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EstaPasta_de_trabalho" defaultThemeVersion="124226"/>
  <bookViews>
    <workbookView xWindow="-105" yWindow="-105" windowWidth="19425" windowHeight="10425"/>
  </bookViews>
  <sheets>
    <sheet name="A - IDENTIFICAÇÃO" sheetId="1" r:id="rId1"/>
    <sheet name="B - PROJETOS E PROGRAMAS" sheetId="2" r:id="rId2"/>
    <sheet name="C - REPASSES" sheetId="3" r:id="rId3"/>
    <sheet name="D - DESPESAS AGREGADAS" sheetId="4" r:id="rId4"/>
    <sheet name="E - INFORMAÇÕES COMPLEMENTARES" sheetId="5" r:id="rId5"/>
    <sheet name="QUADRO RESUMO" sheetId="6" r:id="rId6"/>
    <sheet name="BD_GERAL" sheetId="7" state="hidden" r:id="rId7"/>
    <sheet name="BD_NAO_OPERADORAS" sheetId="8" state="hidden" r:id="rId8"/>
    <sheet name="BD_PROJETOS_PROGRAMAS" sheetId="11" state="hidden" r:id="rId9"/>
    <sheet name="BD_REPASSES" sheetId="9" state="hidden" r:id="rId10"/>
    <sheet name="BD_DESPESAS_AGREGADAS" sheetId="12" state="hidden" r:id="rId11"/>
  </sheets>
  <definedNames>
    <definedName name="_xlnm._FilterDatabase" localSheetId="0" hidden="1">'A - IDENTIFICAÇÃO'!$X$3:$AE$79</definedName>
    <definedName name="_xlnm._FilterDatabase" localSheetId="2" hidden="1">'C - REPASSES'!$BJ$4:$BO$821</definedName>
    <definedName name="_xlnm.Print_Area" localSheetId="0">'A - IDENTIFICAÇÃO'!$A$1:$C$35</definedName>
    <definedName name="_xlnm.Print_Area" localSheetId="1">'B - PROJETOS E PROGRAMAS'!$A$1:$I$1005</definedName>
    <definedName name="_xlnm.Print_Area" localSheetId="3">'D - DESPESAS AGREGADAS'!$A$1:$K$106</definedName>
    <definedName name="_xlnm.Print_Area" localSheetId="4">'E - INFORMAÇÕES COMPLEMENTARES'!$A$1:$A$5</definedName>
    <definedName name="_xlnm.Print_Area" localSheetId="5">'QUADRO RESUMO'!$B$2:$I$11</definedName>
    <definedName name="_xlnm.Print_Titles" localSheetId="1">'B - PROJETOS E PROGRAMAS'!$3:$4</definedName>
    <definedName name="_xlnm.Print_Titles" localSheetId="3">'D - DESPESAS AGREGADAS'!$3:$4</definedName>
    <definedName name="Z_0FB5BF58_6DDD_488E_B4F4_AB7D74701538_.wvu.FilterData" localSheetId="0" hidden="1">'A - IDENTIFICAÇÃO'!$X$3:$AE$79</definedName>
    <definedName name="Z_0FB5BF58_6DDD_488E_B4F4_AB7D74701538_.wvu.PrintArea" localSheetId="0" hidden="1">'A - IDENTIFICAÇÃO'!$A$1:$C$35</definedName>
    <definedName name="Z_0FB5BF58_6DDD_488E_B4F4_AB7D74701538_.wvu.PrintArea" localSheetId="1" hidden="1">'B - PROJETOS E PROGRAMAS'!$A$1:$I$1005</definedName>
    <definedName name="Z_0FB5BF58_6DDD_488E_B4F4_AB7D74701538_.wvu.PrintArea" localSheetId="3" hidden="1">'D - DESPESAS AGREGADAS'!$A$1:$K$106</definedName>
    <definedName name="Z_0FB5BF58_6DDD_488E_B4F4_AB7D74701538_.wvu.PrintArea" localSheetId="4" hidden="1">'E - INFORMAÇÕES COMPLEMENTARES'!$A$1:$A$5</definedName>
    <definedName name="Z_0FB5BF58_6DDD_488E_B4F4_AB7D74701538_.wvu.PrintArea" localSheetId="5" hidden="1">'QUADRO RESUMO'!$B$2:$I$11</definedName>
    <definedName name="Z_0FB5BF58_6DDD_488E_B4F4_AB7D74701538_.wvu.PrintTitles" localSheetId="1" hidden="1">'B - PROJETOS E PROGRAMAS'!$3:$4</definedName>
    <definedName name="Z_0FB5BF58_6DDD_488E_B4F4_AB7D74701538_.wvu.PrintTitles" localSheetId="3" hidden="1">'D - DESPESAS AGREGADAS'!$3:$4</definedName>
    <definedName name="Z_76865EEC_E435_4B06_B98D_C2D8AEAD4A29_.wvu.FilterData" localSheetId="0" hidden="1">'A - IDENTIFICAÇÃO'!$X$3:$AE$79</definedName>
    <definedName name="Z_76865EEC_E435_4B06_B98D_C2D8AEAD4A29_.wvu.PrintArea" localSheetId="0" hidden="1">'A - IDENTIFICAÇÃO'!$A$1:$C$35</definedName>
    <definedName name="Z_76865EEC_E435_4B06_B98D_C2D8AEAD4A29_.wvu.PrintArea" localSheetId="1" hidden="1">'B - PROJETOS E PROGRAMAS'!$A$1:$I$1005</definedName>
    <definedName name="Z_76865EEC_E435_4B06_B98D_C2D8AEAD4A29_.wvu.PrintArea" localSheetId="3" hidden="1">'D - DESPESAS AGREGADAS'!$A$1:$K$106</definedName>
    <definedName name="Z_76865EEC_E435_4B06_B98D_C2D8AEAD4A29_.wvu.PrintArea" localSheetId="4" hidden="1">'E - INFORMAÇÕES COMPLEMENTARES'!$A$1:$A$5</definedName>
    <definedName name="Z_76865EEC_E435_4B06_B98D_C2D8AEAD4A29_.wvu.PrintArea" localSheetId="5" hidden="1">'QUADRO RESUMO'!$B$2:$I$11</definedName>
    <definedName name="Z_76865EEC_E435_4B06_B98D_C2D8AEAD4A29_.wvu.PrintTitles" localSheetId="1" hidden="1">'B - PROJETOS E PROGRAMAS'!$3:$4</definedName>
    <definedName name="Z_76865EEC_E435_4B06_B98D_C2D8AEAD4A29_.wvu.PrintTitles" localSheetId="3" hidden="1">'D - DESPESAS AGREGADAS'!$3:$4</definedName>
    <definedName name="Z_ED47398F_BE2D_4CE0_BCF0_B901F27810F5_.wvu.FilterData" localSheetId="0" hidden="1">'A - IDENTIFICAÇÃO'!$X$3:$AE$79</definedName>
    <definedName name="Z_ED47398F_BE2D_4CE0_BCF0_B901F27810F5_.wvu.PrintArea" localSheetId="0" hidden="1">'A - IDENTIFICAÇÃO'!$A$1:$C$35</definedName>
    <definedName name="Z_ED47398F_BE2D_4CE0_BCF0_B901F27810F5_.wvu.PrintArea" localSheetId="1" hidden="1">'B - PROJETOS E PROGRAMAS'!$A$1:$I$1005</definedName>
    <definedName name="Z_ED47398F_BE2D_4CE0_BCF0_B901F27810F5_.wvu.PrintArea" localSheetId="3" hidden="1">'D - DESPESAS AGREGADAS'!$A$1:$K$106</definedName>
    <definedName name="Z_ED47398F_BE2D_4CE0_BCF0_B901F27810F5_.wvu.PrintArea" localSheetId="4" hidden="1">'E - INFORMAÇÕES COMPLEMENTARES'!$A$1:$A$5</definedName>
    <definedName name="Z_ED47398F_BE2D_4CE0_BCF0_B901F27810F5_.wvu.PrintArea" localSheetId="5" hidden="1">'QUADRO RESUMO'!$B$2:$I$11</definedName>
    <definedName name="Z_ED47398F_BE2D_4CE0_BCF0_B901F27810F5_.wvu.PrintTitles" localSheetId="1" hidden="1">'B - PROJETOS E PROGRAMAS'!$3:$4</definedName>
    <definedName name="Z_ED47398F_BE2D_4CE0_BCF0_B901F27810F5_.wvu.PrintTitles" localSheetId="3" hidden="1">'D - DESPESAS AGREGADAS'!$3:$4</definedName>
  </definedNames>
  <calcPr calcId="124519"/>
  <customWorkbookViews>
    <customWorkbookView name="hesmeraldo - Modo de exibição pessoal" guid="{ED47398F-BE2D-4CE0-BCF0-B901F27810F5}" mergeInterval="0" personalView="1" maximized="1" xWindow="-8" yWindow="-8" windowWidth="1936" windowHeight="1056" tabRatio="890" activeSheetId="6"/>
    <customWorkbookView name="eneves - Modo de exibição pessoal" guid="{76865EEC-E435-4B06-B98D-C2D8AEAD4A29}" mergeInterval="0" personalView="1" maximized="1" xWindow="-9" yWindow="-9" windowWidth="1938" windowHeight="1048" tabRatio="890" activeSheetId="6"/>
    <customWorkbookView name="Usuário do Windows - Modo de exibição pessoal" guid="{0FB5BF58-6DDD-488E-B4F4-AB7D74701538}" mergeInterval="0" personalView="1" maximized="1" xWindow="-9" yWindow="-9" windowWidth="1938" windowHeight="1050" tabRatio="890" activeSheetId="4"/>
  </customWorkbookViews>
</workbook>
</file>

<file path=xl/calcChain.xml><?xml version="1.0" encoding="utf-8"?>
<calcChain xmlns="http://schemas.openxmlformats.org/spreadsheetml/2006/main">
  <c r="G6" i="3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"/>
  <c r="G8" i="6"/>
  <c r="G7"/>
  <c r="G6"/>
  <c r="G5"/>
  <c r="G4"/>
  <c r="G3"/>
  <c r="E9"/>
  <c r="F9"/>
  <c r="D9"/>
  <c r="C9"/>
  <c r="F8"/>
  <c r="E8"/>
  <c r="D8"/>
  <c r="C8"/>
  <c r="F7"/>
  <c r="E7"/>
  <c r="D7"/>
  <c r="C7"/>
  <c r="AA59" i="1" l="1"/>
  <c r="AP5" l="1"/>
  <c r="AP6"/>
  <c r="AP7"/>
  <c r="AP8"/>
  <c r="AP9"/>
  <c r="AP10"/>
  <c r="AP11"/>
  <c r="AP12"/>
  <c r="AP13"/>
  <c r="AP14"/>
  <c r="AP15"/>
  <c r="AP16"/>
  <c r="AP17"/>
  <c r="AP18"/>
  <c r="AP19"/>
  <c r="AP20"/>
  <c r="AP21"/>
  <c r="AP22"/>
  <c r="AP23"/>
  <c r="AP24"/>
  <c r="AP25"/>
  <c r="AP26"/>
  <c r="AP27"/>
  <c r="AP28"/>
  <c r="AP29"/>
  <c r="AP30"/>
  <c r="AP31"/>
  <c r="AP32"/>
  <c r="AP33"/>
  <c r="AP34"/>
  <c r="AP35"/>
  <c r="AP36"/>
  <c r="AP37"/>
  <c r="AP38"/>
  <c r="AP39"/>
  <c r="AP40"/>
  <c r="AP41"/>
  <c r="AP42"/>
  <c r="AP43"/>
  <c r="AP44"/>
  <c r="AP45"/>
  <c r="AP46"/>
  <c r="AP47"/>
  <c r="AP48"/>
  <c r="AP49"/>
  <c r="AP50"/>
  <c r="AP51"/>
  <c r="AP52"/>
  <c r="AP53"/>
  <c r="AP54"/>
  <c r="AP55"/>
  <c r="AP56"/>
  <c r="AP57"/>
  <c r="AP58"/>
  <c r="AP59"/>
  <c r="AP60"/>
  <c r="AP61"/>
  <c r="AP62"/>
  <c r="AP63"/>
  <c r="AP64"/>
  <c r="AP65"/>
  <c r="AP66"/>
  <c r="AP67"/>
  <c r="AP68"/>
  <c r="AP69"/>
  <c r="AP70"/>
  <c r="AP71"/>
  <c r="AP72"/>
  <c r="AP73"/>
  <c r="AP74"/>
  <c r="AP75"/>
  <c r="AP76"/>
  <c r="AP77"/>
  <c r="AP78"/>
  <c r="AP79"/>
  <c r="AP80"/>
  <c r="AP81"/>
  <c r="AP4"/>
  <c r="AH5" l="1"/>
  <c r="AH6"/>
  <c r="AH7"/>
  <c r="AH8"/>
  <c r="AH9"/>
  <c r="AH10"/>
  <c r="AH11"/>
  <c r="AG11" s="1"/>
  <c r="AH12"/>
  <c r="AG12" s="1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G57" s="1"/>
  <c r="AH58"/>
  <c r="AH59"/>
  <c r="AH60"/>
  <c r="AI60" s="1"/>
  <c r="AH61"/>
  <c r="AH62"/>
  <c r="AH63"/>
  <c r="AH64"/>
  <c r="AH65"/>
  <c r="AH66"/>
  <c r="AH67"/>
  <c r="AH68"/>
  <c r="AI68" s="1"/>
  <c r="AH69"/>
  <c r="AH70"/>
  <c r="AH71"/>
  <c r="AH72"/>
  <c r="AH73"/>
  <c r="AH74"/>
  <c r="AH75"/>
  <c r="AH76"/>
  <c r="AH77"/>
  <c r="AH78"/>
  <c r="AH79"/>
  <c r="AH80"/>
  <c r="AG80" s="1"/>
  <c r="AH81"/>
  <c r="AH4"/>
  <c r="AI4" s="1"/>
  <c r="AI80" l="1"/>
  <c r="AI81"/>
  <c r="AG81"/>
  <c r="AI79"/>
  <c r="AG79"/>
  <c r="AI71"/>
  <c r="AI78"/>
  <c r="AG78"/>
  <c r="AI70"/>
  <c r="AI77"/>
  <c r="AG77"/>
  <c r="AI76"/>
  <c r="AG76"/>
  <c r="AI75"/>
  <c r="AG75"/>
  <c r="AI72"/>
  <c r="AI74"/>
  <c r="AI36"/>
  <c r="AI73"/>
  <c r="AI28"/>
  <c r="AI58"/>
  <c r="AG58"/>
  <c r="AI42"/>
  <c r="AI34"/>
  <c r="AI18"/>
  <c r="AI10"/>
  <c r="AG10"/>
  <c r="AI49"/>
  <c r="AI41"/>
  <c r="AI33"/>
  <c r="AI25"/>
  <c r="AI17"/>
  <c r="AI9"/>
  <c r="AG9"/>
  <c r="AI52"/>
  <c r="AI35"/>
  <c r="AI66"/>
  <c r="AI50"/>
  <c r="AI26"/>
  <c r="AI64"/>
  <c r="AG64"/>
  <c r="AG65" s="1"/>
  <c r="AG66" s="1"/>
  <c r="AG67" s="1"/>
  <c r="AG68" s="1"/>
  <c r="AG69" s="1"/>
  <c r="AG70" s="1"/>
  <c r="AG71" s="1"/>
  <c r="AG72" s="1"/>
  <c r="AG73" s="1"/>
  <c r="AG74" s="1"/>
  <c r="AI56"/>
  <c r="AI48"/>
  <c r="AI40"/>
  <c r="AI32"/>
  <c r="AI24"/>
  <c r="AI16"/>
  <c r="AI8"/>
  <c r="AG8"/>
  <c r="AI44"/>
  <c r="AG59"/>
  <c r="AG60" s="1"/>
  <c r="AI15"/>
  <c r="AG15"/>
  <c r="AG16" s="1"/>
  <c r="AG17" s="1"/>
  <c r="AG18" s="1"/>
  <c r="AG19" s="1"/>
  <c r="AG20" s="1"/>
  <c r="AG21" s="1"/>
  <c r="AG22" s="1"/>
  <c r="AG23" s="1"/>
  <c r="AG24" s="1"/>
  <c r="AG25" s="1"/>
  <c r="AG26" s="1"/>
  <c r="AG27" s="1"/>
  <c r="AG28" s="1"/>
  <c r="AG29" s="1"/>
  <c r="AG30" s="1"/>
  <c r="AG31" s="1"/>
  <c r="AG32" s="1"/>
  <c r="AG33" s="1"/>
  <c r="AG34" s="1"/>
  <c r="AG35" s="1"/>
  <c r="AG36" s="1"/>
  <c r="AG37" s="1"/>
  <c r="AG38" s="1"/>
  <c r="AG39" s="1"/>
  <c r="AG40" s="1"/>
  <c r="AG41" s="1"/>
  <c r="AG42" s="1"/>
  <c r="AG43" s="1"/>
  <c r="AG44" s="1"/>
  <c r="AG45" s="1"/>
  <c r="AG46" s="1"/>
  <c r="AG47" s="1"/>
  <c r="AG48" s="1"/>
  <c r="AG49" s="1"/>
  <c r="AG50" s="1"/>
  <c r="AG51" s="1"/>
  <c r="AG52" s="1"/>
  <c r="AG53" s="1"/>
  <c r="AG54" s="1"/>
  <c r="AG55" s="1"/>
  <c r="AG56" s="1"/>
  <c r="AI63"/>
  <c r="AG63"/>
  <c r="AI55"/>
  <c r="AI47"/>
  <c r="AI39"/>
  <c r="AI31"/>
  <c r="AI23"/>
  <c r="AI7"/>
  <c r="AI62"/>
  <c r="AG62"/>
  <c r="AI54"/>
  <c r="AI46"/>
  <c r="AI38"/>
  <c r="AI30"/>
  <c r="AI22"/>
  <c r="AI14"/>
  <c r="AG14"/>
  <c r="AI6"/>
  <c r="AG6"/>
  <c r="AG7" s="1"/>
  <c r="AI69"/>
  <c r="AI61"/>
  <c r="AG61"/>
  <c r="AI53"/>
  <c r="AI45"/>
  <c r="AI37"/>
  <c r="AI29"/>
  <c r="AI21"/>
  <c r="AI13"/>
  <c r="AG13"/>
  <c r="AI5"/>
  <c r="AG5"/>
  <c r="AI20"/>
  <c r="AI12"/>
  <c r="AI59"/>
  <c r="AI51"/>
  <c r="AI43"/>
  <c r="AI27"/>
  <c r="AI19"/>
  <c r="AI11"/>
  <c r="AI65"/>
  <c r="AI57"/>
  <c r="AI67"/>
  <c r="D3" i="12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2"/>
  <c r="E105" i="4" l="1"/>
  <c r="F105"/>
  <c r="G105"/>
  <c r="G3" i="11" l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713"/>
  <c r="K714"/>
  <c r="K715"/>
  <c r="K716"/>
  <c r="K717"/>
  <c r="K718"/>
  <c r="K719"/>
  <c r="K720"/>
  <c r="K721"/>
  <c r="K722"/>
  <c r="K723"/>
  <c r="K724"/>
  <c r="K725"/>
  <c r="K726"/>
  <c r="K727"/>
  <c r="K728"/>
  <c r="K729"/>
  <c r="K730"/>
  <c r="K731"/>
  <c r="K732"/>
  <c r="K733"/>
  <c r="K734"/>
  <c r="K735"/>
  <c r="K736"/>
  <c r="K737"/>
  <c r="K738"/>
  <c r="K739"/>
  <c r="K740"/>
  <c r="K741"/>
  <c r="K742"/>
  <c r="K743"/>
  <c r="K744"/>
  <c r="K745"/>
  <c r="K746"/>
  <c r="K747"/>
  <c r="K748"/>
  <c r="K749"/>
  <c r="K750"/>
  <c r="K751"/>
  <c r="K752"/>
  <c r="K753"/>
  <c r="K754"/>
  <c r="K755"/>
  <c r="K756"/>
  <c r="K757"/>
  <c r="K758"/>
  <c r="K759"/>
  <c r="K760"/>
  <c r="K761"/>
  <c r="K762"/>
  <c r="K763"/>
  <c r="K764"/>
  <c r="K765"/>
  <c r="K766"/>
  <c r="K767"/>
  <c r="K768"/>
  <c r="K769"/>
  <c r="K770"/>
  <c r="K771"/>
  <c r="K772"/>
  <c r="K773"/>
  <c r="K774"/>
  <c r="K775"/>
  <c r="K776"/>
  <c r="K777"/>
  <c r="K778"/>
  <c r="K779"/>
  <c r="K780"/>
  <c r="K781"/>
  <c r="K782"/>
  <c r="K783"/>
  <c r="K784"/>
  <c r="K785"/>
  <c r="K786"/>
  <c r="K787"/>
  <c r="K788"/>
  <c r="K789"/>
  <c r="K790"/>
  <c r="K791"/>
  <c r="K792"/>
  <c r="K793"/>
  <c r="K794"/>
  <c r="K795"/>
  <c r="K796"/>
  <c r="K797"/>
  <c r="K798"/>
  <c r="K799"/>
  <c r="K800"/>
  <c r="K801"/>
  <c r="K802"/>
  <c r="K803"/>
  <c r="K804"/>
  <c r="K805"/>
  <c r="K806"/>
  <c r="K807"/>
  <c r="K808"/>
  <c r="K809"/>
  <c r="K810"/>
  <c r="K811"/>
  <c r="K812"/>
  <c r="K813"/>
  <c r="K814"/>
  <c r="K815"/>
  <c r="K816"/>
  <c r="K817"/>
  <c r="K818"/>
  <c r="K819"/>
  <c r="K820"/>
  <c r="K821"/>
  <c r="K822"/>
  <c r="K823"/>
  <c r="K824"/>
  <c r="K825"/>
  <c r="K826"/>
  <c r="K827"/>
  <c r="K828"/>
  <c r="K829"/>
  <c r="K830"/>
  <c r="K831"/>
  <c r="K832"/>
  <c r="K833"/>
  <c r="K834"/>
  <c r="K835"/>
  <c r="K836"/>
  <c r="K837"/>
  <c r="K838"/>
  <c r="K839"/>
  <c r="K840"/>
  <c r="K841"/>
  <c r="K842"/>
  <c r="K843"/>
  <c r="K844"/>
  <c r="K845"/>
  <c r="K846"/>
  <c r="K847"/>
  <c r="K848"/>
  <c r="K849"/>
  <c r="K850"/>
  <c r="K851"/>
  <c r="K852"/>
  <c r="K853"/>
  <c r="K854"/>
  <c r="K855"/>
  <c r="K856"/>
  <c r="K857"/>
  <c r="K858"/>
  <c r="K859"/>
  <c r="K860"/>
  <c r="K861"/>
  <c r="K862"/>
  <c r="K863"/>
  <c r="K864"/>
  <c r="K865"/>
  <c r="K866"/>
  <c r="K867"/>
  <c r="K868"/>
  <c r="K869"/>
  <c r="K870"/>
  <c r="K871"/>
  <c r="K872"/>
  <c r="K873"/>
  <c r="K874"/>
  <c r="K875"/>
  <c r="K876"/>
  <c r="K877"/>
  <c r="K878"/>
  <c r="K879"/>
  <c r="K880"/>
  <c r="K881"/>
  <c r="K882"/>
  <c r="K883"/>
  <c r="K884"/>
  <c r="K885"/>
  <c r="K886"/>
  <c r="K887"/>
  <c r="K888"/>
  <c r="K889"/>
  <c r="K890"/>
  <c r="K891"/>
  <c r="K892"/>
  <c r="K893"/>
  <c r="K894"/>
  <c r="K895"/>
  <c r="K896"/>
  <c r="K897"/>
  <c r="K898"/>
  <c r="K899"/>
  <c r="K900"/>
  <c r="K901"/>
  <c r="K902"/>
  <c r="K903"/>
  <c r="K904"/>
  <c r="K905"/>
  <c r="K906"/>
  <c r="K907"/>
  <c r="K908"/>
  <c r="K909"/>
  <c r="K910"/>
  <c r="K911"/>
  <c r="K912"/>
  <c r="K913"/>
  <c r="K914"/>
  <c r="K915"/>
  <c r="K916"/>
  <c r="K917"/>
  <c r="K918"/>
  <c r="K919"/>
  <c r="K920"/>
  <c r="K921"/>
  <c r="K922"/>
  <c r="K923"/>
  <c r="K924"/>
  <c r="K925"/>
  <c r="K926"/>
  <c r="K927"/>
  <c r="K928"/>
  <c r="K929"/>
  <c r="K930"/>
  <c r="K931"/>
  <c r="K932"/>
  <c r="K933"/>
  <c r="K934"/>
  <c r="K935"/>
  <c r="K936"/>
  <c r="K937"/>
  <c r="K938"/>
  <c r="K939"/>
  <c r="K940"/>
  <c r="K941"/>
  <c r="K942"/>
  <c r="K943"/>
  <c r="K944"/>
  <c r="K945"/>
  <c r="K946"/>
  <c r="K947"/>
  <c r="K948"/>
  <c r="K949"/>
  <c r="K950"/>
  <c r="K951"/>
  <c r="K952"/>
  <c r="K953"/>
  <c r="K954"/>
  <c r="K955"/>
  <c r="K956"/>
  <c r="K957"/>
  <c r="K958"/>
  <c r="K959"/>
  <c r="K960"/>
  <c r="K961"/>
  <c r="K962"/>
  <c r="K963"/>
  <c r="K964"/>
  <c r="K965"/>
  <c r="K966"/>
  <c r="K967"/>
  <c r="K968"/>
  <c r="K969"/>
  <c r="K970"/>
  <c r="K971"/>
  <c r="K972"/>
  <c r="K973"/>
  <c r="K974"/>
  <c r="K975"/>
  <c r="K976"/>
  <c r="K977"/>
  <c r="K978"/>
  <c r="K979"/>
  <c r="K980"/>
  <c r="K981"/>
  <c r="K982"/>
  <c r="K983"/>
  <c r="K984"/>
  <c r="K985"/>
  <c r="K986"/>
  <c r="K987"/>
  <c r="K988"/>
  <c r="K989"/>
  <c r="K990"/>
  <c r="K991"/>
  <c r="K992"/>
  <c r="K993"/>
  <c r="K994"/>
  <c r="K995"/>
  <c r="K996"/>
  <c r="K997"/>
  <c r="K998"/>
  <c r="K999"/>
  <c r="K1000"/>
  <c r="K1001"/>
  <c r="H2" i="7" l="1"/>
  <c r="C5" i="12" l="1"/>
  <c r="A6"/>
  <c r="C9"/>
  <c r="C10"/>
  <c r="A12"/>
  <c r="B14"/>
  <c r="B15"/>
  <c r="C18"/>
  <c r="B22"/>
  <c r="C25"/>
  <c r="C26"/>
  <c r="C30"/>
  <c r="C34"/>
  <c r="C38"/>
  <c r="C41"/>
  <c r="C42"/>
  <c r="B46"/>
  <c r="C50"/>
  <c r="B54"/>
  <c r="C57"/>
  <c r="C58"/>
  <c r="C61"/>
  <c r="C62"/>
  <c r="B65"/>
  <c r="C66"/>
  <c r="A69"/>
  <c r="C70"/>
  <c r="C73"/>
  <c r="C74"/>
  <c r="B77"/>
  <c r="B78"/>
  <c r="B81"/>
  <c r="C82"/>
  <c r="B85"/>
  <c r="B86"/>
  <c r="C89"/>
  <c r="C90"/>
  <c r="B93"/>
  <c r="C94"/>
  <c r="B97"/>
  <c r="C98"/>
  <c r="C101"/>
  <c r="C2"/>
  <c r="C3"/>
  <c r="C4"/>
  <c r="C7"/>
  <c r="C8"/>
  <c r="C11"/>
  <c r="C12"/>
  <c r="C13"/>
  <c r="C14"/>
  <c r="C15"/>
  <c r="C16"/>
  <c r="C17"/>
  <c r="C19"/>
  <c r="C20"/>
  <c r="C21"/>
  <c r="C23"/>
  <c r="C24"/>
  <c r="C27"/>
  <c r="C28"/>
  <c r="C29"/>
  <c r="C31"/>
  <c r="C32"/>
  <c r="C33"/>
  <c r="C35"/>
  <c r="C36"/>
  <c r="C37"/>
  <c r="C39"/>
  <c r="C40"/>
  <c r="C43"/>
  <c r="C44"/>
  <c r="C45"/>
  <c r="C47"/>
  <c r="C48"/>
  <c r="C49"/>
  <c r="C51"/>
  <c r="C52"/>
  <c r="C53"/>
  <c r="C55"/>
  <c r="C56"/>
  <c r="C59"/>
  <c r="C60"/>
  <c r="C63"/>
  <c r="C64"/>
  <c r="C65"/>
  <c r="C67"/>
  <c r="C68"/>
  <c r="C69"/>
  <c r="C71"/>
  <c r="C72"/>
  <c r="C75"/>
  <c r="C76"/>
  <c r="C77"/>
  <c r="C79"/>
  <c r="C80"/>
  <c r="C81"/>
  <c r="C83"/>
  <c r="C84"/>
  <c r="C87"/>
  <c r="C88"/>
  <c r="C91"/>
  <c r="C92"/>
  <c r="C95"/>
  <c r="C96"/>
  <c r="C99"/>
  <c r="C100"/>
  <c r="B7"/>
  <c r="B11"/>
  <c r="B12"/>
  <c r="B13"/>
  <c r="B16"/>
  <c r="B17"/>
  <c r="B19"/>
  <c r="B20"/>
  <c r="B21"/>
  <c r="B23"/>
  <c r="B24"/>
  <c r="B25"/>
  <c r="B27"/>
  <c r="B28"/>
  <c r="B29"/>
  <c r="B31"/>
  <c r="B32"/>
  <c r="B33"/>
  <c r="B35"/>
  <c r="B36"/>
  <c r="B37"/>
  <c r="B39"/>
  <c r="B40"/>
  <c r="B41"/>
  <c r="B43"/>
  <c r="B44"/>
  <c r="B45"/>
  <c r="B47"/>
  <c r="B48"/>
  <c r="B49"/>
  <c r="B51"/>
  <c r="B52"/>
  <c r="B53"/>
  <c r="B55"/>
  <c r="B56"/>
  <c r="B57"/>
  <c r="B59"/>
  <c r="B60"/>
  <c r="B63"/>
  <c r="B64"/>
  <c r="B67"/>
  <c r="B68"/>
  <c r="B69"/>
  <c r="B71"/>
  <c r="B72"/>
  <c r="B73"/>
  <c r="B75"/>
  <c r="B76"/>
  <c r="B79"/>
  <c r="B80"/>
  <c r="B83"/>
  <c r="B84"/>
  <c r="B87"/>
  <c r="B88"/>
  <c r="B91"/>
  <c r="B92"/>
  <c r="B95"/>
  <c r="B96"/>
  <c r="B99"/>
  <c r="B100"/>
  <c r="B101"/>
  <c r="A3"/>
  <c r="A4"/>
  <c r="A7"/>
  <c r="A8"/>
  <c r="A11"/>
  <c r="A13"/>
  <c r="A15"/>
  <c r="A16"/>
  <c r="A17"/>
  <c r="A19"/>
  <c r="A20"/>
  <c r="A21"/>
  <c r="A23"/>
  <c r="A24"/>
  <c r="A25"/>
  <c r="A27"/>
  <c r="A28"/>
  <c r="A29"/>
  <c r="A31"/>
  <c r="A32"/>
  <c r="A33"/>
  <c r="A35"/>
  <c r="A36"/>
  <c r="A37"/>
  <c r="A39"/>
  <c r="A40"/>
  <c r="A41"/>
  <c r="A43"/>
  <c r="A44"/>
  <c r="A45"/>
  <c r="A47"/>
  <c r="A48"/>
  <c r="A49"/>
  <c r="A51"/>
  <c r="A52"/>
  <c r="A53"/>
  <c r="A55"/>
  <c r="A56"/>
  <c r="A57"/>
  <c r="A59"/>
  <c r="A60"/>
  <c r="A61"/>
  <c r="A63"/>
  <c r="A64"/>
  <c r="A67"/>
  <c r="A68"/>
  <c r="A71"/>
  <c r="A72"/>
  <c r="A73"/>
  <c r="A75"/>
  <c r="A76"/>
  <c r="A77"/>
  <c r="A79"/>
  <c r="A80"/>
  <c r="A83"/>
  <c r="A84"/>
  <c r="A87"/>
  <c r="A88"/>
  <c r="A89"/>
  <c r="A91"/>
  <c r="A92"/>
  <c r="A93"/>
  <c r="A95"/>
  <c r="A96"/>
  <c r="A99"/>
  <c r="A100"/>
  <c r="J4" i="11"/>
  <c r="J5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J718"/>
  <c r="J719"/>
  <c r="J720"/>
  <c r="J721"/>
  <c r="J722"/>
  <c r="J723"/>
  <c r="J724"/>
  <c r="J725"/>
  <c r="J726"/>
  <c r="J727"/>
  <c r="J728"/>
  <c r="J729"/>
  <c r="J730"/>
  <c r="J731"/>
  <c r="J732"/>
  <c r="J733"/>
  <c r="J734"/>
  <c r="J735"/>
  <c r="J736"/>
  <c r="J737"/>
  <c r="J738"/>
  <c r="J739"/>
  <c r="J740"/>
  <c r="J741"/>
  <c r="J742"/>
  <c r="J743"/>
  <c r="J744"/>
  <c r="J745"/>
  <c r="J746"/>
  <c r="J747"/>
  <c r="J748"/>
  <c r="J749"/>
  <c r="J750"/>
  <c r="J751"/>
  <c r="J752"/>
  <c r="J753"/>
  <c r="J754"/>
  <c r="J755"/>
  <c r="J756"/>
  <c r="J757"/>
  <c r="J758"/>
  <c r="J759"/>
  <c r="J760"/>
  <c r="J761"/>
  <c r="J762"/>
  <c r="J763"/>
  <c r="J764"/>
  <c r="J765"/>
  <c r="J766"/>
  <c r="J767"/>
  <c r="J768"/>
  <c r="J769"/>
  <c r="J770"/>
  <c r="J771"/>
  <c r="J772"/>
  <c r="J773"/>
  <c r="J774"/>
  <c r="J775"/>
  <c r="J776"/>
  <c r="J777"/>
  <c r="J778"/>
  <c r="J779"/>
  <c r="J780"/>
  <c r="J781"/>
  <c r="J782"/>
  <c r="J783"/>
  <c r="J784"/>
  <c r="J785"/>
  <c r="J786"/>
  <c r="J787"/>
  <c r="J788"/>
  <c r="J789"/>
  <c r="J790"/>
  <c r="J791"/>
  <c r="J792"/>
  <c r="J793"/>
  <c r="J794"/>
  <c r="J795"/>
  <c r="J796"/>
  <c r="J797"/>
  <c r="J798"/>
  <c r="J799"/>
  <c r="J800"/>
  <c r="J801"/>
  <c r="J802"/>
  <c r="J803"/>
  <c r="J804"/>
  <c r="J805"/>
  <c r="J806"/>
  <c r="J807"/>
  <c r="J808"/>
  <c r="J809"/>
  <c r="J810"/>
  <c r="J811"/>
  <c r="J812"/>
  <c r="J813"/>
  <c r="J814"/>
  <c r="J815"/>
  <c r="J816"/>
  <c r="J817"/>
  <c r="J818"/>
  <c r="J819"/>
  <c r="J820"/>
  <c r="J821"/>
  <c r="J822"/>
  <c r="J823"/>
  <c r="J824"/>
  <c r="J825"/>
  <c r="J826"/>
  <c r="J827"/>
  <c r="J828"/>
  <c r="J829"/>
  <c r="J830"/>
  <c r="J831"/>
  <c r="J832"/>
  <c r="J833"/>
  <c r="J834"/>
  <c r="J835"/>
  <c r="J836"/>
  <c r="J837"/>
  <c r="J838"/>
  <c r="J839"/>
  <c r="J840"/>
  <c r="J841"/>
  <c r="J842"/>
  <c r="J843"/>
  <c r="J844"/>
  <c r="J845"/>
  <c r="J846"/>
  <c r="J847"/>
  <c r="J848"/>
  <c r="J849"/>
  <c r="J850"/>
  <c r="J851"/>
  <c r="J852"/>
  <c r="J853"/>
  <c r="J854"/>
  <c r="J855"/>
  <c r="J856"/>
  <c r="J857"/>
  <c r="J858"/>
  <c r="J859"/>
  <c r="J860"/>
  <c r="J861"/>
  <c r="J862"/>
  <c r="J863"/>
  <c r="J864"/>
  <c r="J865"/>
  <c r="J866"/>
  <c r="J867"/>
  <c r="J868"/>
  <c r="J869"/>
  <c r="J870"/>
  <c r="J871"/>
  <c r="J872"/>
  <c r="J873"/>
  <c r="J874"/>
  <c r="J875"/>
  <c r="J876"/>
  <c r="J877"/>
  <c r="J878"/>
  <c r="J879"/>
  <c r="J880"/>
  <c r="J881"/>
  <c r="J882"/>
  <c r="J883"/>
  <c r="J884"/>
  <c r="J885"/>
  <c r="J886"/>
  <c r="J887"/>
  <c r="J888"/>
  <c r="J889"/>
  <c r="J890"/>
  <c r="J891"/>
  <c r="J892"/>
  <c r="J893"/>
  <c r="J894"/>
  <c r="J895"/>
  <c r="J896"/>
  <c r="J897"/>
  <c r="J898"/>
  <c r="J899"/>
  <c r="J900"/>
  <c r="J901"/>
  <c r="J902"/>
  <c r="J903"/>
  <c r="J904"/>
  <c r="J905"/>
  <c r="J906"/>
  <c r="J907"/>
  <c r="J908"/>
  <c r="J909"/>
  <c r="J910"/>
  <c r="J911"/>
  <c r="J912"/>
  <c r="J913"/>
  <c r="J914"/>
  <c r="J915"/>
  <c r="J916"/>
  <c r="J917"/>
  <c r="J918"/>
  <c r="J919"/>
  <c r="J920"/>
  <c r="J921"/>
  <c r="J922"/>
  <c r="J923"/>
  <c r="J924"/>
  <c r="J925"/>
  <c r="J926"/>
  <c r="J927"/>
  <c r="J928"/>
  <c r="J929"/>
  <c r="J930"/>
  <c r="J931"/>
  <c r="J932"/>
  <c r="J933"/>
  <c r="J934"/>
  <c r="J935"/>
  <c r="J936"/>
  <c r="J937"/>
  <c r="J938"/>
  <c r="J939"/>
  <c r="J940"/>
  <c r="J941"/>
  <c r="J942"/>
  <c r="J943"/>
  <c r="J944"/>
  <c r="J945"/>
  <c r="J946"/>
  <c r="J947"/>
  <c r="J948"/>
  <c r="J949"/>
  <c r="J950"/>
  <c r="J951"/>
  <c r="J952"/>
  <c r="J953"/>
  <c r="J954"/>
  <c r="J955"/>
  <c r="J956"/>
  <c r="J957"/>
  <c r="J958"/>
  <c r="J959"/>
  <c r="J960"/>
  <c r="J961"/>
  <c r="J962"/>
  <c r="J963"/>
  <c r="J964"/>
  <c r="J965"/>
  <c r="J966"/>
  <c r="J967"/>
  <c r="J968"/>
  <c r="J969"/>
  <c r="J970"/>
  <c r="J971"/>
  <c r="J972"/>
  <c r="J973"/>
  <c r="J974"/>
  <c r="J975"/>
  <c r="J976"/>
  <c r="J977"/>
  <c r="J978"/>
  <c r="J979"/>
  <c r="J980"/>
  <c r="J981"/>
  <c r="J982"/>
  <c r="J983"/>
  <c r="J984"/>
  <c r="J985"/>
  <c r="J986"/>
  <c r="J987"/>
  <c r="J988"/>
  <c r="J989"/>
  <c r="J990"/>
  <c r="J991"/>
  <c r="J992"/>
  <c r="J993"/>
  <c r="J994"/>
  <c r="J995"/>
  <c r="J996"/>
  <c r="J997"/>
  <c r="J998"/>
  <c r="J999"/>
  <c r="J1000"/>
  <c r="I4"/>
  <c r="I5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88"/>
  <c r="I689"/>
  <c r="I690"/>
  <c r="I691"/>
  <c r="I692"/>
  <c r="I693"/>
  <c r="I694"/>
  <c r="I695"/>
  <c r="I696"/>
  <c r="I697"/>
  <c r="I698"/>
  <c r="I699"/>
  <c r="I700"/>
  <c r="I701"/>
  <c r="I702"/>
  <c r="I703"/>
  <c r="I704"/>
  <c r="I705"/>
  <c r="I706"/>
  <c r="I707"/>
  <c r="I708"/>
  <c r="I709"/>
  <c r="I710"/>
  <c r="I711"/>
  <c r="I712"/>
  <c r="I713"/>
  <c r="I714"/>
  <c r="I715"/>
  <c r="I716"/>
  <c r="I717"/>
  <c r="I718"/>
  <c r="I719"/>
  <c r="I720"/>
  <c r="I721"/>
  <c r="I722"/>
  <c r="I723"/>
  <c r="I724"/>
  <c r="I725"/>
  <c r="I726"/>
  <c r="I727"/>
  <c r="I728"/>
  <c r="I729"/>
  <c r="I730"/>
  <c r="I731"/>
  <c r="I732"/>
  <c r="I733"/>
  <c r="I734"/>
  <c r="I735"/>
  <c r="I736"/>
  <c r="I737"/>
  <c r="I738"/>
  <c r="I739"/>
  <c r="I740"/>
  <c r="I741"/>
  <c r="I742"/>
  <c r="I743"/>
  <c r="I744"/>
  <c r="I745"/>
  <c r="I746"/>
  <c r="I747"/>
  <c r="I748"/>
  <c r="I749"/>
  <c r="I750"/>
  <c r="I751"/>
  <c r="I752"/>
  <c r="I753"/>
  <c r="I754"/>
  <c r="I755"/>
  <c r="I756"/>
  <c r="I757"/>
  <c r="I758"/>
  <c r="I759"/>
  <c r="I760"/>
  <c r="I761"/>
  <c r="I762"/>
  <c r="I763"/>
  <c r="I764"/>
  <c r="I765"/>
  <c r="I766"/>
  <c r="I767"/>
  <c r="I768"/>
  <c r="I769"/>
  <c r="I770"/>
  <c r="I771"/>
  <c r="I772"/>
  <c r="I773"/>
  <c r="I774"/>
  <c r="I775"/>
  <c r="I776"/>
  <c r="I777"/>
  <c r="I778"/>
  <c r="I779"/>
  <c r="I780"/>
  <c r="I781"/>
  <c r="I782"/>
  <c r="I783"/>
  <c r="I784"/>
  <c r="I785"/>
  <c r="I786"/>
  <c r="I787"/>
  <c r="I788"/>
  <c r="I789"/>
  <c r="I790"/>
  <c r="I791"/>
  <c r="I792"/>
  <c r="I793"/>
  <c r="I794"/>
  <c r="I795"/>
  <c r="I796"/>
  <c r="I797"/>
  <c r="I798"/>
  <c r="I799"/>
  <c r="I800"/>
  <c r="I801"/>
  <c r="I802"/>
  <c r="I803"/>
  <c r="I804"/>
  <c r="I805"/>
  <c r="I806"/>
  <c r="I807"/>
  <c r="I808"/>
  <c r="I809"/>
  <c r="I810"/>
  <c r="I811"/>
  <c r="I812"/>
  <c r="I813"/>
  <c r="I814"/>
  <c r="I815"/>
  <c r="I816"/>
  <c r="I817"/>
  <c r="I818"/>
  <c r="I819"/>
  <c r="I820"/>
  <c r="I821"/>
  <c r="I822"/>
  <c r="I823"/>
  <c r="I824"/>
  <c r="I825"/>
  <c r="I826"/>
  <c r="I827"/>
  <c r="I828"/>
  <c r="I829"/>
  <c r="I830"/>
  <c r="I831"/>
  <c r="I832"/>
  <c r="I833"/>
  <c r="I834"/>
  <c r="I835"/>
  <c r="I836"/>
  <c r="I837"/>
  <c r="I838"/>
  <c r="I839"/>
  <c r="I840"/>
  <c r="I841"/>
  <c r="I842"/>
  <c r="I843"/>
  <c r="I844"/>
  <c r="I845"/>
  <c r="I846"/>
  <c r="I847"/>
  <c r="I848"/>
  <c r="I849"/>
  <c r="I850"/>
  <c r="I851"/>
  <c r="I852"/>
  <c r="I853"/>
  <c r="I854"/>
  <c r="I855"/>
  <c r="I856"/>
  <c r="I857"/>
  <c r="I858"/>
  <c r="I859"/>
  <c r="I860"/>
  <c r="I861"/>
  <c r="I862"/>
  <c r="I863"/>
  <c r="I864"/>
  <c r="I865"/>
  <c r="I866"/>
  <c r="I867"/>
  <c r="I868"/>
  <c r="I869"/>
  <c r="I870"/>
  <c r="I871"/>
  <c r="I872"/>
  <c r="I873"/>
  <c r="I874"/>
  <c r="I875"/>
  <c r="I876"/>
  <c r="I877"/>
  <c r="I878"/>
  <c r="I879"/>
  <c r="I880"/>
  <c r="I881"/>
  <c r="I882"/>
  <c r="I883"/>
  <c r="I884"/>
  <c r="I885"/>
  <c r="I886"/>
  <c r="I887"/>
  <c r="I888"/>
  <c r="I889"/>
  <c r="I890"/>
  <c r="I891"/>
  <c r="I892"/>
  <c r="I893"/>
  <c r="I894"/>
  <c r="I895"/>
  <c r="I896"/>
  <c r="I897"/>
  <c r="I898"/>
  <c r="I899"/>
  <c r="I900"/>
  <c r="I901"/>
  <c r="I902"/>
  <c r="I903"/>
  <c r="I904"/>
  <c r="I905"/>
  <c r="I906"/>
  <c r="I907"/>
  <c r="I908"/>
  <c r="I909"/>
  <c r="I910"/>
  <c r="I911"/>
  <c r="I912"/>
  <c r="I913"/>
  <c r="I914"/>
  <c r="I915"/>
  <c r="I916"/>
  <c r="I917"/>
  <c r="I918"/>
  <c r="I919"/>
  <c r="I920"/>
  <c r="I921"/>
  <c r="I922"/>
  <c r="I923"/>
  <c r="I924"/>
  <c r="I925"/>
  <c r="I926"/>
  <c r="I927"/>
  <c r="I928"/>
  <c r="I929"/>
  <c r="I930"/>
  <c r="I931"/>
  <c r="I932"/>
  <c r="I933"/>
  <c r="I934"/>
  <c r="I935"/>
  <c r="I936"/>
  <c r="I937"/>
  <c r="I938"/>
  <c r="I939"/>
  <c r="I940"/>
  <c r="I941"/>
  <c r="I942"/>
  <c r="I943"/>
  <c r="I944"/>
  <c r="I945"/>
  <c r="I946"/>
  <c r="I947"/>
  <c r="I948"/>
  <c r="I949"/>
  <c r="I950"/>
  <c r="I951"/>
  <c r="I952"/>
  <c r="I953"/>
  <c r="I954"/>
  <c r="I955"/>
  <c r="I956"/>
  <c r="I957"/>
  <c r="I958"/>
  <c r="I959"/>
  <c r="I960"/>
  <c r="I961"/>
  <c r="I962"/>
  <c r="I963"/>
  <c r="I964"/>
  <c r="I965"/>
  <c r="I966"/>
  <c r="I967"/>
  <c r="I968"/>
  <c r="I969"/>
  <c r="I970"/>
  <c r="I971"/>
  <c r="I972"/>
  <c r="I973"/>
  <c r="I974"/>
  <c r="I975"/>
  <c r="I976"/>
  <c r="I977"/>
  <c r="I978"/>
  <c r="I979"/>
  <c r="I980"/>
  <c r="I981"/>
  <c r="I982"/>
  <c r="I983"/>
  <c r="I984"/>
  <c r="I985"/>
  <c r="I986"/>
  <c r="I987"/>
  <c r="I988"/>
  <c r="I989"/>
  <c r="I990"/>
  <c r="I991"/>
  <c r="I992"/>
  <c r="I993"/>
  <c r="I994"/>
  <c r="I995"/>
  <c r="I996"/>
  <c r="I997"/>
  <c r="I998"/>
  <c r="I999"/>
  <c r="I1000"/>
  <c r="H4"/>
  <c r="H5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848"/>
  <c r="H849"/>
  <c r="H850"/>
  <c r="H851"/>
  <c r="H852"/>
  <c r="H853"/>
  <c r="H854"/>
  <c r="H855"/>
  <c r="H856"/>
  <c r="H857"/>
  <c r="H858"/>
  <c r="H859"/>
  <c r="H860"/>
  <c r="H861"/>
  <c r="H862"/>
  <c r="H863"/>
  <c r="H864"/>
  <c r="H865"/>
  <c r="H866"/>
  <c r="H867"/>
  <c r="H868"/>
  <c r="H869"/>
  <c r="H870"/>
  <c r="H871"/>
  <c r="H872"/>
  <c r="H873"/>
  <c r="H874"/>
  <c r="H875"/>
  <c r="H876"/>
  <c r="H877"/>
  <c r="H878"/>
  <c r="H879"/>
  <c r="H880"/>
  <c r="H881"/>
  <c r="H882"/>
  <c r="H883"/>
  <c r="H884"/>
  <c r="H885"/>
  <c r="H886"/>
  <c r="H887"/>
  <c r="H888"/>
  <c r="H889"/>
  <c r="H890"/>
  <c r="H891"/>
  <c r="H892"/>
  <c r="H893"/>
  <c r="H894"/>
  <c r="H895"/>
  <c r="H896"/>
  <c r="H897"/>
  <c r="H898"/>
  <c r="H899"/>
  <c r="H900"/>
  <c r="H901"/>
  <c r="H902"/>
  <c r="H903"/>
  <c r="H904"/>
  <c r="H905"/>
  <c r="H906"/>
  <c r="H907"/>
  <c r="H908"/>
  <c r="H909"/>
  <c r="H910"/>
  <c r="H911"/>
  <c r="H912"/>
  <c r="H913"/>
  <c r="H914"/>
  <c r="H915"/>
  <c r="H916"/>
  <c r="H917"/>
  <c r="H918"/>
  <c r="H919"/>
  <c r="H920"/>
  <c r="H921"/>
  <c r="H922"/>
  <c r="H923"/>
  <c r="H924"/>
  <c r="H925"/>
  <c r="H926"/>
  <c r="H927"/>
  <c r="H928"/>
  <c r="H929"/>
  <c r="H930"/>
  <c r="H931"/>
  <c r="H932"/>
  <c r="H933"/>
  <c r="H934"/>
  <c r="H935"/>
  <c r="H936"/>
  <c r="H937"/>
  <c r="H938"/>
  <c r="H939"/>
  <c r="H940"/>
  <c r="H941"/>
  <c r="H942"/>
  <c r="H943"/>
  <c r="H944"/>
  <c r="H945"/>
  <c r="H946"/>
  <c r="H947"/>
  <c r="H948"/>
  <c r="H949"/>
  <c r="H950"/>
  <c r="H951"/>
  <c r="H952"/>
  <c r="H953"/>
  <c r="H954"/>
  <c r="H955"/>
  <c r="H956"/>
  <c r="H957"/>
  <c r="H958"/>
  <c r="H959"/>
  <c r="H960"/>
  <c r="H961"/>
  <c r="H962"/>
  <c r="H963"/>
  <c r="H964"/>
  <c r="H965"/>
  <c r="H966"/>
  <c r="H967"/>
  <c r="H968"/>
  <c r="H969"/>
  <c r="H970"/>
  <c r="H971"/>
  <c r="H972"/>
  <c r="H973"/>
  <c r="H974"/>
  <c r="H975"/>
  <c r="H976"/>
  <c r="H977"/>
  <c r="H978"/>
  <c r="H979"/>
  <c r="H980"/>
  <c r="H981"/>
  <c r="H982"/>
  <c r="H983"/>
  <c r="H984"/>
  <c r="H985"/>
  <c r="H986"/>
  <c r="H987"/>
  <c r="H988"/>
  <c r="H989"/>
  <c r="H990"/>
  <c r="H991"/>
  <c r="H992"/>
  <c r="H993"/>
  <c r="H994"/>
  <c r="H995"/>
  <c r="H996"/>
  <c r="H997"/>
  <c r="H998"/>
  <c r="H999"/>
  <c r="H1000"/>
  <c r="G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2"/>
  <c r="O6" i="9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20"/>
  <c r="O321"/>
  <c r="O322"/>
  <c r="O323"/>
  <c r="O324"/>
  <c r="O325"/>
  <c r="O326"/>
  <c r="O327"/>
  <c r="O328"/>
  <c r="O329"/>
  <c r="O330"/>
  <c r="O331"/>
  <c r="O332"/>
  <c r="O333"/>
  <c r="O334"/>
  <c r="O335"/>
  <c r="O336"/>
  <c r="O337"/>
  <c r="O338"/>
  <c r="O339"/>
  <c r="O340"/>
  <c r="O341"/>
  <c r="O342"/>
  <c r="O343"/>
  <c r="O344"/>
  <c r="O345"/>
  <c r="O346"/>
  <c r="O347"/>
  <c r="O348"/>
  <c r="O349"/>
  <c r="O350"/>
  <c r="O351"/>
  <c r="O352"/>
  <c r="O353"/>
  <c r="O354"/>
  <c r="O355"/>
  <c r="O356"/>
  <c r="O357"/>
  <c r="O358"/>
  <c r="O359"/>
  <c r="O360"/>
  <c r="O361"/>
  <c r="O362"/>
  <c r="O363"/>
  <c r="O364"/>
  <c r="O365"/>
  <c r="O366"/>
  <c r="O367"/>
  <c r="O368"/>
  <c r="O369"/>
  <c r="O370"/>
  <c r="O371"/>
  <c r="O372"/>
  <c r="O373"/>
  <c r="O374"/>
  <c r="O375"/>
  <c r="O376"/>
  <c r="O377"/>
  <c r="O378"/>
  <c r="O379"/>
  <c r="O380"/>
  <c r="O381"/>
  <c r="O382"/>
  <c r="O383"/>
  <c r="O384"/>
  <c r="O385"/>
  <c r="O386"/>
  <c r="O387"/>
  <c r="O388"/>
  <c r="O389"/>
  <c r="O390"/>
  <c r="O391"/>
  <c r="O392"/>
  <c r="O393"/>
  <c r="O394"/>
  <c r="O395"/>
  <c r="O396"/>
  <c r="O397"/>
  <c r="O398"/>
  <c r="O399"/>
  <c r="O400"/>
  <c r="O401"/>
  <c r="O402"/>
  <c r="O403"/>
  <c r="O404"/>
  <c r="O405"/>
  <c r="O406"/>
  <c r="O407"/>
  <c r="O408"/>
  <c r="O409"/>
  <c r="O410"/>
  <c r="O411"/>
  <c r="O412"/>
  <c r="O413"/>
  <c r="O414"/>
  <c r="O415"/>
  <c r="O416"/>
  <c r="O417"/>
  <c r="O418"/>
  <c r="O419"/>
  <c r="O420"/>
  <c r="O421"/>
  <c r="O422"/>
  <c r="O423"/>
  <c r="O424"/>
  <c r="O425"/>
  <c r="O426"/>
  <c r="O427"/>
  <c r="O428"/>
  <c r="O429"/>
  <c r="O430"/>
  <c r="O431"/>
  <c r="O432"/>
  <c r="O433"/>
  <c r="O434"/>
  <c r="O435"/>
  <c r="O436"/>
  <c r="O437"/>
  <c r="O438"/>
  <c r="O439"/>
  <c r="O440"/>
  <c r="O441"/>
  <c r="O442"/>
  <c r="O443"/>
  <c r="O444"/>
  <c r="O445"/>
  <c r="O446"/>
  <c r="O447"/>
  <c r="O448"/>
  <c r="O449"/>
  <c r="O450"/>
  <c r="O451"/>
  <c r="O452"/>
  <c r="O453"/>
  <c r="O454"/>
  <c r="O455"/>
  <c r="O456"/>
  <c r="O457"/>
  <c r="O458"/>
  <c r="O459"/>
  <c r="O460"/>
  <c r="O461"/>
  <c r="O462"/>
  <c r="O463"/>
  <c r="O464"/>
  <c r="O465"/>
  <c r="O466"/>
  <c r="O467"/>
  <c r="O468"/>
  <c r="O469"/>
  <c r="O470"/>
  <c r="O471"/>
  <c r="O472"/>
  <c r="O473"/>
  <c r="O474"/>
  <c r="O475"/>
  <c r="O476"/>
  <c r="O477"/>
  <c r="O478"/>
  <c r="O479"/>
  <c r="O480"/>
  <c r="O481"/>
  <c r="O482"/>
  <c r="O483"/>
  <c r="O484"/>
  <c r="O485"/>
  <c r="O486"/>
  <c r="O487"/>
  <c r="O488"/>
  <c r="O489"/>
  <c r="O490"/>
  <c r="O491"/>
  <c r="O492"/>
  <c r="O493"/>
  <c r="O494"/>
  <c r="O495"/>
  <c r="O496"/>
  <c r="O497"/>
  <c r="O498"/>
  <c r="O499"/>
  <c r="O500"/>
  <c r="O501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5"/>
  <c r="M346"/>
  <c r="M347"/>
  <c r="M348"/>
  <c r="M349"/>
  <c r="M350"/>
  <c r="M351"/>
  <c r="M352"/>
  <c r="M353"/>
  <c r="M354"/>
  <c r="M355"/>
  <c r="M356"/>
  <c r="M357"/>
  <c r="M358"/>
  <c r="M359"/>
  <c r="M360"/>
  <c r="M361"/>
  <c r="M362"/>
  <c r="M363"/>
  <c r="M364"/>
  <c r="M365"/>
  <c r="M366"/>
  <c r="M367"/>
  <c r="M368"/>
  <c r="M369"/>
  <c r="M370"/>
  <c r="M371"/>
  <c r="M372"/>
  <c r="M373"/>
  <c r="M374"/>
  <c r="M375"/>
  <c r="M376"/>
  <c r="M377"/>
  <c r="M378"/>
  <c r="M379"/>
  <c r="M380"/>
  <c r="M381"/>
  <c r="M382"/>
  <c r="M383"/>
  <c r="M384"/>
  <c r="M385"/>
  <c r="M386"/>
  <c r="M387"/>
  <c r="M388"/>
  <c r="M389"/>
  <c r="M390"/>
  <c r="M391"/>
  <c r="M392"/>
  <c r="M393"/>
  <c r="M394"/>
  <c r="M395"/>
  <c r="M396"/>
  <c r="M397"/>
  <c r="M398"/>
  <c r="M399"/>
  <c r="M400"/>
  <c r="M401"/>
  <c r="M402"/>
  <c r="M403"/>
  <c r="M404"/>
  <c r="M405"/>
  <c r="M406"/>
  <c r="M407"/>
  <c r="M408"/>
  <c r="M409"/>
  <c r="M410"/>
  <c r="M411"/>
  <c r="M412"/>
  <c r="M413"/>
  <c r="M414"/>
  <c r="M415"/>
  <c r="M416"/>
  <c r="M417"/>
  <c r="M418"/>
  <c r="M419"/>
  <c r="M420"/>
  <c r="M421"/>
  <c r="M422"/>
  <c r="M423"/>
  <c r="M424"/>
  <c r="M425"/>
  <c r="M426"/>
  <c r="M427"/>
  <c r="M428"/>
  <c r="M429"/>
  <c r="M430"/>
  <c r="M431"/>
  <c r="M432"/>
  <c r="M433"/>
  <c r="M434"/>
  <c r="M435"/>
  <c r="M436"/>
  <c r="M437"/>
  <c r="M438"/>
  <c r="M439"/>
  <c r="M440"/>
  <c r="M441"/>
  <c r="M442"/>
  <c r="M443"/>
  <c r="M444"/>
  <c r="M445"/>
  <c r="M446"/>
  <c r="M447"/>
  <c r="M448"/>
  <c r="M449"/>
  <c r="M450"/>
  <c r="M451"/>
  <c r="M452"/>
  <c r="M453"/>
  <c r="M454"/>
  <c r="M455"/>
  <c r="M456"/>
  <c r="M457"/>
  <c r="M458"/>
  <c r="M459"/>
  <c r="M460"/>
  <c r="M461"/>
  <c r="M462"/>
  <c r="M463"/>
  <c r="M464"/>
  <c r="M465"/>
  <c r="M466"/>
  <c r="M467"/>
  <c r="M468"/>
  <c r="M469"/>
  <c r="M470"/>
  <c r="M471"/>
  <c r="M472"/>
  <c r="M473"/>
  <c r="M474"/>
  <c r="M475"/>
  <c r="M476"/>
  <c r="M477"/>
  <c r="M478"/>
  <c r="M479"/>
  <c r="M480"/>
  <c r="M481"/>
  <c r="M482"/>
  <c r="M483"/>
  <c r="M484"/>
  <c r="M485"/>
  <c r="M486"/>
  <c r="M487"/>
  <c r="M488"/>
  <c r="M489"/>
  <c r="M490"/>
  <c r="M491"/>
  <c r="M492"/>
  <c r="M493"/>
  <c r="M494"/>
  <c r="M495"/>
  <c r="M496"/>
  <c r="M497"/>
  <c r="M498"/>
  <c r="M499"/>
  <c r="M500"/>
  <c r="M501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2"/>
  <c r="E2" i="7"/>
  <c r="D2"/>
  <c r="C2"/>
  <c r="C93" i="12" l="1"/>
  <c r="A97"/>
  <c r="A81"/>
  <c r="A65"/>
  <c r="B94"/>
  <c r="B89"/>
  <c r="B61"/>
  <c r="C97"/>
  <c r="C85"/>
  <c r="A101"/>
  <c r="A85"/>
  <c r="A94"/>
  <c r="A62"/>
  <c r="B62"/>
  <c r="A30"/>
  <c r="B30"/>
  <c r="C78"/>
  <c r="C46"/>
  <c r="A70"/>
  <c r="A38"/>
  <c r="B70"/>
  <c r="B38"/>
  <c r="C86"/>
  <c r="C54"/>
  <c r="C22"/>
  <c r="A78"/>
  <c r="A46"/>
  <c r="A14"/>
  <c r="A86"/>
  <c r="A54"/>
  <c r="A22"/>
  <c r="A2"/>
  <c r="A9"/>
  <c r="B9"/>
  <c r="A98"/>
  <c r="A90"/>
  <c r="A82"/>
  <c r="A74"/>
  <c r="A66"/>
  <c r="A58"/>
  <c r="A50"/>
  <c r="A42"/>
  <c r="A34"/>
  <c r="A26"/>
  <c r="A18"/>
  <c r="A10"/>
  <c r="B98"/>
  <c r="B90"/>
  <c r="B82"/>
  <c r="B74"/>
  <c r="B66"/>
  <c r="B58"/>
  <c r="B50"/>
  <c r="B42"/>
  <c r="B34"/>
  <c r="B26"/>
  <c r="B18"/>
  <c r="C6"/>
  <c r="A5"/>
  <c r="BF504" i="3"/>
  <c r="BE504"/>
  <c r="BD504"/>
  <c r="BC504"/>
  <c r="BB504"/>
  <c r="BA504"/>
  <c r="AZ504"/>
  <c r="AY504"/>
  <c r="AX504"/>
  <c r="AW504"/>
  <c r="AV504"/>
  <c r="AU504"/>
  <c r="AT504"/>
  <c r="AS504"/>
  <c r="AR504"/>
  <c r="Y504"/>
  <c r="X504"/>
  <c r="W504"/>
  <c r="V504"/>
  <c r="T504"/>
  <c r="S504"/>
  <c r="R504"/>
  <c r="Q504"/>
  <c r="P504"/>
  <c r="O504"/>
  <c r="U504"/>
  <c r="BF503"/>
  <c r="BE503"/>
  <c r="AB503" s="1"/>
  <c r="BD503"/>
  <c r="BC503"/>
  <c r="BB503"/>
  <c r="BA503"/>
  <c r="AZ503"/>
  <c r="AY503"/>
  <c r="AX503"/>
  <c r="AW503"/>
  <c r="AV503"/>
  <c r="AU503"/>
  <c r="AT503"/>
  <c r="AS503"/>
  <c r="AR503"/>
  <c r="Y503"/>
  <c r="X503"/>
  <c r="W503"/>
  <c r="V503"/>
  <c r="T503"/>
  <c r="S503"/>
  <c r="R503"/>
  <c r="Q503"/>
  <c r="P503"/>
  <c r="O503"/>
  <c r="U503"/>
  <c r="BF502"/>
  <c r="BE502"/>
  <c r="BD502"/>
  <c r="BC502"/>
  <c r="BB502"/>
  <c r="BA502"/>
  <c r="AZ502"/>
  <c r="AY502"/>
  <c r="AX502"/>
  <c r="AW502"/>
  <c r="AV502"/>
  <c r="AU502"/>
  <c r="AT502"/>
  <c r="AS502"/>
  <c r="AR502"/>
  <c r="Y502"/>
  <c r="X502"/>
  <c r="W502"/>
  <c r="V502"/>
  <c r="T502"/>
  <c r="S502"/>
  <c r="R502"/>
  <c r="Q502"/>
  <c r="P502"/>
  <c r="O502"/>
  <c r="U502"/>
  <c r="BF501"/>
  <c r="BE501"/>
  <c r="BD501"/>
  <c r="BC501"/>
  <c r="BB501"/>
  <c r="BA501"/>
  <c r="AZ501"/>
  <c r="AY501"/>
  <c r="AX501"/>
  <c r="AW501"/>
  <c r="AV501"/>
  <c r="AU501"/>
  <c r="AT501"/>
  <c r="AS501"/>
  <c r="AR501"/>
  <c r="Y501"/>
  <c r="X501"/>
  <c r="W501"/>
  <c r="V501"/>
  <c r="T501"/>
  <c r="S501"/>
  <c r="R501"/>
  <c r="Q501"/>
  <c r="P501"/>
  <c r="O501"/>
  <c r="U501"/>
  <c r="BF500"/>
  <c r="BE500"/>
  <c r="BD500"/>
  <c r="BC500"/>
  <c r="BB500"/>
  <c r="BA500"/>
  <c r="AZ500"/>
  <c r="AY500"/>
  <c r="AX500"/>
  <c r="AW500"/>
  <c r="AV500"/>
  <c r="AU500"/>
  <c r="AT500"/>
  <c r="AS500"/>
  <c r="AR500"/>
  <c r="Y500"/>
  <c r="X500"/>
  <c r="W500"/>
  <c r="V500"/>
  <c r="T500"/>
  <c r="S500"/>
  <c r="R500"/>
  <c r="Q500"/>
  <c r="P500"/>
  <c r="O500"/>
  <c r="U500"/>
  <c r="BF499"/>
  <c r="BE499"/>
  <c r="BD499"/>
  <c r="BC499"/>
  <c r="BB499"/>
  <c r="BA499"/>
  <c r="AZ499"/>
  <c r="AY499"/>
  <c r="AX499"/>
  <c r="AW499"/>
  <c r="AV499"/>
  <c r="AU499"/>
  <c r="AT499"/>
  <c r="AS499"/>
  <c r="AR499"/>
  <c r="Y499"/>
  <c r="X499"/>
  <c r="W499"/>
  <c r="V499"/>
  <c r="T499"/>
  <c r="S499"/>
  <c r="R499"/>
  <c r="Q499"/>
  <c r="P499"/>
  <c r="O499"/>
  <c r="U499"/>
  <c r="BF498"/>
  <c r="BE498"/>
  <c r="BD498"/>
  <c r="BC498"/>
  <c r="BB498"/>
  <c r="BA498"/>
  <c r="AZ498"/>
  <c r="AY498"/>
  <c r="AX498"/>
  <c r="AW498"/>
  <c r="AV498"/>
  <c r="AU498"/>
  <c r="AT498"/>
  <c r="AS498"/>
  <c r="AR498"/>
  <c r="Y498"/>
  <c r="X498"/>
  <c r="W498"/>
  <c r="V498"/>
  <c r="T498"/>
  <c r="S498"/>
  <c r="R498"/>
  <c r="Q498"/>
  <c r="P498"/>
  <c r="O498"/>
  <c r="U498"/>
  <c r="BF497"/>
  <c r="BE497"/>
  <c r="BD497"/>
  <c r="BC497"/>
  <c r="BB497"/>
  <c r="BA497"/>
  <c r="AZ497"/>
  <c r="AY497"/>
  <c r="AX497"/>
  <c r="AW497"/>
  <c r="AV497"/>
  <c r="AU497"/>
  <c r="AT497"/>
  <c r="AS497"/>
  <c r="AR497"/>
  <c r="Y497"/>
  <c r="X497"/>
  <c r="W497"/>
  <c r="V497"/>
  <c r="T497"/>
  <c r="S497"/>
  <c r="R497"/>
  <c r="Q497"/>
  <c r="P497"/>
  <c r="O497"/>
  <c r="U497"/>
  <c r="BF496"/>
  <c r="BE496"/>
  <c r="BD496"/>
  <c r="BC496"/>
  <c r="BB496"/>
  <c r="BA496"/>
  <c r="AZ496"/>
  <c r="AY496"/>
  <c r="AX496"/>
  <c r="AW496"/>
  <c r="AV496"/>
  <c r="AU496"/>
  <c r="AT496"/>
  <c r="AS496"/>
  <c r="AR496"/>
  <c r="Y496"/>
  <c r="X496"/>
  <c r="W496"/>
  <c r="V496"/>
  <c r="T496"/>
  <c r="S496"/>
  <c r="R496"/>
  <c r="Q496"/>
  <c r="P496"/>
  <c r="O496"/>
  <c r="U496"/>
  <c r="BF495"/>
  <c r="BE495"/>
  <c r="BD495"/>
  <c r="BC495"/>
  <c r="BB495"/>
  <c r="BA495"/>
  <c r="AZ495"/>
  <c r="AY495"/>
  <c r="AX495"/>
  <c r="AW495"/>
  <c r="AV495"/>
  <c r="AU495"/>
  <c r="AT495"/>
  <c r="AS495"/>
  <c r="AR495"/>
  <c r="Y495"/>
  <c r="X495"/>
  <c r="W495"/>
  <c r="V495"/>
  <c r="T495"/>
  <c r="S495"/>
  <c r="R495"/>
  <c r="Q495"/>
  <c r="P495"/>
  <c r="O495"/>
  <c r="U495"/>
  <c r="BF494"/>
  <c r="BE494"/>
  <c r="BD494"/>
  <c r="BC494"/>
  <c r="BB494"/>
  <c r="BA494"/>
  <c r="AZ494"/>
  <c r="AY494"/>
  <c r="AX494"/>
  <c r="AW494"/>
  <c r="AV494"/>
  <c r="AU494"/>
  <c r="AT494"/>
  <c r="AS494"/>
  <c r="AR494"/>
  <c r="Y494"/>
  <c r="X494"/>
  <c r="W494"/>
  <c r="V494"/>
  <c r="T494"/>
  <c r="S494"/>
  <c r="R494"/>
  <c r="Q494"/>
  <c r="P494"/>
  <c r="O494"/>
  <c r="U494"/>
  <c r="BF493"/>
  <c r="BE493"/>
  <c r="BD493"/>
  <c r="BC493"/>
  <c r="BB493"/>
  <c r="BA493"/>
  <c r="AZ493"/>
  <c r="AY493"/>
  <c r="AX493"/>
  <c r="AW493"/>
  <c r="AV493"/>
  <c r="AU493"/>
  <c r="AT493"/>
  <c r="AS493"/>
  <c r="AR493"/>
  <c r="Y493"/>
  <c r="X493"/>
  <c r="W493"/>
  <c r="V493"/>
  <c r="T493"/>
  <c r="S493"/>
  <c r="R493"/>
  <c r="Q493"/>
  <c r="P493"/>
  <c r="O493"/>
  <c r="U493"/>
  <c r="BF492"/>
  <c r="BE492"/>
  <c r="BD492"/>
  <c r="BC492"/>
  <c r="BB492"/>
  <c r="BA492"/>
  <c r="AZ492"/>
  <c r="AY492"/>
  <c r="AX492"/>
  <c r="AW492"/>
  <c r="AV492"/>
  <c r="AU492"/>
  <c r="AT492"/>
  <c r="AS492"/>
  <c r="AR492"/>
  <c r="Y492"/>
  <c r="X492"/>
  <c r="W492"/>
  <c r="V492"/>
  <c r="T492"/>
  <c r="S492"/>
  <c r="R492"/>
  <c r="Q492"/>
  <c r="P492"/>
  <c r="O492"/>
  <c r="U492"/>
  <c r="BF491"/>
  <c r="BE491"/>
  <c r="BD491"/>
  <c r="BC491"/>
  <c r="BB491"/>
  <c r="BA491"/>
  <c r="AZ491"/>
  <c r="AY491"/>
  <c r="AX491"/>
  <c r="AW491"/>
  <c r="AV491"/>
  <c r="AU491"/>
  <c r="AT491"/>
  <c r="AS491"/>
  <c r="AR491"/>
  <c r="Y491"/>
  <c r="X491"/>
  <c r="W491"/>
  <c r="V491"/>
  <c r="T491"/>
  <c r="S491"/>
  <c r="R491"/>
  <c r="Q491"/>
  <c r="P491"/>
  <c r="O491"/>
  <c r="U491"/>
  <c r="BF490"/>
  <c r="BE490"/>
  <c r="BD490"/>
  <c r="BC490"/>
  <c r="BB490"/>
  <c r="BA490"/>
  <c r="AZ490"/>
  <c r="AY490"/>
  <c r="AX490"/>
  <c r="AW490"/>
  <c r="AV490"/>
  <c r="AU490"/>
  <c r="AT490"/>
  <c r="AS490"/>
  <c r="AR490"/>
  <c r="Y490"/>
  <c r="X490"/>
  <c r="W490"/>
  <c r="V490"/>
  <c r="T490"/>
  <c r="S490"/>
  <c r="R490"/>
  <c r="Q490"/>
  <c r="P490"/>
  <c r="O490"/>
  <c r="U490"/>
  <c r="BF489"/>
  <c r="BE489"/>
  <c r="BD489"/>
  <c r="BC489"/>
  <c r="BB489"/>
  <c r="BA489"/>
  <c r="AZ489"/>
  <c r="AY489"/>
  <c r="AX489"/>
  <c r="AW489"/>
  <c r="AV489"/>
  <c r="AU489"/>
  <c r="AT489"/>
  <c r="AS489"/>
  <c r="AR489"/>
  <c r="Y489"/>
  <c r="X489"/>
  <c r="W489"/>
  <c r="V489"/>
  <c r="T489"/>
  <c r="S489"/>
  <c r="R489"/>
  <c r="Q489"/>
  <c r="P489"/>
  <c r="O489"/>
  <c r="U489"/>
  <c r="BF488"/>
  <c r="BE488"/>
  <c r="BD488"/>
  <c r="BC488"/>
  <c r="BB488"/>
  <c r="BA488"/>
  <c r="AZ488"/>
  <c r="AY488"/>
  <c r="AX488"/>
  <c r="AW488"/>
  <c r="AV488"/>
  <c r="AU488"/>
  <c r="AT488"/>
  <c r="AS488"/>
  <c r="AR488"/>
  <c r="Y488"/>
  <c r="X488"/>
  <c r="W488"/>
  <c r="V488"/>
  <c r="T488"/>
  <c r="S488"/>
  <c r="R488"/>
  <c r="Q488"/>
  <c r="P488"/>
  <c r="O488"/>
  <c r="U488"/>
  <c r="BF487"/>
  <c r="BE487"/>
  <c r="BD487"/>
  <c r="BC487"/>
  <c r="BB487"/>
  <c r="BA487"/>
  <c r="AZ487"/>
  <c r="AY487"/>
  <c r="AX487"/>
  <c r="AW487"/>
  <c r="AV487"/>
  <c r="AU487"/>
  <c r="AT487"/>
  <c r="AS487"/>
  <c r="AR487"/>
  <c r="Y487"/>
  <c r="X487"/>
  <c r="W487"/>
  <c r="V487"/>
  <c r="T487"/>
  <c r="S487"/>
  <c r="R487"/>
  <c r="Q487"/>
  <c r="P487"/>
  <c r="O487"/>
  <c r="U487"/>
  <c r="BF486"/>
  <c r="BE486"/>
  <c r="BD486"/>
  <c r="BC486"/>
  <c r="BB486"/>
  <c r="BA486"/>
  <c r="AZ486"/>
  <c r="AY486"/>
  <c r="AX486"/>
  <c r="AW486"/>
  <c r="AV486"/>
  <c r="AU486"/>
  <c r="AT486"/>
  <c r="AS486"/>
  <c r="AR486"/>
  <c r="Y486"/>
  <c r="X486"/>
  <c r="W486"/>
  <c r="V486"/>
  <c r="T486"/>
  <c r="S486"/>
  <c r="R486"/>
  <c r="Q486"/>
  <c r="P486"/>
  <c r="O486"/>
  <c r="U486"/>
  <c r="BF485"/>
  <c r="BE485"/>
  <c r="BD485"/>
  <c r="BC485"/>
  <c r="BB485"/>
  <c r="BA485"/>
  <c r="AZ485"/>
  <c r="AY485"/>
  <c r="AX485"/>
  <c r="AW485"/>
  <c r="AV485"/>
  <c r="AU485"/>
  <c r="AT485"/>
  <c r="AS485"/>
  <c r="AR485"/>
  <c r="Y485"/>
  <c r="X485"/>
  <c r="W485"/>
  <c r="V485"/>
  <c r="T485"/>
  <c r="S485"/>
  <c r="R485"/>
  <c r="Q485"/>
  <c r="P485"/>
  <c r="O485"/>
  <c r="U485"/>
  <c r="BF484"/>
  <c r="BE484"/>
  <c r="BD484"/>
  <c r="BC484"/>
  <c r="BB484"/>
  <c r="BA484"/>
  <c r="AZ484"/>
  <c r="AY484"/>
  <c r="AX484"/>
  <c r="AW484"/>
  <c r="AV484"/>
  <c r="AU484"/>
  <c r="AT484"/>
  <c r="AS484"/>
  <c r="AR484"/>
  <c r="Y484"/>
  <c r="X484"/>
  <c r="W484"/>
  <c r="V484"/>
  <c r="T484"/>
  <c r="S484"/>
  <c r="R484"/>
  <c r="Q484"/>
  <c r="P484"/>
  <c r="O484"/>
  <c r="U484"/>
  <c r="BF483"/>
  <c r="BE483"/>
  <c r="BD483"/>
  <c r="BC483"/>
  <c r="BB483"/>
  <c r="BA483"/>
  <c r="AZ483"/>
  <c r="AY483"/>
  <c r="AX483"/>
  <c r="AW483"/>
  <c r="AV483"/>
  <c r="AU483"/>
  <c r="AT483"/>
  <c r="AS483"/>
  <c r="AR483"/>
  <c r="Y483"/>
  <c r="X483"/>
  <c r="W483"/>
  <c r="V483"/>
  <c r="T483"/>
  <c r="S483"/>
  <c r="R483"/>
  <c r="Q483"/>
  <c r="P483"/>
  <c r="O483"/>
  <c r="U483"/>
  <c r="BF482"/>
  <c r="BE482"/>
  <c r="BD482"/>
  <c r="BC482"/>
  <c r="BB482"/>
  <c r="BA482"/>
  <c r="AZ482"/>
  <c r="AY482"/>
  <c r="AX482"/>
  <c r="AW482"/>
  <c r="AV482"/>
  <c r="AU482"/>
  <c r="AT482"/>
  <c r="AS482"/>
  <c r="AR482"/>
  <c r="Y482"/>
  <c r="X482"/>
  <c r="W482"/>
  <c r="V482"/>
  <c r="T482"/>
  <c r="S482"/>
  <c r="R482"/>
  <c r="Q482"/>
  <c r="P482"/>
  <c r="O482"/>
  <c r="U482"/>
  <c r="BF481"/>
  <c r="BE481"/>
  <c r="BD481"/>
  <c r="BC481"/>
  <c r="BB481"/>
  <c r="BA481"/>
  <c r="AZ481"/>
  <c r="AY481"/>
  <c r="AX481"/>
  <c r="AW481"/>
  <c r="AV481"/>
  <c r="AU481"/>
  <c r="AT481"/>
  <c r="AS481"/>
  <c r="AR481"/>
  <c r="Y481"/>
  <c r="X481"/>
  <c r="W481"/>
  <c r="V481"/>
  <c r="T481"/>
  <c r="S481"/>
  <c r="R481"/>
  <c r="Q481"/>
  <c r="P481"/>
  <c r="O481"/>
  <c r="U481"/>
  <c r="BF480"/>
  <c r="BE480"/>
  <c r="BD480"/>
  <c r="BC480"/>
  <c r="BB480"/>
  <c r="BA480"/>
  <c r="AZ480"/>
  <c r="AY480"/>
  <c r="AX480"/>
  <c r="AW480"/>
  <c r="AV480"/>
  <c r="AU480"/>
  <c r="AT480"/>
  <c r="AS480"/>
  <c r="AR480"/>
  <c r="Y480"/>
  <c r="X480"/>
  <c r="W480"/>
  <c r="V480"/>
  <c r="T480"/>
  <c r="S480"/>
  <c r="R480"/>
  <c r="Q480"/>
  <c r="P480"/>
  <c r="O480"/>
  <c r="U480"/>
  <c r="BF479"/>
  <c r="BE479"/>
  <c r="BD479"/>
  <c r="BC479"/>
  <c r="BB479"/>
  <c r="BA479"/>
  <c r="AZ479"/>
  <c r="AY479"/>
  <c r="AX479"/>
  <c r="AW479"/>
  <c r="AV479"/>
  <c r="AU479"/>
  <c r="AT479"/>
  <c r="AS479"/>
  <c r="AR479"/>
  <c r="Y479"/>
  <c r="X479"/>
  <c r="W479"/>
  <c r="V479"/>
  <c r="T479"/>
  <c r="S479"/>
  <c r="R479"/>
  <c r="Q479"/>
  <c r="P479"/>
  <c r="O479"/>
  <c r="U479"/>
  <c r="BF478"/>
  <c r="BE478"/>
  <c r="BD478"/>
  <c r="BC478"/>
  <c r="BB478"/>
  <c r="BA478"/>
  <c r="AZ478"/>
  <c r="AY478"/>
  <c r="AX478"/>
  <c r="AW478"/>
  <c r="AV478"/>
  <c r="AU478"/>
  <c r="AT478"/>
  <c r="AS478"/>
  <c r="AR478"/>
  <c r="Y478"/>
  <c r="X478"/>
  <c r="W478"/>
  <c r="V478"/>
  <c r="T478"/>
  <c r="S478"/>
  <c r="R478"/>
  <c r="Q478"/>
  <c r="P478"/>
  <c r="O478"/>
  <c r="U478"/>
  <c r="BF477"/>
  <c r="BE477"/>
  <c r="BD477"/>
  <c r="BC477"/>
  <c r="BB477"/>
  <c r="BA477"/>
  <c r="AZ477"/>
  <c r="AY477"/>
  <c r="AX477"/>
  <c r="AW477"/>
  <c r="AV477"/>
  <c r="AU477"/>
  <c r="AT477"/>
  <c r="AS477"/>
  <c r="AR477"/>
  <c r="Y477"/>
  <c r="X477"/>
  <c r="W477"/>
  <c r="V477"/>
  <c r="T477"/>
  <c r="S477"/>
  <c r="R477"/>
  <c r="Q477"/>
  <c r="P477"/>
  <c r="O477"/>
  <c r="U477"/>
  <c r="BF476"/>
  <c r="BE476"/>
  <c r="BD476"/>
  <c r="BC476"/>
  <c r="BB476"/>
  <c r="BA476"/>
  <c r="AZ476"/>
  <c r="AY476"/>
  <c r="AX476"/>
  <c r="AW476"/>
  <c r="AV476"/>
  <c r="AU476"/>
  <c r="AT476"/>
  <c r="AS476"/>
  <c r="AR476"/>
  <c r="Y476"/>
  <c r="X476"/>
  <c r="W476"/>
  <c r="V476"/>
  <c r="T476"/>
  <c r="S476"/>
  <c r="R476"/>
  <c r="Q476"/>
  <c r="P476"/>
  <c r="O476"/>
  <c r="U476"/>
  <c r="BF475"/>
  <c r="BE475"/>
  <c r="BD475"/>
  <c r="BC475"/>
  <c r="BB475"/>
  <c r="BA475"/>
  <c r="AZ475"/>
  <c r="AY475"/>
  <c r="AX475"/>
  <c r="AW475"/>
  <c r="AV475"/>
  <c r="AU475"/>
  <c r="AT475"/>
  <c r="AS475"/>
  <c r="AR475"/>
  <c r="Y475"/>
  <c r="X475"/>
  <c r="W475"/>
  <c r="V475"/>
  <c r="T475"/>
  <c r="S475"/>
  <c r="R475"/>
  <c r="Q475"/>
  <c r="P475"/>
  <c r="O475"/>
  <c r="U475"/>
  <c r="BF474"/>
  <c r="BE474"/>
  <c r="BD474"/>
  <c r="BC474"/>
  <c r="BB474"/>
  <c r="BA474"/>
  <c r="AZ474"/>
  <c r="AY474"/>
  <c r="AX474"/>
  <c r="AW474"/>
  <c r="AV474"/>
  <c r="AU474"/>
  <c r="AT474"/>
  <c r="AS474"/>
  <c r="AR474"/>
  <c r="Y474"/>
  <c r="X474"/>
  <c r="W474"/>
  <c r="V474"/>
  <c r="T474"/>
  <c r="S474"/>
  <c r="R474"/>
  <c r="Q474"/>
  <c r="P474"/>
  <c r="O474"/>
  <c r="U474"/>
  <c r="BF473"/>
  <c r="BE473"/>
  <c r="BD473"/>
  <c r="BC473"/>
  <c r="BB473"/>
  <c r="BA473"/>
  <c r="AZ473"/>
  <c r="AY473"/>
  <c r="AX473"/>
  <c r="AW473"/>
  <c r="AV473"/>
  <c r="AU473"/>
  <c r="AT473"/>
  <c r="AS473"/>
  <c r="AR473"/>
  <c r="Y473"/>
  <c r="X473"/>
  <c r="W473"/>
  <c r="V473"/>
  <c r="T473"/>
  <c r="S473"/>
  <c r="R473"/>
  <c r="Q473"/>
  <c r="P473"/>
  <c r="O473"/>
  <c r="U473"/>
  <c r="BF472"/>
  <c r="BE472"/>
  <c r="BD472"/>
  <c r="BC472"/>
  <c r="BB472"/>
  <c r="BA472"/>
  <c r="AZ472"/>
  <c r="AY472"/>
  <c r="AX472"/>
  <c r="AW472"/>
  <c r="AV472"/>
  <c r="AU472"/>
  <c r="AT472"/>
  <c r="AS472"/>
  <c r="AR472"/>
  <c r="Y472"/>
  <c r="X472"/>
  <c r="W472"/>
  <c r="V472"/>
  <c r="T472"/>
  <c r="S472"/>
  <c r="R472"/>
  <c r="Q472"/>
  <c r="P472"/>
  <c r="O472"/>
  <c r="U472"/>
  <c r="BF471"/>
  <c r="BE471"/>
  <c r="BD471"/>
  <c r="BC471"/>
  <c r="BB471"/>
  <c r="BA471"/>
  <c r="AZ471"/>
  <c r="AY471"/>
  <c r="AX471"/>
  <c r="AW471"/>
  <c r="AV471"/>
  <c r="AU471"/>
  <c r="AT471"/>
  <c r="AS471"/>
  <c r="AR471"/>
  <c r="Y471"/>
  <c r="X471"/>
  <c r="W471"/>
  <c r="V471"/>
  <c r="T471"/>
  <c r="S471"/>
  <c r="R471"/>
  <c r="Q471"/>
  <c r="P471"/>
  <c r="O471"/>
  <c r="U471"/>
  <c r="BF470"/>
  <c r="BE470"/>
  <c r="BD470"/>
  <c r="BC470"/>
  <c r="BB470"/>
  <c r="BA470"/>
  <c r="AZ470"/>
  <c r="AY470"/>
  <c r="AX470"/>
  <c r="AW470"/>
  <c r="AV470"/>
  <c r="AU470"/>
  <c r="AT470"/>
  <c r="AS470"/>
  <c r="AR470"/>
  <c r="Y470"/>
  <c r="X470"/>
  <c r="W470"/>
  <c r="V470"/>
  <c r="T470"/>
  <c r="S470"/>
  <c r="R470"/>
  <c r="Q470"/>
  <c r="P470"/>
  <c r="O470"/>
  <c r="U470"/>
  <c r="BF469"/>
  <c r="BE469"/>
  <c r="BD469"/>
  <c r="BC469"/>
  <c r="BB469"/>
  <c r="BA469"/>
  <c r="AZ469"/>
  <c r="AY469"/>
  <c r="AX469"/>
  <c r="AW469"/>
  <c r="AV469"/>
  <c r="AU469"/>
  <c r="AT469"/>
  <c r="AS469"/>
  <c r="AR469"/>
  <c r="Y469"/>
  <c r="X469"/>
  <c r="W469"/>
  <c r="V469"/>
  <c r="T469"/>
  <c r="S469"/>
  <c r="R469"/>
  <c r="Q469"/>
  <c r="P469"/>
  <c r="O469"/>
  <c r="U469"/>
  <c r="BF468"/>
  <c r="BE468"/>
  <c r="BD468"/>
  <c r="BC468"/>
  <c r="BB468"/>
  <c r="BA468"/>
  <c r="AZ468"/>
  <c r="AY468"/>
  <c r="AX468"/>
  <c r="AW468"/>
  <c r="AV468"/>
  <c r="AU468"/>
  <c r="AT468"/>
  <c r="AS468"/>
  <c r="AR468"/>
  <c r="Y468"/>
  <c r="X468"/>
  <c r="W468"/>
  <c r="V468"/>
  <c r="T468"/>
  <c r="S468"/>
  <c r="R468"/>
  <c r="Q468"/>
  <c r="P468"/>
  <c r="O468"/>
  <c r="U468"/>
  <c r="BF467"/>
  <c r="BE467"/>
  <c r="BD467"/>
  <c r="BC467"/>
  <c r="BB467"/>
  <c r="BA467"/>
  <c r="AZ467"/>
  <c r="AY467"/>
  <c r="AX467"/>
  <c r="AW467"/>
  <c r="AV467"/>
  <c r="AU467"/>
  <c r="AT467"/>
  <c r="AS467"/>
  <c r="AR467"/>
  <c r="Y467"/>
  <c r="X467"/>
  <c r="W467"/>
  <c r="V467"/>
  <c r="T467"/>
  <c r="S467"/>
  <c r="R467"/>
  <c r="Q467"/>
  <c r="P467"/>
  <c r="O467"/>
  <c r="U467"/>
  <c r="BF466"/>
  <c r="BE466"/>
  <c r="BD466"/>
  <c r="BC466"/>
  <c r="BB466"/>
  <c r="BA466"/>
  <c r="AZ466"/>
  <c r="AY466"/>
  <c r="AX466"/>
  <c r="AW466"/>
  <c r="AV466"/>
  <c r="AU466"/>
  <c r="AT466"/>
  <c r="AS466"/>
  <c r="AR466"/>
  <c r="Y466"/>
  <c r="X466"/>
  <c r="W466"/>
  <c r="V466"/>
  <c r="T466"/>
  <c r="S466"/>
  <c r="R466"/>
  <c r="Q466"/>
  <c r="P466"/>
  <c r="O466"/>
  <c r="U466"/>
  <c r="BF465"/>
  <c r="BE465"/>
  <c r="BD465"/>
  <c r="BC465"/>
  <c r="BB465"/>
  <c r="BA465"/>
  <c r="AZ465"/>
  <c r="AY465"/>
  <c r="AX465"/>
  <c r="AW465"/>
  <c r="AV465"/>
  <c r="AU465"/>
  <c r="AT465"/>
  <c r="AS465"/>
  <c r="AR465"/>
  <c r="Y465"/>
  <c r="X465"/>
  <c r="W465"/>
  <c r="V465"/>
  <c r="T465"/>
  <c r="AE465" s="1"/>
  <c r="S465"/>
  <c r="R465"/>
  <c r="Q465"/>
  <c r="P465"/>
  <c r="O465"/>
  <c r="U465"/>
  <c r="BF464"/>
  <c r="BE464"/>
  <c r="BD464"/>
  <c r="BC464"/>
  <c r="BB464"/>
  <c r="BA464"/>
  <c r="AZ464"/>
  <c r="AY464"/>
  <c r="AX464"/>
  <c r="AW464"/>
  <c r="AV464"/>
  <c r="AU464"/>
  <c r="AT464"/>
  <c r="AS464"/>
  <c r="AR464"/>
  <c r="Y464"/>
  <c r="X464"/>
  <c r="W464"/>
  <c r="V464"/>
  <c r="T464"/>
  <c r="S464"/>
  <c r="R464"/>
  <c r="Q464"/>
  <c r="P464"/>
  <c r="O464"/>
  <c r="U464"/>
  <c r="BF463"/>
  <c r="BE463"/>
  <c r="BD463"/>
  <c r="BC463"/>
  <c r="BB463"/>
  <c r="BA463"/>
  <c r="AZ463"/>
  <c r="AY463"/>
  <c r="AX463"/>
  <c r="AW463"/>
  <c r="AV463"/>
  <c r="AU463"/>
  <c r="AT463"/>
  <c r="AS463"/>
  <c r="AR463"/>
  <c r="Y463"/>
  <c r="X463"/>
  <c r="W463"/>
  <c r="V463"/>
  <c r="T463"/>
  <c r="S463"/>
  <c r="R463"/>
  <c r="Q463"/>
  <c r="P463"/>
  <c r="O463"/>
  <c r="U463"/>
  <c r="BF462"/>
  <c r="BE462"/>
  <c r="BD462"/>
  <c r="BC462"/>
  <c r="BB462"/>
  <c r="BA462"/>
  <c r="AZ462"/>
  <c r="AY462"/>
  <c r="AX462"/>
  <c r="AW462"/>
  <c r="AV462"/>
  <c r="AU462"/>
  <c r="AT462"/>
  <c r="AS462"/>
  <c r="AR462"/>
  <c r="Y462"/>
  <c r="X462"/>
  <c r="W462"/>
  <c r="V462"/>
  <c r="T462"/>
  <c r="S462"/>
  <c r="R462"/>
  <c r="Q462"/>
  <c r="P462"/>
  <c r="O462"/>
  <c r="U462"/>
  <c r="BF461"/>
  <c r="BE461"/>
  <c r="BD461"/>
  <c r="BC461"/>
  <c r="BB461"/>
  <c r="BA461"/>
  <c r="AZ461"/>
  <c r="AY461"/>
  <c r="AX461"/>
  <c r="AW461"/>
  <c r="AV461"/>
  <c r="AU461"/>
  <c r="AT461"/>
  <c r="AS461"/>
  <c r="AR461"/>
  <c r="Y461"/>
  <c r="X461"/>
  <c r="W461"/>
  <c r="V461"/>
  <c r="T461"/>
  <c r="AE461" s="1"/>
  <c r="S461"/>
  <c r="R461"/>
  <c r="Q461"/>
  <c r="P461"/>
  <c r="O461"/>
  <c r="U461"/>
  <c r="BF460"/>
  <c r="BE460"/>
  <c r="BD460"/>
  <c r="BC460"/>
  <c r="BB460"/>
  <c r="BA460"/>
  <c r="AZ460"/>
  <c r="AY460"/>
  <c r="AX460"/>
  <c r="AW460"/>
  <c r="AV460"/>
  <c r="AU460"/>
  <c r="AT460"/>
  <c r="AS460"/>
  <c r="AR460"/>
  <c r="Y460"/>
  <c r="X460"/>
  <c r="W460"/>
  <c r="V460"/>
  <c r="T460"/>
  <c r="S460"/>
  <c r="R460"/>
  <c r="Q460"/>
  <c r="P460"/>
  <c r="O460"/>
  <c r="U460"/>
  <c r="BF459"/>
  <c r="BE459"/>
  <c r="BD459"/>
  <c r="BC459"/>
  <c r="BB459"/>
  <c r="BA459"/>
  <c r="AZ459"/>
  <c r="AY459"/>
  <c r="AX459"/>
  <c r="AW459"/>
  <c r="AV459"/>
  <c r="AU459"/>
  <c r="AT459"/>
  <c r="AS459"/>
  <c r="AR459"/>
  <c r="Y459"/>
  <c r="X459"/>
  <c r="W459"/>
  <c r="V459"/>
  <c r="T459"/>
  <c r="S459"/>
  <c r="R459"/>
  <c r="Q459"/>
  <c r="P459"/>
  <c r="O459"/>
  <c r="U459"/>
  <c r="BF458"/>
  <c r="BE458"/>
  <c r="BD458"/>
  <c r="BC458"/>
  <c r="BB458"/>
  <c r="BA458"/>
  <c r="AZ458"/>
  <c r="AY458"/>
  <c r="AX458"/>
  <c r="AW458"/>
  <c r="AV458"/>
  <c r="AU458"/>
  <c r="AT458"/>
  <c r="AS458"/>
  <c r="AR458"/>
  <c r="Y458"/>
  <c r="X458"/>
  <c r="W458"/>
  <c r="V458"/>
  <c r="T458"/>
  <c r="S458"/>
  <c r="R458"/>
  <c r="Q458"/>
  <c r="P458"/>
  <c r="O458"/>
  <c r="U458"/>
  <c r="BF457"/>
  <c r="BE457"/>
  <c r="BD457"/>
  <c r="BC457"/>
  <c r="BB457"/>
  <c r="BA457"/>
  <c r="AZ457"/>
  <c r="AY457"/>
  <c r="AX457"/>
  <c r="AW457"/>
  <c r="AV457"/>
  <c r="AU457"/>
  <c r="AT457"/>
  <c r="AS457"/>
  <c r="AR457"/>
  <c r="Y457"/>
  <c r="X457"/>
  <c r="W457"/>
  <c r="V457"/>
  <c r="T457"/>
  <c r="AE457" s="1"/>
  <c r="S457"/>
  <c r="R457"/>
  <c r="Q457"/>
  <c r="P457"/>
  <c r="O457"/>
  <c r="U457"/>
  <c r="BF456"/>
  <c r="BE456"/>
  <c r="BD456"/>
  <c r="BC456"/>
  <c r="BB456"/>
  <c r="BA456"/>
  <c r="AZ456"/>
  <c r="AY456"/>
  <c r="AX456"/>
  <c r="AW456"/>
  <c r="AV456"/>
  <c r="AU456"/>
  <c r="AT456"/>
  <c r="AS456"/>
  <c r="AR456"/>
  <c r="Y456"/>
  <c r="X456"/>
  <c r="W456"/>
  <c r="V456"/>
  <c r="T456"/>
  <c r="S456"/>
  <c r="R456"/>
  <c r="Q456"/>
  <c r="P456"/>
  <c r="O456"/>
  <c r="U456"/>
  <c r="BF455"/>
  <c r="BE455"/>
  <c r="BD455"/>
  <c r="BC455"/>
  <c r="BB455"/>
  <c r="BA455"/>
  <c r="AZ455"/>
  <c r="AY455"/>
  <c r="AX455"/>
  <c r="AW455"/>
  <c r="AV455"/>
  <c r="AU455"/>
  <c r="AT455"/>
  <c r="AS455"/>
  <c r="AR455"/>
  <c r="Y455"/>
  <c r="X455"/>
  <c r="W455"/>
  <c r="V455"/>
  <c r="T455"/>
  <c r="S455"/>
  <c r="R455"/>
  <c r="Q455"/>
  <c r="P455"/>
  <c r="O455"/>
  <c r="U455"/>
  <c r="BF454"/>
  <c r="BE454"/>
  <c r="BD454"/>
  <c r="BC454"/>
  <c r="BB454"/>
  <c r="BA454"/>
  <c r="AZ454"/>
  <c r="AY454"/>
  <c r="AX454"/>
  <c r="AW454"/>
  <c r="AV454"/>
  <c r="AU454"/>
  <c r="AT454"/>
  <c r="AS454"/>
  <c r="AR454"/>
  <c r="Y454"/>
  <c r="X454"/>
  <c r="W454"/>
  <c r="V454"/>
  <c r="T454"/>
  <c r="S454"/>
  <c r="R454"/>
  <c r="Q454"/>
  <c r="P454"/>
  <c r="O454"/>
  <c r="U454"/>
  <c r="BF453"/>
  <c r="BE453"/>
  <c r="BD453"/>
  <c r="BC453"/>
  <c r="BB453"/>
  <c r="BA453"/>
  <c r="AZ453"/>
  <c r="AY453"/>
  <c r="AX453"/>
  <c r="AW453"/>
  <c r="AV453"/>
  <c r="AU453"/>
  <c r="AT453"/>
  <c r="AS453"/>
  <c r="AR453"/>
  <c r="Y453"/>
  <c r="X453"/>
  <c r="W453"/>
  <c r="V453"/>
  <c r="T453"/>
  <c r="AE453" s="1"/>
  <c r="S453"/>
  <c r="R453"/>
  <c r="Q453"/>
  <c r="P453"/>
  <c r="O453"/>
  <c r="U453"/>
  <c r="BF452"/>
  <c r="BE452"/>
  <c r="BD452"/>
  <c r="BC452"/>
  <c r="BB452"/>
  <c r="BA452"/>
  <c r="AZ452"/>
  <c r="AY452"/>
  <c r="AX452"/>
  <c r="AW452"/>
  <c r="AV452"/>
  <c r="AU452"/>
  <c r="AT452"/>
  <c r="AS452"/>
  <c r="AR452"/>
  <c r="Y452"/>
  <c r="X452"/>
  <c r="W452"/>
  <c r="V452"/>
  <c r="T452"/>
  <c r="S452"/>
  <c r="R452"/>
  <c r="Q452"/>
  <c r="P452"/>
  <c r="O452"/>
  <c r="U452"/>
  <c r="BF451"/>
  <c r="BE451"/>
  <c r="BD451"/>
  <c r="BC451"/>
  <c r="BB451"/>
  <c r="BA451"/>
  <c r="AZ451"/>
  <c r="AY451"/>
  <c r="AX451"/>
  <c r="AW451"/>
  <c r="AV451"/>
  <c r="AU451"/>
  <c r="AT451"/>
  <c r="AS451"/>
  <c r="AR451"/>
  <c r="Y451"/>
  <c r="X451"/>
  <c r="W451"/>
  <c r="V451"/>
  <c r="T451"/>
  <c r="S451"/>
  <c r="R451"/>
  <c r="Q451"/>
  <c r="P451"/>
  <c r="O451"/>
  <c r="U451"/>
  <c r="BF450"/>
  <c r="BE450"/>
  <c r="BD450"/>
  <c r="BC450"/>
  <c r="BB450"/>
  <c r="BA450"/>
  <c r="AZ450"/>
  <c r="AY450"/>
  <c r="AX450"/>
  <c r="AW450"/>
  <c r="AV450"/>
  <c r="AU450"/>
  <c r="AT450"/>
  <c r="AS450"/>
  <c r="AR450"/>
  <c r="Y450"/>
  <c r="X450"/>
  <c r="W450"/>
  <c r="V450"/>
  <c r="T450"/>
  <c r="S450"/>
  <c r="R450"/>
  <c r="Q450"/>
  <c r="P450"/>
  <c r="O450"/>
  <c r="U450"/>
  <c r="BF449"/>
  <c r="BE449"/>
  <c r="BD449"/>
  <c r="BC449"/>
  <c r="BB449"/>
  <c r="BA449"/>
  <c r="AZ449"/>
  <c r="AY449"/>
  <c r="AX449"/>
  <c r="AW449"/>
  <c r="AV449"/>
  <c r="AU449"/>
  <c r="AT449"/>
  <c r="AS449"/>
  <c r="AR449"/>
  <c r="Y449"/>
  <c r="X449"/>
  <c r="W449"/>
  <c r="V449"/>
  <c r="T449"/>
  <c r="AE449" s="1"/>
  <c r="S449"/>
  <c r="R449"/>
  <c r="Q449"/>
  <c r="P449"/>
  <c r="O449"/>
  <c r="U449"/>
  <c r="BF448"/>
  <c r="BE448"/>
  <c r="BD448"/>
  <c r="BC448"/>
  <c r="BB448"/>
  <c r="BA448"/>
  <c r="AZ448"/>
  <c r="AY448"/>
  <c r="AX448"/>
  <c r="AW448"/>
  <c r="AV448"/>
  <c r="AU448"/>
  <c r="AT448"/>
  <c r="AS448"/>
  <c r="AR448"/>
  <c r="Y448"/>
  <c r="X448"/>
  <c r="W448"/>
  <c r="V448"/>
  <c r="T448"/>
  <c r="S448"/>
  <c r="R448"/>
  <c r="Q448"/>
  <c r="P448"/>
  <c r="O448"/>
  <c r="U448"/>
  <c r="BF447"/>
  <c r="BE447"/>
  <c r="BD447"/>
  <c r="BC447"/>
  <c r="BB447"/>
  <c r="BA447"/>
  <c r="AZ447"/>
  <c r="AY447"/>
  <c r="AX447"/>
  <c r="AW447"/>
  <c r="AV447"/>
  <c r="AU447"/>
  <c r="AT447"/>
  <c r="AS447"/>
  <c r="AR447"/>
  <c r="Y447"/>
  <c r="X447"/>
  <c r="W447"/>
  <c r="V447"/>
  <c r="T447"/>
  <c r="S447"/>
  <c r="R447"/>
  <c r="Q447"/>
  <c r="P447"/>
  <c r="O447"/>
  <c r="U447"/>
  <c r="BF446"/>
  <c r="BE446"/>
  <c r="BD446"/>
  <c r="BC446"/>
  <c r="BB446"/>
  <c r="BA446"/>
  <c r="AZ446"/>
  <c r="AY446"/>
  <c r="AX446"/>
  <c r="AW446"/>
  <c r="AV446"/>
  <c r="AU446"/>
  <c r="AT446"/>
  <c r="AS446"/>
  <c r="AR446"/>
  <c r="Y446"/>
  <c r="X446"/>
  <c r="W446"/>
  <c r="V446"/>
  <c r="T446"/>
  <c r="S446"/>
  <c r="R446"/>
  <c r="Q446"/>
  <c r="P446"/>
  <c r="O446"/>
  <c r="U446"/>
  <c r="BF445"/>
  <c r="BE445"/>
  <c r="BD445"/>
  <c r="BC445"/>
  <c r="BB445"/>
  <c r="BA445"/>
  <c r="AZ445"/>
  <c r="AY445"/>
  <c r="AX445"/>
  <c r="AW445"/>
  <c r="AV445"/>
  <c r="AU445"/>
  <c r="AT445"/>
  <c r="AS445"/>
  <c r="AR445"/>
  <c r="Y445"/>
  <c r="X445"/>
  <c r="W445"/>
  <c r="V445"/>
  <c r="T445"/>
  <c r="AE445" s="1"/>
  <c r="S445"/>
  <c r="R445"/>
  <c r="Q445"/>
  <c r="P445"/>
  <c r="O445"/>
  <c r="U445"/>
  <c r="BF444"/>
  <c r="BE444"/>
  <c r="BD444"/>
  <c r="BC444"/>
  <c r="BB444"/>
  <c r="BA444"/>
  <c r="AZ444"/>
  <c r="AY444"/>
  <c r="AX444"/>
  <c r="AW444"/>
  <c r="AV444"/>
  <c r="AU444"/>
  <c r="AT444"/>
  <c r="AS444"/>
  <c r="AR444"/>
  <c r="Y444"/>
  <c r="X444"/>
  <c r="W444"/>
  <c r="V444"/>
  <c r="T444"/>
  <c r="S444"/>
  <c r="R444"/>
  <c r="Q444"/>
  <c r="P444"/>
  <c r="O444"/>
  <c r="U444"/>
  <c r="BF443"/>
  <c r="BE443"/>
  <c r="BD443"/>
  <c r="BC443"/>
  <c r="BB443"/>
  <c r="BA443"/>
  <c r="AZ443"/>
  <c r="AY443"/>
  <c r="AX443"/>
  <c r="AW443"/>
  <c r="AV443"/>
  <c r="AU443"/>
  <c r="AT443"/>
  <c r="AS443"/>
  <c r="AR443"/>
  <c r="Y443"/>
  <c r="X443"/>
  <c r="W443"/>
  <c r="V443"/>
  <c r="T443"/>
  <c r="S443"/>
  <c r="R443"/>
  <c r="Q443"/>
  <c r="P443"/>
  <c r="O443"/>
  <c r="U443"/>
  <c r="BF442"/>
  <c r="BE442"/>
  <c r="BD442"/>
  <c r="BC442"/>
  <c r="BB442"/>
  <c r="BA442"/>
  <c r="AZ442"/>
  <c r="AY442"/>
  <c r="AX442"/>
  <c r="AW442"/>
  <c r="AV442"/>
  <c r="AU442"/>
  <c r="AT442"/>
  <c r="AS442"/>
  <c r="AR442"/>
  <c r="Y442"/>
  <c r="X442"/>
  <c r="W442"/>
  <c r="V442"/>
  <c r="T442"/>
  <c r="S442"/>
  <c r="R442"/>
  <c r="Q442"/>
  <c r="P442"/>
  <c r="O442"/>
  <c r="U442"/>
  <c r="BF441"/>
  <c r="BE441"/>
  <c r="BD441"/>
  <c r="BC441"/>
  <c r="BB441"/>
  <c r="BA441"/>
  <c r="AZ441"/>
  <c r="AY441"/>
  <c r="AX441"/>
  <c r="AW441"/>
  <c r="AV441"/>
  <c r="AU441"/>
  <c r="AT441"/>
  <c r="AS441"/>
  <c r="AR441"/>
  <c r="Y441"/>
  <c r="X441"/>
  <c r="W441"/>
  <c r="V441"/>
  <c r="T441"/>
  <c r="AE441" s="1"/>
  <c r="S441"/>
  <c r="R441"/>
  <c r="Q441"/>
  <c r="P441"/>
  <c r="O441"/>
  <c r="U441"/>
  <c r="BF440"/>
  <c r="BE440"/>
  <c r="BD440"/>
  <c r="BC440"/>
  <c r="BB440"/>
  <c r="BA440"/>
  <c r="AZ440"/>
  <c r="AY440"/>
  <c r="AX440"/>
  <c r="AW440"/>
  <c r="AV440"/>
  <c r="AU440"/>
  <c r="AT440"/>
  <c r="AS440"/>
  <c r="AR440"/>
  <c r="Y440"/>
  <c r="X440"/>
  <c r="W440"/>
  <c r="V440"/>
  <c r="T440"/>
  <c r="S440"/>
  <c r="R440"/>
  <c r="Q440"/>
  <c r="P440"/>
  <c r="O440"/>
  <c r="U440"/>
  <c r="BF439"/>
  <c r="BE439"/>
  <c r="BD439"/>
  <c r="BC439"/>
  <c r="BB439"/>
  <c r="BA439"/>
  <c r="AZ439"/>
  <c r="AY439"/>
  <c r="AX439"/>
  <c r="AW439"/>
  <c r="AV439"/>
  <c r="AU439"/>
  <c r="AT439"/>
  <c r="AS439"/>
  <c r="AR439"/>
  <c r="Y439"/>
  <c r="X439"/>
  <c r="W439"/>
  <c r="V439"/>
  <c r="T439"/>
  <c r="S439"/>
  <c r="R439"/>
  <c r="Q439"/>
  <c r="P439"/>
  <c r="O439"/>
  <c r="U439"/>
  <c r="BF438"/>
  <c r="BE438"/>
  <c r="BD438"/>
  <c r="BC438"/>
  <c r="BB438"/>
  <c r="BA438"/>
  <c r="AZ438"/>
  <c r="AY438"/>
  <c r="AX438"/>
  <c r="AW438"/>
  <c r="AV438"/>
  <c r="AU438"/>
  <c r="AT438"/>
  <c r="AS438"/>
  <c r="AR438"/>
  <c r="Y438"/>
  <c r="X438"/>
  <c r="W438"/>
  <c r="V438"/>
  <c r="T438"/>
  <c r="S438"/>
  <c r="R438"/>
  <c r="Q438"/>
  <c r="P438"/>
  <c r="O438"/>
  <c r="U438"/>
  <c r="BF437"/>
  <c r="BE437"/>
  <c r="BD437"/>
  <c r="BC437"/>
  <c r="BB437"/>
  <c r="BA437"/>
  <c r="AZ437"/>
  <c r="AY437"/>
  <c r="AX437"/>
  <c r="AW437"/>
  <c r="AV437"/>
  <c r="AU437"/>
  <c r="AT437"/>
  <c r="AS437"/>
  <c r="AR437"/>
  <c r="Y437"/>
  <c r="X437"/>
  <c r="W437"/>
  <c r="V437"/>
  <c r="T437"/>
  <c r="AE437" s="1"/>
  <c r="S437"/>
  <c r="R437"/>
  <c r="Q437"/>
  <c r="P437"/>
  <c r="O437"/>
  <c r="U437"/>
  <c r="BF436"/>
  <c r="BE436"/>
  <c r="BD436"/>
  <c r="BC436"/>
  <c r="BB436"/>
  <c r="BA436"/>
  <c r="AZ436"/>
  <c r="AY436"/>
  <c r="AX436"/>
  <c r="AW436"/>
  <c r="AV436"/>
  <c r="AU436"/>
  <c r="AT436"/>
  <c r="AS436"/>
  <c r="AR436"/>
  <c r="Y436"/>
  <c r="X436"/>
  <c r="W436"/>
  <c r="V436"/>
  <c r="T436"/>
  <c r="S436"/>
  <c r="R436"/>
  <c r="Q436"/>
  <c r="P436"/>
  <c r="O436"/>
  <c r="U436"/>
  <c r="BF435"/>
  <c r="BE435"/>
  <c r="BD435"/>
  <c r="BC435"/>
  <c r="BB435"/>
  <c r="BA435"/>
  <c r="AZ435"/>
  <c r="AY435"/>
  <c r="AX435"/>
  <c r="AW435"/>
  <c r="AV435"/>
  <c r="AU435"/>
  <c r="AT435"/>
  <c r="AS435"/>
  <c r="AR435"/>
  <c r="Y435"/>
  <c r="X435"/>
  <c r="W435"/>
  <c r="V435"/>
  <c r="T435"/>
  <c r="S435"/>
  <c r="R435"/>
  <c r="Q435"/>
  <c r="P435"/>
  <c r="O435"/>
  <c r="U435"/>
  <c r="BF434"/>
  <c r="BE434"/>
  <c r="BD434"/>
  <c r="BC434"/>
  <c r="BB434"/>
  <c r="BA434"/>
  <c r="AZ434"/>
  <c r="AY434"/>
  <c r="AX434"/>
  <c r="AW434"/>
  <c r="AV434"/>
  <c r="AU434"/>
  <c r="AT434"/>
  <c r="AS434"/>
  <c r="AR434"/>
  <c r="Y434"/>
  <c r="X434"/>
  <c r="W434"/>
  <c r="V434"/>
  <c r="U434"/>
  <c r="T434"/>
  <c r="S434"/>
  <c r="R434"/>
  <c r="Q434"/>
  <c r="P434"/>
  <c r="O434"/>
  <c r="BF433"/>
  <c r="BE433"/>
  <c r="BD433"/>
  <c r="BC433"/>
  <c r="BB433"/>
  <c r="BA433"/>
  <c r="AZ433"/>
  <c r="AY433"/>
  <c r="AX433"/>
  <c r="AW433"/>
  <c r="AV433"/>
  <c r="AU433"/>
  <c r="AT433"/>
  <c r="AS433"/>
  <c r="AR433"/>
  <c r="Y433"/>
  <c r="X433"/>
  <c r="W433"/>
  <c r="V433"/>
  <c r="T433"/>
  <c r="AE433" s="1"/>
  <c r="S433"/>
  <c r="R433"/>
  <c r="Q433"/>
  <c r="P433"/>
  <c r="O433"/>
  <c r="U433"/>
  <c r="BF432"/>
  <c r="BE432"/>
  <c r="BD432"/>
  <c r="BC432"/>
  <c r="BB432"/>
  <c r="BA432"/>
  <c r="AZ432"/>
  <c r="AY432"/>
  <c r="AX432"/>
  <c r="AW432"/>
  <c r="AV432"/>
  <c r="AU432"/>
  <c r="AT432"/>
  <c r="AS432"/>
  <c r="AR432"/>
  <c r="Y432"/>
  <c r="X432"/>
  <c r="W432"/>
  <c r="V432"/>
  <c r="T432"/>
  <c r="S432"/>
  <c r="R432"/>
  <c r="Q432"/>
  <c r="P432"/>
  <c r="O432"/>
  <c r="U432"/>
  <c r="BF431"/>
  <c r="BE431"/>
  <c r="BD431"/>
  <c r="BC431"/>
  <c r="BB431"/>
  <c r="BA431"/>
  <c r="AZ431"/>
  <c r="AY431"/>
  <c r="AX431"/>
  <c r="AW431"/>
  <c r="AV431"/>
  <c r="AU431"/>
  <c r="AT431"/>
  <c r="AS431"/>
  <c r="AR431"/>
  <c r="Y431"/>
  <c r="X431"/>
  <c r="W431"/>
  <c r="V431"/>
  <c r="T431"/>
  <c r="S431"/>
  <c r="R431"/>
  <c r="Q431"/>
  <c r="P431"/>
  <c r="O431"/>
  <c r="U431"/>
  <c r="BF430"/>
  <c r="BE430"/>
  <c r="BD430"/>
  <c r="BC430"/>
  <c r="BB430"/>
  <c r="BA430"/>
  <c r="AZ430"/>
  <c r="AY430"/>
  <c r="AX430"/>
  <c r="AW430"/>
  <c r="AV430"/>
  <c r="AU430"/>
  <c r="AT430"/>
  <c r="AS430"/>
  <c r="AR430"/>
  <c r="Y430"/>
  <c r="X430"/>
  <c r="W430"/>
  <c r="V430"/>
  <c r="T430"/>
  <c r="S430"/>
  <c r="R430"/>
  <c r="Q430"/>
  <c r="P430"/>
  <c r="O430"/>
  <c r="U430"/>
  <c r="BF429"/>
  <c r="BE429"/>
  <c r="BD429"/>
  <c r="BC429"/>
  <c r="BB429"/>
  <c r="BA429"/>
  <c r="AZ429"/>
  <c r="AY429"/>
  <c r="AX429"/>
  <c r="AW429"/>
  <c r="AV429"/>
  <c r="AU429"/>
  <c r="AT429"/>
  <c r="AS429"/>
  <c r="AR429"/>
  <c r="Y429"/>
  <c r="X429"/>
  <c r="W429"/>
  <c r="V429"/>
  <c r="T429"/>
  <c r="AE429" s="1"/>
  <c r="S429"/>
  <c r="R429"/>
  <c r="Q429"/>
  <c r="P429"/>
  <c r="O429"/>
  <c r="U429"/>
  <c r="BF428"/>
  <c r="BE428"/>
  <c r="BD428"/>
  <c r="BC428"/>
  <c r="BB428"/>
  <c r="BA428"/>
  <c r="AZ428"/>
  <c r="AY428"/>
  <c r="AX428"/>
  <c r="AW428"/>
  <c r="AV428"/>
  <c r="AU428"/>
  <c r="AT428"/>
  <c r="AS428"/>
  <c r="AR428"/>
  <c r="Y428"/>
  <c r="X428"/>
  <c r="W428"/>
  <c r="V428"/>
  <c r="T428"/>
  <c r="S428"/>
  <c r="R428"/>
  <c r="Q428"/>
  <c r="P428"/>
  <c r="O428"/>
  <c r="U428"/>
  <c r="BF427"/>
  <c r="BE427"/>
  <c r="BD427"/>
  <c r="BC427"/>
  <c r="BB427"/>
  <c r="BA427"/>
  <c r="AZ427"/>
  <c r="AY427"/>
  <c r="AX427"/>
  <c r="AW427"/>
  <c r="AV427"/>
  <c r="AU427"/>
  <c r="AT427"/>
  <c r="AS427"/>
  <c r="AR427"/>
  <c r="Y427"/>
  <c r="X427"/>
  <c r="W427"/>
  <c r="V427"/>
  <c r="T427"/>
  <c r="S427"/>
  <c r="R427"/>
  <c r="Q427"/>
  <c r="P427"/>
  <c r="O427"/>
  <c r="U427"/>
  <c r="BF426"/>
  <c r="BE426"/>
  <c r="BD426"/>
  <c r="BC426"/>
  <c r="BB426"/>
  <c r="BA426"/>
  <c r="AZ426"/>
  <c r="AY426"/>
  <c r="AX426"/>
  <c r="AW426"/>
  <c r="AV426"/>
  <c r="AU426"/>
  <c r="AT426"/>
  <c r="AS426"/>
  <c r="AR426"/>
  <c r="Y426"/>
  <c r="X426"/>
  <c r="W426"/>
  <c r="V426"/>
  <c r="T426"/>
  <c r="S426"/>
  <c r="R426"/>
  <c r="Q426"/>
  <c r="P426"/>
  <c r="O426"/>
  <c r="U426"/>
  <c r="BF425"/>
  <c r="BE425"/>
  <c r="BD425"/>
  <c r="BC425"/>
  <c r="BB425"/>
  <c r="BA425"/>
  <c r="AZ425"/>
  <c r="AY425"/>
  <c r="AX425"/>
  <c r="AW425"/>
  <c r="AV425"/>
  <c r="AU425"/>
  <c r="AT425"/>
  <c r="AS425"/>
  <c r="AR425"/>
  <c r="Y425"/>
  <c r="X425"/>
  <c r="W425"/>
  <c r="V425"/>
  <c r="T425"/>
  <c r="AE425" s="1"/>
  <c r="S425"/>
  <c r="R425"/>
  <c r="Q425"/>
  <c r="P425"/>
  <c r="O425"/>
  <c r="U425"/>
  <c r="BF424"/>
  <c r="BE424"/>
  <c r="BD424"/>
  <c r="BC424"/>
  <c r="BB424"/>
  <c r="BA424"/>
  <c r="AZ424"/>
  <c r="AY424"/>
  <c r="AX424"/>
  <c r="AW424"/>
  <c r="AV424"/>
  <c r="AU424"/>
  <c r="AT424"/>
  <c r="AS424"/>
  <c r="AR424"/>
  <c r="Y424"/>
  <c r="X424"/>
  <c r="W424"/>
  <c r="V424"/>
  <c r="T424"/>
  <c r="S424"/>
  <c r="R424"/>
  <c r="Q424"/>
  <c r="P424"/>
  <c r="O424"/>
  <c r="U424"/>
  <c r="BF423"/>
  <c r="BE423"/>
  <c r="BD423"/>
  <c r="BC423"/>
  <c r="BB423"/>
  <c r="BA423"/>
  <c r="AZ423"/>
  <c r="AY423"/>
  <c r="AX423"/>
  <c r="AW423"/>
  <c r="AV423"/>
  <c r="AU423"/>
  <c r="AT423"/>
  <c r="AS423"/>
  <c r="AR423"/>
  <c r="Y423"/>
  <c r="X423"/>
  <c r="W423"/>
  <c r="V423"/>
  <c r="T423"/>
  <c r="S423"/>
  <c r="R423"/>
  <c r="Q423"/>
  <c r="P423"/>
  <c r="O423"/>
  <c r="U423"/>
  <c r="BF422"/>
  <c r="BE422"/>
  <c r="BD422"/>
  <c r="BC422"/>
  <c r="BB422"/>
  <c r="BA422"/>
  <c r="AZ422"/>
  <c r="AY422"/>
  <c r="AX422"/>
  <c r="AW422"/>
  <c r="AV422"/>
  <c r="AU422"/>
  <c r="AT422"/>
  <c r="AS422"/>
  <c r="AR422"/>
  <c r="Y422"/>
  <c r="X422"/>
  <c r="W422"/>
  <c r="V422"/>
  <c r="T422"/>
  <c r="S422"/>
  <c r="R422"/>
  <c r="Q422"/>
  <c r="P422"/>
  <c r="O422"/>
  <c r="U422"/>
  <c r="BF421"/>
  <c r="BE421"/>
  <c r="BD421"/>
  <c r="BC421"/>
  <c r="BB421"/>
  <c r="BA421"/>
  <c r="AZ421"/>
  <c r="AY421"/>
  <c r="AX421"/>
  <c r="AW421"/>
  <c r="AV421"/>
  <c r="AU421"/>
  <c r="AT421"/>
  <c r="AS421"/>
  <c r="AR421"/>
  <c r="Y421"/>
  <c r="X421"/>
  <c r="W421"/>
  <c r="V421"/>
  <c r="T421"/>
  <c r="AE421" s="1"/>
  <c r="S421"/>
  <c r="R421"/>
  <c r="Q421"/>
  <c r="P421"/>
  <c r="O421"/>
  <c r="U421"/>
  <c r="BF420"/>
  <c r="BE420"/>
  <c r="BD420"/>
  <c r="BC420"/>
  <c r="BB420"/>
  <c r="BA420"/>
  <c r="AZ420"/>
  <c r="AY420"/>
  <c r="AX420"/>
  <c r="AW420"/>
  <c r="AV420"/>
  <c r="AU420"/>
  <c r="AT420"/>
  <c r="AS420"/>
  <c r="AR420"/>
  <c r="Y420"/>
  <c r="X420"/>
  <c r="W420"/>
  <c r="V420"/>
  <c r="T420"/>
  <c r="S420"/>
  <c r="R420"/>
  <c r="Q420"/>
  <c r="P420"/>
  <c r="O420"/>
  <c r="U420"/>
  <c r="BF419"/>
  <c r="BE419"/>
  <c r="BD419"/>
  <c r="BC419"/>
  <c r="BB419"/>
  <c r="BA419"/>
  <c r="AZ419"/>
  <c r="AY419"/>
  <c r="AX419"/>
  <c r="AW419"/>
  <c r="AV419"/>
  <c r="AU419"/>
  <c r="AT419"/>
  <c r="AS419"/>
  <c r="AR419"/>
  <c r="Y419"/>
  <c r="X419"/>
  <c r="W419"/>
  <c r="V419"/>
  <c r="T419"/>
  <c r="S419"/>
  <c r="R419"/>
  <c r="Q419"/>
  <c r="P419"/>
  <c r="O419"/>
  <c r="U419"/>
  <c r="BF418"/>
  <c r="BE418"/>
  <c r="BD418"/>
  <c r="BC418"/>
  <c r="BB418"/>
  <c r="BA418"/>
  <c r="AZ418"/>
  <c r="AY418"/>
  <c r="AX418"/>
  <c r="AW418"/>
  <c r="AV418"/>
  <c r="AU418"/>
  <c r="AT418"/>
  <c r="AS418"/>
  <c r="AR418"/>
  <c r="Y418"/>
  <c r="X418"/>
  <c r="W418"/>
  <c r="V418"/>
  <c r="T418"/>
  <c r="S418"/>
  <c r="R418"/>
  <c r="Q418"/>
  <c r="P418"/>
  <c r="O418"/>
  <c r="U418"/>
  <c r="BF417"/>
  <c r="BE417"/>
  <c r="BD417"/>
  <c r="BC417"/>
  <c r="BB417"/>
  <c r="BA417"/>
  <c r="AZ417"/>
  <c r="AY417"/>
  <c r="AX417"/>
  <c r="AW417"/>
  <c r="AV417"/>
  <c r="AU417"/>
  <c r="AT417"/>
  <c r="AS417"/>
  <c r="AR417"/>
  <c r="Y417"/>
  <c r="X417"/>
  <c r="W417"/>
  <c r="V417"/>
  <c r="T417"/>
  <c r="AE417" s="1"/>
  <c r="S417"/>
  <c r="R417"/>
  <c r="Q417"/>
  <c r="P417"/>
  <c r="O417"/>
  <c r="U417"/>
  <c r="BF416"/>
  <c r="BE416"/>
  <c r="BD416"/>
  <c r="BC416"/>
  <c r="BB416"/>
  <c r="BA416"/>
  <c r="AZ416"/>
  <c r="AY416"/>
  <c r="AX416"/>
  <c r="AW416"/>
  <c r="AV416"/>
  <c r="AU416"/>
  <c r="AT416"/>
  <c r="AS416"/>
  <c r="AR416"/>
  <c r="Y416"/>
  <c r="X416"/>
  <c r="W416"/>
  <c r="V416"/>
  <c r="T416"/>
  <c r="S416"/>
  <c r="R416"/>
  <c r="Q416"/>
  <c r="P416"/>
  <c r="O416"/>
  <c r="U416"/>
  <c r="BF415"/>
  <c r="BE415"/>
  <c r="BD415"/>
  <c r="BC415"/>
  <c r="BB415"/>
  <c r="BA415"/>
  <c r="AZ415"/>
  <c r="AY415"/>
  <c r="AX415"/>
  <c r="AW415"/>
  <c r="AV415"/>
  <c r="AU415"/>
  <c r="AT415"/>
  <c r="AS415"/>
  <c r="AR415"/>
  <c r="Y415"/>
  <c r="X415"/>
  <c r="W415"/>
  <c r="V415"/>
  <c r="T415"/>
  <c r="S415"/>
  <c r="R415"/>
  <c r="Q415"/>
  <c r="P415"/>
  <c r="O415"/>
  <c r="U415"/>
  <c r="BF414"/>
  <c r="BE414"/>
  <c r="BD414"/>
  <c r="BC414"/>
  <c r="BB414"/>
  <c r="BA414"/>
  <c r="AZ414"/>
  <c r="AY414"/>
  <c r="AX414"/>
  <c r="AW414"/>
  <c r="AV414"/>
  <c r="AU414"/>
  <c r="AT414"/>
  <c r="AS414"/>
  <c r="AR414"/>
  <c r="Y414"/>
  <c r="X414"/>
  <c r="W414"/>
  <c r="V414"/>
  <c r="T414"/>
  <c r="S414"/>
  <c r="R414"/>
  <c r="Q414"/>
  <c r="P414"/>
  <c r="O414"/>
  <c r="U414"/>
  <c r="BF413"/>
  <c r="BE413"/>
  <c r="BD413"/>
  <c r="BC413"/>
  <c r="BB413"/>
  <c r="BA413"/>
  <c r="AZ413"/>
  <c r="AY413"/>
  <c r="AX413"/>
  <c r="AW413"/>
  <c r="AV413"/>
  <c r="AU413"/>
  <c r="AT413"/>
  <c r="AS413"/>
  <c r="AR413"/>
  <c r="Y413"/>
  <c r="X413"/>
  <c r="W413"/>
  <c r="V413"/>
  <c r="T413"/>
  <c r="AE413" s="1"/>
  <c r="S413"/>
  <c r="R413"/>
  <c r="Q413"/>
  <c r="P413"/>
  <c r="O413"/>
  <c r="U413"/>
  <c r="BF412"/>
  <c r="BE412"/>
  <c r="BD412"/>
  <c r="BC412"/>
  <c r="BB412"/>
  <c r="BA412"/>
  <c r="AZ412"/>
  <c r="AY412"/>
  <c r="AX412"/>
  <c r="AW412"/>
  <c r="AV412"/>
  <c r="AU412"/>
  <c r="AT412"/>
  <c r="AS412"/>
  <c r="AR412"/>
  <c r="Y412"/>
  <c r="X412"/>
  <c r="W412"/>
  <c r="V412"/>
  <c r="T412"/>
  <c r="S412"/>
  <c r="R412"/>
  <c r="Q412"/>
  <c r="P412"/>
  <c r="O412"/>
  <c r="U412"/>
  <c r="BF411"/>
  <c r="BE411"/>
  <c r="BD411"/>
  <c r="BC411"/>
  <c r="BB411"/>
  <c r="BA411"/>
  <c r="AZ411"/>
  <c r="AY411"/>
  <c r="AX411"/>
  <c r="AW411"/>
  <c r="AV411"/>
  <c r="AU411"/>
  <c r="AT411"/>
  <c r="AS411"/>
  <c r="AR411"/>
  <c r="Y411"/>
  <c r="X411"/>
  <c r="W411"/>
  <c r="V411"/>
  <c r="T411"/>
  <c r="S411"/>
  <c r="R411"/>
  <c r="Q411"/>
  <c r="P411"/>
  <c r="O411"/>
  <c r="U411"/>
  <c r="BF410"/>
  <c r="BE410"/>
  <c r="BD410"/>
  <c r="BC410"/>
  <c r="BB410"/>
  <c r="BA410"/>
  <c r="AZ410"/>
  <c r="AY410"/>
  <c r="AX410"/>
  <c r="AW410"/>
  <c r="AV410"/>
  <c r="AU410"/>
  <c r="AT410"/>
  <c r="AS410"/>
  <c r="AR410"/>
  <c r="Y410"/>
  <c r="X410"/>
  <c r="W410"/>
  <c r="V410"/>
  <c r="T410"/>
  <c r="S410"/>
  <c r="R410"/>
  <c r="Q410"/>
  <c r="P410"/>
  <c r="O410"/>
  <c r="U410"/>
  <c r="BF409"/>
  <c r="BE409"/>
  <c r="BD409"/>
  <c r="BC409"/>
  <c r="BB409"/>
  <c r="BA409"/>
  <c r="AZ409"/>
  <c r="AY409"/>
  <c r="AX409"/>
  <c r="AW409"/>
  <c r="AV409"/>
  <c r="AU409"/>
  <c r="AT409"/>
  <c r="AS409"/>
  <c r="AR409"/>
  <c r="Y409"/>
  <c r="X409"/>
  <c r="W409"/>
  <c r="V409"/>
  <c r="T409"/>
  <c r="AE409" s="1"/>
  <c r="S409"/>
  <c r="R409"/>
  <c r="Q409"/>
  <c r="P409"/>
  <c r="O409"/>
  <c r="U409"/>
  <c r="BF408"/>
  <c r="BE408"/>
  <c r="BD408"/>
  <c r="BC408"/>
  <c r="BB408"/>
  <c r="BA408"/>
  <c r="AZ408"/>
  <c r="AY408"/>
  <c r="AX408"/>
  <c r="AW408"/>
  <c r="AV408"/>
  <c r="AU408"/>
  <c r="AT408"/>
  <c r="AS408"/>
  <c r="AR408"/>
  <c r="Y408"/>
  <c r="X408"/>
  <c r="W408"/>
  <c r="V408"/>
  <c r="T408"/>
  <c r="S408"/>
  <c r="R408"/>
  <c r="Q408"/>
  <c r="P408"/>
  <c r="O408"/>
  <c r="U408"/>
  <c r="BF407"/>
  <c r="BE407"/>
  <c r="BD407"/>
  <c r="BC407"/>
  <c r="BB407"/>
  <c r="BA407"/>
  <c r="AZ407"/>
  <c r="AY407"/>
  <c r="AX407"/>
  <c r="AW407"/>
  <c r="AV407"/>
  <c r="AU407"/>
  <c r="AT407"/>
  <c r="AS407"/>
  <c r="AR407"/>
  <c r="Y407"/>
  <c r="X407"/>
  <c r="W407"/>
  <c r="V407"/>
  <c r="T407"/>
  <c r="S407"/>
  <c r="R407"/>
  <c r="Q407"/>
  <c r="P407"/>
  <c r="O407"/>
  <c r="U407"/>
  <c r="BF406"/>
  <c r="BE406"/>
  <c r="BD406"/>
  <c r="BC406"/>
  <c r="BB406"/>
  <c r="BA406"/>
  <c r="AZ406"/>
  <c r="AY406"/>
  <c r="AX406"/>
  <c r="AW406"/>
  <c r="AV406"/>
  <c r="AU406"/>
  <c r="AT406"/>
  <c r="AS406"/>
  <c r="AR406"/>
  <c r="Y406"/>
  <c r="X406"/>
  <c r="W406"/>
  <c r="V406"/>
  <c r="T406"/>
  <c r="S406"/>
  <c r="R406"/>
  <c r="Q406"/>
  <c r="P406"/>
  <c r="O406"/>
  <c r="U406"/>
  <c r="BF405"/>
  <c r="BE405"/>
  <c r="BD405"/>
  <c r="BC405"/>
  <c r="BB405"/>
  <c r="BA405"/>
  <c r="AZ405"/>
  <c r="AY405"/>
  <c r="AX405"/>
  <c r="AW405"/>
  <c r="AV405"/>
  <c r="AU405"/>
  <c r="AT405"/>
  <c r="AS405"/>
  <c r="AR405"/>
  <c r="Y405"/>
  <c r="X405"/>
  <c r="W405"/>
  <c r="V405"/>
  <c r="T405"/>
  <c r="AE405" s="1"/>
  <c r="S405"/>
  <c r="R405"/>
  <c r="Q405"/>
  <c r="P405"/>
  <c r="O405"/>
  <c r="U405"/>
  <c r="BF404"/>
  <c r="BE404"/>
  <c r="BD404"/>
  <c r="BC404"/>
  <c r="BB404"/>
  <c r="BA404"/>
  <c r="AZ404"/>
  <c r="AY404"/>
  <c r="AX404"/>
  <c r="AW404"/>
  <c r="AV404"/>
  <c r="AU404"/>
  <c r="AT404"/>
  <c r="AS404"/>
  <c r="AR404"/>
  <c r="Y404"/>
  <c r="X404"/>
  <c r="W404"/>
  <c r="V404"/>
  <c r="T404"/>
  <c r="S404"/>
  <c r="R404"/>
  <c r="Q404"/>
  <c r="P404"/>
  <c r="O404"/>
  <c r="U404"/>
  <c r="BF403"/>
  <c r="BE403"/>
  <c r="BD403"/>
  <c r="BC403"/>
  <c r="BB403"/>
  <c r="BA403"/>
  <c r="AZ403"/>
  <c r="AY403"/>
  <c r="AX403"/>
  <c r="AW403"/>
  <c r="AV403"/>
  <c r="AU403"/>
  <c r="AT403"/>
  <c r="AS403"/>
  <c r="AR403"/>
  <c r="Y403"/>
  <c r="X403"/>
  <c r="W403"/>
  <c r="V403"/>
  <c r="T403"/>
  <c r="S403"/>
  <c r="R403"/>
  <c r="Q403"/>
  <c r="P403"/>
  <c r="O403"/>
  <c r="U403"/>
  <c r="BF402"/>
  <c r="BE402"/>
  <c r="BD402"/>
  <c r="BC402"/>
  <c r="BB402"/>
  <c r="BA402"/>
  <c r="AZ402"/>
  <c r="AY402"/>
  <c r="AX402"/>
  <c r="AW402"/>
  <c r="AV402"/>
  <c r="AU402"/>
  <c r="AT402"/>
  <c r="AS402"/>
  <c r="AR402"/>
  <c r="Y402"/>
  <c r="X402"/>
  <c r="W402"/>
  <c r="V402"/>
  <c r="T402"/>
  <c r="S402"/>
  <c r="R402"/>
  <c r="Q402"/>
  <c r="P402"/>
  <c r="O402"/>
  <c r="U402"/>
  <c r="BF401"/>
  <c r="BE401"/>
  <c r="BD401"/>
  <c r="BC401"/>
  <c r="BB401"/>
  <c r="BA401"/>
  <c r="AZ401"/>
  <c r="AY401"/>
  <c r="AX401"/>
  <c r="AW401"/>
  <c r="AV401"/>
  <c r="AU401"/>
  <c r="AT401"/>
  <c r="AS401"/>
  <c r="AR401"/>
  <c r="Y401"/>
  <c r="X401"/>
  <c r="W401"/>
  <c r="V401"/>
  <c r="T401"/>
  <c r="AE401" s="1"/>
  <c r="S401"/>
  <c r="R401"/>
  <c r="Q401"/>
  <c r="P401"/>
  <c r="O401"/>
  <c r="U401"/>
  <c r="BF400"/>
  <c r="BE400"/>
  <c r="BD400"/>
  <c r="BC400"/>
  <c r="BB400"/>
  <c r="BA400"/>
  <c r="AZ400"/>
  <c r="AY400"/>
  <c r="AX400"/>
  <c r="AW400"/>
  <c r="AV400"/>
  <c r="AU400"/>
  <c r="AT400"/>
  <c r="AS400"/>
  <c r="AR400"/>
  <c r="Y400"/>
  <c r="X400"/>
  <c r="W400"/>
  <c r="V400"/>
  <c r="T400"/>
  <c r="S400"/>
  <c r="R400"/>
  <c r="Q400"/>
  <c r="P400"/>
  <c r="O400"/>
  <c r="U400"/>
  <c r="BF399"/>
  <c r="BE399"/>
  <c r="BD399"/>
  <c r="BC399"/>
  <c r="BB399"/>
  <c r="BA399"/>
  <c r="AZ399"/>
  <c r="AY399"/>
  <c r="AX399"/>
  <c r="AW399"/>
  <c r="AV399"/>
  <c r="AU399"/>
  <c r="AT399"/>
  <c r="AS399"/>
  <c r="AR399"/>
  <c r="Y399"/>
  <c r="X399"/>
  <c r="W399"/>
  <c r="V399"/>
  <c r="T399"/>
  <c r="S399"/>
  <c r="R399"/>
  <c r="Q399"/>
  <c r="P399"/>
  <c r="O399"/>
  <c r="U399"/>
  <c r="BF398"/>
  <c r="BE398"/>
  <c r="BD398"/>
  <c r="BC398"/>
  <c r="BB398"/>
  <c r="BA398"/>
  <c r="AZ398"/>
  <c r="AY398"/>
  <c r="AX398"/>
  <c r="AW398"/>
  <c r="AV398"/>
  <c r="AU398"/>
  <c r="AT398"/>
  <c r="AS398"/>
  <c r="AR398"/>
  <c r="Y398"/>
  <c r="X398"/>
  <c r="W398"/>
  <c r="V398"/>
  <c r="T398"/>
  <c r="S398"/>
  <c r="R398"/>
  <c r="Q398"/>
  <c r="P398"/>
  <c r="O398"/>
  <c r="U398"/>
  <c r="BF397"/>
  <c r="BE397"/>
  <c r="BD397"/>
  <c r="BC397"/>
  <c r="BB397"/>
  <c r="BA397"/>
  <c r="AZ397"/>
  <c r="AY397"/>
  <c r="AX397"/>
  <c r="AW397"/>
  <c r="AV397"/>
  <c r="AU397"/>
  <c r="AT397"/>
  <c r="AS397"/>
  <c r="AR397"/>
  <c r="Y397"/>
  <c r="X397"/>
  <c r="W397"/>
  <c r="V397"/>
  <c r="T397"/>
  <c r="AE397" s="1"/>
  <c r="S397"/>
  <c r="R397"/>
  <c r="Q397"/>
  <c r="P397"/>
  <c r="O397"/>
  <c r="U397"/>
  <c r="BF396"/>
  <c r="BE396"/>
  <c r="BD396"/>
  <c r="BC396"/>
  <c r="BB396"/>
  <c r="BA396"/>
  <c r="AZ396"/>
  <c r="AY396"/>
  <c r="AX396"/>
  <c r="AW396"/>
  <c r="AV396"/>
  <c r="AU396"/>
  <c r="AT396"/>
  <c r="AS396"/>
  <c r="AR396"/>
  <c r="Y396"/>
  <c r="X396"/>
  <c r="W396"/>
  <c r="V396"/>
  <c r="T396"/>
  <c r="S396"/>
  <c r="R396"/>
  <c r="Q396"/>
  <c r="P396"/>
  <c r="O396"/>
  <c r="U396"/>
  <c r="BF395"/>
  <c r="BE395"/>
  <c r="BD395"/>
  <c r="BC395"/>
  <c r="BB395"/>
  <c r="BA395"/>
  <c r="AZ395"/>
  <c r="AY395"/>
  <c r="AX395"/>
  <c r="AW395"/>
  <c r="AV395"/>
  <c r="AU395"/>
  <c r="AT395"/>
  <c r="AS395"/>
  <c r="AR395"/>
  <c r="Y395"/>
  <c r="X395"/>
  <c r="W395"/>
  <c r="V395"/>
  <c r="T395"/>
  <c r="S395"/>
  <c r="R395"/>
  <c r="Q395"/>
  <c r="P395"/>
  <c r="O395"/>
  <c r="U395"/>
  <c r="BF394"/>
  <c r="BE394"/>
  <c r="BD394"/>
  <c r="BC394"/>
  <c r="BB394"/>
  <c r="BA394"/>
  <c r="AZ394"/>
  <c r="AY394"/>
  <c r="AX394"/>
  <c r="AW394"/>
  <c r="AV394"/>
  <c r="AU394"/>
  <c r="AT394"/>
  <c r="AS394"/>
  <c r="AR394"/>
  <c r="Y394"/>
  <c r="X394"/>
  <c r="W394"/>
  <c r="V394"/>
  <c r="T394"/>
  <c r="S394"/>
  <c r="R394"/>
  <c r="Q394"/>
  <c r="P394"/>
  <c r="O394"/>
  <c r="U394"/>
  <c r="BF393"/>
  <c r="BE393"/>
  <c r="BD393"/>
  <c r="BC393"/>
  <c r="BB393"/>
  <c r="BA393"/>
  <c r="AZ393"/>
  <c r="AY393"/>
  <c r="AX393"/>
  <c r="AW393"/>
  <c r="AV393"/>
  <c r="AU393"/>
  <c r="AT393"/>
  <c r="AS393"/>
  <c r="AR393"/>
  <c r="Y393"/>
  <c r="X393"/>
  <c r="W393"/>
  <c r="V393"/>
  <c r="T393"/>
  <c r="AE393" s="1"/>
  <c r="S393"/>
  <c r="R393"/>
  <c r="Q393"/>
  <c r="P393"/>
  <c r="O393"/>
  <c r="U393"/>
  <c r="BF392"/>
  <c r="BE392"/>
  <c r="BD392"/>
  <c r="BC392"/>
  <c r="BB392"/>
  <c r="BA392"/>
  <c r="AZ392"/>
  <c r="AY392"/>
  <c r="AX392"/>
  <c r="AW392"/>
  <c r="AV392"/>
  <c r="AU392"/>
  <c r="AT392"/>
  <c r="AS392"/>
  <c r="AR392"/>
  <c r="Y392"/>
  <c r="X392"/>
  <c r="W392"/>
  <c r="V392"/>
  <c r="T392"/>
  <c r="S392"/>
  <c r="R392"/>
  <c r="Q392"/>
  <c r="P392"/>
  <c r="O392"/>
  <c r="U392"/>
  <c r="BF391"/>
  <c r="BE391"/>
  <c r="BD391"/>
  <c r="BC391"/>
  <c r="BB391"/>
  <c r="BA391"/>
  <c r="AZ391"/>
  <c r="AY391"/>
  <c r="AX391"/>
  <c r="AW391"/>
  <c r="AV391"/>
  <c r="AU391"/>
  <c r="AT391"/>
  <c r="AS391"/>
  <c r="AR391"/>
  <c r="Y391"/>
  <c r="X391"/>
  <c r="W391"/>
  <c r="V391"/>
  <c r="T391"/>
  <c r="S391"/>
  <c r="R391"/>
  <c r="Q391"/>
  <c r="P391"/>
  <c r="O391"/>
  <c r="U391"/>
  <c r="BF390"/>
  <c r="BE390"/>
  <c r="BD390"/>
  <c r="BC390"/>
  <c r="BB390"/>
  <c r="BA390"/>
  <c r="AZ390"/>
  <c r="AY390"/>
  <c r="AX390"/>
  <c r="AW390"/>
  <c r="AV390"/>
  <c r="AU390"/>
  <c r="AT390"/>
  <c r="AS390"/>
  <c r="AR390"/>
  <c r="Y390"/>
  <c r="X390"/>
  <c r="W390"/>
  <c r="V390"/>
  <c r="T390"/>
  <c r="S390"/>
  <c r="R390"/>
  <c r="Q390"/>
  <c r="P390"/>
  <c r="O390"/>
  <c r="U390"/>
  <c r="BF389"/>
  <c r="BE389"/>
  <c r="BD389"/>
  <c r="BC389"/>
  <c r="BB389"/>
  <c r="BA389"/>
  <c r="AZ389"/>
  <c r="AY389"/>
  <c r="AX389"/>
  <c r="AW389"/>
  <c r="AV389"/>
  <c r="AU389"/>
  <c r="AT389"/>
  <c r="AS389"/>
  <c r="AR389"/>
  <c r="Y389"/>
  <c r="X389"/>
  <c r="W389"/>
  <c r="V389"/>
  <c r="T389"/>
  <c r="AE389" s="1"/>
  <c r="S389"/>
  <c r="R389"/>
  <c r="Q389"/>
  <c r="P389"/>
  <c r="O389"/>
  <c r="U389"/>
  <c r="BF388"/>
  <c r="BE388"/>
  <c r="BD388"/>
  <c r="BC388"/>
  <c r="BB388"/>
  <c r="BA388"/>
  <c r="AZ388"/>
  <c r="AY388"/>
  <c r="AX388"/>
  <c r="AW388"/>
  <c r="AV388"/>
  <c r="AU388"/>
  <c r="AT388"/>
  <c r="AS388"/>
  <c r="AR388"/>
  <c r="Y388"/>
  <c r="X388"/>
  <c r="W388"/>
  <c r="V388"/>
  <c r="T388"/>
  <c r="S388"/>
  <c r="R388"/>
  <c r="Q388"/>
  <c r="P388"/>
  <c r="O388"/>
  <c r="U388"/>
  <c r="BF387"/>
  <c r="BE387"/>
  <c r="BD387"/>
  <c r="BC387"/>
  <c r="BB387"/>
  <c r="BA387"/>
  <c r="AZ387"/>
  <c r="AY387"/>
  <c r="AX387"/>
  <c r="AW387"/>
  <c r="AV387"/>
  <c r="AU387"/>
  <c r="AT387"/>
  <c r="AS387"/>
  <c r="AR387"/>
  <c r="Y387"/>
  <c r="X387"/>
  <c r="W387"/>
  <c r="V387"/>
  <c r="T387"/>
  <c r="S387"/>
  <c r="R387"/>
  <c r="Q387"/>
  <c r="P387"/>
  <c r="O387"/>
  <c r="U387"/>
  <c r="BF386"/>
  <c r="BE386"/>
  <c r="BD386"/>
  <c r="BC386"/>
  <c r="BB386"/>
  <c r="BA386"/>
  <c r="AZ386"/>
  <c r="AY386"/>
  <c r="AX386"/>
  <c r="AW386"/>
  <c r="AV386"/>
  <c r="AU386"/>
  <c r="AT386"/>
  <c r="AS386"/>
  <c r="AR386"/>
  <c r="Y386"/>
  <c r="X386"/>
  <c r="W386"/>
  <c r="V386"/>
  <c r="T386"/>
  <c r="S386"/>
  <c r="R386"/>
  <c r="Q386"/>
  <c r="P386"/>
  <c r="O386"/>
  <c r="U386"/>
  <c r="BF385"/>
  <c r="BE385"/>
  <c r="BD385"/>
  <c r="BC385"/>
  <c r="BB385"/>
  <c r="BA385"/>
  <c r="AZ385"/>
  <c r="AY385"/>
  <c r="AX385"/>
  <c r="AW385"/>
  <c r="AV385"/>
  <c r="AU385"/>
  <c r="AT385"/>
  <c r="AS385"/>
  <c r="AR385"/>
  <c r="Y385"/>
  <c r="X385"/>
  <c r="W385"/>
  <c r="V385"/>
  <c r="T385"/>
  <c r="AE385" s="1"/>
  <c r="S385"/>
  <c r="R385"/>
  <c r="Q385"/>
  <c r="P385"/>
  <c r="O385"/>
  <c r="U385"/>
  <c r="BF384"/>
  <c r="BE384"/>
  <c r="BD384"/>
  <c r="BC384"/>
  <c r="BB384"/>
  <c r="BA384"/>
  <c r="AZ384"/>
  <c r="AY384"/>
  <c r="AX384"/>
  <c r="AW384"/>
  <c r="AV384"/>
  <c r="AU384"/>
  <c r="AT384"/>
  <c r="AS384"/>
  <c r="AR384"/>
  <c r="Y384"/>
  <c r="X384"/>
  <c r="W384"/>
  <c r="V384"/>
  <c r="T384"/>
  <c r="S384"/>
  <c r="R384"/>
  <c r="Q384"/>
  <c r="P384"/>
  <c r="O384"/>
  <c r="U384"/>
  <c r="BF383"/>
  <c r="BE383"/>
  <c r="BD383"/>
  <c r="BC383"/>
  <c r="BB383"/>
  <c r="BA383"/>
  <c r="AZ383"/>
  <c r="AY383"/>
  <c r="AX383"/>
  <c r="AW383"/>
  <c r="AV383"/>
  <c r="AU383"/>
  <c r="AT383"/>
  <c r="AS383"/>
  <c r="AR383"/>
  <c r="Y383"/>
  <c r="X383"/>
  <c r="W383"/>
  <c r="V383"/>
  <c r="T383"/>
  <c r="S383"/>
  <c r="R383"/>
  <c r="Q383"/>
  <c r="P383"/>
  <c r="O383"/>
  <c r="U383"/>
  <c r="BF382"/>
  <c r="BE382"/>
  <c r="BD382"/>
  <c r="BC382"/>
  <c r="BB382"/>
  <c r="BA382"/>
  <c r="AZ382"/>
  <c r="AY382"/>
  <c r="AX382"/>
  <c r="AW382"/>
  <c r="AV382"/>
  <c r="AU382"/>
  <c r="AT382"/>
  <c r="AS382"/>
  <c r="AR382"/>
  <c r="Y382"/>
  <c r="X382"/>
  <c r="W382"/>
  <c r="V382"/>
  <c r="T382"/>
  <c r="S382"/>
  <c r="R382"/>
  <c r="Q382"/>
  <c r="P382"/>
  <c r="O382"/>
  <c r="U382"/>
  <c r="BF381"/>
  <c r="BE381"/>
  <c r="BD381"/>
  <c r="BC381"/>
  <c r="BB381"/>
  <c r="BA381"/>
  <c r="AZ381"/>
  <c r="AY381"/>
  <c r="AX381"/>
  <c r="AW381"/>
  <c r="AV381"/>
  <c r="AU381"/>
  <c r="AT381"/>
  <c r="AS381"/>
  <c r="AR381"/>
  <c r="Y381"/>
  <c r="X381"/>
  <c r="W381"/>
  <c r="V381"/>
  <c r="T381"/>
  <c r="AE381" s="1"/>
  <c r="S381"/>
  <c r="R381"/>
  <c r="Q381"/>
  <c r="P381"/>
  <c r="O381"/>
  <c r="U381"/>
  <c r="BF380"/>
  <c r="BE380"/>
  <c r="BD380"/>
  <c r="BC380"/>
  <c r="BB380"/>
  <c r="BA380"/>
  <c r="AZ380"/>
  <c r="AY380"/>
  <c r="AX380"/>
  <c r="AW380"/>
  <c r="AV380"/>
  <c r="AU380"/>
  <c r="AT380"/>
  <c r="AS380"/>
  <c r="AR380"/>
  <c r="Y380"/>
  <c r="X380"/>
  <c r="W380"/>
  <c r="V380"/>
  <c r="T380"/>
  <c r="S380"/>
  <c r="R380"/>
  <c r="Q380"/>
  <c r="P380"/>
  <c r="O380"/>
  <c r="U380"/>
  <c r="BF379"/>
  <c r="BE379"/>
  <c r="BD379"/>
  <c r="BC379"/>
  <c r="BB379"/>
  <c r="BA379"/>
  <c r="AZ379"/>
  <c r="AY379"/>
  <c r="AX379"/>
  <c r="AW379"/>
  <c r="AV379"/>
  <c r="AU379"/>
  <c r="AT379"/>
  <c r="AS379"/>
  <c r="AR379"/>
  <c r="Y379"/>
  <c r="X379"/>
  <c r="W379"/>
  <c r="V379"/>
  <c r="T379"/>
  <c r="S379"/>
  <c r="R379"/>
  <c r="Q379"/>
  <c r="P379"/>
  <c r="O379"/>
  <c r="U379"/>
  <c r="BF378"/>
  <c r="BE378"/>
  <c r="BD378"/>
  <c r="BC378"/>
  <c r="BB378"/>
  <c r="BA378"/>
  <c r="AZ378"/>
  <c r="AY378"/>
  <c r="AX378"/>
  <c r="AW378"/>
  <c r="AV378"/>
  <c r="AU378"/>
  <c r="AT378"/>
  <c r="AS378"/>
  <c r="AR378"/>
  <c r="Y378"/>
  <c r="X378"/>
  <c r="W378"/>
  <c r="V378"/>
  <c r="T378"/>
  <c r="S378"/>
  <c r="R378"/>
  <c r="Q378"/>
  <c r="P378"/>
  <c r="O378"/>
  <c r="U378"/>
  <c r="BF377"/>
  <c r="BE377"/>
  <c r="BD377"/>
  <c r="BC377"/>
  <c r="BB377"/>
  <c r="BA377"/>
  <c r="AZ377"/>
  <c r="AY377"/>
  <c r="AX377"/>
  <c r="AW377"/>
  <c r="AV377"/>
  <c r="AU377"/>
  <c r="AT377"/>
  <c r="AS377"/>
  <c r="AR377"/>
  <c r="Y377"/>
  <c r="X377"/>
  <c r="W377"/>
  <c r="V377"/>
  <c r="T377"/>
  <c r="AE377" s="1"/>
  <c r="S377"/>
  <c r="R377"/>
  <c r="Q377"/>
  <c r="P377"/>
  <c r="O377"/>
  <c r="U377"/>
  <c r="BF376"/>
  <c r="BE376"/>
  <c r="BD376"/>
  <c r="BC376"/>
  <c r="BB376"/>
  <c r="BA376"/>
  <c r="AZ376"/>
  <c r="AY376"/>
  <c r="AX376"/>
  <c r="AW376"/>
  <c r="AV376"/>
  <c r="AU376"/>
  <c r="AT376"/>
  <c r="AS376"/>
  <c r="AR376"/>
  <c r="Y376"/>
  <c r="X376"/>
  <c r="W376"/>
  <c r="V376"/>
  <c r="T376"/>
  <c r="S376"/>
  <c r="R376"/>
  <c r="Q376"/>
  <c r="P376"/>
  <c r="O376"/>
  <c r="U376"/>
  <c r="BF375"/>
  <c r="BE375"/>
  <c r="BD375"/>
  <c r="BC375"/>
  <c r="BB375"/>
  <c r="BA375"/>
  <c r="AZ375"/>
  <c r="AY375"/>
  <c r="AX375"/>
  <c r="AW375"/>
  <c r="AV375"/>
  <c r="AU375"/>
  <c r="AT375"/>
  <c r="AS375"/>
  <c r="AR375"/>
  <c r="Y375"/>
  <c r="X375"/>
  <c r="W375"/>
  <c r="V375"/>
  <c r="T375"/>
  <c r="S375"/>
  <c r="R375"/>
  <c r="Q375"/>
  <c r="P375"/>
  <c r="O375"/>
  <c r="U375"/>
  <c r="BF374"/>
  <c r="BE374"/>
  <c r="BD374"/>
  <c r="BC374"/>
  <c r="BB374"/>
  <c r="BA374"/>
  <c r="AZ374"/>
  <c r="AY374"/>
  <c r="AX374"/>
  <c r="AW374"/>
  <c r="AV374"/>
  <c r="AU374"/>
  <c r="AT374"/>
  <c r="AS374"/>
  <c r="AR374"/>
  <c r="Y374"/>
  <c r="X374"/>
  <c r="W374"/>
  <c r="V374"/>
  <c r="T374"/>
  <c r="S374"/>
  <c r="R374"/>
  <c r="Q374"/>
  <c r="P374"/>
  <c r="O374"/>
  <c r="U374"/>
  <c r="BF373"/>
  <c r="BE373"/>
  <c r="BD373"/>
  <c r="BC373"/>
  <c r="BB373"/>
  <c r="BA373"/>
  <c r="AZ373"/>
  <c r="AY373"/>
  <c r="AX373"/>
  <c r="AW373"/>
  <c r="AV373"/>
  <c r="AU373"/>
  <c r="AT373"/>
  <c r="AS373"/>
  <c r="AR373"/>
  <c r="Y373"/>
  <c r="X373"/>
  <c r="W373"/>
  <c r="V373"/>
  <c r="T373"/>
  <c r="AE373" s="1"/>
  <c r="S373"/>
  <c r="R373"/>
  <c r="Q373"/>
  <c r="P373"/>
  <c r="O373"/>
  <c r="U373"/>
  <c r="BF372"/>
  <c r="BE372"/>
  <c r="BD372"/>
  <c r="BC372"/>
  <c r="BB372"/>
  <c r="BA372"/>
  <c r="AZ372"/>
  <c r="AY372"/>
  <c r="AX372"/>
  <c r="AW372"/>
  <c r="AV372"/>
  <c r="AU372"/>
  <c r="AT372"/>
  <c r="AS372"/>
  <c r="AR372"/>
  <c r="Y372"/>
  <c r="X372"/>
  <c r="W372"/>
  <c r="V372"/>
  <c r="T372"/>
  <c r="S372"/>
  <c r="R372"/>
  <c r="Q372"/>
  <c r="P372"/>
  <c r="O372"/>
  <c r="U372"/>
  <c r="BF371"/>
  <c r="BE371"/>
  <c r="BD371"/>
  <c r="BC371"/>
  <c r="BB371"/>
  <c r="BA371"/>
  <c r="AZ371"/>
  <c r="AY371"/>
  <c r="AX371"/>
  <c r="AW371"/>
  <c r="AV371"/>
  <c r="AU371"/>
  <c r="AT371"/>
  <c r="AS371"/>
  <c r="AR371"/>
  <c r="Y371"/>
  <c r="X371"/>
  <c r="W371"/>
  <c r="V371"/>
  <c r="T371"/>
  <c r="S371"/>
  <c r="R371"/>
  <c r="Q371"/>
  <c r="P371"/>
  <c r="O371"/>
  <c r="U371"/>
  <c r="BF370"/>
  <c r="BE370"/>
  <c r="BD370"/>
  <c r="BC370"/>
  <c r="BB370"/>
  <c r="BA370"/>
  <c r="AZ370"/>
  <c r="AY370"/>
  <c r="AX370"/>
  <c r="AW370"/>
  <c r="AV370"/>
  <c r="AU370"/>
  <c r="AT370"/>
  <c r="AS370"/>
  <c r="AR370"/>
  <c r="Y370"/>
  <c r="X370"/>
  <c r="W370"/>
  <c r="V370"/>
  <c r="T370"/>
  <c r="S370"/>
  <c r="R370"/>
  <c r="Q370"/>
  <c r="P370"/>
  <c r="O370"/>
  <c r="U370"/>
  <c r="BF369"/>
  <c r="BE369"/>
  <c r="BD369"/>
  <c r="BC369"/>
  <c r="BB369"/>
  <c r="BA369"/>
  <c r="AZ369"/>
  <c r="AY369"/>
  <c r="AX369"/>
  <c r="AW369"/>
  <c r="AV369"/>
  <c r="AU369"/>
  <c r="AT369"/>
  <c r="AS369"/>
  <c r="AR369"/>
  <c r="Y369"/>
  <c r="X369"/>
  <c r="W369"/>
  <c r="V369"/>
  <c r="T369"/>
  <c r="AE369" s="1"/>
  <c r="S369"/>
  <c r="R369"/>
  <c r="Q369"/>
  <c r="P369"/>
  <c r="O369"/>
  <c r="U369"/>
  <c r="BF368"/>
  <c r="BE368"/>
  <c r="BD368"/>
  <c r="BC368"/>
  <c r="BB368"/>
  <c r="BA368"/>
  <c r="AZ368"/>
  <c r="AY368"/>
  <c r="AX368"/>
  <c r="AW368"/>
  <c r="AV368"/>
  <c r="AU368"/>
  <c r="AT368"/>
  <c r="AS368"/>
  <c r="AR368"/>
  <c r="Y368"/>
  <c r="X368"/>
  <c r="W368"/>
  <c r="V368"/>
  <c r="T368"/>
  <c r="S368"/>
  <c r="R368"/>
  <c r="Q368"/>
  <c r="P368"/>
  <c r="O368"/>
  <c r="U368"/>
  <c r="BF367"/>
  <c r="BE367"/>
  <c r="BD367"/>
  <c r="BC367"/>
  <c r="BB367"/>
  <c r="BA367"/>
  <c r="AZ367"/>
  <c r="AY367"/>
  <c r="AX367"/>
  <c r="AW367"/>
  <c r="AV367"/>
  <c r="AU367"/>
  <c r="AT367"/>
  <c r="AS367"/>
  <c r="AR367"/>
  <c r="Y367"/>
  <c r="X367"/>
  <c r="W367"/>
  <c r="V367"/>
  <c r="T367"/>
  <c r="S367"/>
  <c r="R367"/>
  <c r="Q367"/>
  <c r="P367"/>
  <c r="O367"/>
  <c r="U367"/>
  <c r="BF366"/>
  <c r="BE366"/>
  <c r="BD366"/>
  <c r="BC366"/>
  <c r="BB366"/>
  <c r="BA366"/>
  <c r="AZ366"/>
  <c r="AY366"/>
  <c r="AX366"/>
  <c r="AW366"/>
  <c r="AV366"/>
  <c r="AU366"/>
  <c r="AT366"/>
  <c r="AS366"/>
  <c r="AR366"/>
  <c r="Y366"/>
  <c r="X366"/>
  <c r="W366"/>
  <c r="V366"/>
  <c r="T366"/>
  <c r="S366"/>
  <c r="R366"/>
  <c r="Q366"/>
  <c r="P366"/>
  <c r="O366"/>
  <c r="U366"/>
  <c r="BF365"/>
  <c r="BE365"/>
  <c r="BD365"/>
  <c r="BC365"/>
  <c r="BB365"/>
  <c r="BA365"/>
  <c r="AZ365"/>
  <c r="AY365"/>
  <c r="AX365"/>
  <c r="AW365"/>
  <c r="AV365"/>
  <c r="AU365"/>
  <c r="AT365"/>
  <c r="AS365"/>
  <c r="AR365"/>
  <c r="Y365"/>
  <c r="X365"/>
  <c r="W365"/>
  <c r="V365"/>
  <c r="T365"/>
  <c r="AE365" s="1"/>
  <c r="S365"/>
  <c r="R365"/>
  <c r="Q365"/>
  <c r="P365"/>
  <c r="O365"/>
  <c r="U365"/>
  <c r="BF364"/>
  <c r="BE364"/>
  <c r="BD364"/>
  <c r="BC364"/>
  <c r="BB364"/>
  <c r="BA364"/>
  <c r="AZ364"/>
  <c r="AY364"/>
  <c r="AX364"/>
  <c r="AW364"/>
  <c r="AV364"/>
  <c r="AU364"/>
  <c r="AT364"/>
  <c r="AS364"/>
  <c r="AR364"/>
  <c r="Y364"/>
  <c r="X364"/>
  <c r="W364"/>
  <c r="V364"/>
  <c r="T364"/>
  <c r="S364"/>
  <c r="R364"/>
  <c r="Q364"/>
  <c r="P364"/>
  <c r="O364"/>
  <c r="U364"/>
  <c r="BF363"/>
  <c r="BE363"/>
  <c r="BD363"/>
  <c r="BC363"/>
  <c r="BB363"/>
  <c r="BA363"/>
  <c r="AZ363"/>
  <c r="AY363"/>
  <c r="AX363"/>
  <c r="AW363"/>
  <c r="AV363"/>
  <c r="AU363"/>
  <c r="AT363"/>
  <c r="AS363"/>
  <c r="AR363"/>
  <c r="Y363"/>
  <c r="X363"/>
  <c r="W363"/>
  <c r="V363"/>
  <c r="T363"/>
  <c r="S363"/>
  <c r="R363"/>
  <c r="Q363"/>
  <c r="P363"/>
  <c r="O363"/>
  <c r="U363"/>
  <c r="BF362"/>
  <c r="BE362"/>
  <c r="BD362"/>
  <c r="BC362"/>
  <c r="BB362"/>
  <c r="BA362"/>
  <c r="AZ362"/>
  <c r="AY362"/>
  <c r="AX362"/>
  <c r="AW362"/>
  <c r="AV362"/>
  <c r="AU362"/>
  <c r="AT362"/>
  <c r="AS362"/>
  <c r="AR362"/>
  <c r="Y362"/>
  <c r="X362"/>
  <c r="W362"/>
  <c r="V362"/>
  <c r="T362"/>
  <c r="S362"/>
  <c r="R362"/>
  <c r="Q362"/>
  <c r="P362"/>
  <c r="O362"/>
  <c r="U362"/>
  <c r="BF361"/>
  <c r="BE361"/>
  <c r="BD361"/>
  <c r="BC361"/>
  <c r="BB361"/>
  <c r="BA361"/>
  <c r="AZ361"/>
  <c r="AY361"/>
  <c r="AX361"/>
  <c r="AW361"/>
  <c r="AV361"/>
  <c r="AU361"/>
  <c r="AT361"/>
  <c r="AS361"/>
  <c r="AR361"/>
  <c r="Y361"/>
  <c r="X361"/>
  <c r="W361"/>
  <c r="V361"/>
  <c r="T361"/>
  <c r="AE361" s="1"/>
  <c r="S361"/>
  <c r="R361"/>
  <c r="Q361"/>
  <c r="P361"/>
  <c r="O361"/>
  <c r="U361"/>
  <c r="BF360"/>
  <c r="BE360"/>
  <c r="BD360"/>
  <c r="BC360"/>
  <c r="BB360"/>
  <c r="BA360"/>
  <c r="AZ360"/>
  <c r="AY360"/>
  <c r="AX360"/>
  <c r="AW360"/>
  <c r="AV360"/>
  <c r="AU360"/>
  <c r="AT360"/>
  <c r="AS360"/>
  <c r="AR360"/>
  <c r="Y360"/>
  <c r="X360"/>
  <c r="W360"/>
  <c r="V360"/>
  <c r="T360"/>
  <c r="S360"/>
  <c r="R360"/>
  <c r="Q360"/>
  <c r="P360"/>
  <c r="O360"/>
  <c r="U360"/>
  <c r="BF359"/>
  <c r="BE359"/>
  <c r="BD359"/>
  <c r="BC359"/>
  <c r="BB359"/>
  <c r="BA359"/>
  <c r="AZ359"/>
  <c r="AY359"/>
  <c r="AX359"/>
  <c r="AW359"/>
  <c r="AV359"/>
  <c r="AU359"/>
  <c r="AT359"/>
  <c r="AS359"/>
  <c r="AR359"/>
  <c r="Y359"/>
  <c r="X359"/>
  <c r="W359"/>
  <c r="V359"/>
  <c r="T359"/>
  <c r="S359"/>
  <c r="R359"/>
  <c r="Q359"/>
  <c r="P359"/>
  <c r="O359"/>
  <c r="U359"/>
  <c r="BF358"/>
  <c r="BE358"/>
  <c r="BD358"/>
  <c r="BC358"/>
  <c r="BB358"/>
  <c r="BA358"/>
  <c r="AZ358"/>
  <c r="AY358"/>
  <c r="AX358"/>
  <c r="AW358"/>
  <c r="AV358"/>
  <c r="AU358"/>
  <c r="AT358"/>
  <c r="AS358"/>
  <c r="AR358"/>
  <c r="Y358"/>
  <c r="X358"/>
  <c r="W358"/>
  <c r="V358"/>
  <c r="T358"/>
  <c r="S358"/>
  <c r="R358"/>
  <c r="Q358"/>
  <c r="P358"/>
  <c r="O358"/>
  <c r="U358"/>
  <c r="BF357"/>
  <c r="BE357"/>
  <c r="BD357"/>
  <c r="BC357"/>
  <c r="BB357"/>
  <c r="BA357"/>
  <c r="AZ357"/>
  <c r="AY357"/>
  <c r="AX357"/>
  <c r="AW357"/>
  <c r="AV357"/>
  <c r="AU357"/>
  <c r="AT357"/>
  <c r="AS357"/>
  <c r="AR357"/>
  <c r="Y357"/>
  <c r="X357"/>
  <c r="W357"/>
  <c r="V357"/>
  <c r="T357"/>
  <c r="AE357" s="1"/>
  <c r="S357"/>
  <c r="R357"/>
  <c r="Q357"/>
  <c r="P357"/>
  <c r="O357"/>
  <c r="U357"/>
  <c r="BF356"/>
  <c r="BE356"/>
  <c r="BD356"/>
  <c r="BC356"/>
  <c r="BB356"/>
  <c r="BA356"/>
  <c r="AZ356"/>
  <c r="AY356"/>
  <c r="AX356"/>
  <c r="AW356"/>
  <c r="AV356"/>
  <c r="AU356"/>
  <c r="AT356"/>
  <c r="AS356"/>
  <c r="AR356"/>
  <c r="Y356"/>
  <c r="X356"/>
  <c r="W356"/>
  <c r="V356"/>
  <c r="T356"/>
  <c r="S356"/>
  <c r="R356"/>
  <c r="Q356"/>
  <c r="P356"/>
  <c r="O356"/>
  <c r="U356"/>
  <c r="BF355"/>
  <c r="BE355"/>
  <c r="BD355"/>
  <c r="BC355"/>
  <c r="BB355"/>
  <c r="BA355"/>
  <c r="AZ355"/>
  <c r="AY355"/>
  <c r="AX355"/>
  <c r="AW355"/>
  <c r="AV355"/>
  <c r="AU355"/>
  <c r="AT355"/>
  <c r="AS355"/>
  <c r="AR355"/>
  <c r="Y355"/>
  <c r="X355"/>
  <c r="W355"/>
  <c r="V355"/>
  <c r="T355"/>
  <c r="S355"/>
  <c r="R355"/>
  <c r="Q355"/>
  <c r="P355"/>
  <c r="O355"/>
  <c r="U355"/>
  <c r="BF354"/>
  <c r="BE354"/>
  <c r="BD354"/>
  <c r="BC354"/>
  <c r="BB354"/>
  <c r="BA354"/>
  <c r="AZ354"/>
  <c r="AY354"/>
  <c r="AX354"/>
  <c r="AW354"/>
  <c r="AV354"/>
  <c r="AU354"/>
  <c r="AT354"/>
  <c r="AS354"/>
  <c r="AR354"/>
  <c r="Y354"/>
  <c r="X354"/>
  <c r="W354"/>
  <c r="V354"/>
  <c r="T354"/>
  <c r="S354"/>
  <c r="R354"/>
  <c r="Q354"/>
  <c r="P354"/>
  <c r="O354"/>
  <c r="U354"/>
  <c r="BF353"/>
  <c r="BE353"/>
  <c r="BD353"/>
  <c r="BC353"/>
  <c r="BB353"/>
  <c r="BA353"/>
  <c r="AZ353"/>
  <c r="AY353"/>
  <c r="AX353"/>
  <c r="AW353"/>
  <c r="AV353"/>
  <c r="AU353"/>
  <c r="AT353"/>
  <c r="AS353"/>
  <c r="AR353"/>
  <c r="Y353"/>
  <c r="X353"/>
  <c r="W353"/>
  <c r="V353"/>
  <c r="T353"/>
  <c r="AE353" s="1"/>
  <c r="S353"/>
  <c r="R353"/>
  <c r="Q353"/>
  <c r="P353"/>
  <c r="O353"/>
  <c r="U353"/>
  <c r="BF352"/>
  <c r="BE352"/>
  <c r="BD352"/>
  <c r="BC352"/>
  <c r="BB352"/>
  <c r="BA352"/>
  <c r="AZ352"/>
  <c r="AY352"/>
  <c r="AX352"/>
  <c r="AW352"/>
  <c r="AV352"/>
  <c r="AU352"/>
  <c r="AT352"/>
  <c r="AS352"/>
  <c r="AR352"/>
  <c r="Y352"/>
  <c r="X352"/>
  <c r="W352"/>
  <c r="V352"/>
  <c r="T352"/>
  <c r="S352"/>
  <c r="R352"/>
  <c r="Q352"/>
  <c r="P352"/>
  <c r="O352"/>
  <c r="U352"/>
  <c r="BF351"/>
  <c r="BE351"/>
  <c r="BD351"/>
  <c r="BC351"/>
  <c r="BB351"/>
  <c r="BA351"/>
  <c r="AZ351"/>
  <c r="AY351"/>
  <c r="AX351"/>
  <c r="AW351"/>
  <c r="AV351"/>
  <c r="AU351"/>
  <c r="AT351"/>
  <c r="AS351"/>
  <c r="AR351"/>
  <c r="Y351"/>
  <c r="X351"/>
  <c r="W351"/>
  <c r="V351"/>
  <c r="T351"/>
  <c r="S351"/>
  <c r="R351"/>
  <c r="Q351"/>
  <c r="P351"/>
  <c r="O351"/>
  <c r="U351"/>
  <c r="BF350"/>
  <c r="BE350"/>
  <c r="BD350"/>
  <c r="BC350"/>
  <c r="BB350"/>
  <c r="BA350"/>
  <c r="AZ350"/>
  <c r="AY350"/>
  <c r="AX350"/>
  <c r="AW350"/>
  <c r="AV350"/>
  <c r="AU350"/>
  <c r="AT350"/>
  <c r="AS350"/>
  <c r="AR350"/>
  <c r="Y350"/>
  <c r="X350"/>
  <c r="W350"/>
  <c r="V350"/>
  <c r="T350"/>
  <c r="S350"/>
  <c r="R350"/>
  <c r="Q350"/>
  <c r="P350"/>
  <c r="O350"/>
  <c r="U350"/>
  <c r="BF349"/>
  <c r="BE349"/>
  <c r="BD349"/>
  <c r="BC349"/>
  <c r="BB349"/>
  <c r="BA349"/>
  <c r="AZ349"/>
  <c r="AY349"/>
  <c r="AX349"/>
  <c r="AW349"/>
  <c r="AV349"/>
  <c r="AU349"/>
  <c r="AT349"/>
  <c r="AS349"/>
  <c r="AR349"/>
  <c r="Y349"/>
  <c r="X349"/>
  <c r="W349"/>
  <c r="V349"/>
  <c r="T349"/>
  <c r="AE349" s="1"/>
  <c r="S349"/>
  <c r="R349"/>
  <c r="Q349"/>
  <c r="P349"/>
  <c r="O349"/>
  <c r="U349"/>
  <c r="BF348"/>
  <c r="BE348"/>
  <c r="BD348"/>
  <c r="BC348"/>
  <c r="BB348"/>
  <c r="BA348"/>
  <c r="AZ348"/>
  <c r="AY348"/>
  <c r="AX348"/>
  <c r="AW348"/>
  <c r="AV348"/>
  <c r="AU348"/>
  <c r="AT348"/>
  <c r="AS348"/>
  <c r="AR348"/>
  <c r="Y348"/>
  <c r="X348"/>
  <c r="W348"/>
  <c r="V348"/>
  <c r="T348"/>
  <c r="S348"/>
  <c r="R348"/>
  <c r="Q348"/>
  <c r="P348"/>
  <c r="O348"/>
  <c r="U348"/>
  <c r="BF347"/>
  <c r="BE347"/>
  <c r="BD347"/>
  <c r="BC347"/>
  <c r="BB347"/>
  <c r="BA347"/>
  <c r="AZ347"/>
  <c r="AY347"/>
  <c r="AX347"/>
  <c r="AW347"/>
  <c r="AV347"/>
  <c r="AU347"/>
  <c r="AT347"/>
  <c r="AS347"/>
  <c r="AR347"/>
  <c r="Y347"/>
  <c r="X347"/>
  <c r="W347"/>
  <c r="V347"/>
  <c r="T347"/>
  <c r="S347"/>
  <c r="R347"/>
  <c r="Q347"/>
  <c r="P347"/>
  <c r="O347"/>
  <c r="U347"/>
  <c r="BF346"/>
  <c r="BE346"/>
  <c r="BD346"/>
  <c r="BC346"/>
  <c r="BB346"/>
  <c r="BA346"/>
  <c r="AZ346"/>
  <c r="AY346"/>
  <c r="AX346"/>
  <c r="AW346"/>
  <c r="AV346"/>
  <c r="AU346"/>
  <c r="AT346"/>
  <c r="AS346"/>
  <c r="AR346"/>
  <c r="Y346"/>
  <c r="X346"/>
  <c r="W346"/>
  <c r="V346"/>
  <c r="T346"/>
  <c r="S346"/>
  <c r="R346"/>
  <c r="Q346"/>
  <c r="P346"/>
  <c r="O346"/>
  <c r="U346"/>
  <c r="BF345"/>
  <c r="BE345"/>
  <c r="BD345"/>
  <c r="BC345"/>
  <c r="BB345"/>
  <c r="BA345"/>
  <c r="AZ345"/>
  <c r="AY345"/>
  <c r="AX345"/>
  <c r="AW345"/>
  <c r="AV345"/>
  <c r="AU345"/>
  <c r="AT345"/>
  <c r="AS345"/>
  <c r="AR345"/>
  <c r="Y345"/>
  <c r="X345"/>
  <c r="W345"/>
  <c r="V345"/>
  <c r="T345"/>
  <c r="AE345" s="1"/>
  <c r="S345"/>
  <c r="R345"/>
  <c r="Q345"/>
  <c r="P345"/>
  <c r="O345"/>
  <c r="U345"/>
  <c r="BF344"/>
  <c r="BE344"/>
  <c r="BD344"/>
  <c r="BC344"/>
  <c r="BB344"/>
  <c r="BA344"/>
  <c r="AZ344"/>
  <c r="AY344"/>
  <c r="AX344"/>
  <c r="AW344"/>
  <c r="AV344"/>
  <c r="AU344"/>
  <c r="AT344"/>
  <c r="AS344"/>
  <c r="AR344"/>
  <c r="Y344"/>
  <c r="X344"/>
  <c r="W344"/>
  <c r="V344"/>
  <c r="T344"/>
  <c r="S344"/>
  <c r="R344"/>
  <c r="Q344"/>
  <c r="P344"/>
  <c r="O344"/>
  <c r="U344"/>
  <c r="BF343"/>
  <c r="BE343"/>
  <c r="BD343"/>
  <c r="BC343"/>
  <c r="BB343"/>
  <c r="BA343"/>
  <c r="AZ343"/>
  <c r="AY343"/>
  <c r="AX343"/>
  <c r="AW343"/>
  <c r="AV343"/>
  <c r="AU343"/>
  <c r="AT343"/>
  <c r="AS343"/>
  <c r="AR343"/>
  <c r="Y343"/>
  <c r="X343"/>
  <c r="W343"/>
  <c r="V343"/>
  <c r="T343"/>
  <c r="S343"/>
  <c r="R343"/>
  <c r="Q343"/>
  <c r="P343"/>
  <c r="O343"/>
  <c r="U343"/>
  <c r="BF342"/>
  <c r="BE342"/>
  <c r="BD342"/>
  <c r="BC342"/>
  <c r="BB342"/>
  <c r="BA342"/>
  <c r="AZ342"/>
  <c r="AY342"/>
  <c r="AX342"/>
  <c r="AW342"/>
  <c r="AV342"/>
  <c r="AU342"/>
  <c r="AT342"/>
  <c r="AS342"/>
  <c r="AR342"/>
  <c r="Y342"/>
  <c r="X342"/>
  <c r="W342"/>
  <c r="V342"/>
  <c r="T342"/>
  <c r="S342"/>
  <c r="R342"/>
  <c r="Q342"/>
  <c r="P342"/>
  <c r="O342"/>
  <c r="U342"/>
  <c r="BF341"/>
  <c r="BE341"/>
  <c r="BD341"/>
  <c r="BC341"/>
  <c r="BB341"/>
  <c r="BA341"/>
  <c r="AZ341"/>
  <c r="AY341"/>
  <c r="AX341"/>
  <c r="AW341"/>
  <c r="AV341"/>
  <c r="AU341"/>
  <c r="AT341"/>
  <c r="AS341"/>
  <c r="AR341"/>
  <c r="Y341"/>
  <c r="X341"/>
  <c r="W341"/>
  <c r="V341"/>
  <c r="T341"/>
  <c r="AE341" s="1"/>
  <c r="S341"/>
  <c r="R341"/>
  <c r="Q341"/>
  <c r="P341"/>
  <c r="O341"/>
  <c r="U341"/>
  <c r="BF340"/>
  <c r="BE340"/>
  <c r="BD340"/>
  <c r="BC340"/>
  <c r="BB340"/>
  <c r="BA340"/>
  <c r="AZ340"/>
  <c r="AY340"/>
  <c r="AX340"/>
  <c r="AW340"/>
  <c r="AV340"/>
  <c r="AU340"/>
  <c r="AT340"/>
  <c r="AS340"/>
  <c r="AR340"/>
  <c r="Y340"/>
  <c r="X340"/>
  <c r="W340"/>
  <c r="V340"/>
  <c r="T340"/>
  <c r="S340"/>
  <c r="R340"/>
  <c r="Q340"/>
  <c r="P340"/>
  <c r="O340"/>
  <c r="U340"/>
  <c r="BF339"/>
  <c r="BE339"/>
  <c r="BD339"/>
  <c r="BC339"/>
  <c r="BB339"/>
  <c r="BA339"/>
  <c r="AZ339"/>
  <c r="AY339"/>
  <c r="AX339"/>
  <c r="AW339"/>
  <c r="AV339"/>
  <c r="AU339"/>
  <c r="AT339"/>
  <c r="AS339"/>
  <c r="AR339"/>
  <c r="Y339"/>
  <c r="X339"/>
  <c r="W339"/>
  <c r="V339"/>
  <c r="T339"/>
  <c r="S339"/>
  <c r="R339"/>
  <c r="Q339"/>
  <c r="P339"/>
  <c r="O339"/>
  <c r="U339"/>
  <c r="BF338"/>
  <c r="BE338"/>
  <c r="BD338"/>
  <c r="BC338"/>
  <c r="BB338"/>
  <c r="BA338"/>
  <c r="AZ338"/>
  <c r="AY338"/>
  <c r="AX338"/>
  <c r="AW338"/>
  <c r="AV338"/>
  <c r="AU338"/>
  <c r="AT338"/>
  <c r="AS338"/>
  <c r="AR338"/>
  <c r="Y338"/>
  <c r="X338"/>
  <c r="W338"/>
  <c r="V338"/>
  <c r="T338"/>
  <c r="S338"/>
  <c r="R338"/>
  <c r="Q338"/>
  <c r="P338"/>
  <c r="O338"/>
  <c r="U338"/>
  <c r="BF337"/>
  <c r="BE337"/>
  <c r="BD337"/>
  <c r="BC337"/>
  <c r="BB337"/>
  <c r="BA337"/>
  <c r="AZ337"/>
  <c r="AY337"/>
  <c r="AX337"/>
  <c r="AW337"/>
  <c r="AV337"/>
  <c r="AU337"/>
  <c r="AT337"/>
  <c r="AS337"/>
  <c r="AR337"/>
  <c r="Y337"/>
  <c r="X337"/>
  <c r="W337"/>
  <c r="V337"/>
  <c r="T337"/>
  <c r="AE337" s="1"/>
  <c r="S337"/>
  <c r="R337"/>
  <c r="Q337"/>
  <c r="P337"/>
  <c r="O337"/>
  <c r="U337"/>
  <c r="BF336"/>
  <c r="BE336"/>
  <c r="AB336" s="1"/>
  <c r="BD336"/>
  <c r="BC336"/>
  <c r="BB336"/>
  <c r="BA336"/>
  <c r="AZ336"/>
  <c r="AY336"/>
  <c r="AX336"/>
  <c r="AW336"/>
  <c r="AV336"/>
  <c r="AU336"/>
  <c r="AT336"/>
  <c r="AS336"/>
  <c r="AR336"/>
  <c r="Y336"/>
  <c r="X336"/>
  <c r="W336"/>
  <c r="V336"/>
  <c r="T336"/>
  <c r="S336"/>
  <c r="R336"/>
  <c r="Q336"/>
  <c r="P336"/>
  <c r="O336"/>
  <c r="U336"/>
  <c r="BF335"/>
  <c r="BE335"/>
  <c r="BD335"/>
  <c r="BC335"/>
  <c r="BB335"/>
  <c r="BA335"/>
  <c r="AZ335"/>
  <c r="AY335"/>
  <c r="AX335"/>
  <c r="AW335"/>
  <c r="AV335"/>
  <c r="AU335"/>
  <c r="AT335"/>
  <c r="AS335"/>
  <c r="AR335"/>
  <c r="Y335"/>
  <c r="X335"/>
  <c r="W335"/>
  <c r="V335"/>
  <c r="T335"/>
  <c r="S335"/>
  <c r="R335"/>
  <c r="Q335"/>
  <c r="P335"/>
  <c r="O335"/>
  <c r="U335"/>
  <c r="BF334"/>
  <c r="BE334"/>
  <c r="BD334"/>
  <c r="BC334"/>
  <c r="BB334"/>
  <c r="BA334"/>
  <c r="AZ334"/>
  <c r="AY334"/>
  <c r="AX334"/>
  <c r="AW334"/>
  <c r="AV334"/>
  <c r="AU334"/>
  <c r="AT334"/>
  <c r="AS334"/>
  <c r="AR334"/>
  <c r="Y334"/>
  <c r="X334"/>
  <c r="W334"/>
  <c r="V334"/>
  <c r="T334"/>
  <c r="S334"/>
  <c r="R334"/>
  <c r="Q334"/>
  <c r="P334"/>
  <c r="O334"/>
  <c r="U334"/>
  <c r="BF333"/>
  <c r="BE333"/>
  <c r="BD333"/>
  <c r="BC333"/>
  <c r="BB333"/>
  <c r="BA333"/>
  <c r="AZ333"/>
  <c r="AY333"/>
  <c r="AX333"/>
  <c r="AW333"/>
  <c r="AV333"/>
  <c r="AU333"/>
  <c r="AT333"/>
  <c r="AS333"/>
  <c r="AR333"/>
  <c r="Y333"/>
  <c r="X333"/>
  <c r="W333"/>
  <c r="V333"/>
  <c r="T333"/>
  <c r="AE333" s="1"/>
  <c r="S333"/>
  <c r="R333"/>
  <c r="Q333"/>
  <c r="P333"/>
  <c r="O333"/>
  <c r="U333"/>
  <c r="BF332"/>
  <c r="BE332"/>
  <c r="BD332"/>
  <c r="BC332"/>
  <c r="BB332"/>
  <c r="BA332"/>
  <c r="AZ332"/>
  <c r="AY332"/>
  <c r="AX332"/>
  <c r="AW332"/>
  <c r="AV332"/>
  <c r="AU332"/>
  <c r="AT332"/>
  <c r="AS332"/>
  <c r="AR332"/>
  <c r="Y332"/>
  <c r="X332"/>
  <c r="W332"/>
  <c r="V332"/>
  <c r="T332"/>
  <c r="S332"/>
  <c r="R332"/>
  <c r="Q332"/>
  <c r="P332"/>
  <c r="O332"/>
  <c r="U332"/>
  <c r="BF331"/>
  <c r="BE331"/>
  <c r="BD331"/>
  <c r="BC331"/>
  <c r="BB331"/>
  <c r="BA331"/>
  <c r="AZ331"/>
  <c r="AY331"/>
  <c r="AX331"/>
  <c r="AW331"/>
  <c r="AV331"/>
  <c r="AU331"/>
  <c r="AT331"/>
  <c r="AS331"/>
  <c r="AR331"/>
  <c r="Y331"/>
  <c r="X331"/>
  <c r="W331"/>
  <c r="V331"/>
  <c r="U331"/>
  <c r="T331"/>
  <c r="S331"/>
  <c r="R331"/>
  <c r="Q331"/>
  <c r="P331"/>
  <c r="O331"/>
  <c r="BF330"/>
  <c r="BE330"/>
  <c r="BD330"/>
  <c r="BC330"/>
  <c r="BB330"/>
  <c r="BA330"/>
  <c r="AZ330"/>
  <c r="AY330"/>
  <c r="AX330"/>
  <c r="AW330"/>
  <c r="AV330"/>
  <c r="AU330"/>
  <c r="AT330"/>
  <c r="AS330"/>
  <c r="AR330"/>
  <c r="Y330"/>
  <c r="X330"/>
  <c r="W330"/>
  <c r="V330"/>
  <c r="T330"/>
  <c r="S330"/>
  <c r="R330"/>
  <c r="Q330"/>
  <c r="P330"/>
  <c r="O330"/>
  <c r="U330"/>
  <c r="BF329"/>
  <c r="BE329"/>
  <c r="BD329"/>
  <c r="BC329"/>
  <c r="BB329"/>
  <c r="BA329"/>
  <c r="AZ329"/>
  <c r="AY329"/>
  <c r="AX329"/>
  <c r="AW329"/>
  <c r="AV329"/>
  <c r="AU329"/>
  <c r="AT329"/>
  <c r="AS329"/>
  <c r="AR329"/>
  <c r="Y329"/>
  <c r="X329"/>
  <c r="W329"/>
  <c r="V329"/>
  <c r="T329"/>
  <c r="AE329" s="1"/>
  <c r="S329"/>
  <c r="R329"/>
  <c r="Q329"/>
  <c r="P329"/>
  <c r="O329"/>
  <c r="U329"/>
  <c r="BF328"/>
  <c r="BE328"/>
  <c r="BD328"/>
  <c r="BC328"/>
  <c r="BB328"/>
  <c r="BA328"/>
  <c r="AZ328"/>
  <c r="AY328"/>
  <c r="AX328"/>
  <c r="AW328"/>
  <c r="AV328"/>
  <c r="AU328"/>
  <c r="AT328"/>
  <c r="AS328"/>
  <c r="AR328"/>
  <c r="Y328"/>
  <c r="X328"/>
  <c r="W328"/>
  <c r="V328"/>
  <c r="T328"/>
  <c r="S328"/>
  <c r="R328"/>
  <c r="Q328"/>
  <c r="P328"/>
  <c r="O328"/>
  <c r="U328"/>
  <c r="BF327"/>
  <c r="BE327"/>
  <c r="BD327"/>
  <c r="BC327"/>
  <c r="BB327"/>
  <c r="BA327"/>
  <c r="AZ327"/>
  <c r="AY327"/>
  <c r="AX327"/>
  <c r="AW327"/>
  <c r="AV327"/>
  <c r="AU327"/>
  <c r="AT327"/>
  <c r="AS327"/>
  <c r="AR327"/>
  <c r="Y327"/>
  <c r="X327"/>
  <c r="W327"/>
  <c r="V327"/>
  <c r="T327"/>
  <c r="S327"/>
  <c r="R327"/>
  <c r="Q327"/>
  <c r="P327"/>
  <c r="O327"/>
  <c r="U327"/>
  <c r="BF326"/>
  <c r="BE326"/>
  <c r="BD326"/>
  <c r="BC326"/>
  <c r="BB326"/>
  <c r="BA326"/>
  <c r="AZ326"/>
  <c r="AY326"/>
  <c r="AX326"/>
  <c r="AW326"/>
  <c r="AV326"/>
  <c r="AU326"/>
  <c r="AT326"/>
  <c r="AS326"/>
  <c r="AR326"/>
  <c r="Y326"/>
  <c r="X326"/>
  <c r="W326"/>
  <c r="V326"/>
  <c r="T326"/>
  <c r="S326"/>
  <c r="R326"/>
  <c r="Q326"/>
  <c r="P326"/>
  <c r="O326"/>
  <c r="U326"/>
  <c r="BF325"/>
  <c r="BE325"/>
  <c r="BD325"/>
  <c r="BC325"/>
  <c r="BB325"/>
  <c r="BA325"/>
  <c r="AZ325"/>
  <c r="AY325"/>
  <c r="AX325"/>
  <c r="AW325"/>
  <c r="AV325"/>
  <c r="AU325"/>
  <c r="AT325"/>
  <c r="AS325"/>
  <c r="AR325"/>
  <c r="Y325"/>
  <c r="X325"/>
  <c r="W325"/>
  <c r="V325"/>
  <c r="T325"/>
  <c r="AE325" s="1"/>
  <c r="S325"/>
  <c r="R325"/>
  <c r="Q325"/>
  <c r="P325"/>
  <c r="O325"/>
  <c r="U325"/>
  <c r="BF324"/>
  <c r="BE324"/>
  <c r="BD324"/>
  <c r="BC324"/>
  <c r="BB324"/>
  <c r="BA324"/>
  <c r="AZ324"/>
  <c r="AY324"/>
  <c r="AX324"/>
  <c r="AW324"/>
  <c r="AV324"/>
  <c r="AU324"/>
  <c r="AT324"/>
  <c r="AS324"/>
  <c r="AR324"/>
  <c r="Y324"/>
  <c r="X324"/>
  <c r="W324"/>
  <c r="V324"/>
  <c r="T324"/>
  <c r="S324"/>
  <c r="R324"/>
  <c r="Q324"/>
  <c r="P324"/>
  <c r="O324"/>
  <c r="U324"/>
  <c r="BF323"/>
  <c r="BE323"/>
  <c r="BD323"/>
  <c r="BC323"/>
  <c r="BB323"/>
  <c r="BA323"/>
  <c r="AZ323"/>
  <c r="AY323"/>
  <c r="AX323"/>
  <c r="AW323"/>
  <c r="AV323"/>
  <c r="AU323"/>
  <c r="AT323"/>
  <c r="AS323"/>
  <c r="AR323"/>
  <c r="Y323"/>
  <c r="X323"/>
  <c r="W323"/>
  <c r="V323"/>
  <c r="T323"/>
  <c r="S323"/>
  <c r="R323"/>
  <c r="Q323"/>
  <c r="P323"/>
  <c r="O323"/>
  <c r="U323"/>
  <c r="BF322"/>
  <c r="BE322"/>
  <c r="BD322"/>
  <c r="BC322"/>
  <c r="BB322"/>
  <c r="BA322"/>
  <c r="AZ322"/>
  <c r="AY322"/>
  <c r="AX322"/>
  <c r="AW322"/>
  <c r="AV322"/>
  <c r="AU322"/>
  <c r="AT322"/>
  <c r="AS322"/>
  <c r="AR322"/>
  <c r="Y322"/>
  <c r="X322"/>
  <c r="W322"/>
  <c r="V322"/>
  <c r="T322"/>
  <c r="S322"/>
  <c r="R322"/>
  <c r="Q322"/>
  <c r="P322"/>
  <c r="O322"/>
  <c r="U322"/>
  <c r="BF321"/>
  <c r="BE321"/>
  <c r="BD321"/>
  <c r="BC321"/>
  <c r="BB321"/>
  <c r="BA321"/>
  <c r="AZ321"/>
  <c r="AY321"/>
  <c r="AX321"/>
  <c r="AW321"/>
  <c r="AV321"/>
  <c r="AU321"/>
  <c r="AT321"/>
  <c r="AS321"/>
  <c r="AR321"/>
  <c r="Y321"/>
  <c r="X321"/>
  <c r="W321"/>
  <c r="V321"/>
  <c r="T321"/>
  <c r="AE321" s="1"/>
  <c r="S321"/>
  <c r="R321"/>
  <c r="Q321"/>
  <c r="P321"/>
  <c r="O321"/>
  <c r="U321"/>
  <c r="BF320"/>
  <c r="BE320"/>
  <c r="BD320"/>
  <c r="BC320"/>
  <c r="BB320"/>
  <c r="BA320"/>
  <c r="AZ320"/>
  <c r="AY320"/>
  <c r="AX320"/>
  <c r="AW320"/>
  <c r="AV320"/>
  <c r="AU320"/>
  <c r="AT320"/>
  <c r="AS320"/>
  <c r="AR320"/>
  <c r="Y320"/>
  <c r="X320"/>
  <c r="W320"/>
  <c r="V320"/>
  <c r="T320"/>
  <c r="S320"/>
  <c r="R320"/>
  <c r="Q320"/>
  <c r="P320"/>
  <c r="O320"/>
  <c r="U320"/>
  <c r="BF319"/>
  <c r="BE319"/>
  <c r="BD319"/>
  <c r="BC319"/>
  <c r="BB319"/>
  <c r="BA319"/>
  <c r="AZ319"/>
  <c r="AY319"/>
  <c r="AX319"/>
  <c r="AW319"/>
  <c r="AV319"/>
  <c r="AU319"/>
  <c r="AT319"/>
  <c r="AS319"/>
  <c r="AR319"/>
  <c r="Y319"/>
  <c r="X319"/>
  <c r="W319"/>
  <c r="V319"/>
  <c r="T319"/>
  <c r="S319"/>
  <c r="R319"/>
  <c r="Q319"/>
  <c r="P319"/>
  <c r="O319"/>
  <c r="U319"/>
  <c r="BF318"/>
  <c r="BE318"/>
  <c r="BD318"/>
  <c r="BC318"/>
  <c r="BB318"/>
  <c r="BA318"/>
  <c r="AZ318"/>
  <c r="AY318"/>
  <c r="AX318"/>
  <c r="AW318"/>
  <c r="AV318"/>
  <c r="AU318"/>
  <c r="AT318"/>
  <c r="AS318"/>
  <c r="AR318"/>
  <c r="Y318"/>
  <c r="X318"/>
  <c r="W318"/>
  <c r="V318"/>
  <c r="T318"/>
  <c r="S318"/>
  <c r="R318"/>
  <c r="Q318"/>
  <c r="P318"/>
  <c r="O318"/>
  <c r="U318"/>
  <c r="BF317"/>
  <c r="BE317"/>
  <c r="BD317"/>
  <c r="BC317"/>
  <c r="BB317"/>
  <c r="BA317"/>
  <c r="AZ317"/>
  <c r="AY317"/>
  <c r="AX317"/>
  <c r="AW317"/>
  <c r="AV317"/>
  <c r="AU317"/>
  <c r="AT317"/>
  <c r="AS317"/>
  <c r="AR317"/>
  <c r="Y317"/>
  <c r="X317"/>
  <c r="W317"/>
  <c r="V317"/>
  <c r="T317"/>
  <c r="AE317" s="1"/>
  <c r="S317"/>
  <c r="R317"/>
  <c r="Q317"/>
  <c r="P317"/>
  <c r="O317"/>
  <c r="U317"/>
  <c r="BF316"/>
  <c r="BE316"/>
  <c r="BD316"/>
  <c r="BC316"/>
  <c r="BB316"/>
  <c r="BA316"/>
  <c r="AZ316"/>
  <c r="AY316"/>
  <c r="AX316"/>
  <c r="AW316"/>
  <c r="AV316"/>
  <c r="AU316"/>
  <c r="AT316"/>
  <c r="AS316"/>
  <c r="AR316"/>
  <c r="Y316"/>
  <c r="X316"/>
  <c r="W316"/>
  <c r="V316"/>
  <c r="T316"/>
  <c r="S316"/>
  <c r="R316"/>
  <c r="Q316"/>
  <c r="P316"/>
  <c r="O316"/>
  <c r="U316"/>
  <c r="BF315"/>
  <c r="BE315"/>
  <c r="BD315"/>
  <c r="BC315"/>
  <c r="BB315"/>
  <c r="BA315"/>
  <c r="AZ315"/>
  <c r="AY315"/>
  <c r="AX315"/>
  <c r="AW315"/>
  <c r="AV315"/>
  <c r="AU315"/>
  <c r="AT315"/>
  <c r="AS315"/>
  <c r="AR315"/>
  <c r="Y315"/>
  <c r="X315"/>
  <c r="W315"/>
  <c r="V315"/>
  <c r="T315"/>
  <c r="S315"/>
  <c r="R315"/>
  <c r="Q315"/>
  <c r="P315"/>
  <c r="O315"/>
  <c r="U315"/>
  <c r="BF314"/>
  <c r="BE314"/>
  <c r="BD314"/>
  <c r="BC314"/>
  <c r="BB314"/>
  <c r="BA314"/>
  <c r="AZ314"/>
  <c r="AY314"/>
  <c r="AX314"/>
  <c r="AW314"/>
  <c r="AV314"/>
  <c r="AU314"/>
  <c r="AT314"/>
  <c r="AS314"/>
  <c r="AR314"/>
  <c r="Y314"/>
  <c r="X314"/>
  <c r="W314"/>
  <c r="V314"/>
  <c r="T314"/>
  <c r="S314"/>
  <c r="R314"/>
  <c r="Q314"/>
  <c r="P314"/>
  <c r="O314"/>
  <c r="U314"/>
  <c r="BF313"/>
  <c r="BE313"/>
  <c r="BD313"/>
  <c r="BC313"/>
  <c r="BB313"/>
  <c r="BA313"/>
  <c r="AZ313"/>
  <c r="AY313"/>
  <c r="AX313"/>
  <c r="AW313"/>
  <c r="AV313"/>
  <c r="AU313"/>
  <c r="AT313"/>
  <c r="AS313"/>
  <c r="AR313"/>
  <c r="Y313"/>
  <c r="X313"/>
  <c r="W313"/>
  <c r="V313"/>
  <c r="T313"/>
  <c r="AE313" s="1"/>
  <c r="S313"/>
  <c r="R313"/>
  <c r="Q313"/>
  <c r="P313"/>
  <c r="O313"/>
  <c r="U313"/>
  <c r="BF312"/>
  <c r="BE312"/>
  <c r="BD312"/>
  <c r="BC312"/>
  <c r="BB312"/>
  <c r="BA312"/>
  <c r="AZ312"/>
  <c r="AY312"/>
  <c r="AX312"/>
  <c r="AW312"/>
  <c r="AV312"/>
  <c r="AU312"/>
  <c r="AT312"/>
  <c r="AS312"/>
  <c r="AR312"/>
  <c r="Y312"/>
  <c r="X312"/>
  <c r="W312"/>
  <c r="V312"/>
  <c r="T312"/>
  <c r="S312"/>
  <c r="R312"/>
  <c r="Q312"/>
  <c r="P312"/>
  <c r="O312"/>
  <c r="U312"/>
  <c r="BF311"/>
  <c r="BE311"/>
  <c r="BD311"/>
  <c r="BC311"/>
  <c r="BB311"/>
  <c r="BA311"/>
  <c r="AZ311"/>
  <c r="AY311"/>
  <c r="AX311"/>
  <c r="AW311"/>
  <c r="AV311"/>
  <c r="AU311"/>
  <c r="AT311"/>
  <c r="AS311"/>
  <c r="AR311"/>
  <c r="Y311"/>
  <c r="X311"/>
  <c r="W311"/>
  <c r="V311"/>
  <c r="T311"/>
  <c r="S311"/>
  <c r="R311"/>
  <c r="Q311"/>
  <c r="P311"/>
  <c r="O311"/>
  <c r="U311"/>
  <c r="BF310"/>
  <c r="BE310"/>
  <c r="BD310"/>
  <c r="BC310"/>
  <c r="BB310"/>
  <c r="BA310"/>
  <c r="AZ310"/>
  <c r="AY310"/>
  <c r="AX310"/>
  <c r="AW310"/>
  <c r="AV310"/>
  <c r="AU310"/>
  <c r="AT310"/>
  <c r="AS310"/>
  <c r="AR310"/>
  <c r="Y310"/>
  <c r="X310"/>
  <c r="W310"/>
  <c r="V310"/>
  <c r="T310"/>
  <c r="S310"/>
  <c r="R310"/>
  <c r="Q310"/>
  <c r="P310"/>
  <c r="O310"/>
  <c r="U310"/>
  <c r="BF309"/>
  <c r="BE309"/>
  <c r="BD309"/>
  <c r="BC309"/>
  <c r="BB309"/>
  <c r="BA309"/>
  <c r="AZ309"/>
  <c r="AY309"/>
  <c r="AX309"/>
  <c r="AW309"/>
  <c r="AV309"/>
  <c r="AU309"/>
  <c r="AT309"/>
  <c r="AS309"/>
  <c r="AR309"/>
  <c r="Y309"/>
  <c r="X309"/>
  <c r="W309"/>
  <c r="V309"/>
  <c r="T309"/>
  <c r="AE309" s="1"/>
  <c r="S309"/>
  <c r="R309"/>
  <c r="Q309"/>
  <c r="P309"/>
  <c r="O309"/>
  <c r="U309"/>
  <c r="BF308"/>
  <c r="BE308"/>
  <c r="BD308"/>
  <c r="BC308"/>
  <c r="BB308"/>
  <c r="BA308"/>
  <c r="AZ308"/>
  <c r="AY308"/>
  <c r="AX308"/>
  <c r="AW308"/>
  <c r="AV308"/>
  <c r="AU308"/>
  <c r="AT308"/>
  <c r="AS308"/>
  <c r="AR308"/>
  <c r="Y308"/>
  <c r="X308"/>
  <c r="W308"/>
  <c r="V308"/>
  <c r="T308"/>
  <c r="S308"/>
  <c r="R308"/>
  <c r="Q308"/>
  <c r="P308"/>
  <c r="O308"/>
  <c r="U308"/>
  <c r="BF307"/>
  <c r="BE307"/>
  <c r="BD307"/>
  <c r="BC307"/>
  <c r="BB307"/>
  <c r="BA307"/>
  <c r="AZ307"/>
  <c r="AY307"/>
  <c r="AX307"/>
  <c r="AW307"/>
  <c r="AV307"/>
  <c r="AU307"/>
  <c r="AT307"/>
  <c r="AS307"/>
  <c r="AR307"/>
  <c r="Y307"/>
  <c r="X307"/>
  <c r="W307"/>
  <c r="V307"/>
  <c r="T307"/>
  <c r="S307"/>
  <c r="R307"/>
  <c r="Q307"/>
  <c r="P307"/>
  <c r="O307"/>
  <c r="U307"/>
  <c r="BF306"/>
  <c r="BE306"/>
  <c r="BD306"/>
  <c r="BC306"/>
  <c r="BB306"/>
  <c r="BA306"/>
  <c r="AZ306"/>
  <c r="AY306"/>
  <c r="AX306"/>
  <c r="AW306"/>
  <c r="AV306"/>
  <c r="AU306"/>
  <c r="AT306"/>
  <c r="AS306"/>
  <c r="AR306"/>
  <c r="Y306"/>
  <c r="X306"/>
  <c r="W306"/>
  <c r="V306"/>
  <c r="T306"/>
  <c r="S306"/>
  <c r="R306"/>
  <c r="Q306"/>
  <c r="P306"/>
  <c r="O306"/>
  <c r="U306"/>
  <c r="BF305"/>
  <c r="BE305"/>
  <c r="BD305"/>
  <c r="BC305"/>
  <c r="BB305"/>
  <c r="BA305"/>
  <c r="AZ305"/>
  <c r="AY305"/>
  <c r="AX305"/>
  <c r="AW305"/>
  <c r="AV305"/>
  <c r="AU305"/>
  <c r="AT305"/>
  <c r="AS305"/>
  <c r="AR305"/>
  <c r="Y305"/>
  <c r="X305"/>
  <c r="W305"/>
  <c r="V305"/>
  <c r="T305"/>
  <c r="AE305" s="1"/>
  <c r="S305"/>
  <c r="R305"/>
  <c r="Q305"/>
  <c r="P305"/>
  <c r="O305"/>
  <c r="U305"/>
  <c r="BF304"/>
  <c r="BE304"/>
  <c r="BD304"/>
  <c r="BC304"/>
  <c r="BB304"/>
  <c r="BA304"/>
  <c r="AZ304"/>
  <c r="AY304"/>
  <c r="AX304"/>
  <c r="AW304"/>
  <c r="AV304"/>
  <c r="AU304"/>
  <c r="AT304"/>
  <c r="AS304"/>
  <c r="AR304"/>
  <c r="Y304"/>
  <c r="X304"/>
  <c r="W304"/>
  <c r="V304"/>
  <c r="T304"/>
  <c r="S304"/>
  <c r="R304"/>
  <c r="Q304"/>
  <c r="P304"/>
  <c r="O304"/>
  <c r="U304"/>
  <c r="BF303"/>
  <c r="BE303"/>
  <c r="BD303"/>
  <c r="BC303"/>
  <c r="BB303"/>
  <c r="BA303"/>
  <c r="AZ303"/>
  <c r="AY303"/>
  <c r="AX303"/>
  <c r="AW303"/>
  <c r="AV303"/>
  <c r="AU303"/>
  <c r="AT303"/>
  <c r="AS303"/>
  <c r="AR303"/>
  <c r="Y303"/>
  <c r="X303"/>
  <c r="W303"/>
  <c r="V303"/>
  <c r="T303"/>
  <c r="S303"/>
  <c r="R303"/>
  <c r="Q303"/>
  <c r="P303"/>
  <c r="O303"/>
  <c r="U303"/>
  <c r="BF302"/>
  <c r="BE302"/>
  <c r="BD302"/>
  <c r="BC302"/>
  <c r="BB302"/>
  <c r="BA302"/>
  <c r="AZ302"/>
  <c r="AY302"/>
  <c r="AX302"/>
  <c r="AW302"/>
  <c r="AV302"/>
  <c r="AU302"/>
  <c r="AT302"/>
  <c r="AS302"/>
  <c r="AR302"/>
  <c r="Y302"/>
  <c r="X302"/>
  <c r="W302"/>
  <c r="V302"/>
  <c r="T302"/>
  <c r="S302"/>
  <c r="R302"/>
  <c r="Q302"/>
  <c r="P302"/>
  <c r="O302"/>
  <c r="U302"/>
  <c r="BF301"/>
  <c r="BE301"/>
  <c r="BD301"/>
  <c r="BC301"/>
  <c r="BB301"/>
  <c r="BA301"/>
  <c r="AZ301"/>
  <c r="AY301"/>
  <c r="AX301"/>
  <c r="AW301"/>
  <c r="AV301"/>
  <c r="AU301"/>
  <c r="AT301"/>
  <c r="AS301"/>
  <c r="AR301"/>
  <c r="Y301"/>
  <c r="X301"/>
  <c r="W301"/>
  <c r="V301"/>
  <c r="T301"/>
  <c r="AE301" s="1"/>
  <c r="S301"/>
  <c r="R301"/>
  <c r="Q301"/>
  <c r="P301"/>
  <c r="O301"/>
  <c r="U301"/>
  <c r="BF300"/>
  <c r="BE300"/>
  <c r="BD300"/>
  <c r="BC300"/>
  <c r="BB300"/>
  <c r="BA300"/>
  <c r="AZ300"/>
  <c r="AY300"/>
  <c r="AX300"/>
  <c r="AW300"/>
  <c r="AV300"/>
  <c r="AU300"/>
  <c r="AT300"/>
  <c r="AS300"/>
  <c r="AR300"/>
  <c r="Y300"/>
  <c r="X300"/>
  <c r="W300"/>
  <c r="V300"/>
  <c r="T300"/>
  <c r="S300"/>
  <c r="R300"/>
  <c r="Q300"/>
  <c r="P300"/>
  <c r="O300"/>
  <c r="U300"/>
  <c r="BF299"/>
  <c r="BE299"/>
  <c r="BD299"/>
  <c r="BC299"/>
  <c r="BB299"/>
  <c r="BA299"/>
  <c r="AZ299"/>
  <c r="AY299"/>
  <c r="AX299"/>
  <c r="AW299"/>
  <c r="AV299"/>
  <c r="AU299"/>
  <c r="AT299"/>
  <c r="AS299"/>
  <c r="AR299"/>
  <c r="Y299"/>
  <c r="X299"/>
  <c r="W299"/>
  <c r="V299"/>
  <c r="T299"/>
  <c r="S299"/>
  <c r="R299"/>
  <c r="Q299"/>
  <c r="P299"/>
  <c r="O299"/>
  <c r="U299"/>
  <c r="BF298"/>
  <c r="BE298"/>
  <c r="BD298"/>
  <c r="BC298"/>
  <c r="BB298"/>
  <c r="BA298"/>
  <c r="AZ298"/>
  <c r="AY298"/>
  <c r="AX298"/>
  <c r="AW298"/>
  <c r="AV298"/>
  <c r="AU298"/>
  <c r="AT298"/>
  <c r="AS298"/>
  <c r="AR298"/>
  <c r="Y298"/>
  <c r="X298"/>
  <c r="W298"/>
  <c r="V298"/>
  <c r="T298"/>
  <c r="S298"/>
  <c r="R298"/>
  <c r="Q298"/>
  <c r="P298"/>
  <c r="O298"/>
  <c r="U298"/>
  <c r="BF297"/>
  <c r="BE297"/>
  <c r="BD297"/>
  <c r="BC297"/>
  <c r="BB297"/>
  <c r="BA297"/>
  <c r="AZ297"/>
  <c r="AY297"/>
  <c r="AX297"/>
  <c r="AW297"/>
  <c r="AV297"/>
  <c r="AU297"/>
  <c r="AT297"/>
  <c r="AS297"/>
  <c r="AR297"/>
  <c r="Y297"/>
  <c r="X297"/>
  <c r="W297"/>
  <c r="V297"/>
  <c r="T297"/>
  <c r="AE297" s="1"/>
  <c r="S297"/>
  <c r="R297"/>
  <c r="Q297"/>
  <c r="P297"/>
  <c r="O297"/>
  <c r="U297"/>
  <c r="BF296"/>
  <c r="BE296"/>
  <c r="BD296"/>
  <c r="BC296"/>
  <c r="BB296"/>
  <c r="BA296"/>
  <c r="AZ296"/>
  <c r="AY296"/>
  <c r="AX296"/>
  <c r="AW296"/>
  <c r="AV296"/>
  <c r="AU296"/>
  <c r="AT296"/>
  <c r="AS296"/>
  <c r="AR296"/>
  <c r="Y296"/>
  <c r="X296"/>
  <c r="W296"/>
  <c r="V296"/>
  <c r="T296"/>
  <c r="S296"/>
  <c r="R296"/>
  <c r="Q296"/>
  <c r="P296"/>
  <c r="O296"/>
  <c r="U296"/>
  <c r="BF295"/>
  <c r="BE295"/>
  <c r="BD295"/>
  <c r="BC295"/>
  <c r="BB295"/>
  <c r="BA295"/>
  <c r="AZ295"/>
  <c r="AY295"/>
  <c r="AX295"/>
  <c r="AW295"/>
  <c r="AV295"/>
  <c r="AU295"/>
  <c r="AT295"/>
  <c r="AS295"/>
  <c r="AR295"/>
  <c r="Y295"/>
  <c r="X295"/>
  <c r="W295"/>
  <c r="V295"/>
  <c r="T295"/>
  <c r="S295"/>
  <c r="R295"/>
  <c r="Q295"/>
  <c r="P295"/>
  <c r="O295"/>
  <c r="U295"/>
  <c r="BF294"/>
  <c r="BE294"/>
  <c r="BD294"/>
  <c r="BC294"/>
  <c r="BB294"/>
  <c r="BA294"/>
  <c r="AZ294"/>
  <c r="AY294"/>
  <c r="AX294"/>
  <c r="AW294"/>
  <c r="AV294"/>
  <c r="AU294"/>
  <c r="AT294"/>
  <c r="AS294"/>
  <c r="AR294"/>
  <c r="Y294"/>
  <c r="X294"/>
  <c r="W294"/>
  <c r="V294"/>
  <c r="T294"/>
  <c r="S294"/>
  <c r="R294"/>
  <c r="Q294"/>
  <c r="P294"/>
  <c r="O294"/>
  <c r="U294"/>
  <c r="BF293"/>
  <c r="BE293"/>
  <c r="BD293"/>
  <c r="BC293"/>
  <c r="BB293"/>
  <c r="BA293"/>
  <c r="AZ293"/>
  <c r="AY293"/>
  <c r="AX293"/>
  <c r="AW293"/>
  <c r="AV293"/>
  <c r="AU293"/>
  <c r="AT293"/>
  <c r="AS293"/>
  <c r="AR293"/>
  <c r="Y293"/>
  <c r="X293"/>
  <c r="W293"/>
  <c r="V293"/>
  <c r="T293"/>
  <c r="AE293" s="1"/>
  <c r="S293"/>
  <c r="R293"/>
  <c r="Q293"/>
  <c r="P293"/>
  <c r="O293"/>
  <c r="U293"/>
  <c r="BF292"/>
  <c r="BE292"/>
  <c r="BD292"/>
  <c r="BC292"/>
  <c r="BB292"/>
  <c r="BA292"/>
  <c r="AZ292"/>
  <c r="AY292"/>
  <c r="AX292"/>
  <c r="AW292"/>
  <c r="AV292"/>
  <c r="AU292"/>
  <c r="AT292"/>
  <c r="AS292"/>
  <c r="AR292"/>
  <c r="Y292"/>
  <c r="X292"/>
  <c r="W292"/>
  <c r="V292"/>
  <c r="T292"/>
  <c r="S292"/>
  <c r="R292"/>
  <c r="Q292"/>
  <c r="P292"/>
  <c r="O292"/>
  <c r="U292"/>
  <c r="BF291"/>
  <c r="BE291"/>
  <c r="BD291"/>
  <c r="BC291"/>
  <c r="BB291"/>
  <c r="BA291"/>
  <c r="AZ291"/>
  <c r="AY291"/>
  <c r="AX291"/>
  <c r="AW291"/>
  <c r="AV291"/>
  <c r="AU291"/>
  <c r="AT291"/>
  <c r="AS291"/>
  <c r="AR291"/>
  <c r="Y291"/>
  <c r="X291"/>
  <c r="W291"/>
  <c r="V291"/>
  <c r="T291"/>
  <c r="S291"/>
  <c r="R291"/>
  <c r="Q291"/>
  <c r="P291"/>
  <c r="O291"/>
  <c r="U291"/>
  <c r="BF290"/>
  <c r="BE290"/>
  <c r="BD290"/>
  <c r="BC290"/>
  <c r="BB290"/>
  <c r="BA290"/>
  <c r="AZ290"/>
  <c r="AY290"/>
  <c r="AX290"/>
  <c r="AW290"/>
  <c r="AV290"/>
  <c r="AU290"/>
  <c r="AT290"/>
  <c r="AS290"/>
  <c r="AR290"/>
  <c r="Y290"/>
  <c r="X290"/>
  <c r="W290"/>
  <c r="V290"/>
  <c r="T290"/>
  <c r="S290"/>
  <c r="R290"/>
  <c r="Q290"/>
  <c r="P290"/>
  <c r="O290"/>
  <c r="U290"/>
  <c r="BF289"/>
  <c r="BE289"/>
  <c r="BD289"/>
  <c r="BC289"/>
  <c r="BB289"/>
  <c r="BA289"/>
  <c r="AZ289"/>
  <c r="AY289"/>
  <c r="AX289"/>
  <c r="AW289"/>
  <c r="AV289"/>
  <c r="AU289"/>
  <c r="AT289"/>
  <c r="AS289"/>
  <c r="AR289"/>
  <c r="Y289"/>
  <c r="X289"/>
  <c r="W289"/>
  <c r="V289"/>
  <c r="T289"/>
  <c r="AE289" s="1"/>
  <c r="S289"/>
  <c r="R289"/>
  <c r="Q289"/>
  <c r="P289"/>
  <c r="O289"/>
  <c r="U289"/>
  <c r="BF288"/>
  <c r="BE288"/>
  <c r="BD288"/>
  <c r="BC288"/>
  <c r="BB288"/>
  <c r="BA288"/>
  <c r="AZ288"/>
  <c r="AY288"/>
  <c r="AX288"/>
  <c r="AW288"/>
  <c r="AV288"/>
  <c r="AU288"/>
  <c r="AT288"/>
  <c r="AS288"/>
  <c r="AR288"/>
  <c r="Y288"/>
  <c r="X288"/>
  <c r="W288"/>
  <c r="V288"/>
  <c r="T288"/>
  <c r="S288"/>
  <c r="R288"/>
  <c r="Q288"/>
  <c r="P288"/>
  <c r="O288"/>
  <c r="U288"/>
  <c r="BF287"/>
  <c r="BE287"/>
  <c r="BD287"/>
  <c r="BC287"/>
  <c r="BB287"/>
  <c r="BA287"/>
  <c r="AZ287"/>
  <c r="AY287"/>
  <c r="AX287"/>
  <c r="AW287"/>
  <c r="AV287"/>
  <c r="AU287"/>
  <c r="AT287"/>
  <c r="AS287"/>
  <c r="AR287"/>
  <c r="Y287"/>
  <c r="X287"/>
  <c r="W287"/>
  <c r="V287"/>
  <c r="T287"/>
  <c r="S287"/>
  <c r="R287"/>
  <c r="Q287"/>
  <c r="P287"/>
  <c r="O287"/>
  <c r="U287"/>
  <c r="BF286"/>
  <c r="BE286"/>
  <c r="BD286"/>
  <c r="BC286"/>
  <c r="BB286"/>
  <c r="BA286"/>
  <c r="AZ286"/>
  <c r="AY286"/>
  <c r="AX286"/>
  <c r="AW286"/>
  <c r="AV286"/>
  <c r="AU286"/>
  <c r="AT286"/>
  <c r="AS286"/>
  <c r="AR286"/>
  <c r="Y286"/>
  <c r="X286"/>
  <c r="W286"/>
  <c r="V286"/>
  <c r="T286"/>
  <c r="S286"/>
  <c r="R286"/>
  <c r="Q286"/>
  <c r="P286"/>
  <c r="O286"/>
  <c r="U286"/>
  <c r="BF285"/>
  <c r="BE285"/>
  <c r="BD285"/>
  <c r="BC285"/>
  <c r="BB285"/>
  <c r="BA285"/>
  <c r="AZ285"/>
  <c r="AY285"/>
  <c r="AX285"/>
  <c r="AW285"/>
  <c r="AV285"/>
  <c r="AU285"/>
  <c r="AT285"/>
  <c r="AS285"/>
  <c r="AR285"/>
  <c r="Y285"/>
  <c r="X285"/>
  <c r="W285"/>
  <c r="V285"/>
  <c r="T285"/>
  <c r="AE285" s="1"/>
  <c r="S285"/>
  <c r="R285"/>
  <c r="Q285"/>
  <c r="P285"/>
  <c r="O285"/>
  <c r="U285"/>
  <c r="BF284"/>
  <c r="BE284"/>
  <c r="BD284"/>
  <c r="BC284"/>
  <c r="BB284"/>
  <c r="BA284"/>
  <c r="AZ284"/>
  <c r="AY284"/>
  <c r="AX284"/>
  <c r="AW284"/>
  <c r="AV284"/>
  <c r="AU284"/>
  <c r="AT284"/>
  <c r="AS284"/>
  <c r="AR284"/>
  <c r="Y284"/>
  <c r="X284"/>
  <c r="W284"/>
  <c r="V284"/>
  <c r="T284"/>
  <c r="S284"/>
  <c r="R284"/>
  <c r="Q284"/>
  <c r="P284"/>
  <c r="O284"/>
  <c r="U284"/>
  <c r="BF283"/>
  <c r="BE283"/>
  <c r="BD283"/>
  <c r="BC283"/>
  <c r="BB283"/>
  <c r="BA283"/>
  <c r="AZ283"/>
  <c r="AY283"/>
  <c r="AX283"/>
  <c r="AW283"/>
  <c r="AV283"/>
  <c r="AU283"/>
  <c r="AT283"/>
  <c r="AS283"/>
  <c r="AR283"/>
  <c r="Y283"/>
  <c r="X283"/>
  <c r="W283"/>
  <c r="V283"/>
  <c r="T283"/>
  <c r="S283"/>
  <c r="R283"/>
  <c r="Q283"/>
  <c r="P283"/>
  <c r="O283"/>
  <c r="U283"/>
  <c r="BF282"/>
  <c r="BE282"/>
  <c r="BD282"/>
  <c r="BC282"/>
  <c r="BB282"/>
  <c r="BA282"/>
  <c r="AZ282"/>
  <c r="AY282"/>
  <c r="AX282"/>
  <c r="AW282"/>
  <c r="AV282"/>
  <c r="AU282"/>
  <c r="AT282"/>
  <c r="AS282"/>
  <c r="AR282"/>
  <c r="Y282"/>
  <c r="X282"/>
  <c r="W282"/>
  <c r="V282"/>
  <c r="T282"/>
  <c r="S282"/>
  <c r="R282"/>
  <c r="Q282"/>
  <c r="P282"/>
  <c r="O282"/>
  <c r="U282"/>
  <c r="BF281"/>
  <c r="BE281"/>
  <c r="BD281"/>
  <c r="BC281"/>
  <c r="BB281"/>
  <c r="BA281"/>
  <c r="AZ281"/>
  <c r="AY281"/>
  <c r="AX281"/>
  <c r="AW281"/>
  <c r="AV281"/>
  <c r="AU281"/>
  <c r="AT281"/>
  <c r="AS281"/>
  <c r="AR281"/>
  <c r="Y281"/>
  <c r="X281"/>
  <c r="W281"/>
  <c r="V281"/>
  <c r="T281"/>
  <c r="AE281" s="1"/>
  <c r="S281"/>
  <c r="R281"/>
  <c r="Q281"/>
  <c r="P281"/>
  <c r="O281"/>
  <c r="U281"/>
  <c r="BF280"/>
  <c r="BE280"/>
  <c r="BD280"/>
  <c r="BC280"/>
  <c r="BB280"/>
  <c r="BA280"/>
  <c r="AZ280"/>
  <c r="AY280"/>
  <c r="AX280"/>
  <c r="AW280"/>
  <c r="AV280"/>
  <c r="AU280"/>
  <c r="AT280"/>
  <c r="AS280"/>
  <c r="AR280"/>
  <c r="Y280"/>
  <c r="X280"/>
  <c r="W280"/>
  <c r="V280"/>
  <c r="T280"/>
  <c r="S280"/>
  <c r="R280"/>
  <c r="Q280"/>
  <c r="P280"/>
  <c r="O280"/>
  <c r="U280"/>
  <c r="BF279"/>
  <c r="BE279"/>
  <c r="BD279"/>
  <c r="BC279"/>
  <c r="BB279"/>
  <c r="BA279"/>
  <c r="AZ279"/>
  <c r="AY279"/>
  <c r="AX279"/>
  <c r="AW279"/>
  <c r="AV279"/>
  <c r="AU279"/>
  <c r="AT279"/>
  <c r="AS279"/>
  <c r="AR279"/>
  <c r="Y279"/>
  <c r="X279"/>
  <c r="W279"/>
  <c r="V279"/>
  <c r="T279"/>
  <c r="S279"/>
  <c r="R279"/>
  <c r="Q279"/>
  <c r="P279"/>
  <c r="O279"/>
  <c r="U279"/>
  <c r="BF278"/>
  <c r="BE278"/>
  <c r="BD278"/>
  <c r="BC278"/>
  <c r="BB278"/>
  <c r="BA278"/>
  <c r="AZ278"/>
  <c r="AY278"/>
  <c r="AX278"/>
  <c r="AW278"/>
  <c r="AV278"/>
  <c r="AU278"/>
  <c r="AT278"/>
  <c r="AS278"/>
  <c r="AR278"/>
  <c r="Y278"/>
  <c r="X278"/>
  <c r="W278"/>
  <c r="V278"/>
  <c r="T278"/>
  <c r="S278"/>
  <c r="R278"/>
  <c r="Q278"/>
  <c r="P278"/>
  <c r="O278"/>
  <c r="U278"/>
  <c r="BF277"/>
  <c r="BE277"/>
  <c r="BD277"/>
  <c r="BC277"/>
  <c r="BB277"/>
  <c r="BA277"/>
  <c r="AZ277"/>
  <c r="AY277"/>
  <c r="AX277"/>
  <c r="AW277"/>
  <c r="AV277"/>
  <c r="AU277"/>
  <c r="AT277"/>
  <c r="AS277"/>
  <c r="AR277"/>
  <c r="Y277"/>
  <c r="X277"/>
  <c r="W277"/>
  <c r="V277"/>
  <c r="T277"/>
  <c r="AE277" s="1"/>
  <c r="S277"/>
  <c r="R277"/>
  <c r="Q277"/>
  <c r="P277"/>
  <c r="O277"/>
  <c r="U277"/>
  <c r="BF276"/>
  <c r="BE276"/>
  <c r="BD276"/>
  <c r="BC276"/>
  <c r="BB276"/>
  <c r="BA276"/>
  <c r="AZ276"/>
  <c r="AY276"/>
  <c r="AX276"/>
  <c r="AW276"/>
  <c r="AV276"/>
  <c r="AU276"/>
  <c r="AT276"/>
  <c r="AS276"/>
  <c r="AR276"/>
  <c r="Y276"/>
  <c r="X276"/>
  <c r="W276"/>
  <c r="V276"/>
  <c r="T276"/>
  <c r="S276"/>
  <c r="R276"/>
  <c r="Q276"/>
  <c r="P276"/>
  <c r="O276"/>
  <c r="U276"/>
  <c r="BF275"/>
  <c r="BE275"/>
  <c r="BD275"/>
  <c r="BC275"/>
  <c r="BB275"/>
  <c r="BA275"/>
  <c r="AZ275"/>
  <c r="AY275"/>
  <c r="AX275"/>
  <c r="AW275"/>
  <c r="AV275"/>
  <c r="AU275"/>
  <c r="AT275"/>
  <c r="AS275"/>
  <c r="AR275"/>
  <c r="Y275"/>
  <c r="X275"/>
  <c r="W275"/>
  <c r="V275"/>
  <c r="T275"/>
  <c r="S275"/>
  <c r="R275"/>
  <c r="Q275"/>
  <c r="P275"/>
  <c r="O275"/>
  <c r="U275"/>
  <c r="BF274"/>
  <c r="BE274"/>
  <c r="BD274"/>
  <c r="BC274"/>
  <c r="BB274"/>
  <c r="BA274"/>
  <c r="AZ274"/>
  <c r="AY274"/>
  <c r="AX274"/>
  <c r="AW274"/>
  <c r="AV274"/>
  <c r="AU274"/>
  <c r="AT274"/>
  <c r="AS274"/>
  <c r="AR274"/>
  <c r="Y274"/>
  <c r="X274"/>
  <c r="W274"/>
  <c r="V274"/>
  <c r="T274"/>
  <c r="S274"/>
  <c r="R274"/>
  <c r="Q274"/>
  <c r="P274"/>
  <c r="O274"/>
  <c r="U274"/>
  <c r="BF273"/>
  <c r="BE273"/>
  <c r="BD273"/>
  <c r="BC273"/>
  <c r="BB273"/>
  <c r="BA273"/>
  <c r="AZ273"/>
  <c r="AY273"/>
  <c r="AX273"/>
  <c r="AW273"/>
  <c r="AV273"/>
  <c r="AU273"/>
  <c r="AT273"/>
  <c r="AS273"/>
  <c r="AR273"/>
  <c r="Y273"/>
  <c r="X273"/>
  <c r="W273"/>
  <c r="V273"/>
  <c r="T273"/>
  <c r="AE273" s="1"/>
  <c r="S273"/>
  <c r="R273"/>
  <c r="Q273"/>
  <c r="P273"/>
  <c r="O273"/>
  <c r="U273"/>
  <c r="BF272"/>
  <c r="BE272"/>
  <c r="BD272"/>
  <c r="BC272"/>
  <c r="BB272"/>
  <c r="BA272"/>
  <c r="AZ272"/>
  <c r="AY272"/>
  <c r="AX272"/>
  <c r="AW272"/>
  <c r="AV272"/>
  <c r="AU272"/>
  <c r="AT272"/>
  <c r="AS272"/>
  <c r="AR272"/>
  <c r="Y272"/>
  <c r="X272"/>
  <c r="W272"/>
  <c r="V272"/>
  <c r="T272"/>
  <c r="S272"/>
  <c r="R272"/>
  <c r="Q272"/>
  <c r="P272"/>
  <c r="O272"/>
  <c r="U272"/>
  <c r="BF271"/>
  <c r="BE271"/>
  <c r="BD271"/>
  <c r="BC271"/>
  <c r="BB271"/>
  <c r="BA271"/>
  <c r="AZ271"/>
  <c r="AY271"/>
  <c r="AX271"/>
  <c r="AW271"/>
  <c r="AV271"/>
  <c r="AU271"/>
  <c r="AT271"/>
  <c r="AS271"/>
  <c r="AR271"/>
  <c r="Y271"/>
  <c r="X271"/>
  <c r="W271"/>
  <c r="V271"/>
  <c r="T271"/>
  <c r="S271"/>
  <c r="R271"/>
  <c r="Q271"/>
  <c r="P271"/>
  <c r="O271"/>
  <c r="U271"/>
  <c r="BF270"/>
  <c r="BE270"/>
  <c r="BD270"/>
  <c r="BC270"/>
  <c r="BB270"/>
  <c r="BA270"/>
  <c r="AZ270"/>
  <c r="AY270"/>
  <c r="AX270"/>
  <c r="AW270"/>
  <c r="AV270"/>
  <c r="AU270"/>
  <c r="AT270"/>
  <c r="AS270"/>
  <c r="AR270"/>
  <c r="Y270"/>
  <c r="X270"/>
  <c r="W270"/>
  <c r="V270"/>
  <c r="T270"/>
  <c r="S270"/>
  <c r="R270"/>
  <c r="Q270"/>
  <c r="P270"/>
  <c r="O270"/>
  <c r="U270"/>
  <c r="BF269"/>
  <c r="BE269"/>
  <c r="BD269"/>
  <c r="BC269"/>
  <c r="BB269"/>
  <c r="BA269"/>
  <c r="AZ269"/>
  <c r="AY269"/>
  <c r="AX269"/>
  <c r="AW269"/>
  <c r="AV269"/>
  <c r="AU269"/>
  <c r="AT269"/>
  <c r="AS269"/>
  <c r="AR269"/>
  <c r="Y269"/>
  <c r="X269"/>
  <c r="W269"/>
  <c r="V269"/>
  <c r="T269"/>
  <c r="AE269" s="1"/>
  <c r="S269"/>
  <c r="R269"/>
  <c r="Q269"/>
  <c r="P269"/>
  <c r="O269"/>
  <c r="U269"/>
  <c r="BF268"/>
  <c r="BE268"/>
  <c r="BD268"/>
  <c r="BC268"/>
  <c r="BB268"/>
  <c r="BA268"/>
  <c r="AZ268"/>
  <c r="AY268"/>
  <c r="AX268"/>
  <c r="AW268"/>
  <c r="AV268"/>
  <c r="AU268"/>
  <c r="AT268"/>
  <c r="AS268"/>
  <c r="AR268"/>
  <c r="Y268"/>
  <c r="X268"/>
  <c r="W268"/>
  <c r="V268"/>
  <c r="T268"/>
  <c r="S268"/>
  <c r="R268"/>
  <c r="Q268"/>
  <c r="P268"/>
  <c r="O268"/>
  <c r="U268"/>
  <c r="BF267"/>
  <c r="BE267"/>
  <c r="BD267"/>
  <c r="BC267"/>
  <c r="BB267"/>
  <c r="BA267"/>
  <c r="AZ267"/>
  <c r="AY267"/>
  <c r="AX267"/>
  <c r="AW267"/>
  <c r="AV267"/>
  <c r="AU267"/>
  <c r="AT267"/>
  <c r="AS267"/>
  <c r="AR267"/>
  <c r="Y267"/>
  <c r="X267"/>
  <c r="W267"/>
  <c r="V267"/>
  <c r="T267"/>
  <c r="S267"/>
  <c r="R267"/>
  <c r="Q267"/>
  <c r="P267"/>
  <c r="O267"/>
  <c r="U267"/>
  <c r="BF266"/>
  <c r="BE266"/>
  <c r="BD266"/>
  <c r="BC266"/>
  <c r="BB266"/>
  <c r="BA266"/>
  <c r="AZ266"/>
  <c r="AY266"/>
  <c r="AX266"/>
  <c r="AW266"/>
  <c r="AV266"/>
  <c r="AU266"/>
  <c r="AT266"/>
  <c r="AS266"/>
  <c r="AR266"/>
  <c r="Y266"/>
  <c r="X266"/>
  <c r="W266"/>
  <c r="V266"/>
  <c r="T266"/>
  <c r="S266"/>
  <c r="R266"/>
  <c r="Q266"/>
  <c r="P266"/>
  <c r="O266"/>
  <c r="U266"/>
  <c r="BF265"/>
  <c r="BE265"/>
  <c r="BD265"/>
  <c r="BC265"/>
  <c r="BB265"/>
  <c r="BA265"/>
  <c r="AZ265"/>
  <c r="AY265"/>
  <c r="AX265"/>
  <c r="AW265"/>
  <c r="AV265"/>
  <c r="AU265"/>
  <c r="AT265"/>
  <c r="AS265"/>
  <c r="AR265"/>
  <c r="Y265"/>
  <c r="X265"/>
  <c r="W265"/>
  <c r="V265"/>
  <c r="T265"/>
  <c r="AE265" s="1"/>
  <c r="S265"/>
  <c r="R265"/>
  <c r="Q265"/>
  <c r="P265"/>
  <c r="O265"/>
  <c r="U265"/>
  <c r="BF264"/>
  <c r="BE264"/>
  <c r="BD264"/>
  <c r="BC264"/>
  <c r="BB264"/>
  <c r="BA264"/>
  <c r="AZ264"/>
  <c r="AY264"/>
  <c r="AX264"/>
  <c r="AW264"/>
  <c r="AV264"/>
  <c r="AU264"/>
  <c r="AT264"/>
  <c r="AS264"/>
  <c r="AR264"/>
  <c r="Y264"/>
  <c r="X264"/>
  <c r="W264"/>
  <c r="V264"/>
  <c r="T264"/>
  <c r="S264"/>
  <c r="R264"/>
  <c r="Q264"/>
  <c r="P264"/>
  <c r="O264"/>
  <c r="U264"/>
  <c r="BF263"/>
  <c r="BE263"/>
  <c r="BD263"/>
  <c r="BC263"/>
  <c r="BB263"/>
  <c r="BA263"/>
  <c r="AZ263"/>
  <c r="AY263"/>
  <c r="AX263"/>
  <c r="AW263"/>
  <c r="AV263"/>
  <c r="AU263"/>
  <c r="AT263"/>
  <c r="AS263"/>
  <c r="AR263"/>
  <c r="Y263"/>
  <c r="X263"/>
  <c r="W263"/>
  <c r="V263"/>
  <c r="T263"/>
  <c r="S263"/>
  <c r="R263"/>
  <c r="Q263"/>
  <c r="P263"/>
  <c r="O263"/>
  <c r="U263"/>
  <c r="BF262"/>
  <c r="BE262"/>
  <c r="BD262"/>
  <c r="BC262"/>
  <c r="BB262"/>
  <c r="BA262"/>
  <c r="AZ262"/>
  <c r="AY262"/>
  <c r="AX262"/>
  <c r="AW262"/>
  <c r="AV262"/>
  <c r="AU262"/>
  <c r="AT262"/>
  <c r="AS262"/>
  <c r="AR262"/>
  <c r="Y262"/>
  <c r="X262"/>
  <c r="W262"/>
  <c r="V262"/>
  <c r="T262"/>
  <c r="S262"/>
  <c r="R262"/>
  <c r="Q262"/>
  <c r="P262"/>
  <c r="O262"/>
  <c r="U262"/>
  <c r="BF261"/>
  <c r="BE261"/>
  <c r="BD261"/>
  <c r="BC261"/>
  <c r="BB261"/>
  <c r="BA261"/>
  <c r="AZ261"/>
  <c r="AY261"/>
  <c r="AX261"/>
  <c r="AW261"/>
  <c r="AV261"/>
  <c r="AU261"/>
  <c r="AT261"/>
  <c r="AS261"/>
  <c r="AR261"/>
  <c r="Y261"/>
  <c r="X261"/>
  <c r="W261"/>
  <c r="V261"/>
  <c r="T261"/>
  <c r="AE261" s="1"/>
  <c r="S261"/>
  <c r="R261"/>
  <c r="Q261"/>
  <c r="P261"/>
  <c r="O261"/>
  <c r="U261"/>
  <c r="BF260"/>
  <c r="BE260"/>
  <c r="BD260"/>
  <c r="BC260"/>
  <c r="BB260"/>
  <c r="BA260"/>
  <c r="AZ260"/>
  <c r="AY260"/>
  <c r="AX260"/>
  <c r="AW260"/>
  <c r="AV260"/>
  <c r="AU260"/>
  <c r="AT260"/>
  <c r="AS260"/>
  <c r="AR260"/>
  <c r="Y260"/>
  <c r="X260"/>
  <c r="W260"/>
  <c r="V260"/>
  <c r="T260"/>
  <c r="S260"/>
  <c r="R260"/>
  <c r="Q260"/>
  <c r="P260"/>
  <c r="O260"/>
  <c r="U260"/>
  <c r="BF259"/>
  <c r="BE259"/>
  <c r="BD259"/>
  <c r="BC259"/>
  <c r="BB259"/>
  <c r="BA259"/>
  <c r="AZ259"/>
  <c r="AY259"/>
  <c r="AX259"/>
  <c r="AW259"/>
  <c r="AV259"/>
  <c r="AU259"/>
  <c r="AT259"/>
  <c r="AS259"/>
  <c r="AR259"/>
  <c r="Y259"/>
  <c r="X259"/>
  <c r="W259"/>
  <c r="V259"/>
  <c r="T259"/>
  <c r="S259"/>
  <c r="R259"/>
  <c r="Q259"/>
  <c r="P259"/>
  <c r="O259"/>
  <c r="U259"/>
  <c r="BF258"/>
  <c r="BE258"/>
  <c r="BD258"/>
  <c r="BC258"/>
  <c r="BB258"/>
  <c r="BA258"/>
  <c r="AZ258"/>
  <c r="AY258"/>
  <c r="AX258"/>
  <c r="AW258"/>
  <c r="AV258"/>
  <c r="AU258"/>
  <c r="AT258"/>
  <c r="AS258"/>
  <c r="AR258"/>
  <c r="Y258"/>
  <c r="X258"/>
  <c r="W258"/>
  <c r="V258"/>
  <c r="T258"/>
  <c r="S258"/>
  <c r="R258"/>
  <c r="Q258"/>
  <c r="P258"/>
  <c r="O258"/>
  <c r="U258"/>
  <c r="BF257"/>
  <c r="BE257"/>
  <c r="BD257"/>
  <c r="BC257"/>
  <c r="BB257"/>
  <c r="BA257"/>
  <c r="AZ257"/>
  <c r="AY257"/>
  <c r="AX257"/>
  <c r="AW257"/>
  <c r="AV257"/>
  <c r="AU257"/>
  <c r="AT257"/>
  <c r="AS257"/>
  <c r="AR257"/>
  <c r="Y257"/>
  <c r="X257"/>
  <c r="W257"/>
  <c r="V257"/>
  <c r="T257"/>
  <c r="AE257" s="1"/>
  <c r="S257"/>
  <c r="R257"/>
  <c r="Q257"/>
  <c r="P257"/>
  <c r="O257"/>
  <c r="U257"/>
  <c r="BF256"/>
  <c r="BE256"/>
  <c r="BD256"/>
  <c r="BC256"/>
  <c r="BB256"/>
  <c r="BA256"/>
  <c r="AZ256"/>
  <c r="AY256"/>
  <c r="AX256"/>
  <c r="AW256"/>
  <c r="AV256"/>
  <c r="AU256"/>
  <c r="AT256"/>
  <c r="AS256"/>
  <c r="AR256"/>
  <c r="Y256"/>
  <c r="X256"/>
  <c r="W256"/>
  <c r="V256"/>
  <c r="T256"/>
  <c r="S256"/>
  <c r="R256"/>
  <c r="Q256"/>
  <c r="P256"/>
  <c r="O256"/>
  <c r="U256"/>
  <c r="BF255"/>
  <c r="BE255"/>
  <c r="BD255"/>
  <c r="BC255"/>
  <c r="BB255"/>
  <c r="BA255"/>
  <c r="AZ255"/>
  <c r="AY255"/>
  <c r="AX255"/>
  <c r="AW255"/>
  <c r="AV255"/>
  <c r="AU255"/>
  <c r="AT255"/>
  <c r="AS255"/>
  <c r="AR255"/>
  <c r="Y255"/>
  <c r="X255"/>
  <c r="W255"/>
  <c r="V255"/>
  <c r="T255"/>
  <c r="S255"/>
  <c r="R255"/>
  <c r="Q255"/>
  <c r="P255"/>
  <c r="O255"/>
  <c r="U255"/>
  <c r="BF254"/>
  <c r="BE254"/>
  <c r="BD254"/>
  <c r="BC254"/>
  <c r="BB254"/>
  <c r="BA254"/>
  <c r="AZ254"/>
  <c r="AY254"/>
  <c r="AX254"/>
  <c r="AW254"/>
  <c r="AV254"/>
  <c r="AU254"/>
  <c r="AT254"/>
  <c r="AS254"/>
  <c r="AR254"/>
  <c r="Y254"/>
  <c r="X254"/>
  <c r="W254"/>
  <c r="V254"/>
  <c r="T254"/>
  <c r="S254"/>
  <c r="R254"/>
  <c r="Q254"/>
  <c r="P254"/>
  <c r="O254"/>
  <c r="U254"/>
  <c r="BF253"/>
  <c r="BE253"/>
  <c r="BD253"/>
  <c r="BC253"/>
  <c r="BB253"/>
  <c r="BA253"/>
  <c r="AZ253"/>
  <c r="AY253"/>
  <c r="AX253"/>
  <c r="AW253"/>
  <c r="AV253"/>
  <c r="AU253"/>
  <c r="AT253"/>
  <c r="AS253"/>
  <c r="AR253"/>
  <c r="Y253"/>
  <c r="X253"/>
  <c r="W253"/>
  <c r="V253"/>
  <c r="T253"/>
  <c r="AE253" s="1"/>
  <c r="S253"/>
  <c r="R253"/>
  <c r="Q253"/>
  <c r="P253"/>
  <c r="O253"/>
  <c r="U253"/>
  <c r="BF252"/>
  <c r="BE252"/>
  <c r="BD252"/>
  <c r="BC252"/>
  <c r="BB252"/>
  <c r="BA252"/>
  <c r="AZ252"/>
  <c r="AY252"/>
  <c r="AX252"/>
  <c r="AW252"/>
  <c r="AV252"/>
  <c r="AU252"/>
  <c r="AT252"/>
  <c r="AS252"/>
  <c r="AR252"/>
  <c r="Y252"/>
  <c r="X252"/>
  <c r="W252"/>
  <c r="V252"/>
  <c r="T252"/>
  <c r="S252"/>
  <c r="R252"/>
  <c r="Q252"/>
  <c r="P252"/>
  <c r="O252"/>
  <c r="U252"/>
  <c r="BF251"/>
  <c r="BE251"/>
  <c r="BD251"/>
  <c r="BC251"/>
  <c r="BB251"/>
  <c r="BA251"/>
  <c r="AZ251"/>
  <c r="AY251"/>
  <c r="AX251"/>
  <c r="AW251"/>
  <c r="AV251"/>
  <c r="AU251"/>
  <c r="AT251"/>
  <c r="AS251"/>
  <c r="AR251"/>
  <c r="Y251"/>
  <c r="X251"/>
  <c r="W251"/>
  <c r="V251"/>
  <c r="T251"/>
  <c r="S251"/>
  <c r="R251"/>
  <c r="Q251"/>
  <c r="P251"/>
  <c r="O251"/>
  <c r="U251"/>
  <c r="BF250"/>
  <c r="BE250"/>
  <c r="BD250"/>
  <c r="BC250"/>
  <c r="BB250"/>
  <c r="BA250"/>
  <c r="AZ250"/>
  <c r="AY250"/>
  <c r="AX250"/>
  <c r="AW250"/>
  <c r="AV250"/>
  <c r="AU250"/>
  <c r="AT250"/>
  <c r="AS250"/>
  <c r="AR250"/>
  <c r="Y250"/>
  <c r="X250"/>
  <c r="W250"/>
  <c r="V250"/>
  <c r="T250"/>
  <c r="S250"/>
  <c r="R250"/>
  <c r="Q250"/>
  <c r="P250"/>
  <c r="O250"/>
  <c r="U250"/>
  <c r="BF249"/>
  <c r="BE249"/>
  <c r="BD249"/>
  <c r="BC249"/>
  <c r="BB249"/>
  <c r="BA249"/>
  <c r="AZ249"/>
  <c r="AY249"/>
  <c r="AX249"/>
  <c r="AW249"/>
  <c r="AV249"/>
  <c r="AU249"/>
  <c r="AT249"/>
  <c r="AS249"/>
  <c r="AR249"/>
  <c r="Y249"/>
  <c r="X249"/>
  <c r="W249"/>
  <c r="V249"/>
  <c r="T249"/>
  <c r="AE249" s="1"/>
  <c r="S249"/>
  <c r="R249"/>
  <c r="Q249"/>
  <c r="P249"/>
  <c r="O249"/>
  <c r="U249"/>
  <c r="BF248"/>
  <c r="BE248"/>
  <c r="BD248"/>
  <c r="BC248"/>
  <c r="BB248"/>
  <c r="BA248"/>
  <c r="AZ248"/>
  <c r="AY248"/>
  <c r="AX248"/>
  <c r="AW248"/>
  <c r="AV248"/>
  <c r="AU248"/>
  <c r="AT248"/>
  <c r="AS248"/>
  <c r="AR248"/>
  <c r="Y248"/>
  <c r="X248"/>
  <c r="W248"/>
  <c r="V248"/>
  <c r="T248"/>
  <c r="S248"/>
  <c r="R248"/>
  <c r="Q248"/>
  <c r="P248"/>
  <c r="O248"/>
  <c r="U248"/>
  <c r="BF247"/>
  <c r="BE247"/>
  <c r="BD247"/>
  <c r="BC247"/>
  <c r="BB247"/>
  <c r="BA247"/>
  <c r="AZ247"/>
  <c r="AY247"/>
  <c r="AX247"/>
  <c r="AW247"/>
  <c r="AV247"/>
  <c r="AU247"/>
  <c r="AT247"/>
  <c r="AS247"/>
  <c r="AR247"/>
  <c r="Y247"/>
  <c r="X247"/>
  <c r="W247"/>
  <c r="V247"/>
  <c r="T247"/>
  <c r="S247"/>
  <c r="R247"/>
  <c r="Q247"/>
  <c r="P247"/>
  <c r="O247"/>
  <c r="U247"/>
  <c r="BF246"/>
  <c r="BE246"/>
  <c r="BD246"/>
  <c r="BC246"/>
  <c r="BB246"/>
  <c r="BA246"/>
  <c r="AZ246"/>
  <c r="AY246"/>
  <c r="AX246"/>
  <c r="AW246"/>
  <c r="AV246"/>
  <c r="AU246"/>
  <c r="AT246"/>
  <c r="AS246"/>
  <c r="AR246"/>
  <c r="Y246"/>
  <c r="X246"/>
  <c r="W246"/>
  <c r="V246"/>
  <c r="T246"/>
  <c r="S246"/>
  <c r="R246"/>
  <c r="Q246"/>
  <c r="P246"/>
  <c r="O246"/>
  <c r="U246"/>
  <c r="BF245"/>
  <c r="BE245"/>
  <c r="BD245"/>
  <c r="BC245"/>
  <c r="BB245"/>
  <c r="BA245"/>
  <c r="AZ245"/>
  <c r="AY245"/>
  <c r="AX245"/>
  <c r="AW245"/>
  <c r="AV245"/>
  <c r="AU245"/>
  <c r="AT245"/>
  <c r="AS245"/>
  <c r="AR245"/>
  <c r="Y245"/>
  <c r="X245"/>
  <c r="W245"/>
  <c r="V245"/>
  <c r="T245"/>
  <c r="AE245" s="1"/>
  <c r="S245"/>
  <c r="R245"/>
  <c r="Q245"/>
  <c r="P245"/>
  <c r="O245"/>
  <c r="U245"/>
  <c r="BF244"/>
  <c r="BE244"/>
  <c r="BD244"/>
  <c r="BC244"/>
  <c r="BB244"/>
  <c r="BA244"/>
  <c r="AZ244"/>
  <c r="AY244"/>
  <c r="AX244"/>
  <c r="AW244"/>
  <c r="AV244"/>
  <c r="AU244"/>
  <c r="AT244"/>
  <c r="AS244"/>
  <c r="AR244"/>
  <c r="Y244"/>
  <c r="X244"/>
  <c r="W244"/>
  <c r="V244"/>
  <c r="T244"/>
  <c r="S244"/>
  <c r="R244"/>
  <c r="Q244"/>
  <c r="P244"/>
  <c r="O244"/>
  <c r="U244"/>
  <c r="BF243"/>
  <c r="BE243"/>
  <c r="BD243"/>
  <c r="BC243"/>
  <c r="BB243"/>
  <c r="BA243"/>
  <c r="AZ243"/>
  <c r="AY243"/>
  <c r="AX243"/>
  <c r="AW243"/>
  <c r="AV243"/>
  <c r="AU243"/>
  <c r="AT243"/>
  <c r="AS243"/>
  <c r="AR243"/>
  <c r="Y243"/>
  <c r="X243"/>
  <c r="W243"/>
  <c r="V243"/>
  <c r="T243"/>
  <c r="S243"/>
  <c r="R243"/>
  <c r="Q243"/>
  <c r="P243"/>
  <c r="O243"/>
  <c r="U243"/>
  <c r="BF242"/>
  <c r="BE242"/>
  <c r="BD242"/>
  <c r="BC242"/>
  <c r="BB242"/>
  <c r="BA242"/>
  <c r="AZ242"/>
  <c r="AY242"/>
  <c r="AX242"/>
  <c r="AW242"/>
  <c r="AV242"/>
  <c r="AU242"/>
  <c r="AT242"/>
  <c r="AS242"/>
  <c r="AR242"/>
  <c r="Y242"/>
  <c r="X242"/>
  <c r="W242"/>
  <c r="V242"/>
  <c r="T242"/>
  <c r="S242"/>
  <c r="R242"/>
  <c r="Q242"/>
  <c r="P242"/>
  <c r="O242"/>
  <c r="U242"/>
  <c r="BF241"/>
  <c r="BE241"/>
  <c r="BD241"/>
  <c r="BC241"/>
  <c r="BB241"/>
  <c r="BA241"/>
  <c r="AZ241"/>
  <c r="AY241"/>
  <c r="AX241"/>
  <c r="AW241"/>
  <c r="AV241"/>
  <c r="AU241"/>
  <c r="AT241"/>
  <c r="AS241"/>
  <c r="AR241"/>
  <c r="Y241"/>
  <c r="X241"/>
  <c r="W241"/>
  <c r="V241"/>
  <c r="T241"/>
  <c r="AE241" s="1"/>
  <c r="S241"/>
  <c r="R241"/>
  <c r="Q241"/>
  <c r="P241"/>
  <c r="O241"/>
  <c r="U241"/>
  <c r="BF240"/>
  <c r="BE240"/>
  <c r="BD240"/>
  <c r="BC240"/>
  <c r="BB240"/>
  <c r="BA240"/>
  <c r="AZ240"/>
  <c r="AY240"/>
  <c r="AX240"/>
  <c r="AW240"/>
  <c r="AV240"/>
  <c r="AU240"/>
  <c r="AT240"/>
  <c r="AS240"/>
  <c r="AR240"/>
  <c r="Y240"/>
  <c r="X240"/>
  <c r="W240"/>
  <c r="V240"/>
  <c r="T240"/>
  <c r="S240"/>
  <c r="R240"/>
  <c r="Q240"/>
  <c r="P240"/>
  <c r="O240"/>
  <c r="U240"/>
  <c r="BF239"/>
  <c r="BE239"/>
  <c r="BD239"/>
  <c r="BC239"/>
  <c r="BB239"/>
  <c r="BA239"/>
  <c r="AZ239"/>
  <c r="AY239"/>
  <c r="AX239"/>
  <c r="AW239"/>
  <c r="AV239"/>
  <c r="AU239"/>
  <c r="AT239"/>
  <c r="AS239"/>
  <c r="AR239"/>
  <c r="Y239"/>
  <c r="X239"/>
  <c r="W239"/>
  <c r="V239"/>
  <c r="T239"/>
  <c r="S239"/>
  <c r="R239"/>
  <c r="Q239"/>
  <c r="P239"/>
  <c r="O239"/>
  <c r="U239"/>
  <c r="BF238"/>
  <c r="BE238"/>
  <c r="BD238"/>
  <c r="BC238"/>
  <c r="BB238"/>
  <c r="BA238"/>
  <c r="AZ238"/>
  <c r="AY238"/>
  <c r="AX238"/>
  <c r="AW238"/>
  <c r="AV238"/>
  <c r="AU238"/>
  <c r="AT238"/>
  <c r="AS238"/>
  <c r="AR238"/>
  <c r="Y238"/>
  <c r="X238"/>
  <c r="W238"/>
  <c r="V238"/>
  <c r="T238"/>
  <c r="S238"/>
  <c r="R238"/>
  <c r="Q238"/>
  <c r="P238"/>
  <c r="O238"/>
  <c r="U238"/>
  <c r="BF237"/>
  <c r="BE237"/>
  <c r="BD237"/>
  <c r="BC237"/>
  <c r="BB237"/>
  <c r="BA237"/>
  <c r="AZ237"/>
  <c r="AY237"/>
  <c r="AX237"/>
  <c r="AW237"/>
  <c r="AV237"/>
  <c r="AU237"/>
  <c r="AT237"/>
  <c r="AS237"/>
  <c r="AR237"/>
  <c r="Y237"/>
  <c r="X237"/>
  <c r="W237"/>
  <c r="V237"/>
  <c r="T237"/>
  <c r="AE237" s="1"/>
  <c r="S237"/>
  <c r="R237"/>
  <c r="Q237"/>
  <c r="P237"/>
  <c r="O237"/>
  <c r="U237"/>
  <c r="BF236"/>
  <c r="BE236"/>
  <c r="BD236"/>
  <c r="BC236"/>
  <c r="BB236"/>
  <c r="BA236"/>
  <c r="AZ236"/>
  <c r="AY236"/>
  <c r="AX236"/>
  <c r="AW236"/>
  <c r="AV236"/>
  <c r="AU236"/>
  <c r="AT236"/>
  <c r="AS236"/>
  <c r="AR236"/>
  <c r="Y236"/>
  <c r="X236"/>
  <c r="W236"/>
  <c r="V236"/>
  <c r="T236"/>
  <c r="S236"/>
  <c r="R236"/>
  <c r="Q236"/>
  <c r="P236"/>
  <c r="O236"/>
  <c r="U236"/>
  <c r="BF235"/>
  <c r="BE235"/>
  <c r="BD235"/>
  <c r="BC235"/>
  <c r="BB235"/>
  <c r="BA235"/>
  <c r="AZ235"/>
  <c r="AY235"/>
  <c r="AX235"/>
  <c r="AW235"/>
  <c r="AV235"/>
  <c r="AU235"/>
  <c r="AT235"/>
  <c r="AS235"/>
  <c r="AR235"/>
  <c r="Y235"/>
  <c r="X235"/>
  <c r="W235"/>
  <c r="V235"/>
  <c r="T235"/>
  <c r="S235"/>
  <c r="R235"/>
  <c r="Q235"/>
  <c r="P235"/>
  <c r="O235"/>
  <c r="U235"/>
  <c r="BF234"/>
  <c r="BE234"/>
  <c r="BD234"/>
  <c r="BC234"/>
  <c r="BB234"/>
  <c r="BA234"/>
  <c r="AZ234"/>
  <c r="AY234"/>
  <c r="AX234"/>
  <c r="AW234"/>
  <c r="AV234"/>
  <c r="AU234"/>
  <c r="AT234"/>
  <c r="AS234"/>
  <c r="AR234"/>
  <c r="Y234"/>
  <c r="X234"/>
  <c r="W234"/>
  <c r="V234"/>
  <c r="T234"/>
  <c r="S234"/>
  <c r="R234"/>
  <c r="Q234"/>
  <c r="P234"/>
  <c r="O234"/>
  <c r="U234"/>
  <c r="BF233"/>
  <c r="BE233"/>
  <c r="BD233"/>
  <c r="BC233"/>
  <c r="BB233"/>
  <c r="BA233"/>
  <c r="AZ233"/>
  <c r="AY233"/>
  <c r="AX233"/>
  <c r="AW233"/>
  <c r="AV233"/>
  <c r="AU233"/>
  <c r="AT233"/>
  <c r="AS233"/>
  <c r="AR233"/>
  <c r="Y233"/>
  <c r="X233"/>
  <c r="W233"/>
  <c r="V233"/>
  <c r="T233"/>
  <c r="AE233" s="1"/>
  <c r="S233"/>
  <c r="R233"/>
  <c r="Q233"/>
  <c r="P233"/>
  <c r="O233"/>
  <c r="U233"/>
  <c r="BF232"/>
  <c r="BE232"/>
  <c r="BD232"/>
  <c r="BC232"/>
  <c r="BB232"/>
  <c r="BA232"/>
  <c r="AZ232"/>
  <c r="AY232"/>
  <c r="AX232"/>
  <c r="AW232"/>
  <c r="AV232"/>
  <c r="AU232"/>
  <c r="AT232"/>
  <c r="AS232"/>
  <c r="AR232"/>
  <c r="Y232"/>
  <c r="X232"/>
  <c r="W232"/>
  <c r="V232"/>
  <c r="T232"/>
  <c r="S232"/>
  <c r="R232"/>
  <c r="Q232"/>
  <c r="P232"/>
  <c r="O232"/>
  <c r="U232"/>
  <c r="BF231"/>
  <c r="BE231"/>
  <c r="BD231"/>
  <c r="BC231"/>
  <c r="BB231"/>
  <c r="BA231"/>
  <c r="AZ231"/>
  <c r="AY231"/>
  <c r="AX231"/>
  <c r="AW231"/>
  <c r="AV231"/>
  <c r="AU231"/>
  <c r="AT231"/>
  <c r="AS231"/>
  <c r="AR231"/>
  <c r="Y231"/>
  <c r="X231"/>
  <c r="W231"/>
  <c r="V231"/>
  <c r="T231"/>
  <c r="S231"/>
  <c r="R231"/>
  <c r="Q231"/>
  <c r="P231"/>
  <c r="O231"/>
  <c r="U231"/>
  <c r="BF230"/>
  <c r="BE230"/>
  <c r="BD230"/>
  <c r="BC230"/>
  <c r="BB230"/>
  <c r="BA230"/>
  <c r="AZ230"/>
  <c r="AY230"/>
  <c r="AX230"/>
  <c r="AW230"/>
  <c r="AV230"/>
  <c r="AU230"/>
  <c r="AT230"/>
  <c r="AS230"/>
  <c r="AR230"/>
  <c r="Y230"/>
  <c r="X230"/>
  <c r="W230"/>
  <c r="V230"/>
  <c r="T230"/>
  <c r="S230"/>
  <c r="R230"/>
  <c r="Q230"/>
  <c r="P230"/>
  <c r="O230"/>
  <c r="U230"/>
  <c r="BF229"/>
  <c r="BE229"/>
  <c r="BD229"/>
  <c r="BC229"/>
  <c r="BB229"/>
  <c r="BA229"/>
  <c r="AZ229"/>
  <c r="AY229"/>
  <c r="AX229"/>
  <c r="AW229"/>
  <c r="AV229"/>
  <c r="AU229"/>
  <c r="AT229"/>
  <c r="AS229"/>
  <c r="AR229"/>
  <c r="Y229"/>
  <c r="X229"/>
  <c r="W229"/>
  <c r="V229"/>
  <c r="T229"/>
  <c r="AE229" s="1"/>
  <c r="S229"/>
  <c r="R229"/>
  <c r="Q229"/>
  <c r="P229"/>
  <c r="O229"/>
  <c r="U229"/>
  <c r="BF228"/>
  <c r="BE228"/>
  <c r="BD228"/>
  <c r="BC228"/>
  <c r="BB228"/>
  <c r="BA228"/>
  <c r="AZ228"/>
  <c r="AY228"/>
  <c r="AX228"/>
  <c r="AW228"/>
  <c r="AV228"/>
  <c r="AU228"/>
  <c r="AT228"/>
  <c r="AS228"/>
  <c r="AR228"/>
  <c r="Y228"/>
  <c r="X228"/>
  <c r="W228"/>
  <c r="V228"/>
  <c r="T228"/>
  <c r="S228"/>
  <c r="R228"/>
  <c r="Q228"/>
  <c r="P228"/>
  <c r="O228"/>
  <c r="U228"/>
  <c r="BF227"/>
  <c r="BE227"/>
  <c r="BD227"/>
  <c r="BC227"/>
  <c r="BB227"/>
  <c r="BA227"/>
  <c r="AZ227"/>
  <c r="AY227"/>
  <c r="AX227"/>
  <c r="AW227"/>
  <c r="AV227"/>
  <c r="AU227"/>
  <c r="AT227"/>
  <c r="AS227"/>
  <c r="AR227"/>
  <c r="Y227"/>
  <c r="X227"/>
  <c r="W227"/>
  <c r="V227"/>
  <c r="T227"/>
  <c r="S227"/>
  <c r="R227"/>
  <c r="Q227"/>
  <c r="P227"/>
  <c r="O227"/>
  <c r="U227"/>
  <c r="BF226"/>
  <c r="BE226"/>
  <c r="BD226"/>
  <c r="BC226"/>
  <c r="BB226"/>
  <c r="BA226"/>
  <c r="AZ226"/>
  <c r="AY226"/>
  <c r="AX226"/>
  <c r="AW226"/>
  <c r="AV226"/>
  <c r="AU226"/>
  <c r="AT226"/>
  <c r="AS226"/>
  <c r="AR226"/>
  <c r="Y226"/>
  <c r="X226"/>
  <c r="W226"/>
  <c r="V226"/>
  <c r="T226"/>
  <c r="S226"/>
  <c r="R226"/>
  <c r="Q226"/>
  <c r="P226"/>
  <c r="O226"/>
  <c r="U226"/>
  <c r="BF225"/>
  <c r="BE225"/>
  <c r="BD225"/>
  <c r="BC225"/>
  <c r="BB225"/>
  <c r="BA225"/>
  <c r="AZ225"/>
  <c r="AY225"/>
  <c r="AX225"/>
  <c r="AW225"/>
  <c r="AV225"/>
  <c r="AU225"/>
  <c r="AT225"/>
  <c r="AS225"/>
  <c r="AR225"/>
  <c r="Y225"/>
  <c r="X225"/>
  <c r="W225"/>
  <c r="V225"/>
  <c r="T225"/>
  <c r="AE225" s="1"/>
  <c r="S225"/>
  <c r="R225"/>
  <c r="Q225"/>
  <c r="P225"/>
  <c r="O225"/>
  <c r="U225"/>
  <c r="BF224"/>
  <c r="BE224"/>
  <c r="BD224"/>
  <c r="BC224"/>
  <c r="BB224"/>
  <c r="BA224"/>
  <c r="AZ224"/>
  <c r="AY224"/>
  <c r="AX224"/>
  <c r="AW224"/>
  <c r="AV224"/>
  <c r="AU224"/>
  <c r="AT224"/>
  <c r="AS224"/>
  <c r="AR224"/>
  <c r="Y224"/>
  <c r="X224"/>
  <c r="W224"/>
  <c r="V224"/>
  <c r="T224"/>
  <c r="S224"/>
  <c r="R224"/>
  <c r="Q224"/>
  <c r="P224"/>
  <c r="O224"/>
  <c r="U224"/>
  <c r="BF223"/>
  <c r="BE223"/>
  <c r="BD223"/>
  <c r="BC223"/>
  <c r="BB223"/>
  <c r="BA223"/>
  <c r="AZ223"/>
  <c r="AY223"/>
  <c r="AX223"/>
  <c r="AW223"/>
  <c r="AV223"/>
  <c r="AU223"/>
  <c r="AT223"/>
  <c r="AS223"/>
  <c r="AR223"/>
  <c r="Y223"/>
  <c r="X223"/>
  <c r="W223"/>
  <c r="V223"/>
  <c r="T223"/>
  <c r="S223"/>
  <c r="R223"/>
  <c r="Q223"/>
  <c r="P223"/>
  <c r="O223"/>
  <c r="U223"/>
  <c r="BF222"/>
  <c r="BE222"/>
  <c r="BD222"/>
  <c r="BC222"/>
  <c r="BB222"/>
  <c r="BA222"/>
  <c r="AZ222"/>
  <c r="AY222"/>
  <c r="AX222"/>
  <c r="AW222"/>
  <c r="AV222"/>
  <c r="AU222"/>
  <c r="AT222"/>
  <c r="AS222"/>
  <c r="AR222"/>
  <c r="Y222"/>
  <c r="X222"/>
  <c r="W222"/>
  <c r="V222"/>
  <c r="T222"/>
  <c r="S222"/>
  <c r="R222"/>
  <c r="Q222"/>
  <c r="P222"/>
  <c r="O222"/>
  <c r="U222"/>
  <c r="BF221"/>
  <c r="BE221"/>
  <c r="BD221"/>
  <c r="BC221"/>
  <c r="BB221"/>
  <c r="BA221"/>
  <c r="AZ221"/>
  <c r="AY221"/>
  <c r="AX221"/>
  <c r="AW221"/>
  <c r="AV221"/>
  <c r="AU221"/>
  <c r="AT221"/>
  <c r="AS221"/>
  <c r="AR221"/>
  <c r="Y221"/>
  <c r="X221"/>
  <c r="W221"/>
  <c r="V221"/>
  <c r="T221"/>
  <c r="AE221" s="1"/>
  <c r="S221"/>
  <c r="R221"/>
  <c r="Q221"/>
  <c r="P221"/>
  <c r="O221"/>
  <c r="U221"/>
  <c r="BF220"/>
  <c r="BE220"/>
  <c r="BD220"/>
  <c r="BC220"/>
  <c r="BB220"/>
  <c r="BA220"/>
  <c r="AZ220"/>
  <c r="AY220"/>
  <c r="AX220"/>
  <c r="AW220"/>
  <c r="AV220"/>
  <c r="AU220"/>
  <c r="AT220"/>
  <c r="AS220"/>
  <c r="AR220"/>
  <c r="Y220"/>
  <c r="X220"/>
  <c r="W220"/>
  <c r="V220"/>
  <c r="U220"/>
  <c r="T220"/>
  <c r="S220"/>
  <c r="R220"/>
  <c r="Q220"/>
  <c r="P220"/>
  <c r="O220"/>
  <c r="BF219"/>
  <c r="BE219"/>
  <c r="BD219"/>
  <c r="BC219"/>
  <c r="BB219"/>
  <c r="BA219"/>
  <c r="AZ219"/>
  <c r="AY219"/>
  <c r="AX219"/>
  <c r="AW219"/>
  <c r="AV219"/>
  <c r="AU219"/>
  <c r="AT219"/>
  <c r="AS219"/>
  <c r="AR219"/>
  <c r="Y219"/>
  <c r="X219"/>
  <c r="W219"/>
  <c r="V219"/>
  <c r="T219"/>
  <c r="S219"/>
  <c r="R219"/>
  <c r="Q219"/>
  <c r="P219"/>
  <c r="O219"/>
  <c r="U219"/>
  <c r="BF218"/>
  <c r="BE218"/>
  <c r="BD218"/>
  <c r="BC218"/>
  <c r="BB218"/>
  <c r="BA218"/>
  <c r="AZ218"/>
  <c r="AY218"/>
  <c r="AX218"/>
  <c r="AW218"/>
  <c r="AV218"/>
  <c r="AU218"/>
  <c r="AT218"/>
  <c r="AS218"/>
  <c r="AR218"/>
  <c r="Y218"/>
  <c r="X218"/>
  <c r="W218"/>
  <c r="V218"/>
  <c r="T218"/>
  <c r="S218"/>
  <c r="R218"/>
  <c r="Q218"/>
  <c r="P218"/>
  <c r="O218"/>
  <c r="U218"/>
  <c r="BF217"/>
  <c r="BE217"/>
  <c r="BD217"/>
  <c r="BC217"/>
  <c r="BB217"/>
  <c r="BA217"/>
  <c r="AZ217"/>
  <c r="AY217"/>
  <c r="AX217"/>
  <c r="AW217"/>
  <c r="AV217"/>
  <c r="AU217"/>
  <c r="AT217"/>
  <c r="AS217"/>
  <c r="AR217"/>
  <c r="Y217"/>
  <c r="X217"/>
  <c r="W217"/>
  <c r="V217"/>
  <c r="T217"/>
  <c r="AE217" s="1"/>
  <c r="S217"/>
  <c r="R217"/>
  <c r="Q217"/>
  <c r="P217"/>
  <c r="O217"/>
  <c r="U217"/>
  <c r="BF216"/>
  <c r="BE216"/>
  <c r="BD216"/>
  <c r="BC216"/>
  <c r="BB216"/>
  <c r="BA216"/>
  <c r="AZ216"/>
  <c r="AY216"/>
  <c r="AX216"/>
  <c r="AW216"/>
  <c r="AV216"/>
  <c r="AU216"/>
  <c r="AT216"/>
  <c r="AS216"/>
  <c r="AR216"/>
  <c r="Y216"/>
  <c r="X216"/>
  <c r="W216"/>
  <c r="V216"/>
  <c r="T216"/>
  <c r="S216"/>
  <c r="R216"/>
  <c r="Q216"/>
  <c r="P216"/>
  <c r="O216"/>
  <c r="U216"/>
  <c r="BF215"/>
  <c r="BE215"/>
  <c r="BD215"/>
  <c r="BC215"/>
  <c r="BB215"/>
  <c r="BA215"/>
  <c r="AZ215"/>
  <c r="AY215"/>
  <c r="AX215"/>
  <c r="AW215"/>
  <c r="AV215"/>
  <c r="AU215"/>
  <c r="AT215"/>
  <c r="AS215"/>
  <c r="AR215"/>
  <c r="Y215"/>
  <c r="X215"/>
  <c r="W215"/>
  <c r="V215"/>
  <c r="T215"/>
  <c r="S215"/>
  <c r="R215"/>
  <c r="Q215"/>
  <c r="P215"/>
  <c r="O215"/>
  <c r="U215"/>
  <c r="BF214"/>
  <c r="BE214"/>
  <c r="BD214"/>
  <c r="BC214"/>
  <c r="BB214"/>
  <c r="BA214"/>
  <c r="AZ214"/>
  <c r="AY214"/>
  <c r="AX214"/>
  <c r="AW214"/>
  <c r="AV214"/>
  <c r="AU214"/>
  <c r="AT214"/>
  <c r="AS214"/>
  <c r="AR214"/>
  <c r="Y214"/>
  <c r="X214"/>
  <c r="W214"/>
  <c r="V214"/>
  <c r="T214"/>
  <c r="S214"/>
  <c r="R214"/>
  <c r="Q214"/>
  <c r="P214"/>
  <c r="O214"/>
  <c r="U214"/>
  <c r="BF213"/>
  <c r="BE213"/>
  <c r="BD213"/>
  <c r="BC213"/>
  <c r="BB213"/>
  <c r="BA213"/>
  <c r="AZ213"/>
  <c r="AY213"/>
  <c r="AX213"/>
  <c r="AW213"/>
  <c r="AV213"/>
  <c r="AU213"/>
  <c r="AT213"/>
  <c r="AS213"/>
  <c r="AR213"/>
  <c r="Y213"/>
  <c r="X213"/>
  <c r="W213"/>
  <c r="V213"/>
  <c r="T213"/>
  <c r="AE213" s="1"/>
  <c r="S213"/>
  <c r="R213"/>
  <c r="Q213"/>
  <c r="P213"/>
  <c r="O213"/>
  <c r="U213"/>
  <c r="BF212"/>
  <c r="BE212"/>
  <c r="BD212"/>
  <c r="BC212"/>
  <c r="BB212"/>
  <c r="BA212"/>
  <c r="AZ212"/>
  <c r="AY212"/>
  <c r="AX212"/>
  <c r="AW212"/>
  <c r="AV212"/>
  <c r="AU212"/>
  <c r="AT212"/>
  <c r="AS212"/>
  <c r="AR212"/>
  <c r="Y212"/>
  <c r="X212"/>
  <c r="W212"/>
  <c r="V212"/>
  <c r="T212"/>
  <c r="S212"/>
  <c r="R212"/>
  <c r="Q212"/>
  <c r="P212"/>
  <c r="O212"/>
  <c r="U212"/>
  <c r="BF211"/>
  <c r="BE211"/>
  <c r="BD211"/>
  <c r="BC211"/>
  <c r="BB211"/>
  <c r="BA211"/>
  <c r="AZ211"/>
  <c r="AY211"/>
  <c r="AX211"/>
  <c r="AW211"/>
  <c r="AV211"/>
  <c r="AU211"/>
  <c r="AT211"/>
  <c r="AS211"/>
  <c r="AR211"/>
  <c r="Y211"/>
  <c r="X211"/>
  <c r="W211"/>
  <c r="V211"/>
  <c r="T211"/>
  <c r="S211"/>
  <c r="R211"/>
  <c r="Q211"/>
  <c r="P211"/>
  <c r="O211"/>
  <c r="U211"/>
  <c r="BF210"/>
  <c r="BE210"/>
  <c r="BD210"/>
  <c r="BC210"/>
  <c r="BB210"/>
  <c r="BA210"/>
  <c r="AZ210"/>
  <c r="AY210"/>
  <c r="AX210"/>
  <c r="AW210"/>
  <c r="AV210"/>
  <c r="AU210"/>
  <c r="AT210"/>
  <c r="AS210"/>
  <c r="AR210"/>
  <c r="Y210"/>
  <c r="X210"/>
  <c r="W210"/>
  <c r="V210"/>
  <c r="T210"/>
  <c r="S210"/>
  <c r="R210"/>
  <c r="Q210"/>
  <c r="P210"/>
  <c r="O210"/>
  <c r="U210"/>
  <c r="BF209"/>
  <c r="BE209"/>
  <c r="BD209"/>
  <c r="BC209"/>
  <c r="BB209"/>
  <c r="BA209"/>
  <c r="AZ209"/>
  <c r="AY209"/>
  <c r="AX209"/>
  <c r="AW209"/>
  <c r="AV209"/>
  <c r="AU209"/>
  <c r="AT209"/>
  <c r="AS209"/>
  <c r="AR209"/>
  <c r="Y209"/>
  <c r="X209"/>
  <c r="W209"/>
  <c r="V209"/>
  <c r="T209"/>
  <c r="AE209" s="1"/>
  <c r="S209"/>
  <c r="R209"/>
  <c r="Q209"/>
  <c r="P209"/>
  <c r="O209"/>
  <c r="U209"/>
  <c r="BF208"/>
  <c r="BE208"/>
  <c r="BD208"/>
  <c r="BC208"/>
  <c r="BB208"/>
  <c r="BA208"/>
  <c r="AZ208"/>
  <c r="AY208"/>
  <c r="AX208"/>
  <c r="AW208"/>
  <c r="AV208"/>
  <c r="AU208"/>
  <c r="AT208"/>
  <c r="AS208"/>
  <c r="AR208"/>
  <c r="Y208"/>
  <c r="X208"/>
  <c r="W208"/>
  <c r="V208"/>
  <c r="T208"/>
  <c r="S208"/>
  <c r="R208"/>
  <c r="Q208"/>
  <c r="P208"/>
  <c r="O208"/>
  <c r="U208"/>
  <c r="BF207"/>
  <c r="BE207"/>
  <c r="BD207"/>
  <c r="BC207"/>
  <c r="BB207"/>
  <c r="BA207"/>
  <c r="AZ207"/>
  <c r="AY207"/>
  <c r="AX207"/>
  <c r="AW207"/>
  <c r="AV207"/>
  <c r="AU207"/>
  <c r="AT207"/>
  <c r="AS207"/>
  <c r="AR207"/>
  <c r="Y207"/>
  <c r="X207"/>
  <c r="W207"/>
  <c r="V207"/>
  <c r="T207"/>
  <c r="S207"/>
  <c r="R207"/>
  <c r="Q207"/>
  <c r="P207"/>
  <c r="O207"/>
  <c r="U207"/>
  <c r="BF206"/>
  <c r="BE206"/>
  <c r="BD206"/>
  <c r="BC206"/>
  <c r="BB206"/>
  <c r="BA206"/>
  <c r="AZ206"/>
  <c r="AY206"/>
  <c r="AX206"/>
  <c r="AW206"/>
  <c r="AV206"/>
  <c r="AU206"/>
  <c r="AT206"/>
  <c r="AS206"/>
  <c r="AR206"/>
  <c r="Y206"/>
  <c r="X206"/>
  <c r="W206"/>
  <c r="V206"/>
  <c r="T206"/>
  <c r="S206"/>
  <c r="R206"/>
  <c r="Q206"/>
  <c r="P206"/>
  <c r="O206"/>
  <c r="U206"/>
  <c r="BF205"/>
  <c r="BE205"/>
  <c r="BD205"/>
  <c r="BC205"/>
  <c r="BB205"/>
  <c r="BA205"/>
  <c r="AZ205"/>
  <c r="AY205"/>
  <c r="AX205"/>
  <c r="AW205"/>
  <c r="AV205"/>
  <c r="AU205"/>
  <c r="AT205"/>
  <c r="AS205"/>
  <c r="AR205"/>
  <c r="Y205"/>
  <c r="X205"/>
  <c r="W205"/>
  <c r="V205"/>
  <c r="T205"/>
  <c r="AE205" s="1"/>
  <c r="S205"/>
  <c r="R205"/>
  <c r="Q205"/>
  <c r="P205"/>
  <c r="O205"/>
  <c r="U205"/>
  <c r="BF204"/>
  <c r="BE204"/>
  <c r="BD204"/>
  <c r="BC204"/>
  <c r="BB204"/>
  <c r="BA204"/>
  <c r="AZ204"/>
  <c r="AY204"/>
  <c r="AX204"/>
  <c r="AW204"/>
  <c r="AV204"/>
  <c r="AU204"/>
  <c r="AT204"/>
  <c r="AS204"/>
  <c r="AR204"/>
  <c r="Y204"/>
  <c r="X204"/>
  <c r="W204"/>
  <c r="V204"/>
  <c r="T204"/>
  <c r="S204"/>
  <c r="R204"/>
  <c r="Q204"/>
  <c r="P204"/>
  <c r="O204"/>
  <c r="U204"/>
  <c r="BF203"/>
  <c r="BE203"/>
  <c r="BD203"/>
  <c r="BC203"/>
  <c r="BB203"/>
  <c r="BA203"/>
  <c r="AZ203"/>
  <c r="AY203"/>
  <c r="AX203"/>
  <c r="AW203"/>
  <c r="AV203"/>
  <c r="AU203"/>
  <c r="AT203"/>
  <c r="AS203"/>
  <c r="AR203"/>
  <c r="Y203"/>
  <c r="X203"/>
  <c r="W203"/>
  <c r="V203"/>
  <c r="T203"/>
  <c r="S203"/>
  <c r="R203"/>
  <c r="Q203"/>
  <c r="P203"/>
  <c r="O203"/>
  <c r="U203"/>
  <c r="BF202"/>
  <c r="BE202"/>
  <c r="BD202"/>
  <c r="BC202"/>
  <c r="BB202"/>
  <c r="BA202"/>
  <c r="AZ202"/>
  <c r="AY202"/>
  <c r="AX202"/>
  <c r="AW202"/>
  <c r="AV202"/>
  <c r="AU202"/>
  <c r="AT202"/>
  <c r="AS202"/>
  <c r="AR202"/>
  <c r="Y202"/>
  <c r="X202"/>
  <c r="W202"/>
  <c r="V202"/>
  <c r="T202"/>
  <c r="S202"/>
  <c r="R202"/>
  <c r="Q202"/>
  <c r="P202"/>
  <c r="O202"/>
  <c r="U202"/>
  <c r="BF201"/>
  <c r="BE201"/>
  <c r="BD201"/>
  <c r="BC201"/>
  <c r="BB201"/>
  <c r="BA201"/>
  <c r="AZ201"/>
  <c r="AY201"/>
  <c r="AX201"/>
  <c r="AW201"/>
  <c r="AV201"/>
  <c r="AU201"/>
  <c r="AT201"/>
  <c r="AS201"/>
  <c r="AR201"/>
  <c r="Y201"/>
  <c r="X201"/>
  <c r="W201"/>
  <c r="V201"/>
  <c r="T201"/>
  <c r="AE201" s="1"/>
  <c r="S201"/>
  <c r="R201"/>
  <c r="Q201"/>
  <c r="P201"/>
  <c r="O201"/>
  <c r="U201"/>
  <c r="BF200"/>
  <c r="BE200"/>
  <c r="BD200"/>
  <c r="BC200"/>
  <c r="BB200"/>
  <c r="BA200"/>
  <c r="AZ200"/>
  <c r="AY200"/>
  <c r="AX200"/>
  <c r="AW200"/>
  <c r="AV200"/>
  <c r="AU200"/>
  <c r="AT200"/>
  <c r="AS200"/>
  <c r="AR200"/>
  <c r="Y200"/>
  <c r="X200"/>
  <c r="W200"/>
  <c r="V200"/>
  <c r="T200"/>
  <c r="S200"/>
  <c r="R200"/>
  <c r="Q200"/>
  <c r="P200"/>
  <c r="O200"/>
  <c r="U200"/>
  <c r="BF199"/>
  <c r="BE199"/>
  <c r="BD199"/>
  <c r="BC199"/>
  <c r="BB199"/>
  <c r="BA199"/>
  <c r="AZ199"/>
  <c r="AY199"/>
  <c r="AX199"/>
  <c r="AW199"/>
  <c r="AV199"/>
  <c r="AU199"/>
  <c r="AT199"/>
  <c r="AS199"/>
  <c r="AR199"/>
  <c r="Y199"/>
  <c r="X199"/>
  <c r="W199"/>
  <c r="V199"/>
  <c r="T199"/>
  <c r="S199"/>
  <c r="R199"/>
  <c r="Q199"/>
  <c r="P199"/>
  <c r="O199"/>
  <c r="U199"/>
  <c r="BF198"/>
  <c r="BE198"/>
  <c r="BD198"/>
  <c r="BC198"/>
  <c r="BB198"/>
  <c r="BA198"/>
  <c r="AZ198"/>
  <c r="AY198"/>
  <c r="AX198"/>
  <c r="AW198"/>
  <c r="AV198"/>
  <c r="AU198"/>
  <c r="AT198"/>
  <c r="AS198"/>
  <c r="AR198"/>
  <c r="Y198"/>
  <c r="X198"/>
  <c r="W198"/>
  <c r="V198"/>
  <c r="T198"/>
  <c r="S198"/>
  <c r="R198"/>
  <c r="Q198"/>
  <c r="P198"/>
  <c r="O198"/>
  <c r="U198"/>
  <c r="BF197"/>
  <c r="BE197"/>
  <c r="BD197"/>
  <c r="BC197"/>
  <c r="BB197"/>
  <c r="BA197"/>
  <c r="AZ197"/>
  <c r="AY197"/>
  <c r="AX197"/>
  <c r="AW197"/>
  <c r="AV197"/>
  <c r="AU197"/>
  <c r="AT197"/>
  <c r="AS197"/>
  <c r="AR197"/>
  <c r="Y197"/>
  <c r="X197"/>
  <c r="W197"/>
  <c r="V197"/>
  <c r="T197"/>
  <c r="AE197" s="1"/>
  <c r="S197"/>
  <c r="R197"/>
  <c r="Q197"/>
  <c r="P197"/>
  <c r="O197"/>
  <c r="U197"/>
  <c r="BF196"/>
  <c r="BE196"/>
  <c r="BD196"/>
  <c r="BC196"/>
  <c r="BB196"/>
  <c r="BA196"/>
  <c r="AZ196"/>
  <c r="AY196"/>
  <c r="AX196"/>
  <c r="AW196"/>
  <c r="AV196"/>
  <c r="AU196"/>
  <c r="AT196"/>
  <c r="AS196"/>
  <c r="AR196"/>
  <c r="Y196"/>
  <c r="X196"/>
  <c r="W196"/>
  <c r="V196"/>
  <c r="T196"/>
  <c r="S196"/>
  <c r="R196"/>
  <c r="Q196"/>
  <c r="P196"/>
  <c r="O196"/>
  <c r="U196"/>
  <c r="BF195"/>
  <c r="BE195"/>
  <c r="BD195"/>
  <c r="BC195"/>
  <c r="BB195"/>
  <c r="BA195"/>
  <c r="AZ195"/>
  <c r="AY195"/>
  <c r="AX195"/>
  <c r="AW195"/>
  <c r="AV195"/>
  <c r="AU195"/>
  <c r="AT195"/>
  <c r="AS195"/>
  <c r="AR195"/>
  <c r="Y195"/>
  <c r="X195"/>
  <c r="W195"/>
  <c r="V195"/>
  <c r="T195"/>
  <c r="S195"/>
  <c r="R195"/>
  <c r="Q195"/>
  <c r="P195"/>
  <c r="O195"/>
  <c r="U195"/>
  <c r="BF194"/>
  <c r="BE194"/>
  <c r="BD194"/>
  <c r="BC194"/>
  <c r="BB194"/>
  <c r="BA194"/>
  <c r="AZ194"/>
  <c r="AY194"/>
  <c r="AX194"/>
  <c r="AW194"/>
  <c r="AV194"/>
  <c r="AU194"/>
  <c r="AT194"/>
  <c r="AS194"/>
  <c r="AR194"/>
  <c r="Y194"/>
  <c r="X194"/>
  <c r="W194"/>
  <c r="V194"/>
  <c r="T194"/>
  <c r="S194"/>
  <c r="R194"/>
  <c r="Q194"/>
  <c r="P194"/>
  <c r="O194"/>
  <c r="U194"/>
  <c r="BF193"/>
  <c r="BE193"/>
  <c r="BD193"/>
  <c r="BC193"/>
  <c r="BB193"/>
  <c r="BA193"/>
  <c r="AZ193"/>
  <c r="AY193"/>
  <c r="AX193"/>
  <c r="AW193"/>
  <c r="AV193"/>
  <c r="AU193"/>
  <c r="AT193"/>
  <c r="AS193"/>
  <c r="AR193"/>
  <c r="Y193"/>
  <c r="X193"/>
  <c r="W193"/>
  <c r="V193"/>
  <c r="T193"/>
  <c r="AE193" s="1"/>
  <c r="S193"/>
  <c r="R193"/>
  <c r="Q193"/>
  <c r="P193"/>
  <c r="O193"/>
  <c r="U193"/>
  <c r="BF192"/>
  <c r="BE192"/>
  <c r="BD192"/>
  <c r="BC192"/>
  <c r="BB192"/>
  <c r="BA192"/>
  <c r="AZ192"/>
  <c r="AY192"/>
  <c r="AX192"/>
  <c r="AW192"/>
  <c r="AV192"/>
  <c r="AU192"/>
  <c r="AT192"/>
  <c r="AS192"/>
  <c r="AR192"/>
  <c r="Y192"/>
  <c r="X192"/>
  <c r="W192"/>
  <c r="V192"/>
  <c r="T192"/>
  <c r="S192"/>
  <c r="R192"/>
  <c r="Q192"/>
  <c r="P192"/>
  <c r="O192"/>
  <c r="U192"/>
  <c r="BF191"/>
  <c r="BE191"/>
  <c r="BD191"/>
  <c r="BC191"/>
  <c r="BB191"/>
  <c r="BA191"/>
  <c r="AZ191"/>
  <c r="AY191"/>
  <c r="AX191"/>
  <c r="AW191"/>
  <c r="AV191"/>
  <c r="AU191"/>
  <c r="AT191"/>
  <c r="AS191"/>
  <c r="AR191"/>
  <c r="Y191"/>
  <c r="X191"/>
  <c r="W191"/>
  <c r="V191"/>
  <c r="T191"/>
  <c r="S191"/>
  <c r="R191"/>
  <c r="Q191"/>
  <c r="P191"/>
  <c r="O191"/>
  <c r="U191"/>
  <c r="BF190"/>
  <c r="BE190"/>
  <c r="BD190"/>
  <c r="BC190"/>
  <c r="BB190"/>
  <c r="BA190"/>
  <c r="AZ190"/>
  <c r="AY190"/>
  <c r="AX190"/>
  <c r="AW190"/>
  <c r="AV190"/>
  <c r="AU190"/>
  <c r="AT190"/>
  <c r="AS190"/>
  <c r="AR190"/>
  <c r="Y190"/>
  <c r="X190"/>
  <c r="W190"/>
  <c r="V190"/>
  <c r="T190"/>
  <c r="S190"/>
  <c r="R190"/>
  <c r="Q190"/>
  <c r="P190"/>
  <c r="O190"/>
  <c r="U190"/>
  <c r="BF189"/>
  <c r="BE189"/>
  <c r="BD189"/>
  <c r="BC189"/>
  <c r="BB189"/>
  <c r="BA189"/>
  <c r="AZ189"/>
  <c r="AY189"/>
  <c r="AX189"/>
  <c r="AW189"/>
  <c r="AV189"/>
  <c r="AU189"/>
  <c r="AT189"/>
  <c r="AS189"/>
  <c r="AR189"/>
  <c r="Y189"/>
  <c r="X189"/>
  <c r="W189"/>
  <c r="V189"/>
  <c r="T189"/>
  <c r="AE189" s="1"/>
  <c r="S189"/>
  <c r="R189"/>
  <c r="Q189"/>
  <c r="P189"/>
  <c r="O189"/>
  <c r="U189"/>
  <c r="BF188"/>
  <c r="BE188"/>
  <c r="BD188"/>
  <c r="BC188"/>
  <c r="BB188"/>
  <c r="BA188"/>
  <c r="AZ188"/>
  <c r="AY188"/>
  <c r="AX188"/>
  <c r="AW188"/>
  <c r="AV188"/>
  <c r="AU188"/>
  <c r="AT188"/>
  <c r="AS188"/>
  <c r="AR188"/>
  <c r="Y188"/>
  <c r="X188"/>
  <c r="W188"/>
  <c r="V188"/>
  <c r="T188"/>
  <c r="S188"/>
  <c r="R188"/>
  <c r="Q188"/>
  <c r="P188"/>
  <c r="O188"/>
  <c r="U188"/>
  <c r="BF187"/>
  <c r="BE187"/>
  <c r="BD187"/>
  <c r="BC187"/>
  <c r="BB187"/>
  <c r="BA187"/>
  <c r="AZ187"/>
  <c r="AY187"/>
  <c r="AX187"/>
  <c r="AW187"/>
  <c r="AV187"/>
  <c r="AU187"/>
  <c r="AT187"/>
  <c r="AS187"/>
  <c r="AR187"/>
  <c r="Y187"/>
  <c r="X187"/>
  <c r="W187"/>
  <c r="V187"/>
  <c r="T187"/>
  <c r="S187"/>
  <c r="R187"/>
  <c r="Q187"/>
  <c r="P187"/>
  <c r="O187"/>
  <c r="U187"/>
  <c r="BF186"/>
  <c r="BE186"/>
  <c r="BD186"/>
  <c r="BC186"/>
  <c r="BB186"/>
  <c r="BA186"/>
  <c r="AZ186"/>
  <c r="AY186"/>
  <c r="AX186"/>
  <c r="AW186"/>
  <c r="AV186"/>
  <c r="AU186"/>
  <c r="AT186"/>
  <c r="AS186"/>
  <c r="AR186"/>
  <c r="Y186"/>
  <c r="X186"/>
  <c r="W186"/>
  <c r="V186"/>
  <c r="T186"/>
  <c r="S186"/>
  <c r="R186"/>
  <c r="Q186"/>
  <c r="P186"/>
  <c r="O186"/>
  <c r="U186"/>
  <c r="BF185"/>
  <c r="BE185"/>
  <c r="BD185"/>
  <c r="BC185"/>
  <c r="BB185"/>
  <c r="BA185"/>
  <c r="AZ185"/>
  <c r="AY185"/>
  <c r="AX185"/>
  <c r="AW185"/>
  <c r="AV185"/>
  <c r="AU185"/>
  <c r="AT185"/>
  <c r="AS185"/>
  <c r="AR185"/>
  <c r="Y185"/>
  <c r="X185"/>
  <c r="W185"/>
  <c r="V185"/>
  <c r="T185"/>
  <c r="AE185" s="1"/>
  <c r="S185"/>
  <c r="R185"/>
  <c r="Q185"/>
  <c r="P185"/>
  <c r="O185"/>
  <c r="U185"/>
  <c r="BF184"/>
  <c r="BE184"/>
  <c r="BD184"/>
  <c r="BC184"/>
  <c r="BB184"/>
  <c r="BA184"/>
  <c r="AZ184"/>
  <c r="AY184"/>
  <c r="AX184"/>
  <c r="AW184"/>
  <c r="AV184"/>
  <c r="AU184"/>
  <c r="AT184"/>
  <c r="AS184"/>
  <c r="AR184"/>
  <c r="Y184"/>
  <c r="X184"/>
  <c r="W184"/>
  <c r="V184"/>
  <c r="T184"/>
  <c r="S184"/>
  <c r="R184"/>
  <c r="Q184"/>
  <c r="P184"/>
  <c r="O184"/>
  <c r="U184"/>
  <c r="BF183"/>
  <c r="BE183"/>
  <c r="BD183"/>
  <c r="BC183"/>
  <c r="BB183"/>
  <c r="BA183"/>
  <c r="AZ183"/>
  <c r="AY183"/>
  <c r="AX183"/>
  <c r="AW183"/>
  <c r="AV183"/>
  <c r="AU183"/>
  <c r="AT183"/>
  <c r="AS183"/>
  <c r="AR183"/>
  <c r="Y183"/>
  <c r="X183"/>
  <c r="W183"/>
  <c r="V183"/>
  <c r="T183"/>
  <c r="S183"/>
  <c r="R183"/>
  <c r="Q183"/>
  <c r="P183"/>
  <c r="O183"/>
  <c r="U183"/>
  <c r="BF182"/>
  <c r="BE182"/>
  <c r="BD182"/>
  <c r="BC182"/>
  <c r="BB182"/>
  <c r="BA182"/>
  <c r="AZ182"/>
  <c r="AY182"/>
  <c r="AX182"/>
  <c r="AW182"/>
  <c r="AV182"/>
  <c r="AU182"/>
  <c r="AT182"/>
  <c r="AS182"/>
  <c r="AR182"/>
  <c r="Y182"/>
  <c r="X182"/>
  <c r="W182"/>
  <c r="V182"/>
  <c r="T182"/>
  <c r="S182"/>
  <c r="R182"/>
  <c r="Q182"/>
  <c r="P182"/>
  <c r="O182"/>
  <c r="U182"/>
  <c r="BF181"/>
  <c r="BE181"/>
  <c r="BD181"/>
  <c r="BC181"/>
  <c r="BB181"/>
  <c r="BA181"/>
  <c r="AZ181"/>
  <c r="AY181"/>
  <c r="AX181"/>
  <c r="AW181"/>
  <c r="AV181"/>
  <c r="AU181"/>
  <c r="AT181"/>
  <c r="AS181"/>
  <c r="AR181"/>
  <c r="Y181"/>
  <c r="X181"/>
  <c r="W181"/>
  <c r="V181"/>
  <c r="T181"/>
  <c r="AE181" s="1"/>
  <c r="S181"/>
  <c r="R181"/>
  <c r="Q181"/>
  <c r="P181"/>
  <c r="O181"/>
  <c r="U181"/>
  <c r="BF180"/>
  <c r="BE180"/>
  <c r="BD180"/>
  <c r="BC180"/>
  <c r="BB180"/>
  <c r="BA180"/>
  <c r="AZ180"/>
  <c r="AY180"/>
  <c r="AX180"/>
  <c r="AW180"/>
  <c r="AV180"/>
  <c r="AU180"/>
  <c r="AT180"/>
  <c r="AS180"/>
  <c r="AR180"/>
  <c r="Y180"/>
  <c r="X180"/>
  <c r="W180"/>
  <c r="V180"/>
  <c r="T180"/>
  <c r="S180"/>
  <c r="R180"/>
  <c r="Q180"/>
  <c r="P180"/>
  <c r="O180"/>
  <c r="U180"/>
  <c r="BF179"/>
  <c r="BE179"/>
  <c r="BD179"/>
  <c r="BC179"/>
  <c r="BB179"/>
  <c r="BA179"/>
  <c r="AZ179"/>
  <c r="AY179"/>
  <c r="AX179"/>
  <c r="AW179"/>
  <c r="AV179"/>
  <c r="AU179"/>
  <c r="AT179"/>
  <c r="AS179"/>
  <c r="AR179"/>
  <c r="Y179"/>
  <c r="X179"/>
  <c r="W179"/>
  <c r="V179"/>
  <c r="T179"/>
  <c r="S179"/>
  <c r="R179"/>
  <c r="Q179"/>
  <c r="P179"/>
  <c r="O179"/>
  <c r="U179"/>
  <c r="BF178"/>
  <c r="BE178"/>
  <c r="BD178"/>
  <c r="BC178"/>
  <c r="BB178"/>
  <c r="BA178"/>
  <c r="AZ178"/>
  <c r="AY178"/>
  <c r="AX178"/>
  <c r="AW178"/>
  <c r="AV178"/>
  <c r="AU178"/>
  <c r="AT178"/>
  <c r="AS178"/>
  <c r="AR178"/>
  <c r="Y178"/>
  <c r="X178"/>
  <c r="W178"/>
  <c r="V178"/>
  <c r="T178"/>
  <c r="S178"/>
  <c r="R178"/>
  <c r="Q178"/>
  <c r="P178"/>
  <c r="O178"/>
  <c r="U178"/>
  <c r="BF177"/>
  <c r="BE177"/>
  <c r="BD177"/>
  <c r="BC177"/>
  <c r="BB177"/>
  <c r="BA177"/>
  <c r="AZ177"/>
  <c r="AY177"/>
  <c r="AX177"/>
  <c r="AW177"/>
  <c r="AV177"/>
  <c r="AU177"/>
  <c r="AT177"/>
  <c r="AS177"/>
  <c r="AR177"/>
  <c r="Y177"/>
  <c r="X177"/>
  <c r="W177"/>
  <c r="V177"/>
  <c r="T177"/>
  <c r="AE177" s="1"/>
  <c r="S177"/>
  <c r="R177"/>
  <c r="Q177"/>
  <c r="P177"/>
  <c r="O177"/>
  <c r="U177"/>
  <c r="BF176"/>
  <c r="BE176"/>
  <c r="BD176"/>
  <c r="BC176"/>
  <c r="BB176"/>
  <c r="BA176"/>
  <c r="AZ176"/>
  <c r="AY176"/>
  <c r="AX176"/>
  <c r="AW176"/>
  <c r="AV176"/>
  <c r="AU176"/>
  <c r="AT176"/>
  <c r="AS176"/>
  <c r="AR176"/>
  <c r="Y176"/>
  <c r="X176"/>
  <c r="W176"/>
  <c r="V176"/>
  <c r="T176"/>
  <c r="S176"/>
  <c r="R176"/>
  <c r="Q176"/>
  <c r="P176"/>
  <c r="O176"/>
  <c r="U176"/>
  <c r="BF175"/>
  <c r="BE175"/>
  <c r="BD175"/>
  <c r="BC175"/>
  <c r="BB175"/>
  <c r="BA175"/>
  <c r="AZ175"/>
  <c r="AY175"/>
  <c r="AX175"/>
  <c r="AW175"/>
  <c r="AV175"/>
  <c r="AU175"/>
  <c r="AT175"/>
  <c r="AS175"/>
  <c r="AR175"/>
  <c r="Y175"/>
  <c r="X175"/>
  <c r="W175"/>
  <c r="V175"/>
  <c r="T175"/>
  <c r="S175"/>
  <c r="R175"/>
  <c r="Q175"/>
  <c r="P175"/>
  <c r="O175"/>
  <c r="U175"/>
  <c r="BF174"/>
  <c r="BE174"/>
  <c r="BD174"/>
  <c r="BC174"/>
  <c r="BB174"/>
  <c r="BA174"/>
  <c r="AZ174"/>
  <c r="AY174"/>
  <c r="AX174"/>
  <c r="AW174"/>
  <c r="AV174"/>
  <c r="AU174"/>
  <c r="AT174"/>
  <c r="AS174"/>
  <c r="AR174"/>
  <c r="Y174"/>
  <c r="X174"/>
  <c r="W174"/>
  <c r="V174"/>
  <c r="T174"/>
  <c r="S174"/>
  <c r="R174"/>
  <c r="Q174"/>
  <c r="P174"/>
  <c r="O174"/>
  <c r="U174"/>
  <c r="BF173"/>
  <c r="BE173"/>
  <c r="BD173"/>
  <c r="BC173"/>
  <c r="BB173"/>
  <c r="BA173"/>
  <c r="AZ173"/>
  <c r="AY173"/>
  <c r="AX173"/>
  <c r="AW173"/>
  <c r="AV173"/>
  <c r="AU173"/>
  <c r="AT173"/>
  <c r="AS173"/>
  <c r="AR173"/>
  <c r="Y173"/>
  <c r="X173"/>
  <c r="W173"/>
  <c r="V173"/>
  <c r="T173"/>
  <c r="AE173" s="1"/>
  <c r="S173"/>
  <c r="R173"/>
  <c r="Q173"/>
  <c r="P173"/>
  <c r="O173"/>
  <c r="U173"/>
  <c r="BF172"/>
  <c r="BE172"/>
  <c r="BD172"/>
  <c r="BC172"/>
  <c r="BB172"/>
  <c r="BA172"/>
  <c r="AZ172"/>
  <c r="AY172"/>
  <c r="AX172"/>
  <c r="AW172"/>
  <c r="AV172"/>
  <c r="AU172"/>
  <c r="AT172"/>
  <c r="AS172"/>
  <c r="AR172"/>
  <c r="Y172"/>
  <c r="X172"/>
  <c r="W172"/>
  <c r="V172"/>
  <c r="T172"/>
  <c r="S172"/>
  <c r="R172"/>
  <c r="Q172"/>
  <c r="P172"/>
  <c r="O172"/>
  <c r="U172"/>
  <c r="BF171"/>
  <c r="BE171"/>
  <c r="BD171"/>
  <c r="BC171"/>
  <c r="BB171"/>
  <c r="BA171"/>
  <c r="AZ171"/>
  <c r="AY171"/>
  <c r="AX171"/>
  <c r="AW171"/>
  <c r="AV171"/>
  <c r="AU171"/>
  <c r="AT171"/>
  <c r="AS171"/>
  <c r="AR171"/>
  <c r="Y171"/>
  <c r="X171"/>
  <c r="W171"/>
  <c r="V171"/>
  <c r="T171"/>
  <c r="S171"/>
  <c r="R171"/>
  <c r="Q171"/>
  <c r="P171"/>
  <c r="O171"/>
  <c r="U171"/>
  <c r="BF170"/>
  <c r="BE170"/>
  <c r="BD170"/>
  <c r="BC170"/>
  <c r="BB170"/>
  <c r="BA170"/>
  <c r="AZ170"/>
  <c r="AY170"/>
  <c r="AX170"/>
  <c r="AW170"/>
  <c r="AV170"/>
  <c r="AU170"/>
  <c r="AT170"/>
  <c r="AS170"/>
  <c r="AR170"/>
  <c r="Y170"/>
  <c r="X170"/>
  <c r="W170"/>
  <c r="V170"/>
  <c r="T170"/>
  <c r="S170"/>
  <c r="R170"/>
  <c r="Q170"/>
  <c r="P170"/>
  <c r="O170"/>
  <c r="U170"/>
  <c r="BF169"/>
  <c r="BE169"/>
  <c r="BD169"/>
  <c r="BC169"/>
  <c r="BB169"/>
  <c r="BA169"/>
  <c r="AZ169"/>
  <c r="AY169"/>
  <c r="AX169"/>
  <c r="AW169"/>
  <c r="AV169"/>
  <c r="AU169"/>
  <c r="AT169"/>
  <c r="AS169"/>
  <c r="AR169"/>
  <c r="Y169"/>
  <c r="X169"/>
  <c r="W169"/>
  <c r="V169"/>
  <c r="T169"/>
  <c r="AE169" s="1"/>
  <c r="S169"/>
  <c r="R169"/>
  <c r="Q169"/>
  <c r="P169"/>
  <c r="O169"/>
  <c r="U169"/>
  <c r="BF168"/>
  <c r="BE168"/>
  <c r="BD168"/>
  <c r="BC168"/>
  <c r="BB168"/>
  <c r="BA168"/>
  <c r="AZ168"/>
  <c r="AY168"/>
  <c r="AX168"/>
  <c r="AW168"/>
  <c r="AV168"/>
  <c r="AU168"/>
  <c r="AT168"/>
  <c r="AS168"/>
  <c r="AR168"/>
  <c r="Y168"/>
  <c r="X168"/>
  <c r="W168"/>
  <c r="V168"/>
  <c r="T168"/>
  <c r="S168"/>
  <c r="R168"/>
  <c r="Q168"/>
  <c r="P168"/>
  <c r="O168"/>
  <c r="U168"/>
  <c r="BF167"/>
  <c r="BE167"/>
  <c r="BD167"/>
  <c r="BC167"/>
  <c r="BB167"/>
  <c r="BA167"/>
  <c r="AZ167"/>
  <c r="AY167"/>
  <c r="AX167"/>
  <c r="AW167"/>
  <c r="AV167"/>
  <c r="AU167"/>
  <c r="AT167"/>
  <c r="AS167"/>
  <c r="AR167"/>
  <c r="Y167"/>
  <c r="X167"/>
  <c r="W167"/>
  <c r="V167"/>
  <c r="T167"/>
  <c r="S167"/>
  <c r="R167"/>
  <c r="Q167"/>
  <c r="P167"/>
  <c r="O167"/>
  <c r="U167"/>
  <c r="BF166"/>
  <c r="BE166"/>
  <c r="BD166"/>
  <c r="BC166"/>
  <c r="BB166"/>
  <c r="BA166"/>
  <c r="AZ166"/>
  <c r="AY166"/>
  <c r="AX166"/>
  <c r="AW166"/>
  <c r="AV166"/>
  <c r="AU166"/>
  <c r="AT166"/>
  <c r="AS166"/>
  <c r="AR166"/>
  <c r="Y166"/>
  <c r="X166"/>
  <c r="W166"/>
  <c r="V166"/>
  <c r="T166"/>
  <c r="S166"/>
  <c r="R166"/>
  <c r="Q166"/>
  <c r="P166"/>
  <c r="O166"/>
  <c r="U166"/>
  <c r="BF165"/>
  <c r="BE165"/>
  <c r="BD165"/>
  <c r="BC165"/>
  <c r="BB165"/>
  <c r="BA165"/>
  <c r="AZ165"/>
  <c r="AY165"/>
  <c r="AX165"/>
  <c r="AW165"/>
  <c r="AV165"/>
  <c r="AU165"/>
  <c r="AT165"/>
  <c r="AS165"/>
  <c r="AR165"/>
  <c r="Y165"/>
  <c r="X165"/>
  <c r="W165"/>
  <c r="V165"/>
  <c r="T165"/>
  <c r="S165"/>
  <c r="R165"/>
  <c r="Q165"/>
  <c r="P165"/>
  <c r="O165"/>
  <c r="U165"/>
  <c r="BF164"/>
  <c r="BE164"/>
  <c r="BD164"/>
  <c r="BC164"/>
  <c r="BB164"/>
  <c r="BA164"/>
  <c r="AZ164"/>
  <c r="AY164"/>
  <c r="AX164"/>
  <c r="AW164"/>
  <c r="AV164"/>
  <c r="AU164"/>
  <c r="AT164"/>
  <c r="AS164"/>
  <c r="AR164"/>
  <c r="Y164"/>
  <c r="X164"/>
  <c r="W164"/>
  <c r="V164"/>
  <c r="T164"/>
  <c r="S164"/>
  <c r="R164"/>
  <c r="Q164"/>
  <c r="P164"/>
  <c r="O164"/>
  <c r="U164"/>
  <c r="BF163"/>
  <c r="BE163"/>
  <c r="BD163"/>
  <c r="BC163"/>
  <c r="BB163"/>
  <c r="BA163"/>
  <c r="AZ163"/>
  <c r="AY163"/>
  <c r="AX163"/>
  <c r="AW163"/>
  <c r="AV163"/>
  <c r="AU163"/>
  <c r="AT163"/>
  <c r="AS163"/>
  <c r="AR163"/>
  <c r="Y163"/>
  <c r="X163"/>
  <c r="W163"/>
  <c r="V163"/>
  <c r="T163"/>
  <c r="S163"/>
  <c r="R163"/>
  <c r="Q163"/>
  <c r="P163"/>
  <c r="O163"/>
  <c r="U163"/>
  <c r="BF162"/>
  <c r="BE162"/>
  <c r="BD162"/>
  <c r="BC162"/>
  <c r="BB162"/>
  <c r="BA162"/>
  <c r="AZ162"/>
  <c r="AY162"/>
  <c r="AX162"/>
  <c r="AW162"/>
  <c r="AV162"/>
  <c r="AU162"/>
  <c r="AT162"/>
  <c r="AS162"/>
  <c r="AR162"/>
  <c r="Y162"/>
  <c r="X162"/>
  <c r="W162"/>
  <c r="V162"/>
  <c r="T162"/>
  <c r="S162"/>
  <c r="R162"/>
  <c r="Q162"/>
  <c r="P162"/>
  <c r="O162"/>
  <c r="U162"/>
  <c r="BF161"/>
  <c r="BE161"/>
  <c r="BD161"/>
  <c r="BC161"/>
  <c r="BB161"/>
  <c r="BA161"/>
  <c r="AZ161"/>
  <c r="AY161"/>
  <c r="AX161"/>
  <c r="AW161"/>
  <c r="AV161"/>
  <c r="AU161"/>
  <c r="AT161"/>
  <c r="AS161"/>
  <c r="AR161"/>
  <c r="Y161"/>
  <c r="X161"/>
  <c r="W161"/>
  <c r="V161"/>
  <c r="T161"/>
  <c r="S161"/>
  <c r="R161"/>
  <c r="Q161"/>
  <c r="P161"/>
  <c r="O161"/>
  <c r="U161"/>
  <c r="BF160"/>
  <c r="BE160"/>
  <c r="BD160"/>
  <c r="BC160"/>
  <c r="BB160"/>
  <c r="BA160"/>
  <c r="AZ160"/>
  <c r="AY160"/>
  <c r="AX160"/>
  <c r="AW160"/>
  <c r="AV160"/>
  <c r="AU160"/>
  <c r="AT160"/>
  <c r="AS160"/>
  <c r="AR160"/>
  <c r="Y160"/>
  <c r="X160"/>
  <c r="W160"/>
  <c r="V160"/>
  <c r="T160"/>
  <c r="S160"/>
  <c r="R160"/>
  <c r="Q160"/>
  <c r="P160"/>
  <c r="O160"/>
  <c r="U160"/>
  <c r="BF159"/>
  <c r="BE159"/>
  <c r="BD159"/>
  <c r="BC159"/>
  <c r="BB159"/>
  <c r="BA159"/>
  <c r="AZ159"/>
  <c r="AY159"/>
  <c r="AX159"/>
  <c r="AW159"/>
  <c r="AV159"/>
  <c r="AU159"/>
  <c r="AT159"/>
  <c r="AS159"/>
  <c r="AR159"/>
  <c r="Y159"/>
  <c r="X159"/>
  <c r="W159"/>
  <c r="V159"/>
  <c r="T159"/>
  <c r="S159"/>
  <c r="R159"/>
  <c r="Q159"/>
  <c r="P159"/>
  <c r="O159"/>
  <c r="U159"/>
  <c r="BF158"/>
  <c r="BE158"/>
  <c r="BD158"/>
  <c r="BC158"/>
  <c r="BB158"/>
  <c r="BA158"/>
  <c r="AZ158"/>
  <c r="AY158"/>
  <c r="AX158"/>
  <c r="AW158"/>
  <c r="AV158"/>
  <c r="AU158"/>
  <c r="AT158"/>
  <c r="AS158"/>
  <c r="AR158"/>
  <c r="Y158"/>
  <c r="X158"/>
  <c r="W158"/>
  <c r="V158"/>
  <c r="T158"/>
  <c r="S158"/>
  <c r="R158"/>
  <c r="Q158"/>
  <c r="P158"/>
  <c r="O158"/>
  <c r="U158"/>
  <c r="BF157"/>
  <c r="BE157"/>
  <c r="BD157"/>
  <c r="BC157"/>
  <c r="BB157"/>
  <c r="BA157"/>
  <c r="AZ157"/>
  <c r="AY157"/>
  <c r="AX157"/>
  <c r="AW157"/>
  <c r="AV157"/>
  <c r="AU157"/>
  <c r="AT157"/>
  <c r="AS157"/>
  <c r="AR157"/>
  <c r="Y157"/>
  <c r="X157"/>
  <c r="W157"/>
  <c r="V157"/>
  <c r="T157"/>
  <c r="S157"/>
  <c r="R157"/>
  <c r="Q157"/>
  <c r="P157"/>
  <c r="O157"/>
  <c r="U157"/>
  <c r="BF156"/>
  <c r="BE156"/>
  <c r="BD156"/>
  <c r="BC156"/>
  <c r="BB156"/>
  <c r="BA156"/>
  <c r="AZ156"/>
  <c r="AY156"/>
  <c r="AX156"/>
  <c r="AW156"/>
  <c r="AV156"/>
  <c r="AU156"/>
  <c r="AT156"/>
  <c r="AS156"/>
  <c r="AR156"/>
  <c r="Y156"/>
  <c r="X156"/>
  <c r="W156"/>
  <c r="V156"/>
  <c r="T156"/>
  <c r="S156"/>
  <c r="R156"/>
  <c r="Q156"/>
  <c r="P156"/>
  <c r="O156"/>
  <c r="U156"/>
  <c r="BF155"/>
  <c r="BE155"/>
  <c r="BD155"/>
  <c r="BC155"/>
  <c r="BB155"/>
  <c r="BA155"/>
  <c r="AZ155"/>
  <c r="AY155"/>
  <c r="AX155"/>
  <c r="AW155"/>
  <c r="AV155"/>
  <c r="AU155"/>
  <c r="AT155"/>
  <c r="AS155"/>
  <c r="AR155"/>
  <c r="Y155"/>
  <c r="X155"/>
  <c r="W155"/>
  <c r="V155"/>
  <c r="T155"/>
  <c r="S155"/>
  <c r="R155"/>
  <c r="Q155"/>
  <c r="P155"/>
  <c r="O155"/>
  <c r="U155"/>
  <c r="BF154"/>
  <c r="BE154"/>
  <c r="BD154"/>
  <c r="BC154"/>
  <c r="BB154"/>
  <c r="BA154"/>
  <c r="AZ154"/>
  <c r="AY154"/>
  <c r="AX154"/>
  <c r="AW154"/>
  <c r="AV154"/>
  <c r="AU154"/>
  <c r="AT154"/>
  <c r="AS154"/>
  <c r="AR154"/>
  <c r="Y154"/>
  <c r="X154"/>
  <c r="W154"/>
  <c r="V154"/>
  <c r="T154"/>
  <c r="S154"/>
  <c r="R154"/>
  <c r="Q154"/>
  <c r="P154"/>
  <c r="O154"/>
  <c r="U154"/>
  <c r="BF153"/>
  <c r="BE153"/>
  <c r="BD153"/>
  <c r="BC153"/>
  <c r="BB153"/>
  <c r="BA153"/>
  <c r="AZ153"/>
  <c r="AY153"/>
  <c r="AX153"/>
  <c r="AW153"/>
  <c r="AV153"/>
  <c r="AU153"/>
  <c r="AT153"/>
  <c r="AS153"/>
  <c r="AR153"/>
  <c r="Y153"/>
  <c r="X153"/>
  <c r="W153"/>
  <c r="V153"/>
  <c r="T153"/>
  <c r="S153"/>
  <c r="R153"/>
  <c r="Q153"/>
  <c r="P153"/>
  <c r="O153"/>
  <c r="U153"/>
  <c r="BF152"/>
  <c r="BE152"/>
  <c r="BD152"/>
  <c r="BC152"/>
  <c r="BB152"/>
  <c r="BA152"/>
  <c r="AZ152"/>
  <c r="AY152"/>
  <c r="AX152"/>
  <c r="AW152"/>
  <c r="AV152"/>
  <c r="AU152"/>
  <c r="AT152"/>
  <c r="AS152"/>
  <c r="AR152"/>
  <c r="Y152"/>
  <c r="X152"/>
  <c r="W152"/>
  <c r="V152"/>
  <c r="T152"/>
  <c r="S152"/>
  <c r="R152"/>
  <c r="Q152"/>
  <c r="P152"/>
  <c r="O152"/>
  <c r="U152"/>
  <c r="BF151"/>
  <c r="BE151"/>
  <c r="BD151"/>
  <c r="BC151"/>
  <c r="BB151"/>
  <c r="BA151"/>
  <c r="AZ151"/>
  <c r="AY151"/>
  <c r="AX151"/>
  <c r="AW151"/>
  <c r="AV151"/>
  <c r="AU151"/>
  <c r="AT151"/>
  <c r="AS151"/>
  <c r="AR151"/>
  <c r="Y151"/>
  <c r="X151"/>
  <c r="W151"/>
  <c r="V151"/>
  <c r="T151"/>
  <c r="S151"/>
  <c r="R151"/>
  <c r="Q151"/>
  <c r="P151"/>
  <c r="O151"/>
  <c r="U151"/>
  <c r="BF150"/>
  <c r="BE150"/>
  <c r="BD150"/>
  <c r="BC150"/>
  <c r="BB150"/>
  <c r="BA150"/>
  <c r="AZ150"/>
  <c r="AY150"/>
  <c r="AX150"/>
  <c r="AW150"/>
  <c r="AV150"/>
  <c r="AU150"/>
  <c r="AT150"/>
  <c r="AS150"/>
  <c r="AR150"/>
  <c r="Y150"/>
  <c r="X150"/>
  <c r="W150"/>
  <c r="V150"/>
  <c r="T150"/>
  <c r="S150"/>
  <c r="R150"/>
  <c r="Q150"/>
  <c r="P150"/>
  <c r="O150"/>
  <c r="U150"/>
  <c r="BF149"/>
  <c r="BE149"/>
  <c r="BD149"/>
  <c r="BC149"/>
  <c r="BB149"/>
  <c r="BA149"/>
  <c r="AZ149"/>
  <c r="AY149"/>
  <c r="AX149"/>
  <c r="AW149"/>
  <c r="AV149"/>
  <c r="AU149"/>
  <c r="AT149"/>
  <c r="AS149"/>
  <c r="AR149"/>
  <c r="Y149"/>
  <c r="X149"/>
  <c r="W149"/>
  <c r="V149"/>
  <c r="T149"/>
  <c r="AE149" s="1"/>
  <c r="S149"/>
  <c r="R149"/>
  <c r="Q149"/>
  <c r="P149"/>
  <c r="O149"/>
  <c r="U149"/>
  <c r="BF148"/>
  <c r="BE148"/>
  <c r="BD148"/>
  <c r="BC148"/>
  <c r="BB148"/>
  <c r="BA148"/>
  <c r="AZ148"/>
  <c r="AY148"/>
  <c r="AX148"/>
  <c r="AW148"/>
  <c r="AV148"/>
  <c r="AU148"/>
  <c r="AT148"/>
  <c r="AS148"/>
  <c r="AR148"/>
  <c r="Y148"/>
  <c r="X148"/>
  <c r="W148"/>
  <c r="V148"/>
  <c r="T148"/>
  <c r="S148"/>
  <c r="R148"/>
  <c r="Q148"/>
  <c r="P148"/>
  <c r="O148"/>
  <c r="U148"/>
  <c r="BF147"/>
  <c r="BE147"/>
  <c r="BD147"/>
  <c r="BC147"/>
  <c r="BB147"/>
  <c r="BA147"/>
  <c r="AZ147"/>
  <c r="AY147"/>
  <c r="AX147"/>
  <c r="AW147"/>
  <c r="AV147"/>
  <c r="AU147"/>
  <c r="AT147"/>
  <c r="AS147"/>
  <c r="AR147"/>
  <c r="Y147"/>
  <c r="X147"/>
  <c r="W147"/>
  <c r="V147"/>
  <c r="T147"/>
  <c r="S147"/>
  <c r="R147"/>
  <c r="Q147"/>
  <c r="P147"/>
  <c r="O147"/>
  <c r="U147"/>
  <c r="BF146"/>
  <c r="BE146"/>
  <c r="BD146"/>
  <c r="BC146"/>
  <c r="BB146"/>
  <c r="BA146"/>
  <c r="AZ146"/>
  <c r="AY146"/>
  <c r="AX146"/>
  <c r="AW146"/>
  <c r="AV146"/>
  <c r="AU146"/>
  <c r="AT146"/>
  <c r="AS146"/>
  <c r="AR146"/>
  <c r="Y146"/>
  <c r="X146"/>
  <c r="W146"/>
  <c r="V146"/>
  <c r="T146"/>
  <c r="S146"/>
  <c r="R146"/>
  <c r="Q146"/>
  <c r="P146"/>
  <c r="O146"/>
  <c r="U146"/>
  <c r="BF145"/>
  <c r="BE145"/>
  <c r="BD145"/>
  <c r="BC145"/>
  <c r="BB145"/>
  <c r="BA145"/>
  <c r="AZ145"/>
  <c r="AY145"/>
  <c r="AX145"/>
  <c r="AW145"/>
  <c r="AV145"/>
  <c r="AU145"/>
  <c r="AT145"/>
  <c r="AS145"/>
  <c r="AR145"/>
  <c r="Y145"/>
  <c r="X145"/>
  <c r="W145"/>
  <c r="V145"/>
  <c r="T145"/>
  <c r="AE145" s="1"/>
  <c r="S145"/>
  <c r="R145"/>
  <c r="Q145"/>
  <c r="P145"/>
  <c r="O145"/>
  <c r="U145"/>
  <c r="BF144"/>
  <c r="BE144"/>
  <c r="BD144"/>
  <c r="BC144"/>
  <c r="BB144"/>
  <c r="BA144"/>
  <c r="AZ144"/>
  <c r="AY144"/>
  <c r="AX144"/>
  <c r="AW144"/>
  <c r="AV144"/>
  <c r="AU144"/>
  <c r="AT144"/>
  <c r="AS144"/>
  <c r="AR144"/>
  <c r="Y144"/>
  <c r="X144"/>
  <c r="W144"/>
  <c r="V144"/>
  <c r="T144"/>
  <c r="S144"/>
  <c r="R144"/>
  <c r="Q144"/>
  <c r="P144"/>
  <c r="O144"/>
  <c r="U144"/>
  <c r="BF143"/>
  <c r="BE143"/>
  <c r="BD143"/>
  <c r="BC143"/>
  <c r="BB143"/>
  <c r="BA143"/>
  <c r="AZ143"/>
  <c r="AY143"/>
  <c r="AX143"/>
  <c r="AW143"/>
  <c r="AV143"/>
  <c r="AU143"/>
  <c r="AT143"/>
  <c r="AS143"/>
  <c r="AR143"/>
  <c r="Y143"/>
  <c r="X143"/>
  <c r="W143"/>
  <c r="V143"/>
  <c r="T143"/>
  <c r="S143"/>
  <c r="R143"/>
  <c r="Q143"/>
  <c r="P143"/>
  <c r="O143"/>
  <c r="U143"/>
  <c r="BF142"/>
  <c r="BE142"/>
  <c r="BD142"/>
  <c r="BC142"/>
  <c r="BB142"/>
  <c r="BA142"/>
  <c r="AZ142"/>
  <c r="AY142"/>
  <c r="AX142"/>
  <c r="AW142"/>
  <c r="AV142"/>
  <c r="AU142"/>
  <c r="AT142"/>
  <c r="AS142"/>
  <c r="AR142"/>
  <c r="Y142"/>
  <c r="X142"/>
  <c r="W142"/>
  <c r="V142"/>
  <c r="T142"/>
  <c r="S142"/>
  <c r="R142"/>
  <c r="Q142"/>
  <c r="P142"/>
  <c r="O142"/>
  <c r="U142"/>
  <c r="BF141"/>
  <c r="BE141"/>
  <c r="BD141"/>
  <c r="BC141"/>
  <c r="BB141"/>
  <c r="BA141"/>
  <c r="AZ141"/>
  <c r="AY141"/>
  <c r="AX141"/>
  <c r="AW141"/>
  <c r="AV141"/>
  <c r="AU141"/>
  <c r="AT141"/>
  <c r="AS141"/>
  <c r="AR141"/>
  <c r="Y141"/>
  <c r="X141"/>
  <c r="W141"/>
  <c r="V141"/>
  <c r="T141"/>
  <c r="AE141" s="1"/>
  <c r="S141"/>
  <c r="R141"/>
  <c r="Q141"/>
  <c r="P141"/>
  <c r="O141"/>
  <c r="U141"/>
  <c r="BF140"/>
  <c r="BE140"/>
  <c r="BD140"/>
  <c r="BC140"/>
  <c r="BB140"/>
  <c r="BA140"/>
  <c r="AZ140"/>
  <c r="AY140"/>
  <c r="AX140"/>
  <c r="AW140"/>
  <c r="AV140"/>
  <c r="AU140"/>
  <c r="AT140"/>
  <c r="AS140"/>
  <c r="AR140"/>
  <c r="Y140"/>
  <c r="X140"/>
  <c r="W140"/>
  <c r="V140"/>
  <c r="T140"/>
  <c r="S140"/>
  <c r="R140"/>
  <c r="Q140"/>
  <c r="P140"/>
  <c r="O140"/>
  <c r="U140"/>
  <c r="BF139"/>
  <c r="BE139"/>
  <c r="BD139"/>
  <c r="BC139"/>
  <c r="BB139"/>
  <c r="BA139"/>
  <c r="AZ139"/>
  <c r="AY139"/>
  <c r="AX139"/>
  <c r="AW139"/>
  <c r="AV139"/>
  <c r="AU139"/>
  <c r="AT139"/>
  <c r="AS139"/>
  <c r="AR139"/>
  <c r="Y139"/>
  <c r="X139"/>
  <c r="W139"/>
  <c r="V139"/>
  <c r="T139"/>
  <c r="S139"/>
  <c r="R139"/>
  <c r="Q139"/>
  <c r="P139"/>
  <c r="O139"/>
  <c r="U139"/>
  <c r="BF138"/>
  <c r="BE138"/>
  <c r="BD138"/>
  <c r="BC138"/>
  <c r="BB138"/>
  <c r="BA138"/>
  <c r="AZ138"/>
  <c r="AY138"/>
  <c r="AX138"/>
  <c r="AW138"/>
  <c r="AV138"/>
  <c r="AU138"/>
  <c r="AT138"/>
  <c r="AS138"/>
  <c r="AR138"/>
  <c r="Y138"/>
  <c r="X138"/>
  <c r="W138"/>
  <c r="V138"/>
  <c r="T138"/>
  <c r="S138"/>
  <c r="R138"/>
  <c r="Q138"/>
  <c r="P138"/>
  <c r="O138"/>
  <c r="U138"/>
  <c r="BF137"/>
  <c r="BE137"/>
  <c r="BD137"/>
  <c r="BC137"/>
  <c r="BB137"/>
  <c r="BA137"/>
  <c r="AZ137"/>
  <c r="AY137"/>
  <c r="AX137"/>
  <c r="AW137"/>
  <c r="AV137"/>
  <c r="AU137"/>
  <c r="AT137"/>
  <c r="AS137"/>
  <c r="AR137"/>
  <c r="Y137"/>
  <c r="X137"/>
  <c r="W137"/>
  <c r="V137"/>
  <c r="T137"/>
  <c r="AE137" s="1"/>
  <c r="S137"/>
  <c r="R137"/>
  <c r="Q137"/>
  <c r="P137"/>
  <c r="O137"/>
  <c r="U137"/>
  <c r="BF136"/>
  <c r="BE136"/>
  <c r="BD136"/>
  <c r="BC136"/>
  <c r="BB136"/>
  <c r="BA136"/>
  <c r="AZ136"/>
  <c r="AY136"/>
  <c r="AX136"/>
  <c r="AW136"/>
  <c r="AV136"/>
  <c r="AU136"/>
  <c r="AT136"/>
  <c r="AS136"/>
  <c r="AR136"/>
  <c r="Y136"/>
  <c r="X136"/>
  <c r="W136"/>
  <c r="V136"/>
  <c r="T136"/>
  <c r="S136"/>
  <c r="R136"/>
  <c r="Q136"/>
  <c r="P136"/>
  <c r="O136"/>
  <c r="U136"/>
  <c r="BF135"/>
  <c r="BE135"/>
  <c r="BD135"/>
  <c r="BC135"/>
  <c r="BB135"/>
  <c r="BA135"/>
  <c r="AZ135"/>
  <c r="AY135"/>
  <c r="AX135"/>
  <c r="AW135"/>
  <c r="AV135"/>
  <c r="AU135"/>
  <c r="AT135"/>
  <c r="AS135"/>
  <c r="AR135"/>
  <c r="Y135"/>
  <c r="X135"/>
  <c r="W135"/>
  <c r="V135"/>
  <c r="U135"/>
  <c r="T135"/>
  <c r="S135"/>
  <c r="R135"/>
  <c r="Q135"/>
  <c r="P135"/>
  <c r="O135"/>
  <c r="BF134"/>
  <c r="BE134"/>
  <c r="BD134"/>
  <c r="BC134"/>
  <c r="BB134"/>
  <c r="BA134"/>
  <c r="AZ134"/>
  <c r="AY134"/>
  <c r="AX134"/>
  <c r="AW134"/>
  <c r="AV134"/>
  <c r="AU134"/>
  <c r="AT134"/>
  <c r="AS134"/>
  <c r="AR134"/>
  <c r="Y134"/>
  <c r="X134"/>
  <c r="W134"/>
  <c r="V134"/>
  <c r="T134"/>
  <c r="S134"/>
  <c r="R134"/>
  <c r="Q134"/>
  <c r="P134"/>
  <c r="O134"/>
  <c r="U134"/>
  <c r="BF133"/>
  <c r="BE133"/>
  <c r="BD133"/>
  <c r="BC133"/>
  <c r="BB133"/>
  <c r="BA133"/>
  <c r="AZ133"/>
  <c r="AY133"/>
  <c r="AX133"/>
  <c r="AW133"/>
  <c r="AV133"/>
  <c r="AU133"/>
  <c r="AT133"/>
  <c r="AS133"/>
  <c r="AR133"/>
  <c r="Y133"/>
  <c r="X133"/>
  <c r="W133"/>
  <c r="V133"/>
  <c r="T133"/>
  <c r="AE133" s="1"/>
  <c r="S133"/>
  <c r="R133"/>
  <c r="Q133"/>
  <c r="P133"/>
  <c r="O133"/>
  <c r="U133"/>
  <c r="BF132"/>
  <c r="BE132"/>
  <c r="BD132"/>
  <c r="BC132"/>
  <c r="BB132"/>
  <c r="BA132"/>
  <c r="AZ132"/>
  <c r="AY132"/>
  <c r="AX132"/>
  <c r="AW132"/>
  <c r="AV132"/>
  <c r="AU132"/>
  <c r="AT132"/>
  <c r="AS132"/>
  <c r="AR132"/>
  <c r="Y132"/>
  <c r="X132"/>
  <c r="W132"/>
  <c r="V132"/>
  <c r="T132"/>
  <c r="S132"/>
  <c r="R132"/>
  <c r="Q132"/>
  <c r="P132"/>
  <c r="O132"/>
  <c r="U132"/>
  <c r="BF131"/>
  <c r="BE131"/>
  <c r="BD131"/>
  <c r="BC131"/>
  <c r="BB131"/>
  <c r="BA131"/>
  <c r="AZ131"/>
  <c r="AY131"/>
  <c r="AX131"/>
  <c r="AW131"/>
  <c r="AV131"/>
  <c r="AU131"/>
  <c r="AT131"/>
  <c r="AS131"/>
  <c r="AR131"/>
  <c r="Y131"/>
  <c r="X131"/>
  <c r="W131"/>
  <c r="V131"/>
  <c r="T131"/>
  <c r="S131"/>
  <c r="R131"/>
  <c r="Q131"/>
  <c r="P131"/>
  <c r="O131"/>
  <c r="U131"/>
  <c r="BF130"/>
  <c r="BE130"/>
  <c r="BD130"/>
  <c r="BC130"/>
  <c r="BB130"/>
  <c r="BA130"/>
  <c r="AZ130"/>
  <c r="AY130"/>
  <c r="AX130"/>
  <c r="AW130"/>
  <c r="AV130"/>
  <c r="AU130"/>
  <c r="AT130"/>
  <c r="AS130"/>
  <c r="AR130"/>
  <c r="Y130"/>
  <c r="X130"/>
  <c r="W130"/>
  <c r="V130"/>
  <c r="T130"/>
  <c r="S130"/>
  <c r="R130"/>
  <c r="Q130"/>
  <c r="P130"/>
  <c r="O130"/>
  <c r="U130"/>
  <c r="BF129"/>
  <c r="BE129"/>
  <c r="BD129"/>
  <c r="BC129"/>
  <c r="BB129"/>
  <c r="BA129"/>
  <c r="AZ129"/>
  <c r="AY129"/>
  <c r="AX129"/>
  <c r="AW129"/>
  <c r="AV129"/>
  <c r="AU129"/>
  <c r="AT129"/>
  <c r="AS129"/>
  <c r="AR129"/>
  <c r="Y129"/>
  <c r="X129"/>
  <c r="W129"/>
  <c r="V129"/>
  <c r="T129"/>
  <c r="AE129" s="1"/>
  <c r="S129"/>
  <c r="R129"/>
  <c r="Q129"/>
  <c r="P129"/>
  <c r="O129"/>
  <c r="U129"/>
  <c r="BF128"/>
  <c r="BE128"/>
  <c r="BD128"/>
  <c r="BC128"/>
  <c r="BB128"/>
  <c r="BA128"/>
  <c r="AZ128"/>
  <c r="AY128"/>
  <c r="AX128"/>
  <c r="AW128"/>
  <c r="AV128"/>
  <c r="AU128"/>
  <c r="AT128"/>
  <c r="AS128"/>
  <c r="AR128"/>
  <c r="Y128"/>
  <c r="X128"/>
  <c r="W128"/>
  <c r="V128"/>
  <c r="T128"/>
  <c r="S128"/>
  <c r="R128"/>
  <c r="Q128"/>
  <c r="P128"/>
  <c r="O128"/>
  <c r="U128"/>
  <c r="BF127"/>
  <c r="BE127"/>
  <c r="BD127"/>
  <c r="BC127"/>
  <c r="BB127"/>
  <c r="BA127"/>
  <c r="AZ127"/>
  <c r="AY127"/>
  <c r="AX127"/>
  <c r="AW127"/>
  <c r="AV127"/>
  <c r="AU127"/>
  <c r="AT127"/>
  <c r="AS127"/>
  <c r="AR127"/>
  <c r="Y127"/>
  <c r="X127"/>
  <c r="W127"/>
  <c r="V127"/>
  <c r="T127"/>
  <c r="S127"/>
  <c r="R127"/>
  <c r="Q127"/>
  <c r="P127"/>
  <c r="O127"/>
  <c r="U127"/>
  <c r="BF126"/>
  <c r="BE126"/>
  <c r="BD126"/>
  <c r="BC126"/>
  <c r="BB126"/>
  <c r="BA126"/>
  <c r="AZ126"/>
  <c r="AY126"/>
  <c r="AX126"/>
  <c r="AW126"/>
  <c r="AV126"/>
  <c r="AU126"/>
  <c r="AT126"/>
  <c r="AS126"/>
  <c r="AR126"/>
  <c r="Y126"/>
  <c r="X126"/>
  <c r="W126"/>
  <c r="V126"/>
  <c r="T126"/>
  <c r="S126"/>
  <c r="R126"/>
  <c r="Q126"/>
  <c r="P126"/>
  <c r="O126"/>
  <c r="U126"/>
  <c r="BF125"/>
  <c r="BE125"/>
  <c r="BD125"/>
  <c r="BC125"/>
  <c r="BB125"/>
  <c r="BA125"/>
  <c r="AZ125"/>
  <c r="AY125"/>
  <c r="AX125"/>
  <c r="AW125"/>
  <c r="AV125"/>
  <c r="AU125"/>
  <c r="AT125"/>
  <c r="AS125"/>
  <c r="AR125"/>
  <c r="Y125"/>
  <c r="X125"/>
  <c r="W125"/>
  <c r="V125"/>
  <c r="T125"/>
  <c r="AE125" s="1"/>
  <c r="S125"/>
  <c r="R125"/>
  <c r="Q125"/>
  <c r="P125"/>
  <c r="O125"/>
  <c r="U125"/>
  <c r="BF124"/>
  <c r="BE124"/>
  <c r="BD124"/>
  <c r="BC124"/>
  <c r="BB124"/>
  <c r="BA124"/>
  <c r="AZ124"/>
  <c r="AY124"/>
  <c r="AX124"/>
  <c r="AW124"/>
  <c r="AV124"/>
  <c r="AU124"/>
  <c r="AT124"/>
  <c r="AS124"/>
  <c r="AR124"/>
  <c r="Y124"/>
  <c r="X124"/>
  <c r="W124"/>
  <c r="V124"/>
  <c r="T124"/>
  <c r="S124"/>
  <c r="R124"/>
  <c r="Q124"/>
  <c r="P124"/>
  <c r="O124"/>
  <c r="U124"/>
  <c r="BF123"/>
  <c r="BE123"/>
  <c r="BD123"/>
  <c r="BC123"/>
  <c r="BB123"/>
  <c r="BA123"/>
  <c r="AZ123"/>
  <c r="AY123"/>
  <c r="AX123"/>
  <c r="AW123"/>
  <c r="AV123"/>
  <c r="AU123"/>
  <c r="AT123"/>
  <c r="AS123"/>
  <c r="AR123"/>
  <c r="Y123"/>
  <c r="X123"/>
  <c r="W123"/>
  <c r="V123"/>
  <c r="T123"/>
  <c r="S123"/>
  <c r="R123"/>
  <c r="Q123"/>
  <c r="P123"/>
  <c r="O123"/>
  <c r="U123"/>
  <c r="BF122"/>
  <c r="BE122"/>
  <c r="BD122"/>
  <c r="BC122"/>
  <c r="BB122"/>
  <c r="BA122"/>
  <c r="AZ122"/>
  <c r="AY122"/>
  <c r="AX122"/>
  <c r="AW122"/>
  <c r="AV122"/>
  <c r="AU122"/>
  <c r="AT122"/>
  <c r="AS122"/>
  <c r="AR122"/>
  <c r="Y122"/>
  <c r="X122"/>
  <c r="W122"/>
  <c r="V122"/>
  <c r="T122"/>
  <c r="S122"/>
  <c r="R122"/>
  <c r="Q122"/>
  <c r="P122"/>
  <c r="O122"/>
  <c r="U122"/>
  <c r="BF121"/>
  <c r="BE121"/>
  <c r="BD121"/>
  <c r="BC121"/>
  <c r="BB121"/>
  <c r="BA121"/>
  <c r="AZ121"/>
  <c r="AY121"/>
  <c r="AX121"/>
  <c r="AW121"/>
  <c r="AV121"/>
  <c r="AU121"/>
  <c r="AT121"/>
  <c r="AS121"/>
  <c r="AR121"/>
  <c r="Y121"/>
  <c r="X121"/>
  <c r="W121"/>
  <c r="V121"/>
  <c r="T121"/>
  <c r="AE121" s="1"/>
  <c r="S121"/>
  <c r="R121"/>
  <c r="Q121"/>
  <c r="P121"/>
  <c r="O121"/>
  <c r="U121"/>
  <c r="BF120"/>
  <c r="BE120"/>
  <c r="BD120"/>
  <c r="BC120"/>
  <c r="BB120"/>
  <c r="BA120"/>
  <c r="AZ120"/>
  <c r="AY120"/>
  <c r="AX120"/>
  <c r="AW120"/>
  <c r="AV120"/>
  <c r="AU120"/>
  <c r="AT120"/>
  <c r="AS120"/>
  <c r="AR120"/>
  <c r="Y120"/>
  <c r="X120"/>
  <c r="W120"/>
  <c r="V120"/>
  <c r="T120"/>
  <c r="S120"/>
  <c r="R120"/>
  <c r="Q120"/>
  <c r="P120"/>
  <c r="O120"/>
  <c r="U120"/>
  <c r="BF119"/>
  <c r="BE119"/>
  <c r="BD119"/>
  <c r="BC119"/>
  <c r="BB119"/>
  <c r="BA119"/>
  <c r="AZ119"/>
  <c r="AY119"/>
  <c r="AX119"/>
  <c r="AW119"/>
  <c r="AV119"/>
  <c r="AU119"/>
  <c r="AT119"/>
  <c r="AS119"/>
  <c r="AR119"/>
  <c r="Y119"/>
  <c r="X119"/>
  <c r="W119"/>
  <c r="V119"/>
  <c r="T119"/>
  <c r="S119"/>
  <c r="R119"/>
  <c r="Q119"/>
  <c r="P119"/>
  <c r="O119"/>
  <c r="U119"/>
  <c r="BF118"/>
  <c r="BE118"/>
  <c r="BD118"/>
  <c r="BC118"/>
  <c r="BB118"/>
  <c r="BA118"/>
  <c r="AZ118"/>
  <c r="AY118"/>
  <c r="AX118"/>
  <c r="AW118"/>
  <c r="AV118"/>
  <c r="AU118"/>
  <c r="AT118"/>
  <c r="AS118"/>
  <c r="AR118"/>
  <c r="Y118"/>
  <c r="X118"/>
  <c r="W118"/>
  <c r="V118"/>
  <c r="T118"/>
  <c r="S118"/>
  <c r="R118"/>
  <c r="Q118"/>
  <c r="P118"/>
  <c r="O118"/>
  <c r="U118"/>
  <c r="BF117"/>
  <c r="BE117"/>
  <c r="BD117"/>
  <c r="BC117"/>
  <c r="BB117"/>
  <c r="BA117"/>
  <c r="AZ117"/>
  <c r="AY117"/>
  <c r="AX117"/>
  <c r="AW117"/>
  <c r="AV117"/>
  <c r="AU117"/>
  <c r="AT117"/>
  <c r="AS117"/>
  <c r="AR117"/>
  <c r="Y117"/>
  <c r="X117"/>
  <c r="W117"/>
  <c r="V117"/>
  <c r="T117"/>
  <c r="AE117" s="1"/>
  <c r="S117"/>
  <c r="R117"/>
  <c r="Q117"/>
  <c r="P117"/>
  <c r="O117"/>
  <c r="U117"/>
  <c r="BF116"/>
  <c r="BE116"/>
  <c r="BD116"/>
  <c r="BC116"/>
  <c r="BB116"/>
  <c r="BA116"/>
  <c r="AZ116"/>
  <c r="AY116"/>
  <c r="AX116"/>
  <c r="AW116"/>
  <c r="AV116"/>
  <c r="AU116"/>
  <c r="AT116"/>
  <c r="AS116"/>
  <c r="AR116"/>
  <c r="Y116"/>
  <c r="X116"/>
  <c r="W116"/>
  <c r="V116"/>
  <c r="T116"/>
  <c r="S116"/>
  <c r="R116"/>
  <c r="Q116"/>
  <c r="P116"/>
  <c r="O116"/>
  <c r="U116"/>
  <c r="BF115"/>
  <c r="BE115"/>
  <c r="BD115"/>
  <c r="BC115"/>
  <c r="BB115"/>
  <c r="BA115"/>
  <c r="AZ115"/>
  <c r="AY115"/>
  <c r="AX115"/>
  <c r="AW115"/>
  <c r="AV115"/>
  <c r="AU115"/>
  <c r="AT115"/>
  <c r="AS115"/>
  <c r="AR115"/>
  <c r="Y115"/>
  <c r="X115"/>
  <c r="W115"/>
  <c r="V115"/>
  <c r="T115"/>
  <c r="S115"/>
  <c r="R115"/>
  <c r="Q115"/>
  <c r="P115"/>
  <c r="O115"/>
  <c r="U115"/>
  <c r="BF114"/>
  <c r="BE114"/>
  <c r="BD114"/>
  <c r="BC114"/>
  <c r="BB114"/>
  <c r="BA114"/>
  <c r="AZ114"/>
  <c r="AY114"/>
  <c r="AX114"/>
  <c r="AW114"/>
  <c r="AV114"/>
  <c r="AU114"/>
  <c r="AT114"/>
  <c r="AS114"/>
  <c r="AR114"/>
  <c r="Y114"/>
  <c r="X114"/>
  <c r="W114"/>
  <c r="V114"/>
  <c r="T114"/>
  <c r="S114"/>
  <c r="R114"/>
  <c r="Q114"/>
  <c r="P114"/>
  <c r="O114"/>
  <c r="U114"/>
  <c r="BF113"/>
  <c r="BE113"/>
  <c r="BD113"/>
  <c r="BC113"/>
  <c r="BB113"/>
  <c r="BA113"/>
  <c r="AZ113"/>
  <c r="AY113"/>
  <c r="AX113"/>
  <c r="AW113"/>
  <c r="AV113"/>
  <c r="AU113"/>
  <c r="AT113"/>
  <c r="AS113"/>
  <c r="AR113"/>
  <c r="Y113"/>
  <c r="X113"/>
  <c r="W113"/>
  <c r="V113"/>
  <c r="T113"/>
  <c r="AE113" s="1"/>
  <c r="S113"/>
  <c r="R113"/>
  <c r="Q113"/>
  <c r="P113"/>
  <c r="O113"/>
  <c r="U113"/>
  <c r="BF112"/>
  <c r="BE112"/>
  <c r="BD112"/>
  <c r="BC112"/>
  <c r="BB112"/>
  <c r="BA112"/>
  <c r="AZ112"/>
  <c r="AY112"/>
  <c r="AX112"/>
  <c r="AW112"/>
  <c r="AV112"/>
  <c r="AU112"/>
  <c r="AT112"/>
  <c r="AS112"/>
  <c r="AR112"/>
  <c r="Y112"/>
  <c r="X112"/>
  <c r="W112"/>
  <c r="V112"/>
  <c r="T112"/>
  <c r="S112"/>
  <c r="R112"/>
  <c r="Q112"/>
  <c r="P112"/>
  <c r="O112"/>
  <c r="U112"/>
  <c r="BF111"/>
  <c r="BE111"/>
  <c r="BD111"/>
  <c r="BC111"/>
  <c r="BB111"/>
  <c r="BA111"/>
  <c r="AZ111"/>
  <c r="AY111"/>
  <c r="AX111"/>
  <c r="AW111"/>
  <c r="AV111"/>
  <c r="AU111"/>
  <c r="AT111"/>
  <c r="AS111"/>
  <c r="AR111"/>
  <c r="Y111"/>
  <c r="X111"/>
  <c r="W111"/>
  <c r="V111"/>
  <c r="T111"/>
  <c r="S111"/>
  <c r="R111"/>
  <c r="Q111"/>
  <c r="P111"/>
  <c r="O111"/>
  <c r="U111"/>
  <c r="BF110"/>
  <c r="BE110"/>
  <c r="BD110"/>
  <c r="BC110"/>
  <c r="BB110"/>
  <c r="BA110"/>
  <c r="AZ110"/>
  <c r="AY110"/>
  <c r="AX110"/>
  <c r="AW110"/>
  <c r="AV110"/>
  <c r="AU110"/>
  <c r="AT110"/>
  <c r="AS110"/>
  <c r="AR110"/>
  <c r="Y110"/>
  <c r="X110"/>
  <c r="W110"/>
  <c r="V110"/>
  <c r="T110"/>
  <c r="S110"/>
  <c r="R110"/>
  <c r="Q110"/>
  <c r="P110"/>
  <c r="O110"/>
  <c r="U110"/>
  <c r="BF109"/>
  <c r="BE109"/>
  <c r="BD109"/>
  <c r="BC109"/>
  <c r="BB109"/>
  <c r="BA109"/>
  <c r="AZ109"/>
  <c r="AY109"/>
  <c r="AX109"/>
  <c r="AW109"/>
  <c r="AV109"/>
  <c r="AU109"/>
  <c r="AT109"/>
  <c r="AS109"/>
  <c r="AR109"/>
  <c r="Y109"/>
  <c r="X109"/>
  <c r="W109"/>
  <c r="V109"/>
  <c r="T109"/>
  <c r="AE109" s="1"/>
  <c r="S109"/>
  <c r="R109"/>
  <c r="Q109"/>
  <c r="P109"/>
  <c r="O109"/>
  <c r="U109"/>
  <c r="BF108"/>
  <c r="BE108"/>
  <c r="BD108"/>
  <c r="BC108"/>
  <c r="BB108"/>
  <c r="BA108"/>
  <c r="AZ108"/>
  <c r="AY108"/>
  <c r="AX108"/>
  <c r="AW108"/>
  <c r="AV108"/>
  <c r="AU108"/>
  <c r="AT108"/>
  <c r="AS108"/>
  <c r="AR108"/>
  <c r="Y108"/>
  <c r="X108"/>
  <c r="W108"/>
  <c r="V108"/>
  <c r="T108"/>
  <c r="S108"/>
  <c r="R108"/>
  <c r="Q108"/>
  <c r="P108"/>
  <c r="O108"/>
  <c r="U108"/>
  <c r="BF107"/>
  <c r="BE107"/>
  <c r="BD107"/>
  <c r="BC107"/>
  <c r="BB107"/>
  <c r="BA107"/>
  <c r="AZ107"/>
  <c r="AY107"/>
  <c r="AX107"/>
  <c r="AW107"/>
  <c r="AV107"/>
  <c r="AU107"/>
  <c r="AT107"/>
  <c r="AS107"/>
  <c r="AR107"/>
  <c r="Y107"/>
  <c r="X107"/>
  <c r="W107"/>
  <c r="V107"/>
  <c r="T107"/>
  <c r="S107"/>
  <c r="R107"/>
  <c r="Q107"/>
  <c r="P107"/>
  <c r="O107"/>
  <c r="U107"/>
  <c r="BF106"/>
  <c r="BE106"/>
  <c r="BD106"/>
  <c r="BC106"/>
  <c r="BB106"/>
  <c r="BA106"/>
  <c r="AZ106"/>
  <c r="AY106"/>
  <c r="AX106"/>
  <c r="AW106"/>
  <c r="AV106"/>
  <c r="AU106"/>
  <c r="AT106"/>
  <c r="AS106"/>
  <c r="AR106"/>
  <c r="Y106"/>
  <c r="X106"/>
  <c r="W106"/>
  <c r="V106"/>
  <c r="T106"/>
  <c r="S106"/>
  <c r="R106"/>
  <c r="Q106"/>
  <c r="P106"/>
  <c r="O106"/>
  <c r="U106"/>
  <c r="BF105"/>
  <c r="BE105"/>
  <c r="BD105"/>
  <c r="BC105"/>
  <c r="BB105"/>
  <c r="BA105"/>
  <c r="AZ105"/>
  <c r="AY105"/>
  <c r="AX105"/>
  <c r="AW105"/>
  <c r="AV105"/>
  <c r="AU105"/>
  <c r="AT105"/>
  <c r="AS105"/>
  <c r="AR105"/>
  <c r="Y105"/>
  <c r="X105"/>
  <c r="W105"/>
  <c r="V105"/>
  <c r="T105"/>
  <c r="AE105" s="1"/>
  <c r="S105"/>
  <c r="R105"/>
  <c r="Q105"/>
  <c r="P105"/>
  <c r="O105"/>
  <c r="U105"/>
  <c r="BF104"/>
  <c r="BE104"/>
  <c r="BD104"/>
  <c r="BC104"/>
  <c r="BB104"/>
  <c r="BA104"/>
  <c r="AZ104"/>
  <c r="AY104"/>
  <c r="AX104"/>
  <c r="AW104"/>
  <c r="AV104"/>
  <c r="AU104"/>
  <c r="AT104"/>
  <c r="AS104"/>
  <c r="AR104"/>
  <c r="Y104"/>
  <c r="X104"/>
  <c r="W104"/>
  <c r="V104"/>
  <c r="T104"/>
  <c r="S104"/>
  <c r="R104"/>
  <c r="Q104"/>
  <c r="P104"/>
  <c r="O104"/>
  <c r="U104"/>
  <c r="BF103"/>
  <c r="BE103"/>
  <c r="BD103"/>
  <c r="BC103"/>
  <c r="BB103"/>
  <c r="BA103"/>
  <c r="AZ103"/>
  <c r="AY103"/>
  <c r="AX103"/>
  <c r="AW103"/>
  <c r="AV103"/>
  <c r="AU103"/>
  <c r="AT103"/>
  <c r="AS103"/>
  <c r="AR103"/>
  <c r="Y103"/>
  <c r="X103"/>
  <c r="W103"/>
  <c r="V103"/>
  <c r="T103"/>
  <c r="S103"/>
  <c r="R103"/>
  <c r="Q103"/>
  <c r="P103"/>
  <c r="O103"/>
  <c r="U103"/>
  <c r="BF102"/>
  <c r="BE102"/>
  <c r="BD102"/>
  <c r="BC102"/>
  <c r="BB102"/>
  <c r="BA102"/>
  <c r="AZ102"/>
  <c r="AY102"/>
  <c r="AX102"/>
  <c r="AW102"/>
  <c r="AV102"/>
  <c r="AU102"/>
  <c r="AT102"/>
  <c r="AS102"/>
  <c r="AR102"/>
  <c r="Y102"/>
  <c r="X102"/>
  <c r="W102"/>
  <c r="V102"/>
  <c r="T102"/>
  <c r="S102"/>
  <c r="R102"/>
  <c r="Q102"/>
  <c r="P102"/>
  <c r="O102"/>
  <c r="U102"/>
  <c r="BF101"/>
  <c r="BE101"/>
  <c r="BD101"/>
  <c r="BC101"/>
  <c r="BB101"/>
  <c r="BA101"/>
  <c r="AZ101"/>
  <c r="AY101"/>
  <c r="AX101"/>
  <c r="AW101"/>
  <c r="AV101"/>
  <c r="AU101"/>
  <c r="AT101"/>
  <c r="AS101"/>
  <c r="AR101"/>
  <c r="Y101"/>
  <c r="X101"/>
  <c r="W101"/>
  <c r="V101"/>
  <c r="T101"/>
  <c r="AE101" s="1"/>
  <c r="S101"/>
  <c r="R101"/>
  <c r="Q101"/>
  <c r="P101"/>
  <c r="O101"/>
  <c r="U101"/>
  <c r="BF100"/>
  <c r="BE100"/>
  <c r="BD100"/>
  <c r="BC100"/>
  <c r="BB100"/>
  <c r="BA100"/>
  <c r="AZ100"/>
  <c r="AY100"/>
  <c r="AX100"/>
  <c r="AW100"/>
  <c r="AV100"/>
  <c r="AU100"/>
  <c r="AT100"/>
  <c r="AS100"/>
  <c r="AR100"/>
  <c r="Y100"/>
  <c r="X100"/>
  <c r="W100"/>
  <c r="V100"/>
  <c r="T100"/>
  <c r="S100"/>
  <c r="R100"/>
  <c r="Q100"/>
  <c r="P100"/>
  <c r="O100"/>
  <c r="U100"/>
  <c r="BF99"/>
  <c r="BE99"/>
  <c r="BD99"/>
  <c r="BC99"/>
  <c r="BB99"/>
  <c r="BA99"/>
  <c r="AZ99"/>
  <c r="AY99"/>
  <c r="AX99"/>
  <c r="AW99"/>
  <c r="AV99"/>
  <c r="AU99"/>
  <c r="AT99"/>
  <c r="AS99"/>
  <c r="AR99"/>
  <c r="Y99"/>
  <c r="X99"/>
  <c r="W99"/>
  <c r="V99"/>
  <c r="T99"/>
  <c r="S99"/>
  <c r="R99"/>
  <c r="Q99"/>
  <c r="P99"/>
  <c r="O99"/>
  <c r="U99"/>
  <c r="BF98"/>
  <c r="BE98"/>
  <c r="BD98"/>
  <c r="BC98"/>
  <c r="BB98"/>
  <c r="BA98"/>
  <c r="AZ98"/>
  <c r="AY98"/>
  <c r="AX98"/>
  <c r="AW98"/>
  <c r="AV98"/>
  <c r="AU98"/>
  <c r="AT98"/>
  <c r="AS98"/>
  <c r="AR98"/>
  <c r="Y98"/>
  <c r="X98"/>
  <c r="W98"/>
  <c r="V98"/>
  <c r="T98"/>
  <c r="S98"/>
  <c r="R98"/>
  <c r="Q98"/>
  <c r="P98"/>
  <c r="O98"/>
  <c r="U98"/>
  <c r="BF97"/>
  <c r="BE97"/>
  <c r="BD97"/>
  <c r="BC97"/>
  <c r="BB97"/>
  <c r="BA97"/>
  <c r="AZ97"/>
  <c r="AY97"/>
  <c r="AX97"/>
  <c r="AW97"/>
  <c r="AV97"/>
  <c r="AU97"/>
  <c r="AT97"/>
  <c r="AS97"/>
  <c r="AR97"/>
  <c r="Y97"/>
  <c r="X97"/>
  <c r="W97"/>
  <c r="V97"/>
  <c r="T97"/>
  <c r="AE97" s="1"/>
  <c r="S97"/>
  <c r="R97"/>
  <c r="Q97"/>
  <c r="P97"/>
  <c r="O97"/>
  <c r="U97"/>
  <c r="BF96"/>
  <c r="BE96"/>
  <c r="BD96"/>
  <c r="BC96"/>
  <c r="BB96"/>
  <c r="BA96"/>
  <c r="AZ96"/>
  <c r="AY96"/>
  <c r="AX96"/>
  <c r="AW96"/>
  <c r="AV96"/>
  <c r="AU96"/>
  <c r="AT96"/>
  <c r="AS96"/>
  <c r="AR96"/>
  <c r="Y96"/>
  <c r="X96"/>
  <c r="W96"/>
  <c r="V96"/>
  <c r="T96"/>
  <c r="S96"/>
  <c r="R96"/>
  <c r="Q96"/>
  <c r="P96"/>
  <c r="O96"/>
  <c r="U96"/>
  <c r="BF95"/>
  <c r="BE95"/>
  <c r="BD95"/>
  <c r="BC95"/>
  <c r="BB95"/>
  <c r="BA95"/>
  <c r="AZ95"/>
  <c r="AY95"/>
  <c r="AX95"/>
  <c r="AW95"/>
  <c r="AV95"/>
  <c r="AU95"/>
  <c r="AT95"/>
  <c r="AS95"/>
  <c r="AR95"/>
  <c r="Y95"/>
  <c r="X95"/>
  <c r="W95"/>
  <c r="V95"/>
  <c r="T95"/>
  <c r="S95"/>
  <c r="R95"/>
  <c r="Q95"/>
  <c r="P95"/>
  <c r="O95"/>
  <c r="U95"/>
  <c r="BF94"/>
  <c r="BE94"/>
  <c r="BD94"/>
  <c r="BC94"/>
  <c r="BB94"/>
  <c r="BA94"/>
  <c r="AZ94"/>
  <c r="AY94"/>
  <c r="AX94"/>
  <c r="AW94"/>
  <c r="AV94"/>
  <c r="AU94"/>
  <c r="AT94"/>
  <c r="AS94"/>
  <c r="AR94"/>
  <c r="Y94"/>
  <c r="X94"/>
  <c r="W94"/>
  <c r="V94"/>
  <c r="T94"/>
  <c r="S94"/>
  <c r="R94"/>
  <c r="Q94"/>
  <c r="P94"/>
  <c r="O94"/>
  <c r="U94"/>
  <c r="BF93"/>
  <c r="BE93"/>
  <c r="BD93"/>
  <c r="BC93"/>
  <c r="BB93"/>
  <c r="BA93"/>
  <c r="AZ93"/>
  <c r="AY93"/>
  <c r="AX93"/>
  <c r="AW93"/>
  <c r="AV93"/>
  <c r="AU93"/>
  <c r="AT93"/>
  <c r="AS93"/>
  <c r="AR93"/>
  <c r="Y93"/>
  <c r="X93"/>
  <c r="W93"/>
  <c r="V93"/>
  <c r="T93"/>
  <c r="AE93" s="1"/>
  <c r="S93"/>
  <c r="R93"/>
  <c r="Q93"/>
  <c r="P93"/>
  <c r="O93"/>
  <c r="U93"/>
  <c r="BF92"/>
  <c r="BE92"/>
  <c r="BD92"/>
  <c r="BC92"/>
  <c r="BB92"/>
  <c r="BA92"/>
  <c r="AZ92"/>
  <c r="AY92"/>
  <c r="AX92"/>
  <c r="AW92"/>
  <c r="AV92"/>
  <c r="AU92"/>
  <c r="AT92"/>
  <c r="AS92"/>
  <c r="AR92"/>
  <c r="Y92"/>
  <c r="X92"/>
  <c r="W92"/>
  <c r="V92"/>
  <c r="U92"/>
  <c r="T92"/>
  <c r="S92"/>
  <c r="R92"/>
  <c r="Q92"/>
  <c r="P92"/>
  <c r="O92"/>
  <c r="BF91"/>
  <c r="BE91"/>
  <c r="BD91"/>
  <c r="BC91"/>
  <c r="BB91"/>
  <c r="BA91"/>
  <c r="AZ91"/>
  <c r="AY91"/>
  <c r="AX91"/>
  <c r="AW91"/>
  <c r="AV91"/>
  <c r="AU91"/>
  <c r="AT91"/>
  <c r="AS91"/>
  <c r="AR91"/>
  <c r="Y91"/>
  <c r="X91"/>
  <c r="W91"/>
  <c r="V91"/>
  <c r="T91"/>
  <c r="S91"/>
  <c r="R91"/>
  <c r="Q91"/>
  <c r="P91"/>
  <c r="O91"/>
  <c r="U91"/>
  <c r="BF90"/>
  <c r="BE90"/>
  <c r="BD90"/>
  <c r="BC90"/>
  <c r="BB90"/>
  <c r="BA90"/>
  <c r="AZ90"/>
  <c r="AY90"/>
  <c r="AX90"/>
  <c r="AW90"/>
  <c r="AV90"/>
  <c r="AU90"/>
  <c r="AT90"/>
  <c r="AS90"/>
  <c r="AR90"/>
  <c r="Y90"/>
  <c r="X90"/>
  <c r="W90"/>
  <c r="V90"/>
  <c r="T90"/>
  <c r="S90"/>
  <c r="R90"/>
  <c r="Q90"/>
  <c r="P90"/>
  <c r="O90"/>
  <c r="U90"/>
  <c r="BF89"/>
  <c r="BE89"/>
  <c r="BD89"/>
  <c r="BC89"/>
  <c r="BB89"/>
  <c r="BA89"/>
  <c r="AZ89"/>
  <c r="AY89"/>
  <c r="AX89"/>
  <c r="AW89"/>
  <c r="AV89"/>
  <c r="AU89"/>
  <c r="AT89"/>
  <c r="AS89"/>
  <c r="AR89"/>
  <c r="Y89"/>
  <c r="X89"/>
  <c r="W89"/>
  <c r="V89"/>
  <c r="T89"/>
  <c r="AE89" s="1"/>
  <c r="S89"/>
  <c r="R89"/>
  <c r="Q89"/>
  <c r="P89"/>
  <c r="O89"/>
  <c r="U89"/>
  <c r="BF88"/>
  <c r="BE88"/>
  <c r="BD88"/>
  <c r="BC88"/>
  <c r="BB88"/>
  <c r="BA88"/>
  <c r="AZ88"/>
  <c r="AY88"/>
  <c r="AX88"/>
  <c r="AW88"/>
  <c r="AV88"/>
  <c r="AU88"/>
  <c r="AT88"/>
  <c r="AS88"/>
  <c r="AR88"/>
  <c r="Y88"/>
  <c r="X88"/>
  <c r="W88"/>
  <c r="V88"/>
  <c r="T88"/>
  <c r="S88"/>
  <c r="R88"/>
  <c r="Q88"/>
  <c r="P88"/>
  <c r="O88"/>
  <c r="U88"/>
  <c r="BF87"/>
  <c r="BE87"/>
  <c r="BD87"/>
  <c r="BC87"/>
  <c r="BB87"/>
  <c r="BA87"/>
  <c r="AZ87"/>
  <c r="AY87"/>
  <c r="AX87"/>
  <c r="AW87"/>
  <c r="AV87"/>
  <c r="AU87"/>
  <c r="AT87"/>
  <c r="AS87"/>
  <c r="AR87"/>
  <c r="Y87"/>
  <c r="X87"/>
  <c r="W87"/>
  <c r="V87"/>
  <c r="T87"/>
  <c r="S87"/>
  <c r="R87"/>
  <c r="Q87"/>
  <c r="P87"/>
  <c r="O87"/>
  <c r="U87"/>
  <c r="BF86"/>
  <c r="BE86"/>
  <c r="BD86"/>
  <c r="BC86"/>
  <c r="BB86"/>
  <c r="BA86"/>
  <c r="AZ86"/>
  <c r="AY86"/>
  <c r="AX86"/>
  <c r="AW86"/>
  <c r="AV86"/>
  <c r="AU86"/>
  <c r="AT86"/>
  <c r="AS86"/>
  <c r="AR86"/>
  <c r="Y86"/>
  <c r="X86"/>
  <c r="W86"/>
  <c r="V86"/>
  <c r="T86"/>
  <c r="S86"/>
  <c r="R86"/>
  <c r="Q86"/>
  <c r="P86"/>
  <c r="O86"/>
  <c r="U86"/>
  <c r="BF85"/>
  <c r="BE85"/>
  <c r="BD85"/>
  <c r="BC85"/>
  <c r="BB85"/>
  <c r="BA85"/>
  <c r="AZ85"/>
  <c r="AY85"/>
  <c r="AX85"/>
  <c r="AW85"/>
  <c r="AV85"/>
  <c r="AU85"/>
  <c r="AT85"/>
  <c r="AS85"/>
  <c r="AR85"/>
  <c r="Y85"/>
  <c r="X85"/>
  <c r="W85"/>
  <c r="V85"/>
  <c r="T85"/>
  <c r="AE85" s="1"/>
  <c r="S85"/>
  <c r="R85"/>
  <c r="Q85"/>
  <c r="P85"/>
  <c r="O85"/>
  <c r="U85"/>
  <c r="BF84"/>
  <c r="BE84"/>
  <c r="BD84"/>
  <c r="BC84"/>
  <c r="BB84"/>
  <c r="BA84"/>
  <c r="AZ84"/>
  <c r="AY84"/>
  <c r="AX84"/>
  <c r="AW84"/>
  <c r="AV84"/>
  <c r="AU84"/>
  <c r="AT84"/>
  <c r="AS84"/>
  <c r="AR84"/>
  <c r="Y84"/>
  <c r="X84"/>
  <c r="W84"/>
  <c r="V84"/>
  <c r="T84"/>
  <c r="S84"/>
  <c r="R84"/>
  <c r="Q84"/>
  <c r="P84"/>
  <c r="O84"/>
  <c r="U84"/>
  <c r="BF83"/>
  <c r="BE83"/>
  <c r="BD83"/>
  <c r="BC83"/>
  <c r="BB83"/>
  <c r="BA83"/>
  <c r="AZ83"/>
  <c r="AY83"/>
  <c r="AX83"/>
  <c r="AW83"/>
  <c r="AV83"/>
  <c r="AU83"/>
  <c r="AT83"/>
  <c r="AS83"/>
  <c r="AR83"/>
  <c r="Y83"/>
  <c r="X83"/>
  <c r="W83"/>
  <c r="V83"/>
  <c r="T83"/>
  <c r="S83"/>
  <c r="R83"/>
  <c r="Q83"/>
  <c r="P83"/>
  <c r="O83"/>
  <c r="U83"/>
  <c r="BF82"/>
  <c r="BE82"/>
  <c r="BD82"/>
  <c r="BC82"/>
  <c r="BB82"/>
  <c r="BA82"/>
  <c r="AZ82"/>
  <c r="AY82"/>
  <c r="AX82"/>
  <c r="AW82"/>
  <c r="AV82"/>
  <c r="AU82"/>
  <c r="AT82"/>
  <c r="AS82"/>
  <c r="AR82"/>
  <c r="Y82"/>
  <c r="X82"/>
  <c r="W82"/>
  <c r="V82"/>
  <c r="T82"/>
  <c r="S82"/>
  <c r="R82"/>
  <c r="Q82"/>
  <c r="P82"/>
  <c r="O82"/>
  <c r="U82"/>
  <c r="BF81"/>
  <c r="BE81"/>
  <c r="BD81"/>
  <c r="BC81"/>
  <c r="BB81"/>
  <c r="BA81"/>
  <c r="AZ81"/>
  <c r="AY81"/>
  <c r="AX81"/>
  <c r="AW81"/>
  <c r="AV81"/>
  <c r="AU81"/>
  <c r="AT81"/>
  <c r="AS81"/>
  <c r="AR81"/>
  <c r="Y81"/>
  <c r="X81"/>
  <c r="W81"/>
  <c r="V81"/>
  <c r="T81"/>
  <c r="AE81" s="1"/>
  <c r="S81"/>
  <c r="R81"/>
  <c r="Q81"/>
  <c r="P81"/>
  <c r="O81"/>
  <c r="U81"/>
  <c r="BF80"/>
  <c r="BE80"/>
  <c r="BD80"/>
  <c r="BC80"/>
  <c r="BB80"/>
  <c r="BA80"/>
  <c r="AZ80"/>
  <c r="AY80"/>
  <c r="AX80"/>
  <c r="AW80"/>
  <c r="AV80"/>
  <c r="AU80"/>
  <c r="AT80"/>
  <c r="AS80"/>
  <c r="AR80"/>
  <c r="Y80"/>
  <c r="X80"/>
  <c r="W80"/>
  <c r="V80"/>
  <c r="T80"/>
  <c r="S80"/>
  <c r="R80"/>
  <c r="Q80"/>
  <c r="P80"/>
  <c r="O80"/>
  <c r="U80"/>
  <c r="BF79"/>
  <c r="BE79"/>
  <c r="BD79"/>
  <c r="BC79"/>
  <c r="BB79"/>
  <c r="BA79"/>
  <c r="AZ79"/>
  <c r="AY79"/>
  <c r="AX79"/>
  <c r="AW79"/>
  <c r="AV79"/>
  <c r="AU79"/>
  <c r="AT79"/>
  <c r="AS79"/>
  <c r="AR79"/>
  <c r="Y79"/>
  <c r="X79"/>
  <c r="W79"/>
  <c r="V79"/>
  <c r="T79"/>
  <c r="S79"/>
  <c r="R79"/>
  <c r="Q79"/>
  <c r="P79"/>
  <c r="O79"/>
  <c r="U79"/>
  <c r="BF78"/>
  <c r="BE78"/>
  <c r="BD78"/>
  <c r="BC78"/>
  <c r="BB78"/>
  <c r="BA78"/>
  <c r="AZ78"/>
  <c r="AY78"/>
  <c r="AX78"/>
  <c r="AW78"/>
  <c r="AV78"/>
  <c r="AU78"/>
  <c r="AT78"/>
  <c r="AS78"/>
  <c r="AR78"/>
  <c r="Y78"/>
  <c r="X78"/>
  <c r="W78"/>
  <c r="V78"/>
  <c r="T78"/>
  <c r="S78"/>
  <c r="R78"/>
  <c r="Q78"/>
  <c r="P78"/>
  <c r="O78"/>
  <c r="U78"/>
  <c r="BF77"/>
  <c r="BE77"/>
  <c r="BD77"/>
  <c r="BC77"/>
  <c r="BB77"/>
  <c r="BA77"/>
  <c r="AZ77"/>
  <c r="AY77"/>
  <c r="AX77"/>
  <c r="AW77"/>
  <c r="AV77"/>
  <c r="AU77"/>
  <c r="AT77"/>
  <c r="AS77"/>
  <c r="AR77"/>
  <c r="Y77"/>
  <c r="X77"/>
  <c r="W77"/>
  <c r="V77"/>
  <c r="T77"/>
  <c r="AE77" s="1"/>
  <c r="S77"/>
  <c r="R77"/>
  <c r="Q77"/>
  <c r="P77"/>
  <c r="O77"/>
  <c r="U77"/>
  <c r="BF76"/>
  <c r="BE76"/>
  <c r="BD76"/>
  <c r="BC76"/>
  <c r="BB76"/>
  <c r="BA76"/>
  <c r="AZ76"/>
  <c r="AY76"/>
  <c r="AX76"/>
  <c r="AW76"/>
  <c r="AV76"/>
  <c r="AU76"/>
  <c r="AT76"/>
  <c r="AS76"/>
  <c r="AR76"/>
  <c r="Y76"/>
  <c r="X76"/>
  <c r="W76"/>
  <c r="V76"/>
  <c r="T76"/>
  <c r="S76"/>
  <c r="R76"/>
  <c r="Q76"/>
  <c r="P76"/>
  <c r="O76"/>
  <c r="U76"/>
  <c r="BF75"/>
  <c r="BE75"/>
  <c r="BD75"/>
  <c r="BC75"/>
  <c r="BB75"/>
  <c r="BA75"/>
  <c r="AZ75"/>
  <c r="AY75"/>
  <c r="AX75"/>
  <c r="AW75"/>
  <c r="AV75"/>
  <c r="AU75"/>
  <c r="AT75"/>
  <c r="AS75"/>
  <c r="AR75"/>
  <c r="Y75"/>
  <c r="X75"/>
  <c r="W75"/>
  <c r="V75"/>
  <c r="T75"/>
  <c r="S75"/>
  <c r="R75"/>
  <c r="Q75"/>
  <c r="P75"/>
  <c r="O75"/>
  <c r="U75"/>
  <c r="BF74"/>
  <c r="BE74"/>
  <c r="BD74"/>
  <c r="BC74"/>
  <c r="BB74"/>
  <c r="BA74"/>
  <c r="AZ74"/>
  <c r="AY74"/>
  <c r="AX74"/>
  <c r="AW74"/>
  <c r="AV74"/>
  <c r="AU74"/>
  <c r="AT74"/>
  <c r="AS74"/>
  <c r="AR74"/>
  <c r="Y74"/>
  <c r="X74"/>
  <c r="W74"/>
  <c r="V74"/>
  <c r="T74"/>
  <c r="S74"/>
  <c r="R74"/>
  <c r="Q74"/>
  <c r="P74"/>
  <c r="O74"/>
  <c r="U74"/>
  <c r="BF73"/>
  <c r="BE73"/>
  <c r="BD73"/>
  <c r="BC73"/>
  <c r="BB73"/>
  <c r="BA73"/>
  <c r="AZ73"/>
  <c r="AY73"/>
  <c r="AX73"/>
  <c r="AW73"/>
  <c r="AV73"/>
  <c r="AU73"/>
  <c r="AT73"/>
  <c r="AS73"/>
  <c r="AR73"/>
  <c r="Y73"/>
  <c r="X73"/>
  <c r="W73"/>
  <c r="V73"/>
  <c r="T73"/>
  <c r="AE73" s="1"/>
  <c r="S73"/>
  <c r="R73"/>
  <c r="Q73"/>
  <c r="P73"/>
  <c r="O73"/>
  <c r="U73"/>
  <c r="BF72"/>
  <c r="BE72"/>
  <c r="BD72"/>
  <c r="BC72"/>
  <c r="BB72"/>
  <c r="BA72"/>
  <c r="AZ72"/>
  <c r="AY72"/>
  <c r="AX72"/>
  <c r="AW72"/>
  <c r="AV72"/>
  <c r="AU72"/>
  <c r="AT72"/>
  <c r="AS72"/>
  <c r="AR72"/>
  <c r="Y72"/>
  <c r="X72"/>
  <c r="W72"/>
  <c r="V72"/>
  <c r="T72"/>
  <c r="S72"/>
  <c r="R72"/>
  <c r="Q72"/>
  <c r="P72"/>
  <c r="O72"/>
  <c r="U72"/>
  <c r="BF71"/>
  <c r="BE71"/>
  <c r="BD71"/>
  <c r="BC71"/>
  <c r="BB71"/>
  <c r="BA71"/>
  <c r="AZ71"/>
  <c r="AY71"/>
  <c r="AX71"/>
  <c r="AW71"/>
  <c r="AV71"/>
  <c r="AU71"/>
  <c r="AT71"/>
  <c r="AS71"/>
  <c r="AR71"/>
  <c r="Y71"/>
  <c r="X71"/>
  <c r="W71"/>
  <c r="V71"/>
  <c r="T71"/>
  <c r="S71"/>
  <c r="R71"/>
  <c r="Q71"/>
  <c r="P71"/>
  <c r="O71"/>
  <c r="U71"/>
  <c r="BF70"/>
  <c r="BE70"/>
  <c r="BD70"/>
  <c r="BC70"/>
  <c r="BB70"/>
  <c r="BA70"/>
  <c r="AZ70"/>
  <c r="AY70"/>
  <c r="AX70"/>
  <c r="AW70"/>
  <c r="AV70"/>
  <c r="AU70"/>
  <c r="AT70"/>
  <c r="AS70"/>
  <c r="AR70"/>
  <c r="Y70"/>
  <c r="X70"/>
  <c r="W70"/>
  <c r="V70"/>
  <c r="T70"/>
  <c r="S70"/>
  <c r="R70"/>
  <c r="Q70"/>
  <c r="P70"/>
  <c r="O70"/>
  <c r="U70"/>
  <c r="BF69"/>
  <c r="BE69"/>
  <c r="BD69"/>
  <c r="BC69"/>
  <c r="BB69"/>
  <c r="BA69"/>
  <c r="AZ69"/>
  <c r="AY69"/>
  <c r="AX69"/>
  <c r="AW69"/>
  <c r="AV69"/>
  <c r="AU69"/>
  <c r="AT69"/>
  <c r="AS69"/>
  <c r="AR69"/>
  <c r="Y69"/>
  <c r="X69"/>
  <c r="W69"/>
  <c r="V69"/>
  <c r="T69"/>
  <c r="AE69" s="1"/>
  <c r="S69"/>
  <c r="R69"/>
  <c r="Q69"/>
  <c r="P69"/>
  <c r="O69"/>
  <c r="U69"/>
  <c r="BF68"/>
  <c r="BE68"/>
  <c r="BD68"/>
  <c r="BC68"/>
  <c r="BB68"/>
  <c r="BA68"/>
  <c r="AZ68"/>
  <c r="AY68"/>
  <c r="AX68"/>
  <c r="AW68"/>
  <c r="AV68"/>
  <c r="AU68"/>
  <c r="AT68"/>
  <c r="AS68"/>
  <c r="AR68"/>
  <c r="Y68"/>
  <c r="X68"/>
  <c r="W68"/>
  <c r="V68"/>
  <c r="T68"/>
  <c r="S68"/>
  <c r="R68"/>
  <c r="Q68"/>
  <c r="P68"/>
  <c r="O68"/>
  <c r="U68"/>
  <c r="BF67"/>
  <c r="BE67"/>
  <c r="BD67"/>
  <c r="BC67"/>
  <c r="BB67"/>
  <c r="BA67"/>
  <c r="AZ67"/>
  <c r="AY67"/>
  <c r="AX67"/>
  <c r="AW67"/>
  <c r="AV67"/>
  <c r="AU67"/>
  <c r="AT67"/>
  <c r="AS67"/>
  <c r="AR67"/>
  <c r="Y67"/>
  <c r="X67"/>
  <c r="W67"/>
  <c r="V67"/>
  <c r="T67"/>
  <c r="S67"/>
  <c r="R67"/>
  <c r="Q67"/>
  <c r="P67"/>
  <c r="O67"/>
  <c r="U67"/>
  <c r="BF66"/>
  <c r="BE66"/>
  <c r="BD66"/>
  <c r="BC66"/>
  <c r="BB66"/>
  <c r="BA66"/>
  <c r="AZ66"/>
  <c r="AY66"/>
  <c r="AX66"/>
  <c r="AW66"/>
  <c r="AV66"/>
  <c r="AU66"/>
  <c r="AT66"/>
  <c r="AS66"/>
  <c r="AR66"/>
  <c r="Y66"/>
  <c r="X66"/>
  <c r="W66"/>
  <c r="V66"/>
  <c r="T66"/>
  <c r="S66"/>
  <c r="R66"/>
  <c r="Q66"/>
  <c r="P66"/>
  <c r="O66"/>
  <c r="U66"/>
  <c r="BF65"/>
  <c r="BE65"/>
  <c r="BD65"/>
  <c r="BC65"/>
  <c r="BB65"/>
  <c r="BA65"/>
  <c r="AZ65"/>
  <c r="AY65"/>
  <c r="AX65"/>
  <c r="AW65"/>
  <c r="AV65"/>
  <c r="AU65"/>
  <c r="AT65"/>
  <c r="AS65"/>
  <c r="AR65"/>
  <c r="Y65"/>
  <c r="X65"/>
  <c r="W65"/>
  <c r="V65"/>
  <c r="T65"/>
  <c r="AE65" s="1"/>
  <c r="S65"/>
  <c r="R65"/>
  <c r="Q65"/>
  <c r="P65"/>
  <c r="O65"/>
  <c r="U65"/>
  <c r="BF64"/>
  <c r="BE64"/>
  <c r="BD64"/>
  <c r="BC64"/>
  <c r="BB64"/>
  <c r="BA64"/>
  <c r="AZ64"/>
  <c r="AY64"/>
  <c r="AX64"/>
  <c r="AW64"/>
  <c r="AV64"/>
  <c r="AU64"/>
  <c r="AT64"/>
  <c r="AS64"/>
  <c r="AR64"/>
  <c r="Y64"/>
  <c r="X64"/>
  <c r="W64"/>
  <c r="V64"/>
  <c r="T64"/>
  <c r="S64"/>
  <c r="R64"/>
  <c r="Q64"/>
  <c r="P64"/>
  <c r="O64"/>
  <c r="U64"/>
  <c r="BF63"/>
  <c r="BE63"/>
  <c r="BD63"/>
  <c r="BC63"/>
  <c r="BB63"/>
  <c r="BA63"/>
  <c r="AZ63"/>
  <c r="AY63"/>
  <c r="AX63"/>
  <c r="AW63"/>
  <c r="AV63"/>
  <c r="AU63"/>
  <c r="AT63"/>
  <c r="AS63"/>
  <c r="AR63"/>
  <c r="Y63"/>
  <c r="X63"/>
  <c r="W63"/>
  <c r="V63"/>
  <c r="T63"/>
  <c r="S63"/>
  <c r="R63"/>
  <c r="Q63"/>
  <c r="P63"/>
  <c r="O63"/>
  <c r="U63"/>
  <c r="BF62"/>
  <c r="BE62"/>
  <c r="BD62"/>
  <c r="BC62"/>
  <c r="BB62"/>
  <c r="BA62"/>
  <c r="AZ62"/>
  <c r="AY62"/>
  <c r="AX62"/>
  <c r="AW62"/>
  <c r="AV62"/>
  <c r="AU62"/>
  <c r="AT62"/>
  <c r="AS62"/>
  <c r="AR62"/>
  <c r="Y62"/>
  <c r="X62"/>
  <c r="W62"/>
  <c r="V62"/>
  <c r="T62"/>
  <c r="S62"/>
  <c r="R62"/>
  <c r="Q62"/>
  <c r="P62"/>
  <c r="O62"/>
  <c r="U62"/>
  <c r="BF61"/>
  <c r="BE61"/>
  <c r="BD61"/>
  <c r="BC61"/>
  <c r="BB61"/>
  <c r="BA61"/>
  <c r="AZ61"/>
  <c r="AY61"/>
  <c r="AX61"/>
  <c r="AW61"/>
  <c r="AV61"/>
  <c r="AU61"/>
  <c r="AT61"/>
  <c r="AS61"/>
  <c r="AR61"/>
  <c r="Y61"/>
  <c r="X61"/>
  <c r="W61"/>
  <c r="V61"/>
  <c r="T61"/>
  <c r="AE61" s="1"/>
  <c r="S61"/>
  <c r="R61"/>
  <c r="Q61"/>
  <c r="P61"/>
  <c r="O61"/>
  <c r="U61"/>
  <c r="BF60"/>
  <c r="BE60"/>
  <c r="BD60"/>
  <c r="BC60"/>
  <c r="BB60"/>
  <c r="BA60"/>
  <c r="AZ60"/>
  <c r="AY60"/>
  <c r="AX60"/>
  <c r="AW60"/>
  <c r="AV60"/>
  <c r="AU60"/>
  <c r="AT60"/>
  <c r="AS60"/>
  <c r="AR60"/>
  <c r="Y60"/>
  <c r="X60"/>
  <c r="W60"/>
  <c r="V60"/>
  <c r="T60"/>
  <c r="S60"/>
  <c r="R60"/>
  <c r="Q60"/>
  <c r="P60"/>
  <c r="O60"/>
  <c r="U60"/>
  <c r="BF59"/>
  <c r="BE59"/>
  <c r="BD59"/>
  <c r="BC59"/>
  <c r="BB59"/>
  <c r="BA59"/>
  <c r="AZ59"/>
  <c r="AY59"/>
  <c r="AX59"/>
  <c r="AW59"/>
  <c r="AV59"/>
  <c r="AU59"/>
  <c r="AT59"/>
  <c r="AS59"/>
  <c r="AR59"/>
  <c r="Y59"/>
  <c r="X59"/>
  <c r="W59"/>
  <c r="V59"/>
  <c r="T59"/>
  <c r="S59"/>
  <c r="R59"/>
  <c r="Q59"/>
  <c r="P59"/>
  <c r="O59"/>
  <c r="U59"/>
  <c r="BF58"/>
  <c r="BE58"/>
  <c r="BD58"/>
  <c r="BC58"/>
  <c r="BB58"/>
  <c r="BA58"/>
  <c r="AZ58"/>
  <c r="AY58"/>
  <c r="AX58"/>
  <c r="AW58"/>
  <c r="AV58"/>
  <c r="AU58"/>
  <c r="AT58"/>
  <c r="AS58"/>
  <c r="AR58"/>
  <c r="Y58"/>
  <c r="X58"/>
  <c r="W58"/>
  <c r="V58"/>
  <c r="T58"/>
  <c r="S58"/>
  <c r="R58"/>
  <c r="Q58"/>
  <c r="P58"/>
  <c r="O58"/>
  <c r="U58"/>
  <c r="BF57"/>
  <c r="BE57"/>
  <c r="BD57"/>
  <c r="BC57"/>
  <c r="BB57"/>
  <c r="BA57"/>
  <c r="AZ57"/>
  <c r="AY57"/>
  <c r="AX57"/>
  <c r="AW57"/>
  <c r="AV57"/>
  <c r="AU57"/>
  <c r="AT57"/>
  <c r="AS57"/>
  <c r="AR57"/>
  <c r="Y57"/>
  <c r="X57"/>
  <c r="W57"/>
  <c r="V57"/>
  <c r="T57"/>
  <c r="AE57" s="1"/>
  <c r="S57"/>
  <c r="R57"/>
  <c r="Q57"/>
  <c r="P57"/>
  <c r="O57"/>
  <c r="U57"/>
  <c r="BF56"/>
  <c r="BE56"/>
  <c r="BD56"/>
  <c r="BC56"/>
  <c r="BB56"/>
  <c r="BA56"/>
  <c r="AZ56"/>
  <c r="AY56"/>
  <c r="AX56"/>
  <c r="AW56"/>
  <c r="AV56"/>
  <c r="AU56"/>
  <c r="AT56"/>
  <c r="AS56"/>
  <c r="AR56"/>
  <c r="Y56"/>
  <c r="X56"/>
  <c r="W56"/>
  <c r="V56"/>
  <c r="T56"/>
  <c r="S56"/>
  <c r="R56"/>
  <c r="Q56"/>
  <c r="P56"/>
  <c r="O56"/>
  <c r="U56"/>
  <c r="BF55"/>
  <c r="BE55"/>
  <c r="BD55"/>
  <c r="BC55"/>
  <c r="BB55"/>
  <c r="BA55"/>
  <c r="AZ55"/>
  <c r="AY55"/>
  <c r="AX55"/>
  <c r="AW55"/>
  <c r="AV55"/>
  <c r="AU55"/>
  <c r="AT55"/>
  <c r="AS55"/>
  <c r="AR55"/>
  <c r="Y55"/>
  <c r="X55"/>
  <c r="W55"/>
  <c r="V55"/>
  <c r="T55"/>
  <c r="S55"/>
  <c r="R55"/>
  <c r="Q55"/>
  <c r="P55"/>
  <c r="O55"/>
  <c r="U55"/>
  <c r="BF54"/>
  <c r="BE54"/>
  <c r="BD54"/>
  <c r="BC54"/>
  <c r="BB54"/>
  <c r="BA54"/>
  <c r="AZ54"/>
  <c r="AY54"/>
  <c r="AX54"/>
  <c r="AW54"/>
  <c r="AV54"/>
  <c r="AU54"/>
  <c r="AT54"/>
  <c r="AS54"/>
  <c r="AR54"/>
  <c r="Y54"/>
  <c r="X54"/>
  <c r="W54"/>
  <c r="V54"/>
  <c r="T54"/>
  <c r="S54"/>
  <c r="R54"/>
  <c r="Q54"/>
  <c r="P54"/>
  <c r="O54"/>
  <c r="U54"/>
  <c r="BF53"/>
  <c r="BE53"/>
  <c r="BD53"/>
  <c r="BC53"/>
  <c r="BB53"/>
  <c r="BA53"/>
  <c r="AZ53"/>
  <c r="AY53"/>
  <c r="AX53"/>
  <c r="AW53"/>
  <c r="AV53"/>
  <c r="AU53"/>
  <c r="AT53"/>
  <c r="AS53"/>
  <c r="AR53"/>
  <c r="Y53"/>
  <c r="X53"/>
  <c r="W53"/>
  <c r="V53"/>
  <c r="T53"/>
  <c r="AE53" s="1"/>
  <c r="S53"/>
  <c r="R53"/>
  <c r="Q53"/>
  <c r="P53"/>
  <c r="O53"/>
  <c r="U53"/>
  <c r="BF52"/>
  <c r="BE52"/>
  <c r="BD52"/>
  <c r="BC52"/>
  <c r="BB52"/>
  <c r="BA52"/>
  <c r="AZ52"/>
  <c r="AY52"/>
  <c r="AX52"/>
  <c r="AW52"/>
  <c r="AV52"/>
  <c r="AU52"/>
  <c r="AT52"/>
  <c r="AS52"/>
  <c r="AR52"/>
  <c r="Y52"/>
  <c r="X52"/>
  <c r="W52"/>
  <c r="V52"/>
  <c r="T52"/>
  <c r="S52"/>
  <c r="R52"/>
  <c r="Q52"/>
  <c r="P52"/>
  <c r="O52"/>
  <c r="U52"/>
  <c r="BF51"/>
  <c r="BE51"/>
  <c r="BD51"/>
  <c r="BC51"/>
  <c r="BB51"/>
  <c r="BA51"/>
  <c r="AZ51"/>
  <c r="AY51"/>
  <c r="AX51"/>
  <c r="AW51"/>
  <c r="AV51"/>
  <c r="AU51"/>
  <c r="AT51"/>
  <c r="AS51"/>
  <c r="AR51"/>
  <c r="Y51"/>
  <c r="X51"/>
  <c r="W51"/>
  <c r="V51"/>
  <c r="T51"/>
  <c r="S51"/>
  <c r="R51"/>
  <c r="Q51"/>
  <c r="P51"/>
  <c r="O51"/>
  <c r="U51"/>
  <c r="BF50"/>
  <c r="BE50"/>
  <c r="BD50"/>
  <c r="BC50"/>
  <c r="BB50"/>
  <c r="BA50"/>
  <c r="AZ50"/>
  <c r="AY50"/>
  <c r="AX50"/>
  <c r="AW50"/>
  <c r="AV50"/>
  <c r="AU50"/>
  <c r="AT50"/>
  <c r="AS50"/>
  <c r="AR50"/>
  <c r="Y50"/>
  <c r="X50"/>
  <c r="W50"/>
  <c r="V50"/>
  <c r="T50"/>
  <c r="S50"/>
  <c r="R50"/>
  <c r="Q50"/>
  <c r="P50"/>
  <c r="O50"/>
  <c r="U50"/>
  <c r="BF49"/>
  <c r="BE49"/>
  <c r="BD49"/>
  <c r="BC49"/>
  <c r="BB49"/>
  <c r="BA49"/>
  <c r="AZ49"/>
  <c r="AY49"/>
  <c r="AX49"/>
  <c r="AW49"/>
  <c r="AV49"/>
  <c r="AU49"/>
  <c r="AT49"/>
  <c r="AS49"/>
  <c r="AR49"/>
  <c r="Y49"/>
  <c r="X49"/>
  <c r="W49"/>
  <c r="V49"/>
  <c r="T49"/>
  <c r="AE49" s="1"/>
  <c r="S49"/>
  <c r="R49"/>
  <c r="Q49"/>
  <c r="P49"/>
  <c r="O49"/>
  <c r="U49"/>
  <c r="BF48"/>
  <c r="BE48"/>
  <c r="BD48"/>
  <c r="BC48"/>
  <c r="BB48"/>
  <c r="BA48"/>
  <c r="AZ48"/>
  <c r="AY48"/>
  <c r="AX48"/>
  <c r="AW48"/>
  <c r="AV48"/>
  <c r="AU48"/>
  <c r="AT48"/>
  <c r="AS48"/>
  <c r="AR48"/>
  <c r="Y48"/>
  <c r="X48"/>
  <c r="W48"/>
  <c r="V48"/>
  <c r="T48"/>
  <c r="S48"/>
  <c r="R48"/>
  <c r="Q48"/>
  <c r="P48"/>
  <c r="O48"/>
  <c r="U48"/>
  <c r="BF47"/>
  <c r="BE47"/>
  <c r="BD47"/>
  <c r="BC47"/>
  <c r="BB47"/>
  <c r="BA47"/>
  <c r="AZ47"/>
  <c r="AY47"/>
  <c r="AX47"/>
  <c r="AW47"/>
  <c r="AV47"/>
  <c r="AU47"/>
  <c r="AT47"/>
  <c r="AS47"/>
  <c r="AR47"/>
  <c r="Y47"/>
  <c r="X47"/>
  <c r="W47"/>
  <c r="V47"/>
  <c r="T47"/>
  <c r="S47"/>
  <c r="R47"/>
  <c r="Q47"/>
  <c r="P47"/>
  <c r="O47"/>
  <c r="U47"/>
  <c r="BF46"/>
  <c r="BE46"/>
  <c r="BD46"/>
  <c r="BC46"/>
  <c r="BB46"/>
  <c r="BA46"/>
  <c r="AZ46"/>
  <c r="AY46"/>
  <c r="AX46"/>
  <c r="AW46"/>
  <c r="AV46"/>
  <c r="AU46"/>
  <c r="AT46"/>
  <c r="AS46"/>
  <c r="AR46"/>
  <c r="Y46"/>
  <c r="X46"/>
  <c r="W46"/>
  <c r="V46"/>
  <c r="T46"/>
  <c r="S46"/>
  <c r="R46"/>
  <c r="Q46"/>
  <c r="P46"/>
  <c r="O46"/>
  <c r="U46"/>
  <c r="BF45"/>
  <c r="BE45"/>
  <c r="BD45"/>
  <c r="BC45"/>
  <c r="BB45"/>
  <c r="BA45"/>
  <c r="AZ45"/>
  <c r="AY45"/>
  <c r="AX45"/>
  <c r="AW45"/>
  <c r="AV45"/>
  <c r="AU45"/>
  <c r="AT45"/>
  <c r="AS45"/>
  <c r="AR45"/>
  <c r="Y45"/>
  <c r="X45"/>
  <c r="W45"/>
  <c r="V45"/>
  <c r="T45"/>
  <c r="AE45" s="1"/>
  <c r="S45"/>
  <c r="R45"/>
  <c r="Q45"/>
  <c r="P45"/>
  <c r="O45"/>
  <c r="U45"/>
  <c r="BF44"/>
  <c r="BE44"/>
  <c r="BD44"/>
  <c r="BC44"/>
  <c r="BB44"/>
  <c r="BA44"/>
  <c r="AZ44"/>
  <c r="AY44"/>
  <c r="AX44"/>
  <c r="AW44"/>
  <c r="AV44"/>
  <c r="AU44"/>
  <c r="AT44"/>
  <c r="AS44"/>
  <c r="AR44"/>
  <c r="Y44"/>
  <c r="X44"/>
  <c r="W44"/>
  <c r="V44"/>
  <c r="T44"/>
  <c r="S44"/>
  <c r="R44"/>
  <c r="Q44"/>
  <c r="P44"/>
  <c r="O44"/>
  <c r="U44"/>
  <c r="BF43"/>
  <c r="BE43"/>
  <c r="BD43"/>
  <c r="BC43"/>
  <c r="BB43"/>
  <c r="BA43"/>
  <c r="AZ43"/>
  <c r="AY43"/>
  <c r="AX43"/>
  <c r="AW43"/>
  <c r="AV43"/>
  <c r="AU43"/>
  <c r="AT43"/>
  <c r="AS43"/>
  <c r="AR43"/>
  <c r="Y43"/>
  <c r="X43"/>
  <c r="W43"/>
  <c r="V43"/>
  <c r="T43"/>
  <c r="S43"/>
  <c r="R43"/>
  <c r="Q43"/>
  <c r="P43"/>
  <c r="O43"/>
  <c r="U43"/>
  <c r="BF42"/>
  <c r="BE42"/>
  <c r="BD42"/>
  <c r="BC42"/>
  <c r="BB42"/>
  <c r="BA42"/>
  <c r="AZ42"/>
  <c r="AY42"/>
  <c r="AX42"/>
  <c r="AW42"/>
  <c r="AV42"/>
  <c r="AU42"/>
  <c r="AT42"/>
  <c r="AS42"/>
  <c r="AR42"/>
  <c r="Y42"/>
  <c r="X42"/>
  <c r="W42"/>
  <c r="V42"/>
  <c r="T42"/>
  <c r="S42"/>
  <c r="R42"/>
  <c r="Q42"/>
  <c r="P42"/>
  <c r="O42"/>
  <c r="U42"/>
  <c r="BF41"/>
  <c r="BE41"/>
  <c r="BD41"/>
  <c r="BC41"/>
  <c r="BB41"/>
  <c r="BA41"/>
  <c r="AZ41"/>
  <c r="AY41"/>
  <c r="AX41"/>
  <c r="AW41"/>
  <c r="AV41"/>
  <c r="AU41"/>
  <c r="AT41"/>
  <c r="AS41"/>
  <c r="AR41"/>
  <c r="Y41"/>
  <c r="X41"/>
  <c r="W41"/>
  <c r="V41"/>
  <c r="T41"/>
  <c r="AE41" s="1"/>
  <c r="S41"/>
  <c r="R41"/>
  <c r="Q41"/>
  <c r="P41"/>
  <c r="O41"/>
  <c r="U41"/>
  <c r="BF40"/>
  <c r="BE40"/>
  <c r="BD40"/>
  <c r="BC40"/>
  <c r="BB40"/>
  <c r="BA40"/>
  <c r="AZ40"/>
  <c r="AY40"/>
  <c r="AX40"/>
  <c r="AW40"/>
  <c r="AV40"/>
  <c r="AU40"/>
  <c r="AT40"/>
  <c r="AS40"/>
  <c r="AR40"/>
  <c r="Y40"/>
  <c r="X40"/>
  <c r="W40"/>
  <c r="V40"/>
  <c r="T40"/>
  <c r="S40"/>
  <c r="R40"/>
  <c r="Q40"/>
  <c r="P40"/>
  <c r="O40"/>
  <c r="U40"/>
  <c r="BF39"/>
  <c r="BE39"/>
  <c r="BD39"/>
  <c r="BC39"/>
  <c r="BB39"/>
  <c r="BA39"/>
  <c r="AZ39"/>
  <c r="AY39"/>
  <c r="AX39"/>
  <c r="AW39"/>
  <c r="AV39"/>
  <c r="AU39"/>
  <c r="AT39"/>
  <c r="AS39"/>
  <c r="AR39"/>
  <c r="Y39"/>
  <c r="X39"/>
  <c r="W39"/>
  <c r="V39"/>
  <c r="T39"/>
  <c r="S39"/>
  <c r="R39"/>
  <c r="Q39"/>
  <c r="P39"/>
  <c r="O39"/>
  <c r="U39"/>
  <c r="BF38"/>
  <c r="BE38"/>
  <c r="BD38"/>
  <c r="BC38"/>
  <c r="BB38"/>
  <c r="BA38"/>
  <c r="AZ38"/>
  <c r="AY38"/>
  <c r="AX38"/>
  <c r="AW38"/>
  <c r="AV38"/>
  <c r="AU38"/>
  <c r="AT38"/>
  <c r="AS38"/>
  <c r="AR38"/>
  <c r="Y38"/>
  <c r="X38"/>
  <c r="W38"/>
  <c r="V38"/>
  <c r="T38"/>
  <c r="S38"/>
  <c r="R38"/>
  <c r="Q38"/>
  <c r="P38"/>
  <c r="O38"/>
  <c r="U38"/>
  <c r="BF37"/>
  <c r="BE37"/>
  <c r="BD37"/>
  <c r="BC37"/>
  <c r="BB37"/>
  <c r="BA37"/>
  <c r="AZ37"/>
  <c r="AY37"/>
  <c r="AX37"/>
  <c r="AW37"/>
  <c r="AV37"/>
  <c r="AU37"/>
  <c r="AT37"/>
  <c r="AS37"/>
  <c r="AR37"/>
  <c r="Y37"/>
  <c r="X37"/>
  <c r="W37"/>
  <c r="V37"/>
  <c r="T37"/>
  <c r="AE37" s="1"/>
  <c r="S37"/>
  <c r="R37"/>
  <c r="Q37"/>
  <c r="P37"/>
  <c r="O37"/>
  <c r="U37"/>
  <c r="BF36"/>
  <c r="BE36"/>
  <c r="BD36"/>
  <c r="BC36"/>
  <c r="BB36"/>
  <c r="BA36"/>
  <c r="AZ36"/>
  <c r="AY36"/>
  <c r="AX36"/>
  <c r="AW36"/>
  <c r="AV36"/>
  <c r="AU36"/>
  <c r="AT36"/>
  <c r="AS36"/>
  <c r="AR36"/>
  <c r="Y36"/>
  <c r="X36"/>
  <c r="W36"/>
  <c r="V36"/>
  <c r="T36"/>
  <c r="S36"/>
  <c r="R36"/>
  <c r="Q36"/>
  <c r="P36"/>
  <c r="O36"/>
  <c r="U36"/>
  <c r="BF35"/>
  <c r="BE35"/>
  <c r="BD35"/>
  <c r="BC35"/>
  <c r="BB35"/>
  <c r="BA35"/>
  <c r="AZ35"/>
  <c r="AY35"/>
  <c r="AX35"/>
  <c r="AW35"/>
  <c r="AV35"/>
  <c r="AU35"/>
  <c r="AT35"/>
  <c r="AS35"/>
  <c r="AR35"/>
  <c r="Y35"/>
  <c r="X35"/>
  <c r="W35"/>
  <c r="V35"/>
  <c r="T35"/>
  <c r="S35"/>
  <c r="R35"/>
  <c r="Q35"/>
  <c r="P35"/>
  <c r="O35"/>
  <c r="U35"/>
  <c r="BF34"/>
  <c r="BE34"/>
  <c r="BD34"/>
  <c r="BC34"/>
  <c r="BB34"/>
  <c r="BA34"/>
  <c r="AZ34"/>
  <c r="AY34"/>
  <c r="AX34"/>
  <c r="AW34"/>
  <c r="AV34"/>
  <c r="AU34"/>
  <c r="AT34"/>
  <c r="AS34"/>
  <c r="AR34"/>
  <c r="Y34"/>
  <c r="X34"/>
  <c r="W34"/>
  <c r="V34"/>
  <c r="T34"/>
  <c r="S34"/>
  <c r="R34"/>
  <c r="Q34"/>
  <c r="P34"/>
  <c r="O34"/>
  <c r="U34"/>
  <c r="BF33"/>
  <c r="BE33"/>
  <c r="BD33"/>
  <c r="BC33"/>
  <c r="BB33"/>
  <c r="BA33"/>
  <c r="AZ33"/>
  <c r="AY33"/>
  <c r="AX33"/>
  <c r="AW33"/>
  <c r="AV33"/>
  <c r="AU33"/>
  <c r="AT33"/>
  <c r="AS33"/>
  <c r="AR33"/>
  <c r="Y33"/>
  <c r="X33"/>
  <c r="W33"/>
  <c r="V33"/>
  <c r="T33"/>
  <c r="AE33" s="1"/>
  <c r="S33"/>
  <c r="R33"/>
  <c r="Q33"/>
  <c r="P33"/>
  <c r="O33"/>
  <c r="U33"/>
  <c r="BF32"/>
  <c r="BE32"/>
  <c r="BD32"/>
  <c r="BC32"/>
  <c r="BB32"/>
  <c r="BA32"/>
  <c r="AZ32"/>
  <c r="AY32"/>
  <c r="AX32"/>
  <c r="AW32"/>
  <c r="AV32"/>
  <c r="AU32"/>
  <c r="AT32"/>
  <c r="AS32"/>
  <c r="AR32"/>
  <c r="Y32"/>
  <c r="X32"/>
  <c r="W32"/>
  <c r="V32"/>
  <c r="T32"/>
  <c r="S32"/>
  <c r="R32"/>
  <c r="Q32"/>
  <c r="P32"/>
  <c r="O32"/>
  <c r="U32"/>
  <c r="BF31"/>
  <c r="BE31"/>
  <c r="BD31"/>
  <c r="BC31"/>
  <c r="BB31"/>
  <c r="BA31"/>
  <c r="AZ31"/>
  <c r="AY31"/>
  <c r="AX31"/>
  <c r="AW31"/>
  <c r="AV31"/>
  <c r="AU31"/>
  <c r="AT31"/>
  <c r="AS31"/>
  <c r="AR31"/>
  <c r="Y31"/>
  <c r="X31"/>
  <c r="W31"/>
  <c r="V31"/>
  <c r="T31"/>
  <c r="S31"/>
  <c r="R31"/>
  <c r="Q31"/>
  <c r="P31"/>
  <c r="O31"/>
  <c r="U31"/>
  <c r="BF30"/>
  <c r="BE30"/>
  <c r="BD30"/>
  <c r="BC30"/>
  <c r="BB30"/>
  <c r="BA30"/>
  <c r="AZ30"/>
  <c r="AY30"/>
  <c r="AX30"/>
  <c r="AW30"/>
  <c r="AV30"/>
  <c r="AU30"/>
  <c r="AT30"/>
  <c r="AS30"/>
  <c r="AR30"/>
  <c r="Y30"/>
  <c r="X30"/>
  <c r="W30"/>
  <c r="V30"/>
  <c r="T30"/>
  <c r="S30"/>
  <c r="R30"/>
  <c r="Q30"/>
  <c r="P30"/>
  <c r="O30"/>
  <c r="U30"/>
  <c r="BF29"/>
  <c r="BE29"/>
  <c r="BD29"/>
  <c r="BC29"/>
  <c r="BB29"/>
  <c r="BA29"/>
  <c r="AZ29"/>
  <c r="AY29"/>
  <c r="AX29"/>
  <c r="AW29"/>
  <c r="AV29"/>
  <c r="AU29"/>
  <c r="AT29"/>
  <c r="AS29"/>
  <c r="AR29"/>
  <c r="Y29"/>
  <c r="X29"/>
  <c r="W29"/>
  <c r="V29"/>
  <c r="T29"/>
  <c r="AE29" s="1"/>
  <c r="S29"/>
  <c r="R29"/>
  <c r="Q29"/>
  <c r="P29"/>
  <c r="O29"/>
  <c r="U29"/>
  <c r="BF28"/>
  <c r="BE28"/>
  <c r="BD28"/>
  <c r="BC28"/>
  <c r="BB28"/>
  <c r="BA28"/>
  <c r="AZ28"/>
  <c r="AY28"/>
  <c r="AX28"/>
  <c r="AW28"/>
  <c r="AV28"/>
  <c r="AU28"/>
  <c r="AT28"/>
  <c r="AS28"/>
  <c r="AR28"/>
  <c r="Y28"/>
  <c r="X28"/>
  <c r="W28"/>
  <c r="V28"/>
  <c r="T28"/>
  <c r="S28"/>
  <c r="R28"/>
  <c r="Q28"/>
  <c r="P28"/>
  <c r="O28"/>
  <c r="U28"/>
  <c r="BF27"/>
  <c r="BE27"/>
  <c r="BD27"/>
  <c r="BC27"/>
  <c r="BB27"/>
  <c r="BA27"/>
  <c r="AZ27"/>
  <c r="AY27"/>
  <c r="AX27"/>
  <c r="AW27"/>
  <c r="AV27"/>
  <c r="AU27"/>
  <c r="AT27"/>
  <c r="AS27"/>
  <c r="AR27"/>
  <c r="Y27"/>
  <c r="X27"/>
  <c r="W27"/>
  <c r="V27"/>
  <c r="T27"/>
  <c r="S27"/>
  <c r="R27"/>
  <c r="Q27"/>
  <c r="P27"/>
  <c r="O27"/>
  <c r="U27"/>
  <c r="BF26"/>
  <c r="BE26"/>
  <c r="BD26"/>
  <c r="BC26"/>
  <c r="BB26"/>
  <c r="BA26"/>
  <c r="AZ26"/>
  <c r="AY26"/>
  <c r="AX26"/>
  <c r="AW26"/>
  <c r="AV26"/>
  <c r="AU26"/>
  <c r="AT26"/>
  <c r="AS26"/>
  <c r="AR26"/>
  <c r="Y26"/>
  <c r="X26"/>
  <c r="W26"/>
  <c r="V26"/>
  <c r="T26"/>
  <c r="S26"/>
  <c r="R26"/>
  <c r="Q26"/>
  <c r="P26"/>
  <c r="O26"/>
  <c r="U26"/>
  <c r="BF25"/>
  <c r="BE25"/>
  <c r="BD25"/>
  <c r="BC25"/>
  <c r="BB25"/>
  <c r="BA25"/>
  <c r="AZ25"/>
  <c r="AY25"/>
  <c r="AX25"/>
  <c r="AW25"/>
  <c r="AV25"/>
  <c r="AU25"/>
  <c r="AT25"/>
  <c r="AS25"/>
  <c r="AR25"/>
  <c r="Y25"/>
  <c r="X25"/>
  <c r="W25"/>
  <c r="V25"/>
  <c r="T25"/>
  <c r="AE25" s="1"/>
  <c r="S25"/>
  <c r="R25"/>
  <c r="Q25"/>
  <c r="P25"/>
  <c r="O25"/>
  <c r="U25"/>
  <c r="BF24"/>
  <c r="BE24"/>
  <c r="BD24"/>
  <c r="BC24"/>
  <c r="BB24"/>
  <c r="BA24"/>
  <c r="AZ24"/>
  <c r="AY24"/>
  <c r="AX24"/>
  <c r="AW24"/>
  <c r="AV24"/>
  <c r="AU24"/>
  <c r="AT24"/>
  <c r="AS24"/>
  <c r="AR24"/>
  <c r="Y24"/>
  <c r="X24"/>
  <c r="W24"/>
  <c r="V24"/>
  <c r="T24"/>
  <c r="S24"/>
  <c r="R24"/>
  <c r="Q24"/>
  <c r="P24"/>
  <c r="O24"/>
  <c r="U24"/>
  <c r="BF23"/>
  <c r="BE23"/>
  <c r="BD23"/>
  <c r="BC23"/>
  <c r="BB23"/>
  <c r="BA23"/>
  <c r="AZ23"/>
  <c r="AY23"/>
  <c r="AX23"/>
  <c r="AW23"/>
  <c r="AV23"/>
  <c r="AU23"/>
  <c r="AT23"/>
  <c r="AS23"/>
  <c r="AR23"/>
  <c r="Y23"/>
  <c r="X23"/>
  <c r="W23"/>
  <c r="V23"/>
  <c r="T23"/>
  <c r="S23"/>
  <c r="R23"/>
  <c r="Q23"/>
  <c r="P23"/>
  <c r="O23"/>
  <c r="U23"/>
  <c r="BF22"/>
  <c r="BE22"/>
  <c r="BD22"/>
  <c r="BC22"/>
  <c r="BB22"/>
  <c r="BA22"/>
  <c r="AZ22"/>
  <c r="AY22"/>
  <c r="AX22"/>
  <c r="AW22"/>
  <c r="AV22"/>
  <c r="AU22"/>
  <c r="AT22"/>
  <c r="AS22"/>
  <c r="AR22"/>
  <c r="Y22"/>
  <c r="X22"/>
  <c r="W22"/>
  <c r="V22"/>
  <c r="T22"/>
  <c r="S22"/>
  <c r="R22"/>
  <c r="Q22"/>
  <c r="P22"/>
  <c r="O22"/>
  <c r="U22"/>
  <c r="BF21"/>
  <c r="BE21"/>
  <c r="BD21"/>
  <c r="BC21"/>
  <c r="BB21"/>
  <c r="BA21"/>
  <c r="AZ21"/>
  <c r="AY21"/>
  <c r="AX21"/>
  <c r="AW21"/>
  <c r="AV21"/>
  <c r="AU21"/>
  <c r="AT21"/>
  <c r="AS21"/>
  <c r="AR21"/>
  <c r="Y21"/>
  <c r="X21"/>
  <c r="W21"/>
  <c r="V21"/>
  <c r="T21"/>
  <c r="AE21" s="1"/>
  <c r="S21"/>
  <c r="R21"/>
  <c r="Q21"/>
  <c r="P21"/>
  <c r="O21"/>
  <c r="U21"/>
  <c r="BF20"/>
  <c r="BE20"/>
  <c r="BD20"/>
  <c r="BC20"/>
  <c r="BB20"/>
  <c r="BA20"/>
  <c r="AZ20"/>
  <c r="AY20"/>
  <c r="AX20"/>
  <c r="AW20"/>
  <c r="AV20"/>
  <c r="AU20"/>
  <c r="AT20"/>
  <c r="AS20"/>
  <c r="AR20"/>
  <c r="Y20"/>
  <c r="X20"/>
  <c r="W20"/>
  <c r="V20"/>
  <c r="T20"/>
  <c r="S20"/>
  <c r="R20"/>
  <c r="Q20"/>
  <c r="P20"/>
  <c r="O20"/>
  <c r="U20"/>
  <c r="BF19"/>
  <c r="BE19"/>
  <c r="BD19"/>
  <c r="BC19"/>
  <c r="BB19"/>
  <c r="BA19"/>
  <c r="AZ19"/>
  <c r="AY19"/>
  <c r="AX19"/>
  <c r="AW19"/>
  <c r="AV19"/>
  <c r="AU19"/>
  <c r="AT19"/>
  <c r="AS19"/>
  <c r="AR19"/>
  <c r="Y19"/>
  <c r="X19"/>
  <c r="W19"/>
  <c r="V19"/>
  <c r="T19"/>
  <c r="S19"/>
  <c r="R19"/>
  <c r="Q19"/>
  <c r="P19"/>
  <c r="O19"/>
  <c r="U19"/>
  <c r="BF18"/>
  <c r="BE18"/>
  <c r="BD18"/>
  <c r="BC18"/>
  <c r="BB18"/>
  <c r="BA18"/>
  <c r="AZ18"/>
  <c r="AY18"/>
  <c r="AX18"/>
  <c r="AW18"/>
  <c r="AV18"/>
  <c r="AU18"/>
  <c r="AT18"/>
  <c r="AS18"/>
  <c r="AR18"/>
  <c r="Y18"/>
  <c r="X18"/>
  <c r="W18"/>
  <c r="V18"/>
  <c r="T18"/>
  <c r="S18"/>
  <c r="R18"/>
  <c r="Q18"/>
  <c r="P18"/>
  <c r="O18"/>
  <c r="U18"/>
  <c r="BF17"/>
  <c r="BE17"/>
  <c r="BD17"/>
  <c r="BC17"/>
  <c r="BB17"/>
  <c r="BA17"/>
  <c r="AZ17"/>
  <c r="AY17"/>
  <c r="AX17"/>
  <c r="AW17"/>
  <c r="AV17"/>
  <c r="AU17"/>
  <c r="AT17"/>
  <c r="AS17"/>
  <c r="AR17"/>
  <c r="Y17"/>
  <c r="X17"/>
  <c r="W17"/>
  <c r="V17"/>
  <c r="T17"/>
  <c r="AE17" s="1"/>
  <c r="S17"/>
  <c r="R17"/>
  <c r="Q17"/>
  <c r="P17"/>
  <c r="O17"/>
  <c r="U17"/>
  <c r="BF16"/>
  <c r="BE16"/>
  <c r="BD16"/>
  <c r="BC16"/>
  <c r="BB16"/>
  <c r="BA16"/>
  <c r="AZ16"/>
  <c r="AY16"/>
  <c r="AX16"/>
  <c r="AW16"/>
  <c r="AV16"/>
  <c r="AU16"/>
  <c r="AT16"/>
  <c r="AS16"/>
  <c r="AR16"/>
  <c r="Y16"/>
  <c r="X16"/>
  <c r="W16"/>
  <c r="V16"/>
  <c r="T16"/>
  <c r="S16"/>
  <c r="R16"/>
  <c r="Q16"/>
  <c r="P16"/>
  <c r="O16"/>
  <c r="U16"/>
  <c r="BF15"/>
  <c r="BE15"/>
  <c r="BD15"/>
  <c r="BC15"/>
  <c r="BB15"/>
  <c r="BA15"/>
  <c r="AZ15"/>
  <c r="AY15"/>
  <c r="AX15"/>
  <c r="AW15"/>
  <c r="AV15"/>
  <c r="AU15"/>
  <c r="AT15"/>
  <c r="AS15"/>
  <c r="AR15"/>
  <c r="Y15"/>
  <c r="X15"/>
  <c r="W15"/>
  <c r="V15"/>
  <c r="T15"/>
  <c r="S15"/>
  <c r="R15"/>
  <c r="Q15"/>
  <c r="P15"/>
  <c r="O15"/>
  <c r="U15"/>
  <c r="BF14"/>
  <c r="BE14"/>
  <c r="BD14"/>
  <c r="BC14"/>
  <c r="BB14"/>
  <c r="BA14"/>
  <c r="AZ14"/>
  <c r="AY14"/>
  <c r="AX14"/>
  <c r="AW14"/>
  <c r="AV14"/>
  <c r="AU14"/>
  <c r="AT14"/>
  <c r="AS14"/>
  <c r="AR14"/>
  <c r="Y14"/>
  <c r="X14"/>
  <c r="W14"/>
  <c r="V14"/>
  <c r="T14"/>
  <c r="S14"/>
  <c r="R14"/>
  <c r="Q14"/>
  <c r="P14"/>
  <c r="O14"/>
  <c r="U14"/>
  <c r="BF13"/>
  <c r="BE13"/>
  <c r="BD13"/>
  <c r="BC13"/>
  <c r="BB13"/>
  <c r="BA13"/>
  <c r="AZ13"/>
  <c r="AY13"/>
  <c r="AX13"/>
  <c r="AW13"/>
  <c r="AV13"/>
  <c r="AU13"/>
  <c r="AT13"/>
  <c r="AS13"/>
  <c r="AR13"/>
  <c r="Y13"/>
  <c r="X13"/>
  <c r="W13"/>
  <c r="V13"/>
  <c r="T13"/>
  <c r="AE13" s="1"/>
  <c r="S13"/>
  <c r="R13"/>
  <c r="Q13"/>
  <c r="P13"/>
  <c r="O13"/>
  <c r="U13"/>
  <c r="BF12"/>
  <c r="BE12"/>
  <c r="BD12"/>
  <c r="BC12"/>
  <c r="BB12"/>
  <c r="BA12"/>
  <c r="AZ12"/>
  <c r="AY12"/>
  <c r="AX12"/>
  <c r="AW12"/>
  <c r="AV12"/>
  <c r="AU12"/>
  <c r="AT12"/>
  <c r="AS12"/>
  <c r="AR12"/>
  <c r="Y12"/>
  <c r="X12"/>
  <c r="W12"/>
  <c r="V12"/>
  <c r="T12"/>
  <c r="S12"/>
  <c r="R12"/>
  <c r="Q12"/>
  <c r="P12"/>
  <c r="O12"/>
  <c r="U12"/>
  <c r="BF11"/>
  <c r="BE11"/>
  <c r="BD11"/>
  <c r="BC11"/>
  <c r="BB11"/>
  <c r="BA11"/>
  <c r="AZ11"/>
  <c r="AY11"/>
  <c r="AX11"/>
  <c r="AW11"/>
  <c r="AV11"/>
  <c r="AU11"/>
  <c r="AT11"/>
  <c r="AS11"/>
  <c r="AR11"/>
  <c r="Y11"/>
  <c r="X11"/>
  <c r="W11"/>
  <c r="V11"/>
  <c r="T11"/>
  <c r="S11"/>
  <c r="R11"/>
  <c r="Q11"/>
  <c r="P11"/>
  <c r="O11"/>
  <c r="U11"/>
  <c r="BF10"/>
  <c r="BE10"/>
  <c r="BD10"/>
  <c r="BC10"/>
  <c r="BB10"/>
  <c r="BA10"/>
  <c r="AZ10"/>
  <c r="AY10"/>
  <c r="AX10"/>
  <c r="AW10"/>
  <c r="AV10"/>
  <c r="AU10"/>
  <c r="AT10"/>
  <c r="AS10"/>
  <c r="AR10"/>
  <c r="Y10"/>
  <c r="X10"/>
  <c r="W10"/>
  <c r="V10"/>
  <c r="T10"/>
  <c r="S10"/>
  <c r="R10"/>
  <c r="Q10"/>
  <c r="P10"/>
  <c r="O10"/>
  <c r="U10"/>
  <c r="AE10" s="1"/>
  <c r="BF9"/>
  <c r="BE9"/>
  <c r="BD9"/>
  <c r="BC9"/>
  <c r="BB9"/>
  <c r="BA9"/>
  <c r="AZ9"/>
  <c r="AY9"/>
  <c r="AX9"/>
  <c r="AW9"/>
  <c r="AV9"/>
  <c r="AU9"/>
  <c r="AT9"/>
  <c r="AS9"/>
  <c r="AR9"/>
  <c r="Y9"/>
  <c r="X9"/>
  <c r="W9"/>
  <c r="V9"/>
  <c r="T9"/>
  <c r="S9"/>
  <c r="R9"/>
  <c r="Q9"/>
  <c r="P9"/>
  <c r="O9"/>
  <c r="U9"/>
  <c r="BF8"/>
  <c r="AX8"/>
  <c r="AV8"/>
  <c r="BA8" s="1"/>
  <c r="AU8"/>
  <c r="AZ8" s="1"/>
  <c r="AT8"/>
  <c r="AY8" s="1"/>
  <c r="AS8"/>
  <c r="AR8"/>
  <c r="AW8" s="1"/>
  <c r="Y8"/>
  <c r="X8"/>
  <c r="W8"/>
  <c r="V8"/>
  <c r="T8"/>
  <c r="S8"/>
  <c r="R8"/>
  <c r="Q8"/>
  <c r="P8"/>
  <c r="O8"/>
  <c r="U8"/>
  <c r="BF7"/>
  <c r="AV7"/>
  <c r="BA7" s="1"/>
  <c r="AU7"/>
  <c r="AZ7" s="1"/>
  <c r="AT7"/>
  <c r="AY7" s="1"/>
  <c r="AS7"/>
  <c r="AX7" s="1"/>
  <c r="AR7"/>
  <c r="AW7" s="1"/>
  <c r="Y7"/>
  <c r="X7"/>
  <c r="W7"/>
  <c r="V7"/>
  <c r="T7"/>
  <c r="S7"/>
  <c r="R7"/>
  <c r="Q7"/>
  <c r="P7"/>
  <c r="O7"/>
  <c r="U7"/>
  <c r="BF6"/>
  <c r="AZ6"/>
  <c r="AV6"/>
  <c r="BA6" s="1"/>
  <c r="AU6"/>
  <c r="AT6"/>
  <c r="AY6" s="1"/>
  <c r="AS6"/>
  <c r="AX6" s="1"/>
  <c r="AR6"/>
  <c r="AW6" s="1"/>
  <c r="Y6"/>
  <c r="X6"/>
  <c r="W6"/>
  <c r="V6"/>
  <c r="T6"/>
  <c r="S6"/>
  <c r="R6"/>
  <c r="Q6"/>
  <c r="P6"/>
  <c r="O6"/>
  <c r="U6"/>
  <c r="BF5"/>
  <c r="AV5"/>
  <c r="BA5" s="1"/>
  <c r="AU5"/>
  <c r="AZ5" s="1"/>
  <c r="AT5"/>
  <c r="AY5" s="1"/>
  <c r="AS5"/>
  <c r="AX5" s="1"/>
  <c r="AR5"/>
  <c r="AW5" s="1"/>
  <c r="Y5"/>
  <c r="X5"/>
  <c r="W5"/>
  <c r="V5"/>
  <c r="T5"/>
  <c r="S5"/>
  <c r="R5"/>
  <c r="Q5"/>
  <c r="P5"/>
  <c r="O5"/>
  <c r="U5"/>
  <c r="AE469" l="1"/>
  <c r="AE473"/>
  <c r="AE15"/>
  <c r="AE19"/>
  <c r="AE23"/>
  <c r="AE27"/>
  <c r="AE31"/>
  <c r="AE35"/>
  <c r="AE39"/>
  <c r="AE43"/>
  <c r="AE47"/>
  <c r="AE51"/>
  <c r="AE55"/>
  <c r="AE59"/>
  <c r="AE63"/>
  <c r="AE67"/>
  <c r="AE71"/>
  <c r="AE75"/>
  <c r="AE79"/>
  <c r="AE83"/>
  <c r="AE87"/>
  <c r="AE91"/>
  <c r="AE6"/>
  <c r="AE477"/>
  <c r="AE481"/>
  <c r="AE485"/>
  <c r="AE489"/>
  <c r="AE493"/>
  <c r="AE497"/>
  <c r="AE501"/>
  <c r="AE434"/>
  <c r="AE95"/>
  <c r="AE99"/>
  <c r="AE103"/>
  <c r="AE107"/>
  <c r="AE111"/>
  <c r="AE115"/>
  <c r="AE119"/>
  <c r="AE123"/>
  <c r="AE127"/>
  <c r="AE131"/>
  <c r="AE139"/>
  <c r="AE143"/>
  <c r="AE147"/>
  <c r="AE151"/>
  <c r="AE155"/>
  <c r="AE159"/>
  <c r="AE12"/>
  <c r="AE163"/>
  <c r="AE167"/>
  <c r="AE171"/>
  <c r="AE175"/>
  <c r="AE179"/>
  <c r="AE183"/>
  <c r="AE187"/>
  <c r="AE191"/>
  <c r="AE195"/>
  <c r="AE199"/>
  <c r="AE203"/>
  <c r="AE207"/>
  <c r="AE211"/>
  <c r="AE215"/>
  <c r="AE219"/>
  <c r="AE223"/>
  <c r="AE227"/>
  <c r="AE231"/>
  <c r="AE235"/>
  <c r="AE239"/>
  <c r="AE243"/>
  <c r="AE247"/>
  <c r="AE251"/>
  <c r="AE255"/>
  <c r="AE259"/>
  <c r="AE263"/>
  <c r="AE267"/>
  <c r="AE271"/>
  <c r="AE275"/>
  <c r="AE279"/>
  <c r="AE283"/>
  <c r="AE287"/>
  <c r="AE291"/>
  <c r="AE295"/>
  <c r="AE299"/>
  <c r="AE303"/>
  <c r="AE307"/>
  <c r="AE311"/>
  <c r="AE315"/>
  <c r="AE319"/>
  <c r="AE323"/>
  <c r="AE327"/>
  <c r="AE335"/>
  <c r="AE339"/>
  <c r="AE343"/>
  <c r="AE347"/>
  <c r="AE351"/>
  <c r="AE355"/>
  <c r="AE359"/>
  <c r="AE363"/>
  <c r="AE367"/>
  <c r="AE371"/>
  <c r="AE375"/>
  <c r="AE379"/>
  <c r="AE383"/>
  <c r="AE387"/>
  <c r="AE391"/>
  <c r="AE395"/>
  <c r="AE399"/>
  <c r="AE403"/>
  <c r="AE407"/>
  <c r="AE411"/>
  <c r="AE415"/>
  <c r="AE419"/>
  <c r="AE423"/>
  <c r="AE427"/>
  <c r="AE431"/>
  <c r="AE435"/>
  <c r="AE439"/>
  <c r="AE443"/>
  <c r="AE447"/>
  <c r="AE451"/>
  <c r="AE455"/>
  <c r="AE459"/>
  <c r="AE463"/>
  <c r="AE467"/>
  <c r="AE471"/>
  <c r="AE475"/>
  <c r="AE479"/>
  <c r="AE483"/>
  <c r="AE487"/>
  <c r="AE491"/>
  <c r="AE495"/>
  <c r="AE499"/>
  <c r="AE503"/>
  <c r="AE92"/>
  <c r="AE220"/>
  <c r="AE153"/>
  <c r="AE157"/>
  <c r="AE161"/>
  <c r="AE165"/>
  <c r="AE5"/>
  <c r="AE9"/>
  <c r="AE14"/>
  <c r="AE22"/>
  <c r="AE24"/>
  <c r="AE32"/>
  <c r="AE34"/>
  <c r="AE36"/>
  <c r="AE44"/>
  <c r="AE46"/>
  <c r="AE48"/>
  <c r="AE50"/>
  <c r="AE58"/>
  <c r="AE60"/>
  <c r="AE70"/>
  <c r="AE74"/>
  <c r="AE80"/>
  <c r="AE86"/>
  <c r="AE88"/>
  <c r="AE96"/>
  <c r="AE98"/>
  <c r="AE104"/>
  <c r="AE106"/>
  <c r="AE110"/>
  <c r="AE112"/>
  <c r="AE114"/>
  <c r="AE116"/>
  <c r="AE120"/>
  <c r="AE122"/>
  <c r="AE126"/>
  <c r="AE128"/>
  <c r="AE130"/>
  <c r="AE134"/>
  <c r="AE136"/>
  <c r="AE138"/>
  <c r="AE142"/>
  <c r="AE144"/>
  <c r="AE146"/>
  <c r="AE150"/>
  <c r="AE152"/>
  <c r="AE160"/>
  <c r="AE162"/>
  <c r="AE166"/>
  <c r="AE176"/>
  <c r="AE178"/>
  <c r="AE180"/>
  <c r="AE186"/>
  <c r="AE192"/>
  <c r="AE194"/>
  <c r="AE196"/>
  <c r="AE198"/>
  <c r="AE202"/>
  <c r="AE204"/>
  <c r="AE210"/>
  <c r="AE218"/>
  <c r="AE224"/>
  <c r="AE226"/>
  <c r="AE228"/>
  <c r="AE230"/>
  <c r="AE232"/>
  <c r="AE234"/>
  <c r="AE242"/>
  <c r="AE244"/>
  <c r="AE250"/>
  <c r="AE252"/>
  <c r="AE254"/>
  <c r="AE260"/>
  <c r="AE270"/>
  <c r="AE272"/>
  <c r="AE280"/>
  <c r="AE282"/>
  <c r="AE284"/>
  <c r="AE290"/>
  <c r="AE294"/>
  <c r="AE300"/>
  <c r="AE306"/>
  <c r="AE312"/>
  <c r="AE314"/>
  <c r="AE316"/>
  <c r="AE318"/>
  <c r="AE320"/>
  <c r="AE322"/>
  <c r="AE324"/>
  <c r="AE326"/>
  <c r="AE328"/>
  <c r="AE330"/>
  <c r="AE332"/>
  <c r="AE334"/>
  <c r="AE336"/>
  <c r="AE338"/>
  <c r="AE340"/>
  <c r="AE342"/>
  <c r="AE344"/>
  <c r="AE346"/>
  <c r="AE348"/>
  <c r="AE350"/>
  <c r="AE352"/>
  <c r="AE354"/>
  <c r="AE356"/>
  <c r="AE358"/>
  <c r="AE360"/>
  <c r="AE362"/>
  <c r="AE364"/>
  <c r="AE366"/>
  <c r="AE368"/>
  <c r="AE370"/>
  <c r="AE372"/>
  <c r="AE374"/>
  <c r="AE376"/>
  <c r="AE378"/>
  <c r="AE380"/>
  <c r="AE382"/>
  <c r="AE384"/>
  <c r="AE386"/>
  <c r="AE388"/>
  <c r="AE390"/>
  <c r="AE392"/>
  <c r="AE394"/>
  <c r="AE396"/>
  <c r="AE398"/>
  <c r="AE400"/>
  <c r="AE402"/>
  <c r="AE404"/>
  <c r="AE406"/>
  <c r="AE408"/>
  <c r="AE410"/>
  <c r="AE412"/>
  <c r="AE414"/>
  <c r="AE416"/>
  <c r="AE418"/>
  <c r="AE420"/>
  <c r="AE422"/>
  <c r="AE424"/>
  <c r="AE426"/>
  <c r="AE428"/>
  <c r="AE430"/>
  <c r="AE432"/>
  <c r="AE436"/>
  <c r="AE438"/>
  <c r="AE440"/>
  <c r="AE442"/>
  <c r="AE444"/>
  <c r="AE446"/>
  <c r="AE448"/>
  <c r="AE450"/>
  <c r="AE452"/>
  <c r="AE454"/>
  <c r="AE456"/>
  <c r="AE458"/>
  <c r="AE460"/>
  <c r="AE462"/>
  <c r="AE464"/>
  <c r="AE466"/>
  <c r="AE468"/>
  <c r="AE470"/>
  <c r="AE472"/>
  <c r="AE474"/>
  <c r="AE476"/>
  <c r="AE478"/>
  <c r="AE480"/>
  <c r="AE482"/>
  <c r="AE484"/>
  <c r="AE486"/>
  <c r="AE488"/>
  <c r="AE490"/>
  <c r="AE492"/>
  <c r="AE494"/>
  <c r="AE496"/>
  <c r="AE498"/>
  <c r="AE500"/>
  <c r="AE502"/>
  <c r="AE504"/>
  <c r="AE11"/>
  <c r="AE16"/>
  <c r="AE18"/>
  <c r="AE20"/>
  <c r="AE26"/>
  <c r="AE28"/>
  <c r="AE30"/>
  <c r="AE38"/>
  <c r="AE40"/>
  <c r="AE42"/>
  <c r="AE52"/>
  <c r="AE54"/>
  <c r="AE56"/>
  <c r="AE62"/>
  <c r="AE64"/>
  <c r="AE66"/>
  <c r="AE68"/>
  <c r="AE72"/>
  <c r="AE76"/>
  <c r="AE78"/>
  <c r="AE82"/>
  <c r="AE84"/>
  <c r="AE90"/>
  <c r="AE94"/>
  <c r="AE100"/>
  <c r="AE102"/>
  <c r="AE108"/>
  <c r="AE118"/>
  <c r="AE124"/>
  <c r="AE132"/>
  <c r="AE140"/>
  <c r="AE148"/>
  <c r="AE154"/>
  <c r="AE156"/>
  <c r="AE158"/>
  <c r="AE164"/>
  <c r="AE168"/>
  <c r="AE170"/>
  <c r="AE172"/>
  <c r="AE174"/>
  <c r="AE182"/>
  <c r="AE184"/>
  <c r="AE188"/>
  <c r="AE190"/>
  <c r="AE200"/>
  <c r="AE206"/>
  <c r="AE208"/>
  <c r="AE212"/>
  <c r="AE214"/>
  <c r="AE216"/>
  <c r="AE222"/>
  <c r="AE236"/>
  <c r="AE238"/>
  <c r="AE240"/>
  <c r="AE246"/>
  <c r="AE248"/>
  <c r="AE256"/>
  <c r="AE258"/>
  <c r="AE262"/>
  <c r="AE264"/>
  <c r="AE266"/>
  <c r="AE268"/>
  <c r="AE274"/>
  <c r="AE276"/>
  <c r="AE278"/>
  <c r="AE286"/>
  <c r="AE288"/>
  <c r="AE292"/>
  <c r="AE296"/>
  <c r="AE298"/>
  <c r="AE302"/>
  <c r="AE304"/>
  <c r="AE308"/>
  <c r="AE310"/>
  <c r="BB6"/>
  <c r="BC6" s="1"/>
  <c r="BD6" s="1"/>
  <c r="BE6" s="1"/>
  <c r="AB6" s="1"/>
  <c r="AE135"/>
  <c r="AE331"/>
  <c r="AE7"/>
  <c r="AD8"/>
  <c r="AE8"/>
  <c r="BB8"/>
  <c r="BC8" s="1"/>
  <c r="BD8" s="1"/>
  <c r="BE8" s="1"/>
  <c r="AB8" s="1"/>
  <c r="AD6"/>
  <c r="AF33"/>
  <c r="AB9"/>
  <c r="AB11"/>
  <c r="AB15"/>
  <c r="AB29"/>
  <c r="AB277"/>
  <c r="AB437"/>
  <c r="AB447"/>
  <c r="AB453"/>
  <c r="AB491"/>
  <c r="AB499"/>
  <c r="AD92"/>
  <c r="AD220"/>
  <c r="AD434"/>
  <c r="AF460"/>
  <c r="AD501"/>
  <c r="AD503"/>
  <c r="AD10"/>
  <c r="AD12"/>
  <c r="AD14"/>
  <c r="AD16"/>
  <c r="AD18"/>
  <c r="AD20"/>
  <c r="AD22"/>
  <c r="AD24"/>
  <c r="AD26"/>
  <c r="AD28"/>
  <c r="AD30"/>
  <c r="AD32"/>
  <c r="AD34"/>
  <c r="AD36"/>
  <c r="AD38"/>
  <c r="AD40"/>
  <c r="AD42"/>
  <c r="AD44"/>
  <c r="AD46"/>
  <c r="AD48"/>
  <c r="AD50"/>
  <c r="AD52"/>
  <c r="AD54"/>
  <c r="AD56"/>
  <c r="AD58"/>
  <c r="AD60"/>
  <c r="AD62"/>
  <c r="AD64"/>
  <c r="AD66"/>
  <c r="AD68"/>
  <c r="AD70"/>
  <c r="AD72"/>
  <c r="AD74"/>
  <c r="AD76"/>
  <c r="AD78"/>
  <c r="AD80"/>
  <c r="AD82"/>
  <c r="AD84"/>
  <c r="AD86"/>
  <c r="AD88"/>
  <c r="AD90"/>
  <c r="AD94"/>
  <c r="AD96"/>
  <c r="AD98"/>
  <c r="AD100"/>
  <c r="AD102"/>
  <c r="AD104"/>
  <c r="AD106"/>
  <c r="AD108"/>
  <c r="AD110"/>
  <c r="AD112"/>
  <c r="AD114"/>
  <c r="AD116"/>
  <c r="AD118"/>
  <c r="AD120"/>
  <c r="AD122"/>
  <c r="AD124"/>
  <c r="AD126"/>
  <c r="AD128"/>
  <c r="AD130"/>
  <c r="AD132"/>
  <c r="AD134"/>
  <c r="AD136"/>
  <c r="AD138"/>
  <c r="AD140"/>
  <c r="AD142"/>
  <c r="AD144"/>
  <c r="AD146"/>
  <c r="AD148"/>
  <c r="AD150"/>
  <c r="AD152"/>
  <c r="AD154"/>
  <c r="AD156"/>
  <c r="AD158"/>
  <c r="AD160"/>
  <c r="AD162"/>
  <c r="AD164"/>
  <c r="AD166"/>
  <c r="AD168"/>
  <c r="AD170"/>
  <c r="AD172"/>
  <c r="AD174"/>
  <c r="AD176"/>
  <c r="AD178"/>
  <c r="AD180"/>
  <c r="AD182"/>
  <c r="AD184"/>
  <c r="AD186"/>
  <c r="AD188"/>
  <c r="AD190"/>
  <c r="AD192"/>
  <c r="AD194"/>
  <c r="AD196"/>
  <c r="AD198"/>
  <c r="AD200"/>
  <c r="AD202"/>
  <c r="AD204"/>
  <c r="AD206"/>
  <c r="AD208"/>
  <c r="AD210"/>
  <c r="AD212"/>
  <c r="AD214"/>
  <c r="AD216"/>
  <c r="AD218"/>
  <c r="AD222"/>
  <c r="AD224"/>
  <c r="AB225"/>
  <c r="AD226"/>
  <c r="AD228"/>
  <c r="AD230"/>
  <c r="AD232"/>
  <c r="AD234"/>
  <c r="AB235"/>
  <c r="AD236"/>
  <c r="AD238"/>
  <c r="AD240"/>
  <c r="AD242"/>
  <c r="AB243"/>
  <c r="AD244"/>
  <c r="AD246"/>
  <c r="AD248"/>
  <c r="AD250"/>
  <c r="AD252"/>
  <c r="AD254"/>
  <c r="AD256"/>
  <c r="AD258"/>
  <c r="AD260"/>
  <c r="AD262"/>
  <c r="AD264"/>
  <c r="AD266"/>
  <c r="AD268"/>
  <c r="AD270"/>
  <c r="AD272"/>
  <c r="AB273"/>
  <c r="AD274"/>
  <c r="AD276"/>
  <c r="AD278"/>
  <c r="AD280"/>
  <c r="AD282"/>
  <c r="AD284"/>
  <c r="AD286"/>
  <c r="AD288"/>
  <c r="AD290"/>
  <c r="AD292"/>
  <c r="AD294"/>
  <c r="AD296"/>
  <c r="AD298"/>
  <c r="AD300"/>
  <c r="AD302"/>
  <c r="AD304"/>
  <c r="AD306"/>
  <c r="AD308"/>
  <c r="AD310"/>
  <c r="AD312"/>
  <c r="AD314"/>
  <c r="AD316"/>
  <c r="AD318"/>
  <c r="AD320"/>
  <c r="AD322"/>
  <c r="AD324"/>
  <c r="AD326"/>
  <c r="AD328"/>
  <c r="AD330"/>
  <c r="AD332"/>
  <c r="AD334"/>
  <c r="AD336"/>
  <c r="AD338"/>
  <c r="AD340"/>
  <c r="AD342"/>
  <c r="AD344"/>
  <c r="AD346"/>
  <c r="AD348"/>
  <c r="AD350"/>
  <c r="AD352"/>
  <c r="AD354"/>
  <c r="AD356"/>
  <c r="AD358"/>
  <c r="AD360"/>
  <c r="AD362"/>
  <c r="AD364"/>
  <c r="AD366"/>
  <c r="AD368"/>
  <c r="AD370"/>
  <c r="AD372"/>
  <c r="AD374"/>
  <c r="AD376"/>
  <c r="AD378"/>
  <c r="AD380"/>
  <c r="AD382"/>
  <c r="AD384"/>
  <c r="AD386"/>
  <c r="AD388"/>
  <c r="AD390"/>
  <c r="AD392"/>
  <c r="AD394"/>
  <c r="AD396"/>
  <c r="AD398"/>
  <c r="AD400"/>
  <c r="AD402"/>
  <c r="AD404"/>
  <c r="AD406"/>
  <c r="AD408"/>
  <c r="AD410"/>
  <c r="AD412"/>
  <c r="AD414"/>
  <c r="AD416"/>
  <c r="AD418"/>
  <c r="AD420"/>
  <c r="AD422"/>
  <c r="AD424"/>
  <c r="AD426"/>
  <c r="AD428"/>
  <c r="AD430"/>
  <c r="AD432"/>
  <c r="AD436"/>
  <c r="AD438"/>
  <c r="AD440"/>
  <c r="AD442"/>
  <c r="AD444"/>
  <c r="AD446"/>
  <c r="AD448"/>
  <c r="AD450"/>
  <c r="AD452"/>
  <c r="AD454"/>
  <c r="AD456"/>
  <c r="AD458"/>
  <c r="AD460"/>
  <c r="AD462"/>
  <c r="AD464"/>
  <c r="AD466"/>
  <c r="AD468"/>
  <c r="AD470"/>
  <c r="AD472"/>
  <c r="AD474"/>
  <c r="AD476"/>
  <c r="AD478"/>
  <c r="AD480"/>
  <c r="AD482"/>
  <c r="AD484"/>
  <c r="AD486"/>
  <c r="AD488"/>
  <c r="AD490"/>
  <c r="AD492"/>
  <c r="AD494"/>
  <c r="AD496"/>
  <c r="AD498"/>
  <c r="AD7"/>
  <c r="AF66"/>
  <c r="AF69"/>
  <c r="AF74"/>
  <c r="AD135"/>
  <c r="AD331"/>
  <c r="AD500"/>
  <c r="AD502"/>
  <c r="AD504"/>
  <c r="AD9"/>
  <c r="AD11"/>
  <c r="AD13"/>
  <c r="AD15"/>
  <c r="AD17"/>
  <c r="AD19"/>
  <c r="AD21"/>
  <c r="AD23"/>
  <c r="AD25"/>
  <c r="AD27"/>
  <c r="AD29"/>
  <c r="AD31"/>
  <c r="AD33"/>
  <c r="AD35"/>
  <c r="AD37"/>
  <c r="AD39"/>
  <c r="AD41"/>
  <c r="AD43"/>
  <c r="AD45"/>
  <c r="AD47"/>
  <c r="AD49"/>
  <c r="AD51"/>
  <c r="AD53"/>
  <c r="AD55"/>
  <c r="AD57"/>
  <c r="AD59"/>
  <c r="AD61"/>
  <c r="AD63"/>
  <c r="AD65"/>
  <c r="AB66"/>
  <c r="AD67"/>
  <c r="AD69"/>
  <c r="AD71"/>
  <c r="AB72"/>
  <c r="AD73"/>
  <c r="AD75"/>
  <c r="AD77"/>
  <c r="AD79"/>
  <c r="AD81"/>
  <c r="AD83"/>
  <c r="AD85"/>
  <c r="AD87"/>
  <c r="AD89"/>
  <c r="AD91"/>
  <c r="AD93"/>
  <c r="AD95"/>
  <c r="AD97"/>
  <c r="AD99"/>
  <c r="AD101"/>
  <c r="AD103"/>
  <c r="AD105"/>
  <c r="AD107"/>
  <c r="AD109"/>
  <c r="AD111"/>
  <c r="AD113"/>
  <c r="AD115"/>
  <c r="AD117"/>
  <c r="AD119"/>
  <c r="AD121"/>
  <c r="AD123"/>
  <c r="AD125"/>
  <c r="AD127"/>
  <c r="AD129"/>
  <c r="AD131"/>
  <c r="AD133"/>
  <c r="AD137"/>
  <c r="AD139"/>
  <c r="AD141"/>
  <c r="AD143"/>
  <c r="AD145"/>
  <c r="AD147"/>
  <c r="AD149"/>
  <c r="AD151"/>
  <c r="AD153"/>
  <c r="AD155"/>
  <c r="AD157"/>
  <c r="AD159"/>
  <c r="AD161"/>
  <c r="AD163"/>
  <c r="AD165"/>
  <c r="AD167"/>
  <c r="AD169"/>
  <c r="AD171"/>
  <c r="AD173"/>
  <c r="AD175"/>
  <c r="AD177"/>
  <c r="AD179"/>
  <c r="AD181"/>
  <c r="AD183"/>
  <c r="AD185"/>
  <c r="AD187"/>
  <c r="AD189"/>
  <c r="AD191"/>
  <c r="AD193"/>
  <c r="AD195"/>
  <c r="AD197"/>
  <c r="AD199"/>
  <c r="AD201"/>
  <c r="AD203"/>
  <c r="AD205"/>
  <c r="AD207"/>
  <c r="AD209"/>
  <c r="AD211"/>
  <c r="AD213"/>
  <c r="AD215"/>
  <c r="AD217"/>
  <c r="AD219"/>
  <c r="AD221"/>
  <c r="AD223"/>
  <c r="AD225"/>
  <c r="AD227"/>
  <c r="AD229"/>
  <c r="AD231"/>
  <c r="AD233"/>
  <c r="AD235"/>
  <c r="AD237"/>
  <c r="AD239"/>
  <c r="AD241"/>
  <c r="AD243"/>
  <c r="AD245"/>
  <c r="AD247"/>
  <c r="AD249"/>
  <c r="AD251"/>
  <c r="AD253"/>
  <c r="AD255"/>
  <c r="AD257"/>
  <c r="AD259"/>
  <c r="AD261"/>
  <c r="AD263"/>
  <c r="AD265"/>
  <c r="AD267"/>
  <c r="AD269"/>
  <c r="AD271"/>
  <c r="AD273"/>
  <c r="AD275"/>
  <c r="AD277"/>
  <c r="AD279"/>
  <c r="AD281"/>
  <c r="AD283"/>
  <c r="AD285"/>
  <c r="AD287"/>
  <c r="AD289"/>
  <c r="AD291"/>
  <c r="AD293"/>
  <c r="AD295"/>
  <c r="AD297"/>
  <c r="AD299"/>
  <c r="AD301"/>
  <c r="AD303"/>
  <c r="AD305"/>
  <c r="AD307"/>
  <c r="AD309"/>
  <c r="AD311"/>
  <c r="AD313"/>
  <c r="AD315"/>
  <c r="AD317"/>
  <c r="AD319"/>
  <c r="AD321"/>
  <c r="AD323"/>
  <c r="AD325"/>
  <c r="AD327"/>
  <c r="AD329"/>
  <c r="AD333"/>
  <c r="AD335"/>
  <c r="AD337"/>
  <c r="AD339"/>
  <c r="AD341"/>
  <c r="AD343"/>
  <c r="AD345"/>
  <c r="AD347"/>
  <c r="AD349"/>
  <c r="AD351"/>
  <c r="AD353"/>
  <c r="AD355"/>
  <c r="AD357"/>
  <c r="AD359"/>
  <c r="AD361"/>
  <c r="AD363"/>
  <c r="AD365"/>
  <c r="AD367"/>
  <c r="AD369"/>
  <c r="AD371"/>
  <c r="AD373"/>
  <c r="AD375"/>
  <c r="AD377"/>
  <c r="AD379"/>
  <c r="AD381"/>
  <c r="AD383"/>
  <c r="AD385"/>
  <c r="AD387"/>
  <c r="AD389"/>
  <c r="AD391"/>
  <c r="AD393"/>
  <c r="AD395"/>
  <c r="AD397"/>
  <c r="AD399"/>
  <c r="AD401"/>
  <c r="AD403"/>
  <c r="AD405"/>
  <c r="AD407"/>
  <c r="AD409"/>
  <c r="AB410"/>
  <c r="AD411"/>
  <c r="AD413"/>
  <c r="AD415"/>
  <c r="AD417"/>
  <c r="AD419"/>
  <c r="AD421"/>
  <c r="AD423"/>
  <c r="AD425"/>
  <c r="AD427"/>
  <c r="AD429"/>
  <c r="AD431"/>
  <c r="AD433"/>
  <c r="AD435"/>
  <c r="AD437"/>
  <c r="AD439"/>
  <c r="AD441"/>
  <c r="AD443"/>
  <c r="AD445"/>
  <c r="AD447"/>
  <c r="AD449"/>
  <c r="AD451"/>
  <c r="AD453"/>
  <c r="AD455"/>
  <c r="AD457"/>
  <c r="AD459"/>
  <c r="AD461"/>
  <c r="AD463"/>
  <c r="AD465"/>
  <c r="AD467"/>
  <c r="AD469"/>
  <c r="AD471"/>
  <c r="AD473"/>
  <c r="AD475"/>
  <c r="AD477"/>
  <c r="AD479"/>
  <c r="AD481"/>
  <c r="AD483"/>
  <c r="AD485"/>
  <c r="AD487"/>
  <c r="AD489"/>
  <c r="AD491"/>
  <c r="AD493"/>
  <c r="AD495"/>
  <c r="AD497"/>
  <c r="AD499"/>
  <c r="AD5"/>
  <c r="AB119"/>
  <c r="AB121"/>
  <c r="AB123"/>
  <c r="AB125"/>
  <c r="AF163"/>
  <c r="AB198"/>
  <c r="AB202"/>
  <c r="AB214"/>
  <c r="AF262"/>
  <c r="AF265"/>
  <c r="AB478"/>
  <c r="AF187"/>
  <c r="AB250"/>
  <c r="AB258"/>
  <c r="AB266"/>
  <c r="AF432"/>
  <c r="AB46"/>
  <c r="AB83"/>
  <c r="AB402"/>
  <c r="AB406"/>
  <c r="AB425"/>
  <c r="AB24"/>
  <c r="AF61"/>
  <c r="AB184"/>
  <c r="AB269"/>
  <c r="AB452"/>
  <c r="AB419"/>
  <c r="AF98"/>
  <c r="AF149"/>
  <c r="AF157"/>
  <c r="AF303"/>
  <c r="AF313"/>
  <c r="AF323"/>
  <c r="AF327"/>
  <c r="AF354"/>
  <c r="AF368"/>
  <c r="AF384"/>
  <c r="AF390"/>
  <c r="AF400"/>
  <c r="AB457"/>
  <c r="AF93"/>
  <c r="AB98"/>
  <c r="AB205"/>
  <c r="AF209"/>
  <c r="AB246"/>
  <c r="AF288"/>
  <c r="AB292"/>
  <c r="AF296"/>
  <c r="AB318"/>
  <c r="AB341"/>
  <c r="AB359"/>
  <c r="AB369"/>
  <c r="AB373"/>
  <c r="AB375"/>
  <c r="AB381"/>
  <c r="AB391"/>
  <c r="AF469"/>
  <c r="BB7"/>
  <c r="BC7" s="1"/>
  <c r="BD7" s="1"/>
  <c r="BE7" s="1"/>
  <c r="AB7" s="1"/>
  <c r="AB47"/>
  <c r="AB49"/>
  <c r="AB149"/>
  <c r="AB224"/>
  <c r="AB240"/>
  <c r="AB242"/>
  <c r="AB267"/>
  <c r="AB335"/>
  <c r="AB354"/>
  <c r="AB362"/>
  <c r="AB376"/>
  <c r="AB378"/>
  <c r="AB384"/>
  <c r="AB440"/>
  <c r="AB444"/>
  <c r="AB470"/>
  <c r="AF19"/>
  <c r="AF25"/>
  <c r="AF55"/>
  <c r="AF77"/>
  <c r="AF85"/>
  <c r="AF87"/>
  <c r="AF90"/>
  <c r="AF118"/>
  <c r="AF147"/>
  <c r="AB165"/>
  <c r="AB167"/>
  <c r="AF188"/>
  <c r="AF193"/>
  <c r="AF196"/>
  <c r="AB219"/>
  <c r="AB254"/>
  <c r="AF277"/>
  <c r="AF279"/>
  <c r="AB330"/>
  <c r="AB471"/>
  <c r="AF485"/>
  <c r="AB485"/>
  <c r="AF497"/>
  <c r="AF52"/>
  <c r="AB56"/>
  <c r="AB63"/>
  <c r="AB71"/>
  <c r="AB88"/>
  <c r="AF131"/>
  <c r="AF133"/>
  <c r="AB135"/>
  <c r="AF152"/>
  <c r="AB162"/>
  <c r="AB189"/>
  <c r="AB195"/>
  <c r="AB197"/>
  <c r="AB208"/>
  <c r="AB216"/>
  <c r="AF225"/>
  <c r="AB262"/>
  <c r="AF270"/>
  <c r="AB285"/>
  <c r="AB301"/>
  <c r="AB305"/>
  <c r="AB311"/>
  <c r="AB321"/>
  <c r="AB323"/>
  <c r="AB346"/>
  <c r="AB348"/>
  <c r="AB367"/>
  <c r="AF375"/>
  <c r="AF381"/>
  <c r="AB397"/>
  <c r="AF414"/>
  <c r="AF416"/>
  <c r="AB428"/>
  <c r="AF437"/>
  <c r="AF453"/>
  <c r="AF478"/>
  <c r="AB496"/>
  <c r="AF22"/>
  <c r="AF39"/>
  <c r="AB87"/>
  <c r="AF182"/>
  <c r="AF214"/>
  <c r="AF246"/>
  <c r="AF273"/>
  <c r="AF415"/>
  <c r="AB465"/>
  <c r="AF468"/>
  <c r="AB469"/>
  <c r="AB23"/>
  <c r="AB36"/>
  <c r="AB38"/>
  <c r="AF53"/>
  <c r="AB62"/>
  <c r="AB69"/>
  <c r="AB75"/>
  <c r="AB78"/>
  <c r="AB91"/>
  <c r="AB94"/>
  <c r="AB108"/>
  <c r="AB117"/>
  <c r="AF120"/>
  <c r="AF129"/>
  <c r="AB129"/>
  <c r="AB131"/>
  <c r="AB133"/>
  <c r="AB138"/>
  <c r="AB155"/>
  <c r="AB157"/>
  <c r="AB159"/>
  <c r="AB170"/>
  <c r="AB188"/>
  <c r="AB200"/>
  <c r="AB203"/>
  <c r="AB227"/>
  <c r="AB256"/>
  <c r="AB268"/>
  <c r="AB270"/>
  <c r="AB279"/>
  <c r="AB327"/>
  <c r="AB332"/>
  <c r="AB342"/>
  <c r="AB364"/>
  <c r="AB400"/>
  <c r="AB403"/>
  <c r="AB407"/>
  <c r="AB409"/>
  <c r="AB441"/>
  <c r="AB445"/>
  <c r="AB451"/>
  <c r="AF461"/>
  <c r="AB461"/>
  <c r="AB479"/>
  <c r="AF500"/>
  <c r="AF502"/>
  <c r="AB502"/>
  <c r="AC462"/>
  <c r="AF470"/>
  <c r="AF472"/>
  <c r="AB477"/>
  <c r="AF488"/>
  <c r="AF9"/>
  <c r="AF17"/>
  <c r="AF27"/>
  <c r="AF30"/>
  <c r="AB39"/>
  <c r="AB45"/>
  <c r="AB54"/>
  <c r="AB68"/>
  <c r="AB74"/>
  <c r="AF82"/>
  <c r="AB90"/>
  <c r="AB104"/>
  <c r="AB118"/>
  <c r="AB139"/>
  <c r="AB141"/>
  <c r="AB158"/>
  <c r="AB171"/>
  <c r="AF174"/>
  <c r="AB174"/>
  <c r="AB180"/>
  <c r="AB206"/>
  <c r="AB212"/>
  <c r="AF222"/>
  <c r="AF224"/>
  <c r="AF236"/>
  <c r="AF238"/>
  <c r="AB238"/>
  <c r="AF241"/>
  <c r="AB244"/>
  <c r="AB248"/>
  <c r="AB271"/>
  <c r="AF275"/>
  <c r="AB274"/>
  <c r="AB287"/>
  <c r="AB293"/>
  <c r="AB295"/>
  <c r="AB297"/>
  <c r="AB324"/>
  <c r="AB331"/>
  <c r="AF333"/>
  <c r="AB343"/>
  <c r="AF346"/>
  <c r="AF348"/>
  <c r="AF355"/>
  <c r="AF379"/>
  <c r="AF383"/>
  <c r="AF387"/>
  <c r="AF392"/>
  <c r="AF404"/>
  <c r="AB418"/>
  <c r="AB420"/>
  <c r="AF423"/>
  <c r="AB429"/>
  <c r="AB436"/>
  <c r="AF452"/>
  <c r="AB454"/>
  <c r="AB456"/>
  <c r="AB460"/>
  <c r="AB462"/>
  <c r="AB473"/>
  <c r="AF476"/>
  <c r="AB487"/>
  <c r="AF141"/>
  <c r="AF160"/>
  <c r="AF201"/>
  <c r="AF217"/>
  <c r="AC284"/>
  <c r="AC341"/>
  <c r="AF365"/>
  <c r="AF411"/>
  <c r="AC413"/>
  <c r="AF477"/>
  <c r="AC484"/>
  <c r="AC497"/>
  <c r="AF501"/>
  <c r="AC502"/>
  <c r="AC104"/>
  <c r="AB182"/>
  <c r="AF136"/>
  <c r="AB21"/>
  <c r="AB28"/>
  <c r="AB32"/>
  <c r="AB35"/>
  <c r="AB55"/>
  <c r="AB65"/>
  <c r="AF72"/>
  <c r="AB81"/>
  <c r="AB100"/>
  <c r="AB154"/>
  <c r="AB181"/>
  <c r="AB192"/>
  <c r="AB211"/>
  <c r="AB232"/>
  <c r="AB260"/>
  <c r="AB306"/>
  <c r="AB313"/>
  <c r="AF331"/>
  <c r="AB333"/>
  <c r="AF362"/>
  <c r="AB383"/>
  <c r="AB387"/>
  <c r="AB394"/>
  <c r="AB404"/>
  <c r="AB426"/>
  <c r="AF429"/>
  <c r="AB433"/>
  <c r="AC446"/>
  <c r="AC456"/>
  <c r="AB463"/>
  <c r="AF492"/>
  <c r="AB492"/>
  <c r="AB401"/>
  <c r="AB408"/>
  <c r="AB423"/>
  <c r="AB467"/>
  <c r="AB303"/>
  <c r="AB349"/>
  <c r="AB355"/>
  <c r="AB372"/>
  <c r="AB12"/>
  <c r="AB16"/>
  <c r="AB19"/>
  <c r="AB33"/>
  <c r="AB43"/>
  <c r="AF46"/>
  <c r="AB50"/>
  <c r="AB79"/>
  <c r="AB82"/>
  <c r="AB95"/>
  <c r="AF101"/>
  <c r="AB105"/>
  <c r="AB114"/>
  <c r="AB127"/>
  <c r="AC128"/>
  <c r="AB146"/>
  <c r="AF175"/>
  <c r="AB179"/>
  <c r="AB186"/>
  <c r="AF206"/>
  <c r="AB222"/>
  <c r="AC229"/>
  <c r="AB229"/>
  <c r="AB251"/>
  <c r="AF254"/>
  <c r="AB261"/>
  <c r="AB264"/>
  <c r="AF283"/>
  <c r="AB283"/>
  <c r="AB289"/>
  <c r="AC296"/>
  <c r="AB304"/>
  <c r="AB314"/>
  <c r="AB325"/>
  <c r="AB340"/>
  <c r="AB350"/>
  <c r="AB356"/>
  <c r="AC378"/>
  <c r="AB388"/>
  <c r="AB412"/>
  <c r="AB421"/>
  <c r="AB427"/>
  <c r="AB434"/>
  <c r="AB449"/>
  <c r="AB476"/>
  <c r="AC478"/>
  <c r="AB483"/>
  <c r="AB486"/>
  <c r="AB494"/>
  <c r="AB500"/>
  <c r="AC82"/>
  <c r="AF159"/>
  <c r="AF421"/>
  <c r="AF449"/>
  <c r="AC465"/>
  <c r="AC486"/>
  <c r="AF494"/>
  <c r="AB504"/>
  <c r="AC84"/>
  <c r="AB52"/>
  <c r="AC208"/>
  <c r="AF50"/>
  <c r="AF79"/>
  <c r="AC118"/>
  <c r="AB13"/>
  <c r="AC14"/>
  <c r="AB20"/>
  <c r="AF37"/>
  <c r="AC46"/>
  <c r="AF57"/>
  <c r="AB60"/>
  <c r="AB70"/>
  <c r="AB86"/>
  <c r="AB111"/>
  <c r="AF115"/>
  <c r="AF121"/>
  <c r="AB130"/>
  <c r="AC136"/>
  <c r="AB143"/>
  <c r="AF170"/>
  <c r="AB190"/>
  <c r="AF195"/>
  <c r="AB194"/>
  <c r="AB210"/>
  <c r="AF230"/>
  <c r="AB230"/>
  <c r="AB234"/>
  <c r="AB237"/>
  <c r="AC254"/>
  <c r="AF287"/>
  <c r="AF322"/>
  <c r="AB326"/>
  <c r="AF339"/>
  <c r="AB338"/>
  <c r="AF341"/>
  <c r="AF347"/>
  <c r="AB357"/>
  <c r="AF367"/>
  <c r="AB382"/>
  <c r="AB389"/>
  <c r="AF399"/>
  <c r="AB399"/>
  <c r="AB415"/>
  <c r="AB459"/>
  <c r="AF465"/>
  <c r="AF480"/>
  <c r="AC30"/>
  <c r="AF280"/>
  <c r="AF297"/>
  <c r="AF311"/>
  <c r="AF325"/>
  <c r="AC340"/>
  <c r="AF356"/>
  <c r="AF373"/>
  <c r="AF6"/>
  <c r="AF14"/>
  <c r="AB17"/>
  <c r="AF20"/>
  <c r="AB27"/>
  <c r="AB31"/>
  <c r="AB34"/>
  <c r="AF45"/>
  <c r="AB58"/>
  <c r="AB64"/>
  <c r="AB80"/>
  <c r="AF96"/>
  <c r="AB96"/>
  <c r="AB99"/>
  <c r="AB103"/>
  <c r="AB106"/>
  <c r="AB109"/>
  <c r="AB115"/>
  <c r="AB128"/>
  <c r="AF143"/>
  <c r="AB147"/>
  <c r="AB150"/>
  <c r="AB187"/>
  <c r="AF204"/>
  <c r="AC216"/>
  <c r="AC217"/>
  <c r="AB220"/>
  <c r="AB252"/>
  <c r="AB259"/>
  <c r="AB284"/>
  <c r="AB291"/>
  <c r="AF305"/>
  <c r="AB312"/>
  <c r="AB319"/>
  <c r="AF360"/>
  <c r="AB374"/>
  <c r="AC386"/>
  <c r="AB386"/>
  <c r="AB393"/>
  <c r="AB435"/>
  <c r="AF443"/>
  <c r="AB442"/>
  <c r="AB446"/>
  <c r="AF462"/>
  <c r="AB468"/>
  <c r="AC470"/>
  <c r="AB481"/>
  <c r="AF484"/>
  <c r="AB501"/>
  <c r="AC39"/>
  <c r="AC235"/>
  <c r="AF351"/>
  <c r="AF352"/>
  <c r="AF10"/>
  <c r="AF56"/>
  <c r="AC108"/>
  <c r="AB136"/>
  <c r="AF144"/>
  <c r="AB160"/>
  <c r="AC171"/>
  <c r="AF444"/>
  <c r="AF445"/>
  <c r="AC6"/>
  <c r="AF11"/>
  <c r="AC19"/>
  <c r="AB44"/>
  <c r="AF49"/>
  <c r="AC61"/>
  <c r="AC74"/>
  <c r="AC79"/>
  <c r="AC90"/>
  <c r="AC95"/>
  <c r="AC100"/>
  <c r="AC114"/>
  <c r="AC115"/>
  <c r="AC125"/>
  <c r="AC160"/>
  <c r="AF179"/>
  <c r="AF178"/>
  <c r="AC192"/>
  <c r="AC193"/>
  <c r="AF232"/>
  <c r="AF233"/>
  <c r="AC257"/>
  <c r="AF295"/>
  <c r="AC27"/>
  <c r="AF43"/>
  <c r="AC42"/>
  <c r="AF102"/>
  <c r="AF248"/>
  <c r="AF249"/>
  <c r="AC319"/>
  <c r="AF319"/>
  <c r="AC9"/>
  <c r="AB10"/>
  <c r="AB37"/>
  <c r="AC40"/>
  <c r="AC141"/>
  <c r="AC149"/>
  <c r="AF164"/>
  <c r="AC259"/>
  <c r="BB5"/>
  <c r="BC5" s="1"/>
  <c r="BD5" s="1"/>
  <c r="BE5" s="1"/>
  <c r="AB5" s="1"/>
  <c r="AC11"/>
  <c r="AF12"/>
  <c r="AC22"/>
  <c r="AB25"/>
  <c r="AF28"/>
  <c r="AF36"/>
  <c r="AB40"/>
  <c r="AB42"/>
  <c r="AB51"/>
  <c r="AC52"/>
  <c r="AC53"/>
  <c r="AB53"/>
  <c r="AC55"/>
  <c r="AF58"/>
  <c r="AC63"/>
  <c r="AC66"/>
  <c r="AB76"/>
  <c r="AB77"/>
  <c r="AB84"/>
  <c r="AB85"/>
  <c r="AC87"/>
  <c r="AB92"/>
  <c r="AB93"/>
  <c r="AC101"/>
  <c r="AB101"/>
  <c r="AB107"/>
  <c r="AB110"/>
  <c r="AB113"/>
  <c r="AB116"/>
  <c r="AB122"/>
  <c r="AF126"/>
  <c r="AF125"/>
  <c r="AC130"/>
  <c r="AB140"/>
  <c r="AB151"/>
  <c r="AB152"/>
  <c r="AC157"/>
  <c r="AB161"/>
  <c r="AF165"/>
  <c r="AC165"/>
  <c r="AF190"/>
  <c r="AF198"/>
  <c r="AF256"/>
  <c r="AF257"/>
  <c r="AF268"/>
  <c r="AC282"/>
  <c r="AC397"/>
  <c r="AF397"/>
  <c r="AB168"/>
  <c r="AB172"/>
  <c r="AB177"/>
  <c r="AB178"/>
  <c r="AB183"/>
  <c r="AB191"/>
  <c r="AB201"/>
  <c r="AB209"/>
  <c r="AB213"/>
  <c r="AB217"/>
  <c r="AB221"/>
  <c r="AC227"/>
  <c r="AB228"/>
  <c r="AB236"/>
  <c r="AC246"/>
  <c r="AC262"/>
  <c r="AF276"/>
  <c r="AB282"/>
  <c r="AC288"/>
  <c r="AB298"/>
  <c r="AC306"/>
  <c r="AB308"/>
  <c r="AC314"/>
  <c r="AB316"/>
  <c r="AC318"/>
  <c r="AF324"/>
  <c r="AC325"/>
  <c r="AF330"/>
  <c r="AC335"/>
  <c r="AB339"/>
  <c r="AF343"/>
  <c r="AC343"/>
  <c r="AF376"/>
  <c r="AC203"/>
  <c r="AC209"/>
  <c r="AF216"/>
  <c r="AC219"/>
  <c r="AC222"/>
  <c r="AC241"/>
  <c r="AC248"/>
  <c r="AC249"/>
  <c r="AB265"/>
  <c r="AB275"/>
  <c r="AB276"/>
  <c r="AB281"/>
  <c r="AF289"/>
  <c r="AB290"/>
  <c r="AC292"/>
  <c r="AB296"/>
  <c r="AC298"/>
  <c r="AB300"/>
  <c r="AF304"/>
  <c r="AB307"/>
  <c r="AF312"/>
  <c r="AB315"/>
  <c r="AB322"/>
  <c r="AC330"/>
  <c r="AF332"/>
  <c r="AC333"/>
  <c r="AF338"/>
  <c r="AF345"/>
  <c r="AC346"/>
  <c r="AB347"/>
  <c r="AC349"/>
  <c r="AC352"/>
  <c r="AC354"/>
  <c r="AF357"/>
  <c r="AF371"/>
  <c r="AB371"/>
  <c r="AC372"/>
  <c r="AF489"/>
  <c r="AB14"/>
  <c r="AC17"/>
  <c r="AF18"/>
  <c r="AB18"/>
  <c r="AB22"/>
  <c r="AC25"/>
  <c r="AB26"/>
  <c r="AB30"/>
  <c r="AC33"/>
  <c r="AF41"/>
  <c r="AC45"/>
  <c r="AB48"/>
  <c r="AC58"/>
  <c r="AB59"/>
  <c r="AC60"/>
  <c r="AB61"/>
  <c r="AF63"/>
  <c r="AB67"/>
  <c r="AC68"/>
  <c r="AC69"/>
  <c r="AC71"/>
  <c r="AC77"/>
  <c r="AC85"/>
  <c r="AB97"/>
  <c r="AB112"/>
  <c r="AF119"/>
  <c r="AB120"/>
  <c r="AC122"/>
  <c r="AC126"/>
  <c r="AF132"/>
  <c r="AC138"/>
  <c r="AB144"/>
  <c r="AC146"/>
  <c r="AC147"/>
  <c r="AB148"/>
  <c r="AC152"/>
  <c r="AB153"/>
  <c r="AB163"/>
  <c r="AC164"/>
  <c r="AB169"/>
  <c r="AB173"/>
  <c r="AB176"/>
  <c r="AC179"/>
  <c r="AF180"/>
  <c r="AB185"/>
  <c r="AC190"/>
  <c r="AB193"/>
  <c r="AC198"/>
  <c r="AB204"/>
  <c r="AC214"/>
  <c r="AB226"/>
  <c r="AB233"/>
  <c r="AB241"/>
  <c r="AB245"/>
  <c r="AB249"/>
  <c r="AB253"/>
  <c r="AB257"/>
  <c r="AF264"/>
  <c r="AC267"/>
  <c r="AC272"/>
  <c r="AB272"/>
  <c r="AC276"/>
  <c r="AF284"/>
  <c r="AB288"/>
  <c r="AB299"/>
  <c r="AB309"/>
  <c r="AC312"/>
  <c r="AB317"/>
  <c r="AF326"/>
  <c r="AC327"/>
  <c r="AB328"/>
  <c r="AC332"/>
  <c r="AF344"/>
  <c r="AB344"/>
  <c r="AB361"/>
  <c r="AC364"/>
  <c r="AB370"/>
  <c r="AC457"/>
  <c r="AF457"/>
  <c r="AB475"/>
  <c r="AB358"/>
  <c r="AB365"/>
  <c r="AC370"/>
  <c r="AB377"/>
  <c r="AB379"/>
  <c r="AC391"/>
  <c r="AB392"/>
  <c r="AB395"/>
  <c r="AB413"/>
  <c r="AB414"/>
  <c r="AF419"/>
  <c r="AF418"/>
  <c r="AB422"/>
  <c r="AF427"/>
  <c r="AF426"/>
  <c r="AC428"/>
  <c r="AB430"/>
  <c r="AF435"/>
  <c r="AF434"/>
  <c r="AB438"/>
  <c r="AC439"/>
  <c r="AF448"/>
  <c r="AB455"/>
  <c r="AB458"/>
  <c r="AF464"/>
  <c r="AB466"/>
  <c r="AC468"/>
  <c r="AF473"/>
  <c r="AB474"/>
  <c r="AC476"/>
  <c r="AF481"/>
  <c r="AB488"/>
  <c r="AC496"/>
  <c r="AB497"/>
  <c r="AF382"/>
  <c r="AC383"/>
  <c r="AC384"/>
  <c r="AF391"/>
  <c r="AC392"/>
  <c r="AC394"/>
  <c r="AF398"/>
  <c r="AC403"/>
  <c r="AF410"/>
  <c r="AC415"/>
  <c r="AB417"/>
  <c r="AC431"/>
  <c r="AF442"/>
  <c r="AC451"/>
  <c r="AC452"/>
  <c r="AF454"/>
  <c r="AC464"/>
  <c r="AC472"/>
  <c r="AC480"/>
  <c r="AC489"/>
  <c r="AC492"/>
  <c r="AF493"/>
  <c r="AB493"/>
  <c r="AF496"/>
  <c r="AC500"/>
  <c r="AB334"/>
  <c r="AC338"/>
  <c r="AF340"/>
  <c r="AF349"/>
  <c r="AC351"/>
  <c r="AB351"/>
  <c r="AB352"/>
  <c r="AB363"/>
  <c r="AC367"/>
  <c r="AC368"/>
  <c r="AB368"/>
  <c r="AF374"/>
  <c r="AC375"/>
  <c r="AC376"/>
  <c r="AB380"/>
  <c r="AB385"/>
  <c r="AC389"/>
  <c r="AF389"/>
  <c r="AB396"/>
  <c r="AF403"/>
  <c r="AF402"/>
  <c r="AB405"/>
  <c r="AB411"/>
  <c r="AB416"/>
  <c r="AF420"/>
  <c r="AF428"/>
  <c r="AC429"/>
  <c r="AB431"/>
  <c r="AF436"/>
  <c r="AC437"/>
  <c r="AB439"/>
  <c r="AB443"/>
  <c r="AB448"/>
  <c r="AB450"/>
  <c r="AC454"/>
  <c r="AF456"/>
  <c r="AC461"/>
  <c r="AB464"/>
  <c r="AC469"/>
  <c r="AB472"/>
  <c r="AC473"/>
  <c r="AC477"/>
  <c r="AB480"/>
  <c r="AC481"/>
  <c r="AB484"/>
  <c r="AF486"/>
  <c r="AC488"/>
  <c r="AB489"/>
  <c r="AC494"/>
  <c r="AB495"/>
  <c r="AC21"/>
  <c r="AC29"/>
  <c r="AC105"/>
  <c r="AF105"/>
  <c r="AF106"/>
  <c r="AC80"/>
  <c r="AF81"/>
  <c r="AF80"/>
  <c r="AC26"/>
  <c r="AC16"/>
  <c r="AC36"/>
  <c r="AC8"/>
  <c r="AC24"/>
  <c r="AC32"/>
  <c r="AC47"/>
  <c r="AC5"/>
  <c r="AC34"/>
  <c r="AF48"/>
  <c r="AC48"/>
  <c r="AC50"/>
  <c r="AC93"/>
  <c r="AC13"/>
  <c r="AC49"/>
  <c r="AF75"/>
  <c r="AC75"/>
  <c r="AF76"/>
  <c r="AC98"/>
  <c r="AF8"/>
  <c r="AF7"/>
  <c r="AC7"/>
  <c r="AF15"/>
  <c r="AC15"/>
  <c r="AF16"/>
  <c r="AF23"/>
  <c r="AC23"/>
  <c r="AF24"/>
  <c r="AF31"/>
  <c r="AC31"/>
  <c r="AF32"/>
  <c r="AC162"/>
  <c r="AF99"/>
  <c r="AC99"/>
  <c r="AF100"/>
  <c r="AC238"/>
  <c r="AC44"/>
  <c r="AF59"/>
  <c r="AC59"/>
  <c r="AF60"/>
  <c r="AC64"/>
  <c r="AF65"/>
  <c r="AC89"/>
  <c r="AF94"/>
  <c r="AC94"/>
  <c r="AF83"/>
  <c r="AC83"/>
  <c r="AF84"/>
  <c r="AC88"/>
  <c r="AF89"/>
  <c r="AB89"/>
  <c r="AC103"/>
  <c r="AF104"/>
  <c r="AF124"/>
  <c r="AC124"/>
  <c r="AC127"/>
  <c r="AF127"/>
  <c r="AB137"/>
  <c r="AC139"/>
  <c r="AF139"/>
  <c r="AB156"/>
  <c r="AC181"/>
  <c r="AB199"/>
  <c r="AF239"/>
  <c r="AC239"/>
  <c r="AF150"/>
  <c r="AC150"/>
  <c r="AC252"/>
  <c r="AF253"/>
  <c r="AF252"/>
  <c r="AC10"/>
  <c r="AF13"/>
  <c r="AC18"/>
  <c r="AF21"/>
  <c r="AF29"/>
  <c r="AF34"/>
  <c r="AF38"/>
  <c r="AF40"/>
  <c r="AC73"/>
  <c r="AF78"/>
  <c r="AC78"/>
  <c r="AF134"/>
  <c r="AC134"/>
  <c r="AF145"/>
  <c r="AC145"/>
  <c r="AF146"/>
  <c r="AF42"/>
  <c r="AC112"/>
  <c r="AF117"/>
  <c r="AC117"/>
  <c r="AC133"/>
  <c r="AC41"/>
  <c r="AF64"/>
  <c r="AF67"/>
  <c r="AC67"/>
  <c r="AF68"/>
  <c r="AC72"/>
  <c r="AF73"/>
  <c r="AB73"/>
  <c r="AC92"/>
  <c r="AC97"/>
  <c r="AC102"/>
  <c r="AF107"/>
  <c r="AC107"/>
  <c r="AF110"/>
  <c r="AC110"/>
  <c r="AC120"/>
  <c r="AC168"/>
  <c r="AF266"/>
  <c r="AC266"/>
  <c r="AF267"/>
  <c r="AC285"/>
  <c r="AF285"/>
  <c r="AF271"/>
  <c r="AC271"/>
  <c r="AF272"/>
  <c r="AC65"/>
  <c r="AF70"/>
  <c r="AC70"/>
  <c r="AC35"/>
  <c r="AC109"/>
  <c r="AF26"/>
  <c r="AC12"/>
  <c r="AC20"/>
  <c r="AC28"/>
  <c r="AC37"/>
  <c r="AC43"/>
  <c r="AF44"/>
  <c r="AC56"/>
  <c r="AC57"/>
  <c r="AF62"/>
  <c r="AC62"/>
  <c r="AF71"/>
  <c r="AF88"/>
  <c r="AF91"/>
  <c r="AC91"/>
  <c r="AF92"/>
  <c r="AC96"/>
  <c r="AF97"/>
  <c r="AF103"/>
  <c r="AC113"/>
  <c r="AF114"/>
  <c r="AF113"/>
  <c r="AF116"/>
  <c r="AC116"/>
  <c r="AF123"/>
  <c r="AC123"/>
  <c r="AF140"/>
  <c r="AC144"/>
  <c r="AC155"/>
  <c r="AF155"/>
  <c r="AB166"/>
  <c r="AC172"/>
  <c r="AF172"/>
  <c r="AC206"/>
  <c r="AC265"/>
  <c r="AF35"/>
  <c r="AC38"/>
  <c r="AB41"/>
  <c r="AF47"/>
  <c r="AF51"/>
  <c r="AC51"/>
  <c r="AF54"/>
  <c r="AC54"/>
  <c r="AB57"/>
  <c r="AC76"/>
  <c r="AC81"/>
  <c r="AF86"/>
  <c r="AC86"/>
  <c r="AF95"/>
  <c r="AC106"/>
  <c r="AF111"/>
  <c r="AF128"/>
  <c r="AC140"/>
  <c r="AC154"/>
  <c r="AC187"/>
  <c r="AB145"/>
  <c r="AF148"/>
  <c r="AF153"/>
  <c r="AC153"/>
  <c r="AF154"/>
  <c r="AF158"/>
  <c r="AC158"/>
  <c r="AC163"/>
  <c r="AB164"/>
  <c r="AF167"/>
  <c r="AC169"/>
  <c r="AF183"/>
  <c r="AC183"/>
  <c r="AF185"/>
  <c r="AC185"/>
  <c r="AB218"/>
  <c r="AC220"/>
  <c r="AF221"/>
  <c r="AF220"/>
  <c r="AC225"/>
  <c r="AC111"/>
  <c r="AC121"/>
  <c r="AF122"/>
  <c r="AB126"/>
  <c r="AB134"/>
  <c r="AC148"/>
  <c r="AF191"/>
  <c r="AC191"/>
  <c r="AF207"/>
  <c r="AC207"/>
  <c r="AC233"/>
  <c r="AF234"/>
  <c r="AC234"/>
  <c r="AF235"/>
  <c r="AC253"/>
  <c r="AB263"/>
  <c r="AF108"/>
  <c r="AF109"/>
  <c r="AF112"/>
  <c r="AC129"/>
  <c r="AF130"/>
  <c r="AF137"/>
  <c r="AC137"/>
  <c r="AF138"/>
  <c r="AF142"/>
  <c r="AC142"/>
  <c r="AF151"/>
  <c r="AC230"/>
  <c r="AC243"/>
  <c r="AC244"/>
  <c r="AF245"/>
  <c r="AF244"/>
  <c r="AC293"/>
  <c r="AF293"/>
  <c r="AC301"/>
  <c r="AF301"/>
  <c r="AB102"/>
  <c r="AC119"/>
  <c r="AC131"/>
  <c r="AF156"/>
  <c r="AF161"/>
  <c r="AC161"/>
  <c r="AF162"/>
  <c r="AF166"/>
  <c r="AC166"/>
  <c r="AF173"/>
  <c r="AC174"/>
  <c r="AF176"/>
  <c r="AC176"/>
  <c r="AC177"/>
  <c r="AF177"/>
  <c r="AF184"/>
  <c r="AC184"/>
  <c r="AC195"/>
  <c r="AC201"/>
  <c r="AF202"/>
  <c r="AC202"/>
  <c r="AF203"/>
  <c r="AC221"/>
  <c r="AB231"/>
  <c r="AC240"/>
  <c r="AC270"/>
  <c r="AC300"/>
  <c r="AB124"/>
  <c r="AB132"/>
  <c r="AF135"/>
  <c r="AB142"/>
  <c r="AC156"/>
  <c r="AC182"/>
  <c r="AC211"/>
  <c r="AC212"/>
  <c r="AF213"/>
  <c r="AF212"/>
  <c r="AC251"/>
  <c r="AC135"/>
  <c r="AC143"/>
  <c r="AC151"/>
  <c r="AC159"/>
  <c r="AC167"/>
  <c r="AF168"/>
  <c r="AC170"/>
  <c r="AF171"/>
  <c r="AC186"/>
  <c r="AB196"/>
  <c r="AB207"/>
  <c r="AF210"/>
  <c r="AC210"/>
  <c r="AF211"/>
  <c r="AF215"/>
  <c r="AC215"/>
  <c r="AB239"/>
  <c r="AF242"/>
  <c r="AC242"/>
  <c r="AF243"/>
  <c r="AF247"/>
  <c r="AC247"/>
  <c r="AC261"/>
  <c r="AC132"/>
  <c r="AC178"/>
  <c r="AF200"/>
  <c r="AC205"/>
  <c r="AC224"/>
  <c r="AC228"/>
  <c r="AF229"/>
  <c r="AC237"/>
  <c r="AC256"/>
  <c r="AC260"/>
  <c r="AF261"/>
  <c r="AC395"/>
  <c r="AF396"/>
  <c r="AF395"/>
  <c r="AF169"/>
  <c r="AC175"/>
  <c r="AB215"/>
  <c r="AF218"/>
  <c r="AC218"/>
  <c r="AF219"/>
  <c r="AF223"/>
  <c r="AC223"/>
  <c r="AB247"/>
  <c r="AF250"/>
  <c r="AC250"/>
  <c r="AF251"/>
  <c r="AF255"/>
  <c r="AC255"/>
  <c r="AC269"/>
  <c r="AC274"/>
  <c r="AC290"/>
  <c r="AC188"/>
  <c r="AF189"/>
  <c r="AF194"/>
  <c r="AC194"/>
  <c r="AC197"/>
  <c r="AF199"/>
  <c r="AC199"/>
  <c r="AC200"/>
  <c r="AC204"/>
  <c r="AF205"/>
  <c r="AF208"/>
  <c r="AC213"/>
  <c r="AC232"/>
  <c r="AC236"/>
  <c r="AF237"/>
  <c r="AF240"/>
  <c r="AC245"/>
  <c r="AC264"/>
  <c r="AC268"/>
  <c r="AF269"/>
  <c r="AC316"/>
  <c r="AC317"/>
  <c r="AF317"/>
  <c r="AB175"/>
  <c r="AC180"/>
  <c r="AF181"/>
  <c r="AF186"/>
  <c r="AC189"/>
  <c r="AF192"/>
  <c r="AC196"/>
  <c r="AF197"/>
  <c r="AB223"/>
  <c r="AF226"/>
  <c r="AC226"/>
  <c r="AF227"/>
  <c r="AF228"/>
  <c r="AF231"/>
  <c r="AC231"/>
  <c r="AB255"/>
  <c r="AF258"/>
  <c r="AC258"/>
  <c r="AF259"/>
  <c r="AF260"/>
  <c r="AF263"/>
  <c r="AC263"/>
  <c r="AC280"/>
  <c r="AC304"/>
  <c r="AC308"/>
  <c r="AC309"/>
  <c r="AF309"/>
  <c r="AC279"/>
  <c r="AC287"/>
  <c r="AC295"/>
  <c r="AC303"/>
  <c r="AC311"/>
  <c r="AC326"/>
  <c r="AC359"/>
  <c r="AC360"/>
  <c r="AC173"/>
  <c r="AC275"/>
  <c r="AB280"/>
  <c r="AC283"/>
  <c r="AF292"/>
  <c r="AC357"/>
  <c r="AC277"/>
  <c r="AF278"/>
  <c r="AF321"/>
  <c r="AF320"/>
  <c r="AC320"/>
  <c r="AC336"/>
  <c r="AF336"/>
  <c r="AC273"/>
  <c r="AC278"/>
  <c r="AF286"/>
  <c r="AF294"/>
  <c r="AF302"/>
  <c r="AF310"/>
  <c r="AC328"/>
  <c r="AF328"/>
  <c r="AF274"/>
  <c r="AB278"/>
  <c r="AF281"/>
  <c r="AC281"/>
  <c r="AF282"/>
  <c r="AC286"/>
  <c r="AB286"/>
  <c r="AF291"/>
  <c r="AC291"/>
  <c r="AC294"/>
  <c r="AB294"/>
  <c r="AF299"/>
  <c r="AC299"/>
  <c r="AF300"/>
  <c r="AC302"/>
  <c r="AB302"/>
  <c r="AF307"/>
  <c r="AC307"/>
  <c r="AF308"/>
  <c r="AC310"/>
  <c r="AB310"/>
  <c r="AF315"/>
  <c r="AC315"/>
  <c r="AF316"/>
  <c r="AF369"/>
  <c r="AC369"/>
  <c r="AF370"/>
  <c r="AF290"/>
  <c r="AF298"/>
  <c r="AF306"/>
  <c r="AF314"/>
  <c r="AC321"/>
  <c r="AC331"/>
  <c r="AF334"/>
  <c r="AC334"/>
  <c r="AB337"/>
  <c r="AC289"/>
  <c r="AC297"/>
  <c r="AC305"/>
  <c r="AC313"/>
  <c r="AF342"/>
  <c r="AC342"/>
  <c r="AB345"/>
  <c r="AF353"/>
  <c r="AC363"/>
  <c r="AF364"/>
  <c r="AF363"/>
  <c r="AC322"/>
  <c r="AC339"/>
  <c r="AC344"/>
  <c r="AC348"/>
  <c r="AC362"/>
  <c r="AC380"/>
  <c r="AB320"/>
  <c r="AC323"/>
  <c r="AF329"/>
  <c r="AF335"/>
  <c r="AC347"/>
  <c r="AF350"/>
  <c r="AC350"/>
  <c r="AB353"/>
  <c r="AC356"/>
  <c r="AC365"/>
  <c r="AF318"/>
  <c r="AC324"/>
  <c r="AB329"/>
  <c r="AF337"/>
  <c r="AC355"/>
  <c r="AF358"/>
  <c r="AC358"/>
  <c r="AF359"/>
  <c r="AF377"/>
  <c r="AC377"/>
  <c r="AF378"/>
  <c r="AF366"/>
  <c r="AC366"/>
  <c r="AB398"/>
  <c r="AC407"/>
  <c r="AC423"/>
  <c r="AF430"/>
  <c r="AC430"/>
  <c r="AF431"/>
  <c r="AC441"/>
  <c r="AC329"/>
  <c r="AC337"/>
  <c r="AC345"/>
  <c r="AC353"/>
  <c r="AB360"/>
  <c r="AB366"/>
  <c r="AC373"/>
  <c r="AC379"/>
  <c r="AF380"/>
  <c r="AF385"/>
  <c r="AC385"/>
  <c r="AF386"/>
  <c r="AC388"/>
  <c r="AC406"/>
  <c r="AF407"/>
  <c r="AF406"/>
  <c r="AC408"/>
  <c r="AF409"/>
  <c r="AF408"/>
  <c r="AC444"/>
  <c r="AC411"/>
  <c r="AF412"/>
  <c r="AC412"/>
  <c r="AC440"/>
  <c r="AF441"/>
  <c r="AF440"/>
  <c r="AC381"/>
  <c r="AC387"/>
  <c r="AF388"/>
  <c r="AF393"/>
  <c r="AC393"/>
  <c r="AF394"/>
  <c r="AC396"/>
  <c r="AC399"/>
  <c r="AC420"/>
  <c r="AF361"/>
  <c r="AC361"/>
  <c r="AC371"/>
  <c r="AF372"/>
  <c r="AB390"/>
  <c r="AF438"/>
  <c r="AC438"/>
  <c r="AF439"/>
  <c r="AC427"/>
  <c r="AB432"/>
  <c r="AC436"/>
  <c r="AC448"/>
  <c r="AC482"/>
  <c r="AF483"/>
  <c r="AF482"/>
  <c r="AC498"/>
  <c r="AF499"/>
  <c r="AF498"/>
  <c r="AC400"/>
  <c r="AF401"/>
  <c r="AF405"/>
  <c r="AC409"/>
  <c r="AC421"/>
  <c r="AC425"/>
  <c r="AC435"/>
  <c r="AC443"/>
  <c r="AC445"/>
  <c r="AC458"/>
  <c r="AF459"/>
  <c r="AF458"/>
  <c r="AC424"/>
  <c r="AF425"/>
  <c r="AC433"/>
  <c r="AC466"/>
  <c r="AF467"/>
  <c r="AF466"/>
  <c r="AC490"/>
  <c r="AF491"/>
  <c r="AF490"/>
  <c r="AC374"/>
  <c r="AC382"/>
  <c r="AC390"/>
  <c r="AC398"/>
  <c r="AC405"/>
  <c r="AC414"/>
  <c r="AC416"/>
  <c r="AF417"/>
  <c r="AF422"/>
  <c r="AC422"/>
  <c r="AC432"/>
  <c r="AF433"/>
  <c r="AC450"/>
  <c r="AF450"/>
  <c r="AF451"/>
  <c r="AC401"/>
  <c r="AC404"/>
  <c r="AF413"/>
  <c r="AC417"/>
  <c r="AC419"/>
  <c r="AF424"/>
  <c r="AB424"/>
  <c r="AC474"/>
  <c r="AF475"/>
  <c r="AF474"/>
  <c r="AC402"/>
  <c r="AC410"/>
  <c r="AC418"/>
  <c r="AC426"/>
  <c r="AC434"/>
  <c r="AC442"/>
  <c r="AF504"/>
  <c r="AF455"/>
  <c r="AC455"/>
  <c r="AF463"/>
  <c r="AC463"/>
  <c r="AF471"/>
  <c r="AC471"/>
  <c r="AF479"/>
  <c r="AC479"/>
  <c r="AB482"/>
  <c r="AF487"/>
  <c r="AC487"/>
  <c r="AB490"/>
  <c r="AC493"/>
  <c r="AF495"/>
  <c r="AC495"/>
  <c r="AB498"/>
  <c r="AC501"/>
  <c r="AF446"/>
  <c r="AF447"/>
  <c r="AC447"/>
  <c r="AC460"/>
  <c r="AF503"/>
  <c r="AC503"/>
  <c r="AC449"/>
  <c r="AC453"/>
  <c r="AC459"/>
  <c r="AC467"/>
  <c r="AC475"/>
  <c r="AC483"/>
  <c r="AC491"/>
  <c r="AC499"/>
  <c r="AC504"/>
  <c r="AC485"/>
  <c r="AG277" l="1"/>
  <c r="AI277" s="1"/>
  <c r="AG5"/>
  <c r="AG447"/>
  <c r="AI447" s="1"/>
  <c r="AG453"/>
  <c r="M503"/>
  <c r="AG437"/>
  <c r="AJ437" s="1"/>
  <c r="AG499"/>
  <c r="AG491"/>
  <c r="AI491" s="1"/>
  <c r="AG336"/>
  <c r="AJ336" s="1"/>
  <c r="AD505"/>
  <c r="N17" i="6" s="1"/>
  <c r="O17" s="1"/>
  <c r="AE505" i="3"/>
  <c r="N18" i="6" s="1"/>
  <c r="O18" s="1"/>
  <c r="AG29" i="3"/>
  <c r="AG360"/>
  <c r="M360"/>
  <c r="AG255"/>
  <c r="M255"/>
  <c r="AG390"/>
  <c r="M390"/>
  <c r="AG286"/>
  <c r="M286"/>
  <c r="AG215"/>
  <c r="M215"/>
  <c r="AG498"/>
  <c r="M498"/>
  <c r="AG490"/>
  <c r="M490"/>
  <c r="AG366"/>
  <c r="M366"/>
  <c r="AG398"/>
  <c r="M398"/>
  <c r="AG353"/>
  <c r="M353"/>
  <c r="AG310"/>
  <c r="M310"/>
  <c r="AG223"/>
  <c r="M223"/>
  <c r="AG175"/>
  <c r="M175"/>
  <c r="AG247"/>
  <c r="M247"/>
  <c r="AG196"/>
  <c r="M196"/>
  <c r="AG124"/>
  <c r="M124"/>
  <c r="AG231"/>
  <c r="M231"/>
  <c r="AG263"/>
  <c r="M263"/>
  <c r="AG126"/>
  <c r="M126"/>
  <c r="AG218"/>
  <c r="M218"/>
  <c r="AG166"/>
  <c r="M166"/>
  <c r="AG495"/>
  <c r="M495"/>
  <c r="AG464"/>
  <c r="AJ464" s="1"/>
  <c r="M464"/>
  <c r="AG450"/>
  <c r="AJ450" s="1"/>
  <c r="M450"/>
  <c r="AG405"/>
  <c r="M405"/>
  <c r="AG351"/>
  <c r="AJ351" s="1"/>
  <c r="M351"/>
  <c r="AG493"/>
  <c r="AI493" s="1"/>
  <c r="M493"/>
  <c r="AG417"/>
  <c r="AI417" s="1"/>
  <c r="M417"/>
  <c r="AG474"/>
  <c r="AI474" s="1"/>
  <c r="M474"/>
  <c r="AG430"/>
  <c r="AI430" s="1"/>
  <c r="M430"/>
  <c r="AG422"/>
  <c r="M422"/>
  <c r="AG413"/>
  <c r="M413"/>
  <c r="AG379"/>
  <c r="AJ379" s="1"/>
  <c r="M379"/>
  <c r="AG358"/>
  <c r="M358"/>
  <c r="AG370"/>
  <c r="AI370" s="1"/>
  <c r="M370"/>
  <c r="AG299"/>
  <c r="AI299" s="1"/>
  <c r="M299"/>
  <c r="AG272"/>
  <c r="AJ272" s="1"/>
  <c r="M272"/>
  <c r="AG257"/>
  <c r="M257"/>
  <c r="AG241"/>
  <c r="AI241" s="1"/>
  <c r="M241"/>
  <c r="AG204"/>
  <c r="AI204" s="1"/>
  <c r="M204"/>
  <c r="AG185"/>
  <c r="M185"/>
  <c r="AG173"/>
  <c r="M173"/>
  <c r="AG153"/>
  <c r="AI153" s="1"/>
  <c r="M153"/>
  <c r="AG112"/>
  <c r="AI112" s="1"/>
  <c r="M112"/>
  <c r="AG22"/>
  <c r="AI22" s="1"/>
  <c r="M22"/>
  <c r="AG322"/>
  <c r="AI322" s="1"/>
  <c r="M322"/>
  <c r="AG276"/>
  <c r="M276"/>
  <c r="AG316"/>
  <c r="AJ316" s="1"/>
  <c r="M316"/>
  <c r="AG298"/>
  <c r="AI298" s="1"/>
  <c r="M298"/>
  <c r="AG209"/>
  <c r="AJ209" s="1"/>
  <c r="M209"/>
  <c r="AG178"/>
  <c r="M178"/>
  <c r="AG152"/>
  <c r="AI152" s="1"/>
  <c r="M152"/>
  <c r="AG113"/>
  <c r="AI113" s="1"/>
  <c r="M113"/>
  <c r="AG85"/>
  <c r="AJ85" s="1"/>
  <c r="M85"/>
  <c r="AG53"/>
  <c r="M53"/>
  <c r="AG42"/>
  <c r="AI42" s="1"/>
  <c r="M42"/>
  <c r="AG25"/>
  <c r="AJ25" s="1"/>
  <c r="M25"/>
  <c r="AG44"/>
  <c r="AI44" s="1"/>
  <c r="M44"/>
  <c r="AG442"/>
  <c r="AI442" s="1"/>
  <c r="M442"/>
  <c r="AG386"/>
  <c r="M386"/>
  <c r="AG319"/>
  <c r="AJ319" s="1"/>
  <c r="M319"/>
  <c r="AG284"/>
  <c r="AI284" s="1"/>
  <c r="M284"/>
  <c r="AG150"/>
  <c r="M150"/>
  <c r="AG115"/>
  <c r="AI115" s="1"/>
  <c r="M115"/>
  <c r="AG99"/>
  <c r="M99"/>
  <c r="AG64"/>
  <c r="AJ64" s="1"/>
  <c r="M64"/>
  <c r="AG31"/>
  <c r="AI31" s="1"/>
  <c r="M31"/>
  <c r="AG459"/>
  <c r="AI459" s="1"/>
  <c r="M459"/>
  <c r="AG389"/>
  <c r="M389"/>
  <c r="AG326"/>
  <c r="AJ326" s="1"/>
  <c r="M326"/>
  <c r="AG237"/>
  <c r="M237"/>
  <c r="AG210"/>
  <c r="AI210" s="1"/>
  <c r="M210"/>
  <c r="AG70"/>
  <c r="AI70" s="1"/>
  <c r="M70"/>
  <c r="AG52"/>
  <c r="AJ52" s="1"/>
  <c r="M52"/>
  <c r="AG486"/>
  <c r="AI486" s="1"/>
  <c r="M486"/>
  <c r="AG449"/>
  <c r="M449"/>
  <c r="AG412"/>
  <c r="AJ412" s="1"/>
  <c r="M412"/>
  <c r="AG350"/>
  <c r="AI350" s="1"/>
  <c r="M350"/>
  <c r="AG304"/>
  <c r="AI304" s="1"/>
  <c r="M304"/>
  <c r="AG251"/>
  <c r="AI251" s="1"/>
  <c r="M251"/>
  <c r="AG146"/>
  <c r="AI146" s="1"/>
  <c r="M146"/>
  <c r="AG105"/>
  <c r="M105"/>
  <c r="AG79"/>
  <c r="AJ79" s="1"/>
  <c r="M79"/>
  <c r="AG33"/>
  <c r="AJ33" s="1"/>
  <c r="M33"/>
  <c r="AG372"/>
  <c r="AI372" s="1"/>
  <c r="M372"/>
  <c r="AG467"/>
  <c r="AI467" s="1"/>
  <c r="M467"/>
  <c r="AG492"/>
  <c r="M492"/>
  <c r="AG404"/>
  <c r="AJ404" s="1"/>
  <c r="M404"/>
  <c r="AG306"/>
  <c r="M306"/>
  <c r="AG192"/>
  <c r="AJ192" s="1"/>
  <c r="M192"/>
  <c r="AG81"/>
  <c r="AJ81" s="1"/>
  <c r="M81"/>
  <c r="AG35"/>
  <c r="AI35" s="1"/>
  <c r="M35"/>
  <c r="AG473"/>
  <c r="AJ473" s="1"/>
  <c r="M473"/>
  <c r="AG454"/>
  <c r="AJ454" s="1"/>
  <c r="M454"/>
  <c r="AG295"/>
  <c r="AJ295" s="1"/>
  <c r="M295"/>
  <c r="AG180"/>
  <c r="M180"/>
  <c r="AG158"/>
  <c r="M158"/>
  <c r="AG104"/>
  <c r="AI104" s="1"/>
  <c r="M104"/>
  <c r="AG68"/>
  <c r="AJ68" s="1"/>
  <c r="M68"/>
  <c r="AG479"/>
  <c r="M479"/>
  <c r="AG445"/>
  <c r="AJ445" s="1"/>
  <c r="M445"/>
  <c r="AG403"/>
  <c r="M403"/>
  <c r="AG332"/>
  <c r="AI332" s="1"/>
  <c r="M332"/>
  <c r="AG268"/>
  <c r="AJ268" s="1"/>
  <c r="M268"/>
  <c r="AG200"/>
  <c r="AI200" s="1"/>
  <c r="M200"/>
  <c r="AG157"/>
  <c r="AJ157" s="1"/>
  <c r="M157"/>
  <c r="AG131"/>
  <c r="AI131" s="1"/>
  <c r="M131"/>
  <c r="AG117"/>
  <c r="AJ117" s="1"/>
  <c r="M117"/>
  <c r="AG78"/>
  <c r="AJ78" s="1"/>
  <c r="M78"/>
  <c r="AG469"/>
  <c r="AI469" s="1"/>
  <c r="M469"/>
  <c r="AG87"/>
  <c r="AI87" s="1"/>
  <c r="M87"/>
  <c r="AG323"/>
  <c r="AI323" s="1"/>
  <c r="M323"/>
  <c r="AG301"/>
  <c r="AJ301" s="1"/>
  <c r="M301"/>
  <c r="AG195"/>
  <c r="AJ195" s="1"/>
  <c r="M195"/>
  <c r="AG135"/>
  <c r="AJ135" s="1"/>
  <c r="M135"/>
  <c r="AG71"/>
  <c r="M71"/>
  <c r="AG471"/>
  <c r="M471"/>
  <c r="AG254"/>
  <c r="AJ254" s="1"/>
  <c r="M254"/>
  <c r="AG470"/>
  <c r="AI470" s="1"/>
  <c r="M470"/>
  <c r="AG378"/>
  <c r="AJ378" s="1"/>
  <c r="M378"/>
  <c r="AG335"/>
  <c r="M335"/>
  <c r="AG224"/>
  <c r="M224"/>
  <c r="AG375"/>
  <c r="AJ375" s="1"/>
  <c r="M375"/>
  <c r="AG341"/>
  <c r="M341"/>
  <c r="AG98"/>
  <c r="AI98" s="1"/>
  <c r="M98"/>
  <c r="AG452"/>
  <c r="M452"/>
  <c r="AG24"/>
  <c r="M24"/>
  <c r="AG83"/>
  <c r="M83"/>
  <c r="AG258"/>
  <c r="M258"/>
  <c r="AG198"/>
  <c r="AJ198" s="1"/>
  <c r="M198"/>
  <c r="AG121"/>
  <c r="AI121" s="1"/>
  <c r="M121"/>
  <c r="AG503"/>
  <c r="AI503" s="1"/>
  <c r="AG273"/>
  <c r="M273"/>
  <c r="AG235"/>
  <c r="AI235" s="1"/>
  <c r="M235"/>
  <c r="M29"/>
  <c r="AG302"/>
  <c r="M302"/>
  <c r="AG142"/>
  <c r="M142"/>
  <c r="AG41"/>
  <c r="M41"/>
  <c r="AG73"/>
  <c r="M73"/>
  <c r="AG199"/>
  <c r="M199"/>
  <c r="AG89"/>
  <c r="M89"/>
  <c r="AG484"/>
  <c r="M484"/>
  <c r="AG448"/>
  <c r="M448"/>
  <c r="AG334"/>
  <c r="M334"/>
  <c r="AG488"/>
  <c r="AI488" s="1"/>
  <c r="M488"/>
  <c r="AG458"/>
  <c r="AI458" s="1"/>
  <c r="M458"/>
  <c r="AG438"/>
  <c r="AJ438" s="1"/>
  <c r="M438"/>
  <c r="AG395"/>
  <c r="M395"/>
  <c r="AG377"/>
  <c r="AJ377" s="1"/>
  <c r="M377"/>
  <c r="AG475"/>
  <c r="AI475" s="1"/>
  <c r="M475"/>
  <c r="AG317"/>
  <c r="AI317" s="1"/>
  <c r="M317"/>
  <c r="AG288"/>
  <c r="AJ288" s="1"/>
  <c r="M288"/>
  <c r="AG253"/>
  <c r="AJ253" s="1"/>
  <c r="M253"/>
  <c r="AG233"/>
  <c r="M233"/>
  <c r="AG169"/>
  <c r="AJ169" s="1"/>
  <c r="M169"/>
  <c r="AG144"/>
  <c r="M144"/>
  <c r="AG97"/>
  <c r="AJ97" s="1"/>
  <c r="M97"/>
  <c r="AG61"/>
  <c r="AJ61" s="1"/>
  <c r="M61"/>
  <c r="AG48"/>
  <c r="AJ48" s="1"/>
  <c r="M48"/>
  <c r="AG30"/>
  <c r="AJ30" s="1"/>
  <c r="M30"/>
  <c r="AG347"/>
  <c r="AI347" s="1"/>
  <c r="M347"/>
  <c r="AG315"/>
  <c r="M315"/>
  <c r="AG300"/>
  <c r="AJ300" s="1"/>
  <c r="M300"/>
  <c r="AG290"/>
  <c r="M290"/>
  <c r="AG275"/>
  <c r="AI275" s="1"/>
  <c r="M275"/>
  <c r="AG221"/>
  <c r="AI221" s="1"/>
  <c r="M221"/>
  <c r="AG201"/>
  <c r="M201"/>
  <c r="AG177"/>
  <c r="AJ177" s="1"/>
  <c r="M177"/>
  <c r="AG151"/>
  <c r="AJ151" s="1"/>
  <c r="M151"/>
  <c r="AG110"/>
  <c r="AI110" s="1"/>
  <c r="M110"/>
  <c r="AG93"/>
  <c r="AJ93" s="1"/>
  <c r="M93"/>
  <c r="AG84"/>
  <c r="AI84" s="1"/>
  <c r="M84"/>
  <c r="AG40"/>
  <c r="M40"/>
  <c r="AG136"/>
  <c r="AI136" s="1"/>
  <c r="M136"/>
  <c r="AG501"/>
  <c r="AI501" s="1"/>
  <c r="M501"/>
  <c r="AG468"/>
  <c r="AJ468" s="1"/>
  <c r="M468"/>
  <c r="AG312"/>
  <c r="AI312" s="1"/>
  <c r="M312"/>
  <c r="AG259"/>
  <c r="AJ259" s="1"/>
  <c r="M259"/>
  <c r="AG147"/>
  <c r="M147"/>
  <c r="AG109"/>
  <c r="AI109" s="1"/>
  <c r="M109"/>
  <c r="AG96"/>
  <c r="AJ96" s="1"/>
  <c r="M96"/>
  <c r="AG58"/>
  <c r="AJ58" s="1"/>
  <c r="M58"/>
  <c r="AG27"/>
  <c r="AI27" s="1"/>
  <c r="M27"/>
  <c r="AG415"/>
  <c r="AJ415" s="1"/>
  <c r="M415"/>
  <c r="AG382"/>
  <c r="M382"/>
  <c r="AG234"/>
  <c r="AI234" s="1"/>
  <c r="M234"/>
  <c r="AG194"/>
  <c r="AJ194" s="1"/>
  <c r="M194"/>
  <c r="AG143"/>
  <c r="AI143" s="1"/>
  <c r="M143"/>
  <c r="AG60"/>
  <c r="AI60" s="1"/>
  <c r="M60"/>
  <c r="AG483"/>
  <c r="AJ483" s="1"/>
  <c r="M483"/>
  <c r="AG434"/>
  <c r="M434"/>
  <c r="AG388"/>
  <c r="AJ388" s="1"/>
  <c r="M388"/>
  <c r="AG340"/>
  <c r="AI340" s="1"/>
  <c r="M340"/>
  <c r="AG264"/>
  <c r="AI264" s="1"/>
  <c r="M264"/>
  <c r="AG229"/>
  <c r="AI229" s="1"/>
  <c r="M229"/>
  <c r="AG186"/>
  <c r="AJ186" s="1"/>
  <c r="M186"/>
  <c r="AG50"/>
  <c r="M50"/>
  <c r="AG355"/>
  <c r="M355"/>
  <c r="AG423"/>
  <c r="AI423" s="1"/>
  <c r="M423"/>
  <c r="AG433"/>
  <c r="M433"/>
  <c r="AG394"/>
  <c r="M394"/>
  <c r="AG333"/>
  <c r="AJ333" s="1"/>
  <c r="M333"/>
  <c r="AG260"/>
  <c r="M260"/>
  <c r="AG181"/>
  <c r="M181"/>
  <c r="AG32"/>
  <c r="M32"/>
  <c r="AG182"/>
  <c r="AI182" s="1"/>
  <c r="M182"/>
  <c r="AG462"/>
  <c r="AJ462" s="1"/>
  <c r="M462"/>
  <c r="AG420"/>
  <c r="AJ420" s="1"/>
  <c r="M420"/>
  <c r="AG331"/>
  <c r="M331"/>
  <c r="AG293"/>
  <c r="AJ293" s="1"/>
  <c r="M293"/>
  <c r="AG271"/>
  <c r="AJ271" s="1"/>
  <c r="M271"/>
  <c r="AG238"/>
  <c r="AJ238" s="1"/>
  <c r="M238"/>
  <c r="AG174"/>
  <c r="M174"/>
  <c r="AG141"/>
  <c r="AJ141" s="1"/>
  <c r="M141"/>
  <c r="AG90"/>
  <c r="AJ90" s="1"/>
  <c r="M90"/>
  <c r="AG54"/>
  <c r="AI54" s="1"/>
  <c r="M54"/>
  <c r="AG477"/>
  <c r="AI477" s="1"/>
  <c r="M477"/>
  <c r="AG502"/>
  <c r="AJ502" s="1"/>
  <c r="M502"/>
  <c r="AG461"/>
  <c r="AJ461" s="1"/>
  <c r="M461"/>
  <c r="AG441"/>
  <c r="M441"/>
  <c r="AG400"/>
  <c r="M400"/>
  <c r="AG327"/>
  <c r="AI327" s="1"/>
  <c r="M327"/>
  <c r="AG256"/>
  <c r="AJ256" s="1"/>
  <c r="M256"/>
  <c r="AG188"/>
  <c r="M188"/>
  <c r="AG155"/>
  <c r="M155"/>
  <c r="AG129"/>
  <c r="AI129" s="1"/>
  <c r="M129"/>
  <c r="AG108"/>
  <c r="M108"/>
  <c r="AG75"/>
  <c r="M75"/>
  <c r="AG38"/>
  <c r="AJ38" s="1"/>
  <c r="M38"/>
  <c r="AG367"/>
  <c r="AI367" s="1"/>
  <c r="M367"/>
  <c r="AG321"/>
  <c r="AJ321" s="1"/>
  <c r="M321"/>
  <c r="AG285"/>
  <c r="AI285" s="1"/>
  <c r="M285"/>
  <c r="AG216"/>
  <c r="AI216" s="1"/>
  <c r="M216"/>
  <c r="AG189"/>
  <c r="AJ189" s="1"/>
  <c r="M189"/>
  <c r="AG63"/>
  <c r="AI63" s="1"/>
  <c r="M63"/>
  <c r="AG330"/>
  <c r="AJ330" s="1"/>
  <c r="M330"/>
  <c r="AG219"/>
  <c r="AI219" s="1"/>
  <c r="M219"/>
  <c r="AG167"/>
  <c r="AI167" s="1"/>
  <c r="M167"/>
  <c r="AG444"/>
  <c r="AJ444" s="1"/>
  <c r="M444"/>
  <c r="AG376"/>
  <c r="AJ376" s="1"/>
  <c r="M376"/>
  <c r="AG267"/>
  <c r="AI267" s="1"/>
  <c r="M267"/>
  <c r="AG149"/>
  <c r="M149"/>
  <c r="AG373"/>
  <c r="AI373" s="1"/>
  <c r="M373"/>
  <c r="AG318"/>
  <c r="M318"/>
  <c r="AG246"/>
  <c r="M246"/>
  <c r="AG269"/>
  <c r="AI269" s="1"/>
  <c r="M269"/>
  <c r="AG425"/>
  <c r="AI425" s="1"/>
  <c r="M425"/>
  <c r="AG46"/>
  <c r="AI46" s="1"/>
  <c r="M46"/>
  <c r="AG250"/>
  <c r="M250"/>
  <c r="AG119"/>
  <c r="AI119" s="1"/>
  <c r="M119"/>
  <c r="M336"/>
  <c r="AG432"/>
  <c r="M432"/>
  <c r="AG345"/>
  <c r="M345"/>
  <c r="AG137"/>
  <c r="M137"/>
  <c r="AG489"/>
  <c r="AI489" s="1"/>
  <c r="M489"/>
  <c r="AG472"/>
  <c r="AJ472" s="1"/>
  <c r="M472"/>
  <c r="AG443"/>
  <c r="M443"/>
  <c r="AG431"/>
  <c r="AJ431" s="1"/>
  <c r="M431"/>
  <c r="AG416"/>
  <c r="AI416" s="1"/>
  <c r="M416"/>
  <c r="AG385"/>
  <c r="AI385" s="1"/>
  <c r="M385"/>
  <c r="AG363"/>
  <c r="AJ363" s="1"/>
  <c r="M363"/>
  <c r="AG455"/>
  <c r="M455"/>
  <c r="AG392"/>
  <c r="M392"/>
  <c r="AG361"/>
  <c r="M361"/>
  <c r="AG328"/>
  <c r="AJ328" s="1"/>
  <c r="M328"/>
  <c r="AG249"/>
  <c r="AI249" s="1"/>
  <c r="M249"/>
  <c r="AG226"/>
  <c r="AJ226" s="1"/>
  <c r="M226"/>
  <c r="AG193"/>
  <c r="AJ193" s="1"/>
  <c r="M193"/>
  <c r="AG148"/>
  <c r="AI148" s="1"/>
  <c r="M148"/>
  <c r="AG120"/>
  <c r="AI120" s="1"/>
  <c r="M120"/>
  <c r="AG26"/>
  <c r="AJ26" s="1"/>
  <c r="M26"/>
  <c r="AG265"/>
  <c r="M265"/>
  <c r="AG339"/>
  <c r="M339"/>
  <c r="AG308"/>
  <c r="AJ308" s="1"/>
  <c r="M308"/>
  <c r="AG282"/>
  <c r="AI282" s="1"/>
  <c r="M282"/>
  <c r="AG236"/>
  <c r="AJ236" s="1"/>
  <c r="M236"/>
  <c r="AG217"/>
  <c r="AJ217" s="1"/>
  <c r="M217"/>
  <c r="AG191"/>
  <c r="M191"/>
  <c r="AG172"/>
  <c r="M172"/>
  <c r="AG161"/>
  <c r="AJ161" s="1"/>
  <c r="M161"/>
  <c r="AG140"/>
  <c r="AI140" s="1"/>
  <c r="M140"/>
  <c r="AG122"/>
  <c r="AI122" s="1"/>
  <c r="M122"/>
  <c r="AG107"/>
  <c r="AJ107" s="1"/>
  <c r="M107"/>
  <c r="AG92"/>
  <c r="AJ92" s="1"/>
  <c r="M92"/>
  <c r="AG77"/>
  <c r="AI77" s="1"/>
  <c r="M77"/>
  <c r="AG37"/>
  <c r="AI37" s="1"/>
  <c r="M37"/>
  <c r="AG435"/>
  <c r="M435"/>
  <c r="AG374"/>
  <c r="M374"/>
  <c r="AG252"/>
  <c r="M252"/>
  <c r="AG106"/>
  <c r="AI106" s="1"/>
  <c r="M106"/>
  <c r="AG399"/>
  <c r="AJ399" s="1"/>
  <c r="M399"/>
  <c r="AG338"/>
  <c r="AJ338" s="1"/>
  <c r="M338"/>
  <c r="AG230"/>
  <c r="AJ230" s="1"/>
  <c r="M230"/>
  <c r="AG111"/>
  <c r="AJ111" s="1"/>
  <c r="M111"/>
  <c r="AG504"/>
  <c r="AI504" s="1"/>
  <c r="M504"/>
  <c r="AG500"/>
  <c r="M500"/>
  <c r="AG427"/>
  <c r="AI427" s="1"/>
  <c r="M427"/>
  <c r="AG325"/>
  <c r="AJ325" s="1"/>
  <c r="M325"/>
  <c r="AG289"/>
  <c r="AI289" s="1"/>
  <c r="M289"/>
  <c r="AG261"/>
  <c r="AI261" s="1"/>
  <c r="M261"/>
  <c r="AG179"/>
  <c r="AI179" s="1"/>
  <c r="M179"/>
  <c r="AG127"/>
  <c r="AI127" s="1"/>
  <c r="M127"/>
  <c r="AG95"/>
  <c r="M95"/>
  <c r="AG349"/>
  <c r="AI349" s="1"/>
  <c r="M349"/>
  <c r="AG408"/>
  <c r="M408"/>
  <c r="AG463"/>
  <c r="M463"/>
  <c r="AG387"/>
  <c r="AI387" s="1"/>
  <c r="M387"/>
  <c r="AG232"/>
  <c r="AI232" s="1"/>
  <c r="M232"/>
  <c r="AG154"/>
  <c r="AJ154" s="1"/>
  <c r="M154"/>
  <c r="AG65"/>
  <c r="AI65" s="1"/>
  <c r="M65"/>
  <c r="AG28"/>
  <c r="M28"/>
  <c r="AG487"/>
  <c r="M487"/>
  <c r="AG460"/>
  <c r="M460"/>
  <c r="AG436"/>
  <c r="M436"/>
  <c r="AG418"/>
  <c r="M418"/>
  <c r="AG324"/>
  <c r="AJ324" s="1"/>
  <c r="M324"/>
  <c r="AG287"/>
  <c r="AJ287" s="1"/>
  <c r="M287"/>
  <c r="AG248"/>
  <c r="AI248" s="1"/>
  <c r="M248"/>
  <c r="AG212"/>
  <c r="M212"/>
  <c r="AG139"/>
  <c r="AJ139" s="1"/>
  <c r="M139"/>
  <c r="AG45"/>
  <c r="AI45" s="1"/>
  <c r="M45"/>
  <c r="AG409"/>
  <c r="M409"/>
  <c r="AG364"/>
  <c r="AJ364" s="1"/>
  <c r="M364"/>
  <c r="AG279"/>
  <c r="AJ279" s="1"/>
  <c r="M279"/>
  <c r="AG227"/>
  <c r="M227"/>
  <c r="AG170"/>
  <c r="AI170" s="1"/>
  <c r="M170"/>
  <c r="AG138"/>
  <c r="AI138" s="1"/>
  <c r="M138"/>
  <c r="AG94"/>
  <c r="M94"/>
  <c r="AG69"/>
  <c r="M69"/>
  <c r="AG36"/>
  <c r="AJ36" s="1"/>
  <c r="M36"/>
  <c r="AG465"/>
  <c r="AI465" s="1"/>
  <c r="M465"/>
  <c r="AG397"/>
  <c r="AI397" s="1"/>
  <c r="M397"/>
  <c r="AG348"/>
  <c r="AJ348" s="1"/>
  <c r="M348"/>
  <c r="AG311"/>
  <c r="AJ311" s="1"/>
  <c r="M311"/>
  <c r="AG208"/>
  <c r="AI208" s="1"/>
  <c r="M208"/>
  <c r="AG162"/>
  <c r="M162"/>
  <c r="AG56"/>
  <c r="AJ56" s="1"/>
  <c r="M56"/>
  <c r="AG485"/>
  <c r="M485"/>
  <c r="AG165"/>
  <c r="AJ165" s="1"/>
  <c r="M165"/>
  <c r="AG440"/>
  <c r="AI440" s="1"/>
  <c r="M440"/>
  <c r="AG362"/>
  <c r="M362"/>
  <c r="AG242"/>
  <c r="M242"/>
  <c r="AG49"/>
  <c r="AJ49" s="1"/>
  <c r="M49"/>
  <c r="AG391"/>
  <c r="AJ391" s="1"/>
  <c r="M391"/>
  <c r="AG369"/>
  <c r="AJ369" s="1"/>
  <c r="M369"/>
  <c r="AG457"/>
  <c r="AI457" s="1"/>
  <c r="M457"/>
  <c r="AG184"/>
  <c r="AI184" s="1"/>
  <c r="M184"/>
  <c r="AG406"/>
  <c r="AI406" s="1"/>
  <c r="M406"/>
  <c r="AG214"/>
  <c r="AJ214" s="1"/>
  <c r="M214"/>
  <c r="AG125"/>
  <c r="AI125" s="1"/>
  <c r="M125"/>
  <c r="AG410"/>
  <c r="AJ410" s="1"/>
  <c r="M410"/>
  <c r="AG66"/>
  <c r="AJ66" s="1"/>
  <c r="M66"/>
  <c r="M491"/>
  <c r="M453"/>
  <c r="M447"/>
  <c r="M437"/>
  <c r="M277"/>
  <c r="M499"/>
  <c r="AG337"/>
  <c r="M337"/>
  <c r="AG239"/>
  <c r="M239"/>
  <c r="AG424"/>
  <c r="M424"/>
  <c r="AG294"/>
  <c r="M294"/>
  <c r="AG482"/>
  <c r="M482"/>
  <c r="AG329"/>
  <c r="M329"/>
  <c r="AG320"/>
  <c r="M320"/>
  <c r="AG278"/>
  <c r="M278"/>
  <c r="AG280"/>
  <c r="M280"/>
  <c r="AG207"/>
  <c r="M207"/>
  <c r="AG132"/>
  <c r="M132"/>
  <c r="AG102"/>
  <c r="M102"/>
  <c r="AG134"/>
  <c r="M134"/>
  <c r="AG164"/>
  <c r="M164"/>
  <c r="AG145"/>
  <c r="M145"/>
  <c r="AG57"/>
  <c r="M57"/>
  <c r="AG156"/>
  <c r="M156"/>
  <c r="AG480"/>
  <c r="AJ480" s="1"/>
  <c r="M480"/>
  <c r="AG439"/>
  <c r="M439"/>
  <c r="AG411"/>
  <c r="M411"/>
  <c r="AG396"/>
  <c r="AJ396" s="1"/>
  <c r="M396"/>
  <c r="AG380"/>
  <c r="AJ380" s="1"/>
  <c r="M380"/>
  <c r="AG368"/>
  <c r="AJ368" s="1"/>
  <c r="M368"/>
  <c r="AG352"/>
  <c r="AJ352" s="1"/>
  <c r="M352"/>
  <c r="AG497"/>
  <c r="AI497" s="1"/>
  <c r="M497"/>
  <c r="AG466"/>
  <c r="AJ466" s="1"/>
  <c r="M466"/>
  <c r="AG414"/>
  <c r="M414"/>
  <c r="AG365"/>
  <c r="AI365" s="1"/>
  <c r="M365"/>
  <c r="AG344"/>
  <c r="AJ344" s="1"/>
  <c r="M344"/>
  <c r="AG309"/>
  <c r="M309"/>
  <c r="AG245"/>
  <c r="AI245" s="1"/>
  <c r="M245"/>
  <c r="AG176"/>
  <c r="AI176" s="1"/>
  <c r="M176"/>
  <c r="AG163"/>
  <c r="M163"/>
  <c r="AG67"/>
  <c r="AJ67" s="1"/>
  <c r="M67"/>
  <c r="AG59"/>
  <c r="M59"/>
  <c r="AG371"/>
  <c r="AI371" s="1"/>
  <c r="M371"/>
  <c r="AG307"/>
  <c r="AJ307" s="1"/>
  <c r="M307"/>
  <c r="AG296"/>
  <c r="AI296" s="1"/>
  <c r="M296"/>
  <c r="AG281"/>
  <c r="AI281" s="1"/>
  <c r="M281"/>
  <c r="AG228"/>
  <c r="M228"/>
  <c r="AG213"/>
  <c r="M213"/>
  <c r="AG183"/>
  <c r="AJ183" s="1"/>
  <c r="M183"/>
  <c r="AG168"/>
  <c r="M168"/>
  <c r="AG116"/>
  <c r="AJ116" s="1"/>
  <c r="M116"/>
  <c r="AG101"/>
  <c r="AJ101" s="1"/>
  <c r="M101"/>
  <c r="AG76"/>
  <c r="AI76" s="1"/>
  <c r="M76"/>
  <c r="AG51"/>
  <c r="M51"/>
  <c r="AG160"/>
  <c r="M160"/>
  <c r="AG481"/>
  <c r="AJ481" s="1"/>
  <c r="M481"/>
  <c r="AG446"/>
  <c r="AJ446" s="1"/>
  <c r="M446"/>
  <c r="AG393"/>
  <c r="M393"/>
  <c r="AG291"/>
  <c r="AI291" s="1"/>
  <c r="M291"/>
  <c r="AG220"/>
  <c r="M220"/>
  <c r="AG187"/>
  <c r="AJ187" s="1"/>
  <c r="M187"/>
  <c r="AG128"/>
  <c r="AI128" s="1"/>
  <c r="M128"/>
  <c r="AG103"/>
  <c r="AI103" s="1"/>
  <c r="M103"/>
  <c r="AG80"/>
  <c r="M80"/>
  <c r="AG34"/>
  <c r="AJ34" s="1"/>
  <c r="M34"/>
  <c r="AG357"/>
  <c r="M357"/>
  <c r="AG190"/>
  <c r="AJ190" s="1"/>
  <c r="M190"/>
  <c r="AG130"/>
  <c r="AI130" s="1"/>
  <c r="M130"/>
  <c r="AG86"/>
  <c r="AJ86" s="1"/>
  <c r="M86"/>
  <c r="AG494"/>
  <c r="AI494" s="1"/>
  <c r="M494"/>
  <c r="AG476"/>
  <c r="AJ476" s="1"/>
  <c r="M476"/>
  <c r="AG421"/>
  <c r="M421"/>
  <c r="AG356"/>
  <c r="M356"/>
  <c r="AG314"/>
  <c r="AJ314" s="1"/>
  <c r="M314"/>
  <c r="AG283"/>
  <c r="AJ283" s="1"/>
  <c r="M283"/>
  <c r="AG222"/>
  <c r="AJ222" s="1"/>
  <c r="M222"/>
  <c r="AG114"/>
  <c r="AI114" s="1"/>
  <c r="M114"/>
  <c r="AG82"/>
  <c r="AI82" s="1"/>
  <c r="M82"/>
  <c r="AG43"/>
  <c r="AI43" s="1"/>
  <c r="M43"/>
  <c r="AG303"/>
  <c r="AJ303" s="1"/>
  <c r="M303"/>
  <c r="AG401"/>
  <c r="AI401" s="1"/>
  <c r="M401"/>
  <c r="AG426"/>
  <c r="M426"/>
  <c r="AG383"/>
  <c r="AI383" s="1"/>
  <c r="M383"/>
  <c r="AG313"/>
  <c r="M313"/>
  <c r="AG211"/>
  <c r="AJ211" s="1"/>
  <c r="M211"/>
  <c r="AG100"/>
  <c r="AI100" s="1"/>
  <c r="M100"/>
  <c r="AG55"/>
  <c r="M55"/>
  <c r="AG456"/>
  <c r="AI456" s="1"/>
  <c r="M456"/>
  <c r="AG429"/>
  <c r="AJ429" s="1"/>
  <c r="M429"/>
  <c r="AG343"/>
  <c r="AI343" s="1"/>
  <c r="M343"/>
  <c r="AG297"/>
  <c r="AJ297" s="1"/>
  <c r="M297"/>
  <c r="AG274"/>
  <c r="M274"/>
  <c r="AG244"/>
  <c r="M244"/>
  <c r="AG206"/>
  <c r="AI206" s="1"/>
  <c r="M206"/>
  <c r="AG171"/>
  <c r="AJ171" s="1"/>
  <c r="M171"/>
  <c r="AG118"/>
  <c r="AJ118" s="1"/>
  <c r="M118"/>
  <c r="AG74"/>
  <c r="AJ74" s="1"/>
  <c r="M74"/>
  <c r="AG39"/>
  <c r="M39"/>
  <c r="AG451"/>
  <c r="AJ451" s="1"/>
  <c r="M451"/>
  <c r="AG407"/>
  <c r="AJ407" s="1"/>
  <c r="M407"/>
  <c r="AG342"/>
  <c r="AJ342" s="1"/>
  <c r="M342"/>
  <c r="AG270"/>
  <c r="AI270" s="1"/>
  <c r="M270"/>
  <c r="AG203"/>
  <c r="AI203" s="1"/>
  <c r="M203"/>
  <c r="AG159"/>
  <c r="AI159" s="1"/>
  <c r="M159"/>
  <c r="AG133"/>
  <c r="AJ133" s="1"/>
  <c r="M133"/>
  <c r="AG91"/>
  <c r="AJ91" s="1"/>
  <c r="M91"/>
  <c r="AG62"/>
  <c r="AI62" s="1"/>
  <c r="M62"/>
  <c r="AG23"/>
  <c r="AI23" s="1"/>
  <c r="M23"/>
  <c r="AG496"/>
  <c r="AI496" s="1"/>
  <c r="M496"/>
  <c r="AG428"/>
  <c r="AJ428" s="1"/>
  <c r="M428"/>
  <c r="AG346"/>
  <c r="AI346" s="1"/>
  <c r="M346"/>
  <c r="AG305"/>
  <c r="AI305" s="1"/>
  <c r="M305"/>
  <c r="AG262"/>
  <c r="AJ262" s="1"/>
  <c r="M262"/>
  <c r="AG197"/>
  <c r="AI197" s="1"/>
  <c r="M197"/>
  <c r="AG88"/>
  <c r="M88"/>
  <c r="AG384"/>
  <c r="AJ384" s="1"/>
  <c r="M384"/>
  <c r="AG354"/>
  <c r="AJ354" s="1"/>
  <c r="M354"/>
  <c r="AG240"/>
  <c r="AI240" s="1"/>
  <c r="M240"/>
  <c r="AG47"/>
  <c r="AI47" s="1"/>
  <c r="M47"/>
  <c r="AG381"/>
  <c r="AI381" s="1"/>
  <c r="M381"/>
  <c r="AG359"/>
  <c r="M359"/>
  <c r="AG292"/>
  <c r="AJ292" s="1"/>
  <c r="M292"/>
  <c r="AG205"/>
  <c r="AI205" s="1"/>
  <c r="M205"/>
  <c r="AG419"/>
  <c r="AJ419" s="1"/>
  <c r="M419"/>
  <c r="AG402"/>
  <c r="AJ402" s="1"/>
  <c r="M402"/>
  <c r="AG266"/>
  <c r="AJ266" s="1"/>
  <c r="M266"/>
  <c r="AG478"/>
  <c r="AJ478" s="1"/>
  <c r="M478"/>
  <c r="AG202"/>
  <c r="M202"/>
  <c r="AG123"/>
  <c r="M123"/>
  <c r="AG72"/>
  <c r="AI72" s="1"/>
  <c r="M72"/>
  <c r="AG243"/>
  <c r="AJ243" s="1"/>
  <c r="M243"/>
  <c r="AG225"/>
  <c r="M225"/>
  <c r="M20"/>
  <c r="AG20"/>
  <c r="M15"/>
  <c r="AG15"/>
  <c r="AJ15" s="1"/>
  <c r="M8"/>
  <c r="AG8"/>
  <c r="AJ8" s="1"/>
  <c r="N5" i="9" s="1"/>
  <c r="M9" i="3"/>
  <c r="AG9"/>
  <c r="AJ9" s="1"/>
  <c r="AG12"/>
  <c r="AJ12" s="1"/>
  <c r="M12"/>
  <c r="AG10"/>
  <c r="M10"/>
  <c r="M19"/>
  <c r="AG19"/>
  <c r="AJ19" s="1"/>
  <c r="M7"/>
  <c r="AG7"/>
  <c r="AJ7" s="1"/>
  <c r="N4" i="9" s="1"/>
  <c r="M13" i="3"/>
  <c r="AG13"/>
  <c r="AI13" s="1"/>
  <c r="AG16"/>
  <c r="AI16" s="1"/>
  <c r="M16"/>
  <c r="AG14"/>
  <c r="AI14" s="1"/>
  <c r="M14"/>
  <c r="AG18"/>
  <c r="M18"/>
  <c r="M21"/>
  <c r="AG21"/>
  <c r="AJ21" s="1"/>
  <c r="AG17"/>
  <c r="AI17" s="1"/>
  <c r="M17"/>
  <c r="M11"/>
  <c r="AG11"/>
  <c r="AJ11" s="1"/>
  <c r="M6"/>
  <c r="AG6"/>
  <c r="AJ6" s="1"/>
  <c r="N3" i="9" s="1"/>
  <c r="M5" i="3"/>
  <c r="AJ267"/>
  <c r="AJ403"/>
  <c r="AI414"/>
  <c r="AJ361"/>
  <c r="AJ108"/>
  <c r="AJ257"/>
  <c r="AJ250"/>
  <c r="AJ63"/>
  <c r="AJ242"/>
  <c r="AB505"/>
  <c r="N15" i="6" s="1"/>
  <c r="O15" s="1"/>
  <c r="AJ373" i="3"/>
  <c r="AI308"/>
  <c r="AI111"/>
  <c r="AI97"/>
  <c r="AJ414"/>
  <c r="AJ275"/>
  <c r="AI256"/>
  <c r="AJ447"/>
  <c r="AJ491"/>
  <c r="AI378"/>
  <c r="AI321"/>
  <c r="AJ385"/>
  <c r="AI314"/>
  <c r="AI38"/>
  <c r="AJ50"/>
  <c r="AI50"/>
  <c r="AJ120"/>
  <c r="AC505"/>
  <c r="N16" i="6" s="1"/>
  <c r="O16" s="1"/>
  <c r="AJ251" i="3"/>
  <c r="AJ386"/>
  <c r="AI386"/>
  <c r="AJ112"/>
  <c r="AJ343"/>
  <c r="AI107"/>
  <c r="AJ488"/>
  <c r="AI311"/>
  <c r="AI253"/>
  <c r="AI198"/>
  <c r="AF505"/>
  <c r="N19" i="6" s="1"/>
  <c r="O19" s="1"/>
  <c r="AJ246" i="3"/>
  <c r="AI246"/>
  <c r="AJ249"/>
  <c r="AI499"/>
  <c r="AJ499"/>
  <c r="AJ347"/>
  <c r="AJ216"/>
  <c r="AI48"/>
  <c r="AJ430"/>
  <c r="AJ94"/>
  <c r="AI94"/>
  <c r="AJ29"/>
  <c r="AI29"/>
  <c r="AJ497"/>
  <c r="AJ248"/>
  <c r="AI453"/>
  <c r="AJ453"/>
  <c r="AJ340"/>
  <c r="AI368"/>
  <c r="AJ240"/>
  <c r="AJ350"/>
  <c r="AJ322"/>
  <c r="AJ206"/>
  <c r="AJ210"/>
  <c r="AJ159"/>
  <c r="AI222"/>
  <c r="AJ152"/>
  <c r="AJ39"/>
  <c r="AI39"/>
  <c r="AI254" l="1"/>
  <c r="AI461"/>
  <c r="L461" s="1"/>
  <c r="Z461" s="1"/>
  <c r="AJ115"/>
  <c r="L115" s="1"/>
  <c r="Z115" s="1"/>
  <c r="AJ27"/>
  <c r="L27" s="1"/>
  <c r="AI52"/>
  <c r="AJ417"/>
  <c r="L417" s="1"/>
  <c r="AJ219"/>
  <c r="L219" s="1"/>
  <c r="Z219" s="1"/>
  <c r="AJ60"/>
  <c r="AJ317"/>
  <c r="AJ125"/>
  <c r="L125" s="1"/>
  <c r="Z125" s="1"/>
  <c r="AI451"/>
  <c r="L451" s="1"/>
  <c r="AI462"/>
  <c r="AJ204"/>
  <c r="AJ127"/>
  <c r="L127" s="1"/>
  <c r="Z127" s="1"/>
  <c r="AJ35"/>
  <c r="L35" s="1"/>
  <c r="Z35" s="1"/>
  <c r="AI351"/>
  <c r="AJ425"/>
  <c r="AJ170"/>
  <c r="L170" s="1"/>
  <c r="Z170" s="1"/>
  <c r="AJ423"/>
  <c r="AI64"/>
  <c r="AJ270"/>
  <c r="AI96"/>
  <c r="AJ100"/>
  <c r="L100" s="1"/>
  <c r="Z100" s="1"/>
  <c r="AJ459"/>
  <c r="AJ503"/>
  <c r="AI404"/>
  <c r="L404" s="1"/>
  <c r="Z404" s="1"/>
  <c r="AJ284"/>
  <c r="L284" s="1"/>
  <c r="Z284" s="1"/>
  <c r="AI117"/>
  <c r="AJ208"/>
  <c r="AI450"/>
  <c r="L450" s="1"/>
  <c r="AJ477"/>
  <c r="L477" s="1"/>
  <c r="AJ469"/>
  <c r="L469" s="1"/>
  <c r="Z469" s="1"/>
  <c r="AI377"/>
  <c r="AI444"/>
  <c r="L444" s="1"/>
  <c r="AI90"/>
  <c r="AI33"/>
  <c r="AI157"/>
  <c r="L157" s="1"/>
  <c r="Z157" s="1"/>
  <c r="AI316"/>
  <c r="AI326"/>
  <c r="L326" s="1"/>
  <c r="Z326" s="1"/>
  <c r="AJ323"/>
  <c r="AI300"/>
  <c r="L300" s="1"/>
  <c r="AI85"/>
  <c r="L85" s="1"/>
  <c r="AJ312"/>
  <c r="AI476"/>
  <c r="AJ416"/>
  <c r="L416" s="1"/>
  <c r="AI478"/>
  <c r="AJ282"/>
  <c r="AI243"/>
  <c r="AI297"/>
  <c r="L297" s="1"/>
  <c r="Z297" s="1"/>
  <c r="AJ277"/>
  <c r="L277" s="1"/>
  <c r="Z277" s="1"/>
  <c r="AJ14"/>
  <c r="AJ346"/>
  <c r="L346" s="1"/>
  <c r="Z346" s="1"/>
  <c r="AI437"/>
  <c r="L437" s="1"/>
  <c r="Z437" s="1"/>
  <c r="AI171"/>
  <c r="AJ176"/>
  <c r="L176" s="1"/>
  <c r="AK176" s="1"/>
  <c r="AJ291"/>
  <c r="L291" s="1"/>
  <c r="Z291" s="1"/>
  <c r="AJ138"/>
  <c r="L138" s="1"/>
  <c r="AJ235"/>
  <c r="L235" s="1"/>
  <c r="AJ387"/>
  <c r="L387" s="1"/>
  <c r="Z387" s="1"/>
  <c r="AJ62"/>
  <c r="L62" s="1"/>
  <c r="AI364"/>
  <c r="L364" s="1"/>
  <c r="AJ82"/>
  <c r="L82" s="1"/>
  <c r="AJ289"/>
  <c r="L289" s="1"/>
  <c r="AJ383"/>
  <c r="L383" s="1"/>
  <c r="AI333"/>
  <c r="L333" s="1"/>
  <c r="Z333" s="1"/>
  <c r="AJ489"/>
  <c r="L489" s="1"/>
  <c r="AJ465"/>
  <c r="L465" s="1"/>
  <c r="Z465" s="1"/>
  <c r="AJ397"/>
  <c r="L397" s="1"/>
  <c r="AJ43"/>
  <c r="L43" s="1"/>
  <c r="AJ184"/>
  <c r="L184" s="1"/>
  <c r="AI49"/>
  <c r="L49" s="1"/>
  <c r="AJ128"/>
  <c r="L128" s="1"/>
  <c r="AJ47"/>
  <c r="L47" s="1"/>
  <c r="AI36"/>
  <c r="L36" s="1"/>
  <c r="AI26"/>
  <c r="L26" s="1"/>
  <c r="Z26" s="1"/>
  <c r="AJ504"/>
  <c r="L504" s="1"/>
  <c r="AJ281"/>
  <c r="L281" s="1"/>
  <c r="Z281" s="1"/>
  <c r="AJ205"/>
  <c r="L205" s="1"/>
  <c r="AI190"/>
  <c r="L190" s="1"/>
  <c r="AK190" s="1"/>
  <c r="AJ475"/>
  <c r="AI25"/>
  <c r="L25" s="1"/>
  <c r="AJ381"/>
  <c r="L381" s="1"/>
  <c r="AI139"/>
  <c r="L139" s="1"/>
  <c r="AK139" s="1"/>
  <c r="AJ456"/>
  <c r="AJ349"/>
  <c r="L349" s="1"/>
  <c r="AI118"/>
  <c r="L118" s="1"/>
  <c r="Z118" s="1"/>
  <c r="AI303"/>
  <c r="L303" s="1"/>
  <c r="AI236"/>
  <c r="L236" s="1"/>
  <c r="AI472"/>
  <c r="L472" s="1"/>
  <c r="AI428"/>
  <c r="L428" s="1"/>
  <c r="AJ232"/>
  <c r="L232" s="1"/>
  <c r="AI324"/>
  <c r="L324" s="1"/>
  <c r="AI279"/>
  <c r="L279" s="1"/>
  <c r="Z279" s="1"/>
  <c r="AI92"/>
  <c r="L92" s="1"/>
  <c r="AI193"/>
  <c r="L193" s="1"/>
  <c r="AI396"/>
  <c r="L396" s="1"/>
  <c r="Z396" s="1"/>
  <c r="AI384"/>
  <c r="L384" s="1"/>
  <c r="AI161"/>
  <c r="AJ153"/>
  <c r="L153" s="1"/>
  <c r="AI186"/>
  <c r="L186" s="1"/>
  <c r="AI19"/>
  <c r="L19" s="1"/>
  <c r="AJ305"/>
  <c r="L305" s="1"/>
  <c r="AJ130"/>
  <c r="L130" s="1"/>
  <c r="AI407"/>
  <c r="L407" s="1"/>
  <c r="Z407" s="1"/>
  <c r="AI336"/>
  <c r="L336" s="1"/>
  <c r="AJ84"/>
  <c r="L84" s="1"/>
  <c r="Z84" s="1"/>
  <c r="AJ143"/>
  <c r="L143" s="1"/>
  <c r="Z143" s="1"/>
  <c r="AJ427"/>
  <c r="L427" s="1"/>
  <c r="AJ496"/>
  <c r="L496" s="1"/>
  <c r="Z496" s="1"/>
  <c r="AI214"/>
  <c r="L214" s="1"/>
  <c r="Z214" s="1"/>
  <c r="AI342"/>
  <c r="L342" s="1"/>
  <c r="AJ76"/>
  <c r="L76" s="1"/>
  <c r="Z76" s="1"/>
  <c r="AI217"/>
  <c r="L217" s="1"/>
  <c r="Z217" s="1"/>
  <c r="AJ296"/>
  <c r="L296" s="1"/>
  <c r="AI363"/>
  <c r="L363" s="1"/>
  <c r="AI380"/>
  <c r="L380" s="1"/>
  <c r="Z380" s="1"/>
  <c r="AJ114"/>
  <c r="L114" s="1"/>
  <c r="AI187"/>
  <c r="L187" s="1"/>
  <c r="AI466"/>
  <c r="L466" s="1"/>
  <c r="AI287"/>
  <c r="L287" s="1"/>
  <c r="AI86"/>
  <c r="L86" s="1"/>
  <c r="AJ45"/>
  <c r="L45" s="1"/>
  <c r="AI154"/>
  <c r="L154" s="1"/>
  <c r="Z154" s="1"/>
  <c r="AI183"/>
  <c r="L183" s="1"/>
  <c r="Z183" s="1"/>
  <c r="AI12"/>
  <c r="L12" s="1"/>
  <c r="Z12" s="1"/>
  <c r="AJ77"/>
  <c r="L77" s="1"/>
  <c r="Z77" s="1"/>
  <c r="AI34"/>
  <c r="L34" s="1"/>
  <c r="Z34" s="1"/>
  <c r="AI262"/>
  <c r="L262" s="1"/>
  <c r="Z262" s="1"/>
  <c r="AI348"/>
  <c r="L348" s="1"/>
  <c r="AI230"/>
  <c r="L230" s="1"/>
  <c r="Z230" s="1"/>
  <c r="AI429"/>
  <c r="L429" s="1"/>
  <c r="AI56"/>
  <c r="L56" s="1"/>
  <c r="AI369"/>
  <c r="L369" s="1"/>
  <c r="AI354"/>
  <c r="L354" s="1"/>
  <c r="Z354" s="1"/>
  <c r="AI211"/>
  <c r="L211" s="1"/>
  <c r="AI133"/>
  <c r="L133" s="1"/>
  <c r="AI74"/>
  <c r="L74" s="1"/>
  <c r="AJ179"/>
  <c r="L179" s="1"/>
  <c r="AI402"/>
  <c r="L402" s="1"/>
  <c r="Z402" s="1"/>
  <c r="AI480"/>
  <c r="L480" s="1"/>
  <c r="AJ140"/>
  <c r="L140" s="1"/>
  <c r="AJ401"/>
  <c r="L401" s="1"/>
  <c r="AJ46"/>
  <c r="L46" s="1"/>
  <c r="AJ470"/>
  <c r="L470" s="1"/>
  <c r="AI81"/>
  <c r="L81" s="1"/>
  <c r="Z81" s="1"/>
  <c r="AI288"/>
  <c r="L288" s="1"/>
  <c r="AI68"/>
  <c r="L68" s="1"/>
  <c r="AI502"/>
  <c r="L502" s="1"/>
  <c r="AJ109"/>
  <c r="L109" s="1"/>
  <c r="AJ54"/>
  <c r="L54" s="1"/>
  <c r="AI375"/>
  <c r="L375" s="1"/>
  <c r="AI445"/>
  <c r="L445" s="1"/>
  <c r="AJ442"/>
  <c r="L442" s="1"/>
  <c r="Z442" s="1"/>
  <c r="AI259"/>
  <c r="L259" s="1"/>
  <c r="AJ269"/>
  <c r="L269" s="1"/>
  <c r="AJ136"/>
  <c r="L136" s="1"/>
  <c r="Z136" s="1"/>
  <c r="AI11"/>
  <c r="L11" s="1"/>
  <c r="AI441"/>
  <c r="AJ441"/>
  <c r="AI433"/>
  <c r="AJ433"/>
  <c r="AJ200"/>
  <c r="L200" s="1"/>
  <c r="AI415"/>
  <c r="L415" s="1"/>
  <c r="Z415" s="1"/>
  <c r="AI485"/>
  <c r="AJ485"/>
  <c r="AJ162"/>
  <c r="AI162"/>
  <c r="AJ436"/>
  <c r="AI436"/>
  <c r="AJ75"/>
  <c r="AI75"/>
  <c r="AJ334"/>
  <c r="AI334"/>
  <c r="AI53"/>
  <c r="AJ53"/>
  <c r="AI58"/>
  <c r="L58" s="1"/>
  <c r="Z58" s="1"/>
  <c r="AJ110"/>
  <c r="L110" s="1"/>
  <c r="AJ202"/>
  <c r="AI202"/>
  <c r="AJ313"/>
  <c r="AI313"/>
  <c r="AJ168"/>
  <c r="AI168"/>
  <c r="AI213"/>
  <c r="AJ213"/>
  <c r="AJ17"/>
  <c r="L17" s="1"/>
  <c r="AJ241"/>
  <c r="L241" s="1"/>
  <c r="AJ367"/>
  <c r="L367" s="1"/>
  <c r="AI292"/>
  <c r="L292" s="1"/>
  <c r="AJ298"/>
  <c r="L298" s="1"/>
  <c r="Z298" s="1"/>
  <c r="AI473"/>
  <c r="L473" s="1"/>
  <c r="Z473" s="1"/>
  <c r="AJ458"/>
  <c r="L458" s="1"/>
  <c r="AJ182"/>
  <c r="L182" s="1"/>
  <c r="AI420"/>
  <c r="L420" s="1"/>
  <c r="AI79"/>
  <c r="L79" s="1"/>
  <c r="Z79" s="1"/>
  <c r="AI330"/>
  <c r="L330" s="1"/>
  <c r="AI379"/>
  <c r="L379" s="1"/>
  <c r="AI464"/>
  <c r="L464" s="1"/>
  <c r="AJ22"/>
  <c r="L22" s="1"/>
  <c r="Z22" s="1"/>
  <c r="AJ327"/>
  <c r="L327" s="1"/>
  <c r="AI481"/>
  <c r="L481" s="1"/>
  <c r="Z481" s="1"/>
  <c r="AI66"/>
  <c r="L66" s="1"/>
  <c r="AJ121"/>
  <c r="L121" s="1"/>
  <c r="Z121" s="1"/>
  <c r="AI391"/>
  <c r="L391" s="1"/>
  <c r="AJ372"/>
  <c r="L372" s="1"/>
  <c r="AJ129"/>
  <c r="L129" s="1"/>
  <c r="AJ245"/>
  <c r="L245" s="1"/>
  <c r="Z245" s="1"/>
  <c r="AJ98"/>
  <c r="L98" s="1"/>
  <c r="AJ31"/>
  <c r="L31" s="1"/>
  <c r="Z31" s="1"/>
  <c r="AI483"/>
  <c r="L483" s="1"/>
  <c r="AJ149"/>
  <c r="AI149"/>
  <c r="AI258"/>
  <c r="AJ258"/>
  <c r="AI237"/>
  <c r="AJ237"/>
  <c r="AJ389"/>
  <c r="AI389"/>
  <c r="AJ370"/>
  <c r="L370" s="1"/>
  <c r="AJ486"/>
  <c r="L486" s="1"/>
  <c r="AJ234"/>
  <c r="L234" s="1"/>
  <c r="AI15"/>
  <c r="L15" s="1"/>
  <c r="AJ87"/>
  <c r="L87" s="1"/>
  <c r="AJ493"/>
  <c r="L493" s="1"/>
  <c r="AJ18"/>
  <c r="AI18"/>
  <c r="AI10"/>
  <c r="AJ10"/>
  <c r="AJ393"/>
  <c r="AI393"/>
  <c r="AI141"/>
  <c r="L141" s="1"/>
  <c r="AK141" s="1"/>
  <c r="AJ264"/>
  <c r="L264" s="1"/>
  <c r="AI468"/>
  <c r="L468" s="1"/>
  <c r="AJ332"/>
  <c r="L332" s="1"/>
  <c r="AJ457"/>
  <c r="L457" s="1"/>
  <c r="AI30"/>
  <c r="L30" s="1"/>
  <c r="AJ119"/>
  <c r="L119" s="1"/>
  <c r="Z119" s="1"/>
  <c r="AJ494"/>
  <c r="L494" s="1"/>
  <c r="AI301"/>
  <c r="L301" s="1"/>
  <c r="Z301" s="1"/>
  <c r="AI91"/>
  <c r="L91" s="1"/>
  <c r="AI419"/>
  <c r="L419" s="1"/>
  <c r="AI61"/>
  <c r="L61" s="1"/>
  <c r="Z61" s="1"/>
  <c r="AJ221"/>
  <c r="L221" s="1"/>
  <c r="AJ406"/>
  <c r="L406" s="1"/>
  <c r="AJ113"/>
  <c r="L113" s="1"/>
  <c r="Z113" s="1"/>
  <c r="AJ72"/>
  <c r="L72" s="1"/>
  <c r="AJ440"/>
  <c r="L440" s="1"/>
  <c r="Z440" s="1"/>
  <c r="AI338"/>
  <c r="L338" s="1"/>
  <c r="Z338" s="1"/>
  <c r="AJ122"/>
  <c r="L122" s="1"/>
  <c r="AJ13"/>
  <c r="L13" s="1"/>
  <c r="AI8"/>
  <c r="M5" i="9" s="1"/>
  <c r="L204" i="3"/>
  <c r="AK204" s="1"/>
  <c r="AI7"/>
  <c r="M4" i="9" s="1"/>
  <c r="AI9" i="3"/>
  <c r="L9" s="1"/>
  <c r="Z9" s="1"/>
  <c r="AI272"/>
  <c r="L272" s="1"/>
  <c r="AI271"/>
  <c r="L271" s="1"/>
  <c r="AI169"/>
  <c r="L169" s="1"/>
  <c r="AJ229"/>
  <c r="L229" s="1"/>
  <c r="AI135"/>
  <c r="L135" s="1"/>
  <c r="AI194"/>
  <c r="L194" s="1"/>
  <c r="Z194" s="1"/>
  <c r="AJ261"/>
  <c r="L261" s="1"/>
  <c r="AI78"/>
  <c r="L78" s="1"/>
  <c r="AJ106"/>
  <c r="L106" s="1"/>
  <c r="AI295"/>
  <c r="L295" s="1"/>
  <c r="AJ203"/>
  <c r="L203" s="1"/>
  <c r="Z203" s="1"/>
  <c r="AI192"/>
  <c r="L192" s="1"/>
  <c r="AJ371"/>
  <c r="L371" s="1"/>
  <c r="AI446"/>
  <c r="L446" s="1"/>
  <c r="AI226"/>
  <c r="L226" s="1"/>
  <c r="AJ285"/>
  <c r="L285" s="1"/>
  <c r="Z285" s="1"/>
  <c r="AI242"/>
  <c r="L242" s="1"/>
  <c r="AJ467"/>
  <c r="L467" s="1"/>
  <c r="Z467" s="1"/>
  <c r="L491"/>
  <c r="Z491" s="1"/>
  <c r="L97"/>
  <c r="Z97" s="1"/>
  <c r="AJ452"/>
  <c r="AI452"/>
  <c r="AI151"/>
  <c r="L151" s="1"/>
  <c r="Z151" s="1"/>
  <c r="AJ103"/>
  <c r="L103" s="1"/>
  <c r="AI189"/>
  <c r="L189" s="1"/>
  <c r="AI328"/>
  <c r="L328" s="1"/>
  <c r="AJ167"/>
  <c r="L167" s="1"/>
  <c r="L282"/>
  <c r="Z282" s="1"/>
  <c r="AI344"/>
  <c r="L344" s="1"/>
  <c r="L256"/>
  <c r="Z256" s="1"/>
  <c r="AJ70"/>
  <c r="L70" s="1"/>
  <c r="L312"/>
  <c r="AK312" s="1"/>
  <c r="L340"/>
  <c r="Z340" s="1"/>
  <c r="L453"/>
  <c r="L94"/>
  <c r="Z94" s="1"/>
  <c r="L430"/>
  <c r="Z430" s="1"/>
  <c r="L96"/>
  <c r="Z96" s="1"/>
  <c r="AJ299"/>
  <c r="L299" s="1"/>
  <c r="Z299" s="1"/>
  <c r="L308"/>
  <c r="Z308" s="1"/>
  <c r="L414"/>
  <c r="Z414" s="1"/>
  <c r="AI6"/>
  <c r="AI195"/>
  <c r="L195" s="1"/>
  <c r="Z195" s="1"/>
  <c r="AI250"/>
  <c r="L250" s="1"/>
  <c r="AJ197"/>
  <c r="L197" s="1"/>
  <c r="AI319"/>
  <c r="L319" s="1"/>
  <c r="AI403"/>
  <c r="L403" s="1"/>
  <c r="AI431"/>
  <c r="L431" s="1"/>
  <c r="AJ304"/>
  <c r="L304" s="1"/>
  <c r="AI67"/>
  <c r="L67" s="1"/>
  <c r="Z67" s="1"/>
  <c r="L425"/>
  <c r="Z425" s="1"/>
  <c r="AJ23"/>
  <c r="L23" s="1"/>
  <c r="L253"/>
  <c r="Z253" s="1"/>
  <c r="L251"/>
  <c r="Z251" s="1"/>
  <c r="AI209"/>
  <c r="L209" s="1"/>
  <c r="AJ474"/>
  <c r="L474" s="1"/>
  <c r="AI361"/>
  <c r="L361" s="1"/>
  <c r="Z361" s="1"/>
  <c r="L350"/>
  <c r="L373"/>
  <c r="L120"/>
  <c r="Z120" s="1"/>
  <c r="AJ501"/>
  <c r="L501" s="1"/>
  <c r="AI116"/>
  <c r="L116" s="1"/>
  <c r="AI238"/>
  <c r="L238" s="1"/>
  <c r="Z238" s="1"/>
  <c r="AI388"/>
  <c r="L388" s="1"/>
  <c r="AI399"/>
  <c r="L399" s="1"/>
  <c r="Z399" s="1"/>
  <c r="L456"/>
  <c r="Z456" s="1"/>
  <c r="AI165"/>
  <c r="L165" s="1"/>
  <c r="L447"/>
  <c r="AJ365"/>
  <c r="L365" s="1"/>
  <c r="Z365" s="1"/>
  <c r="AI484"/>
  <c r="AJ484"/>
  <c r="AI283"/>
  <c r="L283" s="1"/>
  <c r="AI257"/>
  <c r="L257" s="1"/>
  <c r="Z257" s="1"/>
  <c r="L254"/>
  <c r="Z254" s="1"/>
  <c r="AI93"/>
  <c r="L93" s="1"/>
  <c r="Z93" s="1"/>
  <c r="AJ131"/>
  <c r="L131" s="1"/>
  <c r="AJ44"/>
  <c r="L44" s="1"/>
  <c r="AI55"/>
  <c r="AI21"/>
  <c r="L21" s="1"/>
  <c r="Z21" s="1"/>
  <c r="AI293"/>
  <c r="L293" s="1"/>
  <c r="Z293" s="1"/>
  <c r="AJ146"/>
  <c r="L146" s="1"/>
  <c r="AJ341"/>
  <c r="AI341"/>
  <c r="L206"/>
  <c r="Z206" s="1"/>
  <c r="AI268"/>
  <c r="L268" s="1"/>
  <c r="L52"/>
  <c r="Z52" s="1"/>
  <c r="AJ65"/>
  <c r="L65" s="1"/>
  <c r="AI376"/>
  <c r="L376" s="1"/>
  <c r="L64"/>
  <c r="Z64" s="1"/>
  <c r="AI101"/>
  <c r="L101" s="1"/>
  <c r="AJ55"/>
  <c r="AI352"/>
  <c r="L352" s="1"/>
  <c r="AI325"/>
  <c r="L325" s="1"/>
  <c r="Z325" s="1"/>
  <c r="L499"/>
  <c r="Z499" s="1"/>
  <c r="L112"/>
  <c r="Z112" s="1"/>
  <c r="AJ104"/>
  <c r="L104" s="1"/>
  <c r="Z104" s="1"/>
  <c r="AJ16"/>
  <c r="L16" s="1"/>
  <c r="Z16" s="1"/>
  <c r="AJ42"/>
  <c r="L42" s="1"/>
  <c r="AI108"/>
  <c r="L108" s="1"/>
  <c r="Z108" s="1"/>
  <c r="AJ69"/>
  <c r="AI69"/>
  <c r="AI276"/>
  <c r="AJ276"/>
  <c r="L152"/>
  <c r="AI266"/>
  <c r="L266" s="1"/>
  <c r="AK266" s="1"/>
  <c r="L462"/>
  <c r="Z462" s="1"/>
  <c r="L240"/>
  <c r="Z240" s="1"/>
  <c r="AI454"/>
  <c r="L454" s="1"/>
  <c r="Z454" s="1"/>
  <c r="L478"/>
  <c r="AJ37"/>
  <c r="L37" s="1"/>
  <c r="L351"/>
  <c r="L246"/>
  <c r="Z246" s="1"/>
  <c r="AI438"/>
  <c r="L438" s="1"/>
  <c r="L423"/>
  <c r="L343"/>
  <c r="L63"/>
  <c r="Z63" s="1"/>
  <c r="L316"/>
  <c r="Z316" s="1"/>
  <c r="L386"/>
  <c r="L270"/>
  <c r="Z270" s="1"/>
  <c r="AI410"/>
  <c r="L410" s="1"/>
  <c r="L60"/>
  <c r="Z60" s="1"/>
  <c r="L38"/>
  <c r="L314"/>
  <c r="AK314" s="1"/>
  <c r="L378"/>
  <c r="AJ148"/>
  <c r="L148" s="1"/>
  <c r="AI412"/>
  <c r="L412" s="1"/>
  <c r="AI307"/>
  <c r="L307" s="1"/>
  <c r="L111"/>
  <c r="Z111" s="1"/>
  <c r="L161"/>
  <c r="AI177"/>
  <c r="L177" s="1"/>
  <c r="Z177" s="1"/>
  <c r="L475"/>
  <c r="Z475" s="1"/>
  <c r="AI500"/>
  <c r="AJ500"/>
  <c r="AJ392"/>
  <c r="AI392"/>
  <c r="AJ160"/>
  <c r="AI160"/>
  <c r="L497"/>
  <c r="Z497" s="1"/>
  <c r="L29"/>
  <c r="Z29" s="1"/>
  <c r="L48"/>
  <c r="Z48" s="1"/>
  <c r="L90"/>
  <c r="Z90" s="1"/>
  <c r="L107"/>
  <c r="L208"/>
  <c r="Z208" s="1"/>
  <c r="AI492"/>
  <c r="AJ492"/>
  <c r="AJ147"/>
  <c r="AI147"/>
  <c r="AJ191"/>
  <c r="AI191"/>
  <c r="AJ123"/>
  <c r="AI123"/>
  <c r="AJ362"/>
  <c r="AI362"/>
  <c r="AI331"/>
  <c r="AJ331"/>
  <c r="AJ356"/>
  <c r="AI356"/>
  <c r="AJ460"/>
  <c r="AI460"/>
  <c r="AJ395"/>
  <c r="AI395"/>
  <c r="AJ366"/>
  <c r="AI366"/>
  <c r="AJ359"/>
  <c r="AI359"/>
  <c r="AJ88"/>
  <c r="AI88"/>
  <c r="AJ318"/>
  <c r="AI318"/>
  <c r="AI278"/>
  <c r="AJ278"/>
  <c r="AJ215"/>
  <c r="AI215"/>
  <c r="AJ358"/>
  <c r="AI358"/>
  <c r="AI286"/>
  <c r="AJ286"/>
  <c r="AJ144"/>
  <c r="AI144"/>
  <c r="AJ471"/>
  <c r="AI471"/>
  <c r="AI411"/>
  <c r="AJ411"/>
  <c r="AI181"/>
  <c r="AJ181"/>
  <c r="AI132"/>
  <c r="AJ132"/>
  <c r="AI382"/>
  <c r="AJ382"/>
  <c r="AJ421"/>
  <c r="AI421"/>
  <c r="AJ495"/>
  <c r="AI495"/>
  <c r="AJ225"/>
  <c r="AI225"/>
  <c r="L368"/>
  <c r="AI435"/>
  <c r="AJ435"/>
  <c r="AJ320"/>
  <c r="AI320"/>
  <c r="AJ434"/>
  <c r="AI434"/>
  <c r="AJ479"/>
  <c r="AI479"/>
  <c r="AJ142"/>
  <c r="AI142"/>
  <c r="AJ482"/>
  <c r="AI482"/>
  <c r="AI41"/>
  <c r="AJ41"/>
  <c r="L347"/>
  <c r="AI73"/>
  <c r="AJ73"/>
  <c r="AI329"/>
  <c r="AJ329"/>
  <c r="AJ231"/>
  <c r="AI231"/>
  <c r="AJ28"/>
  <c r="AI28"/>
  <c r="AI57"/>
  <c r="AJ57"/>
  <c r="AJ239"/>
  <c r="AI239"/>
  <c r="AJ247"/>
  <c r="AI247"/>
  <c r="AJ400"/>
  <c r="AI400"/>
  <c r="AI408"/>
  <c r="AJ408"/>
  <c r="AJ455"/>
  <c r="AI455"/>
  <c r="AJ40"/>
  <c r="AI40"/>
  <c r="AJ163"/>
  <c r="AI163"/>
  <c r="AJ134"/>
  <c r="AI134"/>
  <c r="AJ490"/>
  <c r="AI490"/>
  <c r="AI443"/>
  <c r="AJ443"/>
  <c r="L323"/>
  <c r="AJ233"/>
  <c r="AI233"/>
  <c r="L14"/>
  <c r="AJ126"/>
  <c r="AI126"/>
  <c r="AI345"/>
  <c r="AJ345"/>
  <c r="AJ315"/>
  <c r="AI315"/>
  <c r="AJ188"/>
  <c r="AI188"/>
  <c r="AI124"/>
  <c r="AJ124"/>
  <c r="AJ199"/>
  <c r="AI199"/>
  <c r="AJ185"/>
  <c r="AI185"/>
  <c r="AJ228"/>
  <c r="AI228"/>
  <c r="AJ102"/>
  <c r="AI102"/>
  <c r="AI302"/>
  <c r="AJ302"/>
  <c r="AJ335"/>
  <c r="AI335"/>
  <c r="AI409"/>
  <c r="AJ409"/>
  <c r="AJ32"/>
  <c r="AI32"/>
  <c r="L377"/>
  <c r="AJ405"/>
  <c r="AI405"/>
  <c r="AI164"/>
  <c r="AJ164"/>
  <c r="AJ357"/>
  <c r="AI357"/>
  <c r="AJ178"/>
  <c r="AI178"/>
  <c r="AJ227"/>
  <c r="AI227"/>
  <c r="AJ290"/>
  <c r="AI290"/>
  <c r="AJ432"/>
  <c r="AI432"/>
  <c r="L459"/>
  <c r="L117"/>
  <c r="AJ252"/>
  <c r="AI252"/>
  <c r="L322"/>
  <c r="AJ59"/>
  <c r="AI59"/>
  <c r="AJ212"/>
  <c r="AI212"/>
  <c r="AJ426"/>
  <c r="AI426"/>
  <c r="AJ99"/>
  <c r="AI99"/>
  <c r="AJ105"/>
  <c r="AI105"/>
  <c r="AJ137"/>
  <c r="AI137"/>
  <c r="AI89"/>
  <c r="AJ89"/>
  <c r="L222"/>
  <c r="AJ260"/>
  <c r="AI260"/>
  <c r="L159"/>
  <c r="AI398"/>
  <c r="AJ398"/>
  <c r="AJ207"/>
  <c r="AI207"/>
  <c r="L248"/>
  <c r="AJ255"/>
  <c r="AI255"/>
  <c r="AJ422"/>
  <c r="AI422"/>
  <c r="AJ498"/>
  <c r="AI498"/>
  <c r="AJ150"/>
  <c r="AI150"/>
  <c r="AJ273"/>
  <c r="AI273"/>
  <c r="AJ220"/>
  <c r="AI220"/>
  <c r="L216"/>
  <c r="AG505"/>
  <c r="AJ5"/>
  <c r="N2" i="9" s="1"/>
  <c r="AI5" i="3"/>
  <c r="M2" i="9" s="1"/>
  <c r="L249" i="3"/>
  <c r="AI173"/>
  <c r="AJ173"/>
  <c r="L311"/>
  <c r="AJ449"/>
  <c r="AI449"/>
  <c r="AJ263"/>
  <c r="AI263"/>
  <c r="AJ306"/>
  <c r="AI306"/>
  <c r="AJ95"/>
  <c r="AI95"/>
  <c r="AJ224"/>
  <c r="AI224"/>
  <c r="AI337"/>
  <c r="AJ337"/>
  <c r="AJ145"/>
  <c r="AI145"/>
  <c r="L50"/>
  <c r="L243"/>
  <c r="L503"/>
  <c r="AJ265"/>
  <c r="AI265"/>
  <c r="AI339"/>
  <c r="AJ339"/>
  <c r="AI166"/>
  <c r="AJ166"/>
  <c r="AJ394"/>
  <c r="AI394"/>
  <c r="AI20"/>
  <c r="AJ20"/>
  <c r="AJ51"/>
  <c r="AI51"/>
  <c r="AI274"/>
  <c r="AJ274"/>
  <c r="AI355"/>
  <c r="AJ355"/>
  <c r="AI390"/>
  <c r="AJ390"/>
  <c r="AI310"/>
  <c r="AJ310"/>
  <c r="AJ155"/>
  <c r="AI155"/>
  <c r="AJ309"/>
  <c r="AI309"/>
  <c r="AJ413"/>
  <c r="AI413"/>
  <c r="AJ24"/>
  <c r="AI24"/>
  <c r="AI353"/>
  <c r="AJ353"/>
  <c r="AJ487"/>
  <c r="AI487"/>
  <c r="AJ196"/>
  <c r="AI196"/>
  <c r="AJ418"/>
  <c r="AI418"/>
  <c r="AI156"/>
  <c r="AJ156"/>
  <c r="AJ172"/>
  <c r="AI172"/>
  <c r="L33"/>
  <c r="AJ158"/>
  <c r="AI158"/>
  <c r="L385"/>
  <c r="L321"/>
  <c r="AJ244"/>
  <c r="AI244"/>
  <c r="AJ424"/>
  <c r="AI424"/>
  <c r="AJ180"/>
  <c r="AI180"/>
  <c r="L39"/>
  <c r="AJ360"/>
  <c r="AI360"/>
  <c r="AJ201"/>
  <c r="AI201"/>
  <c r="L210"/>
  <c r="AI374"/>
  <c r="AJ374"/>
  <c r="AJ448"/>
  <c r="AI448"/>
  <c r="AJ80"/>
  <c r="AI80"/>
  <c r="AI294"/>
  <c r="AJ294"/>
  <c r="L476"/>
  <c r="AJ463"/>
  <c r="AI463"/>
  <c r="AJ71"/>
  <c r="AI71"/>
  <c r="L198"/>
  <c r="AJ439"/>
  <c r="AI439"/>
  <c r="L488"/>
  <c r="AI83"/>
  <c r="AJ83"/>
  <c r="AJ218"/>
  <c r="AI218"/>
  <c r="AJ174"/>
  <c r="AI174"/>
  <c r="AJ223"/>
  <c r="AI223"/>
  <c r="AI175"/>
  <c r="AJ175"/>
  <c r="AI280"/>
  <c r="AJ280"/>
  <c r="L275"/>
  <c r="L317"/>
  <c r="L267"/>
  <c r="L171"/>
  <c r="Z312" l="1"/>
  <c r="AK108"/>
  <c r="AK430"/>
  <c r="AK414"/>
  <c r="AK425"/>
  <c r="AK251"/>
  <c r="AK308"/>
  <c r="Z314"/>
  <c r="AK497"/>
  <c r="AK316"/>
  <c r="AK94"/>
  <c r="Z176"/>
  <c r="AK52"/>
  <c r="AK270"/>
  <c r="AK326"/>
  <c r="Z502"/>
  <c r="AK502"/>
  <c r="Z56"/>
  <c r="AK56"/>
  <c r="Z295"/>
  <c r="AK295"/>
  <c r="AK195"/>
  <c r="Z190"/>
  <c r="AK475"/>
  <c r="AK279"/>
  <c r="AK499"/>
  <c r="AK297"/>
  <c r="AK230"/>
  <c r="AK257"/>
  <c r="AK183"/>
  <c r="L237"/>
  <c r="Z237" s="1"/>
  <c r="AK217"/>
  <c r="L313"/>
  <c r="Z313" s="1"/>
  <c r="L334"/>
  <c r="Z334" s="1"/>
  <c r="AK461"/>
  <c r="AK387"/>
  <c r="AK136"/>
  <c r="L10"/>
  <c r="Z10" s="1"/>
  <c r="L75"/>
  <c r="Z75" s="1"/>
  <c r="AK340"/>
  <c r="L436"/>
  <c r="Z436" s="1"/>
  <c r="L433"/>
  <c r="Z433" s="1"/>
  <c r="AK370"/>
  <c r="Z370"/>
  <c r="AK68"/>
  <c r="Z68"/>
  <c r="Z457"/>
  <c r="AK457"/>
  <c r="AK93"/>
  <c r="L389"/>
  <c r="Z389" s="1"/>
  <c r="L202"/>
  <c r="AK154"/>
  <c r="AK170"/>
  <c r="AK262"/>
  <c r="Z266"/>
  <c r="AK96"/>
  <c r="L149"/>
  <c r="Z149" s="1"/>
  <c r="Z87"/>
  <c r="AK87"/>
  <c r="Z375"/>
  <c r="AK375"/>
  <c r="AK282"/>
  <c r="L258"/>
  <c r="Z258" s="1"/>
  <c r="L168"/>
  <c r="AK168" s="1"/>
  <c r="L53"/>
  <c r="Z53" s="1"/>
  <c r="L162"/>
  <c r="Z162" s="1"/>
  <c r="L441"/>
  <c r="AK441" s="1"/>
  <c r="Z204"/>
  <c r="AK84"/>
  <c r="AK333"/>
  <c r="Z259"/>
  <c r="AK259"/>
  <c r="Z271"/>
  <c r="AK271"/>
  <c r="Z72"/>
  <c r="AK72"/>
  <c r="Z332"/>
  <c r="AK332"/>
  <c r="Z464"/>
  <c r="AK464"/>
  <c r="Z17"/>
  <c r="AK17"/>
  <c r="Z441"/>
  <c r="Z344"/>
  <c r="AK344"/>
  <c r="AK13"/>
  <c r="Z13"/>
  <c r="AK129"/>
  <c r="Z129"/>
  <c r="AK200"/>
  <c r="Z200"/>
  <c r="AK253"/>
  <c r="AK473"/>
  <c r="L393"/>
  <c r="Z393" s="1"/>
  <c r="L18"/>
  <c r="Z18" s="1"/>
  <c r="AK157"/>
  <c r="AK254"/>
  <c r="AK22"/>
  <c r="AK407"/>
  <c r="L213"/>
  <c r="Z213" s="1"/>
  <c r="L485"/>
  <c r="Z485" s="1"/>
  <c r="AK121"/>
  <c r="AK177"/>
  <c r="AK281"/>
  <c r="AK67"/>
  <c r="AK338"/>
  <c r="L452"/>
  <c r="L6"/>
  <c r="Z6" s="1"/>
  <c r="M3" i="9"/>
  <c r="Z458" i="3"/>
  <c r="AK458"/>
  <c r="Z379"/>
  <c r="AK379"/>
  <c r="Z292"/>
  <c r="AK292"/>
  <c r="Z110"/>
  <c r="AK110"/>
  <c r="AK208"/>
  <c r="L89"/>
  <c r="Z89" s="1"/>
  <c r="AK194"/>
  <c r="AK26"/>
  <c r="AK64"/>
  <c r="AK238"/>
  <c r="AK97"/>
  <c r="AK298"/>
  <c r="AK325"/>
  <c r="AK118"/>
  <c r="Z141"/>
  <c r="AK462"/>
  <c r="AK245"/>
  <c r="AK113"/>
  <c r="AK496"/>
  <c r="AK346"/>
  <c r="AK81"/>
  <c r="AK284"/>
  <c r="AK58"/>
  <c r="AK404"/>
  <c r="AK111"/>
  <c r="AK31"/>
  <c r="AK380"/>
  <c r="AK63"/>
  <c r="AK90"/>
  <c r="AK61"/>
  <c r="AK491"/>
  <c r="AK120"/>
  <c r="AK112"/>
  <c r="AK76"/>
  <c r="AK79"/>
  <c r="L8"/>
  <c r="Z8" s="1"/>
  <c r="L7"/>
  <c r="Z226"/>
  <c r="AK226"/>
  <c r="AK440"/>
  <c r="AK9"/>
  <c r="Z192"/>
  <c r="AK192"/>
  <c r="AK119"/>
  <c r="L163"/>
  <c r="Z163" s="1"/>
  <c r="L239"/>
  <c r="Z239" s="1"/>
  <c r="L28"/>
  <c r="Z28" s="1"/>
  <c r="AK301"/>
  <c r="AK35"/>
  <c r="AK206"/>
  <c r="AK437"/>
  <c r="AK246"/>
  <c r="AK454"/>
  <c r="AK77"/>
  <c r="AK415"/>
  <c r="AK100"/>
  <c r="AK219"/>
  <c r="AK299"/>
  <c r="AK143"/>
  <c r="AK256"/>
  <c r="Z139"/>
  <c r="AK467"/>
  <c r="L463"/>
  <c r="Z463" s="1"/>
  <c r="AK12"/>
  <c r="L124"/>
  <c r="Z124" s="1"/>
  <c r="L158"/>
  <c r="Z158" s="1"/>
  <c r="L418"/>
  <c r="Z418" s="1"/>
  <c r="L479"/>
  <c r="Z479" s="1"/>
  <c r="L320"/>
  <c r="Z320" s="1"/>
  <c r="L225"/>
  <c r="Z225" s="1"/>
  <c r="L421"/>
  <c r="Z421" s="1"/>
  <c r="L359"/>
  <c r="Z359" s="1"/>
  <c r="AK285"/>
  <c r="L99"/>
  <c r="Z99" s="1"/>
  <c r="L59"/>
  <c r="Z59" s="1"/>
  <c r="L80"/>
  <c r="Z80" s="1"/>
  <c r="L196"/>
  <c r="Z196" s="1"/>
  <c r="L309"/>
  <c r="Z309" s="1"/>
  <c r="L265"/>
  <c r="Z265" s="1"/>
  <c r="L263"/>
  <c r="Z263" s="1"/>
  <c r="L492"/>
  <c r="Z492" s="1"/>
  <c r="Z480"/>
  <c r="AK480"/>
  <c r="L191"/>
  <c r="Z191" s="1"/>
  <c r="L341"/>
  <c r="AK341" s="1"/>
  <c r="L490"/>
  <c r="Z490" s="1"/>
  <c r="L134"/>
  <c r="Z134" s="1"/>
  <c r="L231"/>
  <c r="Z231" s="1"/>
  <c r="L495"/>
  <c r="Z495" s="1"/>
  <c r="L88"/>
  <c r="Z88" s="1"/>
  <c r="L460"/>
  <c r="Z460" s="1"/>
  <c r="L147"/>
  <c r="Z147" s="1"/>
  <c r="L484"/>
  <c r="Z484" s="1"/>
  <c r="Z420"/>
  <c r="AK420"/>
  <c r="AK263"/>
  <c r="L449"/>
  <c r="Z449" s="1"/>
  <c r="Z300"/>
  <c r="AK300"/>
  <c r="Z453"/>
  <c r="AK453"/>
  <c r="Z23"/>
  <c r="AK23"/>
  <c r="L175"/>
  <c r="Z175" s="1"/>
  <c r="L174"/>
  <c r="Z174" s="1"/>
  <c r="AK34"/>
  <c r="L185"/>
  <c r="Z185" s="1"/>
  <c r="L443"/>
  <c r="Z443" s="1"/>
  <c r="L329"/>
  <c r="Z329" s="1"/>
  <c r="L144"/>
  <c r="Z144" s="1"/>
  <c r="L366"/>
  <c r="Z366" s="1"/>
  <c r="AK399"/>
  <c r="AK127"/>
  <c r="L500"/>
  <c r="L69"/>
  <c r="AK69" s="1"/>
  <c r="Z427"/>
  <c r="AK427"/>
  <c r="Z373"/>
  <c r="AK373"/>
  <c r="Z350"/>
  <c r="AK350"/>
  <c r="AK48"/>
  <c r="AK115"/>
  <c r="L199"/>
  <c r="L408"/>
  <c r="Z408" s="1"/>
  <c r="L57"/>
  <c r="Z57" s="1"/>
  <c r="AK293"/>
  <c r="AK456"/>
  <c r="L173"/>
  <c r="L201"/>
  <c r="Z201" s="1"/>
  <c r="L95"/>
  <c r="L290"/>
  <c r="Z290" s="1"/>
  <c r="AK291"/>
  <c r="AK29"/>
  <c r="L318"/>
  <c r="Z318" s="1"/>
  <c r="Z447"/>
  <c r="AK447"/>
  <c r="L448"/>
  <c r="Z448" s="1"/>
  <c r="AK214"/>
  <c r="AK125"/>
  <c r="AK203"/>
  <c r="Z369"/>
  <c r="AK369"/>
  <c r="AK21"/>
  <c r="Z328"/>
  <c r="AK328"/>
  <c r="AK354"/>
  <c r="L55"/>
  <c r="AK481"/>
  <c r="L71"/>
  <c r="Z71" s="1"/>
  <c r="L172"/>
  <c r="Z172" s="1"/>
  <c r="L310"/>
  <c r="Z310" s="1"/>
  <c r="L150"/>
  <c r="Z150" s="1"/>
  <c r="L255"/>
  <c r="Z255" s="1"/>
  <c r="AK277"/>
  <c r="L228"/>
  <c r="Z228" s="1"/>
  <c r="L41"/>
  <c r="Z41" s="1"/>
  <c r="L278"/>
  <c r="Z278" s="1"/>
  <c r="L395"/>
  <c r="Z395" s="1"/>
  <c r="L356"/>
  <c r="Z356" s="1"/>
  <c r="L123"/>
  <c r="Z123" s="1"/>
  <c r="Z85"/>
  <c r="AK85"/>
  <c r="Z327"/>
  <c r="AK327"/>
  <c r="Z343"/>
  <c r="AK343"/>
  <c r="Z330"/>
  <c r="AK330"/>
  <c r="Z384"/>
  <c r="AK384"/>
  <c r="AK442"/>
  <c r="L337"/>
  <c r="Z337" s="1"/>
  <c r="AK60"/>
  <c r="AK465"/>
  <c r="Z107"/>
  <c r="AK107"/>
  <c r="Z128"/>
  <c r="AK128"/>
  <c r="Z444"/>
  <c r="AK444"/>
  <c r="Z468"/>
  <c r="AK468"/>
  <c r="L392"/>
  <c r="Z161"/>
  <c r="AK161"/>
  <c r="Z504"/>
  <c r="AK504"/>
  <c r="Z386"/>
  <c r="AK386"/>
  <c r="Z376"/>
  <c r="AK376"/>
  <c r="Z351"/>
  <c r="AK351"/>
  <c r="Z211"/>
  <c r="AK211"/>
  <c r="Z27"/>
  <c r="AK27"/>
  <c r="Z116"/>
  <c r="AK116"/>
  <c r="Z349"/>
  <c r="AK349"/>
  <c r="AK104"/>
  <c r="Z348"/>
  <c r="AK348"/>
  <c r="Z423"/>
  <c r="AK423"/>
  <c r="Z478"/>
  <c r="AK478"/>
  <c r="L274"/>
  <c r="Z274" s="1"/>
  <c r="L20"/>
  <c r="Z20" s="1"/>
  <c r="L398"/>
  <c r="Z398" s="1"/>
  <c r="L411"/>
  <c r="AK396"/>
  <c r="AK151"/>
  <c r="AK240"/>
  <c r="Z352"/>
  <c r="AK352"/>
  <c r="Z66"/>
  <c r="AK66"/>
  <c r="Z489"/>
  <c r="AK489"/>
  <c r="Z92"/>
  <c r="AK92"/>
  <c r="Z241"/>
  <c r="AK241"/>
  <c r="Z43"/>
  <c r="AK43"/>
  <c r="Z182"/>
  <c r="AK182"/>
  <c r="Z450"/>
  <c r="AK450"/>
  <c r="Z152"/>
  <c r="AK152"/>
  <c r="AK16"/>
  <c r="Z78"/>
  <c r="AK78"/>
  <c r="Z25"/>
  <c r="AK25"/>
  <c r="Z140"/>
  <c r="AK140"/>
  <c r="Z397"/>
  <c r="AK397"/>
  <c r="Z264"/>
  <c r="AK264"/>
  <c r="L280"/>
  <c r="Z280" s="1"/>
  <c r="L360"/>
  <c r="Z360" s="1"/>
  <c r="L180"/>
  <c r="Z180" s="1"/>
  <c r="L353"/>
  <c r="L413"/>
  <c r="L394"/>
  <c r="Z394" s="1"/>
  <c r="AK402"/>
  <c r="AK361"/>
  <c r="L145"/>
  <c r="Z145" s="1"/>
  <c r="L224"/>
  <c r="Z224" s="1"/>
  <c r="L306"/>
  <c r="AK469"/>
  <c r="L422"/>
  <c r="Z422" s="1"/>
  <c r="L207"/>
  <c r="Z207" s="1"/>
  <c r="L212"/>
  <c r="Z212" s="1"/>
  <c r="AK365"/>
  <c r="L227"/>
  <c r="Z227" s="1"/>
  <c r="L405"/>
  <c r="Z405" s="1"/>
  <c r="L302"/>
  <c r="L315"/>
  <c r="Z315" s="1"/>
  <c r="L126"/>
  <c r="L40"/>
  <c r="Z40" s="1"/>
  <c r="L247"/>
  <c r="Z247" s="1"/>
  <c r="L73"/>
  <c r="L434"/>
  <c r="Z434" s="1"/>
  <c r="L181"/>
  <c r="L471"/>
  <c r="Z471" s="1"/>
  <c r="L358"/>
  <c r="L331"/>
  <c r="Z331" s="1"/>
  <c r="Z169"/>
  <c r="AK169"/>
  <c r="Z429"/>
  <c r="AK429"/>
  <c r="Z303"/>
  <c r="AK303"/>
  <c r="L160"/>
  <c r="Z378"/>
  <c r="AK378"/>
  <c r="Z38"/>
  <c r="AK38"/>
  <c r="Z250"/>
  <c r="AK250"/>
  <c r="Z114"/>
  <c r="AK114"/>
  <c r="Z383"/>
  <c r="AK383"/>
  <c r="Z403"/>
  <c r="AK403"/>
  <c r="L276"/>
  <c r="Z388"/>
  <c r="AK388"/>
  <c r="Z202"/>
  <c r="AK202"/>
  <c r="Z472"/>
  <c r="AK472"/>
  <c r="Z49"/>
  <c r="AK49"/>
  <c r="Z205"/>
  <c r="AK205"/>
  <c r="Z377"/>
  <c r="AK377"/>
  <c r="Z42"/>
  <c r="AK42"/>
  <c r="Z267"/>
  <c r="AK267"/>
  <c r="Z488"/>
  <c r="AK488"/>
  <c r="Z167"/>
  <c r="AK167"/>
  <c r="Z501"/>
  <c r="AK501"/>
  <c r="Z221"/>
  <c r="AK221"/>
  <c r="L218"/>
  <c r="L439"/>
  <c r="Z272"/>
  <c r="AK272"/>
  <c r="L374"/>
  <c r="Z307"/>
  <c r="AK307"/>
  <c r="L24"/>
  <c r="Z304"/>
  <c r="AK304"/>
  <c r="Z106"/>
  <c r="AK106"/>
  <c r="Z242"/>
  <c r="AK242"/>
  <c r="Z287"/>
  <c r="AK287"/>
  <c r="Z101"/>
  <c r="AK101"/>
  <c r="Z296"/>
  <c r="AK296"/>
  <c r="L273"/>
  <c r="Z477"/>
  <c r="AK477"/>
  <c r="Z222"/>
  <c r="AK222"/>
  <c r="L105"/>
  <c r="L426"/>
  <c r="Z187"/>
  <c r="AK187"/>
  <c r="Z122"/>
  <c r="AK122"/>
  <c r="L432"/>
  <c r="L357"/>
  <c r="L164"/>
  <c r="L32"/>
  <c r="Z283"/>
  <c r="AK283"/>
  <c r="L188"/>
  <c r="L345"/>
  <c r="Z323"/>
  <c r="AK323"/>
  <c r="Z363"/>
  <c r="AK363"/>
  <c r="L400"/>
  <c r="Z37"/>
  <c r="AK37"/>
  <c r="L142"/>
  <c r="L435"/>
  <c r="AJ505"/>
  <c r="AJ506" s="1"/>
  <c r="Z36"/>
  <c r="AK36"/>
  <c r="Z324"/>
  <c r="AK324"/>
  <c r="Z30"/>
  <c r="AK30"/>
  <c r="Z153"/>
  <c r="AK153"/>
  <c r="Z133"/>
  <c r="AK133"/>
  <c r="Z412"/>
  <c r="AK412"/>
  <c r="L156"/>
  <c r="Z288"/>
  <c r="AK288"/>
  <c r="Z62"/>
  <c r="AK62"/>
  <c r="Z474"/>
  <c r="AK474"/>
  <c r="Z184"/>
  <c r="AK184"/>
  <c r="Z186"/>
  <c r="AK186"/>
  <c r="Z193"/>
  <c r="AK193"/>
  <c r="Z381"/>
  <c r="AK381"/>
  <c r="Z322"/>
  <c r="AK322"/>
  <c r="Z483"/>
  <c r="AK483"/>
  <c r="Z103"/>
  <c r="AK103"/>
  <c r="Z65"/>
  <c r="AK65"/>
  <c r="L409"/>
  <c r="Z229"/>
  <c r="AK229"/>
  <c r="Z347"/>
  <c r="AK347"/>
  <c r="Z368"/>
  <c r="AK368"/>
  <c r="L132"/>
  <c r="L286"/>
  <c r="L215"/>
  <c r="Z86"/>
  <c r="AK86"/>
  <c r="Z232"/>
  <c r="AK232"/>
  <c r="Z446"/>
  <c r="AK446"/>
  <c r="L355"/>
  <c r="L166"/>
  <c r="Z189"/>
  <c r="AK189"/>
  <c r="Z419"/>
  <c r="AK419"/>
  <c r="Z311"/>
  <c r="AK311"/>
  <c r="Z15"/>
  <c r="AK15"/>
  <c r="Z401"/>
  <c r="AK401"/>
  <c r="Z130"/>
  <c r="AK130"/>
  <c r="Z109"/>
  <c r="AK109"/>
  <c r="Z236"/>
  <c r="AK236"/>
  <c r="Z493"/>
  <c r="AK493"/>
  <c r="L223"/>
  <c r="Z44"/>
  <c r="AK44"/>
  <c r="Z476"/>
  <c r="AK476"/>
  <c r="Z486"/>
  <c r="AK486"/>
  <c r="Z210"/>
  <c r="AK210"/>
  <c r="Z82"/>
  <c r="AK82"/>
  <c r="L424"/>
  <c r="Z33"/>
  <c r="AK33"/>
  <c r="L487"/>
  <c r="L155"/>
  <c r="L339"/>
  <c r="Z416"/>
  <c r="AK416"/>
  <c r="Z47"/>
  <c r="AK47"/>
  <c r="Z249"/>
  <c r="AK249"/>
  <c r="Z11"/>
  <c r="AK11"/>
  <c r="L498"/>
  <c r="Z367"/>
  <c r="AK367"/>
  <c r="L252"/>
  <c r="Z459"/>
  <c r="AK459"/>
  <c r="L178"/>
  <c r="L335"/>
  <c r="L102"/>
  <c r="Z319"/>
  <c r="AK319"/>
  <c r="Z364"/>
  <c r="AK364"/>
  <c r="Z209"/>
  <c r="AK209"/>
  <c r="L455"/>
  <c r="Z451"/>
  <c r="AK451"/>
  <c r="Z148"/>
  <c r="AK148"/>
  <c r="Z431"/>
  <c r="AK431"/>
  <c r="Z19"/>
  <c r="AK19"/>
  <c r="Z275"/>
  <c r="AK275"/>
  <c r="Z428"/>
  <c r="AK428"/>
  <c r="Z198"/>
  <c r="AK198"/>
  <c r="Z321"/>
  <c r="AK321"/>
  <c r="Z417"/>
  <c r="AK417"/>
  <c r="Z50"/>
  <c r="AK50"/>
  <c r="Z235"/>
  <c r="AK235"/>
  <c r="Z197"/>
  <c r="AK197"/>
  <c r="Z135"/>
  <c r="AK135"/>
  <c r="Z165"/>
  <c r="AK165"/>
  <c r="Z305"/>
  <c r="AK305"/>
  <c r="Z261"/>
  <c r="AK261"/>
  <c r="Z391"/>
  <c r="AK391"/>
  <c r="L83"/>
  <c r="Z74"/>
  <c r="AK74"/>
  <c r="Z39"/>
  <c r="AK39"/>
  <c r="Z385"/>
  <c r="AK385"/>
  <c r="L390"/>
  <c r="Z98"/>
  <c r="AK98"/>
  <c r="Z243"/>
  <c r="AK243"/>
  <c r="Z406"/>
  <c r="AK406"/>
  <c r="Z216"/>
  <c r="AK216"/>
  <c r="Z268"/>
  <c r="AK268"/>
  <c r="Z159"/>
  <c r="AK159"/>
  <c r="Z179"/>
  <c r="AK179"/>
  <c r="Z372"/>
  <c r="AK372"/>
  <c r="Z438"/>
  <c r="AK438"/>
  <c r="Z14"/>
  <c r="AK14"/>
  <c r="AK318"/>
  <c r="Z317"/>
  <c r="AK317"/>
  <c r="Z445"/>
  <c r="AK445"/>
  <c r="Z336"/>
  <c r="AK336"/>
  <c r="Z138"/>
  <c r="AK138"/>
  <c r="Z46"/>
  <c r="AK46"/>
  <c r="Z503"/>
  <c r="AK503"/>
  <c r="Z494"/>
  <c r="AK494"/>
  <c r="Z289"/>
  <c r="AK289"/>
  <c r="Z45"/>
  <c r="AK45"/>
  <c r="Z54"/>
  <c r="AK54"/>
  <c r="Z171"/>
  <c r="AK171"/>
  <c r="Z146"/>
  <c r="AK146"/>
  <c r="Z70"/>
  <c r="AK70"/>
  <c r="L294"/>
  <c r="Z131"/>
  <c r="AK131"/>
  <c r="L244"/>
  <c r="Z269"/>
  <c r="AK269"/>
  <c r="Z371"/>
  <c r="AK371"/>
  <c r="L51"/>
  <c r="Z410"/>
  <c r="AK410"/>
  <c r="AK337"/>
  <c r="AI505"/>
  <c r="AI506" s="1"/>
  <c r="J506" s="1"/>
  <c r="L5"/>
  <c r="Z5" s="1"/>
  <c r="L220"/>
  <c r="Z234"/>
  <c r="AK234"/>
  <c r="Z470"/>
  <c r="AK470"/>
  <c r="Z248"/>
  <c r="AK248"/>
  <c r="L260"/>
  <c r="L137"/>
  <c r="Z117"/>
  <c r="AK117"/>
  <c r="Z342"/>
  <c r="AK342"/>
  <c r="Z91"/>
  <c r="AK91"/>
  <c r="Z466"/>
  <c r="AK466"/>
  <c r="L233"/>
  <c r="L482"/>
  <c r="L382"/>
  <c r="AK395"/>
  <c r="L362"/>
  <c r="AK471" l="1"/>
  <c r="Z168"/>
  <c r="AK149"/>
  <c r="AK175"/>
  <c r="AK313"/>
  <c r="AK315"/>
  <c r="AK436"/>
  <c r="AK334"/>
  <c r="AK433"/>
  <c r="AK320"/>
  <c r="AK408"/>
  <c r="AK309"/>
  <c r="AK89"/>
  <c r="AK490"/>
  <c r="AK239"/>
  <c r="AK185"/>
  <c r="AK237"/>
  <c r="AK191"/>
  <c r="AK443"/>
  <c r="AK8"/>
  <c r="O5" i="9" s="1"/>
  <c r="AK147" i="3"/>
  <c r="AK80"/>
  <c r="AK258"/>
  <c r="AK394"/>
  <c r="AK75"/>
  <c r="AK180"/>
  <c r="AK88"/>
  <c r="AK212"/>
  <c r="AK99"/>
  <c r="AK10"/>
  <c r="AK213"/>
  <c r="AK6"/>
  <c r="O3" i="9" s="1"/>
  <c r="AK418" i="3"/>
  <c r="AK448"/>
  <c r="AK421"/>
  <c r="AK162"/>
  <c r="AK150"/>
  <c r="AK389"/>
  <c r="AK422"/>
  <c r="AK434"/>
  <c r="AK20"/>
  <c r="AK144"/>
  <c r="AK124"/>
  <c r="AK123"/>
  <c r="AK227"/>
  <c r="AK485"/>
  <c r="AK53"/>
  <c r="AK247"/>
  <c r="AK231"/>
  <c r="Z341"/>
  <c r="AK463"/>
  <c r="AK393"/>
  <c r="Z452"/>
  <c r="AK452"/>
  <c r="AK145"/>
  <c r="AK196"/>
  <c r="Z69"/>
  <c r="AK492"/>
  <c r="AK18"/>
  <c r="AK225"/>
  <c r="AK449"/>
  <c r="AK158"/>
  <c r="AK71"/>
  <c r="AK280"/>
  <c r="AK495"/>
  <c r="AK278"/>
  <c r="AK366"/>
  <c r="AK28"/>
  <c r="AK290"/>
  <c r="AK484"/>
  <c r="Z7"/>
  <c r="AK7"/>
  <c r="O4" i="9" s="1"/>
  <c r="AK479" i="3"/>
  <c r="AK405"/>
  <c r="AK224"/>
  <c r="AK360"/>
  <c r="AK329"/>
  <c r="AK134"/>
  <c r="AK201"/>
  <c r="AK59"/>
  <c r="AK228"/>
  <c r="AK274"/>
  <c r="AK310"/>
  <c r="AK163"/>
  <c r="AK460"/>
  <c r="AK255"/>
  <c r="AK265"/>
  <c r="AK359"/>
  <c r="AK172"/>
  <c r="AK5"/>
  <c r="O2" i="9" s="1"/>
  <c r="AK331" i="3"/>
  <c r="Z500"/>
  <c r="AK500"/>
  <c r="Z55"/>
  <c r="AK55"/>
  <c r="AK356"/>
  <c r="AK41"/>
  <c r="Z199"/>
  <c r="AK199"/>
  <c r="Z95"/>
  <c r="AK95"/>
  <c r="AK174"/>
  <c r="AK398"/>
  <c r="AK40"/>
  <c r="AK57"/>
  <c r="AK207"/>
  <c r="Z173"/>
  <c r="AK173"/>
  <c r="Z358"/>
  <c r="AK358"/>
  <c r="Z126"/>
  <c r="AK126"/>
  <c r="Z306"/>
  <c r="AK306"/>
  <c r="Z413"/>
  <c r="AK413"/>
  <c r="Z353"/>
  <c r="AK353"/>
  <c r="Z392"/>
  <c r="AK392"/>
  <c r="Z276"/>
  <c r="AK276"/>
  <c r="Z181"/>
  <c r="AK181"/>
  <c r="Z73"/>
  <c r="AK73"/>
  <c r="AK160"/>
  <c r="Z160"/>
  <c r="Z302"/>
  <c r="AK302"/>
  <c r="Z411"/>
  <c r="AK411"/>
  <c r="Z51"/>
  <c r="AK51"/>
  <c r="Z155"/>
  <c r="AK155"/>
  <c r="Z432"/>
  <c r="AK432"/>
  <c r="L505"/>
  <c r="Z505" s="1"/>
  <c r="J505"/>
  <c r="Z294"/>
  <c r="AK294"/>
  <c r="Z252"/>
  <c r="AK252"/>
  <c r="Z487"/>
  <c r="AK487"/>
  <c r="Z223"/>
  <c r="AK223"/>
  <c r="Z188"/>
  <c r="AK188"/>
  <c r="Z374"/>
  <c r="AK374"/>
  <c r="Z137"/>
  <c r="AK137"/>
  <c r="Z355"/>
  <c r="AK355"/>
  <c r="Z105"/>
  <c r="AK105"/>
  <c r="Z390"/>
  <c r="AK390"/>
  <c r="Z409"/>
  <c r="AK409"/>
  <c r="Z233"/>
  <c r="AK233"/>
  <c r="Z156"/>
  <c r="AK156"/>
  <c r="K505"/>
  <c r="Z400"/>
  <c r="AK400"/>
  <c r="Z362"/>
  <c r="AK362"/>
  <c r="Z220"/>
  <c r="AK220"/>
  <c r="Z83"/>
  <c r="AK83"/>
  <c r="Z286"/>
  <c r="AK286"/>
  <c r="Z357"/>
  <c r="AK357"/>
  <c r="Z260"/>
  <c r="AK260"/>
  <c r="Z132"/>
  <c r="AK132"/>
  <c r="Z345"/>
  <c r="AK345"/>
  <c r="Z382"/>
  <c r="AK382"/>
  <c r="Z435"/>
  <c r="AK435"/>
  <c r="Z439"/>
  <c r="AK439"/>
  <c r="Z244"/>
  <c r="AK244"/>
  <c r="Z455"/>
  <c r="AK455"/>
  <c r="Z335"/>
  <c r="AK335"/>
  <c r="Z498"/>
  <c r="AK498"/>
  <c r="Z424"/>
  <c r="AK424"/>
  <c r="Z32"/>
  <c r="AK32"/>
  <c r="Z273"/>
  <c r="AK273"/>
  <c r="Z218"/>
  <c r="AK218"/>
  <c r="Z102"/>
  <c r="AK102"/>
  <c r="Z24"/>
  <c r="AK24"/>
  <c r="Z482"/>
  <c r="AK482"/>
  <c r="Z178"/>
  <c r="AK178"/>
  <c r="Z339"/>
  <c r="AK339"/>
  <c r="Z166"/>
  <c r="AK166"/>
  <c r="Z215"/>
  <c r="AK215"/>
  <c r="Z142"/>
  <c r="AK142"/>
  <c r="Z164"/>
  <c r="AK164"/>
  <c r="Z426"/>
  <c r="AK426"/>
  <c r="AK505" l="1"/>
  <c r="O5" i="4" l="1"/>
  <c r="P5"/>
  <c r="Q5"/>
  <c r="O6"/>
  <c r="P6"/>
  <c r="Q6"/>
  <c r="O7"/>
  <c r="P7"/>
  <c r="Q7"/>
  <c r="O8"/>
  <c r="P8"/>
  <c r="Q8"/>
  <c r="O9"/>
  <c r="P9"/>
  <c r="Q9"/>
  <c r="O10"/>
  <c r="P10"/>
  <c r="Q10"/>
  <c r="O11"/>
  <c r="P11"/>
  <c r="Q11"/>
  <c r="O12"/>
  <c r="P12"/>
  <c r="Q12"/>
  <c r="O13"/>
  <c r="P13"/>
  <c r="Q13"/>
  <c r="O14"/>
  <c r="P14"/>
  <c r="Q14"/>
  <c r="O15"/>
  <c r="P15"/>
  <c r="Q15"/>
  <c r="O16"/>
  <c r="P16"/>
  <c r="Q16"/>
  <c r="O17"/>
  <c r="P17"/>
  <c r="Q17"/>
  <c r="O18"/>
  <c r="P18"/>
  <c r="Q18"/>
  <c r="O19"/>
  <c r="P19"/>
  <c r="Q19"/>
  <c r="O20"/>
  <c r="P20"/>
  <c r="Q20"/>
  <c r="O21"/>
  <c r="P21"/>
  <c r="Q21"/>
  <c r="O22"/>
  <c r="P22"/>
  <c r="Q22"/>
  <c r="O23"/>
  <c r="P23"/>
  <c r="Q23"/>
  <c r="O24"/>
  <c r="P24"/>
  <c r="Q24"/>
  <c r="O25"/>
  <c r="P25"/>
  <c r="Q25"/>
  <c r="O26"/>
  <c r="P26"/>
  <c r="Q26"/>
  <c r="O27"/>
  <c r="P27"/>
  <c r="Q27"/>
  <c r="O28"/>
  <c r="P28"/>
  <c r="Q28"/>
  <c r="O29"/>
  <c r="P29"/>
  <c r="Q29"/>
  <c r="O30"/>
  <c r="P30"/>
  <c r="Q30"/>
  <c r="O31"/>
  <c r="P31"/>
  <c r="Q31"/>
  <c r="O32"/>
  <c r="P32"/>
  <c r="Q32"/>
  <c r="O33"/>
  <c r="P33"/>
  <c r="Q33"/>
  <c r="O34"/>
  <c r="P34"/>
  <c r="Q34"/>
  <c r="O35"/>
  <c r="P35"/>
  <c r="Q35"/>
  <c r="O36"/>
  <c r="P36"/>
  <c r="Q36"/>
  <c r="O37"/>
  <c r="P37"/>
  <c r="Q37"/>
  <c r="O38"/>
  <c r="P38"/>
  <c r="Q38"/>
  <c r="O39"/>
  <c r="P39"/>
  <c r="Q39"/>
  <c r="O40"/>
  <c r="P40"/>
  <c r="Q40"/>
  <c r="O41"/>
  <c r="P41"/>
  <c r="Q41"/>
  <c r="O42"/>
  <c r="P42"/>
  <c r="Q42"/>
  <c r="O43"/>
  <c r="P43"/>
  <c r="Q43"/>
  <c r="O44"/>
  <c r="P44"/>
  <c r="Q44"/>
  <c r="O45"/>
  <c r="P45"/>
  <c r="Q45"/>
  <c r="O46"/>
  <c r="P46"/>
  <c r="Q46"/>
  <c r="O47"/>
  <c r="P47"/>
  <c r="Q47"/>
  <c r="O48"/>
  <c r="P48"/>
  <c r="Q48"/>
  <c r="O49"/>
  <c r="P49"/>
  <c r="Q49"/>
  <c r="O50"/>
  <c r="P50"/>
  <c r="Q50"/>
  <c r="O51"/>
  <c r="P51"/>
  <c r="Q51"/>
  <c r="O52"/>
  <c r="P52"/>
  <c r="Q52"/>
  <c r="O53"/>
  <c r="P53"/>
  <c r="Q53"/>
  <c r="O54"/>
  <c r="P54"/>
  <c r="Q54"/>
  <c r="O55"/>
  <c r="P55"/>
  <c r="Q55"/>
  <c r="O56"/>
  <c r="P56"/>
  <c r="Q56"/>
  <c r="O57"/>
  <c r="P57"/>
  <c r="Q57"/>
  <c r="O58"/>
  <c r="P58"/>
  <c r="Q58"/>
  <c r="O59"/>
  <c r="P59"/>
  <c r="Q59"/>
  <c r="O60"/>
  <c r="P60"/>
  <c r="Q60"/>
  <c r="O61"/>
  <c r="P61"/>
  <c r="Q61"/>
  <c r="O62"/>
  <c r="P62"/>
  <c r="Q62"/>
  <c r="O63"/>
  <c r="P63"/>
  <c r="Q63"/>
  <c r="O64"/>
  <c r="P64"/>
  <c r="Q64"/>
  <c r="O65"/>
  <c r="P65"/>
  <c r="Q65"/>
  <c r="O66"/>
  <c r="P66"/>
  <c r="Q66"/>
  <c r="O67"/>
  <c r="P67"/>
  <c r="Q67"/>
  <c r="O68"/>
  <c r="P68"/>
  <c r="Q68"/>
  <c r="O69"/>
  <c r="P69"/>
  <c r="Q69"/>
  <c r="O70"/>
  <c r="P70"/>
  <c r="Q70"/>
  <c r="O71"/>
  <c r="P71"/>
  <c r="Q71"/>
  <c r="O72"/>
  <c r="P72"/>
  <c r="Q72"/>
  <c r="O73"/>
  <c r="P73"/>
  <c r="Q73"/>
  <c r="O74"/>
  <c r="P74"/>
  <c r="Q74"/>
  <c r="O75"/>
  <c r="P75"/>
  <c r="Q75"/>
  <c r="O76"/>
  <c r="P76"/>
  <c r="Q76"/>
  <c r="O77"/>
  <c r="P77"/>
  <c r="Q77"/>
  <c r="O78"/>
  <c r="P78"/>
  <c r="Q78"/>
  <c r="O79"/>
  <c r="P79"/>
  <c r="Q79"/>
  <c r="O80"/>
  <c r="P80"/>
  <c r="Q80"/>
  <c r="O81"/>
  <c r="P81"/>
  <c r="Q81"/>
  <c r="O82"/>
  <c r="P82"/>
  <c r="Q82"/>
  <c r="O83"/>
  <c r="P83"/>
  <c r="Q83"/>
  <c r="O84"/>
  <c r="P84"/>
  <c r="Q84"/>
  <c r="O85"/>
  <c r="P85"/>
  <c r="Q85"/>
  <c r="O86"/>
  <c r="P86"/>
  <c r="Q86"/>
  <c r="O87"/>
  <c r="P87"/>
  <c r="Q87"/>
  <c r="O88"/>
  <c r="P88"/>
  <c r="Q88"/>
  <c r="O89"/>
  <c r="P89"/>
  <c r="Q89"/>
  <c r="O90"/>
  <c r="P90"/>
  <c r="Q90"/>
  <c r="O91"/>
  <c r="P91"/>
  <c r="Q91"/>
  <c r="O92"/>
  <c r="P92"/>
  <c r="Q92"/>
  <c r="O93"/>
  <c r="P93"/>
  <c r="Q93"/>
  <c r="O94"/>
  <c r="P94"/>
  <c r="Q94"/>
  <c r="O95"/>
  <c r="P95"/>
  <c r="Q95"/>
  <c r="O96"/>
  <c r="P96"/>
  <c r="Q96"/>
  <c r="O97"/>
  <c r="P97"/>
  <c r="Q97"/>
  <c r="O98"/>
  <c r="P98"/>
  <c r="Q98"/>
  <c r="O99"/>
  <c r="P99"/>
  <c r="Q99"/>
  <c r="O100"/>
  <c r="P100"/>
  <c r="Q100"/>
  <c r="O101"/>
  <c r="P101"/>
  <c r="Q101"/>
  <c r="O102"/>
  <c r="P102"/>
  <c r="Q102"/>
  <c r="O103"/>
  <c r="P103"/>
  <c r="Q103"/>
  <c r="O104"/>
  <c r="P104"/>
  <c r="Q104"/>
  <c r="E3" i="12" l="1"/>
  <c r="F3"/>
  <c r="E4"/>
  <c r="F4"/>
  <c r="E5"/>
  <c r="F5"/>
  <c r="E6"/>
  <c r="F6"/>
  <c r="E7"/>
  <c r="F7"/>
  <c r="E8"/>
  <c r="F8"/>
  <c r="E9"/>
  <c r="F9"/>
  <c r="E10"/>
  <c r="F10"/>
  <c r="E11"/>
  <c r="F11"/>
  <c r="E12"/>
  <c r="F12"/>
  <c r="E13"/>
  <c r="F13"/>
  <c r="E14"/>
  <c r="F14"/>
  <c r="E15"/>
  <c r="F15"/>
  <c r="E16"/>
  <c r="F16"/>
  <c r="E17"/>
  <c r="F17"/>
  <c r="E18"/>
  <c r="F18"/>
  <c r="E19"/>
  <c r="F19"/>
  <c r="E20"/>
  <c r="F20"/>
  <c r="E21"/>
  <c r="F21"/>
  <c r="E22"/>
  <c r="F22"/>
  <c r="E23"/>
  <c r="F23"/>
  <c r="E24"/>
  <c r="F24"/>
  <c r="E25"/>
  <c r="F25"/>
  <c r="E26"/>
  <c r="F26"/>
  <c r="E27"/>
  <c r="F27"/>
  <c r="E28"/>
  <c r="F28"/>
  <c r="E29"/>
  <c r="F29"/>
  <c r="E30"/>
  <c r="F30"/>
  <c r="E31"/>
  <c r="F31"/>
  <c r="E32"/>
  <c r="F32"/>
  <c r="E33"/>
  <c r="F33"/>
  <c r="E34"/>
  <c r="F34"/>
  <c r="E35"/>
  <c r="F35"/>
  <c r="E36"/>
  <c r="F36"/>
  <c r="E37"/>
  <c r="F37"/>
  <c r="E38"/>
  <c r="F38"/>
  <c r="E39"/>
  <c r="F39"/>
  <c r="E40"/>
  <c r="F40"/>
  <c r="E41"/>
  <c r="F41"/>
  <c r="E42"/>
  <c r="F42"/>
  <c r="E43"/>
  <c r="F43"/>
  <c r="E44"/>
  <c r="F44"/>
  <c r="E45"/>
  <c r="F45"/>
  <c r="E46"/>
  <c r="F46"/>
  <c r="E47"/>
  <c r="F47"/>
  <c r="E48"/>
  <c r="F48"/>
  <c r="E49"/>
  <c r="F49"/>
  <c r="E50"/>
  <c r="F50"/>
  <c r="E51"/>
  <c r="F51"/>
  <c r="E52"/>
  <c r="F52"/>
  <c r="E53"/>
  <c r="F53"/>
  <c r="E54"/>
  <c r="F54"/>
  <c r="E55"/>
  <c r="F55"/>
  <c r="E56"/>
  <c r="F56"/>
  <c r="E57"/>
  <c r="F57"/>
  <c r="E58"/>
  <c r="F58"/>
  <c r="E59"/>
  <c r="F59"/>
  <c r="E60"/>
  <c r="F60"/>
  <c r="E61"/>
  <c r="F61"/>
  <c r="E62"/>
  <c r="F62"/>
  <c r="E63"/>
  <c r="F63"/>
  <c r="E64"/>
  <c r="F64"/>
  <c r="E65"/>
  <c r="F65"/>
  <c r="E66"/>
  <c r="F66"/>
  <c r="E67"/>
  <c r="F67"/>
  <c r="E68"/>
  <c r="F68"/>
  <c r="E69"/>
  <c r="F69"/>
  <c r="E70"/>
  <c r="F70"/>
  <c r="E71"/>
  <c r="F71"/>
  <c r="E72"/>
  <c r="F72"/>
  <c r="E73"/>
  <c r="F73"/>
  <c r="E74"/>
  <c r="F74"/>
  <c r="E75"/>
  <c r="F75"/>
  <c r="E76"/>
  <c r="F76"/>
  <c r="E77"/>
  <c r="F77"/>
  <c r="E78"/>
  <c r="F78"/>
  <c r="E79"/>
  <c r="F79"/>
  <c r="E80"/>
  <c r="F80"/>
  <c r="E81"/>
  <c r="F81"/>
  <c r="E82"/>
  <c r="F82"/>
  <c r="E83"/>
  <c r="F83"/>
  <c r="E84"/>
  <c r="F84"/>
  <c r="E85"/>
  <c r="F85"/>
  <c r="E86"/>
  <c r="F86"/>
  <c r="E87"/>
  <c r="F87"/>
  <c r="E88"/>
  <c r="F88"/>
  <c r="E89"/>
  <c r="F89"/>
  <c r="E90"/>
  <c r="F90"/>
  <c r="E91"/>
  <c r="F91"/>
  <c r="E92"/>
  <c r="F92"/>
  <c r="E93"/>
  <c r="F93"/>
  <c r="E94"/>
  <c r="F94"/>
  <c r="E95"/>
  <c r="F95"/>
  <c r="E96"/>
  <c r="F96"/>
  <c r="E97"/>
  <c r="F97"/>
  <c r="E98"/>
  <c r="F98"/>
  <c r="E99"/>
  <c r="F99"/>
  <c r="E100"/>
  <c r="F100"/>
  <c r="E101"/>
  <c r="F101"/>
  <c r="E2"/>
  <c r="F2"/>
  <c r="D3" i="11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2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3"/>
  <c r="E1003"/>
  <c r="F1003"/>
  <c r="G1003"/>
  <c r="H1003"/>
  <c r="I1003"/>
  <c r="J1003"/>
  <c r="K1003"/>
  <c r="D1004"/>
  <c r="E1004"/>
  <c r="F1004"/>
  <c r="G1004"/>
  <c r="H1004"/>
  <c r="I1004"/>
  <c r="J1004"/>
  <c r="K1004"/>
  <c r="C997" l="1"/>
  <c r="B997"/>
  <c r="A997"/>
  <c r="C993"/>
  <c r="B993"/>
  <c r="A993"/>
  <c r="C989"/>
  <c r="B989"/>
  <c r="A989"/>
  <c r="C985"/>
  <c r="B985"/>
  <c r="A985"/>
  <c r="C979"/>
  <c r="B979"/>
  <c r="A979"/>
  <c r="C975"/>
  <c r="B975"/>
  <c r="A975"/>
  <c r="C971"/>
  <c r="B971"/>
  <c r="A971"/>
  <c r="C967"/>
  <c r="B967"/>
  <c r="A967"/>
  <c r="C963"/>
  <c r="B963"/>
  <c r="A963"/>
  <c r="C959"/>
  <c r="B959"/>
  <c r="A959"/>
  <c r="C953"/>
  <c r="B953"/>
  <c r="A953"/>
  <c r="C949"/>
  <c r="B949"/>
  <c r="A949"/>
  <c r="C945"/>
  <c r="B945"/>
  <c r="A945"/>
  <c r="C941"/>
  <c r="B941"/>
  <c r="A941"/>
  <c r="C937"/>
  <c r="B937"/>
  <c r="A937"/>
  <c r="C931"/>
  <c r="B931"/>
  <c r="A931"/>
  <c r="C927"/>
  <c r="B927"/>
  <c r="A927"/>
  <c r="C923"/>
  <c r="B923"/>
  <c r="A923"/>
  <c r="C919"/>
  <c r="B919"/>
  <c r="A919"/>
  <c r="B913"/>
  <c r="C913"/>
  <c r="A913"/>
  <c r="C909"/>
  <c r="B909"/>
  <c r="A909"/>
  <c r="C905"/>
  <c r="B905"/>
  <c r="A905"/>
  <c r="C901"/>
  <c r="B901"/>
  <c r="A901"/>
  <c r="C897"/>
  <c r="B897"/>
  <c r="A897"/>
  <c r="C891"/>
  <c r="B891"/>
  <c r="A891"/>
  <c r="C887"/>
  <c r="B887"/>
  <c r="A887"/>
  <c r="C883"/>
  <c r="B883"/>
  <c r="A883"/>
  <c r="C879"/>
  <c r="B879"/>
  <c r="A879"/>
  <c r="C875"/>
  <c r="B875"/>
  <c r="A875"/>
  <c r="C871"/>
  <c r="B871"/>
  <c r="A871"/>
  <c r="C867"/>
  <c r="B867"/>
  <c r="A867"/>
  <c r="C863"/>
  <c r="B863"/>
  <c r="A863"/>
  <c r="C859"/>
  <c r="B859"/>
  <c r="A859"/>
  <c r="C857"/>
  <c r="B857"/>
  <c r="A857"/>
  <c r="C853"/>
  <c r="B853"/>
  <c r="A853"/>
  <c r="C851"/>
  <c r="B851"/>
  <c r="A851"/>
  <c r="B849"/>
  <c r="A849"/>
  <c r="C849"/>
  <c r="C847"/>
  <c r="B847"/>
  <c r="A847"/>
  <c r="C845"/>
  <c r="B845"/>
  <c r="A845"/>
  <c r="C843"/>
  <c r="B843"/>
  <c r="A843"/>
  <c r="C841"/>
  <c r="B841"/>
  <c r="A841"/>
  <c r="C839"/>
  <c r="B839"/>
  <c r="A839"/>
  <c r="C837"/>
  <c r="B837"/>
  <c r="A837"/>
  <c r="C835"/>
  <c r="B835"/>
  <c r="A835"/>
  <c r="C833"/>
  <c r="B833"/>
  <c r="A833"/>
  <c r="C831"/>
  <c r="B831"/>
  <c r="A831"/>
  <c r="C829"/>
  <c r="B829"/>
  <c r="A829"/>
  <c r="C827"/>
  <c r="B827"/>
  <c r="A827"/>
  <c r="C825"/>
  <c r="B825"/>
  <c r="A825"/>
  <c r="C823"/>
  <c r="B823"/>
  <c r="A823"/>
  <c r="C821"/>
  <c r="B821"/>
  <c r="A821"/>
  <c r="C819"/>
  <c r="B819"/>
  <c r="A819"/>
  <c r="C817"/>
  <c r="B817"/>
  <c r="A817"/>
  <c r="C815"/>
  <c r="B815"/>
  <c r="A815"/>
  <c r="C813"/>
  <c r="B813"/>
  <c r="A813"/>
  <c r="C811"/>
  <c r="B811"/>
  <c r="A811"/>
  <c r="C809"/>
  <c r="B809"/>
  <c r="A809"/>
  <c r="C807"/>
  <c r="B807"/>
  <c r="A807"/>
  <c r="C805"/>
  <c r="B805"/>
  <c r="A805"/>
  <c r="C803"/>
  <c r="B803"/>
  <c r="A803"/>
  <c r="C801"/>
  <c r="B801"/>
  <c r="A801"/>
  <c r="C799"/>
  <c r="B799"/>
  <c r="A799"/>
  <c r="C797"/>
  <c r="B797"/>
  <c r="A797"/>
  <c r="C795"/>
  <c r="B795"/>
  <c r="A795"/>
  <c r="C793"/>
  <c r="B793"/>
  <c r="A793"/>
  <c r="C791"/>
  <c r="B791"/>
  <c r="A791"/>
  <c r="C789"/>
  <c r="B789"/>
  <c r="A789"/>
  <c r="C787"/>
  <c r="B787"/>
  <c r="A787"/>
  <c r="B785"/>
  <c r="A785"/>
  <c r="C785"/>
  <c r="C783"/>
  <c r="B783"/>
  <c r="A783"/>
  <c r="C781"/>
  <c r="B781"/>
  <c r="A781"/>
  <c r="C779"/>
  <c r="B779"/>
  <c r="A779"/>
  <c r="C777"/>
  <c r="B777"/>
  <c r="A777"/>
  <c r="C775"/>
  <c r="B775"/>
  <c r="A775"/>
  <c r="C773"/>
  <c r="B773"/>
  <c r="A773"/>
  <c r="C771"/>
  <c r="B771"/>
  <c r="A771"/>
  <c r="C769"/>
  <c r="B769"/>
  <c r="A769"/>
  <c r="C767"/>
  <c r="B767"/>
  <c r="A767"/>
  <c r="C765"/>
  <c r="B765"/>
  <c r="A765"/>
  <c r="C763"/>
  <c r="B763"/>
  <c r="A763"/>
  <c r="C761"/>
  <c r="B761"/>
  <c r="A761"/>
  <c r="C759"/>
  <c r="B759"/>
  <c r="A759"/>
  <c r="C757"/>
  <c r="B757"/>
  <c r="A757"/>
  <c r="C755"/>
  <c r="B755"/>
  <c r="A755"/>
  <c r="C753"/>
  <c r="B753"/>
  <c r="A753"/>
  <c r="C751"/>
  <c r="B751"/>
  <c r="A751"/>
  <c r="C749"/>
  <c r="B749"/>
  <c r="A749"/>
  <c r="C747"/>
  <c r="B747"/>
  <c r="A747"/>
  <c r="C745"/>
  <c r="B745"/>
  <c r="A745"/>
  <c r="C743"/>
  <c r="B743"/>
  <c r="A743"/>
  <c r="C741"/>
  <c r="B741"/>
  <c r="A741"/>
  <c r="C739"/>
  <c r="B739"/>
  <c r="A739"/>
  <c r="C737"/>
  <c r="B737"/>
  <c r="A737"/>
  <c r="C735"/>
  <c r="B735"/>
  <c r="A735"/>
  <c r="C733"/>
  <c r="B733"/>
  <c r="A733"/>
  <c r="C731"/>
  <c r="B731"/>
  <c r="A731"/>
  <c r="C729"/>
  <c r="B729"/>
  <c r="A729"/>
  <c r="C727"/>
  <c r="B727"/>
  <c r="A727"/>
  <c r="C725"/>
  <c r="B725"/>
  <c r="A725"/>
  <c r="C723"/>
  <c r="B723"/>
  <c r="A723"/>
  <c r="B721"/>
  <c r="A721"/>
  <c r="C721"/>
  <c r="C719"/>
  <c r="B719"/>
  <c r="A719"/>
  <c r="C717"/>
  <c r="B717"/>
  <c r="A717"/>
  <c r="C715"/>
  <c r="B715"/>
  <c r="A715"/>
  <c r="C713"/>
  <c r="B713"/>
  <c r="A713"/>
  <c r="C711"/>
  <c r="B711"/>
  <c r="A711"/>
  <c r="C709"/>
  <c r="B709"/>
  <c r="A709"/>
  <c r="C707"/>
  <c r="B707"/>
  <c r="A707"/>
  <c r="C705"/>
  <c r="B705"/>
  <c r="A705"/>
  <c r="C703"/>
  <c r="B703"/>
  <c r="A703"/>
  <c r="C701"/>
  <c r="B701"/>
  <c r="A701"/>
  <c r="C699"/>
  <c r="B699"/>
  <c r="A699"/>
  <c r="C697"/>
  <c r="B697"/>
  <c r="A697"/>
  <c r="C695"/>
  <c r="B695"/>
  <c r="A695"/>
  <c r="C693"/>
  <c r="B693"/>
  <c r="A693"/>
  <c r="C691"/>
  <c r="B691"/>
  <c r="A691"/>
  <c r="C689"/>
  <c r="B689"/>
  <c r="A689"/>
  <c r="C687"/>
  <c r="B687"/>
  <c r="A687"/>
  <c r="C685"/>
  <c r="B685"/>
  <c r="A685"/>
  <c r="C683"/>
  <c r="B683"/>
  <c r="A683"/>
  <c r="C681"/>
  <c r="B681"/>
  <c r="A681"/>
  <c r="C679"/>
  <c r="B679"/>
  <c r="A679"/>
  <c r="C677"/>
  <c r="A677"/>
  <c r="B677"/>
  <c r="C675"/>
  <c r="B675"/>
  <c r="A675"/>
  <c r="C673"/>
  <c r="B673"/>
  <c r="A673"/>
  <c r="C671"/>
  <c r="B671"/>
  <c r="A671"/>
  <c r="C669"/>
  <c r="B669"/>
  <c r="A669"/>
  <c r="B667"/>
  <c r="C667"/>
  <c r="A667"/>
  <c r="C665"/>
  <c r="B665"/>
  <c r="A665"/>
  <c r="C663"/>
  <c r="B663"/>
  <c r="A663"/>
  <c r="C661"/>
  <c r="B661"/>
  <c r="A661"/>
  <c r="C659"/>
  <c r="B659"/>
  <c r="A659"/>
  <c r="C657"/>
  <c r="B657"/>
  <c r="A657"/>
  <c r="C655"/>
  <c r="B655"/>
  <c r="A655"/>
  <c r="C653"/>
  <c r="B653"/>
  <c r="A653"/>
  <c r="C651"/>
  <c r="B651"/>
  <c r="A651"/>
  <c r="C649"/>
  <c r="B649"/>
  <c r="A649"/>
  <c r="C647"/>
  <c r="B647"/>
  <c r="A647"/>
  <c r="C645"/>
  <c r="B645"/>
  <c r="A645"/>
  <c r="C643"/>
  <c r="B643"/>
  <c r="A643"/>
  <c r="C641"/>
  <c r="B641"/>
  <c r="A641"/>
  <c r="C639"/>
  <c r="B639"/>
  <c r="A639"/>
  <c r="C637"/>
  <c r="B637"/>
  <c r="A637"/>
  <c r="B635"/>
  <c r="C635"/>
  <c r="A635"/>
  <c r="C633"/>
  <c r="B633"/>
  <c r="A633"/>
  <c r="C631"/>
  <c r="B631"/>
  <c r="A631"/>
  <c r="C629"/>
  <c r="B629"/>
  <c r="A629"/>
  <c r="C627"/>
  <c r="B627"/>
  <c r="A627"/>
  <c r="C625"/>
  <c r="B625"/>
  <c r="A625"/>
  <c r="C623"/>
  <c r="B623"/>
  <c r="A623"/>
  <c r="C621"/>
  <c r="B621"/>
  <c r="A621"/>
  <c r="C619"/>
  <c r="B619"/>
  <c r="A619"/>
  <c r="C617"/>
  <c r="B617"/>
  <c r="A617"/>
  <c r="C615"/>
  <c r="B615"/>
  <c r="A615"/>
  <c r="C613"/>
  <c r="B613"/>
  <c r="A613"/>
  <c r="C611"/>
  <c r="B611"/>
  <c r="A611"/>
  <c r="C609"/>
  <c r="B609"/>
  <c r="A609"/>
  <c r="C607"/>
  <c r="B607"/>
  <c r="A607"/>
  <c r="C605"/>
  <c r="B605"/>
  <c r="A605"/>
  <c r="B603"/>
  <c r="C603"/>
  <c r="A603"/>
  <c r="C601"/>
  <c r="B601"/>
  <c r="A601"/>
  <c r="C599"/>
  <c r="B599"/>
  <c r="A599"/>
  <c r="C597"/>
  <c r="B597"/>
  <c r="A597"/>
  <c r="C595"/>
  <c r="B595"/>
  <c r="A595"/>
  <c r="C593"/>
  <c r="B593"/>
  <c r="A593"/>
  <c r="C591"/>
  <c r="B591"/>
  <c r="A591"/>
  <c r="C589"/>
  <c r="B589"/>
  <c r="A589"/>
  <c r="C587"/>
  <c r="B587"/>
  <c r="A587"/>
  <c r="C585"/>
  <c r="B585"/>
  <c r="A585"/>
  <c r="C583"/>
  <c r="B583"/>
  <c r="A583"/>
  <c r="C581"/>
  <c r="B581"/>
  <c r="A581"/>
  <c r="C579"/>
  <c r="B579"/>
  <c r="A579"/>
  <c r="C577"/>
  <c r="B577"/>
  <c r="A577"/>
  <c r="C575"/>
  <c r="B575"/>
  <c r="A575"/>
  <c r="C573"/>
  <c r="B573"/>
  <c r="A573"/>
  <c r="B571"/>
  <c r="C571"/>
  <c r="A571"/>
  <c r="C569"/>
  <c r="B569"/>
  <c r="A569"/>
  <c r="C567"/>
  <c r="B567"/>
  <c r="A567"/>
  <c r="C565"/>
  <c r="B565"/>
  <c r="A565"/>
  <c r="C563"/>
  <c r="B563"/>
  <c r="A563"/>
  <c r="C561"/>
  <c r="B561"/>
  <c r="A561"/>
  <c r="C559"/>
  <c r="B559"/>
  <c r="A559"/>
  <c r="C557"/>
  <c r="B557"/>
  <c r="A557"/>
  <c r="C555"/>
  <c r="B555"/>
  <c r="A555"/>
  <c r="C553"/>
  <c r="B553"/>
  <c r="A553"/>
  <c r="C551"/>
  <c r="B551"/>
  <c r="A551"/>
  <c r="C549"/>
  <c r="B549"/>
  <c r="A549"/>
  <c r="C547"/>
  <c r="B547"/>
  <c r="A547"/>
  <c r="C545"/>
  <c r="B545"/>
  <c r="A545"/>
  <c r="C543"/>
  <c r="B543"/>
  <c r="A543"/>
  <c r="C541"/>
  <c r="B541"/>
  <c r="A541"/>
  <c r="B539"/>
  <c r="C539"/>
  <c r="A539"/>
  <c r="C537"/>
  <c r="B537"/>
  <c r="A537"/>
  <c r="C535"/>
  <c r="B535"/>
  <c r="A535"/>
  <c r="C533"/>
  <c r="B533"/>
  <c r="A533"/>
  <c r="C531"/>
  <c r="B531"/>
  <c r="A531"/>
  <c r="C529"/>
  <c r="B529"/>
  <c r="A529"/>
  <c r="C527"/>
  <c r="B527"/>
  <c r="A527"/>
  <c r="C525"/>
  <c r="B525"/>
  <c r="A525"/>
  <c r="C523"/>
  <c r="B523"/>
  <c r="A523"/>
  <c r="C521"/>
  <c r="B521"/>
  <c r="A521"/>
  <c r="C519"/>
  <c r="B519"/>
  <c r="A519"/>
  <c r="C517"/>
  <c r="B517"/>
  <c r="A517"/>
  <c r="C515"/>
  <c r="B515"/>
  <c r="A515"/>
  <c r="C513"/>
  <c r="B513"/>
  <c r="A513"/>
  <c r="C999"/>
  <c r="B999"/>
  <c r="A999"/>
  <c r="C995"/>
  <c r="B995"/>
  <c r="A995"/>
  <c r="C991"/>
  <c r="B991"/>
  <c r="A991"/>
  <c r="C987"/>
  <c r="B987"/>
  <c r="A987"/>
  <c r="C983"/>
  <c r="B983"/>
  <c r="A983"/>
  <c r="C981"/>
  <c r="B981"/>
  <c r="A981"/>
  <c r="B977"/>
  <c r="A977"/>
  <c r="C977"/>
  <c r="C973"/>
  <c r="B973"/>
  <c r="A973"/>
  <c r="C969"/>
  <c r="B969"/>
  <c r="A969"/>
  <c r="C965"/>
  <c r="B965"/>
  <c r="A965"/>
  <c r="C961"/>
  <c r="B961"/>
  <c r="A961"/>
  <c r="C957"/>
  <c r="B957"/>
  <c r="A957"/>
  <c r="C955"/>
  <c r="B955"/>
  <c r="A955"/>
  <c r="C951"/>
  <c r="B951"/>
  <c r="A951"/>
  <c r="C947"/>
  <c r="B947"/>
  <c r="A947"/>
  <c r="C943"/>
  <c r="B943"/>
  <c r="A943"/>
  <c r="C939"/>
  <c r="B939"/>
  <c r="A939"/>
  <c r="C935"/>
  <c r="B935"/>
  <c r="A935"/>
  <c r="C933"/>
  <c r="B933"/>
  <c r="A933"/>
  <c r="C929"/>
  <c r="B929"/>
  <c r="A929"/>
  <c r="C925"/>
  <c r="B925"/>
  <c r="A925"/>
  <c r="C921"/>
  <c r="B921"/>
  <c r="A921"/>
  <c r="C917"/>
  <c r="B917"/>
  <c r="A917"/>
  <c r="C915"/>
  <c r="B915"/>
  <c r="A915"/>
  <c r="C911"/>
  <c r="B911"/>
  <c r="A911"/>
  <c r="C907"/>
  <c r="B907"/>
  <c r="A907"/>
  <c r="C903"/>
  <c r="B903"/>
  <c r="A903"/>
  <c r="C899"/>
  <c r="B899"/>
  <c r="A899"/>
  <c r="C895"/>
  <c r="B895"/>
  <c r="A895"/>
  <c r="C893"/>
  <c r="B893"/>
  <c r="A893"/>
  <c r="C889"/>
  <c r="B889"/>
  <c r="A889"/>
  <c r="C885"/>
  <c r="B885"/>
  <c r="A885"/>
  <c r="C881"/>
  <c r="B881"/>
  <c r="A881"/>
  <c r="C877"/>
  <c r="B877"/>
  <c r="A877"/>
  <c r="C873"/>
  <c r="B873"/>
  <c r="A873"/>
  <c r="C869"/>
  <c r="B869"/>
  <c r="A869"/>
  <c r="C865"/>
  <c r="B865"/>
  <c r="A865"/>
  <c r="C861"/>
  <c r="B861"/>
  <c r="A861"/>
  <c r="C855"/>
  <c r="B855"/>
  <c r="A855"/>
  <c r="C998"/>
  <c r="B998"/>
  <c r="A998"/>
  <c r="C992"/>
  <c r="B992"/>
  <c r="A992"/>
  <c r="C986"/>
  <c r="A986"/>
  <c r="B986"/>
  <c r="C982"/>
  <c r="B982"/>
  <c r="A982"/>
  <c r="C976"/>
  <c r="B976"/>
  <c r="A976"/>
  <c r="C972"/>
  <c r="B972"/>
  <c r="A972"/>
  <c r="C966"/>
  <c r="B966"/>
  <c r="A966"/>
  <c r="C962"/>
  <c r="B962"/>
  <c r="A962"/>
  <c r="C956"/>
  <c r="B956"/>
  <c r="A956"/>
  <c r="C952"/>
  <c r="B952"/>
  <c r="A952"/>
  <c r="C948"/>
  <c r="B948"/>
  <c r="A948"/>
  <c r="C944"/>
  <c r="B944"/>
  <c r="A944"/>
  <c r="C938"/>
  <c r="A938"/>
  <c r="B938"/>
  <c r="C934"/>
  <c r="B934"/>
  <c r="A934"/>
  <c r="C928"/>
  <c r="B928"/>
  <c r="A928"/>
  <c r="C924"/>
  <c r="B924"/>
  <c r="A924"/>
  <c r="C918"/>
  <c r="B918"/>
  <c r="A918"/>
  <c r="C914"/>
  <c r="B914"/>
  <c r="A914"/>
  <c r="C910"/>
  <c r="A910"/>
  <c r="B910"/>
  <c r="C904"/>
  <c r="B904"/>
  <c r="A904"/>
  <c r="C900"/>
  <c r="B900"/>
  <c r="A900"/>
  <c r="C894"/>
  <c r="A894"/>
  <c r="B894"/>
  <c r="C890"/>
  <c r="A890"/>
  <c r="B890"/>
  <c r="C884"/>
  <c r="B884"/>
  <c r="A884"/>
  <c r="C880"/>
  <c r="B880"/>
  <c r="A880"/>
  <c r="C876"/>
  <c r="B876"/>
  <c r="A876"/>
  <c r="C872"/>
  <c r="B872"/>
  <c r="A872"/>
  <c r="C870"/>
  <c r="B870"/>
  <c r="A870"/>
  <c r="C868"/>
  <c r="B868"/>
  <c r="A868"/>
  <c r="C866"/>
  <c r="B866"/>
  <c r="A866"/>
  <c r="C864"/>
  <c r="B864"/>
  <c r="A864"/>
  <c r="C862"/>
  <c r="A862"/>
  <c r="B862"/>
  <c r="C860"/>
  <c r="B860"/>
  <c r="A860"/>
  <c r="C858"/>
  <c r="A858"/>
  <c r="B858"/>
  <c r="C856"/>
  <c r="B856"/>
  <c r="A856"/>
  <c r="C854"/>
  <c r="B854"/>
  <c r="A854"/>
  <c r="C852"/>
  <c r="B852"/>
  <c r="A852"/>
  <c r="C850"/>
  <c r="B850"/>
  <c r="A850"/>
  <c r="C848"/>
  <c r="B848"/>
  <c r="A848"/>
  <c r="C846"/>
  <c r="A846"/>
  <c r="B846"/>
  <c r="C844"/>
  <c r="B844"/>
  <c r="A844"/>
  <c r="C842"/>
  <c r="A842"/>
  <c r="B842"/>
  <c r="C840"/>
  <c r="B840"/>
  <c r="A840"/>
  <c r="C838"/>
  <c r="B838"/>
  <c r="A838"/>
  <c r="C836"/>
  <c r="B836"/>
  <c r="A836"/>
  <c r="C834"/>
  <c r="B834"/>
  <c r="A834"/>
  <c r="C832"/>
  <c r="B832"/>
  <c r="A832"/>
  <c r="C830"/>
  <c r="A830"/>
  <c r="B830"/>
  <c r="C828"/>
  <c r="B828"/>
  <c r="A828"/>
  <c r="C826"/>
  <c r="A826"/>
  <c r="B826"/>
  <c r="C824"/>
  <c r="B824"/>
  <c r="A824"/>
  <c r="C822"/>
  <c r="B822"/>
  <c r="A822"/>
  <c r="C820"/>
  <c r="B820"/>
  <c r="A820"/>
  <c r="C818"/>
  <c r="B818"/>
  <c r="A818"/>
  <c r="C816"/>
  <c r="B816"/>
  <c r="A816"/>
  <c r="C814"/>
  <c r="A814"/>
  <c r="B814"/>
  <c r="C812"/>
  <c r="B812"/>
  <c r="A812"/>
  <c r="C810"/>
  <c r="A810"/>
  <c r="B810"/>
  <c r="C808"/>
  <c r="B808"/>
  <c r="A808"/>
  <c r="C806"/>
  <c r="B806"/>
  <c r="A806"/>
  <c r="C804"/>
  <c r="B804"/>
  <c r="A804"/>
  <c r="C802"/>
  <c r="B802"/>
  <c r="A802"/>
  <c r="C800"/>
  <c r="B800"/>
  <c r="A800"/>
  <c r="C798"/>
  <c r="A798"/>
  <c r="B798"/>
  <c r="C796"/>
  <c r="B796"/>
  <c r="A796"/>
  <c r="C794"/>
  <c r="A794"/>
  <c r="B794"/>
  <c r="C792"/>
  <c r="B792"/>
  <c r="A792"/>
  <c r="C790"/>
  <c r="B790"/>
  <c r="A790"/>
  <c r="C788"/>
  <c r="B788"/>
  <c r="A788"/>
  <c r="C786"/>
  <c r="B786"/>
  <c r="A786"/>
  <c r="C784"/>
  <c r="B784"/>
  <c r="A784"/>
  <c r="C782"/>
  <c r="A782"/>
  <c r="B782"/>
  <c r="C780"/>
  <c r="B780"/>
  <c r="A780"/>
  <c r="C778"/>
  <c r="A778"/>
  <c r="B778"/>
  <c r="C776"/>
  <c r="B776"/>
  <c r="A776"/>
  <c r="C774"/>
  <c r="B774"/>
  <c r="A774"/>
  <c r="C772"/>
  <c r="B772"/>
  <c r="A772"/>
  <c r="C770"/>
  <c r="B770"/>
  <c r="A770"/>
  <c r="C768"/>
  <c r="B768"/>
  <c r="A768"/>
  <c r="C766"/>
  <c r="A766"/>
  <c r="B766"/>
  <c r="C764"/>
  <c r="B764"/>
  <c r="A764"/>
  <c r="C762"/>
  <c r="A762"/>
  <c r="B762"/>
  <c r="C760"/>
  <c r="B760"/>
  <c r="A760"/>
  <c r="C758"/>
  <c r="B758"/>
  <c r="A758"/>
  <c r="C756"/>
  <c r="B756"/>
  <c r="A756"/>
  <c r="C754"/>
  <c r="B754"/>
  <c r="A754"/>
  <c r="C752"/>
  <c r="B752"/>
  <c r="A752"/>
  <c r="C750"/>
  <c r="A750"/>
  <c r="B750"/>
  <c r="C748"/>
  <c r="B748"/>
  <c r="A748"/>
  <c r="C746"/>
  <c r="A746"/>
  <c r="B746"/>
  <c r="C744"/>
  <c r="B744"/>
  <c r="A744"/>
  <c r="C742"/>
  <c r="B742"/>
  <c r="A742"/>
  <c r="C740"/>
  <c r="B740"/>
  <c r="A740"/>
  <c r="C738"/>
  <c r="B738"/>
  <c r="A738"/>
  <c r="C736"/>
  <c r="B736"/>
  <c r="A736"/>
  <c r="C734"/>
  <c r="A734"/>
  <c r="B734"/>
  <c r="C732"/>
  <c r="B732"/>
  <c r="A732"/>
  <c r="C730"/>
  <c r="A730"/>
  <c r="B730"/>
  <c r="C728"/>
  <c r="B728"/>
  <c r="A728"/>
  <c r="C726"/>
  <c r="B726"/>
  <c r="A726"/>
  <c r="C724"/>
  <c r="B724"/>
  <c r="A724"/>
  <c r="C722"/>
  <c r="B722"/>
  <c r="A722"/>
  <c r="C720"/>
  <c r="B720"/>
  <c r="A720"/>
  <c r="C718"/>
  <c r="A718"/>
  <c r="B718"/>
  <c r="C716"/>
  <c r="B716"/>
  <c r="A716"/>
  <c r="C714"/>
  <c r="A714"/>
  <c r="B714"/>
  <c r="C712"/>
  <c r="B712"/>
  <c r="A712"/>
  <c r="C710"/>
  <c r="B710"/>
  <c r="A710"/>
  <c r="C708"/>
  <c r="B708"/>
  <c r="A708"/>
  <c r="C706"/>
  <c r="B706"/>
  <c r="A706"/>
  <c r="C704"/>
  <c r="B704"/>
  <c r="A704"/>
  <c r="C702"/>
  <c r="A702"/>
  <c r="B702"/>
  <c r="C700"/>
  <c r="B700"/>
  <c r="A700"/>
  <c r="C698"/>
  <c r="A698"/>
  <c r="B698"/>
  <c r="C696"/>
  <c r="B696"/>
  <c r="A696"/>
  <c r="C694"/>
  <c r="B694"/>
  <c r="A694"/>
  <c r="C692"/>
  <c r="B692"/>
  <c r="A692"/>
  <c r="C690"/>
  <c r="B690"/>
  <c r="A690"/>
  <c r="C688"/>
  <c r="B688"/>
  <c r="A688"/>
  <c r="C686"/>
  <c r="A686"/>
  <c r="B686"/>
  <c r="C684"/>
  <c r="B684"/>
  <c r="A684"/>
  <c r="C682"/>
  <c r="A682"/>
  <c r="B682"/>
  <c r="C680"/>
  <c r="B680"/>
  <c r="A680"/>
  <c r="C678"/>
  <c r="B678"/>
  <c r="A678"/>
  <c r="C676"/>
  <c r="B676"/>
  <c r="A676"/>
  <c r="C674"/>
  <c r="B674"/>
  <c r="A674"/>
  <c r="C672"/>
  <c r="B672"/>
  <c r="A672"/>
  <c r="C670"/>
  <c r="B670"/>
  <c r="A670"/>
  <c r="C668"/>
  <c r="B668"/>
  <c r="A668"/>
  <c r="C666"/>
  <c r="B666"/>
  <c r="A666"/>
  <c r="C664"/>
  <c r="B664"/>
  <c r="A664"/>
  <c r="C662"/>
  <c r="B662"/>
  <c r="A662"/>
  <c r="C660"/>
  <c r="A660"/>
  <c r="B660"/>
  <c r="C658"/>
  <c r="B658"/>
  <c r="A658"/>
  <c r="C656"/>
  <c r="B656"/>
  <c r="A656"/>
  <c r="C654"/>
  <c r="B654"/>
  <c r="A654"/>
  <c r="C652"/>
  <c r="B652"/>
  <c r="A652"/>
  <c r="C650"/>
  <c r="B650"/>
  <c r="A650"/>
  <c r="C648"/>
  <c r="B648"/>
  <c r="A648"/>
  <c r="C646"/>
  <c r="B646"/>
  <c r="A646"/>
  <c r="C644"/>
  <c r="A644"/>
  <c r="B644"/>
  <c r="C642"/>
  <c r="B642"/>
  <c r="A642"/>
  <c r="C640"/>
  <c r="B640"/>
  <c r="A640"/>
  <c r="C638"/>
  <c r="B638"/>
  <c r="A638"/>
  <c r="C636"/>
  <c r="B636"/>
  <c r="A636"/>
  <c r="C634"/>
  <c r="B634"/>
  <c r="A634"/>
  <c r="C632"/>
  <c r="B632"/>
  <c r="A632"/>
  <c r="C630"/>
  <c r="B630"/>
  <c r="A630"/>
  <c r="C628"/>
  <c r="B628"/>
  <c r="A628"/>
  <c r="C626"/>
  <c r="B626"/>
  <c r="A626"/>
  <c r="C624"/>
  <c r="B624"/>
  <c r="A624"/>
  <c r="C622"/>
  <c r="B622"/>
  <c r="A622"/>
  <c r="C620"/>
  <c r="B620"/>
  <c r="A620"/>
  <c r="C618"/>
  <c r="B618"/>
  <c r="A618"/>
  <c r="C616"/>
  <c r="B616"/>
  <c r="A616"/>
  <c r="C614"/>
  <c r="B614"/>
  <c r="A614"/>
  <c r="C612"/>
  <c r="B612"/>
  <c r="A612"/>
  <c r="C610"/>
  <c r="B610"/>
  <c r="A610"/>
  <c r="C608"/>
  <c r="B608"/>
  <c r="A608"/>
  <c r="C606"/>
  <c r="B606"/>
  <c r="A606"/>
  <c r="C604"/>
  <c r="B604"/>
  <c r="A604"/>
  <c r="C602"/>
  <c r="B602"/>
  <c r="A602"/>
  <c r="C600"/>
  <c r="B600"/>
  <c r="A600"/>
  <c r="C598"/>
  <c r="B598"/>
  <c r="A598"/>
  <c r="C596"/>
  <c r="B596"/>
  <c r="A596"/>
  <c r="C594"/>
  <c r="B594"/>
  <c r="A594"/>
  <c r="C592"/>
  <c r="B592"/>
  <c r="A592"/>
  <c r="C590"/>
  <c r="B590"/>
  <c r="A590"/>
  <c r="C588"/>
  <c r="B588"/>
  <c r="A588"/>
  <c r="C586"/>
  <c r="B586"/>
  <c r="A586"/>
  <c r="C584"/>
  <c r="B584"/>
  <c r="A584"/>
  <c r="C582"/>
  <c r="B582"/>
  <c r="A582"/>
  <c r="C580"/>
  <c r="B580"/>
  <c r="A580"/>
  <c r="C578"/>
  <c r="B578"/>
  <c r="A578"/>
  <c r="C576"/>
  <c r="B576"/>
  <c r="A576"/>
  <c r="C574"/>
  <c r="B574"/>
  <c r="A574"/>
  <c r="C572"/>
  <c r="B572"/>
  <c r="A572"/>
  <c r="C570"/>
  <c r="B570"/>
  <c r="A570"/>
  <c r="C568"/>
  <c r="B568"/>
  <c r="A568"/>
  <c r="C566"/>
  <c r="B566"/>
  <c r="A566"/>
  <c r="C564"/>
  <c r="B564"/>
  <c r="A564"/>
  <c r="C562"/>
  <c r="B562"/>
  <c r="A562"/>
  <c r="C560"/>
  <c r="B560"/>
  <c r="A560"/>
  <c r="C558"/>
  <c r="B558"/>
  <c r="A558"/>
  <c r="C556"/>
  <c r="B556"/>
  <c r="A556"/>
  <c r="C554"/>
  <c r="B554"/>
  <c r="A554"/>
  <c r="C552"/>
  <c r="B552"/>
  <c r="A552"/>
  <c r="C550"/>
  <c r="B550"/>
  <c r="A550"/>
  <c r="C548"/>
  <c r="B548"/>
  <c r="A548"/>
  <c r="C546"/>
  <c r="B546"/>
  <c r="A546"/>
  <c r="C544"/>
  <c r="B544"/>
  <c r="A544"/>
  <c r="C542"/>
  <c r="B542"/>
  <c r="A542"/>
  <c r="C540"/>
  <c r="B540"/>
  <c r="A540"/>
  <c r="C538"/>
  <c r="B538"/>
  <c r="A538"/>
  <c r="C536"/>
  <c r="B536"/>
  <c r="A536"/>
  <c r="C534"/>
  <c r="B534"/>
  <c r="A534"/>
  <c r="C532"/>
  <c r="B532"/>
  <c r="A532"/>
  <c r="C530"/>
  <c r="B530"/>
  <c r="A530"/>
  <c r="C528"/>
  <c r="B528"/>
  <c r="A528"/>
  <c r="C526"/>
  <c r="B526"/>
  <c r="A526"/>
  <c r="C524"/>
  <c r="B524"/>
  <c r="A524"/>
  <c r="C522"/>
  <c r="B522"/>
  <c r="A522"/>
  <c r="C520"/>
  <c r="B520"/>
  <c r="A520"/>
  <c r="C518"/>
  <c r="B518"/>
  <c r="A518"/>
  <c r="C516"/>
  <c r="B516"/>
  <c r="A516"/>
  <c r="C514"/>
  <c r="B514"/>
  <c r="A514"/>
  <c r="C512"/>
  <c r="B512"/>
  <c r="A512"/>
  <c r="C510"/>
  <c r="B510"/>
  <c r="A510"/>
  <c r="C508"/>
  <c r="B508"/>
  <c r="A508"/>
  <c r="C506"/>
  <c r="B506"/>
  <c r="A506"/>
  <c r="B504"/>
  <c r="C504"/>
  <c r="A504"/>
  <c r="C502"/>
  <c r="B502"/>
  <c r="A502"/>
  <c r="C500"/>
  <c r="B500"/>
  <c r="A500"/>
  <c r="C498"/>
  <c r="B498"/>
  <c r="A498"/>
  <c r="C496"/>
  <c r="B496"/>
  <c r="A496"/>
  <c r="C494"/>
  <c r="B494"/>
  <c r="A494"/>
  <c r="C492"/>
  <c r="B492"/>
  <c r="A492"/>
  <c r="C490"/>
  <c r="B490"/>
  <c r="A490"/>
  <c r="C488"/>
  <c r="B488"/>
  <c r="A488"/>
  <c r="C486"/>
  <c r="B486"/>
  <c r="A486"/>
  <c r="C484"/>
  <c r="B484"/>
  <c r="A484"/>
  <c r="C482"/>
  <c r="B482"/>
  <c r="A482"/>
  <c r="C480"/>
  <c r="B480"/>
  <c r="A480"/>
  <c r="C1001"/>
  <c r="B1001"/>
  <c r="A1001"/>
  <c r="C1000"/>
  <c r="B1000"/>
  <c r="A1000"/>
  <c r="C996"/>
  <c r="B996"/>
  <c r="A996"/>
  <c r="C994"/>
  <c r="B994"/>
  <c r="A994"/>
  <c r="C990"/>
  <c r="A990"/>
  <c r="B990"/>
  <c r="C988"/>
  <c r="B988"/>
  <c r="A988"/>
  <c r="C984"/>
  <c r="B984"/>
  <c r="A984"/>
  <c r="C980"/>
  <c r="B980"/>
  <c r="A980"/>
  <c r="C978"/>
  <c r="B978"/>
  <c r="A978"/>
  <c r="C974"/>
  <c r="A974"/>
  <c r="B974"/>
  <c r="C970"/>
  <c r="A970"/>
  <c r="B970"/>
  <c r="C968"/>
  <c r="B968"/>
  <c r="A968"/>
  <c r="C964"/>
  <c r="B964"/>
  <c r="A964"/>
  <c r="C960"/>
  <c r="B960"/>
  <c r="A960"/>
  <c r="C958"/>
  <c r="A958"/>
  <c r="B958"/>
  <c r="C954"/>
  <c r="A954"/>
  <c r="B954"/>
  <c r="C950"/>
  <c r="B950"/>
  <c r="A950"/>
  <c r="C946"/>
  <c r="B946"/>
  <c r="A946"/>
  <c r="C942"/>
  <c r="A942"/>
  <c r="B942"/>
  <c r="C940"/>
  <c r="B940"/>
  <c r="A940"/>
  <c r="C936"/>
  <c r="B936"/>
  <c r="A936"/>
  <c r="C932"/>
  <c r="B932"/>
  <c r="A932"/>
  <c r="C930"/>
  <c r="B930"/>
  <c r="A930"/>
  <c r="C926"/>
  <c r="A926"/>
  <c r="B926"/>
  <c r="C922"/>
  <c r="A922"/>
  <c r="B922"/>
  <c r="C920"/>
  <c r="B920"/>
  <c r="A920"/>
  <c r="C916"/>
  <c r="B916"/>
  <c r="A916"/>
  <c r="C912"/>
  <c r="B912"/>
  <c r="A912"/>
  <c r="C908"/>
  <c r="B908"/>
  <c r="A908"/>
  <c r="C906"/>
  <c r="A906"/>
  <c r="B906"/>
  <c r="C902"/>
  <c r="B902"/>
  <c r="A902"/>
  <c r="C898"/>
  <c r="B898"/>
  <c r="A898"/>
  <c r="C896"/>
  <c r="B896"/>
  <c r="A896"/>
  <c r="C892"/>
  <c r="B892"/>
  <c r="A892"/>
  <c r="C888"/>
  <c r="B888"/>
  <c r="A888"/>
  <c r="C886"/>
  <c r="B886"/>
  <c r="A886"/>
  <c r="C882"/>
  <c r="B882"/>
  <c r="A882"/>
  <c r="C878"/>
  <c r="A878"/>
  <c r="B878"/>
  <c r="C874"/>
  <c r="A874"/>
  <c r="B874"/>
  <c r="C511"/>
  <c r="B511"/>
  <c r="A511"/>
  <c r="C509"/>
  <c r="B509"/>
  <c r="A509"/>
  <c r="C507"/>
  <c r="B507"/>
  <c r="A507"/>
  <c r="C505"/>
  <c r="B505"/>
  <c r="A505"/>
  <c r="C503"/>
  <c r="B503"/>
  <c r="A503"/>
  <c r="C501"/>
  <c r="B501"/>
  <c r="A501"/>
  <c r="C499"/>
  <c r="B499"/>
  <c r="A499"/>
  <c r="C497"/>
  <c r="B497"/>
  <c r="A497"/>
  <c r="C495"/>
  <c r="B495"/>
  <c r="A495"/>
  <c r="C493"/>
  <c r="B493"/>
  <c r="A493"/>
  <c r="C491"/>
  <c r="B491"/>
  <c r="A491"/>
  <c r="C489"/>
  <c r="B489"/>
  <c r="A489"/>
  <c r="C487"/>
  <c r="B487"/>
  <c r="A487"/>
  <c r="C485"/>
  <c r="B485"/>
  <c r="A485"/>
  <c r="C483"/>
  <c r="B483"/>
  <c r="A483"/>
  <c r="C481"/>
  <c r="B481"/>
  <c r="A481"/>
  <c r="C479"/>
  <c r="B479"/>
  <c r="A479"/>
  <c r="C477"/>
  <c r="B477"/>
  <c r="A477"/>
  <c r="C475"/>
  <c r="B475"/>
  <c r="A475"/>
  <c r="C473"/>
  <c r="B473"/>
  <c r="A473"/>
  <c r="C471"/>
  <c r="B471"/>
  <c r="A471"/>
  <c r="C469"/>
  <c r="B469"/>
  <c r="A469"/>
  <c r="C467"/>
  <c r="B467"/>
  <c r="A467"/>
  <c r="C465"/>
  <c r="B465"/>
  <c r="A465"/>
  <c r="C463"/>
  <c r="B463"/>
  <c r="A463"/>
  <c r="C461"/>
  <c r="B461"/>
  <c r="A461"/>
  <c r="C459"/>
  <c r="B459"/>
  <c r="A459"/>
  <c r="C457"/>
  <c r="B457"/>
  <c r="A457"/>
  <c r="C455"/>
  <c r="B455"/>
  <c r="A455"/>
  <c r="C453"/>
  <c r="B453"/>
  <c r="A453"/>
  <c r="C451"/>
  <c r="B451"/>
  <c r="A451"/>
  <c r="C449"/>
  <c r="B449"/>
  <c r="A449"/>
  <c r="C447"/>
  <c r="B447"/>
  <c r="A447"/>
  <c r="C445"/>
  <c r="B445"/>
  <c r="A445"/>
  <c r="C443"/>
  <c r="B443"/>
  <c r="A443"/>
  <c r="C441"/>
  <c r="B441"/>
  <c r="A441"/>
  <c r="C439"/>
  <c r="B439"/>
  <c r="A439"/>
  <c r="C437"/>
  <c r="B437"/>
  <c r="A437"/>
  <c r="C435"/>
  <c r="B435"/>
  <c r="A435"/>
  <c r="C433"/>
  <c r="B433"/>
  <c r="A433"/>
  <c r="C431"/>
  <c r="B431"/>
  <c r="A431"/>
  <c r="C429"/>
  <c r="B429"/>
  <c r="A429"/>
  <c r="C427"/>
  <c r="B427"/>
  <c r="A427"/>
  <c r="C425"/>
  <c r="B425"/>
  <c r="A425"/>
  <c r="C423"/>
  <c r="B423"/>
  <c r="A423"/>
  <c r="C421"/>
  <c r="B421"/>
  <c r="A421"/>
  <c r="C419"/>
  <c r="B419"/>
  <c r="A419"/>
  <c r="C417"/>
  <c r="B417"/>
  <c r="A417"/>
  <c r="C415"/>
  <c r="B415"/>
  <c r="A415"/>
  <c r="C413"/>
  <c r="B413"/>
  <c r="A413"/>
  <c r="C411"/>
  <c r="B411"/>
  <c r="A411"/>
  <c r="C409"/>
  <c r="B409"/>
  <c r="A409"/>
  <c r="C407"/>
  <c r="B407"/>
  <c r="A407"/>
  <c r="C405"/>
  <c r="B405"/>
  <c r="A405"/>
  <c r="C403"/>
  <c r="B403"/>
  <c r="A403"/>
  <c r="C401"/>
  <c r="B401"/>
  <c r="A401"/>
  <c r="C399"/>
  <c r="B399"/>
  <c r="A399"/>
  <c r="C397"/>
  <c r="B397"/>
  <c r="A397"/>
  <c r="C395"/>
  <c r="B395"/>
  <c r="A395"/>
  <c r="C393"/>
  <c r="B393"/>
  <c r="A393"/>
  <c r="C391"/>
  <c r="B391"/>
  <c r="A391"/>
  <c r="C389"/>
  <c r="B389"/>
  <c r="A389"/>
  <c r="C387"/>
  <c r="B387"/>
  <c r="A387"/>
  <c r="C385"/>
  <c r="B385"/>
  <c r="A385"/>
  <c r="C383"/>
  <c r="B383"/>
  <c r="A383"/>
  <c r="C381"/>
  <c r="B381"/>
  <c r="A381"/>
  <c r="C379"/>
  <c r="B379"/>
  <c r="A379"/>
  <c r="C377"/>
  <c r="B377"/>
  <c r="A377"/>
  <c r="C375"/>
  <c r="B375"/>
  <c r="A375"/>
  <c r="C373"/>
  <c r="B373"/>
  <c r="A373"/>
  <c r="C371"/>
  <c r="B371"/>
  <c r="A371"/>
  <c r="C369"/>
  <c r="B369"/>
  <c r="A369"/>
  <c r="C367"/>
  <c r="B367"/>
  <c r="A367"/>
  <c r="C365"/>
  <c r="B365"/>
  <c r="A365"/>
  <c r="C363"/>
  <c r="B363"/>
  <c r="A363"/>
  <c r="C361"/>
  <c r="B361"/>
  <c r="A361"/>
  <c r="C359"/>
  <c r="B359"/>
  <c r="A359"/>
  <c r="C357"/>
  <c r="B357"/>
  <c r="A357"/>
  <c r="C355"/>
  <c r="B355"/>
  <c r="A355"/>
  <c r="C353"/>
  <c r="B353"/>
  <c r="A353"/>
  <c r="C351"/>
  <c r="B351"/>
  <c r="A351"/>
  <c r="C349"/>
  <c r="B349"/>
  <c r="A349"/>
  <c r="C347"/>
  <c r="B347"/>
  <c r="A347"/>
  <c r="C345"/>
  <c r="B345"/>
  <c r="A345"/>
  <c r="C343"/>
  <c r="B343"/>
  <c r="A343"/>
  <c r="C341"/>
  <c r="B341"/>
  <c r="A341"/>
  <c r="C339"/>
  <c r="B339"/>
  <c r="A339"/>
  <c r="C337"/>
  <c r="B337"/>
  <c r="A337"/>
  <c r="C335"/>
  <c r="B335"/>
  <c r="A335"/>
  <c r="C333"/>
  <c r="B333"/>
  <c r="A333"/>
  <c r="C331"/>
  <c r="B331"/>
  <c r="A331"/>
  <c r="C329"/>
  <c r="B329"/>
  <c r="A329"/>
  <c r="C327"/>
  <c r="B327"/>
  <c r="A327"/>
  <c r="C325"/>
  <c r="B325"/>
  <c r="A325"/>
  <c r="C323"/>
  <c r="B323"/>
  <c r="A323"/>
  <c r="C321"/>
  <c r="B321"/>
  <c r="A321"/>
  <c r="C319"/>
  <c r="B319"/>
  <c r="A319"/>
  <c r="C317"/>
  <c r="B317"/>
  <c r="A317"/>
  <c r="C315"/>
  <c r="B315"/>
  <c r="A315"/>
  <c r="C313"/>
  <c r="B313"/>
  <c r="A313"/>
  <c r="C311"/>
  <c r="B311"/>
  <c r="A311"/>
  <c r="C309"/>
  <c r="B309"/>
  <c r="A309"/>
  <c r="C307"/>
  <c r="B307"/>
  <c r="A307"/>
  <c r="C305"/>
  <c r="B305"/>
  <c r="A305"/>
  <c r="C303"/>
  <c r="B303"/>
  <c r="A303"/>
  <c r="C301"/>
  <c r="B301"/>
  <c r="A301"/>
  <c r="C299"/>
  <c r="B299"/>
  <c r="A299"/>
  <c r="B297"/>
  <c r="C297"/>
  <c r="A297"/>
  <c r="C295"/>
  <c r="B295"/>
  <c r="A295"/>
  <c r="C293"/>
  <c r="B293"/>
  <c r="A293"/>
  <c r="C291"/>
  <c r="B291"/>
  <c r="A291"/>
  <c r="C289"/>
  <c r="B289"/>
  <c r="A289"/>
  <c r="C287"/>
  <c r="B287"/>
  <c r="A287"/>
  <c r="C285"/>
  <c r="B285"/>
  <c r="A285"/>
  <c r="C283"/>
  <c r="B283"/>
  <c r="A283"/>
  <c r="C281"/>
  <c r="B281"/>
  <c r="A281"/>
  <c r="C279"/>
  <c r="B279"/>
  <c r="A279"/>
  <c r="C277"/>
  <c r="B277"/>
  <c r="A277"/>
  <c r="C275"/>
  <c r="B275"/>
  <c r="A275"/>
  <c r="C273"/>
  <c r="B273"/>
  <c r="A273"/>
  <c r="C271"/>
  <c r="B271"/>
  <c r="A271"/>
  <c r="C269"/>
  <c r="B269"/>
  <c r="A269"/>
  <c r="C267"/>
  <c r="B267"/>
  <c r="A267"/>
  <c r="B265"/>
  <c r="C265"/>
  <c r="A265"/>
  <c r="C263"/>
  <c r="B263"/>
  <c r="A263"/>
  <c r="C261"/>
  <c r="B261"/>
  <c r="A261"/>
  <c r="C259"/>
  <c r="B259"/>
  <c r="A259"/>
  <c r="C257"/>
  <c r="B257"/>
  <c r="A257"/>
  <c r="C255"/>
  <c r="B255"/>
  <c r="A255"/>
  <c r="C253"/>
  <c r="B253"/>
  <c r="A253"/>
  <c r="C251"/>
  <c r="B251"/>
  <c r="A251"/>
  <c r="C249"/>
  <c r="B249"/>
  <c r="A249"/>
  <c r="C247"/>
  <c r="B247"/>
  <c r="A247"/>
  <c r="C245"/>
  <c r="B245"/>
  <c r="A245"/>
  <c r="C243"/>
  <c r="B243"/>
  <c r="A243"/>
  <c r="C241"/>
  <c r="B241"/>
  <c r="A241"/>
  <c r="C239"/>
  <c r="B239"/>
  <c r="A239"/>
  <c r="C237"/>
  <c r="B237"/>
  <c r="A237"/>
  <c r="C235"/>
  <c r="B235"/>
  <c r="A235"/>
  <c r="B233"/>
  <c r="C233"/>
  <c r="A233"/>
  <c r="C231"/>
  <c r="B231"/>
  <c r="A231"/>
  <c r="C229"/>
  <c r="B229"/>
  <c r="A229"/>
  <c r="C227"/>
  <c r="B227"/>
  <c r="A227"/>
  <c r="C225"/>
  <c r="B225"/>
  <c r="A225"/>
  <c r="C223"/>
  <c r="B223"/>
  <c r="A223"/>
  <c r="C221"/>
  <c r="B221"/>
  <c r="A221"/>
  <c r="C219"/>
  <c r="B219"/>
  <c r="A219"/>
  <c r="C217"/>
  <c r="B217"/>
  <c r="A217"/>
  <c r="C215"/>
  <c r="B215"/>
  <c r="A215"/>
  <c r="C213"/>
  <c r="B213"/>
  <c r="A213"/>
  <c r="C211"/>
  <c r="B211"/>
  <c r="A211"/>
  <c r="C209"/>
  <c r="B209"/>
  <c r="A209"/>
  <c r="C207"/>
  <c r="B207"/>
  <c r="A207"/>
  <c r="C205"/>
  <c r="B205"/>
  <c r="A205"/>
  <c r="C203"/>
  <c r="B203"/>
  <c r="A203"/>
  <c r="C201"/>
  <c r="B201"/>
  <c r="A201"/>
  <c r="C199"/>
  <c r="B199"/>
  <c r="A199"/>
  <c r="C197"/>
  <c r="B197"/>
  <c r="A197"/>
  <c r="C195"/>
  <c r="B195"/>
  <c r="A195"/>
  <c r="C193"/>
  <c r="B193"/>
  <c r="A193"/>
  <c r="C191"/>
  <c r="B191"/>
  <c r="A191"/>
  <c r="C189"/>
  <c r="B189"/>
  <c r="A189"/>
  <c r="C187"/>
  <c r="B187"/>
  <c r="A187"/>
  <c r="C185"/>
  <c r="B185"/>
  <c r="A185"/>
  <c r="C183"/>
  <c r="B183"/>
  <c r="A183"/>
  <c r="C181"/>
  <c r="B181"/>
  <c r="A181"/>
  <c r="C179"/>
  <c r="B179"/>
  <c r="A179"/>
  <c r="C177"/>
  <c r="B177"/>
  <c r="A177"/>
  <c r="C175"/>
  <c r="B175"/>
  <c r="A175"/>
  <c r="C173"/>
  <c r="B173"/>
  <c r="A173"/>
  <c r="C171"/>
  <c r="B171"/>
  <c r="A171"/>
  <c r="B169"/>
  <c r="A169"/>
  <c r="C169"/>
  <c r="C167"/>
  <c r="B167"/>
  <c r="A167"/>
  <c r="C165"/>
  <c r="B165"/>
  <c r="A165"/>
  <c r="C163"/>
  <c r="B163"/>
  <c r="A163"/>
  <c r="C161"/>
  <c r="B161"/>
  <c r="A161"/>
  <c r="C159"/>
  <c r="B159"/>
  <c r="A159"/>
  <c r="C157"/>
  <c r="B157"/>
  <c r="A157"/>
  <c r="C155"/>
  <c r="B155"/>
  <c r="A155"/>
  <c r="C153"/>
  <c r="B153"/>
  <c r="A153"/>
  <c r="C151"/>
  <c r="B151"/>
  <c r="A151"/>
  <c r="C149"/>
  <c r="B149"/>
  <c r="A149"/>
  <c r="C147"/>
  <c r="B147"/>
  <c r="A147"/>
  <c r="C145"/>
  <c r="B145"/>
  <c r="A145"/>
  <c r="C143"/>
  <c r="B143"/>
  <c r="A143"/>
  <c r="C141"/>
  <c r="B141"/>
  <c r="A141"/>
  <c r="C139"/>
  <c r="B139"/>
  <c r="A139"/>
  <c r="B137"/>
  <c r="C137"/>
  <c r="A137"/>
  <c r="C135"/>
  <c r="B135"/>
  <c r="A135"/>
  <c r="C133"/>
  <c r="B133"/>
  <c r="A133"/>
  <c r="C131"/>
  <c r="B131"/>
  <c r="A131"/>
  <c r="C129"/>
  <c r="B129"/>
  <c r="A129"/>
  <c r="C127"/>
  <c r="B127"/>
  <c r="A127"/>
  <c r="C125"/>
  <c r="B125"/>
  <c r="A125"/>
  <c r="C123"/>
  <c r="B123"/>
  <c r="A123"/>
  <c r="C121"/>
  <c r="B121"/>
  <c r="A121"/>
  <c r="C119"/>
  <c r="B119"/>
  <c r="A119"/>
  <c r="C117"/>
  <c r="B117"/>
  <c r="A117"/>
  <c r="C115"/>
  <c r="B115"/>
  <c r="A115"/>
  <c r="C113"/>
  <c r="B113"/>
  <c r="A113"/>
  <c r="C111"/>
  <c r="B111"/>
  <c r="A111"/>
  <c r="C109"/>
  <c r="B109"/>
  <c r="A109"/>
  <c r="C107"/>
  <c r="B107"/>
  <c r="A107"/>
  <c r="B105"/>
  <c r="C105"/>
  <c r="A105"/>
  <c r="C103"/>
  <c r="B103"/>
  <c r="A103"/>
  <c r="C101"/>
  <c r="B101"/>
  <c r="A101"/>
  <c r="C99"/>
  <c r="B99"/>
  <c r="A99"/>
  <c r="C97"/>
  <c r="B97"/>
  <c r="A97"/>
  <c r="C95"/>
  <c r="B95"/>
  <c r="A95"/>
  <c r="C93"/>
  <c r="B93"/>
  <c r="A93"/>
  <c r="C91"/>
  <c r="B91"/>
  <c r="A91"/>
  <c r="C89"/>
  <c r="B89"/>
  <c r="A89"/>
  <c r="C87"/>
  <c r="B87"/>
  <c r="A87"/>
  <c r="C85"/>
  <c r="B85"/>
  <c r="A85"/>
  <c r="C83"/>
  <c r="B83"/>
  <c r="A83"/>
  <c r="C81"/>
  <c r="B81"/>
  <c r="A81"/>
  <c r="C79"/>
  <c r="B79"/>
  <c r="A79"/>
  <c r="C77"/>
  <c r="B77"/>
  <c r="A77"/>
  <c r="C75"/>
  <c r="B75"/>
  <c r="A75"/>
  <c r="B73"/>
  <c r="C73"/>
  <c r="A73"/>
  <c r="C71"/>
  <c r="B71"/>
  <c r="A71"/>
  <c r="C69"/>
  <c r="B69"/>
  <c r="A69"/>
  <c r="C67"/>
  <c r="B67"/>
  <c r="A67"/>
  <c r="C65"/>
  <c r="B65"/>
  <c r="A65"/>
  <c r="C63"/>
  <c r="B63"/>
  <c r="A63"/>
  <c r="C61"/>
  <c r="B61"/>
  <c r="A61"/>
  <c r="C59"/>
  <c r="B59"/>
  <c r="A59"/>
  <c r="C57"/>
  <c r="B57"/>
  <c r="A57"/>
  <c r="C55"/>
  <c r="B55"/>
  <c r="A55"/>
  <c r="C53"/>
  <c r="B53"/>
  <c r="A53"/>
  <c r="C51"/>
  <c r="B51"/>
  <c r="A51"/>
  <c r="C49"/>
  <c r="B49"/>
  <c r="A49"/>
  <c r="C47"/>
  <c r="B47"/>
  <c r="A47"/>
  <c r="C45"/>
  <c r="B45"/>
  <c r="A45"/>
  <c r="C43"/>
  <c r="A43"/>
  <c r="B43"/>
  <c r="B41"/>
  <c r="A41"/>
  <c r="C41"/>
  <c r="C39"/>
  <c r="B39"/>
  <c r="A39"/>
  <c r="C37"/>
  <c r="B37"/>
  <c r="A37"/>
  <c r="C35"/>
  <c r="B35"/>
  <c r="A35"/>
  <c r="C33"/>
  <c r="B33"/>
  <c r="A33"/>
  <c r="C31"/>
  <c r="B31"/>
  <c r="A31"/>
  <c r="C29"/>
  <c r="B29"/>
  <c r="A29"/>
  <c r="C27"/>
  <c r="B27"/>
  <c r="A27"/>
  <c r="C25"/>
  <c r="B25"/>
  <c r="A25"/>
  <c r="C23"/>
  <c r="B23"/>
  <c r="A23"/>
  <c r="C21"/>
  <c r="B21"/>
  <c r="A21"/>
  <c r="C19"/>
  <c r="B19"/>
  <c r="A19"/>
  <c r="C17"/>
  <c r="B17"/>
  <c r="A17"/>
  <c r="C15"/>
  <c r="B15"/>
  <c r="A15"/>
  <c r="C13"/>
  <c r="B13"/>
  <c r="A13"/>
  <c r="C11"/>
  <c r="B11"/>
  <c r="A11"/>
  <c r="B9"/>
  <c r="C9"/>
  <c r="A9"/>
  <c r="C7"/>
  <c r="B7"/>
  <c r="A7"/>
  <c r="C5"/>
  <c r="B5"/>
  <c r="A5"/>
  <c r="C478"/>
  <c r="B478"/>
  <c r="A478"/>
  <c r="C476"/>
  <c r="B476"/>
  <c r="A476"/>
  <c r="C474"/>
  <c r="B474"/>
  <c r="A474"/>
  <c r="C472"/>
  <c r="B472"/>
  <c r="A472"/>
  <c r="C470"/>
  <c r="B470"/>
  <c r="A470"/>
  <c r="C468"/>
  <c r="B468"/>
  <c r="A468"/>
  <c r="C466"/>
  <c r="B466"/>
  <c r="A466"/>
  <c r="C464"/>
  <c r="B464"/>
  <c r="A464"/>
  <c r="C462"/>
  <c r="B462"/>
  <c r="A462"/>
  <c r="C460"/>
  <c r="B460"/>
  <c r="A460"/>
  <c r="C458"/>
  <c r="B458"/>
  <c r="A458"/>
  <c r="C456"/>
  <c r="B456"/>
  <c r="A456"/>
  <c r="C454"/>
  <c r="B454"/>
  <c r="A454"/>
  <c r="C452"/>
  <c r="A452"/>
  <c r="B452"/>
  <c r="C450"/>
  <c r="B450"/>
  <c r="A450"/>
  <c r="C448"/>
  <c r="B448"/>
  <c r="A448"/>
  <c r="C446"/>
  <c r="B446"/>
  <c r="A446"/>
  <c r="C444"/>
  <c r="B444"/>
  <c r="A444"/>
  <c r="C442"/>
  <c r="B442"/>
  <c r="A442"/>
  <c r="B440"/>
  <c r="C440"/>
  <c r="A440"/>
  <c r="C438"/>
  <c r="B438"/>
  <c r="A438"/>
  <c r="C436"/>
  <c r="B436"/>
  <c r="A436"/>
  <c r="C434"/>
  <c r="B434"/>
  <c r="A434"/>
  <c r="C432"/>
  <c r="B432"/>
  <c r="A432"/>
  <c r="C430"/>
  <c r="B430"/>
  <c r="A430"/>
  <c r="C428"/>
  <c r="B428"/>
  <c r="A428"/>
  <c r="C426"/>
  <c r="B426"/>
  <c r="A426"/>
  <c r="C424"/>
  <c r="B424"/>
  <c r="A424"/>
  <c r="C422"/>
  <c r="B422"/>
  <c r="A422"/>
  <c r="C420"/>
  <c r="B420"/>
  <c r="A420"/>
  <c r="C418"/>
  <c r="B418"/>
  <c r="A418"/>
  <c r="C416"/>
  <c r="B416"/>
  <c r="A416"/>
  <c r="C414"/>
  <c r="B414"/>
  <c r="A414"/>
  <c r="C412"/>
  <c r="B412"/>
  <c r="A412"/>
  <c r="C410"/>
  <c r="B410"/>
  <c r="A410"/>
  <c r="C408"/>
  <c r="B408"/>
  <c r="A408"/>
  <c r="C406"/>
  <c r="B406"/>
  <c r="A406"/>
  <c r="C404"/>
  <c r="A404"/>
  <c r="B404"/>
  <c r="C402"/>
  <c r="B402"/>
  <c r="A402"/>
  <c r="C400"/>
  <c r="B400"/>
  <c r="A400"/>
  <c r="C398"/>
  <c r="B398"/>
  <c r="A398"/>
  <c r="C396"/>
  <c r="B396"/>
  <c r="A396"/>
  <c r="C394"/>
  <c r="B394"/>
  <c r="A394"/>
  <c r="C392"/>
  <c r="B392"/>
  <c r="A392"/>
  <c r="C390"/>
  <c r="B390"/>
  <c r="A390"/>
  <c r="C388"/>
  <c r="A388"/>
  <c r="B388"/>
  <c r="C386"/>
  <c r="B386"/>
  <c r="A386"/>
  <c r="C384"/>
  <c r="B384"/>
  <c r="A384"/>
  <c r="C382"/>
  <c r="B382"/>
  <c r="A382"/>
  <c r="C380"/>
  <c r="B380"/>
  <c r="A380"/>
  <c r="C378"/>
  <c r="B378"/>
  <c r="A378"/>
  <c r="B376"/>
  <c r="C376"/>
  <c r="A376"/>
  <c r="C374"/>
  <c r="B374"/>
  <c r="A374"/>
  <c r="C372"/>
  <c r="B372"/>
  <c r="A372"/>
  <c r="C370"/>
  <c r="B370"/>
  <c r="A370"/>
  <c r="C368"/>
  <c r="B368"/>
  <c r="A368"/>
  <c r="C366"/>
  <c r="B366"/>
  <c r="A366"/>
  <c r="C364"/>
  <c r="B364"/>
  <c r="A364"/>
  <c r="C362"/>
  <c r="B362"/>
  <c r="A362"/>
  <c r="C360"/>
  <c r="B360"/>
  <c r="A360"/>
  <c r="C358"/>
  <c r="B358"/>
  <c r="A358"/>
  <c r="C356"/>
  <c r="B356"/>
  <c r="A356"/>
  <c r="C354"/>
  <c r="B354"/>
  <c r="A354"/>
  <c r="C352"/>
  <c r="B352"/>
  <c r="A352"/>
  <c r="C350"/>
  <c r="B350"/>
  <c r="A350"/>
  <c r="C348"/>
  <c r="B348"/>
  <c r="A348"/>
  <c r="C346"/>
  <c r="B346"/>
  <c r="A346"/>
  <c r="C344"/>
  <c r="B344"/>
  <c r="A344"/>
  <c r="C342"/>
  <c r="B342"/>
  <c r="A342"/>
  <c r="C340"/>
  <c r="A340"/>
  <c r="B340"/>
  <c r="C338"/>
  <c r="B338"/>
  <c r="A338"/>
  <c r="C336"/>
  <c r="B336"/>
  <c r="A336"/>
  <c r="C334"/>
  <c r="B334"/>
  <c r="A334"/>
  <c r="C332"/>
  <c r="B332"/>
  <c r="A332"/>
  <c r="C330"/>
  <c r="B330"/>
  <c r="A330"/>
  <c r="C328"/>
  <c r="B328"/>
  <c r="A328"/>
  <c r="C326"/>
  <c r="B326"/>
  <c r="A326"/>
  <c r="C324"/>
  <c r="A324"/>
  <c r="B324"/>
  <c r="C322"/>
  <c r="B322"/>
  <c r="A322"/>
  <c r="C320"/>
  <c r="B320"/>
  <c r="A320"/>
  <c r="C318"/>
  <c r="B318"/>
  <c r="A318"/>
  <c r="C316"/>
  <c r="B316"/>
  <c r="A316"/>
  <c r="C314"/>
  <c r="B314"/>
  <c r="A314"/>
  <c r="C312"/>
  <c r="B312"/>
  <c r="A312"/>
  <c r="C310"/>
  <c r="B310"/>
  <c r="A310"/>
  <c r="C308"/>
  <c r="B308"/>
  <c r="A308"/>
  <c r="C306"/>
  <c r="B306"/>
  <c r="A306"/>
  <c r="C304"/>
  <c r="B304"/>
  <c r="A304"/>
  <c r="C302"/>
  <c r="B302"/>
  <c r="A302"/>
  <c r="C300"/>
  <c r="B300"/>
  <c r="A300"/>
  <c r="C298"/>
  <c r="B298"/>
  <c r="A298"/>
  <c r="C296"/>
  <c r="B296"/>
  <c r="A296"/>
  <c r="C294"/>
  <c r="B294"/>
  <c r="A294"/>
  <c r="C292"/>
  <c r="B292"/>
  <c r="A292"/>
  <c r="C290"/>
  <c r="B290"/>
  <c r="A290"/>
  <c r="C288"/>
  <c r="B288"/>
  <c r="A288"/>
  <c r="C286"/>
  <c r="B286"/>
  <c r="A286"/>
  <c r="C284"/>
  <c r="B284"/>
  <c r="A284"/>
  <c r="C282"/>
  <c r="B282"/>
  <c r="A282"/>
  <c r="C280"/>
  <c r="B280"/>
  <c r="A280"/>
  <c r="C278"/>
  <c r="B278"/>
  <c r="A278"/>
  <c r="C276"/>
  <c r="A276"/>
  <c r="B276"/>
  <c r="C274"/>
  <c r="B274"/>
  <c r="A274"/>
  <c r="C272"/>
  <c r="B272"/>
  <c r="A272"/>
  <c r="C270"/>
  <c r="B270"/>
  <c r="A270"/>
  <c r="C268"/>
  <c r="B268"/>
  <c r="A268"/>
  <c r="C266"/>
  <c r="B266"/>
  <c r="A266"/>
  <c r="C264"/>
  <c r="B264"/>
  <c r="A264"/>
  <c r="C262"/>
  <c r="B262"/>
  <c r="A262"/>
  <c r="C260"/>
  <c r="A260"/>
  <c r="B260"/>
  <c r="C258"/>
  <c r="B258"/>
  <c r="A258"/>
  <c r="C256"/>
  <c r="B256"/>
  <c r="A256"/>
  <c r="C254"/>
  <c r="B254"/>
  <c r="A254"/>
  <c r="C252"/>
  <c r="B252"/>
  <c r="A252"/>
  <c r="C250"/>
  <c r="B250"/>
  <c r="A250"/>
  <c r="C248"/>
  <c r="B248"/>
  <c r="A248"/>
  <c r="C246"/>
  <c r="B246"/>
  <c r="A246"/>
  <c r="C244"/>
  <c r="B244"/>
  <c r="A244"/>
  <c r="C242"/>
  <c r="B242"/>
  <c r="A242"/>
  <c r="C240"/>
  <c r="B240"/>
  <c r="A240"/>
  <c r="C238"/>
  <c r="B238"/>
  <c r="A238"/>
  <c r="C236"/>
  <c r="B236"/>
  <c r="A236"/>
  <c r="C234"/>
  <c r="B234"/>
  <c r="A234"/>
  <c r="C232"/>
  <c r="B232"/>
  <c r="A232"/>
  <c r="C230"/>
  <c r="B230"/>
  <c r="A230"/>
  <c r="C228"/>
  <c r="B228"/>
  <c r="A228"/>
  <c r="C226"/>
  <c r="B226"/>
  <c r="A226"/>
  <c r="C224"/>
  <c r="B224"/>
  <c r="A224"/>
  <c r="C222"/>
  <c r="B222"/>
  <c r="A222"/>
  <c r="C220"/>
  <c r="B220"/>
  <c r="A220"/>
  <c r="C218"/>
  <c r="B218"/>
  <c r="A218"/>
  <c r="C216"/>
  <c r="B216"/>
  <c r="A216"/>
  <c r="C214"/>
  <c r="B214"/>
  <c r="A214"/>
  <c r="C212"/>
  <c r="A212"/>
  <c r="B212"/>
  <c r="C210"/>
  <c r="B210"/>
  <c r="A210"/>
  <c r="C208"/>
  <c r="B208"/>
  <c r="A208"/>
  <c r="C206"/>
  <c r="B206"/>
  <c r="A206"/>
  <c r="C204"/>
  <c r="B204"/>
  <c r="A204"/>
  <c r="C202"/>
  <c r="B202"/>
  <c r="A202"/>
  <c r="C200"/>
  <c r="B200"/>
  <c r="A200"/>
  <c r="C198"/>
  <c r="B198"/>
  <c r="A198"/>
  <c r="C196"/>
  <c r="A196"/>
  <c r="B196"/>
  <c r="C194"/>
  <c r="B194"/>
  <c r="A194"/>
  <c r="C192"/>
  <c r="B192"/>
  <c r="A192"/>
  <c r="C190"/>
  <c r="B190"/>
  <c r="A190"/>
  <c r="C188"/>
  <c r="B188"/>
  <c r="A188"/>
  <c r="C186"/>
  <c r="B186"/>
  <c r="A186"/>
  <c r="C184"/>
  <c r="B184"/>
  <c r="A184"/>
  <c r="C182"/>
  <c r="B182"/>
  <c r="A182"/>
  <c r="C180"/>
  <c r="B180"/>
  <c r="A180"/>
  <c r="C178"/>
  <c r="B178"/>
  <c r="A178"/>
  <c r="C176"/>
  <c r="B176"/>
  <c r="A176"/>
  <c r="C174"/>
  <c r="B174"/>
  <c r="A174"/>
  <c r="C172"/>
  <c r="B172"/>
  <c r="A172"/>
  <c r="C170"/>
  <c r="A170"/>
  <c r="B170"/>
  <c r="C168"/>
  <c r="B168"/>
  <c r="A168"/>
  <c r="C166"/>
  <c r="B166"/>
  <c r="A166"/>
  <c r="C164"/>
  <c r="B164"/>
  <c r="A164"/>
  <c r="C162"/>
  <c r="A162"/>
  <c r="B162"/>
  <c r="C160"/>
  <c r="B160"/>
  <c r="A160"/>
  <c r="C158"/>
  <c r="B158"/>
  <c r="A158"/>
  <c r="C156"/>
  <c r="B156"/>
  <c r="A156"/>
  <c r="C154"/>
  <c r="B154"/>
  <c r="A154"/>
  <c r="C152"/>
  <c r="B152"/>
  <c r="A152"/>
  <c r="C150"/>
  <c r="B150"/>
  <c r="A150"/>
  <c r="C148"/>
  <c r="B148"/>
  <c r="A148"/>
  <c r="C146"/>
  <c r="B146"/>
  <c r="A146"/>
  <c r="C144"/>
  <c r="B144"/>
  <c r="A144"/>
  <c r="C142"/>
  <c r="B142"/>
  <c r="A142"/>
  <c r="C140"/>
  <c r="B140"/>
  <c r="A140"/>
  <c r="C138"/>
  <c r="A138"/>
  <c r="B138"/>
  <c r="C136"/>
  <c r="B136"/>
  <c r="A136"/>
  <c r="C134"/>
  <c r="B134"/>
  <c r="A134"/>
  <c r="C132"/>
  <c r="B132"/>
  <c r="A132"/>
  <c r="C130"/>
  <c r="A130"/>
  <c r="B130"/>
  <c r="C128"/>
  <c r="B128"/>
  <c r="A128"/>
  <c r="C126"/>
  <c r="B126"/>
  <c r="A126"/>
  <c r="C124"/>
  <c r="B124"/>
  <c r="A124"/>
  <c r="C122"/>
  <c r="B122"/>
  <c r="A122"/>
  <c r="C120"/>
  <c r="B120"/>
  <c r="A120"/>
  <c r="C118"/>
  <c r="B118"/>
  <c r="A118"/>
  <c r="C116"/>
  <c r="B116"/>
  <c r="A116"/>
  <c r="C114"/>
  <c r="B114"/>
  <c r="A114"/>
  <c r="C112"/>
  <c r="B112"/>
  <c r="A112"/>
  <c r="C110"/>
  <c r="B110"/>
  <c r="A110"/>
  <c r="C108"/>
  <c r="B108"/>
  <c r="A108"/>
  <c r="C106"/>
  <c r="A106"/>
  <c r="B106"/>
  <c r="C104"/>
  <c r="B104"/>
  <c r="A104"/>
  <c r="C102"/>
  <c r="B102"/>
  <c r="A102"/>
  <c r="C100"/>
  <c r="B100"/>
  <c r="A100"/>
  <c r="C98"/>
  <c r="B98"/>
  <c r="A98"/>
  <c r="C96"/>
  <c r="B96"/>
  <c r="A96"/>
  <c r="C94"/>
  <c r="B94"/>
  <c r="A94"/>
  <c r="C92"/>
  <c r="B92"/>
  <c r="A92"/>
  <c r="C90"/>
  <c r="B90"/>
  <c r="A90"/>
  <c r="C88"/>
  <c r="B88"/>
  <c r="A88"/>
  <c r="C86"/>
  <c r="B86"/>
  <c r="A86"/>
  <c r="C84"/>
  <c r="B84"/>
  <c r="A84"/>
  <c r="C82"/>
  <c r="B82"/>
  <c r="A82"/>
  <c r="C80"/>
  <c r="B80"/>
  <c r="A80"/>
  <c r="C78"/>
  <c r="B78"/>
  <c r="A78"/>
  <c r="C76"/>
  <c r="B76"/>
  <c r="A76"/>
  <c r="C74"/>
  <c r="B74"/>
  <c r="A74"/>
  <c r="C72"/>
  <c r="B72"/>
  <c r="A72"/>
  <c r="C70"/>
  <c r="B70"/>
  <c r="A70"/>
  <c r="C68"/>
  <c r="B68"/>
  <c r="A68"/>
  <c r="C66"/>
  <c r="B66"/>
  <c r="A66"/>
  <c r="C64"/>
  <c r="B64"/>
  <c r="A64"/>
  <c r="C62"/>
  <c r="B62"/>
  <c r="A62"/>
  <c r="C60"/>
  <c r="B60"/>
  <c r="A60"/>
  <c r="C58"/>
  <c r="B58"/>
  <c r="A58"/>
  <c r="C56"/>
  <c r="B56"/>
  <c r="A56"/>
  <c r="C54"/>
  <c r="B54"/>
  <c r="A54"/>
  <c r="C52"/>
  <c r="B52"/>
  <c r="A52"/>
  <c r="C50"/>
  <c r="B50"/>
  <c r="A50"/>
  <c r="C48"/>
  <c r="B48"/>
  <c r="A48"/>
  <c r="C46"/>
  <c r="B46"/>
  <c r="A46"/>
  <c r="C44"/>
  <c r="B44"/>
  <c r="A44"/>
  <c r="C42"/>
  <c r="B42"/>
  <c r="A42"/>
  <c r="C40"/>
  <c r="B40"/>
  <c r="A40"/>
  <c r="C38"/>
  <c r="B38"/>
  <c r="A38"/>
  <c r="C36"/>
  <c r="B36"/>
  <c r="A36"/>
  <c r="C34"/>
  <c r="B34"/>
  <c r="A34"/>
  <c r="C32"/>
  <c r="B32"/>
  <c r="A32"/>
  <c r="C30"/>
  <c r="B30"/>
  <c r="A30"/>
  <c r="C28"/>
  <c r="B28"/>
  <c r="A28"/>
  <c r="C26"/>
  <c r="B26"/>
  <c r="A26"/>
  <c r="C24"/>
  <c r="B24"/>
  <c r="A24"/>
  <c r="C22"/>
  <c r="B22"/>
  <c r="A22"/>
  <c r="C20"/>
  <c r="B20"/>
  <c r="A20"/>
  <c r="C18"/>
  <c r="B18"/>
  <c r="A18"/>
  <c r="C16"/>
  <c r="B16"/>
  <c r="A16"/>
  <c r="C14"/>
  <c r="B14"/>
  <c r="A14"/>
  <c r="C12"/>
  <c r="B12"/>
  <c r="A12"/>
  <c r="C10"/>
  <c r="B10"/>
  <c r="A10"/>
  <c r="C8"/>
  <c r="B8"/>
  <c r="A8"/>
  <c r="C6"/>
  <c r="B6"/>
  <c r="A6"/>
  <c r="C4"/>
  <c r="B4"/>
  <c r="A4"/>
  <c r="B3"/>
  <c r="C3"/>
  <c r="A3"/>
  <c r="K7" i="4"/>
  <c r="D105" l="1"/>
  <c r="N104" l="1"/>
  <c r="U104" s="1"/>
  <c r="M104"/>
  <c r="L104"/>
  <c r="K104"/>
  <c r="N103"/>
  <c r="U103" s="1"/>
  <c r="M103"/>
  <c r="L103"/>
  <c r="K103"/>
  <c r="N102"/>
  <c r="U102" s="1"/>
  <c r="M102"/>
  <c r="L102"/>
  <c r="K102"/>
  <c r="N101"/>
  <c r="U101" s="1"/>
  <c r="M101"/>
  <c r="L101"/>
  <c r="K101"/>
  <c r="N100"/>
  <c r="U100" s="1"/>
  <c r="M100"/>
  <c r="L100"/>
  <c r="K100"/>
  <c r="N99"/>
  <c r="U99" s="1"/>
  <c r="M99"/>
  <c r="L99"/>
  <c r="K99"/>
  <c r="N98"/>
  <c r="U98" s="1"/>
  <c r="M98"/>
  <c r="L98"/>
  <c r="K98"/>
  <c r="N97"/>
  <c r="U97" s="1"/>
  <c r="M97"/>
  <c r="L97"/>
  <c r="K97"/>
  <c r="N96"/>
  <c r="U96" s="1"/>
  <c r="M96"/>
  <c r="L96"/>
  <c r="K96"/>
  <c r="N95"/>
  <c r="U95" s="1"/>
  <c r="M95"/>
  <c r="L95"/>
  <c r="K95"/>
  <c r="N94"/>
  <c r="U94" s="1"/>
  <c r="M94"/>
  <c r="L94"/>
  <c r="K94"/>
  <c r="N93"/>
  <c r="U93" s="1"/>
  <c r="M93"/>
  <c r="L93"/>
  <c r="K93"/>
  <c r="N92"/>
  <c r="U92" s="1"/>
  <c r="M92"/>
  <c r="L92"/>
  <c r="K92"/>
  <c r="N91"/>
  <c r="U91" s="1"/>
  <c r="M91"/>
  <c r="L91"/>
  <c r="K91"/>
  <c r="N90"/>
  <c r="U90" s="1"/>
  <c r="M90"/>
  <c r="L90"/>
  <c r="K90"/>
  <c r="N89"/>
  <c r="U89" s="1"/>
  <c r="M89"/>
  <c r="L89"/>
  <c r="K89"/>
  <c r="N88"/>
  <c r="U88" s="1"/>
  <c r="M88"/>
  <c r="L88"/>
  <c r="K88"/>
  <c r="N87"/>
  <c r="U87" s="1"/>
  <c r="M87"/>
  <c r="L87"/>
  <c r="K87"/>
  <c r="N86"/>
  <c r="U86" s="1"/>
  <c r="M86"/>
  <c r="L86"/>
  <c r="K86"/>
  <c r="N85"/>
  <c r="U85" s="1"/>
  <c r="M85"/>
  <c r="L85"/>
  <c r="K85"/>
  <c r="N84"/>
  <c r="U84" s="1"/>
  <c r="M84"/>
  <c r="L84"/>
  <c r="K84"/>
  <c r="N83"/>
  <c r="U83" s="1"/>
  <c r="M83"/>
  <c r="L83"/>
  <c r="K83"/>
  <c r="N82"/>
  <c r="U82" s="1"/>
  <c r="M82"/>
  <c r="L82"/>
  <c r="K82"/>
  <c r="N81"/>
  <c r="U81" s="1"/>
  <c r="M81"/>
  <c r="L81"/>
  <c r="K81"/>
  <c r="N80"/>
  <c r="U80" s="1"/>
  <c r="M80"/>
  <c r="L80"/>
  <c r="K80"/>
  <c r="N79"/>
  <c r="U79" s="1"/>
  <c r="M79"/>
  <c r="L79"/>
  <c r="K79"/>
  <c r="N78"/>
  <c r="U78" s="1"/>
  <c r="M78"/>
  <c r="L78"/>
  <c r="K78"/>
  <c r="N77"/>
  <c r="U77" s="1"/>
  <c r="M77"/>
  <c r="L77"/>
  <c r="K77"/>
  <c r="N76"/>
  <c r="U76" s="1"/>
  <c r="M76"/>
  <c r="L76"/>
  <c r="K76"/>
  <c r="N75"/>
  <c r="U75" s="1"/>
  <c r="M75"/>
  <c r="L75"/>
  <c r="K75"/>
  <c r="N74"/>
  <c r="U74" s="1"/>
  <c r="M74"/>
  <c r="L74"/>
  <c r="K74"/>
  <c r="N73"/>
  <c r="U73" s="1"/>
  <c r="M73"/>
  <c r="L73"/>
  <c r="K73"/>
  <c r="N72"/>
  <c r="U72" s="1"/>
  <c r="M72"/>
  <c r="L72"/>
  <c r="K72"/>
  <c r="N71"/>
  <c r="U71" s="1"/>
  <c r="M71"/>
  <c r="L71"/>
  <c r="K71"/>
  <c r="N70"/>
  <c r="U70" s="1"/>
  <c r="M70"/>
  <c r="L70"/>
  <c r="K70"/>
  <c r="N69"/>
  <c r="U69" s="1"/>
  <c r="M69"/>
  <c r="L69"/>
  <c r="K69"/>
  <c r="N68"/>
  <c r="U68" s="1"/>
  <c r="M68"/>
  <c r="L68"/>
  <c r="K68"/>
  <c r="N67"/>
  <c r="U67" s="1"/>
  <c r="M67"/>
  <c r="L67"/>
  <c r="K67"/>
  <c r="N66"/>
  <c r="U66" s="1"/>
  <c r="M66"/>
  <c r="L66"/>
  <c r="K66"/>
  <c r="N65"/>
  <c r="U65" s="1"/>
  <c r="M65"/>
  <c r="L65"/>
  <c r="K65"/>
  <c r="N64"/>
  <c r="U64" s="1"/>
  <c r="M64"/>
  <c r="L64"/>
  <c r="K64"/>
  <c r="N63"/>
  <c r="U63" s="1"/>
  <c r="M63"/>
  <c r="L63"/>
  <c r="K63"/>
  <c r="N62"/>
  <c r="U62" s="1"/>
  <c r="M62"/>
  <c r="L62"/>
  <c r="K62"/>
  <c r="N61"/>
  <c r="U61" s="1"/>
  <c r="M61"/>
  <c r="L61"/>
  <c r="K61"/>
  <c r="N60"/>
  <c r="U60" s="1"/>
  <c r="M60"/>
  <c r="L60"/>
  <c r="K60"/>
  <c r="N59"/>
  <c r="U59" s="1"/>
  <c r="M59"/>
  <c r="L59"/>
  <c r="K59"/>
  <c r="N58"/>
  <c r="U58" s="1"/>
  <c r="M58"/>
  <c r="L58"/>
  <c r="K58"/>
  <c r="N57"/>
  <c r="U57" s="1"/>
  <c r="M57"/>
  <c r="L57"/>
  <c r="K57"/>
  <c r="N56"/>
  <c r="U56" s="1"/>
  <c r="M56"/>
  <c r="L56"/>
  <c r="K56"/>
  <c r="N55"/>
  <c r="U55" s="1"/>
  <c r="M55"/>
  <c r="L55"/>
  <c r="K55"/>
  <c r="N54"/>
  <c r="U54" s="1"/>
  <c r="M54"/>
  <c r="L54"/>
  <c r="K54"/>
  <c r="N53"/>
  <c r="U53" s="1"/>
  <c r="M53"/>
  <c r="L53"/>
  <c r="K53"/>
  <c r="N52"/>
  <c r="U52" s="1"/>
  <c r="M52"/>
  <c r="L52"/>
  <c r="K52"/>
  <c r="N51"/>
  <c r="U51" s="1"/>
  <c r="M51"/>
  <c r="L51"/>
  <c r="K51"/>
  <c r="N50"/>
  <c r="U50" s="1"/>
  <c r="M50"/>
  <c r="L50"/>
  <c r="K50"/>
  <c r="N49"/>
  <c r="U49" s="1"/>
  <c r="M49"/>
  <c r="L49"/>
  <c r="K49"/>
  <c r="N48"/>
  <c r="U48" s="1"/>
  <c r="M48"/>
  <c r="L48"/>
  <c r="K48"/>
  <c r="N47"/>
  <c r="U47" s="1"/>
  <c r="M47"/>
  <c r="L47"/>
  <c r="K47"/>
  <c r="N46"/>
  <c r="U46" s="1"/>
  <c r="M46"/>
  <c r="L46"/>
  <c r="K46"/>
  <c r="N45"/>
  <c r="U45" s="1"/>
  <c r="M45"/>
  <c r="L45"/>
  <c r="K45"/>
  <c r="N44"/>
  <c r="U44" s="1"/>
  <c r="M44"/>
  <c r="L44"/>
  <c r="K44"/>
  <c r="N43"/>
  <c r="U43" s="1"/>
  <c r="M43"/>
  <c r="L43"/>
  <c r="K43"/>
  <c r="N42"/>
  <c r="U42" s="1"/>
  <c r="M42"/>
  <c r="L42"/>
  <c r="K42"/>
  <c r="N41"/>
  <c r="U41" s="1"/>
  <c r="M41"/>
  <c r="L41"/>
  <c r="K41"/>
  <c r="N40"/>
  <c r="U40" s="1"/>
  <c r="M40"/>
  <c r="L40"/>
  <c r="K40"/>
  <c r="N39"/>
  <c r="U39" s="1"/>
  <c r="M39"/>
  <c r="L39"/>
  <c r="K39"/>
  <c r="N38"/>
  <c r="U38" s="1"/>
  <c r="M38"/>
  <c r="L38"/>
  <c r="K38"/>
  <c r="N37"/>
  <c r="U37" s="1"/>
  <c r="M37"/>
  <c r="L37"/>
  <c r="K37"/>
  <c r="N36"/>
  <c r="U36" s="1"/>
  <c r="M36"/>
  <c r="L36"/>
  <c r="K36"/>
  <c r="N35"/>
  <c r="U35" s="1"/>
  <c r="M35"/>
  <c r="L35"/>
  <c r="K35"/>
  <c r="N34"/>
  <c r="U34" s="1"/>
  <c r="M34"/>
  <c r="L34"/>
  <c r="K34"/>
  <c r="N33"/>
  <c r="U33" s="1"/>
  <c r="M33"/>
  <c r="L33"/>
  <c r="K33"/>
  <c r="N32"/>
  <c r="U32" s="1"/>
  <c r="M32"/>
  <c r="L32"/>
  <c r="K32"/>
  <c r="N31"/>
  <c r="U31" s="1"/>
  <c r="M31"/>
  <c r="L31"/>
  <c r="K31"/>
  <c r="N30"/>
  <c r="U30" s="1"/>
  <c r="M30"/>
  <c r="L30"/>
  <c r="K30"/>
  <c r="N29"/>
  <c r="U29" s="1"/>
  <c r="M29"/>
  <c r="L29"/>
  <c r="K29"/>
  <c r="N28"/>
  <c r="U28" s="1"/>
  <c r="M28"/>
  <c r="L28"/>
  <c r="K28"/>
  <c r="N27"/>
  <c r="U27" s="1"/>
  <c r="M27"/>
  <c r="L27"/>
  <c r="K27"/>
  <c r="N26"/>
  <c r="U26" s="1"/>
  <c r="M26"/>
  <c r="L26"/>
  <c r="K26"/>
  <c r="N25"/>
  <c r="U25" s="1"/>
  <c r="M25"/>
  <c r="L25"/>
  <c r="K25"/>
  <c r="N24"/>
  <c r="U24" s="1"/>
  <c r="M24"/>
  <c r="L24"/>
  <c r="K24"/>
  <c r="N23"/>
  <c r="U23" s="1"/>
  <c r="M23"/>
  <c r="L23"/>
  <c r="K23"/>
  <c r="N22"/>
  <c r="U22" s="1"/>
  <c r="M22"/>
  <c r="L22"/>
  <c r="K22"/>
  <c r="N21"/>
  <c r="U21" s="1"/>
  <c r="M21"/>
  <c r="L21"/>
  <c r="K21"/>
  <c r="N20"/>
  <c r="U20" s="1"/>
  <c r="M20"/>
  <c r="L20"/>
  <c r="K20"/>
  <c r="N19"/>
  <c r="U19" s="1"/>
  <c r="M19"/>
  <c r="L19"/>
  <c r="K19"/>
  <c r="N18"/>
  <c r="U18" s="1"/>
  <c r="M18"/>
  <c r="L18"/>
  <c r="K18"/>
  <c r="N17"/>
  <c r="U17" s="1"/>
  <c r="M17"/>
  <c r="L17"/>
  <c r="K17"/>
  <c r="N16"/>
  <c r="U16" s="1"/>
  <c r="M16"/>
  <c r="L16"/>
  <c r="K16"/>
  <c r="N15"/>
  <c r="U15" s="1"/>
  <c r="M15"/>
  <c r="L15"/>
  <c r="K15"/>
  <c r="N14"/>
  <c r="U14" s="1"/>
  <c r="M14"/>
  <c r="L14"/>
  <c r="K14"/>
  <c r="N13"/>
  <c r="U13" s="1"/>
  <c r="M13"/>
  <c r="L13"/>
  <c r="K13"/>
  <c r="N12"/>
  <c r="U12" s="1"/>
  <c r="M12"/>
  <c r="L12"/>
  <c r="K12"/>
  <c r="N11"/>
  <c r="U11" s="1"/>
  <c r="M11"/>
  <c r="L11"/>
  <c r="K11"/>
  <c r="N10"/>
  <c r="U10" s="1"/>
  <c r="M10"/>
  <c r="L10"/>
  <c r="K10"/>
  <c r="N9"/>
  <c r="U9" s="1"/>
  <c r="M9"/>
  <c r="L9"/>
  <c r="K9"/>
  <c r="N8"/>
  <c r="U8" s="1"/>
  <c r="M8"/>
  <c r="L8"/>
  <c r="K8"/>
  <c r="N7"/>
  <c r="U7" s="1"/>
  <c r="M7"/>
  <c r="L7"/>
  <c r="N6"/>
  <c r="U6" s="1"/>
  <c r="M6"/>
  <c r="L6"/>
  <c r="K6"/>
  <c r="N5"/>
  <c r="U5" s="1"/>
  <c r="M5"/>
  <c r="L5"/>
  <c r="K5"/>
  <c r="S19" l="1"/>
  <c r="S21"/>
  <c r="S25"/>
  <c r="S27"/>
  <c r="S29"/>
  <c r="S31"/>
  <c r="S33"/>
  <c r="S35"/>
  <c r="S37"/>
  <c r="S39"/>
  <c r="S41"/>
  <c r="S43"/>
  <c r="S45"/>
  <c r="S47"/>
  <c r="S49"/>
  <c r="S51"/>
  <c r="S53"/>
  <c r="S55"/>
  <c r="S57"/>
  <c r="S59"/>
  <c r="S61"/>
  <c r="S63"/>
  <c r="I63" s="1"/>
  <c r="S65"/>
  <c r="S67"/>
  <c r="S17"/>
  <c r="S22"/>
  <c r="S26"/>
  <c r="S32"/>
  <c r="S34"/>
  <c r="S38"/>
  <c r="S40"/>
  <c r="S42"/>
  <c r="S44"/>
  <c r="S46"/>
  <c r="S48"/>
  <c r="I48" s="1"/>
  <c r="S50"/>
  <c r="S52"/>
  <c r="I52" s="1"/>
  <c r="S54"/>
  <c r="S56"/>
  <c r="S58"/>
  <c r="S60"/>
  <c r="S62"/>
  <c r="S64"/>
  <c r="S66"/>
  <c r="S68"/>
  <c r="I68" s="1"/>
  <c r="S18"/>
  <c r="S24"/>
  <c r="S28"/>
  <c r="S36"/>
  <c r="S30"/>
  <c r="U105"/>
  <c r="N22" i="6" s="1"/>
  <c r="O22" s="1"/>
  <c r="S69" i="4"/>
  <c r="S70"/>
  <c r="S71"/>
  <c r="S72"/>
  <c r="S73"/>
  <c r="S74"/>
  <c r="S75"/>
  <c r="S76"/>
  <c r="I76" s="1"/>
  <c r="S77"/>
  <c r="S78"/>
  <c r="S79"/>
  <c r="S80"/>
  <c r="S81"/>
  <c r="S82"/>
  <c r="S83"/>
  <c r="S84"/>
  <c r="I84" s="1"/>
  <c r="S85"/>
  <c r="S86"/>
  <c r="S87"/>
  <c r="S88"/>
  <c r="S89"/>
  <c r="S90"/>
  <c r="S91"/>
  <c r="S92"/>
  <c r="V92" s="1"/>
  <c r="S93"/>
  <c r="S94"/>
  <c r="S95"/>
  <c r="S96"/>
  <c r="I96" s="1"/>
  <c r="S97"/>
  <c r="S13"/>
  <c r="S14"/>
  <c r="S16"/>
  <c r="S98"/>
  <c r="S99"/>
  <c r="S100"/>
  <c r="S101"/>
  <c r="S102"/>
  <c r="S103"/>
  <c r="S104"/>
  <c r="S15"/>
  <c r="S9"/>
  <c r="S10"/>
  <c r="S11"/>
  <c r="S20"/>
  <c r="S23"/>
  <c r="S8"/>
  <c r="S7"/>
  <c r="S12"/>
  <c r="S6"/>
  <c r="S5"/>
  <c r="T9"/>
  <c r="T15"/>
  <c r="T27"/>
  <c r="T29"/>
  <c r="I29" s="1"/>
  <c r="T31"/>
  <c r="T33"/>
  <c r="I33" s="1"/>
  <c r="T35"/>
  <c r="T37"/>
  <c r="T39"/>
  <c r="T41"/>
  <c r="T43"/>
  <c r="T45"/>
  <c r="I45" s="1"/>
  <c r="T47"/>
  <c r="T49"/>
  <c r="I49" s="1"/>
  <c r="T51"/>
  <c r="T53"/>
  <c r="I53" s="1"/>
  <c r="T55"/>
  <c r="I55" s="1"/>
  <c r="T57"/>
  <c r="T59"/>
  <c r="T61"/>
  <c r="I61" s="1"/>
  <c r="T63"/>
  <c r="T65"/>
  <c r="I65" s="1"/>
  <c r="T67"/>
  <c r="T69"/>
  <c r="I69" s="1"/>
  <c r="T71"/>
  <c r="T73"/>
  <c r="T75"/>
  <c r="I75" s="1"/>
  <c r="T77"/>
  <c r="T79"/>
  <c r="I79" s="1"/>
  <c r="T81"/>
  <c r="T83"/>
  <c r="T85"/>
  <c r="T87"/>
  <c r="T89"/>
  <c r="T91"/>
  <c r="I91" s="1"/>
  <c r="T93"/>
  <c r="T95"/>
  <c r="I95" s="1"/>
  <c r="T97"/>
  <c r="T99"/>
  <c r="T101"/>
  <c r="T103"/>
  <c r="T5"/>
  <c r="T19"/>
  <c r="V19" s="1"/>
  <c r="T11"/>
  <c r="T25"/>
  <c r="T8"/>
  <c r="T10"/>
  <c r="T12"/>
  <c r="T14"/>
  <c r="T16"/>
  <c r="T18"/>
  <c r="I18" s="1"/>
  <c r="T20"/>
  <c r="T22"/>
  <c r="T24"/>
  <c r="T26"/>
  <c r="T28"/>
  <c r="I28" s="1"/>
  <c r="T30"/>
  <c r="T32"/>
  <c r="T34"/>
  <c r="T36"/>
  <c r="T38"/>
  <c r="T40"/>
  <c r="I40" s="1"/>
  <c r="T42"/>
  <c r="T44"/>
  <c r="T46"/>
  <c r="T48"/>
  <c r="T50"/>
  <c r="T52"/>
  <c r="T54"/>
  <c r="T56"/>
  <c r="T58"/>
  <c r="T60"/>
  <c r="I60" s="1"/>
  <c r="T62"/>
  <c r="T64"/>
  <c r="I64" s="1"/>
  <c r="T66"/>
  <c r="T68"/>
  <c r="T70"/>
  <c r="T72"/>
  <c r="T74"/>
  <c r="T76"/>
  <c r="T78"/>
  <c r="T80"/>
  <c r="T82"/>
  <c r="T84"/>
  <c r="T86"/>
  <c r="T88"/>
  <c r="T90"/>
  <c r="T92"/>
  <c r="T94"/>
  <c r="T96"/>
  <c r="T98"/>
  <c r="T100"/>
  <c r="I100" s="1"/>
  <c r="T102"/>
  <c r="T104"/>
  <c r="T21"/>
  <c r="I21" s="1"/>
  <c r="T6"/>
  <c r="T7"/>
  <c r="T17"/>
  <c r="I17" s="1"/>
  <c r="T13"/>
  <c r="T23"/>
  <c r="I83" l="1"/>
  <c r="V32"/>
  <c r="V103"/>
  <c r="V89"/>
  <c r="V73"/>
  <c r="I59"/>
  <c r="I87"/>
  <c r="V57"/>
  <c r="V41"/>
  <c r="V25"/>
  <c r="I24"/>
  <c r="I67"/>
  <c r="I85"/>
  <c r="I77"/>
  <c r="V101"/>
  <c r="V96"/>
  <c r="V88"/>
  <c r="V80"/>
  <c r="V72"/>
  <c r="I92"/>
  <c r="V30"/>
  <c r="I30"/>
  <c r="V64"/>
  <c r="V48"/>
  <c r="I26"/>
  <c r="V26"/>
  <c r="I103"/>
  <c r="I32"/>
  <c r="V55"/>
  <c r="V39"/>
  <c r="I39"/>
  <c r="V21"/>
  <c r="V102"/>
  <c r="I102"/>
  <c r="V81"/>
  <c r="V50"/>
  <c r="I50"/>
  <c r="V100"/>
  <c r="V95"/>
  <c r="V87"/>
  <c r="V79"/>
  <c r="V71"/>
  <c r="I88"/>
  <c r="I71"/>
  <c r="V62"/>
  <c r="I62"/>
  <c r="V46"/>
  <c r="I46"/>
  <c r="V22"/>
  <c r="I22"/>
  <c r="I101"/>
  <c r="V53"/>
  <c r="V37"/>
  <c r="I89"/>
  <c r="V99"/>
  <c r="V94"/>
  <c r="I94"/>
  <c r="V86"/>
  <c r="I86"/>
  <c r="V78"/>
  <c r="I78"/>
  <c r="V70"/>
  <c r="I70"/>
  <c r="V60"/>
  <c r="V44"/>
  <c r="I99"/>
  <c r="I41"/>
  <c r="V67"/>
  <c r="I51"/>
  <c r="V51"/>
  <c r="I35"/>
  <c r="V35"/>
  <c r="I80"/>
  <c r="V23"/>
  <c r="I23"/>
  <c r="V97"/>
  <c r="I66"/>
  <c r="V66"/>
  <c r="V98"/>
  <c r="I98"/>
  <c r="V93"/>
  <c r="V85"/>
  <c r="V77"/>
  <c r="V69"/>
  <c r="I58"/>
  <c r="V58"/>
  <c r="I42"/>
  <c r="V42"/>
  <c r="I97"/>
  <c r="I81"/>
  <c r="I25"/>
  <c r="V65"/>
  <c r="V49"/>
  <c r="V33"/>
  <c r="I72"/>
  <c r="V36"/>
  <c r="V56"/>
  <c r="V40"/>
  <c r="I57"/>
  <c r="V17"/>
  <c r="Y17" s="1"/>
  <c r="H14" i="12" s="1"/>
  <c r="V63" i="4"/>
  <c r="V47"/>
  <c r="I47"/>
  <c r="V31"/>
  <c r="I31"/>
  <c r="V84"/>
  <c r="V76"/>
  <c r="V104"/>
  <c r="V91"/>
  <c r="V83"/>
  <c r="V75"/>
  <c r="I104"/>
  <c r="V28"/>
  <c r="V54"/>
  <c r="I54"/>
  <c r="V38"/>
  <c r="I38"/>
  <c r="I37"/>
  <c r="I93"/>
  <c r="I73"/>
  <c r="V61"/>
  <c r="V45"/>
  <c r="V29"/>
  <c r="I44"/>
  <c r="I90"/>
  <c r="V90"/>
  <c r="I82"/>
  <c r="V82"/>
  <c r="V74"/>
  <c r="I74"/>
  <c r="V24"/>
  <c r="V68"/>
  <c r="V52"/>
  <c r="V34"/>
  <c r="I34"/>
  <c r="I56"/>
  <c r="V59"/>
  <c r="I43"/>
  <c r="V43"/>
  <c r="I27"/>
  <c r="V27"/>
  <c r="I36"/>
  <c r="I14"/>
  <c r="V14"/>
  <c r="V13"/>
  <c r="I13"/>
  <c r="V11"/>
  <c r="I11"/>
  <c r="V12"/>
  <c r="I12"/>
  <c r="V10"/>
  <c r="I10"/>
  <c r="V7"/>
  <c r="I7"/>
  <c r="V8"/>
  <c r="I8"/>
  <c r="V9"/>
  <c r="I9"/>
  <c r="I5"/>
  <c r="V5"/>
  <c r="I6"/>
  <c r="V6"/>
  <c r="V20"/>
  <c r="I20"/>
  <c r="I19"/>
  <c r="V18"/>
  <c r="V16"/>
  <c r="I16"/>
  <c r="I15"/>
  <c r="V15"/>
  <c r="AA25"/>
  <c r="J22" i="12" s="1"/>
  <c r="Y25" i="4"/>
  <c r="H22" i="12" s="1"/>
  <c r="Z25" i="4"/>
  <c r="I22" i="12" s="1"/>
  <c r="X25" i="4"/>
  <c r="G22" i="12" s="1"/>
  <c r="T105" i="4"/>
  <c r="S105"/>
  <c r="X17" l="1"/>
  <c r="G14" i="12" s="1"/>
  <c r="AA17" i="4"/>
  <c r="J14" i="12" s="1"/>
  <c r="Z17" i="4"/>
  <c r="I14" i="12" s="1"/>
  <c r="N21" i="6"/>
  <c r="O21" s="1"/>
  <c r="N20"/>
  <c r="V105" i="4"/>
  <c r="D106" s="1"/>
  <c r="Y83"/>
  <c r="H80" i="12" s="1"/>
  <c r="X83" i="4"/>
  <c r="G80" i="12" s="1"/>
  <c r="Z83" i="4"/>
  <c r="I80" i="12" s="1"/>
  <c r="AA83" i="4"/>
  <c r="J80" i="12" s="1"/>
  <c r="Z36" i="4"/>
  <c r="I33" i="12" s="1"/>
  <c r="AA36" i="4"/>
  <c r="J33" i="12" s="1"/>
  <c r="X36" i="4"/>
  <c r="G33" i="12" s="1"/>
  <c r="Y36" i="4"/>
  <c r="H33" i="12" s="1"/>
  <c r="Y23" i="4"/>
  <c r="H20" i="12" s="1"/>
  <c r="X23" i="4"/>
  <c r="G20" i="12" s="1"/>
  <c r="Z23" i="4"/>
  <c r="I20" i="12" s="1"/>
  <c r="AA23" i="4"/>
  <c r="J20" i="12" s="1"/>
  <c r="Y46" i="4"/>
  <c r="H43" i="12" s="1"/>
  <c r="Z46" i="4"/>
  <c r="I43" i="12" s="1"/>
  <c r="X46" i="4"/>
  <c r="G43" i="12" s="1"/>
  <c r="AA46" i="4"/>
  <c r="J43" i="12" s="1"/>
  <c r="Y71" i="4"/>
  <c r="H68" i="12" s="1"/>
  <c r="X71" i="4"/>
  <c r="G68" i="12" s="1"/>
  <c r="Z71" i="4"/>
  <c r="I68" i="12" s="1"/>
  <c r="AA71" i="4"/>
  <c r="J68" i="12" s="1"/>
  <c r="Z88" i="4"/>
  <c r="I85" i="12" s="1"/>
  <c r="AA88" i="4"/>
  <c r="J85" i="12" s="1"/>
  <c r="X88" i="4"/>
  <c r="G85" i="12" s="1"/>
  <c r="Y88" i="4"/>
  <c r="H85" i="12" s="1"/>
  <c r="Y30" i="4"/>
  <c r="H27" i="12" s="1"/>
  <c r="Z30" i="4"/>
  <c r="I27" i="12" s="1"/>
  <c r="X30" i="4"/>
  <c r="G27" i="12" s="1"/>
  <c r="AA30" i="4"/>
  <c r="J27" i="12" s="1"/>
  <c r="AA81" i="4"/>
  <c r="J78" i="12" s="1"/>
  <c r="Y81" i="4"/>
  <c r="H78" i="12" s="1"/>
  <c r="Z81" i="4"/>
  <c r="I78" i="12" s="1"/>
  <c r="X81" i="4"/>
  <c r="G78" i="12" s="1"/>
  <c r="AA49" i="4"/>
  <c r="J46" i="12" s="1"/>
  <c r="Y49" i="4"/>
  <c r="H46" i="12" s="1"/>
  <c r="X49" i="4"/>
  <c r="G46" i="12" s="1"/>
  <c r="Z49" i="4"/>
  <c r="I46" i="12" s="1"/>
  <c r="Y86" i="4"/>
  <c r="H83" i="12" s="1"/>
  <c r="Z86" i="4"/>
  <c r="I83" i="12" s="1"/>
  <c r="X86" i="4"/>
  <c r="G83" i="12" s="1"/>
  <c r="AA86" i="4"/>
  <c r="J83" i="12" s="1"/>
  <c r="Z24" i="4"/>
  <c r="I21" i="12" s="1"/>
  <c r="AA24" i="4"/>
  <c r="J21" i="12" s="1"/>
  <c r="X24" i="4"/>
  <c r="G21" i="12" s="1"/>
  <c r="Y24" i="4"/>
  <c r="H21" i="12" s="1"/>
  <c r="Y103" i="4"/>
  <c r="H100" i="12" s="1"/>
  <c r="X103" i="4"/>
  <c r="G100" i="12" s="1"/>
  <c r="Z103" i="4"/>
  <c r="I100" i="12" s="1"/>
  <c r="AA103" i="4"/>
  <c r="J100" i="12" s="1"/>
  <c r="Y94" i="4"/>
  <c r="H91" i="12" s="1"/>
  <c r="X94" i="4"/>
  <c r="G91" i="12" s="1"/>
  <c r="AA94" i="4"/>
  <c r="J91" i="12" s="1"/>
  <c r="Z94" i="4"/>
  <c r="I91" i="12" s="1"/>
  <c r="Y55" i="4"/>
  <c r="H52" i="12" s="1"/>
  <c r="X55" i="4"/>
  <c r="G52" i="12" s="1"/>
  <c r="Z55" i="4"/>
  <c r="I52" i="12" s="1"/>
  <c r="AA55" i="4"/>
  <c r="J52" i="12" s="1"/>
  <c r="Y54" i="4"/>
  <c r="H51" i="12" s="1"/>
  <c r="Z54" i="4"/>
  <c r="I51" i="12" s="1"/>
  <c r="AA54" i="4"/>
  <c r="J51" i="12" s="1"/>
  <c r="X54" i="4"/>
  <c r="G51" i="12" s="1"/>
  <c r="Z32" i="4"/>
  <c r="I29" i="12" s="1"/>
  <c r="AA32" i="4"/>
  <c r="J29" i="12" s="1"/>
  <c r="X32" i="4"/>
  <c r="G29" i="12" s="1"/>
  <c r="Y32" i="4"/>
  <c r="H29" i="12" s="1"/>
  <c r="AA97" i="4"/>
  <c r="J94" i="12" s="1"/>
  <c r="Z97" i="4"/>
  <c r="I94" i="12" s="1"/>
  <c r="Y97" i="4"/>
  <c r="H94" i="12" s="1"/>
  <c r="X97" i="4"/>
  <c r="G94" i="12" s="1"/>
  <c r="AA16" i="4"/>
  <c r="J13" i="12" s="1"/>
  <c r="Y16" i="4"/>
  <c r="H13" i="12" s="1"/>
  <c r="Z16" i="4"/>
  <c r="I13" i="12" s="1"/>
  <c r="X16" i="4"/>
  <c r="G13" i="12" s="1"/>
  <c r="Y67" i="4"/>
  <c r="H64" i="12" s="1"/>
  <c r="X67" i="4"/>
  <c r="G64" i="12" s="1"/>
  <c r="Z67" i="4"/>
  <c r="I64" i="12" s="1"/>
  <c r="AA67" i="4"/>
  <c r="J64" i="12" s="1"/>
  <c r="Z40" i="4"/>
  <c r="I37" i="12" s="1"/>
  <c r="AA40" i="4"/>
  <c r="J37" i="12" s="1"/>
  <c r="X40" i="4"/>
  <c r="G37" i="12" s="1"/>
  <c r="Y40" i="4"/>
  <c r="H37" i="12" s="1"/>
  <c r="Z72" i="4"/>
  <c r="I69" i="12" s="1"/>
  <c r="AA72" i="4"/>
  <c r="J69" i="12" s="1"/>
  <c r="X72" i="4"/>
  <c r="G69" i="12" s="1"/>
  <c r="Y72" i="4"/>
  <c r="H69" i="12" s="1"/>
  <c r="AA73" i="4"/>
  <c r="J70" i="12" s="1"/>
  <c r="Y73" i="4"/>
  <c r="H70" i="12" s="1"/>
  <c r="Z73" i="4"/>
  <c r="I70" i="12" s="1"/>
  <c r="X73" i="4"/>
  <c r="G70" i="12" s="1"/>
  <c r="AA29" i="4"/>
  <c r="J26" i="12" s="1"/>
  <c r="Y29" i="4"/>
  <c r="H26" i="12" s="1"/>
  <c r="Z29" i="4"/>
  <c r="I26" i="12" s="1"/>
  <c r="X29" i="4"/>
  <c r="G26" i="12" s="1"/>
  <c r="Y98" i="4"/>
  <c r="H95" i="12" s="1"/>
  <c r="AA98" i="4"/>
  <c r="J95" i="12" s="1"/>
  <c r="Z98" i="4"/>
  <c r="I95" i="12" s="1"/>
  <c r="X98" i="4"/>
  <c r="G95" i="12" s="1"/>
  <c r="Z100" i="4"/>
  <c r="I97" i="12" s="1"/>
  <c r="AA100" i="4"/>
  <c r="J97" i="12" s="1"/>
  <c r="X100" i="4"/>
  <c r="G97" i="12" s="1"/>
  <c r="Y100" i="4"/>
  <c r="H97" i="12" s="1"/>
  <c r="Y75" i="4"/>
  <c r="H72" i="12" s="1"/>
  <c r="X75" i="4"/>
  <c r="G72" i="12" s="1"/>
  <c r="Z75" i="4"/>
  <c r="I72" i="12" s="1"/>
  <c r="AA75" i="4"/>
  <c r="J72" i="12" s="1"/>
  <c r="AA61" i="4"/>
  <c r="J58" i="12" s="1"/>
  <c r="Y61" i="4"/>
  <c r="H58" i="12" s="1"/>
  <c r="Z61" i="4"/>
  <c r="I58" i="12" s="1"/>
  <c r="X61" i="4"/>
  <c r="G58" i="12" s="1"/>
  <c r="Y99" i="4"/>
  <c r="H96" i="12" s="1"/>
  <c r="X99" i="4"/>
  <c r="G96" i="12" s="1"/>
  <c r="Z99" i="4"/>
  <c r="I96" i="12" s="1"/>
  <c r="AA99" i="4"/>
  <c r="J96" i="12" s="1"/>
  <c r="AA12" i="4"/>
  <c r="J9" i="12" s="1"/>
  <c r="X12" i="4"/>
  <c r="G9" i="12" s="1"/>
  <c r="Y12" i="4"/>
  <c r="H9" i="12" s="1"/>
  <c r="Z12" i="4"/>
  <c r="I9" i="12" s="1"/>
  <c r="Z19" i="4"/>
  <c r="I16" i="12" s="1"/>
  <c r="AA19" i="4"/>
  <c r="J16" i="12" s="1"/>
  <c r="X19" i="4"/>
  <c r="G16" i="12" s="1"/>
  <c r="Y19" i="4"/>
  <c r="H16" i="12" s="1"/>
  <c r="Y90" i="4"/>
  <c r="H87" i="12" s="1"/>
  <c r="AA90" i="4"/>
  <c r="J87" i="12" s="1"/>
  <c r="X90" i="4"/>
  <c r="G87" i="12" s="1"/>
  <c r="Z90" i="4"/>
  <c r="I87" i="12" s="1"/>
  <c r="Z92" i="4"/>
  <c r="I89" i="12" s="1"/>
  <c r="AA92" i="4"/>
  <c r="J89" i="12" s="1"/>
  <c r="X92" i="4"/>
  <c r="Y92"/>
  <c r="H89" i="12" s="1"/>
  <c r="Y27" i="4"/>
  <c r="H24" i="12" s="1"/>
  <c r="X27" i="4"/>
  <c r="G24" i="12" s="1"/>
  <c r="Z27" i="4"/>
  <c r="I24" i="12" s="1"/>
  <c r="AA27" i="4"/>
  <c r="J24" i="12" s="1"/>
  <c r="AA101" i="4"/>
  <c r="J98" i="12" s="1"/>
  <c r="Z101" i="4"/>
  <c r="I98" i="12" s="1"/>
  <c r="Y101" i="4"/>
  <c r="H98" i="12" s="1"/>
  <c r="X101" i="4"/>
  <c r="G98" i="12" s="1"/>
  <c r="Y31" i="4"/>
  <c r="H28" i="12" s="1"/>
  <c r="X31" i="4"/>
  <c r="G28" i="12" s="1"/>
  <c r="Z31" i="4"/>
  <c r="I28" i="12" s="1"/>
  <c r="AA31" i="4"/>
  <c r="J28" i="12" s="1"/>
  <c r="Y10" i="4"/>
  <c r="H7" i="12" s="1"/>
  <c r="Z10" i="4"/>
  <c r="I7" i="12" s="1"/>
  <c r="AA10" i="4"/>
  <c r="J7" i="12" s="1"/>
  <c r="X10" i="4"/>
  <c r="G7" i="12" s="1"/>
  <c r="Z60" i="4"/>
  <c r="I57" i="12" s="1"/>
  <c r="AA60" i="4"/>
  <c r="J57" i="12" s="1"/>
  <c r="X60" i="4"/>
  <c r="G57" i="12" s="1"/>
  <c r="Y60" i="4"/>
  <c r="H57" i="12" s="1"/>
  <c r="Y43" i="4"/>
  <c r="H40" i="12" s="1"/>
  <c r="X43" i="4"/>
  <c r="G40" i="12" s="1"/>
  <c r="Z43" i="4"/>
  <c r="I40" i="12" s="1"/>
  <c r="AA43" i="4"/>
  <c r="J40" i="12" s="1"/>
  <c r="AA69" i="4"/>
  <c r="J66" i="12" s="1"/>
  <c r="Y69" i="4"/>
  <c r="H66" i="12" s="1"/>
  <c r="X69" i="4"/>
  <c r="G66" i="12" s="1"/>
  <c r="Z69" i="4"/>
  <c r="I66" i="12" s="1"/>
  <c r="Y50" i="4"/>
  <c r="H47" i="12" s="1"/>
  <c r="Z50" i="4"/>
  <c r="I47" i="12" s="1"/>
  <c r="AA50" i="4"/>
  <c r="J47" i="12" s="1"/>
  <c r="X50" i="4"/>
  <c r="G47" i="12" s="1"/>
  <c r="Y51" i="4"/>
  <c r="H48" i="12" s="1"/>
  <c r="X51" i="4"/>
  <c r="G48" i="12" s="1"/>
  <c r="Z51" i="4"/>
  <c r="I48" i="12" s="1"/>
  <c r="AA51" i="4"/>
  <c r="J48" i="12" s="1"/>
  <c r="AA85" i="4"/>
  <c r="J82" i="12" s="1"/>
  <c r="Y85" i="4"/>
  <c r="H82" i="12" s="1"/>
  <c r="X85" i="4"/>
  <c r="G82" i="12" s="1"/>
  <c r="Z85" i="4"/>
  <c r="I82" i="12" s="1"/>
  <c r="Y26" i="4"/>
  <c r="H23" i="12" s="1"/>
  <c r="Z26" i="4"/>
  <c r="I23" i="12" s="1"/>
  <c r="X26" i="4"/>
  <c r="G23" i="12" s="1"/>
  <c r="AA26" i="4"/>
  <c r="J23" i="12" s="1"/>
  <c r="Z52" i="4"/>
  <c r="I49" i="12" s="1"/>
  <c r="AA52" i="4"/>
  <c r="J49" i="12" s="1"/>
  <c r="X52" i="4"/>
  <c r="G49" i="12" s="1"/>
  <c r="Y52" i="4"/>
  <c r="H49" i="12" s="1"/>
  <c r="AA53" i="4"/>
  <c r="J50" i="12" s="1"/>
  <c r="Y53" i="4"/>
  <c r="H50" i="12" s="1"/>
  <c r="Z53" i="4"/>
  <c r="I50" i="12" s="1"/>
  <c r="X53" i="4"/>
  <c r="G50" i="12" s="1"/>
  <c r="Y42" i="4"/>
  <c r="H39" i="12" s="1"/>
  <c r="Z42" i="4"/>
  <c r="I39" i="12" s="1"/>
  <c r="AA42" i="4"/>
  <c r="J39" i="12" s="1"/>
  <c r="X42" i="4"/>
  <c r="G39" i="12" s="1"/>
  <c r="Y59" i="4"/>
  <c r="H56" i="12" s="1"/>
  <c r="X59" i="4"/>
  <c r="G56" i="12" s="1"/>
  <c r="Z59" i="4"/>
  <c r="I56" i="12" s="1"/>
  <c r="AA59" i="4"/>
  <c r="J56" i="12" s="1"/>
  <c r="AA20" i="4"/>
  <c r="J17" i="12" s="1"/>
  <c r="X20" i="4"/>
  <c r="G17" i="12" s="1"/>
  <c r="Y20" i="4"/>
  <c r="H17" i="12" s="1"/>
  <c r="Z20" i="4"/>
  <c r="I17" i="12" s="1"/>
  <c r="Y70" i="4"/>
  <c r="H67" i="12" s="1"/>
  <c r="Z70" i="4"/>
  <c r="I67" i="12" s="1"/>
  <c r="AA70" i="4"/>
  <c r="J67" i="12" s="1"/>
  <c r="X70" i="4"/>
  <c r="G67" i="12" s="1"/>
  <c r="Y87" i="4"/>
  <c r="H84" i="12" s="1"/>
  <c r="X87" i="4"/>
  <c r="G84" i="12" s="1"/>
  <c r="Z87" i="4"/>
  <c r="I84" i="12" s="1"/>
  <c r="AA87" i="4"/>
  <c r="J84" i="12" s="1"/>
  <c r="AA57" i="4"/>
  <c r="J54" i="12" s="1"/>
  <c r="Y57" i="4"/>
  <c r="H54" i="12" s="1"/>
  <c r="Z57" i="4"/>
  <c r="I54" i="12" s="1"/>
  <c r="X57" i="4"/>
  <c r="G54" i="12" s="1"/>
  <c r="Z96" i="4"/>
  <c r="I93" i="12" s="1"/>
  <c r="AA96" i="4"/>
  <c r="J93" i="12" s="1"/>
  <c r="X96" i="4"/>
  <c r="G93" i="12" s="1"/>
  <c r="Y96" i="4"/>
  <c r="H93" i="12" s="1"/>
  <c r="Y102" i="4"/>
  <c r="H99" i="12" s="1"/>
  <c r="X102" i="4"/>
  <c r="G99" i="12" s="1"/>
  <c r="AA102" i="4"/>
  <c r="J99" i="12" s="1"/>
  <c r="Z102" i="4"/>
  <c r="I99" i="12" s="1"/>
  <c r="Y14" i="4"/>
  <c r="H11" i="12" s="1"/>
  <c r="Z14" i="4"/>
  <c r="I11" i="12" s="1"/>
  <c r="AA14" i="4"/>
  <c r="J11" i="12" s="1"/>
  <c r="X14" i="4"/>
  <c r="G11" i="12" s="1"/>
  <c r="Z104" i="4"/>
  <c r="I101" i="12" s="1"/>
  <c r="AA104" i="4"/>
  <c r="J101" i="12" s="1"/>
  <c r="X104" i="4"/>
  <c r="G101" i="12" s="1"/>
  <c r="Y104" i="4"/>
  <c r="H101" i="12" s="1"/>
  <c r="Y63" i="4"/>
  <c r="H60" i="12" s="1"/>
  <c r="X63" i="4"/>
  <c r="G60" i="12" s="1"/>
  <c r="Z63" i="4"/>
  <c r="I60" i="12" s="1"/>
  <c r="AA63" i="4"/>
  <c r="J60" i="12" s="1"/>
  <c r="Z80" i="4"/>
  <c r="I77" i="12" s="1"/>
  <c r="AA80" i="4"/>
  <c r="J77" i="12" s="1"/>
  <c r="X80" i="4"/>
  <c r="G77" i="12" s="1"/>
  <c r="Y80" i="4"/>
  <c r="H77" i="12" s="1"/>
  <c r="Y79" i="4"/>
  <c r="H76" i="12" s="1"/>
  <c r="X79" i="4"/>
  <c r="G76" i="12" s="1"/>
  <c r="Z79" i="4"/>
  <c r="I76" i="12" s="1"/>
  <c r="AA79" i="4"/>
  <c r="J76" i="12" s="1"/>
  <c r="AA41" i="4"/>
  <c r="J38" i="12" s="1"/>
  <c r="Y41" i="4"/>
  <c r="H38" i="12" s="1"/>
  <c r="Z41" i="4"/>
  <c r="I38" i="12" s="1"/>
  <c r="X41" i="4"/>
  <c r="G38" i="12" s="1"/>
  <c r="Y78" i="4"/>
  <c r="H75" i="12" s="1"/>
  <c r="Z78" i="4"/>
  <c r="I75" i="12" s="1"/>
  <c r="X78" i="4"/>
  <c r="G75" i="12" s="1"/>
  <c r="AA78" i="4"/>
  <c r="J75" i="12" s="1"/>
  <c r="Z48" i="4"/>
  <c r="I45" i="12" s="1"/>
  <c r="AA48" i="4"/>
  <c r="J45" i="12" s="1"/>
  <c r="X48" i="4"/>
  <c r="G45" i="12" s="1"/>
  <c r="Y48" i="4"/>
  <c r="H45" i="12" s="1"/>
  <c r="Z64" i="4"/>
  <c r="I61" i="12" s="1"/>
  <c r="AA64" i="4"/>
  <c r="J61" i="12" s="1"/>
  <c r="X64" i="4"/>
  <c r="G61" i="12" s="1"/>
  <c r="Y64" i="4"/>
  <c r="H61" i="12" s="1"/>
  <c r="Y95" i="4"/>
  <c r="H92" i="12" s="1"/>
  <c r="X95" i="4"/>
  <c r="G92" i="12" s="1"/>
  <c r="Z95" i="4"/>
  <c r="I92" i="12" s="1"/>
  <c r="AA95" i="4"/>
  <c r="J92" i="12" s="1"/>
  <c r="Y47" i="4"/>
  <c r="H44" i="12" s="1"/>
  <c r="X47" i="4"/>
  <c r="G44" i="12" s="1"/>
  <c r="Z47" i="4"/>
  <c r="I44" i="12" s="1"/>
  <c r="AA47" i="4"/>
  <c r="J44" i="12" s="1"/>
  <c r="Y38" i="4"/>
  <c r="H35" i="12" s="1"/>
  <c r="Z38" i="4"/>
  <c r="I35" i="12" s="1"/>
  <c r="X38" i="4"/>
  <c r="G35" i="12" s="1"/>
  <c r="AA38" i="4"/>
  <c r="J35" i="12" s="1"/>
  <c r="Y62" i="4"/>
  <c r="H59" i="12" s="1"/>
  <c r="Z62" i="4"/>
  <c r="I59" i="12" s="1"/>
  <c r="X62" i="4"/>
  <c r="G59" i="12" s="1"/>
  <c r="AA62" i="4"/>
  <c r="J59" i="12" s="1"/>
  <c r="Y22" i="4"/>
  <c r="H19" i="12" s="1"/>
  <c r="Z22" i="4"/>
  <c r="I19" i="12" s="1"/>
  <c r="X22" i="4"/>
  <c r="G19" i="12" s="1"/>
  <c r="AA22" i="4"/>
  <c r="J19" i="12" s="1"/>
  <c r="Y39" i="4"/>
  <c r="H36" i="12" s="1"/>
  <c r="X39" i="4"/>
  <c r="G36" i="12" s="1"/>
  <c r="Z39" i="4"/>
  <c r="I36" i="12" s="1"/>
  <c r="AA39" i="4"/>
  <c r="J36" i="12" s="1"/>
  <c r="Z56" i="4"/>
  <c r="I53" i="12" s="1"/>
  <c r="AA56" i="4"/>
  <c r="J53" i="12" s="1"/>
  <c r="X56" i="4"/>
  <c r="G53" i="12" s="1"/>
  <c r="Y56" i="4"/>
  <c r="H53" i="12" s="1"/>
  <c r="AA65" i="4"/>
  <c r="J62" i="12" s="1"/>
  <c r="Y65" i="4"/>
  <c r="H62" i="12" s="1"/>
  <c r="Z65" i="4"/>
  <c r="I62" i="12" s="1"/>
  <c r="X65" i="4"/>
  <c r="G62" i="12" s="1"/>
  <c r="AA89" i="4"/>
  <c r="J86" i="12" s="1"/>
  <c r="Z89" i="4"/>
  <c r="I86" i="12" s="1"/>
  <c r="Y89" i="4"/>
  <c r="H86" i="12" s="1"/>
  <c r="X89" i="4"/>
  <c r="G86" i="12" s="1"/>
  <c r="Z15" i="4"/>
  <c r="I12" i="12" s="1"/>
  <c r="AA15" i="4"/>
  <c r="J12" i="12" s="1"/>
  <c r="X15" i="4"/>
  <c r="G12" i="12" s="1"/>
  <c r="Y15" i="4"/>
  <c r="H12" i="12" s="1"/>
  <c r="AA93" i="4"/>
  <c r="J90" i="12" s="1"/>
  <c r="Z93" i="4"/>
  <c r="I90" i="12" s="1"/>
  <c r="X93" i="4"/>
  <c r="G90" i="12" s="1"/>
  <c r="Y93" i="4"/>
  <c r="H90" i="12" s="1"/>
  <c r="Y58" i="4"/>
  <c r="H55" i="12" s="1"/>
  <c r="Z58" i="4"/>
  <c r="I55" i="12" s="1"/>
  <c r="X58" i="4"/>
  <c r="G55" i="12" s="1"/>
  <c r="AA58" i="4"/>
  <c r="J55" i="12" s="1"/>
  <c r="Y35" i="4"/>
  <c r="H32" i="12" s="1"/>
  <c r="X35" i="4"/>
  <c r="G32" i="12" s="1"/>
  <c r="Z35" i="4"/>
  <c r="I32" i="12" s="1"/>
  <c r="AA35" i="4"/>
  <c r="J32" i="12" s="1"/>
  <c r="Y13" i="4"/>
  <c r="H10" i="12" s="1"/>
  <c r="Z13" i="4"/>
  <c r="I10" i="12" s="1"/>
  <c r="AA13" i="4"/>
  <c r="J10" i="12" s="1"/>
  <c r="X13" i="4"/>
  <c r="G10" i="12" s="1"/>
  <c r="Z84" i="4"/>
  <c r="I81" i="12" s="1"/>
  <c r="AA84" i="4"/>
  <c r="J81" i="12" s="1"/>
  <c r="X84" i="4"/>
  <c r="G81" i="12" s="1"/>
  <c r="Y84" i="4"/>
  <c r="H81" i="12" s="1"/>
  <c r="AA33" i="4"/>
  <c r="J30" i="12" s="1"/>
  <c r="Y33" i="4"/>
  <c r="H30" i="12" s="1"/>
  <c r="X33" i="4"/>
  <c r="Z33"/>
  <c r="I30" i="12" s="1"/>
  <c r="AA37" i="4"/>
  <c r="J34" i="12" s="1"/>
  <c r="Y37" i="4"/>
  <c r="H34" i="12" s="1"/>
  <c r="Z37" i="4"/>
  <c r="I34" i="12" s="1"/>
  <c r="X37" i="4"/>
  <c r="G34" i="12" s="1"/>
  <c r="Z44" i="4"/>
  <c r="I41" i="12" s="1"/>
  <c r="AA44" i="4"/>
  <c r="J41" i="12" s="1"/>
  <c r="X44" i="4"/>
  <c r="G41" i="12" s="1"/>
  <c r="Y44" i="4"/>
  <c r="H41" i="12" s="1"/>
  <c r="Y66" i="4"/>
  <c r="H63" i="12" s="1"/>
  <c r="Z66" i="4"/>
  <c r="I63" i="12" s="1"/>
  <c r="AA66" i="4"/>
  <c r="J63" i="12" s="1"/>
  <c r="X66" i="4"/>
  <c r="G63" i="12" s="1"/>
  <c r="Y91" i="4"/>
  <c r="H88" i="12" s="1"/>
  <c r="X91" i="4"/>
  <c r="G88" i="12" s="1"/>
  <c r="Z91" i="4"/>
  <c r="I88" i="12" s="1"/>
  <c r="AA91" i="4"/>
  <c r="J88" i="12" s="1"/>
  <c r="Y74" i="4"/>
  <c r="H71" i="12" s="1"/>
  <c r="Z74" i="4"/>
  <c r="I71" i="12" s="1"/>
  <c r="X74" i="4"/>
  <c r="G71" i="12" s="1"/>
  <c r="AA74" i="4"/>
  <c r="J71" i="12" s="1"/>
  <c r="Z76" i="4"/>
  <c r="I73" i="12" s="1"/>
  <c r="AA76" i="4"/>
  <c r="J73" i="12" s="1"/>
  <c r="X76" i="4"/>
  <c r="Y76"/>
  <c r="H73" i="12" s="1"/>
  <c r="Y82" i="4"/>
  <c r="H79" i="12" s="1"/>
  <c r="Z82" i="4"/>
  <c r="I79" i="12" s="1"/>
  <c r="AA82" i="4"/>
  <c r="J79" i="12" s="1"/>
  <c r="X82" i="4"/>
  <c r="G79" i="12" s="1"/>
  <c r="Z28" i="4"/>
  <c r="I25" i="12" s="1"/>
  <c r="AA28" i="4"/>
  <c r="J25" i="12" s="1"/>
  <c r="X28" i="4"/>
  <c r="G25" i="12" s="1"/>
  <c r="Y28" i="4"/>
  <c r="H25" i="12" s="1"/>
  <c r="AA45" i="4"/>
  <c r="J42" i="12" s="1"/>
  <c r="Y45" i="4"/>
  <c r="H42" i="12" s="1"/>
  <c r="X45" i="4"/>
  <c r="G42" i="12" s="1"/>
  <c r="Z45" i="4"/>
  <c r="I42" i="12" s="1"/>
  <c r="Z11" i="4"/>
  <c r="I8" i="12" s="1"/>
  <c r="AA11" i="4"/>
  <c r="J8" i="12" s="1"/>
  <c r="X11" i="4"/>
  <c r="G8" i="12" s="1"/>
  <c r="Y11" i="4"/>
  <c r="H8" i="12" s="1"/>
  <c r="Y18" i="4"/>
  <c r="H15" i="12" s="1"/>
  <c r="Z18" i="4"/>
  <c r="I15" i="12" s="1"/>
  <c r="AA18" i="4"/>
  <c r="J15" i="12" s="1"/>
  <c r="X18" i="4"/>
  <c r="G15" i="12" s="1"/>
  <c r="Y9" i="4"/>
  <c r="Z9"/>
  <c r="X9"/>
  <c r="AA9"/>
  <c r="Y34"/>
  <c r="H31" i="12" s="1"/>
  <c r="Z34" i="4"/>
  <c r="I31" i="12" s="1"/>
  <c r="AA34" i="4"/>
  <c r="J31" i="12" s="1"/>
  <c r="X34" i="4"/>
  <c r="G31" i="12" s="1"/>
  <c r="Z68" i="4"/>
  <c r="I65" i="12" s="1"/>
  <c r="AA68" i="4"/>
  <c r="J65" i="12" s="1"/>
  <c r="X68" i="4"/>
  <c r="G65" i="12" s="1"/>
  <c r="Y68" i="4"/>
  <c r="H65" i="12" s="1"/>
  <c r="AA77" i="4"/>
  <c r="J74" i="12" s="1"/>
  <c r="Y77" i="4"/>
  <c r="H74" i="12" s="1"/>
  <c r="Z77" i="4"/>
  <c r="I74" i="12" s="1"/>
  <c r="X77" i="4"/>
  <c r="G74" i="12" s="1"/>
  <c r="Y21" i="4"/>
  <c r="H18" i="12" s="1"/>
  <c r="Z21" i="4"/>
  <c r="I18" i="12" s="1"/>
  <c r="AA21" i="4"/>
  <c r="J18" i="12" s="1"/>
  <c r="X21" i="4"/>
  <c r="G18" i="12" s="1"/>
  <c r="X8" i="4"/>
  <c r="AA8"/>
  <c r="Y8"/>
  <c r="Z8"/>
  <c r="AA7"/>
  <c r="J4" i="12" s="1"/>
  <c r="X7" i="4"/>
  <c r="G4" i="12" s="1"/>
  <c r="Y7" i="4"/>
  <c r="H4" i="12" s="1"/>
  <c r="Z7" i="4"/>
  <c r="I4" i="12" s="1"/>
  <c r="Y6" i="4"/>
  <c r="H3" i="12" s="1"/>
  <c r="AA6" i="4"/>
  <c r="Z6"/>
  <c r="I3" i="12" s="1"/>
  <c r="X6" i="4"/>
  <c r="Z5"/>
  <c r="I2" i="12" s="1"/>
  <c r="Y5" i="4"/>
  <c r="AA5"/>
  <c r="X5"/>
  <c r="G2" i="12" s="1"/>
  <c r="H17" i="4"/>
  <c r="H25"/>
  <c r="X503" i="2"/>
  <c r="V503"/>
  <c r="X502"/>
  <c r="V502"/>
  <c r="X501"/>
  <c r="V501"/>
  <c r="X500"/>
  <c r="V500"/>
  <c r="X499"/>
  <c r="V499"/>
  <c r="X498"/>
  <c r="V498"/>
  <c r="X497"/>
  <c r="V497"/>
  <c r="X496"/>
  <c r="V496"/>
  <c r="X495"/>
  <c r="V495"/>
  <c r="X494"/>
  <c r="V494"/>
  <c r="X493"/>
  <c r="V493"/>
  <c r="X492"/>
  <c r="V492"/>
  <c r="X491"/>
  <c r="V491"/>
  <c r="X490"/>
  <c r="V490"/>
  <c r="X489"/>
  <c r="V489"/>
  <c r="X488"/>
  <c r="V488"/>
  <c r="X487"/>
  <c r="V487"/>
  <c r="X486"/>
  <c r="V486"/>
  <c r="X485"/>
  <c r="V485"/>
  <c r="X484"/>
  <c r="V484"/>
  <c r="X483"/>
  <c r="V483"/>
  <c r="X482"/>
  <c r="V482"/>
  <c r="X481"/>
  <c r="V481"/>
  <c r="X480"/>
  <c r="V480"/>
  <c r="X479"/>
  <c r="V479"/>
  <c r="X478"/>
  <c r="V478"/>
  <c r="X477"/>
  <c r="V477"/>
  <c r="X476"/>
  <c r="V476"/>
  <c r="X475"/>
  <c r="V475"/>
  <c r="X474"/>
  <c r="V474"/>
  <c r="X473"/>
  <c r="V473"/>
  <c r="X472"/>
  <c r="V472"/>
  <c r="X471"/>
  <c r="V471"/>
  <c r="X470"/>
  <c r="V470"/>
  <c r="X469"/>
  <c r="V469"/>
  <c r="X468"/>
  <c r="V468"/>
  <c r="X467"/>
  <c r="V467"/>
  <c r="X466"/>
  <c r="V466"/>
  <c r="X465"/>
  <c r="V465"/>
  <c r="X464"/>
  <c r="V464"/>
  <c r="X463"/>
  <c r="V463"/>
  <c r="X462"/>
  <c r="V462"/>
  <c r="X461"/>
  <c r="V461"/>
  <c r="X460"/>
  <c r="V460"/>
  <c r="X459"/>
  <c r="V459"/>
  <c r="X458"/>
  <c r="V458"/>
  <c r="X457"/>
  <c r="V457"/>
  <c r="X456"/>
  <c r="V456"/>
  <c r="X455"/>
  <c r="V455"/>
  <c r="X454"/>
  <c r="V454"/>
  <c r="X453"/>
  <c r="V453"/>
  <c r="X452"/>
  <c r="V452"/>
  <c r="X451"/>
  <c r="V451"/>
  <c r="X450"/>
  <c r="V450"/>
  <c r="X449"/>
  <c r="V449"/>
  <c r="X448"/>
  <c r="V448"/>
  <c r="X447"/>
  <c r="V447"/>
  <c r="X446"/>
  <c r="V446"/>
  <c r="X445"/>
  <c r="V445"/>
  <c r="X444"/>
  <c r="V444"/>
  <c r="X443"/>
  <c r="V443"/>
  <c r="X442"/>
  <c r="V442"/>
  <c r="X441"/>
  <c r="V441"/>
  <c r="X440"/>
  <c r="V440"/>
  <c r="X439"/>
  <c r="V439"/>
  <c r="X438"/>
  <c r="V438"/>
  <c r="X437"/>
  <c r="V437"/>
  <c r="X436"/>
  <c r="V436"/>
  <c r="X435"/>
  <c r="V435"/>
  <c r="X434"/>
  <c r="V434"/>
  <c r="X433"/>
  <c r="V433"/>
  <c r="X432"/>
  <c r="V432"/>
  <c r="X431"/>
  <c r="V431"/>
  <c r="X430"/>
  <c r="V430"/>
  <c r="X429"/>
  <c r="V429"/>
  <c r="X428"/>
  <c r="V428"/>
  <c r="X427"/>
  <c r="V427"/>
  <c r="X426"/>
  <c r="V426"/>
  <c r="X425"/>
  <c r="V425"/>
  <c r="X424"/>
  <c r="V424"/>
  <c r="X423"/>
  <c r="V423"/>
  <c r="X422"/>
  <c r="V422"/>
  <c r="X421"/>
  <c r="V421"/>
  <c r="X420"/>
  <c r="V420"/>
  <c r="X419"/>
  <c r="V419"/>
  <c r="X418"/>
  <c r="V418"/>
  <c r="X417"/>
  <c r="V417"/>
  <c r="X416"/>
  <c r="V416"/>
  <c r="X415"/>
  <c r="V415"/>
  <c r="X414"/>
  <c r="V414"/>
  <c r="X413"/>
  <c r="V413"/>
  <c r="X412"/>
  <c r="V412"/>
  <c r="X411"/>
  <c r="V411"/>
  <c r="X410"/>
  <c r="V410"/>
  <c r="X409"/>
  <c r="V409"/>
  <c r="X408"/>
  <c r="V408"/>
  <c r="X407"/>
  <c r="V407"/>
  <c r="X406"/>
  <c r="V406"/>
  <c r="X405"/>
  <c r="V405"/>
  <c r="X404"/>
  <c r="V404"/>
  <c r="X403"/>
  <c r="V403"/>
  <c r="X402"/>
  <c r="V402"/>
  <c r="X401"/>
  <c r="V401"/>
  <c r="X400"/>
  <c r="V400"/>
  <c r="X399"/>
  <c r="V399"/>
  <c r="X398"/>
  <c r="V398"/>
  <c r="X397"/>
  <c r="V397"/>
  <c r="X396"/>
  <c r="V396"/>
  <c r="X395"/>
  <c r="V395"/>
  <c r="X394"/>
  <c r="V394"/>
  <c r="X393"/>
  <c r="V393"/>
  <c r="X392"/>
  <c r="V392"/>
  <c r="X391"/>
  <c r="V391"/>
  <c r="X390"/>
  <c r="V390"/>
  <c r="X389"/>
  <c r="V389"/>
  <c r="X388"/>
  <c r="V388"/>
  <c r="X387"/>
  <c r="V387"/>
  <c r="X386"/>
  <c r="V386"/>
  <c r="X385"/>
  <c r="V385"/>
  <c r="X384"/>
  <c r="V384"/>
  <c r="X383"/>
  <c r="V383"/>
  <c r="X382"/>
  <c r="V382"/>
  <c r="X381"/>
  <c r="V381"/>
  <c r="X380"/>
  <c r="V380"/>
  <c r="X379"/>
  <c r="V379"/>
  <c r="X378"/>
  <c r="V378"/>
  <c r="X377"/>
  <c r="V377"/>
  <c r="X376"/>
  <c r="V376"/>
  <c r="X375"/>
  <c r="V375"/>
  <c r="X374"/>
  <c r="V374"/>
  <c r="X373"/>
  <c r="V373"/>
  <c r="X372"/>
  <c r="V372"/>
  <c r="X371"/>
  <c r="V371"/>
  <c r="X370"/>
  <c r="V370"/>
  <c r="X369"/>
  <c r="V369"/>
  <c r="X368"/>
  <c r="V368"/>
  <c r="X367"/>
  <c r="V367"/>
  <c r="X366"/>
  <c r="V366"/>
  <c r="X365"/>
  <c r="V365"/>
  <c r="X364"/>
  <c r="V364"/>
  <c r="X363"/>
  <c r="V363"/>
  <c r="X362"/>
  <c r="V362"/>
  <c r="X361"/>
  <c r="V361"/>
  <c r="X360"/>
  <c r="V360"/>
  <c r="X359"/>
  <c r="V359"/>
  <c r="X358"/>
  <c r="V358"/>
  <c r="X357"/>
  <c r="V357"/>
  <c r="X356"/>
  <c r="V356"/>
  <c r="X355"/>
  <c r="V355"/>
  <c r="X354"/>
  <c r="V354"/>
  <c r="X353"/>
  <c r="V353"/>
  <c r="X352"/>
  <c r="V352"/>
  <c r="X351"/>
  <c r="V351"/>
  <c r="X350"/>
  <c r="V350"/>
  <c r="X349"/>
  <c r="V349"/>
  <c r="X348"/>
  <c r="V348"/>
  <c r="X347"/>
  <c r="V347"/>
  <c r="X346"/>
  <c r="V346"/>
  <c r="X345"/>
  <c r="V345"/>
  <c r="X344"/>
  <c r="V344"/>
  <c r="X343"/>
  <c r="V343"/>
  <c r="X342"/>
  <c r="V342"/>
  <c r="X341"/>
  <c r="V341"/>
  <c r="X340"/>
  <c r="V340"/>
  <c r="X339"/>
  <c r="V339"/>
  <c r="X338"/>
  <c r="V338"/>
  <c r="X337"/>
  <c r="V337"/>
  <c r="X336"/>
  <c r="V336"/>
  <c r="X335"/>
  <c r="V335"/>
  <c r="X334"/>
  <c r="V334"/>
  <c r="X333"/>
  <c r="V333"/>
  <c r="X332"/>
  <c r="V332"/>
  <c r="X331"/>
  <c r="V331"/>
  <c r="X330"/>
  <c r="V330"/>
  <c r="X329"/>
  <c r="V329"/>
  <c r="X328"/>
  <c r="V328"/>
  <c r="X327"/>
  <c r="V327"/>
  <c r="X326"/>
  <c r="V326"/>
  <c r="X325"/>
  <c r="V325"/>
  <c r="X324"/>
  <c r="V324"/>
  <c r="X323"/>
  <c r="V323"/>
  <c r="X322"/>
  <c r="V322"/>
  <c r="X321"/>
  <c r="V321"/>
  <c r="X320"/>
  <c r="V320"/>
  <c r="X319"/>
  <c r="V319"/>
  <c r="X318"/>
  <c r="V318"/>
  <c r="X317"/>
  <c r="V317"/>
  <c r="X316"/>
  <c r="V316"/>
  <c r="X315"/>
  <c r="V315"/>
  <c r="X314"/>
  <c r="V314"/>
  <c r="X313"/>
  <c r="V313"/>
  <c r="X312"/>
  <c r="V312"/>
  <c r="X311"/>
  <c r="V311"/>
  <c r="X310"/>
  <c r="V310"/>
  <c r="X309"/>
  <c r="V309"/>
  <c r="X308"/>
  <c r="V308"/>
  <c r="X307"/>
  <c r="V307"/>
  <c r="X306"/>
  <c r="V306"/>
  <c r="X305"/>
  <c r="V305"/>
  <c r="X304"/>
  <c r="V304"/>
  <c r="X303"/>
  <c r="V303"/>
  <c r="X302"/>
  <c r="V302"/>
  <c r="X301"/>
  <c r="V301"/>
  <c r="X300"/>
  <c r="V300"/>
  <c r="X299"/>
  <c r="V299"/>
  <c r="X298"/>
  <c r="V298"/>
  <c r="X297"/>
  <c r="V297"/>
  <c r="X296"/>
  <c r="V296"/>
  <c r="X295"/>
  <c r="V295"/>
  <c r="X294"/>
  <c r="V294"/>
  <c r="X293"/>
  <c r="V293"/>
  <c r="X292"/>
  <c r="V292"/>
  <c r="X291"/>
  <c r="V291"/>
  <c r="X290"/>
  <c r="V290"/>
  <c r="X289"/>
  <c r="V289"/>
  <c r="X288"/>
  <c r="V288"/>
  <c r="X287"/>
  <c r="V287"/>
  <c r="X286"/>
  <c r="V286"/>
  <c r="X285"/>
  <c r="V285"/>
  <c r="X284"/>
  <c r="V284"/>
  <c r="X283"/>
  <c r="V283"/>
  <c r="X282"/>
  <c r="V282"/>
  <c r="X281"/>
  <c r="V281"/>
  <c r="X280"/>
  <c r="V280"/>
  <c r="X279"/>
  <c r="V279"/>
  <c r="X278"/>
  <c r="V278"/>
  <c r="X277"/>
  <c r="V277"/>
  <c r="X276"/>
  <c r="V276"/>
  <c r="X275"/>
  <c r="V275"/>
  <c r="X274"/>
  <c r="V274"/>
  <c r="X273"/>
  <c r="V273"/>
  <c r="X272"/>
  <c r="V272"/>
  <c r="X271"/>
  <c r="V271"/>
  <c r="X270"/>
  <c r="V270"/>
  <c r="X269"/>
  <c r="V269"/>
  <c r="X268"/>
  <c r="V268"/>
  <c r="X267"/>
  <c r="V267"/>
  <c r="X266"/>
  <c r="V266"/>
  <c r="X265"/>
  <c r="V265"/>
  <c r="X264"/>
  <c r="V264"/>
  <c r="X263"/>
  <c r="V263"/>
  <c r="X262"/>
  <c r="V262"/>
  <c r="X261"/>
  <c r="V261"/>
  <c r="X260"/>
  <c r="V260"/>
  <c r="X259"/>
  <c r="V259"/>
  <c r="X258"/>
  <c r="V258"/>
  <c r="X257"/>
  <c r="V257"/>
  <c r="X256"/>
  <c r="V256"/>
  <c r="X255"/>
  <c r="V255"/>
  <c r="X254"/>
  <c r="V254"/>
  <c r="X253"/>
  <c r="V253"/>
  <c r="X252"/>
  <c r="V252"/>
  <c r="X251"/>
  <c r="V251"/>
  <c r="X250"/>
  <c r="V250"/>
  <c r="X249"/>
  <c r="V249"/>
  <c r="X248"/>
  <c r="V248"/>
  <c r="X247"/>
  <c r="V247"/>
  <c r="X246"/>
  <c r="V246"/>
  <c r="X245"/>
  <c r="V245"/>
  <c r="X244"/>
  <c r="V244"/>
  <c r="X243"/>
  <c r="V243"/>
  <c r="X242"/>
  <c r="V242"/>
  <c r="X241"/>
  <c r="V241"/>
  <c r="X240"/>
  <c r="V240"/>
  <c r="X239"/>
  <c r="V239"/>
  <c r="X238"/>
  <c r="V238"/>
  <c r="X237"/>
  <c r="V237"/>
  <c r="X236"/>
  <c r="V236"/>
  <c r="X235"/>
  <c r="V235"/>
  <c r="X234"/>
  <c r="V234"/>
  <c r="X233"/>
  <c r="V233"/>
  <c r="X232"/>
  <c r="V232"/>
  <c r="X231"/>
  <c r="V231"/>
  <c r="X230"/>
  <c r="V230"/>
  <c r="X229"/>
  <c r="V229"/>
  <c r="X228"/>
  <c r="V228"/>
  <c r="X227"/>
  <c r="V227"/>
  <c r="X226"/>
  <c r="V226"/>
  <c r="X225"/>
  <c r="V225"/>
  <c r="X224"/>
  <c r="V224"/>
  <c r="X223"/>
  <c r="V223"/>
  <c r="X222"/>
  <c r="V222"/>
  <c r="X221"/>
  <c r="V221"/>
  <c r="X220"/>
  <c r="V220"/>
  <c r="X219"/>
  <c r="V219"/>
  <c r="X218"/>
  <c r="V218"/>
  <c r="X217"/>
  <c r="V217"/>
  <c r="X216"/>
  <c r="V216"/>
  <c r="X215"/>
  <c r="V215"/>
  <c r="X214"/>
  <c r="V214"/>
  <c r="X213"/>
  <c r="V213"/>
  <c r="X212"/>
  <c r="V212"/>
  <c r="X211"/>
  <c r="V211"/>
  <c r="X210"/>
  <c r="V210"/>
  <c r="X209"/>
  <c r="V209"/>
  <c r="X208"/>
  <c r="V208"/>
  <c r="X207"/>
  <c r="V207"/>
  <c r="X206"/>
  <c r="V206"/>
  <c r="X205"/>
  <c r="V205"/>
  <c r="X204"/>
  <c r="V204"/>
  <c r="X203"/>
  <c r="V203"/>
  <c r="X202"/>
  <c r="V202"/>
  <c r="X201"/>
  <c r="V201"/>
  <c r="X200"/>
  <c r="V200"/>
  <c r="X199"/>
  <c r="V199"/>
  <c r="X198"/>
  <c r="V198"/>
  <c r="X197"/>
  <c r="V197"/>
  <c r="X196"/>
  <c r="V196"/>
  <c r="X195"/>
  <c r="V195"/>
  <c r="X194"/>
  <c r="V194"/>
  <c r="X193"/>
  <c r="V193"/>
  <c r="X192"/>
  <c r="V192"/>
  <c r="X191"/>
  <c r="V191"/>
  <c r="X190"/>
  <c r="V190"/>
  <c r="X189"/>
  <c r="V189"/>
  <c r="X188"/>
  <c r="V188"/>
  <c r="X187"/>
  <c r="V187"/>
  <c r="X186"/>
  <c r="V186"/>
  <c r="X185"/>
  <c r="V185"/>
  <c r="X184"/>
  <c r="V184"/>
  <c r="X183"/>
  <c r="V183"/>
  <c r="X182"/>
  <c r="V182"/>
  <c r="X181"/>
  <c r="V181"/>
  <c r="X180"/>
  <c r="V180"/>
  <c r="X179"/>
  <c r="V179"/>
  <c r="X178"/>
  <c r="V178"/>
  <c r="X177"/>
  <c r="V177"/>
  <c r="X176"/>
  <c r="V176"/>
  <c r="X175"/>
  <c r="V175"/>
  <c r="X174"/>
  <c r="V174"/>
  <c r="X173"/>
  <c r="V173"/>
  <c r="X172"/>
  <c r="V172"/>
  <c r="X171"/>
  <c r="V171"/>
  <c r="X170"/>
  <c r="V170"/>
  <c r="X169"/>
  <c r="V169"/>
  <c r="X168"/>
  <c r="V168"/>
  <c r="X167"/>
  <c r="V167"/>
  <c r="X166"/>
  <c r="V166"/>
  <c r="X165"/>
  <c r="V165"/>
  <c r="X164"/>
  <c r="V164"/>
  <c r="X163"/>
  <c r="V163"/>
  <c r="X162"/>
  <c r="V162"/>
  <c r="X161"/>
  <c r="V161"/>
  <c r="X160"/>
  <c r="V160"/>
  <c r="X159"/>
  <c r="V159"/>
  <c r="X158"/>
  <c r="V158"/>
  <c r="X157"/>
  <c r="V157"/>
  <c r="X156"/>
  <c r="V156"/>
  <c r="X155"/>
  <c r="V155"/>
  <c r="X154"/>
  <c r="V154"/>
  <c r="X153"/>
  <c r="V153"/>
  <c r="X152"/>
  <c r="V152"/>
  <c r="X151"/>
  <c r="V151"/>
  <c r="X150"/>
  <c r="V150"/>
  <c r="X149"/>
  <c r="V149"/>
  <c r="X148"/>
  <c r="V148"/>
  <c r="X147"/>
  <c r="V147"/>
  <c r="X146"/>
  <c r="V146"/>
  <c r="X145"/>
  <c r="V145"/>
  <c r="X144"/>
  <c r="V144"/>
  <c r="X143"/>
  <c r="V143"/>
  <c r="X142"/>
  <c r="V142"/>
  <c r="X141"/>
  <c r="V141"/>
  <c r="X140"/>
  <c r="V140"/>
  <c r="X139"/>
  <c r="V139"/>
  <c r="X138"/>
  <c r="V138"/>
  <c r="X137"/>
  <c r="V137"/>
  <c r="X136"/>
  <c r="V136"/>
  <c r="X135"/>
  <c r="V135"/>
  <c r="X134"/>
  <c r="V134"/>
  <c r="X133"/>
  <c r="V133"/>
  <c r="X132"/>
  <c r="V132"/>
  <c r="X131"/>
  <c r="V131"/>
  <c r="X130"/>
  <c r="V130"/>
  <c r="X129"/>
  <c r="V129"/>
  <c r="X128"/>
  <c r="V128"/>
  <c r="X127"/>
  <c r="V127"/>
  <c r="X126"/>
  <c r="V126"/>
  <c r="X125"/>
  <c r="V125"/>
  <c r="X124"/>
  <c r="V124"/>
  <c r="X123"/>
  <c r="V123"/>
  <c r="X122"/>
  <c r="V122"/>
  <c r="X121"/>
  <c r="V121"/>
  <c r="X120"/>
  <c r="V120"/>
  <c r="X119"/>
  <c r="V119"/>
  <c r="X118"/>
  <c r="V118"/>
  <c r="X117"/>
  <c r="V117"/>
  <c r="X116"/>
  <c r="V116"/>
  <c r="X115"/>
  <c r="V115"/>
  <c r="X114"/>
  <c r="V114"/>
  <c r="X113"/>
  <c r="V113"/>
  <c r="X112"/>
  <c r="V112"/>
  <c r="X111"/>
  <c r="V111"/>
  <c r="X110"/>
  <c r="V110"/>
  <c r="X109"/>
  <c r="V109"/>
  <c r="X108"/>
  <c r="V108"/>
  <c r="X107"/>
  <c r="V107"/>
  <c r="X106"/>
  <c r="V106"/>
  <c r="X105"/>
  <c r="V105"/>
  <c r="X104"/>
  <c r="V104"/>
  <c r="X103"/>
  <c r="V103"/>
  <c r="X102"/>
  <c r="V102"/>
  <c r="X101"/>
  <c r="V101"/>
  <c r="X100"/>
  <c r="V100"/>
  <c r="X99"/>
  <c r="V99"/>
  <c r="X98"/>
  <c r="V98"/>
  <c r="X97"/>
  <c r="V97"/>
  <c r="X96"/>
  <c r="V96"/>
  <c r="X95"/>
  <c r="V95"/>
  <c r="X94"/>
  <c r="V94"/>
  <c r="X93"/>
  <c r="V93"/>
  <c r="X92"/>
  <c r="V92"/>
  <c r="X91"/>
  <c r="V91"/>
  <c r="X90"/>
  <c r="V90"/>
  <c r="X89"/>
  <c r="V89"/>
  <c r="X88"/>
  <c r="V88"/>
  <c r="X87"/>
  <c r="V87"/>
  <c r="X86"/>
  <c r="V86"/>
  <c r="X85"/>
  <c r="V85"/>
  <c r="X84"/>
  <c r="V84"/>
  <c r="X83"/>
  <c r="V83"/>
  <c r="X82"/>
  <c r="V82"/>
  <c r="X81"/>
  <c r="V81"/>
  <c r="X80"/>
  <c r="V80"/>
  <c r="X79"/>
  <c r="V79"/>
  <c r="X78"/>
  <c r="V78"/>
  <c r="X77"/>
  <c r="V77"/>
  <c r="X76"/>
  <c r="V76"/>
  <c r="X75"/>
  <c r="V75"/>
  <c r="X74"/>
  <c r="V74"/>
  <c r="X73"/>
  <c r="V73"/>
  <c r="X72"/>
  <c r="V72"/>
  <c r="X71"/>
  <c r="V71"/>
  <c r="X70"/>
  <c r="V70"/>
  <c r="X69"/>
  <c r="V69"/>
  <c r="X68"/>
  <c r="V68"/>
  <c r="X67"/>
  <c r="V67"/>
  <c r="X66"/>
  <c r="V66"/>
  <c r="X65"/>
  <c r="V65"/>
  <c r="X64"/>
  <c r="V64"/>
  <c r="X63"/>
  <c r="V63"/>
  <c r="X62"/>
  <c r="V62"/>
  <c r="X61"/>
  <c r="V61"/>
  <c r="X60"/>
  <c r="V60"/>
  <c r="X59"/>
  <c r="V59"/>
  <c r="X58"/>
  <c r="V58"/>
  <c r="X57"/>
  <c r="V57"/>
  <c r="X56"/>
  <c r="V56"/>
  <c r="X55"/>
  <c r="V55"/>
  <c r="X54"/>
  <c r="V54"/>
  <c r="X53"/>
  <c r="V53"/>
  <c r="X52"/>
  <c r="V52"/>
  <c r="X51"/>
  <c r="V51"/>
  <c r="X50"/>
  <c r="V50"/>
  <c r="X49"/>
  <c r="V49"/>
  <c r="X48"/>
  <c r="V48"/>
  <c r="X47"/>
  <c r="V47"/>
  <c r="X46"/>
  <c r="V46"/>
  <c r="X45"/>
  <c r="V45"/>
  <c r="X44"/>
  <c r="V44"/>
  <c r="X43"/>
  <c r="V43"/>
  <c r="X42"/>
  <c r="V42"/>
  <c r="X41"/>
  <c r="V41"/>
  <c r="X40"/>
  <c r="V40"/>
  <c r="X39"/>
  <c r="V39"/>
  <c r="X38"/>
  <c r="V38"/>
  <c r="X37"/>
  <c r="V37"/>
  <c r="X36"/>
  <c r="V36"/>
  <c r="X35"/>
  <c r="V35"/>
  <c r="X34"/>
  <c r="V34"/>
  <c r="X33"/>
  <c r="V33"/>
  <c r="X32"/>
  <c r="V32"/>
  <c r="X31"/>
  <c r="V31"/>
  <c r="X30"/>
  <c r="V30"/>
  <c r="X29"/>
  <c r="V29"/>
  <c r="X28"/>
  <c r="V28"/>
  <c r="X27"/>
  <c r="V27"/>
  <c r="X26"/>
  <c r="V26"/>
  <c r="X25"/>
  <c r="V25"/>
  <c r="X24"/>
  <c r="V24"/>
  <c r="X23"/>
  <c r="V23"/>
  <c r="X22"/>
  <c r="V22"/>
  <c r="X21"/>
  <c r="V21"/>
  <c r="X20"/>
  <c r="V20"/>
  <c r="X19"/>
  <c r="V19"/>
  <c r="X18"/>
  <c r="V18"/>
  <c r="X17"/>
  <c r="V17"/>
  <c r="X16"/>
  <c r="V16"/>
  <c r="X15"/>
  <c r="V15"/>
  <c r="X14"/>
  <c r="V14"/>
  <c r="X13"/>
  <c r="V13"/>
  <c r="X12"/>
  <c r="V12"/>
  <c r="X11"/>
  <c r="V11"/>
  <c r="X10"/>
  <c r="V10"/>
  <c r="X9"/>
  <c r="V9"/>
  <c r="X8"/>
  <c r="V8"/>
  <c r="X7"/>
  <c r="V7"/>
  <c r="X6"/>
  <c r="V6"/>
  <c r="S503"/>
  <c r="R503"/>
  <c r="Q503"/>
  <c r="P503"/>
  <c r="O503"/>
  <c r="N503"/>
  <c r="M503"/>
  <c r="L503"/>
  <c r="S502"/>
  <c r="R502"/>
  <c r="Q502"/>
  <c r="P502"/>
  <c r="O502"/>
  <c r="N502"/>
  <c r="M502"/>
  <c r="L502"/>
  <c r="S501"/>
  <c r="R501"/>
  <c r="Q501"/>
  <c r="P501"/>
  <c r="O501"/>
  <c r="N501"/>
  <c r="M501"/>
  <c r="L501"/>
  <c r="S500"/>
  <c r="R500"/>
  <c r="Q500"/>
  <c r="P500"/>
  <c r="O500"/>
  <c r="N500"/>
  <c r="M500"/>
  <c r="L500"/>
  <c r="S499"/>
  <c r="R499"/>
  <c r="Q499"/>
  <c r="P499"/>
  <c r="O499"/>
  <c r="N499"/>
  <c r="M499"/>
  <c r="L499"/>
  <c r="S498"/>
  <c r="R498"/>
  <c r="Q498"/>
  <c r="P498"/>
  <c r="O498"/>
  <c r="N498"/>
  <c r="M498"/>
  <c r="L498"/>
  <c r="S497"/>
  <c r="R497"/>
  <c r="Q497"/>
  <c r="P497"/>
  <c r="O497"/>
  <c r="N497"/>
  <c r="M497"/>
  <c r="L497"/>
  <c r="S496"/>
  <c r="R496"/>
  <c r="Q496"/>
  <c r="P496"/>
  <c r="O496"/>
  <c r="N496"/>
  <c r="M496"/>
  <c r="L496"/>
  <c r="S495"/>
  <c r="R495"/>
  <c r="Q495"/>
  <c r="P495"/>
  <c r="O495"/>
  <c r="N495"/>
  <c r="M495"/>
  <c r="L495"/>
  <c r="S494"/>
  <c r="R494"/>
  <c r="Q494"/>
  <c r="P494"/>
  <c r="O494"/>
  <c r="N494"/>
  <c r="M494"/>
  <c r="L494"/>
  <c r="S493"/>
  <c r="R493"/>
  <c r="Q493"/>
  <c r="P493"/>
  <c r="O493"/>
  <c r="N493"/>
  <c r="M493"/>
  <c r="L493"/>
  <c r="S492"/>
  <c r="R492"/>
  <c r="Q492"/>
  <c r="P492"/>
  <c r="O492"/>
  <c r="N492"/>
  <c r="M492"/>
  <c r="L492"/>
  <c r="S491"/>
  <c r="R491"/>
  <c r="Q491"/>
  <c r="P491"/>
  <c r="O491"/>
  <c r="N491"/>
  <c r="M491"/>
  <c r="L491"/>
  <c r="S490"/>
  <c r="R490"/>
  <c r="Q490"/>
  <c r="P490"/>
  <c r="O490"/>
  <c r="N490"/>
  <c r="M490"/>
  <c r="L490"/>
  <c r="S489"/>
  <c r="R489"/>
  <c r="Q489"/>
  <c r="P489"/>
  <c r="O489"/>
  <c r="N489"/>
  <c r="M489"/>
  <c r="L489"/>
  <c r="S488"/>
  <c r="R488"/>
  <c r="Q488"/>
  <c r="P488"/>
  <c r="O488"/>
  <c r="N488"/>
  <c r="M488"/>
  <c r="L488"/>
  <c r="S487"/>
  <c r="R487"/>
  <c r="Q487"/>
  <c r="P487"/>
  <c r="O487"/>
  <c r="N487"/>
  <c r="M487"/>
  <c r="L487"/>
  <c r="S486"/>
  <c r="R486"/>
  <c r="Q486"/>
  <c r="P486"/>
  <c r="O486"/>
  <c r="N486"/>
  <c r="M486"/>
  <c r="L486"/>
  <c r="S485"/>
  <c r="R485"/>
  <c r="Q485"/>
  <c r="P485"/>
  <c r="O485"/>
  <c r="N485"/>
  <c r="M485"/>
  <c r="L485"/>
  <c r="S484"/>
  <c r="R484"/>
  <c r="Q484"/>
  <c r="P484"/>
  <c r="O484"/>
  <c r="N484"/>
  <c r="M484"/>
  <c r="L484"/>
  <c r="S483"/>
  <c r="R483"/>
  <c r="Q483"/>
  <c r="P483"/>
  <c r="O483"/>
  <c r="N483"/>
  <c r="M483"/>
  <c r="L483"/>
  <c r="S482"/>
  <c r="R482"/>
  <c r="Q482"/>
  <c r="P482"/>
  <c r="O482"/>
  <c r="N482"/>
  <c r="M482"/>
  <c r="L482"/>
  <c r="S481"/>
  <c r="R481"/>
  <c r="Q481"/>
  <c r="P481"/>
  <c r="O481"/>
  <c r="N481"/>
  <c r="M481"/>
  <c r="L481"/>
  <c r="S480"/>
  <c r="R480"/>
  <c r="Q480"/>
  <c r="P480"/>
  <c r="O480"/>
  <c r="N480"/>
  <c r="M480"/>
  <c r="L480"/>
  <c r="S479"/>
  <c r="R479"/>
  <c r="Q479"/>
  <c r="P479"/>
  <c r="O479"/>
  <c r="N479"/>
  <c r="M479"/>
  <c r="L479"/>
  <c r="S478"/>
  <c r="R478"/>
  <c r="Q478"/>
  <c r="P478"/>
  <c r="O478"/>
  <c r="N478"/>
  <c r="M478"/>
  <c r="L478"/>
  <c r="S477"/>
  <c r="R477"/>
  <c r="Q477"/>
  <c r="P477"/>
  <c r="O477"/>
  <c r="N477"/>
  <c r="M477"/>
  <c r="L477"/>
  <c r="S476"/>
  <c r="R476"/>
  <c r="Q476"/>
  <c r="P476"/>
  <c r="O476"/>
  <c r="N476"/>
  <c r="M476"/>
  <c r="L476"/>
  <c r="S475"/>
  <c r="R475"/>
  <c r="Q475"/>
  <c r="P475"/>
  <c r="O475"/>
  <c r="N475"/>
  <c r="M475"/>
  <c r="L475"/>
  <c r="S474"/>
  <c r="R474"/>
  <c r="Q474"/>
  <c r="P474"/>
  <c r="O474"/>
  <c r="N474"/>
  <c r="M474"/>
  <c r="L474"/>
  <c r="S473"/>
  <c r="R473"/>
  <c r="Q473"/>
  <c r="P473"/>
  <c r="O473"/>
  <c r="N473"/>
  <c r="M473"/>
  <c r="L473"/>
  <c r="S472"/>
  <c r="R472"/>
  <c r="Q472"/>
  <c r="P472"/>
  <c r="O472"/>
  <c r="N472"/>
  <c r="M472"/>
  <c r="L472"/>
  <c r="S471"/>
  <c r="R471"/>
  <c r="Q471"/>
  <c r="P471"/>
  <c r="O471"/>
  <c r="N471"/>
  <c r="M471"/>
  <c r="L471"/>
  <c r="S470"/>
  <c r="R470"/>
  <c r="Q470"/>
  <c r="P470"/>
  <c r="O470"/>
  <c r="N470"/>
  <c r="M470"/>
  <c r="L470"/>
  <c r="S469"/>
  <c r="R469"/>
  <c r="Q469"/>
  <c r="P469"/>
  <c r="O469"/>
  <c r="N469"/>
  <c r="M469"/>
  <c r="L469"/>
  <c r="S468"/>
  <c r="R468"/>
  <c r="Q468"/>
  <c r="P468"/>
  <c r="O468"/>
  <c r="N468"/>
  <c r="M468"/>
  <c r="L468"/>
  <c r="S467"/>
  <c r="R467"/>
  <c r="Q467"/>
  <c r="P467"/>
  <c r="O467"/>
  <c r="N467"/>
  <c r="M467"/>
  <c r="L467"/>
  <c r="S466"/>
  <c r="R466"/>
  <c r="Q466"/>
  <c r="P466"/>
  <c r="O466"/>
  <c r="N466"/>
  <c r="M466"/>
  <c r="L466"/>
  <c r="S465"/>
  <c r="R465"/>
  <c r="Q465"/>
  <c r="P465"/>
  <c r="O465"/>
  <c r="N465"/>
  <c r="M465"/>
  <c r="L465"/>
  <c r="S464"/>
  <c r="R464"/>
  <c r="Q464"/>
  <c r="P464"/>
  <c r="O464"/>
  <c r="N464"/>
  <c r="M464"/>
  <c r="L464"/>
  <c r="S463"/>
  <c r="R463"/>
  <c r="Q463"/>
  <c r="P463"/>
  <c r="O463"/>
  <c r="N463"/>
  <c r="M463"/>
  <c r="L463"/>
  <c r="S462"/>
  <c r="R462"/>
  <c r="Q462"/>
  <c r="P462"/>
  <c r="O462"/>
  <c r="N462"/>
  <c r="M462"/>
  <c r="L462"/>
  <c r="S461"/>
  <c r="R461"/>
  <c r="Q461"/>
  <c r="P461"/>
  <c r="O461"/>
  <c r="N461"/>
  <c r="M461"/>
  <c r="L461"/>
  <c r="S460"/>
  <c r="R460"/>
  <c r="Q460"/>
  <c r="P460"/>
  <c r="O460"/>
  <c r="N460"/>
  <c r="M460"/>
  <c r="L460"/>
  <c r="S459"/>
  <c r="R459"/>
  <c r="Q459"/>
  <c r="P459"/>
  <c r="O459"/>
  <c r="N459"/>
  <c r="M459"/>
  <c r="L459"/>
  <c r="S458"/>
  <c r="R458"/>
  <c r="Q458"/>
  <c r="P458"/>
  <c r="O458"/>
  <c r="N458"/>
  <c r="M458"/>
  <c r="L458"/>
  <c r="S457"/>
  <c r="R457"/>
  <c r="Q457"/>
  <c r="P457"/>
  <c r="O457"/>
  <c r="N457"/>
  <c r="M457"/>
  <c r="L457"/>
  <c r="S456"/>
  <c r="R456"/>
  <c r="Q456"/>
  <c r="P456"/>
  <c r="O456"/>
  <c r="N456"/>
  <c r="M456"/>
  <c r="L456"/>
  <c r="S455"/>
  <c r="R455"/>
  <c r="Q455"/>
  <c r="P455"/>
  <c r="O455"/>
  <c r="N455"/>
  <c r="M455"/>
  <c r="L455"/>
  <c r="S454"/>
  <c r="R454"/>
  <c r="Q454"/>
  <c r="P454"/>
  <c r="O454"/>
  <c r="N454"/>
  <c r="M454"/>
  <c r="L454"/>
  <c r="S453"/>
  <c r="R453"/>
  <c r="Q453"/>
  <c r="P453"/>
  <c r="O453"/>
  <c r="N453"/>
  <c r="M453"/>
  <c r="L453"/>
  <c r="S452"/>
  <c r="R452"/>
  <c r="Q452"/>
  <c r="P452"/>
  <c r="O452"/>
  <c r="N452"/>
  <c r="M452"/>
  <c r="L452"/>
  <c r="S451"/>
  <c r="R451"/>
  <c r="Q451"/>
  <c r="P451"/>
  <c r="O451"/>
  <c r="N451"/>
  <c r="M451"/>
  <c r="L451"/>
  <c r="S450"/>
  <c r="R450"/>
  <c r="Q450"/>
  <c r="P450"/>
  <c r="O450"/>
  <c r="N450"/>
  <c r="M450"/>
  <c r="L450"/>
  <c r="S449"/>
  <c r="R449"/>
  <c r="Q449"/>
  <c r="P449"/>
  <c r="O449"/>
  <c r="N449"/>
  <c r="M449"/>
  <c r="L449"/>
  <c r="S448"/>
  <c r="R448"/>
  <c r="Q448"/>
  <c r="P448"/>
  <c r="O448"/>
  <c r="N448"/>
  <c r="M448"/>
  <c r="L448"/>
  <c r="S447"/>
  <c r="R447"/>
  <c r="Q447"/>
  <c r="P447"/>
  <c r="O447"/>
  <c r="N447"/>
  <c r="M447"/>
  <c r="L447"/>
  <c r="S446"/>
  <c r="R446"/>
  <c r="Q446"/>
  <c r="P446"/>
  <c r="O446"/>
  <c r="N446"/>
  <c r="M446"/>
  <c r="L446"/>
  <c r="S445"/>
  <c r="R445"/>
  <c r="Q445"/>
  <c r="P445"/>
  <c r="O445"/>
  <c r="N445"/>
  <c r="M445"/>
  <c r="L445"/>
  <c r="S444"/>
  <c r="R444"/>
  <c r="Q444"/>
  <c r="P444"/>
  <c r="O444"/>
  <c r="N444"/>
  <c r="M444"/>
  <c r="L444"/>
  <c r="S443"/>
  <c r="R443"/>
  <c r="Q443"/>
  <c r="P443"/>
  <c r="O443"/>
  <c r="N443"/>
  <c r="M443"/>
  <c r="L443"/>
  <c r="S442"/>
  <c r="R442"/>
  <c r="Q442"/>
  <c r="P442"/>
  <c r="O442"/>
  <c r="N442"/>
  <c r="M442"/>
  <c r="L442"/>
  <c r="S441"/>
  <c r="R441"/>
  <c r="Q441"/>
  <c r="P441"/>
  <c r="O441"/>
  <c r="N441"/>
  <c r="M441"/>
  <c r="L441"/>
  <c r="S440"/>
  <c r="R440"/>
  <c r="Q440"/>
  <c r="P440"/>
  <c r="O440"/>
  <c r="N440"/>
  <c r="M440"/>
  <c r="L440"/>
  <c r="S439"/>
  <c r="R439"/>
  <c r="Q439"/>
  <c r="P439"/>
  <c r="O439"/>
  <c r="N439"/>
  <c r="M439"/>
  <c r="L439"/>
  <c r="S438"/>
  <c r="R438"/>
  <c r="Q438"/>
  <c r="P438"/>
  <c r="O438"/>
  <c r="N438"/>
  <c r="M438"/>
  <c r="L438"/>
  <c r="S437"/>
  <c r="R437"/>
  <c r="Q437"/>
  <c r="P437"/>
  <c r="O437"/>
  <c r="N437"/>
  <c r="M437"/>
  <c r="L437"/>
  <c r="S436"/>
  <c r="R436"/>
  <c r="Q436"/>
  <c r="P436"/>
  <c r="O436"/>
  <c r="N436"/>
  <c r="M436"/>
  <c r="L436"/>
  <c r="S435"/>
  <c r="R435"/>
  <c r="Q435"/>
  <c r="P435"/>
  <c r="O435"/>
  <c r="N435"/>
  <c r="M435"/>
  <c r="L435"/>
  <c r="S434"/>
  <c r="R434"/>
  <c r="Q434"/>
  <c r="P434"/>
  <c r="O434"/>
  <c r="N434"/>
  <c r="M434"/>
  <c r="L434"/>
  <c r="S433"/>
  <c r="R433"/>
  <c r="Q433"/>
  <c r="P433"/>
  <c r="O433"/>
  <c r="N433"/>
  <c r="M433"/>
  <c r="L433"/>
  <c r="S432"/>
  <c r="R432"/>
  <c r="Q432"/>
  <c r="P432"/>
  <c r="O432"/>
  <c r="N432"/>
  <c r="M432"/>
  <c r="L432"/>
  <c r="S431"/>
  <c r="R431"/>
  <c r="Q431"/>
  <c r="P431"/>
  <c r="O431"/>
  <c r="N431"/>
  <c r="M431"/>
  <c r="L431"/>
  <c r="S430"/>
  <c r="R430"/>
  <c r="Q430"/>
  <c r="P430"/>
  <c r="O430"/>
  <c r="N430"/>
  <c r="M430"/>
  <c r="L430"/>
  <c r="S429"/>
  <c r="R429"/>
  <c r="Q429"/>
  <c r="P429"/>
  <c r="O429"/>
  <c r="N429"/>
  <c r="M429"/>
  <c r="L429"/>
  <c r="S428"/>
  <c r="R428"/>
  <c r="Q428"/>
  <c r="P428"/>
  <c r="O428"/>
  <c r="N428"/>
  <c r="M428"/>
  <c r="L428"/>
  <c r="S427"/>
  <c r="R427"/>
  <c r="Q427"/>
  <c r="P427"/>
  <c r="O427"/>
  <c r="N427"/>
  <c r="M427"/>
  <c r="L427"/>
  <c r="S426"/>
  <c r="R426"/>
  <c r="Q426"/>
  <c r="P426"/>
  <c r="O426"/>
  <c r="N426"/>
  <c r="M426"/>
  <c r="L426"/>
  <c r="S425"/>
  <c r="R425"/>
  <c r="Q425"/>
  <c r="P425"/>
  <c r="O425"/>
  <c r="N425"/>
  <c r="M425"/>
  <c r="L425"/>
  <c r="S424"/>
  <c r="R424"/>
  <c r="Q424"/>
  <c r="P424"/>
  <c r="O424"/>
  <c r="N424"/>
  <c r="M424"/>
  <c r="L424"/>
  <c r="S423"/>
  <c r="R423"/>
  <c r="Q423"/>
  <c r="P423"/>
  <c r="O423"/>
  <c r="N423"/>
  <c r="M423"/>
  <c r="L423"/>
  <c r="S422"/>
  <c r="R422"/>
  <c r="Q422"/>
  <c r="P422"/>
  <c r="O422"/>
  <c r="N422"/>
  <c r="M422"/>
  <c r="L422"/>
  <c r="S421"/>
  <c r="R421"/>
  <c r="Q421"/>
  <c r="P421"/>
  <c r="O421"/>
  <c r="N421"/>
  <c r="M421"/>
  <c r="L421"/>
  <c r="S420"/>
  <c r="R420"/>
  <c r="Q420"/>
  <c r="P420"/>
  <c r="O420"/>
  <c r="N420"/>
  <c r="M420"/>
  <c r="L420"/>
  <c r="S419"/>
  <c r="R419"/>
  <c r="Q419"/>
  <c r="P419"/>
  <c r="O419"/>
  <c r="N419"/>
  <c r="M419"/>
  <c r="L419"/>
  <c r="S418"/>
  <c r="R418"/>
  <c r="Q418"/>
  <c r="P418"/>
  <c r="O418"/>
  <c r="N418"/>
  <c r="M418"/>
  <c r="L418"/>
  <c r="S417"/>
  <c r="R417"/>
  <c r="Q417"/>
  <c r="P417"/>
  <c r="O417"/>
  <c r="N417"/>
  <c r="M417"/>
  <c r="L417"/>
  <c r="S416"/>
  <c r="R416"/>
  <c r="Q416"/>
  <c r="P416"/>
  <c r="O416"/>
  <c r="N416"/>
  <c r="M416"/>
  <c r="L416"/>
  <c r="S415"/>
  <c r="R415"/>
  <c r="Q415"/>
  <c r="P415"/>
  <c r="O415"/>
  <c r="N415"/>
  <c r="M415"/>
  <c r="L415"/>
  <c r="S414"/>
  <c r="R414"/>
  <c r="Q414"/>
  <c r="P414"/>
  <c r="O414"/>
  <c r="N414"/>
  <c r="M414"/>
  <c r="L414"/>
  <c r="S413"/>
  <c r="R413"/>
  <c r="Q413"/>
  <c r="P413"/>
  <c r="O413"/>
  <c r="N413"/>
  <c r="M413"/>
  <c r="L413"/>
  <c r="S412"/>
  <c r="R412"/>
  <c r="Q412"/>
  <c r="P412"/>
  <c r="O412"/>
  <c r="N412"/>
  <c r="M412"/>
  <c r="L412"/>
  <c r="S411"/>
  <c r="R411"/>
  <c r="Q411"/>
  <c r="P411"/>
  <c r="O411"/>
  <c r="N411"/>
  <c r="M411"/>
  <c r="L411"/>
  <c r="S410"/>
  <c r="R410"/>
  <c r="Q410"/>
  <c r="P410"/>
  <c r="O410"/>
  <c r="N410"/>
  <c r="M410"/>
  <c r="L410"/>
  <c r="S409"/>
  <c r="R409"/>
  <c r="Q409"/>
  <c r="P409"/>
  <c r="O409"/>
  <c r="N409"/>
  <c r="M409"/>
  <c r="L409"/>
  <c r="S408"/>
  <c r="R408"/>
  <c r="Q408"/>
  <c r="P408"/>
  <c r="O408"/>
  <c r="N408"/>
  <c r="M408"/>
  <c r="L408"/>
  <c r="S407"/>
  <c r="R407"/>
  <c r="Q407"/>
  <c r="P407"/>
  <c r="O407"/>
  <c r="N407"/>
  <c r="M407"/>
  <c r="L407"/>
  <c r="S406"/>
  <c r="R406"/>
  <c r="Q406"/>
  <c r="P406"/>
  <c r="O406"/>
  <c r="N406"/>
  <c r="M406"/>
  <c r="L406"/>
  <c r="S405"/>
  <c r="R405"/>
  <c r="Q405"/>
  <c r="P405"/>
  <c r="O405"/>
  <c r="N405"/>
  <c r="M405"/>
  <c r="L405"/>
  <c r="S404"/>
  <c r="R404"/>
  <c r="Q404"/>
  <c r="P404"/>
  <c r="O404"/>
  <c r="N404"/>
  <c r="M404"/>
  <c r="L404"/>
  <c r="S403"/>
  <c r="R403"/>
  <c r="Q403"/>
  <c r="P403"/>
  <c r="O403"/>
  <c r="N403"/>
  <c r="M403"/>
  <c r="L403"/>
  <c r="S402"/>
  <c r="R402"/>
  <c r="Q402"/>
  <c r="P402"/>
  <c r="O402"/>
  <c r="N402"/>
  <c r="M402"/>
  <c r="L402"/>
  <c r="S401"/>
  <c r="R401"/>
  <c r="Q401"/>
  <c r="P401"/>
  <c r="O401"/>
  <c r="N401"/>
  <c r="M401"/>
  <c r="L401"/>
  <c r="S400"/>
  <c r="R400"/>
  <c r="Q400"/>
  <c r="P400"/>
  <c r="O400"/>
  <c r="N400"/>
  <c r="M400"/>
  <c r="L400"/>
  <c r="S399"/>
  <c r="R399"/>
  <c r="Q399"/>
  <c r="P399"/>
  <c r="O399"/>
  <c r="N399"/>
  <c r="M399"/>
  <c r="L399"/>
  <c r="S398"/>
  <c r="R398"/>
  <c r="Q398"/>
  <c r="P398"/>
  <c r="O398"/>
  <c r="N398"/>
  <c r="M398"/>
  <c r="L398"/>
  <c r="S397"/>
  <c r="R397"/>
  <c r="Q397"/>
  <c r="P397"/>
  <c r="O397"/>
  <c r="N397"/>
  <c r="M397"/>
  <c r="L397"/>
  <c r="S396"/>
  <c r="R396"/>
  <c r="Q396"/>
  <c r="P396"/>
  <c r="O396"/>
  <c r="N396"/>
  <c r="M396"/>
  <c r="L396"/>
  <c r="S395"/>
  <c r="R395"/>
  <c r="Q395"/>
  <c r="P395"/>
  <c r="O395"/>
  <c r="N395"/>
  <c r="M395"/>
  <c r="L395"/>
  <c r="S394"/>
  <c r="R394"/>
  <c r="Q394"/>
  <c r="P394"/>
  <c r="O394"/>
  <c r="N394"/>
  <c r="M394"/>
  <c r="L394"/>
  <c r="S393"/>
  <c r="R393"/>
  <c r="Q393"/>
  <c r="P393"/>
  <c r="O393"/>
  <c r="N393"/>
  <c r="M393"/>
  <c r="L393"/>
  <c r="S392"/>
  <c r="R392"/>
  <c r="Q392"/>
  <c r="P392"/>
  <c r="O392"/>
  <c r="N392"/>
  <c r="M392"/>
  <c r="L392"/>
  <c r="S391"/>
  <c r="R391"/>
  <c r="Q391"/>
  <c r="P391"/>
  <c r="O391"/>
  <c r="N391"/>
  <c r="M391"/>
  <c r="L391"/>
  <c r="S390"/>
  <c r="R390"/>
  <c r="Q390"/>
  <c r="P390"/>
  <c r="O390"/>
  <c r="N390"/>
  <c r="M390"/>
  <c r="L390"/>
  <c r="S389"/>
  <c r="R389"/>
  <c r="Q389"/>
  <c r="P389"/>
  <c r="O389"/>
  <c r="N389"/>
  <c r="M389"/>
  <c r="L389"/>
  <c r="S388"/>
  <c r="R388"/>
  <c r="Q388"/>
  <c r="P388"/>
  <c r="O388"/>
  <c r="N388"/>
  <c r="M388"/>
  <c r="L388"/>
  <c r="S387"/>
  <c r="R387"/>
  <c r="Q387"/>
  <c r="P387"/>
  <c r="O387"/>
  <c r="N387"/>
  <c r="M387"/>
  <c r="L387"/>
  <c r="S386"/>
  <c r="R386"/>
  <c r="Q386"/>
  <c r="P386"/>
  <c r="O386"/>
  <c r="N386"/>
  <c r="M386"/>
  <c r="L386"/>
  <c r="S385"/>
  <c r="R385"/>
  <c r="Q385"/>
  <c r="P385"/>
  <c r="O385"/>
  <c r="N385"/>
  <c r="M385"/>
  <c r="L385"/>
  <c r="S384"/>
  <c r="R384"/>
  <c r="Q384"/>
  <c r="P384"/>
  <c r="O384"/>
  <c r="N384"/>
  <c r="M384"/>
  <c r="L384"/>
  <c r="S383"/>
  <c r="R383"/>
  <c r="Q383"/>
  <c r="P383"/>
  <c r="O383"/>
  <c r="N383"/>
  <c r="M383"/>
  <c r="L383"/>
  <c r="S382"/>
  <c r="R382"/>
  <c r="Q382"/>
  <c r="P382"/>
  <c r="O382"/>
  <c r="N382"/>
  <c r="M382"/>
  <c r="L382"/>
  <c r="S381"/>
  <c r="R381"/>
  <c r="Q381"/>
  <c r="P381"/>
  <c r="O381"/>
  <c r="N381"/>
  <c r="M381"/>
  <c r="L381"/>
  <c r="S380"/>
  <c r="R380"/>
  <c r="Q380"/>
  <c r="P380"/>
  <c r="O380"/>
  <c r="N380"/>
  <c r="M380"/>
  <c r="L380"/>
  <c r="S379"/>
  <c r="R379"/>
  <c r="Q379"/>
  <c r="P379"/>
  <c r="O379"/>
  <c r="N379"/>
  <c r="M379"/>
  <c r="L379"/>
  <c r="S378"/>
  <c r="R378"/>
  <c r="Q378"/>
  <c r="P378"/>
  <c r="O378"/>
  <c r="N378"/>
  <c r="M378"/>
  <c r="L378"/>
  <c r="S377"/>
  <c r="R377"/>
  <c r="Q377"/>
  <c r="P377"/>
  <c r="O377"/>
  <c r="N377"/>
  <c r="M377"/>
  <c r="L377"/>
  <c r="S376"/>
  <c r="R376"/>
  <c r="Q376"/>
  <c r="P376"/>
  <c r="O376"/>
  <c r="N376"/>
  <c r="M376"/>
  <c r="L376"/>
  <c r="S375"/>
  <c r="R375"/>
  <c r="Q375"/>
  <c r="P375"/>
  <c r="O375"/>
  <c r="N375"/>
  <c r="M375"/>
  <c r="L375"/>
  <c r="S374"/>
  <c r="R374"/>
  <c r="Q374"/>
  <c r="P374"/>
  <c r="O374"/>
  <c r="N374"/>
  <c r="M374"/>
  <c r="L374"/>
  <c r="S373"/>
  <c r="R373"/>
  <c r="Q373"/>
  <c r="P373"/>
  <c r="O373"/>
  <c r="N373"/>
  <c r="M373"/>
  <c r="L373"/>
  <c r="S372"/>
  <c r="R372"/>
  <c r="Q372"/>
  <c r="P372"/>
  <c r="O372"/>
  <c r="N372"/>
  <c r="M372"/>
  <c r="L372"/>
  <c r="S371"/>
  <c r="R371"/>
  <c r="Q371"/>
  <c r="P371"/>
  <c r="O371"/>
  <c r="N371"/>
  <c r="M371"/>
  <c r="L371"/>
  <c r="S370"/>
  <c r="R370"/>
  <c r="Q370"/>
  <c r="P370"/>
  <c r="O370"/>
  <c r="N370"/>
  <c r="M370"/>
  <c r="L370"/>
  <c r="S369"/>
  <c r="R369"/>
  <c r="Q369"/>
  <c r="P369"/>
  <c r="O369"/>
  <c r="N369"/>
  <c r="M369"/>
  <c r="L369"/>
  <c r="S368"/>
  <c r="R368"/>
  <c r="Q368"/>
  <c r="P368"/>
  <c r="O368"/>
  <c r="N368"/>
  <c r="M368"/>
  <c r="L368"/>
  <c r="S367"/>
  <c r="R367"/>
  <c r="Q367"/>
  <c r="P367"/>
  <c r="O367"/>
  <c r="N367"/>
  <c r="M367"/>
  <c r="L367"/>
  <c r="S366"/>
  <c r="R366"/>
  <c r="Q366"/>
  <c r="P366"/>
  <c r="O366"/>
  <c r="N366"/>
  <c r="M366"/>
  <c r="L366"/>
  <c r="S365"/>
  <c r="R365"/>
  <c r="Q365"/>
  <c r="P365"/>
  <c r="O365"/>
  <c r="N365"/>
  <c r="M365"/>
  <c r="L365"/>
  <c r="S364"/>
  <c r="R364"/>
  <c r="Q364"/>
  <c r="P364"/>
  <c r="O364"/>
  <c r="N364"/>
  <c r="M364"/>
  <c r="L364"/>
  <c r="S363"/>
  <c r="R363"/>
  <c r="Q363"/>
  <c r="P363"/>
  <c r="O363"/>
  <c r="N363"/>
  <c r="M363"/>
  <c r="L363"/>
  <c r="S362"/>
  <c r="R362"/>
  <c r="Q362"/>
  <c r="P362"/>
  <c r="O362"/>
  <c r="N362"/>
  <c r="M362"/>
  <c r="L362"/>
  <c r="S361"/>
  <c r="R361"/>
  <c r="Q361"/>
  <c r="P361"/>
  <c r="O361"/>
  <c r="N361"/>
  <c r="M361"/>
  <c r="L361"/>
  <c r="S360"/>
  <c r="R360"/>
  <c r="Q360"/>
  <c r="P360"/>
  <c r="O360"/>
  <c r="N360"/>
  <c r="M360"/>
  <c r="L360"/>
  <c r="S359"/>
  <c r="R359"/>
  <c r="Q359"/>
  <c r="P359"/>
  <c r="O359"/>
  <c r="N359"/>
  <c r="M359"/>
  <c r="L359"/>
  <c r="S358"/>
  <c r="R358"/>
  <c r="Q358"/>
  <c r="P358"/>
  <c r="O358"/>
  <c r="N358"/>
  <c r="M358"/>
  <c r="L358"/>
  <c r="S357"/>
  <c r="R357"/>
  <c r="Q357"/>
  <c r="P357"/>
  <c r="O357"/>
  <c r="N357"/>
  <c r="M357"/>
  <c r="L357"/>
  <c r="S356"/>
  <c r="R356"/>
  <c r="Q356"/>
  <c r="P356"/>
  <c r="O356"/>
  <c r="N356"/>
  <c r="M356"/>
  <c r="L356"/>
  <c r="S355"/>
  <c r="R355"/>
  <c r="Q355"/>
  <c r="P355"/>
  <c r="O355"/>
  <c r="N355"/>
  <c r="M355"/>
  <c r="L355"/>
  <c r="S354"/>
  <c r="R354"/>
  <c r="Q354"/>
  <c r="P354"/>
  <c r="O354"/>
  <c r="N354"/>
  <c r="M354"/>
  <c r="L354"/>
  <c r="S353"/>
  <c r="R353"/>
  <c r="Q353"/>
  <c r="P353"/>
  <c r="O353"/>
  <c r="N353"/>
  <c r="M353"/>
  <c r="L353"/>
  <c r="S352"/>
  <c r="R352"/>
  <c r="Q352"/>
  <c r="P352"/>
  <c r="O352"/>
  <c r="N352"/>
  <c r="M352"/>
  <c r="L352"/>
  <c r="S351"/>
  <c r="R351"/>
  <c r="Q351"/>
  <c r="P351"/>
  <c r="O351"/>
  <c r="N351"/>
  <c r="M351"/>
  <c r="L351"/>
  <c r="S350"/>
  <c r="R350"/>
  <c r="Q350"/>
  <c r="P350"/>
  <c r="O350"/>
  <c r="N350"/>
  <c r="M350"/>
  <c r="L350"/>
  <c r="S349"/>
  <c r="R349"/>
  <c r="Q349"/>
  <c r="P349"/>
  <c r="O349"/>
  <c r="N349"/>
  <c r="M349"/>
  <c r="L349"/>
  <c r="S348"/>
  <c r="R348"/>
  <c r="Q348"/>
  <c r="P348"/>
  <c r="O348"/>
  <c r="N348"/>
  <c r="M348"/>
  <c r="L348"/>
  <c r="S347"/>
  <c r="R347"/>
  <c r="Q347"/>
  <c r="P347"/>
  <c r="O347"/>
  <c r="N347"/>
  <c r="M347"/>
  <c r="L347"/>
  <c r="S346"/>
  <c r="R346"/>
  <c r="Q346"/>
  <c r="P346"/>
  <c r="O346"/>
  <c r="N346"/>
  <c r="M346"/>
  <c r="L346"/>
  <c r="S345"/>
  <c r="R345"/>
  <c r="Q345"/>
  <c r="P345"/>
  <c r="O345"/>
  <c r="N345"/>
  <c r="M345"/>
  <c r="L345"/>
  <c r="S344"/>
  <c r="R344"/>
  <c r="Q344"/>
  <c r="P344"/>
  <c r="O344"/>
  <c r="N344"/>
  <c r="M344"/>
  <c r="L344"/>
  <c r="S343"/>
  <c r="R343"/>
  <c r="Q343"/>
  <c r="P343"/>
  <c r="O343"/>
  <c r="N343"/>
  <c r="M343"/>
  <c r="L343"/>
  <c r="S342"/>
  <c r="R342"/>
  <c r="Q342"/>
  <c r="P342"/>
  <c r="O342"/>
  <c r="N342"/>
  <c r="M342"/>
  <c r="L342"/>
  <c r="S341"/>
  <c r="R341"/>
  <c r="Q341"/>
  <c r="P341"/>
  <c r="O341"/>
  <c r="N341"/>
  <c r="M341"/>
  <c r="L341"/>
  <c r="S340"/>
  <c r="R340"/>
  <c r="Q340"/>
  <c r="P340"/>
  <c r="O340"/>
  <c r="N340"/>
  <c r="M340"/>
  <c r="L340"/>
  <c r="S339"/>
  <c r="R339"/>
  <c r="Q339"/>
  <c r="P339"/>
  <c r="O339"/>
  <c r="N339"/>
  <c r="M339"/>
  <c r="L339"/>
  <c r="S338"/>
  <c r="R338"/>
  <c r="Q338"/>
  <c r="P338"/>
  <c r="O338"/>
  <c r="N338"/>
  <c r="M338"/>
  <c r="L338"/>
  <c r="S337"/>
  <c r="R337"/>
  <c r="Q337"/>
  <c r="P337"/>
  <c r="O337"/>
  <c r="N337"/>
  <c r="M337"/>
  <c r="L337"/>
  <c r="S336"/>
  <c r="R336"/>
  <c r="Q336"/>
  <c r="P336"/>
  <c r="O336"/>
  <c r="N336"/>
  <c r="M336"/>
  <c r="L336"/>
  <c r="S335"/>
  <c r="R335"/>
  <c r="Q335"/>
  <c r="P335"/>
  <c r="O335"/>
  <c r="N335"/>
  <c r="M335"/>
  <c r="L335"/>
  <c r="S334"/>
  <c r="R334"/>
  <c r="Q334"/>
  <c r="P334"/>
  <c r="O334"/>
  <c r="N334"/>
  <c r="M334"/>
  <c r="L334"/>
  <c r="S333"/>
  <c r="R333"/>
  <c r="Q333"/>
  <c r="P333"/>
  <c r="O333"/>
  <c r="N333"/>
  <c r="M333"/>
  <c r="L333"/>
  <c r="S332"/>
  <c r="R332"/>
  <c r="Q332"/>
  <c r="P332"/>
  <c r="O332"/>
  <c r="N332"/>
  <c r="M332"/>
  <c r="L332"/>
  <c r="S331"/>
  <c r="R331"/>
  <c r="Q331"/>
  <c r="P331"/>
  <c r="O331"/>
  <c r="N331"/>
  <c r="M331"/>
  <c r="L331"/>
  <c r="S330"/>
  <c r="R330"/>
  <c r="Q330"/>
  <c r="P330"/>
  <c r="O330"/>
  <c r="N330"/>
  <c r="M330"/>
  <c r="L330"/>
  <c r="S329"/>
  <c r="R329"/>
  <c r="Q329"/>
  <c r="P329"/>
  <c r="O329"/>
  <c r="N329"/>
  <c r="M329"/>
  <c r="L329"/>
  <c r="S328"/>
  <c r="R328"/>
  <c r="Q328"/>
  <c r="P328"/>
  <c r="O328"/>
  <c r="N328"/>
  <c r="M328"/>
  <c r="L328"/>
  <c r="S327"/>
  <c r="R327"/>
  <c r="Q327"/>
  <c r="P327"/>
  <c r="O327"/>
  <c r="N327"/>
  <c r="M327"/>
  <c r="L327"/>
  <c r="S326"/>
  <c r="R326"/>
  <c r="Q326"/>
  <c r="P326"/>
  <c r="O326"/>
  <c r="N326"/>
  <c r="M326"/>
  <c r="L326"/>
  <c r="S325"/>
  <c r="R325"/>
  <c r="Q325"/>
  <c r="P325"/>
  <c r="O325"/>
  <c r="N325"/>
  <c r="M325"/>
  <c r="L325"/>
  <c r="S324"/>
  <c r="R324"/>
  <c r="Q324"/>
  <c r="P324"/>
  <c r="O324"/>
  <c r="N324"/>
  <c r="M324"/>
  <c r="L324"/>
  <c r="S323"/>
  <c r="R323"/>
  <c r="Q323"/>
  <c r="P323"/>
  <c r="O323"/>
  <c r="N323"/>
  <c r="M323"/>
  <c r="L323"/>
  <c r="S322"/>
  <c r="R322"/>
  <c r="Q322"/>
  <c r="P322"/>
  <c r="O322"/>
  <c r="N322"/>
  <c r="M322"/>
  <c r="L322"/>
  <c r="S321"/>
  <c r="R321"/>
  <c r="Q321"/>
  <c r="P321"/>
  <c r="O321"/>
  <c r="N321"/>
  <c r="M321"/>
  <c r="L321"/>
  <c r="S320"/>
  <c r="R320"/>
  <c r="Q320"/>
  <c r="P320"/>
  <c r="O320"/>
  <c r="N320"/>
  <c r="M320"/>
  <c r="L320"/>
  <c r="S319"/>
  <c r="R319"/>
  <c r="Q319"/>
  <c r="P319"/>
  <c r="O319"/>
  <c r="N319"/>
  <c r="M319"/>
  <c r="L319"/>
  <c r="S318"/>
  <c r="R318"/>
  <c r="Q318"/>
  <c r="P318"/>
  <c r="O318"/>
  <c r="N318"/>
  <c r="M318"/>
  <c r="L318"/>
  <c r="S317"/>
  <c r="R317"/>
  <c r="Q317"/>
  <c r="P317"/>
  <c r="O317"/>
  <c r="N317"/>
  <c r="M317"/>
  <c r="L317"/>
  <c r="S316"/>
  <c r="R316"/>
  <c r="Q316"/>
  <c r="P316"/>
  <c r="O316"/>
  <c r="N316"/>
  <c r="M316"/>
  <c r="L316"/>
  <c r="S315"/>
  <c r="R315"/>
  <c r="Q315"/>
  <c r="P315"/>
  <c r="O315"/>
  <c r="N315"/>
  <c r="M315"/>
  <c r="L315"/>
  <c r="S314"/>
  <c r="R314"/>
  <c r="Q314"/>
  <c r="P314"/>
  <c r="O314"/>
  <c r="N314"/>
  <c r="M314"/>
  <c r="L314"/>
  <c r="S313"/>
  <c r="R313"/>
  <c r="Q313"/>
  <c r="P313"/>
  <c r="O313"/>
  <c r="N313"/>
  <c r="M313"/>
  <c r="L313"/>
  <c r="S312"/>
  <c r="R312"/>
  <c r="Q312"/>
  <c r="P312"/>
  <c r="O312"/>
  <c r="N312"/>
  <c r="M312"/>
  <c r="L312"/>
  <c r="S311"/>
  <c r="R311"/>
  <c r="Q311"/>
  <c r="P311"/>
  <c r="O311"/>
  <c r="N311"/>
  <c r="M311"/>
  <c r="L311"/>
  <c r="S310"/>
  <c r="R310"/>
  <c r="Q310"/>
  <c r="P310"/>
  <c r="O310"/>
  <c r="N310"/>
  <c r="M310"/>
  <c r="L310"/>
  <c r="S309"/>
  <c r="R309"/>
  <c r="Q309"/>
  <c r="P309"/>
  <c r="O309"/>
  <c r="N309"/>
  <c r="M309"/>
  <c r="L309"/>
  <c r="S308"/>
  <c r="R308"/>
  <c r="Q308"/>
  <c r="P308"/>
  <c r="O308"/>
  <c r="N308"/>
  <c r="M308"/>
  <c r="L308"/>
  <c r="S307"/>
  <c r="R307"/>
  <c r="Q307"/>
  <c r="P307"/>
  <c r="O307"/>
  <c r="N307"/>
  <c r="M307"/>
  <c r="L307"/>
  <c r="S306"/>
  <c r="R306"/>
  <c r="Q306"/>
  <c r="P306"/>
  <c r="O306"/>
  <c r="N306"/>
  <c r="M306"/>
  <c r="L306"/>
  <c r="S305"/>
  <c r="R305"/>
  <c r="Q305"/>
  <c r="P305"/>
  <c r="O305"/>
  <c r="N305"/>
  <c r="M305"/>
  <c r="L305"/>
  <c r="S304"/>
  <c r="R304"/>
  <c r="Q304"/>
  <c r="P304"/>
  <c r="O304"/>
  <c r="N304"/>
  <c r="M304"/>
  <c r="L304"/>
  <c r="S303"/>
  <c r="R303"/>
  <c r="Q303"/>
  <c r="P303"/>
  <c r="O303"/>
  <c r="N303"/>
  <c r="M303"/>
  <c r="L303"/>
  <c r="S302"/>
  <c r="R302"/>
  <c r="Q302"/>
  <c r="P302"/>
  <c r="O302"/>
  <c r="N302"/>
  <c r="M302"/>
  <c r="L302"/>
  <c r="S301"/>
  <c r="R301"/>
  <c r="Q301"/>
  <c r="P301"/>
  <c r="O301"/>
  <c r="N301"/>
  <c r="M301"/>
  <c r="L301"/>
  <c r="S300"/>
  <c r="R300"/>
  <c r="Q300"/>
  <c r="P300"/>
  <c r="O300"/>
  <c r="N300"/>
  <c r="M300"/>
  <c r="L300"/>
  <c r="S299"/>
  <c r="R299"/>
  <c r="Q299"/>
  <c r="P299"/>
  <c r="O299"/>
  <c r="N299"/>
  <c r="M299"/>
  <c r="L299"/>
  <c r="S298"/>
  <c r="R298"/>
  <c r="Q298"/>
  <c r="P298"/>
  <c r="O298"/>
  <c r="N298"/>
  <c r="M298"/>
  <c r="L298"/>
  <c r="S297"/>
  <c r="R297"/>
  <c r="Q297"/>
  <c r="P297"/>
  <c r="O297"/>
  <c r="N297"/>
  <c r="M297"/>
  <c r="L297"/>
  <c r="S296"/>
  <c r="R296"/>
  <c r="Q296"/>
  <c r="P296"/>
  <c r="O296"/>
  <c r="N296"/>
  <c r="M296"/>
  <c r="L296"/>
  <c r="S295"/>
  <c r="R295"/>
  <c r="Q295"/>
  <c r="P295"/>
  <c r="O295"/>
  <c r="N295"/>
  <c r="M295"/>
  <c r="L295"/>
  <c r="S294"/>
  <c r="R294"/>
  <c r="Q294"/>
  <c r="P294"/>
  <c r="O294"/>
  <c r="N294"/>
  <c r="M294"/>
  <c r="L294"/>
  <c r="S293"/>
  <c r="R293"/>
  <c r="Q293"/>
  <c r="P293"/>
  <c r="O293"/>
  <c r="N293"/>
  <c r="M293"/>
  <c r="L293"/>
  <c r="S292"/>
  <c r="R292"/>
  <c r="Q292"/>
  <c r="P292"/>
  <c r="O292"/>
  <c r="N292"/>
  <c r="M292"/>
  <c r="L292"/>
  <c r="S291"/>
  <c r="R291"/>
  <c r="Q291"/>
  <c r="P291"/>
  <c r="O291"/>
  <c r="N291"/>
  <c r="M291"/>
  <c r="L291"/>
  <c r="S290"/>
  <c r="R290"/>
  <c r="Q290"/>
  <c r="P290"/>
  <c r="O290"/>
  <c r="N290"/>
  <c r="M290"/>
  <c r="L290"/>
  <c r="S289"/>
  <c r="R289"/>
  <c r="Q289"/>
  <c r="P289"/>
  <c r="O289"/>
  <c r="N289"/>
  <c r="M289"/>
  <c r="L289"/>
  <c r="S288"/>
  <c r="R288"/>
  <c r="Q288"/>
  <c r="P288"/>
  <c r="O288"/>
  <c r="N288"/>
  <c r="M288"/>
  <c r="L288"/>
  <c r="S287"/>
  <c r="R287"/>
  <c r="Q287"/>
  <c r="P287"/>
  <c r="O287"/>
  <c r="N287"/>
  <c r="M287"/>
  <c r="L287"/>
  <c r="S286"/>
  <c r="R286"/>
  <c r="Q286"/>
  <c r="P286"/>
  <c r="O286"/>
  <c r="N286"/>
  <c r="M286"/>
  <c r="L286"/>
  <c r="S285"/>
  <c r="R285"/>
  <c r="Q285"/>
  <c r="P285"/>
  <c r="O285"/>
  <c r="N285"/>
  <c r="M285"/>
  <c r="L285"/>
  <c r="S284"/>
  <c r="R284"/>
  <c r="Q284"/>
  <c r="P284"/>
  <c r="O284"/>
  <c r="N284"/>
  <c r="M284"/>
  <c r="L284"/>
  <c r="S283"/>
  <c r="R283"/>
  <c r="Q283"/>
  <c r="P283"/>
  <c r="O283"/>
  <c r="N283"/>
  <c r="M283"/>
  <c r="L283"/>
  <c r="S282"/>
  <c r="R282"/>
  <c r="Q282"/>
  <c r="P282"/>
  <c r="O282"/>
  <c r="N282"/>
  <c r="M282"/>
  <c r="L282"/>
  <c r="S281"/>
  <c r="R281"/>
  <c r="Q281"/>
  <c r="P281"/>
  <c r="O281"/>
  <c r="N281"/>
  <c r="M281"/>
  <c r="L281"/>
  <c r="S280"/>
  <c r="R280"/>
  <c r="Q280"/>
  <c r="P280"/>
  <c r="O280"/>
  <c r="N280"/>
  <c r="M280"/>
  <c r="L280"/>
  <c r="S279"/>
  <c r="R279"/>
  <c r="Q279"/>
  <c r="P279"/>
  <c r="O279"/>
  <c r="N279"/>
  <c r="M279"/>
  <c r="L279"/>
  <c r="S278"/>
  <c r="R278"/>
  <c r="Q278"/>
  <c r="P278"/>
  <c r="O278"/>
  <c r="N278"/>
  <c r="M278"/>
  <c r="L278"/>
  <c r="S277"/>
  <c r="R277"/>
  <c r="Q277"/>
  <c r="P277"/>
  <c r="O277"/>
  <c r="N277"/>
  <c r="M277"/>
  <c r="L277"/>
  <c r="S276"/>
  <c r="R276"/>
  <c r="Q276"/>
  <c r="P276"/>
  <c r="O276"/>
  <c r="N276"/>
  <c r="M276"/>
  <c r="L276"/>
  <c r="S275"/>
  <c r="R275"/>
  <c r="Q275"/>
  <c r="P275"/>
  <c r="O275"/>
  <c r="N275"/>
  <c r="M275"/>
  <c r="L275"/>
  <c r="S274"/>
  <c r="R274"/>
  <c r="Q274"/>
  <c r="P274"/>
  <c r="O274"/>
  <c r="N274"/>
  <c r="M274"/>
  <c r="L274"/>
  <c r="S273"/>
  <c r="R273"/>
  <c r="Q273"/>
  <c r="P273"/>
  <c r="O273"/>
  <c r="N273"/>
  <c r="M273"/>
  <c r="L273"/>
  <c r="S272"/>
  <c r="R272"/>
  <c r="Q272"/>
  <c r="P272"/>
  <c r="O272"/>
  <c r="N272"/>
  <c r="M272"/>
  <c r="L272"/>
  <c r="S271"/>
  <c r="R271"/>
  <c r="Q271"/>
  <c r="P271"/>
  <c r="O271"/>
  <c r="N271"/>
  <c r="M271"/>
  <c r="L271"/>
  <c r="S270"/>
  <c r="R270"/>
  <c r="Q270"/>
  <c r="P270"/>
  <c r="O270"/>
  <c r="N270"/>
  <c r="M270"/>
  <c r="L270"/>
  <c r="S269"/>
  <c r="R269"/>
  <c r="Q269"/>
  <c r="P269"/>
  <c r="O269"/>
  <c r="N269"/>
  <c r="M269"/>
  <c r="L269"/>
  <c r="S268"/>
  <c r="R268"/>
  <c r="Q268"/>
  <c r="P268"/>
  <c r="O268"/>
  <c r="N268"/>
  <c r="M268"/>
  <c r="L268"/>
  <c r="S267"/>
  <c r="R267"/>
  <c r="Q267"/>
  <c r="P267"/>
  <c r="O267"/>
  <c r="N267"/>
  <c r="M267"/>
  <c r="L267"/>
  <c r="S266"/>
  <c r="R266"/>
  <c r="Q266"/>
  <c r="P266"/>
  <c r="O266"/>
  <c r="N266"/>
  <c r="M266"/>
  <c r="L266"/>
  <c r="S265"/>
  <c r="R265"/>
  <c r="Q265"/>
  <c r="P265"/>
  <c r="O265"/>
  <c r="N265"/>
  <c r="M265"/>
  <c r="L265"/>
  <c r="S264"/>
  <c r="R264"/>
  <c r="Q264"/>
  <c r="P264"/>
  <c r="O264"/>
  <c r="N264"/>
  <c r="M264"/>
  <c r="L264"/>
  <c r="S263"/>
  <c r="R263"/>
  <c r="Q263"/>
  <c r="P263"/>
  <c r="O263"/>
  <c r="N263"/>
  <c r="M263"/>
  <c r="L263"/>
  <c r="S262"/>
  <c r="R262"/>
  <c r="Q262"/>
  <c r="P262"/>
  <c r="O262"/>
  <c r="N262"/>
  <c r="M262"/>
  <c r="L262"/>
  <c r="S261"/>
  <c r="R261"/>
  <c r="Q261"/>
  <c r="P261"/>
  <c r="O261"/>
  <c r="N261"/>
  <c r="M261"/>
  <c r="L261"/>
  <c r="S260"/>
  <c r="R260"/>
  <c r="Q260"/>
  <c r="P260"/>
  <c r="O260"/>
  <c r="N260"/>
  <c r="M260"/>
  <c r="L260"/>
  <c r="S259"/>
  <c r="R259"/>
  <c r="Q259"/>
  <c r="P259"/>
  <c r="O259"/>
  <c r="N259"/>
  <c r="M259"/>
  <c r="L259"/>
  <c r="S258"/>
  <c r="R258"/>
  <c r="Q258"/>
  <c r="P258"/>
  <c r="O258"/>
  <c r="N258"/>
  <c r="M258"/>
  <c r="L258"/>
  <c r="S257"/>
  <c r="R257"/>
  <c r="Q257"/>
  <c r="P257"/>
  <c r="O257"/>
  <c r="N257"/>
  <c r="M257"/>
  <c r="L257"/>
  <c r="S256"/>
  <c r="R256"/>
  <c r="Q256"/>
  <c r="P256"/>
  <c r="O256"/>
  <c r="N256"/>
  <c r="M256"/>
  <c r="L256"/>
  <c r="S255"/>
  <c r="R255"/>
  <c r="Q255"/>
  <c r="P255"/>
  <c r="O255"/>
  <c r="N255"/>
  <c r="M255"/>
  <c r="L255"/>
  <c r="S254"/>
  <c r="R254"/>
  <c r="Q254"/>
  <c r="P254"/>
  <c r="O254"/>
  <c r="N254"/>
  <c r="M254"/>
  <c r="L254"/>
  <c r="S253"/>
  <c r="R253"/>
  <c r="Q253"/>
  <c r="P253"/>
  <c r="O253"/>
  <c r="N253"/>
  <c r="M253"/>
  <c r="L253"/>
  <c r="S252"/>
  <c r="R252"/>
  <c r="Q252"/>
  <c r="P252"/>
  <c r="O252"/>
  <c r="N252"/>
  <c r="M252"/>
  <c r="L252"/>
  <c r="S251"/>
  <c r="R251"/>
  <c r="Q251"/>
  <c r="P251"/>
  <c r="O251"/>
  <c r="N251"/>
  <c r="M251"/>
  <c r="L251"/>
  <c r="S250"/>
  <c r="R250"/>
  <c r="Q250"/>
  <c r="P250"/>
  <c r="O250"/>
  <c r="N250"/>
  <c r="M250"/>
  <c r="L250"/>
  <c r="S249"/>
  <c r="R249"/>
  <c r="Q249"/>
  <c r="P249"/>
  <c r="O249"/>
  <c r="N249"/>
  <c r="M249"/>
  <c r="L249"/>
  <c r="S248"/>
  <c r="R248"/>
  <c r="Q248"/>
  <c r="P248"/>
  <c r="O248"/>
  <c r="N248"/>
  <c r="M248"/>
  <c r="L248"/>
  <c r="S247"/>
  <c r="R247"/>
  <c r="Q247"/>
  <c r="P247"/>
  <c r="O247"/>
  <c r="N247"/>
  <c r="M247"/>
  <c r="L247"/>
  <c r="S246"/>
  <c r="R246"/>
  <c r="Q246"/>
  <c r="P246"/>
  <c r="O246"/>
  <c r="N246"/>
  <c r="M246"/>
  <c r="L246"/>
  <c r="S245"/>
  <c r="R245"/>
  <c r="Q245"/>
  <c r="P245"/>
  <c r="O245"/>
  <c r="N245"/>
  <c r="M245"/>
  <c r="L245"/>
  <c r="S244"/>
  <c r="R244"/>
  <c r="Q244"/>
  <c r="P244"/>
  <c r="O244"/>
  <c r="N244"/>
  <c r="M244"/>
  <c r="L244"/>
  <c r="S243"/>
  <c r="R243"/>
  <c r="Q243"/>
  <c r="P243"/>
  <c r="O243"/>
  <c r="N243"/>
  <c r="M243"/>
  <c r="L243"/>
  <c r="S242"/>
  <c r="R242"/>
  <c r="Q242"/>
  <c r="P242"/>
  <c r="O242"/>
  <c r="N242"/>
  <c r="M242"/>
  <c r="L242"/>
  <c r="S241"/>
  <c r="R241"/>
  <c r="Q241"/>
  <c r="P241"/>
  <c r="O241"/>
  <c r="N241"/>
  <c r="M241"/>
  <c r="L241"/>
  <c r="S240"/>
  <c r="R240"/>
  <c r="Q240"/>
  <c r="P240"/>
  <c r="O240"/>
  <c r="N240"/>
  <c r="M240"/>
  <c r="L240"/>
  <c r="S239"/>
  <c r="R239"/>
  <c r="Q239"/>
  <c r="P239"/>
  <c r="O239"/>
  <c r="N239"/>
  <c r="M239"/>
  <c r="L239"/>
  <c r="S238"/>
  <c r="R238"/>
  <c r="Q238"/>
  <c r="P238"/>
  <c r="O238"/>
  <c r="N238"/>
  <c r="M238"/>
  <c r="L238"/>
  <c r="S237"/>
  <c r="R237"/>
  <c r="Q237"/>
  <c r="P237"/>
  <c r="O237"/>
  <c r="N237"/>
  <c r="M237"/>
  <c r="L237"/>
  <c r="S236"/>
  <c r="R236"/>
  <c r="Q236"/>
  <c r="P236"/>
  <c r="O236"/>
  <c r="N236"/>
  <c r="M236"/>
  <c r="L236"/>
  <c r="S235"/>
  <c r="R235"/>
  <c r="Q235"/>
  <c r="P235"/>
  <c r="O235"/>
  <c r="N235"/>
  <c r="M235"/>
  <c r="L235"/>
  <c r="S234"/>
  <c r="R234"/>
  <c r="Q234"/>
  <c r="P234"/>
  <c r="O234"/>
  <c r="N234"/>
  <c r="M234"/>
  <c r="L234"/>
  <c r="S233"/>
  <c r="R233"/>
  <c r="Q233"/>
  <c r="P233"/>
  <c r="O233"/>
  <c r="N233"/>
  <c r="M233"/>
  <c r="L233"/>
  <c r="S232"/>
  <c r="R232"/>
  <c r="Q232"/>
  <c r="P232"/>
  <c r="O232"/>
  <c r="N232"/>
  <c r="M232"/>
  <c r="L232"/>
  <c r="S231"/>
  <c r="R231"/>
  <c r="Q231"/>
  <c r="P231"/>
  <c r="O231"/>
  <c r="N231"/>
  <c r="M231"/>
  <c r="L231"/>
  <c r="S230"/>
  <c r="R230"/>
  <c r="Q230"/>
  <c r="P230"/>
  <c r="O230"/>
  <c r="N230"/>
  <c r="M230"/>
  <c r="L230"/>
  <c r="S229"/>
  <c r="R229"/>
  <c r="Q229"/>
  <c r="P229"/>
  <c r="O229"/>
  <c r="N229"/>
  <c r="M229"/>
  <c r="L229"/>
  <c r="S228"/>
  <c r="R228"/>
  <c r="Q228"/>
  <c r="P228"/>
  <c r="O228"/>
  <c r="N228"/>
  <c r="M228"/>
  <c r="L228"/>
  <c r="S227"/>
  <c r="R227"/>
  <c r="Q227"/>
  <c r="P227"/>
  <c r="O227"/>
  <c r="N227"/>
  <c r="M227"/>
  <c r="L227"/>
  <c r="S226"/>
  <c r="R226"/>
  <c r="Q226"/>
  <c r="P226"/>
  <c r="O226"/>
  <c r="N226"/>
  <c r="M226"/>
  <c r="L226"/>
  <c r="S225"/>
  <c r="R225"/>
  <c r="Q225"/>
  <c r="P225"/>
  <c r="O225"/>
  <c r="N225"/>
  <c r="M225"/>
  <c r="L225"/>
  <c r="S224"/>
  <c r="R224"/>
  <c r="Q224"/>
  <c r="P224"/>
  <c r="O224"/>
  <c r="N224"/>
  <c r="M224"/>
  <c r="L224"/>
  <c r="S223"/>
  <c r="R223"/>
  <c r="Q223"/>
  <c r="P223"/>
  <c r="O223"/>
  <c r="N223"/>
  <c r="M223"/>
  <c r="L223"/>
  <c r="S222"/>
  <c r="R222"/>
  <c r="Q222"/>
  <c r="P222"/>
  <c r="O222"/>
  <c r="N222"/>
  <c r="M222"/>
  <c r="L222"/>
  <c r="S221"/>
  <c r="R221"/>
  <c r="Q221"/>
  <c r="P221"/>
  <c r="O221"/>
  <c r="N221"/>
  <c r="M221"/>
  <c r="L221"/>
  <c r="S220"/>
  <c r="R220"/>
  <c r="Q220"/>
  <c r="P220"/>
  <c r="O220"/>
  <c r="N220"/>
  <c r="M220"/>
  <c r="L220"/>
  <c r="S219"/>
  <c r="R219"/>
  <c r="Q219"/>
  <c r="P219"/>
  <c r="O219"/>
  <c r="N219"/>
  <c r="M219"/>
  <c r="L219"/>
  <c r="S218"/>
  <c r="R218"/>
  <c r="Q218"/>
  <c r="P218"/>
  <c r="O218"/>
  <c r="N218"/>
  <c r="M218"/>
  <c r="L218"/>
  <c r="S217"/>
  <c r="R217"/>
  <c r="Q217"/>
  <c r="P217"/>
  <c r="O217"/>
  <c r="N217"/>
  <c r="M217"/>
  <c r="L217"/>
  <c r="S216"/>
  <c r="R216"/>
  <c r="Q216"/>
  <c r="P216"/>
  <c r="O216"/>
  <c r="N216"/>
  <c r="M216"/>
  <c r="L216"/>
  <c r="S215"/>
  <c r="R215"/>
  <c r="Q215"/>
  <c r="P215"/>
  <c r="O215"/>
  <c r="N215"/>
  <c r="M215"/>
  <c r="L215"/>
  <c r="S214"/>
  <c r="R214"/>
  <c r="Q214"/>
  <c r="P214"/>
  <c r="O214"/>
  <c r="N214"/>
  <c r="M214"/>
  <c r="L214"/>
  <c r="S213"/>
  <c r="R213"/>
  <c r="Q213"/>
  <c r="P213"/>
  <c r="O213"/>
  <c r="N213"/>
  <c r="M213"/>
  <c r="L213"/>
  <c r="S212"/>
  <c r="R212"/>
  <c r="Q212"/>
  <c r="P212"/>
  <c r="O212"/>
  <c r="N212"/>
  <c r="M212"/>
  <c r="L212"/>
  <c r="S211"/>
  <c r="R211"/>
  <c r="Q211"/>
  <c r="P211"/>
  <c r="O211"/>
  <c r="N211"/>
  <c r="M211"/>
  <c r="L211"/>
  <c r="S210"/>
  <c r="R210"/>
  <c r="Q210"/>
  <c r="P210"/>
  <c r="O210"/>
  <c r="N210"/>
  <c r="M210"/>
  <c r="L210"/>
  <c r="S209"/>
  <c r="R209"/>
  <c r="Q209"/>
  <c r="P209"/>
  <c r="O209"/>
  <c r="N209"/>
  <c r="M209"/>
  <c r="L209"/>
  <c r="S208"/>
  <c r="R208"/>
  <c r="Q208"/>
  <c r="P208"/>
  <c r="O208"/>
  <c r="N208"/>
  <c r="M208"/>
  <c r="L208"/>
  <c r="S207"/>
  <c r="R207"/>
  <c r="Q207"/>
  <c r="P207"/>
  <c r="O207"/>
  <c r="N207"/>
  <c r="M207"/>
  <c r="L207"/>
  <c r="S206"/>
  <c r="R206"/>
  <c r="Q206"/>
  <c r="P206"/>
  <c r="O206"/>
  <c r="N206"/>
  <c r="M206"/>
  <c r="L206"/>
  <c r="S205"/>
  <c r="R205"/>
  <c r="Q205"/>
  <c r="P205"/>
  <c r="O205"/>
  <c r="N205"/>
  <c r="M205"/>
  <c r="L205"/>
  <c r="S204"/>
  <c r="R204"/>
  <c r="Q204"/>
  <c r="P204"/>
  <c r="O204"/>
  <c r="N204"/>
  <c r="M204"/>
  <c r="L204"/>
  <c r="S203"/>
  <c r="R203"/>
  <c r="Q203"/>
  <c r="P203"/>
  <c r="O203"/>
  <c r="N203"/>
  <c r="M203"/>
  <c r="L203"/>
  <c r="S202"/>
  <c r="R202"/>
  <c r="Q202"/>
  <c r="P202"/>
  <c r="O202"/>
  <c r="N202"/>
  <c r="M202"/>
  <c r="L202"/>
  <c r="S201"/>
  <c r="R201"/>
  <c r="Q201"/>
  <c r="P201"/>
  <c r="O201"/>
  <c r="N201"/>
  <c r="M201"/>
  <c r="L201"/>
  <c r="S200"/>
  <c r="R200"/>
  <c r="Q200"/>
  <c r="P200"/>
  <c r="O200"/>
  <c r="N200"/>
  <c r="M200"/>
  <c r="L200"/>
  <c r="S199"/>
  <c r="R199"/>
  <c r="Q199"/>
  <c r="P199"/>
  <c r="O199"/>
  <c r="N199"/>
  <c r="M199"/>
  <c r="L199"/>
  <c r="S198"/>
  <c r="R198"/>
  <c r="Q198"/>
  <c r="P198"/>
  <c r="O198"/>
  <c r="N198"/>
  <c r="M198"/>
  <c r="L198"/>
  <c r="S197"/>
  <c r="R197"/>
  <c r="Q197"/>
  <c r="P197"/>
  <c r="O197"/>
  <c r="N197"/>
  <c r="M197"/>
  <c r="L197"/>
  <c r="S196"/>
  <c r="R196"/>
  <c r="Q196"/>
  <c r="P196"/>
  <c r="O196"/>
  <c r="N196"/>
  <c r="M196"/>
  <c r="L196"/>
  <c r="S195"/>
  <c r="R195"/>
  <c r="Q195"/>
  <c r="P195"/>
  <c r="O195"/>
  <c r="N195"/>
  <c r="M195"/>
  <c r="L195"/>
  <c r="S194"/>
  <c r="R194"/>
  <c r="Q194"/>
  <c r="P194"/>
  <c r="O194"/>
  <c r="N194"/>
  <c r="M194"/>
  <c r="L194"/>
  <c r="S193"/>
  <c r="R193"/>
  <c r="Q193"/>
  <c r="P193"/>
  <c r="O193"/>
  <c r="N193"/>
  <c r="M193"/>
  <c r="L193"/>
  <c r="S192"/>
  <c r="R192"/>
  <c r="Q192"/>
  <c r="P192"/>
  <c r="O192"/>
  <c r="N192"/>
  <c r="M192"/>
  <c r="L192"/>
  <c r="S191"/>
  <c r="R191"/>
  <c r="Q191"/>
  <c r="P191"/>
  <c r="O191"/>
  <c r="N191"/>
  <c r="M191"/>
  <c r="L191"/>
  <c r="S190"/>
  <c r="R190"/>
  <c r="Q190"/>
  <c r="P190"/>
  <c r="O190"/>
  <c r="N190"/>
  <c r="M190"/>
  <c r="L190"/>
  <c r="S189"/>
  <c r="R189"/>
  <c r="Q189"/>
  <c r="P189"/>
  <c r="O189"/>
  <c r="N189"/>
  <c r="M189"/>
  <c r="L189"/>
  <c r="S188"/>
  <c r="R188"/>
  <c r="Q188"/>
  <c r="P188"/>
  <c r="O188"/>
  <c r="N188"/>
  <c r="M188"/>
  <c r="L188"/>
  <c r="S187"/>
  <c r="R187"/>
  <c r="Q187"/>
  <c r="P187"/>
  <c r="O187"/>
  <c r="N187"/>
  <c r="M187"/>
  <c r="L187"/>
  <c r="S186"/>
  <c r="R186"/>
  <c r="Q186"/>
  <c r="P186"/>
  <c r="O186"/>
  <c r="N186"/>
  <c r="M186"/>
  <c r="L186"/>
  <c r="S185"/>
  <c r="R185"/>
  <c r="Q185"/>
  <c r="P185"/>
  <c r="O185"/>
  <c r="N185"/>
  <c r="M185"/>
  <c r="L185"/>
  <c r="S184"/>
  <c r="R184"/>
  <c r="Q184"/>
  <c r="P184"/>
  <c r="O184"/>
  <c r="N184"/>
  <c r="M184"/>
  <c r="L184"/>
  <c r="S183"/>
  <c r="R183"/>
  <c r="Q183"/>
  <c r="P183"/>
  <c r="O183"/>
  <c r="N183"/>
  <c r="M183"/>
  <c r="L183"/>
  <c r="S182"/>
  <c r="R182"/>
  <c r="Q182"/>
  <c r="P182"/>
  <c r="O182"/>
  <c r="N182"/>
  <c r="M182"/>
  <c r="L182"/>
  <c r="S181"/>
  <c r="R181"/>
  <c r="Q181"/>
  <c r="P181"/>
  <c r="O181"/>
  <c r="N181"/>
  <c r="M181"/>
  <c r="L181"/>
  <c r="S180"/>
  <c r="R180"/>
  <c r="Q180"/>
  <c r="P180"/>
  <c r="O180"/>
  <c r="N180"/>
  <c r="M180"/>
  <c r="L180"/>
  <c r="S179"/>
  <c r="R179"/>
  <c r="Q179"/>
  <c r="P179"/>
  <c r="O179"/>
  <c r="N179"/>
  <c r="M179"/>
  <c r="L179"/>
  <c r="S178"/>
  <c r="R178"/>
  <c r="Q178"/>
  <c r="P178"/>
  <c r="O178"/>
  <c r="N178"/>
  <c r="M178"/>
  <c r="L178"/>
  <c r="S177"/>
  <c r="R177"/>
  <c r="Q177"/>
  <c r="P177"/>
  <c r="O177"/>
  <c r="N177"/>
  <c r="M177"/>
  <c r="L177"/>
  <c r="S176"/>
  <c r="R176"/>
  <c r="Q176"/>
  <c r="P176"/>
  <c r="O176"/>
  <c r="N176"/>
  <c r="M176"/>
  <c r="L176"/>
  <c r="S175"/>
  <c r="R175"/>
  <c r="Q175"/>
  <c r="P175"/>
  <c r="O175"/>
  <c r="N175"/>
  <c r="M175"/>
  <c r="L175"/>
  <c r="S174"/>
  <c r="R174"/>
  <c r="Q174"/>
  <c r="P174"/>
  <c r="O174"/>
  <c r="N174"/>
  <c r="M174"/>
  <c r="L174"/>
  <c r="S173"/>
  <c r="R173"/>
  <c r="Q173"/>
  <c r="P173"/>
  <c r="O173"/>
  <c r="N173"/>
  <c r="M173"/>
  <c r="L173"/>
  <c r="S172"/>
  <c r="R172"/>
  <c r="Q172"/>
  <c r="P172"/>
  <c r="O172"/>
  <c r="N172"/>
  <c r="M172"/>
  <c r="L172"/>
  <c r="S171"/>
  <c r="R171"/>
  <c r="Q171"/>
  <c r="P171"/>
  <c r="O171"/>
  <c r="N171"/>
  <c r="M171"/>
  <c r="L171"/>
  <c r="S170"/>
  <c r="R170"/>
  <c r="Q170"/>
  <c r="P170"/>
  <c r="O170"/>
  <c r="N170"/>
  <c r="M170"/>
  <c r="L170"/>
  <c r="S169"/>
  <c r="R169"/>
  <c r="Q169"/>
  <c r="P169"/>
  <c r="O169"/>
  <c r="N169"/>
  <c r="M169"/>
  <c r="L169"/>
  <c r="S168"/>
  <c r="R168"/>
  <c r="Q168"/>
  <c r="P168"/>
  <c r="O168"/>
  <c r="N168"/>
  <c r="M168"/>
  <c r="L168"/>
  <c r="S167"/>
  <c r="R167"/>
  <c r="Q167"/>
  <c r="P167"/>
  <c r="O167"/>
  <c r="N167"/>
  <c r="M167"/>
  <c r="L167"/>
  <c r="S166"/>
  <c r="R166"/>
  <c r="Q166"/>
  <c r="P166"/>
  <c r="O166"/>
  <c r="N166"/>
  <c r="M166"/>
  <c r="L166"/>
  <c r="S165"/>
  <c r="R165"/>
  <c r="Q165"/>
  <c r="P165"/>
  <c r="O165"/>
  <c r="N165"/>
  <c r="M165"/>
  <c r="L165"/>
  <c r="S164"/>
  <c r="R164"/>
  <c r="Q164"/>
  <c r="P164"/>
  <c r="O164"/>
  <c r="N164"/>
  <c r="M164"/>
  <c r="L164"/>
  <c r="S163"/>
  <c r="R163"/>
  <c r="Q163"/>
  <c r="P163"/>
  <c r="O163"/>
  <c r="N163"/>
  <c r="M163"/>
  <c r="L163"/>
  <c r="S162"/>
  <c r="R162"/>
  <c r="Q162"/>
  <c r="P162"/>
  <c r="O162"/>
  <c r="N162"/>
  <c r="M162"/>
  <c r="L162"/>
  <c r="S161"/>
  <c r="R161"/>
  <c r="Q161"/>
  <c r="P161"/>
  <c r="O161"/>
  <c r="N161"/>
  <c r="M161"/>
  <c r="L161"/>
  <c r="S160"/>
  <c r="R160"/>
  <c r="Q160"/>
  <c r="P160"/>
  <c r="O160"/>
  <c r="N160"/>
  <c r="M160"/>
  <c r="L160"/>
  <c r="S159"/>
  <c r="R159"/>
  <c r="Q159"/>
  <c r="P159"/>
  <c r="O159"/>
  <c r="N159"/>
  <c r="M159"/>
  <c r="L159"/>
  <c r="S158"/>
  <c r="R158"/>
  <c r="Q158"/>
  <c r="P158"/>
  <c r="O158"/>
  <c r="N158"/>
  <c r="M158"/>
  <c r="L158"/>
  <c r="S157"/>
  <c r="R157"/>
  <c r="Q157"/>
  <c r="P157"/>
  <c r="O157"/>
  <c r="N157"/>
  <c r="M157"/>
  <c r="L157"/>
  <c r="S156"/>
  <c r="R156"/>
  <c r="Q156"/>
  <c r="P156"/>
  <c r="O156"/>
  <c r="N156"/>
  <c r="M156"/>
  <c r="L156"/>
  <c r="S155"/>
  <c r="R155"/>
  <c r="Q155"/>
  <c r="P155"/>
  <c r="O155"/>
  <c r="N155"/>
  <c r="M155"/>
  <c r="L155"/>
  <c r="S154"/>
  <c r="R154"/>
  <c r="Q154"/>
  <c r="P154"/>
  <c r="O154"/>
  <c r="N154"/>
  <c r="M154"/>
  <c r="L154"/>
  <c r="S153"/>
  <c r="R153"/>
  <c r="Q153"/>
  <c r="P153"/>
  <c r="O153"/>
  <c r="N153"/>
  <c r="M153"/>
  <c r="L153"/>
  <c r="S152"/>
  <c r="R152"/>
  <c r="Q152"/>
  <c r="P152"/>
  <c r="O152"/>
  <c r="N152"/>
  <c r="M152"/>
  <c r="L152"/>
  <c r="S151"/>
  <c r="R151"/>
  <c r="Q151"/>
  <c r="P151"/>
  <c r="O151"/>
  <c r="N151"/>
  <c r="M151"/>
  <c r="L151"/>
  <c r="S150"/>
  <c r="R150"/>
  <c r="Q150"/>
  <c r="P150"/>
  <c r="O150"/>
  <c r="N150"/>
  <c r="M150"/>
  <c r="L150"/>
  <c r="S149"/>
  <c r="R149"/>
  <c r="Q149"/>
  <c r="P149"/>
  <c r="O149"/>
  <c r="N149"/>
  <c r="M149"/>
  <c r="L149"/>
  <c r="S148"/>
  <c r="R148"/>
  <c r="Q148"/>
  <c r="P148"/>
  <c r="O148"/>
  <c r="N148"/>
  <c r="M148"/>
  <c r="L148"/>
  <c r="S147"/>
  <c r="R147"/>
  <c r="Q147"/>
  <c r="P147"/>
  <c r="O147"/>
  <c r="N147"/>
  <c r="M147"/>
  <c r="L147"/>
  <c r="S146"/>
  <c r="R146"/>
  <c r="Q146"/>
  <c r="P146"/>
  <c r="O146"/>
  <c r="N146"/>
  <c r="M146"/>
  <c r="L146"/>
  <c r="S145"/>
  <c r="R145"/>
  <c r="Q145"/>
  <c r="P145"/>
  <c r="O145"/>
  <c r="N145"/>
  <c r="M145"/>
  <c r="L145"/>
  <c r="S144"/>
  <c r="R144"/>
  <c r="Q144"/>
  <c r="P144"/>
  <c r="O144"/>
  <c r="N144"/>
  <c r="M144"/>
  <c r="L144"/>
  <c r="S143"/>
  <c r="R143"/>
  <c r="Q143"/>
  <c r="P143"/>
  <c r="O143"/>
  <c r="N143"/>
  <c r="M143"/>
  <c r="L143"/>
  <c r="S142"/>
  <c r="R142"/>
  <c r="Q142"/>
  <c r="P142"/>
  <c r="O142"/>
  <c r="N142"/>
  <c r="M142"/>
  <c r="L142"/>
  <c r="S141"/>
  <c r="R141"/>
  <c r="Q141"/>
  <c r="P141"/>
  <c r="O141"/>
  <c r="N141"/>
  <c r="M141"/>
  <c r="L141"/>
  <c r="S140"/>
  <c r="R140"/>
  <c r="Q140"/>
  <c r="P140"/>
  <c r="O140"/>
  <c r="N140"/>
  <c r="M140"/>
  <c r="L140"/>
  <c r="S139"/>
  <c r="R139"/>
  <c r="Q139"/>
  <c r="P139"/>
  <c r="O139"/>
  <c r="N139"/>
  <c r="M139"/>
  <c r="L139"/>
  <c r="S138"/>
  <c r="R138"/>
  <c r="Q138"/>
  <c r="P138"/>
  <c r="O138"/>
  <c r="N138"/>
  <c r="M138"/>
  <c r="L138"/>
  <c r="S137"/>
  <c r="R137"/>
  <c r="Q137"/>
  <c r="P137"/>
  <c r="O137"/>
  <c r="N137"/>
  <c r="M137"/>
  <c r="L137"/>
  <c r="S136"/>
  <c r="R136"/>
  <c r="Q136"/>
  <c r="P136"/>
  <c r="O136"/>
  <c r="N136"/>
  <c r="M136"/>
  <c r="L136"/>
  <c r="S135"/>
  <c r="R135"/>
  <c r="Q135"/>
  <c r="P135"/>
  <c r="O135"/>
  <c r="N135"/>
  <c r="M135"/>
  <c r="L135"/>
  <c r="S134"/>
  <c r="R134"/>
  <c r="Q134"/>
  <c r="P134"/>
  <c r="O134"/>
  <c r="N134"/>
  <c r="M134"/>
  <c r="L134"/>
  <c r="S133"/>
  <c r="R133"/>
  <c r="Q133"/>
  <c r="P133"/>
  <c r="O133"/>
  <c r="N133"/>
  <c r="M133"/>
  <c r="L133"/>
  <c r="S132"/>
  <c r="R132"/>
  <c r="Q132"/>
  <c r="P132"/>
  <c r="O132"/>
  <c r="N132"/>
  <c r="M132"/>
  <c r="L132"/>
  <c r="S131"/>
  <c r="R131"/>
  <c r="Q131"/>
  <c r="P131"/>
  <c r="O131"/>
  <c r="N131"/>
  <c r="M131"/>
  <c r="L131"/>
  <c r="S130"/>
  <c r="R130"/>
  <c r="Q130"/>
  <c r="P130"/>
  <c r="O130"/>
  <c r="N130"/>
  <c r="M130"/>
  <c r="L130"/>
  <c r="S129"/>
  <c r="R129"/>
  <c r="Q129"/>
  <c r="P129"/>
  <c r="O129"/>
  <c r="N129"/>
  <c r="M129"/>
  <c r="L129"/>
  <c r="S128"/>
  <c r="R128"/>
  <c r="Q128"/>
  <c r="P128"/>
  <c r="O128"/>
  <c r="N128"/>
  <c r="M128"/>
  <c r="L128"/>
  <c r="S127"/>
  <c r="R127"/>
  <c r="Q127"/>
  <c r="P127"/>
  <c r="O127"/>
  <c r="N127"/>
  <c r="M127"/>
  <c r="L127"/>
  <c r="S126"/>
  <c r="R126"/>
  <c r="Q126"/>
  <c r="P126"/>
  <c r="O126"/>
  <c r="N126"/>
  <c r="M126"/>
  <c r="L126"/>
  <c r="S125"/>
  <c r="R125"/>
  <c r="Q125"/>
  <c r="P125"/>
  <c r="O125"/>
  <c r="N125"/>
  <c r="M125"/>
  <c r="L125"/>
  <c r="S124"/>
  <c r="R124"/>
  <c r="Q124"/>
  <c r="P124"/>
  <c r="O124"/>
  <c r="N124"/>
  <c r="M124"/>
  <c r="L124"/>
  <c r="S123"/>
  <c r="R123"/>
  <c r="Q123"/>
  <c r="P123"/>
  <c r="O123"/>
  <c r="N123"/>
  <c r="M123"/>
  <c r="L123"/>
  <c r="S122"/>
  <c r="R122"/>
  <c r="Q122"/>
  <c r="P122"/>
  <c r="O122"/>
  <c r="N122"/>
  <c r="M122"/>
  <c r="L122"/>
  <c r="S121"/>
  <c r="R121"/>
  <c r="Q121"/>
  <c r="P121"/>
  <c r="O121"/>
  <c r="N121"/>
  <c r="M121"/>
  <c r="L121"/>
  <c r="S120"/>
  <c r="R120"/>
  <c r="Q120"/>
  <c r="P120"/>
  <c r="O120"/>
  <c r="N120"/>
  <c r="M120"/>
  <c r="L120"/>
  <c r="S119"/>
  <c r="R119"/>
  <c r="Q119"/>
  <c r="P119"/>
  <c r="O119"/>
  <c r="N119"/>
  <c r="M119"/>
  <c r="L119"/>
  <c r="S118"/>
  <c r="R118"/>
  <c r="Q118"/>
  <c r="P118"/>
  <c r="O118"/>
  <c r="N118"/>
  <c r="M118"/>
  <c r="L118"/>
  <c r="S117"/>
  <c r="R117"/>
  <c r="Q117"/>
  <c r="P117"/>
  <c r="O117"/>
  <c r="N117"/>
  <c r="M117"/>
  <c r="L117"/>
  <c r="S116"/>
  <c r="R116"/>
  <c r="Q116"/>
  <c r="P116"/>
  <c r="O116"/>
  <c r="N116"/>
  <c r="M116"/>
  <c r="L116"/>
  <c r="S115"/>
  <c r="R115"/>
  <c r="Q115"/>
  <c r="P115"/>
  <c r="O115"/>
  <c r="N115"/>
  <c r="M115"/>
  <c r="L115"/>
  <c r="S114"/>
  <c r="R114"/>
  <c r="Q114"/>
  <c r="P114"/>
  <c r="O114"/>
  <c r="N114"/>
  <c r="M114"/>
  <c r="L114"/>
  <c r="S113"/>
  <c r="R113"/>
  <c r="Q113"/>
  <c r="P113"/>
  <c r="O113"/>
  <c r="N113"/>
  <c r="M113"/>
  <c r="L113"/>
  <c r="S112"/>
  <c r="R112"/>
  <c r="Q112"/>
  <c r="P112"/>
  <c r="O112"/>
  <c r="N112"/>
  <c r="M112"/>
  <c r="L112"/>
  <c r="S111"/>
  <c r="R111"/>
  <c r="Q111"/>
  <c r="P111"/>
  <c r="O111"/>
  <c r="N111"/>
  <c r="M111"/>
  <c r="L111"/>
  <c r="S110"/>
  <c r="R110"/>
  <c r="Q110"/>
  <c r="P110"/>
  <c r="O110"/>
  <c r="N110"/>
  <c r="M110"/>
  <c r="L110"/>
  <c r="S109"/>
  <c r="R109"/>
  <c r="Q109"/>
  <c r="P109"/>
  <c r="O109"/>
  <c r="N109"/>
  <c r="M109"/>
  <c r="L109"/>
  <c r="S108"/>
  <c r="R108"/>
  <c r="Q108"/>
  <c r="P108"/>
  <c r="O108"/>
  <c r="N108"/>
  <c r="M108"/>
  <c r="L108"/>
  <c r="S107"/>
  <c r="R107"/>
  <c r="Q107"/>
  <c r="P107"/>
  <c r="O107"/>
  <c r="N107"/>
  <c r="M107"/>
  <c r="L107"/>
  <c r="S106"/>
  <c r="R106"/>
  <c r="Q106"/>
  <c r="P106"/>
  <c r="O106"/>
  <c r="N106"/>
  <c r="M106"/>
  <c r="L106"/>
  <c r="S105"/>
  <c r="R105"/>
  <c r="Q105"/>
  <c r="P105"/>
  <c r="O105"/>
  <c r="N105"/>
  <c r="M105"/>
  <c r="L105"/>
  <c r="S104"/>
  <c r="R104"/>
  <c r="Q104"/>
  <c r="P104"/>
  <c r="O104"/>
  <c r="N104"/>
  <c r="M104"/>
  <c r="L104"/>
  <c r="S103"/>
  <c r="R103"/>
  <c r="Q103"/>
  <c r="P103"/>
  <c r="O103"/>
  <c r="N103"/>
  <c r="M103"/>
  <c r="L103"/>
  <c r="S102"/>
  <c r="R102"/>
  <c r="Q102"/>
  <c r="P102"/>
  <c r="O102"/>
  <c r="N102"/>
  <c r="M102"/>
  <c r="L102"/>
  <c r="S101"/>
  <c r="R101"/>
  <c r="Q101"/>
  <c r="P101"/>
  <c r="O101"/>
  <c r="N101"/>
  <c r="M101"/>
  <c r="L101"/>
  <c r="S100"/>
  <c r="R100"/>
  <c r="Q100"/>
  <c r="P100"/>
  <c r="O100"/>
  <c r="N100"/>
  <c r="M100"/>
  <c r="L100"/>
  <c r="S99"/>
  <c r="R99"/>
  <c r="Q99"/>
  <c r="P99"/>
  <c r="O99"/>
  <c r="N99"/>
  <c r="M99"/>
  <c r="L99"/>
  <c r="S98"/>
  <c r="R98"/>
  <c r="Q98"/>
  <c r="P98"/>
  <c r="O98"/>
  <c r="N98"/>
  <c r="M98"/>
  <c r="L98"/>
  <c r="S97"/>
  <c r="R97"/>
  <c r="Q97"/>
  <c r="P97"/>
  <c r="O97"/>
  <c r="N97"/>
  <c r="M97"/>
  <c r="L97"/>
  <c r="S96"/>
  <c r="R96"/>
  <c r="Q96"/>
  <c r="P96"/>
  <c r="O96"/>
  <c r="N96"/>
  <c r="M96"/>
  <c r="L96"/>
  <c r="S95"/>
  <c r="R95"/>
  <c r="Q95"/>
  <c r="P95"/>
  <c r="O95"/>
  <c r="N95"/>
  <c r="M95"/>
  <c r="L95"/>
  <c r="S94"/>
  <c r="R94"/>
  <c r="Q94"/>
  <c r="P94"/>
  <c r="O94"/>
  <c r="N94"/>
  <c r="M94"/>
  <c r="L94"/>
  <c r="S93"/>
  <c r="R93"/>
  <c r="Q93"/>
  <c r="P93"/>
  <c r="O93"/>
  <c r="N93"/>
  <c r="M93"/>
  <c r="L93"/>
  <c r="S92"/>
  <c r="R92"/>
  <c r="Q92"/>
  <c r="P92"/>
  <c r="O92"/>
  <c r="N92"/>
  <c r="M92"/>
  <c r="L92"/>
  <c r="S91"/>
  <c r="R91"/>
  <c r="Q91"/>
  <c r="P91"/>
  <c r="O91"/>
  <c r="N91"/>
  <c r="M91"/>
  <c r="L91"/>
  <c r="S90"/>
  <c r="R90"/>
  <c r="Q90"/>
  <c r="P90"/>
  <c r="O90"/>
  <c r="N90"/>
  <c r="M90"/>
  <c r="L90"/>
  <c r="S89"/>
  <c r="R89"/>
  <c r="Q89"/>
  <c r="P89"/>
  <c r="O89"/>
  <c r="N89"/>
  <c r="M89"/>
  <c r="L89"/>
  <c r="S88"/>
  <c r="R88"/>
  <c r="Q88"/>
  <c r="P88"/>
  <c r="O88"/>
  <c r="N88"/>
  <c r="M88"/>
  <c r="L88"/>
  <c r="S87"/>
  <c r="R87"/>
  <c r="Q87"/>
  <c r="P87"/>
  <c r="O87"/>
  <c r="N87"/>
  <c r="M87"/>
  <c r="L87"/>
  <c r="S86"/>
  <c r="R86"/>
  <c r="Q86"/>
  <c r="P86"/>
  <c r="O86"/>
  <c r="N86"/>
  <c r="M86"/>
  <c r="L86"/>
  <c r="S85"/>
  <c r="R85"/>
  <c r="Q85"/>
  <c r="P85"/>
  <c r="O85"/>
  <c r="N85"/>
  <c r="M85"/>
  <c r="L85"/>
  <c r="S84"/>
  <c r="R84"/>
  <c r="Q84"/>
  <c r="P84"/>
  <c r="O84"/>
  <c r="N84"/>
  <c r="M84"/>
  <c r="L84"/>
  <c r="S83"/>
  <c r="R83"/>
  <c r="Q83"/>
  <c r="P83"/>
  <c r="O83"/>
  <c r="N83"/>
  <c r="M83"/>
  <c r="L83"/>
  <c r="S82"/>
  <c r="R82"/>
  <c r="Q82"/>
  <c r="P82"/>
  <c r="O82"/>
  <c r="N82"/>
  <c r="M82"/>
  <c r="L82"/>
  <c r="S81"/>
  <c r="R81"/>
  <c r="Q81"/>
  <c r="P81"/>
  <c r="O81"/>
  <c r="N81"/>
  <c r="M81"/>
  <c r="L81"/>
  <c r="S80"/>
  <c r="R80"/>
  <c r="Q80"/>
  <c r="P80"/>
  <c r="O80"/>
  <c r="N80"/>
  <c r="M80"/>
  <c r="L80"/>
  <c r="S79"/>
  <c r="R79"/>
  <c r="Q79"/>
  <c r="P79"/>
  <c r="O79"/>
  <c r="N79"/>
  <c r="M79"/>
  <c r="L79"/>
  <c r="S78"/>
  <c r="R78"/>
  <c r="Q78"/>
  <c r="P78"/>
  <c r="O78"/>
  <c r="N78"/>
  <c r="M78"/>
  <c r="L78"/>
  <c r="S77"/>
  <c r="R77"/>
  <c r="Q77"/>
  <c r="P77"/>
  <c r="O77"/>
  <c r="N77"/>
  <c r="M77"/>
  <c r="L77"/>
  <c r="S76"/>
  <c r="R76"/>
  <c r="Q76"/>
  <c r="P76"/>
  <c r="O76"/>
  <c r="N76"/>
  <c r="M76"/>
  <c r="L76"/>
  <c r="S75"/>
  <c r="R75"/>
  <c r="Q75"/>
  <c r="P75"/>
  <c r="O75"/>
  <c r="N75"/>
  <c r="M75"/>
  <c r="L75"/>
  <c r="S74"/>
  <c r="R74"/>
  <c r="Q74"/>
  <c r="P74"/>
  <c r="O74"/>
  <c r="N74"/>
  <c r="M74"/>
  <c r="L74"/>
  <c r="S73"/>
  <c r="R73"/>
  <c r="Q73"/>
  <c r="P73"/>
  <c r="O73"/>
  <c r="N73"/>
  <c r="M73"/>
  <c r="L73"/>
  <c r="S72"/>
  <c r="R72"/>
  <c r="Q72"/>
  <c r="P72"/>
  <c r="O72"/>
  <c r="N72"/>
  <c r="M72"/>
  <c r="L72"/>
  <c r="S71"/>
  <c r="R71"/>
  <c r="Q71"/>
  <c r="P71"/>
  <c r="O71"/>
  <c r="N71"/>
  <c r="M71"/>
  <c r="L71"/>
  <c r="S70"/>
  <c r="R70"/>
  <c r="Q70"/>
  <c r="P70"/>
  <c r="O70"/>
  <c r="N70"/>
  <c r="M70"/>
  <c r="L70"/>
  <c r="S69"/>
  <c r="R69"/>
  <c r="Q69"/>
  <c r="P69"/>
  <c r="O69"/>
  <c r="N69"/>
  <c r="M69"/>
  <c r="L69"/>
  <c r="S68"/>
  <c r="R68"/>
  <c r="Q68"/>
  <c r="P68"/>
  <c r="O68"/>
  <c r="N68"/>
  <c r="M68"/>
  <c r="L68"/>
  <c r="S67"/>
  <c r="R67"/>
  <c r="Q67"/>
  <c r="P67"/>
  <c r="O67"/>
  <c r="N67"/>
  <c r="M67"/>
  <c r="L67"/>
  <c r="S66"/>
  <c r="R66"/>
  <c r="Q66"/>
  <c r="P66"/>
  <c r="O66"/>
  <c r="N66"/>
  <c r="M66"/>
  <c r="L66"/>
  <c r="S65"/>
  <c r="R65"/>
  <c r="Q65"/>
  <c r="P65"/>
  <c r="O65"/>
  <c r="N65"/>
  <c r="M65"/>
  <c r="L65"/>
  <c r="S64"/>
  <c r="R64"/>
  <c r="Q64"/>
  <c r="P64"/>
  <c r="O64"/>
  <c r="N64"/>
  <c r="M64"/>
  <c r="L64"/>
  <c r="S63"/>
  <c r="R63"/>
  <c r="Q63"/>
  <c r="P63"/>
  <c r="O63"/>
  <c r="N63"/>
  <c r="M63"/>
  <c r="L63"/>
  <c r="S62"/>
  <c r="R62"/>
  <c r="Q62"/>
  <c r="P62"/>
  <c r="O62"/>
  <c r="N62"/>
  <c r="M62"/>
  <c r="L62"/>
  <c r="S61"/>
  <c r="R61"/>
  <c r="Q61"/>
  <c r="P61"/>
  <c r="O61"/>
  <c r="N61"/>
  <c r="M61"/>
  <c r="L61"/>
  <c r="S60"/>
  <c r="R60"/>
  <c r="Q60"/>
  <c r="P60"/>
  <c r="O60"/>
  <c r="N60"/>
  <c r="M60"/>
  <c r="L60"/>
  <c r="S59"/>
  <c r="R59"/>
  <c r="Q59"/>
  <c r="P59"/>
  <c r="O59"/>
  <c r="N59"/>
  <c r="M59"/>
  <c r="L59"/>
  <c r="S58"/>
  <c r="R58"/>
  <c r="Q58"/>
  <c r="P58"/>
  <c r="O58"/>
  <c r="N58"/>
  <c r="M58"/>
  <c r="L58"/>
  <c r="S57"/>
  <c r="R57"/>
  <c r="Q57"/>
  <c r="P57"/>
  <c r="O57"/>
  <c r="N57"/>
  <c r="M57"/>
  <c r="L57"/>
  <c r="S56"/>
  <c r="R56"/>
  <c r="Q56"/>
  <c r="P56"/>
  <c r="O56"/>
  <c r="N56"/>
  <c r="M56"/>
  <c r="L56"/>
  <c r="S55"/>
  <c r="R55"/>
  <c r="Q55"/>
  <c r="P55"/>
  <c r="O55"/>
  <c r="N55"/>
  <c r="M55"/>
  <c r="L55"/>
  <c r="S54"/>
  <c r="R54"/>
  <c r="Q54"/>
  <c r="P54"/>
  <c r="O54"/>
  <c r="N54"/>
  <c r="M54"/>
  <c r="L54"/>
  <c r="S53"/>
  <c r="R53"/>
  <c r="Q53"/>
  <c r="P53"/>
  <c r="O53"/>
  <c r="N53"/>
  <c r="M53"/>
  <c r="L53"/>
  <c r="S52"/>
  <c r="R52"/>
  <c r="Q52"/>
  <c r="P52"/>
  <c r="O52"/>
  <c r="N52"/>
  <c r="M52"/>
  <c r="L52"/>
  <c r="S51"/>
  <c r="R51"/>
  <c r="Q51"/>
  <c r="P51"/>
  <c r="O51"/>
  <c r="N51"/>
  <c r="M51"/>
  <c r="L51"/>
  <c r="S50"/>
  <c r="R50"/>
  <c r="Q50"/>
  <c r="P50"/>
  <c r="O50"/>
  <c r="N50"/>
  <c r="M50"/>
  <c r="L50"/>
  <c r="S49"/>
  <c r="R49"/>
  <c r="Q49"/>
  <c r="P49"/>
  <c r="O49"/>
  <c r="N49"/>
  <c r="M49"/>
  <c r="L49"/>
  <c r="S48"/>
  <c r="R48"/>
  <c r="Q48"/>
  <c r="P48"/>
  <c r="O48"/>
  <c r="N48"/>
  <c r="M48"/>
  <c r="L48"/>
  <c r="S47"/>
  <c r="R47"/>
  <c r="Q47"/>
  <c r="P47"/>
  <c r="O47"/>
  <c r="N47"/>
  <c r="M47"/>
  <c r="L47"/>
  <c r="S46"/>
  <c r="R46"/>
  <c r="Q46"/>
  <c r="P46"/>
  <c r="O46"/>
  <c r="N46"/>
  <c r="M46"/>
  <c r="L46"/>
  <c r="S45"/>
  <c r="R45"/>
  <c r="Q45"/>
  <c r="P45"/>
  <c r="O45"/>
  <c r="N45"/>
  <c r="M45"/>
  <c r="L45"/>
  <c r="S44"/>
  <c r="R44"/>
  <c r="Q44"/>
  <c r="P44"/>
  <c r="O44"/>
  <c r="N44"/>
  <c r="M44"/>
  <c r="L44"/>
  <c r="S43"/>
  <c r="R43"/>
  <c r="Q43"/>
  <c r="P43"/>
  <c r="O43"/>
  <c r="N43"/>
  <c r="M43"/>
  <c r="L43"/>
  <c r="S42"/>
  <c r="R42"/>
  <c r="Q42"/>
  <c r="P42"/>
  <c r="O42"/>
  <c r="N42"/>
  <c r="M42"/>
  <c r="L42"/>
  <c r="S41"/>
  <c r="R41"/>
  <c r="Q41"/>
  <c r="P41"/>
  <c r="O41"/>
  <c r="N41"/>
  <c r="M41"/>
  <c r="L41"/>
  <c r="S40"/>
  <c r="R40"/>
  <c r="Q40"/>
  <c r="P40"/>
  <c r="O40"/>
  <c r="N40"/>
  <c r="M40"/>
  <c r="L40"/>
  <c r="S39"/>
  <c r="R39"/>
  <c r="Q39"/>
  <c r="P39"/>
  <c r="O39"/>
  <c r="N39"/>
  <c r="M39"/>
  <c r="L39"/>
  <c r="S38"/>
  <c r="R38"/>
  <c r="Q38"/>
  <c r="P38"/>
  <c r="O38"/>
  <c r="N38"/>
  <c r="M38"/>
  <c r="L38"/>
  <c r="S37"/>
  <c r="R37"/>
  <c r="Q37"/>
  <c r="P37"/>
  <c r="O37"/>
  <c r="N37"/>
  <c r="M37"/>
  <c r="L37"/>
  <c r="S36"/>
  <c r="R36"/>
  <c r="Q36"/>
  <c r="P36"/>
  <c r="O36"/>
  <c r="N36"/>
  <c r="M36"/>
  <c r="L36"/>
  <c r="S35"/>
  <c r="R35"/>
  <c r="Q35"/>
  <c r="P35"/>
  <c r="O35"/>
  <c r="N35"/>
  <c r="M35"/>
  <c r="L35"/>
  <c r="S34"/>
  <c r="R34"/>
  <c r="Q34"/>
  <c r="P34"/>
  <c r="O34"/>
  <c r="N34"/>
  <c r="M34"/>
  <c r="L34"/>
  <c r="S33"/>
  <c r="R33"/>
  <c r="Q33"/>
  <c r="P33"/>
  <c r="O33"/>
  <c r="N33"/>
  <c r="M33"/>
  <c r="L33"/>
  <c r="S32"/>
  <c r="R32"/>
  <c r="Q32"/>
  <c r="P32"/>
  <c r="O32"/>
  <c r="N32"/>
  <c r="M32"/>
  <c r="L32"/>
  <c r="S31"/>
  <c r="R31"/>
  <c r="Q31"/>
  <c r="P31"/>
  <c r="O31"/>
  <c r="N31"/>
  <c r="M31"/>
  <c r="L31"/>
  <c r="S30"/>
  <c r="R30"/>
  <c r="Q30"/>
  <c r="P30"/>
  <c r="O30"/>
  <c r="N30"/>
  <c r="M30"/>
  <c r="L30"/>
  <c r="S29"/>
  <c r="R29"/>
  <c r="Q29"/>
  <c r="P29"/>
  <c r="O29"/>
  <c r="N29"/>
  <c r="M29"/>
  <c r="L29"/>
  <c r="S28"/>
  <c r="R28"/>
  <c r="Q28"/>
  <c r="P28"/>
  <c r="O28"/>
  <c r="N28"/>
  <c r="M28"/>
  <c r="L28"/>
  <c r="S27"/>
  <c r="R27"/>
  <c r="Q27"/>
  <c r="P27"/>
  <c r="O27"/>
  <c r="N27"/>
  <c r="M27"/>
  <c r="L27"/>
  <c r="S26"/>
  <c r="R26"/>
  <c r="Q26"/>
  <c r="P26"/>
  <c r="O26"/>
  <c r="N26"/>
  <c r="M26"/>
  <c r="L26"/>
  <c r="S25"/>
  <c r="R25"/>
  <c r="Q25"/>
  <c r="P25"/>
  <c r="O25"/>
  <c r="N25"/>
  <c r="M25"/>
  <c r="L25"/>
  <c r="S24"/>
  <c r="R24"/>
  <c r="Q24"/>
  <c r="P24"/>
  <c r="O24"/>
  <c r="N24"/>
  <c r="M24"/>
  <c r="L24"/>
  <c r="S23"/>
  <c r="R23"/>
  <c r="Q23"/>
  <c r="P23"/>
  <c r="O23"/>
  <c r="N23"/>
  <c r="M23"/>
  <c r="L23"/>
  <c r="S22"/>
  <c r="R22"/>
  <c r="Q22"/>
  <c r="P22"/>
  <c r="O22"/>
  <c r="N22"/>
  <c r="M22"/>
  <c r="L22"/>
  <c r="S21"/>
  <c r="R21"/>
  <c r="Q21"/>
  <c r="P21"/>
  <c r="O21"/>
  <c r="N21"/>
  <c r="M21"/>
  <c r="L21"/>
  <c r="S20"/>
  <c r="R20"/>
  <c r="Q20"/>
  <c r="P20"/>
  <c r="O20"/>
  <c r="N20"/>
  <c r="M20"/>
  <c r="L20"/>
  <c r="S19"/>
  <c r="R19"/>
  <c r="Q19"/>
  <c r="P19"/>
  <c r="O19"/>
  <c r="N19"/>
  <c r="M19"/>
  <c r="L19"/>
  <c r="S18"/>
  <c r="R18"/>
  <c r="Q18"/>
  <c r="P18"/>
  <c r="O18"/>
  <c r="N18"/>
  <c r="M18"/>
  <c r="L18"/>
  <c r="S17"/>
  <c r="R17"/>
  <c r="Q17"/>
  <c r="P17"/>
  <c r="O17"/>
  <c r="N17"/>
  <c r="M17"/>
  <c r="L17"/>
  <c r="S16"/>
  <c r="R16"/>
  <c r="Q16"/>
  <c r="P16"/>
  <c r="O16"/>
  <c r="N16"/>
  <c r="M16"/>
  <c r="L16"/>
  <c r="S15"/>
  <c r="R15"/>
  <c r="Q15"/>
  <c r="P15"/>
  <c r="O15"/>
  <c r="N15"/>
  <c r="M15"/>
  <c r="L15"/>
  <c r="S14"/>
  <c r="R14"/>
  <c r="Q14"/>
  <c r="P14"/>
  <c r="O14"/>
  <c r="N14"/>
  <c r="M14"/>
  <c r="L14"/>
  <c r="S13"/>
  <c r="R13"/>
  <c r="Q13"/>
  <c r="P13"/>
  <c r="O13"/>
  <c r="N13"/>
  <c r="M13"/>
  <c r="L13"/>
  <c r="S12"/>
  <c r="R12"/>
  <c r="Q12"/>
  <c r="P12"/>
  <c r="O12"/>
  <c r="N12"/>
  <c r="M12"/>
  <c r="L12"/>
  <c r="S11"/>
  <c r="R11"/>
  <c r="Q11"/>
  <c r="P11"/>
  <c r="O11"/>
  <c r="N11"/>
  <c r="M11"/>
  <c r="L11"/>
  <c r="S10"/>
  <c r="R10"/>
  <c r="Q10"/>
  <c r="P10"/>
  <c r="O10"/>
  <c r="N10"/>
  <c r="M10"/>
  <c r="L10"/>
  <c r="S9"/>
  <c r="R9"/>
  <c r="Q9"/>
  <c r="P9"/>
  <c r="O9"/>
  <c r="N9"/>
  <c r="M9"/>
  <c r="L9"/>
  <c r="S8"/>
  <c r="R8"/>
  <c r="Q8"/>
  <c r="P8"/>
  <c r="O8"/>
  <c r="N8"/>
  <c r="M8"/>
  <c r="L8"/>
  <c r="S7"/>
  <c r="R7"/>
  <c r="Q7"/>
  <c r="P7"/>
  <c r="O7"/>
  <c r="N7"/>
  <c r="M7"/>
  <c r="L7"/>
  <c r="S6"/>
  <c r="R6"/>
  <c r="Q6"/>
  <c r="P6"/>
  <c r="O6"/>
  <c r="N6"/>
  <c r="M6"/>
  <c r="L6"/>
  <c r="Y7" s="1"/>
  <c r="S1001"/>
  <c r="R1001"/>
  <c r="Q1001"/>
  <c r="P1001"/>
  <c r="O1001"/>
  <c r="N1001"/>
  <c r="M1001"/>
  <c r="L1001"/>
  <c r="S1000"/>
  <c r="R1000"/>
  <c r="Q1000"/>
  <c r="P1000"/>
  <c r="O1000"/>
  <c r="N1000"/>
  <c r="M1000"/>
  <c r="L1000"/>
  <c r="S999"/>
  <c r="R999"/>
  <c r="Q999"/>
  <c r="P999"/>
  <c r="O999"/>
  <c r="N999"/>
  <c r="M999"/>
  <c r="L999"/>
  <c r="S998"/>
  <c r="R998"/>
  <c r="Q998"/>
  <c r="P998"/>
  <c r="O998"/>
  <c r="N998"/>
  <c r="M998"/>
  <c r="L998"/>
  <c r="S997"/>
  <c r="R997"/>
  <c r="Q997"/>
  <c r="P997"/>
  <c r="O997"/>
  <c r="N997"/>
  <c r="M997"/>
  <c r="L997"/>
  <c r="S996"/>
  <c r="R996"/>
  <c r="Q996"/>
  <c r="P996"/>
  <c r="O996"/>
  <c r="N996"/>
  <c r="M996"/>
  <c r="L996"/>
  <c r="X1004"/>
  <c r="V1004"/>
  <c r="X1003"/>
  <c r="V1003"/>
  <c r="X1002"/>
  <c r="V1002"/>
  <c r="X1001"/>
  <c r="V1001"/>
  <c r="X1000"/>
  <c r="V1000"/>
  <c r="X999"/>
  <c r="V999"/>
  <c r="X998"/>
  <c r="V998"/>
  <c r="X997"/>
  <c r="V997"/>
  <c r="X996"/>
  <c r="V996"/>
  <c r="AL996"/>
  <c r="AM996"/>
  <c r="AN996"/>
  <c r="AO996"/>
  <c r="AP996"/>
  <c r="AQ996"/>
  <c r="AR996"/>
  <c r="AS996"/>
  <c r="AT996"/>
  <c r="AU996"/>
  <c r="AV996"/>
  <c r="AW996"/>
  <c r="AX996"/>
  <c r="AY996"/>
  <c r="AZ996"/>
  <c r="AL997"/>
  <c r="AM997"/>
  <c r="AN997"/>
  <c r="AO997"/>
  <c r="AP997"/>
  <c r="AQ997"/>
  <c r="AR997"/>
  <c r="AS997"/>
  <c r="AT997"/>
  <c r="AU997"/>
  <c r="AV997"/>
  <c r="AW997"/>
  <c r="AX997"/>
  <c r="AY997"/>
  <c r="U997" s="1"/>
  <c r="AZ997"/>
  <c r="AL998"/>
  <c r="AM998"/>
  <c r="AN998"/>
  <c r="AO998"/>
  <c r="AP998"/>
  <c r="AQ998"/>
  <c r="AR998"/>
  <c r="AS998"/>
  <c r="AT998"/>
  <c r="AU998"/>
  <c r="AV998"/>
  <c r="AW998"/>
  <c r="AX998"/>
  <c r="AY998"/>
  <c r="AZ998"/>
  <c r="AL999"/>
  <c r="AM999"/>
  <c r="AN999"/>
  <c r="AO999"/>
  <c r="AP999"/>
  <c r="AQ999"/>
  <c r="AR999"/>
  <c r="AS999"/>
  <c r="AT999"/>
  <c r="AU999"/>
  <c r="AV999"/>
  <c r="AW999"/>
  <c r="AX999"/>
  <c r="AY999"/>
  <c r="U999" s="1"/>
  <c r="AZ999"/>
  <c r="AL1000"/>
  <c r="AM1000"/>
  <c r="AN1000"/>
  <c r="AO1000"/>
  <c r="AP1000"/>
  <c r="AQ1000"/>
  <c r="AR1000"/>
  <c r="AS1000"/>
  <c r="AT1000"/>
  <c r="AU1000"/>
  <c r="AV1000"/>
  <c r="AW1000"/>
  <c r="AX1000"/>
  <c r="AY1000"/>
  <c r="AZ1000"/>
  <c r="AL1001"/>
  <c r="AM1001"/>
  <c r="AN1001"/>
  <c r="AO1001"/>
  <c r="AP1001"/>
  <c r="AQ1001"/>
  <c r="AR1001"/>
  <c r="AS1001"/>
  <c r="AT1001"/>
  <c r="AU1001"/>
  <c r="AV1001"/>
  <c r="AW1001"/>
  <c r="AX1001"/>
  <c r="AY1001"/>
  <c r="AZ1001"/>
  <c r="AL1002"/>
  <c r="AM1002"/>
  <c r="AN1002"/>
  <c r="AO1002"/>
  <c r="AP1002"/>
  <c r="AQ1002"/>
  <c r="AR1002"/>
  <c r="AS1002"/>
  <c r="AT1002"/>
  <c r="AU1002"/>
  <c r="AV1002"/>
  <c r="AW1002"/>
  <c r="AX1002"/>
  <c r="AY1002"/>
  <c r="AZ1002"/>
  <c r="AL1003"/>
  <c r="AM1003"/>
  <c r="AN1003"/>
  <c r="AO1003"/>
  <c r="AP1003"/>
  <c r="AQ1003"/>
  <c r="AR1003"/>
  <c r="AS1003"/>
  <c r="AT1003"/>
  <c r="AU1003"/>
  <c r="AV1003"/>
  <c r="AW1003"/>
  <c r="AX1003"/>
  <c r="AY1003"/>
  <c r="AZ1003"/>
  <c r="AL1004"/>
  <c r="AM1004"/>
  <c r="AN1004"/>
  <c r="AS1004" s="1"/>
  <c r="AO1004"/>
  <c r="AP1004"/>
  <c r="AQ1004"/>
  <c r="AR1004"/>
  <c r="AT1004"/>
  <c r="AU1004"/>
  <c r="AZ1004"/>
  <c r="AZ503"/>
  <c r="AY503"/>
  <c r="AX503"/>
  <c r="AW503"/>
  <c r="AV503"/>
  <c r="AU503"/>
  <c r="AT503"/>
  <c r="AS503"/>
  <c r="AR503"/>
  <c r="AQ503"/>
  <c r="AP503"/>
  <c r="AO503"/>
  <c r="AN503"/>
  <c r="AM503"/>
  <c r="AL503"/>
  <c r="AZ502"/>
  <c r="AY502"/>
  <c r="AX502"/>
  <c r="AW502"/>
  <c r="AV502"/>
  <c r="AU502"/>
  <c r="AT502"/>
  <c r="AS502"/>
  <c r="AR502"/>
  <c r="AQ502"/>
  <c r="AP502"/>
  <c r="AO502"/>
  <c r="AN502"/>
  <c r="AM502"/>
  <c r="AL502"/>
  <c r="AZ501"/>
  <c r="AY501"/>
  <c r="AX501"/>
  <c r="AW501"/>
  <c r="AV501"/>
  <c r="AU501"/>
  <c r="AT501"/>
  <c r="AS501"/>
  <c r="AR501"/>
  <c r="AQ501"/>
  <c r="AP501"/>
  <c r="AO501"/>
  <c r="AN501"/>
  <c r="AM501"/>
  <c r="AL501"/>
  <c r="AZ500"/>
  <c r="AY500"/>
  <c r="AX500"/>
  <c r="AW500"/>
  <c r="AV500"/>
  <c r="AU500"/>
  <c r="AT500"/>
  <c r="AS500"/>
  <c r="AR500"/>
  <c r="AQ500"/>
  <c r="AP500"/>
  <c r="AO500"/>
  <c r="AN500"/>
  <c r="AM500"/>
  <c r="AL500"/>
  <c r="AZ499"/>
  <c r="AY499"/>
  <c r="AX499"/>
  <c r="AW499"/>
  <c r="AV499"/>
  <c r="AU499"/>
  <c r="AT499"/>
  <c r="AS499"/>
  <c r="AR499"/>
  <c r="AQ499"/>
  <c r="AP499"/>
  <c r="AO499"/>
  <c r="AN499"/>
  <c r="AM499"/>
  <c r="AL499"/>
  <c r="AZ498"/>
  <c r="AY498"/>
  <c r="AX498"/>
  <c r="AW498"/>
  <c r="AV498"/>
  <c r="AU498"/>
  <c r="AT498"/>
  <c r="AS498"/>
  <c r="AR498"/>
  <c r="AQ498"/>
  <c r="AP498"/>
  <c r="AO498"/>
  <c r="AN498"/>
  <c r="AM498"/>
  <c r="AL498"/>
  <c r="AZ497"/>
  <c r="AY497"/>
  <c r="AX497"/>
  <c r="AW497"/>
  <c r="AV497"/>
  <c r="AU497"/>
  <c r="AT497"/>
  <c r="AS497"/>
  <c r="AR497"/>
  <c r="AQ497"/>
  <c r="AP497"/>
  <c r="AO497"/>
  <c r="AN497"/>
  <c r="AM497"/>
  <c r="AL497"/>
  <c r="AZ496"/>
  <c r="AY496"/>
  <c r="AX496"/>
  <c r="AW496"/>
  <c r="AV496"/>
  <c r="AU496"/>
  <c r="AT496"/>
  <c r="AS496"/>
  <c r="AR496"/>
  <c r="AQ496"/>
  <c r="AP496"/>
  <c r="AO496"/>
  <c r="AN496"/>
  <c r="AM496"/>
  <c r="AL496"/>
  <c r="AZ495"/>
  <c r="AY495"/>
  <c r="AX495"/>
  <c r="AW495"/>
  <c r="AV495"/>
  <c r="AU495"/>
  <c r="AT495"/>
  <c r="AS495"/>
  <c r="AR495"/>
  <c r="AQ495"/>
  <c r="AP495"/>
  <c r="AO495"/>
  <c r="AN495"/>
  <c r="AM495"/>
  <c r="AL495"/>
  <c r="AZ494"/>
  <c r="AY494"/>
  <c r="AX494"/>
  <c r="AW494"/>
  <c r="AV494"/>
  <c r="AU494"/>
  <c r="AT494"/>
  <c r="AS494"/>
  <c r="AR494"/>
  <c r="AQ494"/>
  <c r="AP494"/>
  <c r="AO494"/>
  <c r="AN494"/>
  <c r="AM494"/>
  <c r="AL494"/>
  <c r="AZ493"/>
  <c r="AY493"/>
  <c r="AX493"/>
  <c r="AW493"/>
  <c r="AV493"/>
  <c r="AU493"/>
  <c r="AT493"/>
  <c r="AS493"/>
  <c r="AR493"/>
  <c r="AQ493"/>
  <c r="AP493"/>
  <c r="AO493"/>
  <c r="AN493"/>
  <c r="AM493"/>
  <c r="AL493"/>
  <c r="AZ492"/>
  <c r="AY492"/>
  <c r="AX492"/>
  <c r="AW492"/>
  <c r="AV492"/>
  <c r="AU492"/>
  <c r="AT492"/>
  <c r="AS492"/>
  <c r="AR492"/>
  <c r="AQ492"/>
  <c r="AP492"/>
  <c r="AO492"/>
  <c r="AN492"/>
  <c r="AM492"/>
  <c r="AL492"/>
  <c r="AZ491"/>
  <c r="AY491"/>
  <c r="AX491"/>
  <c r="AW491"/>
  <c r="AV491"/>
  <c r="AU491"/>
  <c r="AT491"/>
  <c r="AS491"/>
  <c r="AR491"/>
  <c r="AQ491"/>
  <c r="AP491"/>
  <c r="AO491"/>
  <c r="AN491"/>
  <c r="AM491"/>
  <c r="AL491"/>
  <c r="AZ490"/>
  <c r="AY490"/>
  <c r="AX490"/>
  <c r="AW490"/>
  <c r="AV490"/>
  <c r="AU490"/>
  <c r="AT490"/>
  <c r="AS490"/>
  <c r="AR490"/>
  <c r="AQ490"/>
  <c r="AP490"/>
  <c r="AO490"/>
  <c r="AN490"/>
  <c r="AM490"/>
  <c r="AL490"/>
  <c r="AZ489"/>
  <c r="AY489"/>
  <c r="AX489"/>
  <c r="AW489"/>
  <c r="AV489"/>
  <c r="AU489"/>
  <c r="AT489"/>
  <c r="AS489"/>
  <c r="AR489"/>
  <c r="AQ489"/>
  <c r="AP489"/>
  <c r="AO489"/>
  <c r="AN489"/>
  <c r="AM489"/>
  <c r="AL489"/>
  <c r="AZ488"/>
  <c r="AY488"/>
  <c r="AX488"/>
  <c r="AW488"/>
  <c r="AV488"/>
  <c r="AU488"/>
  <c r="AT488"/>
  <c r="AS488"/>
  <c r="AR488"/>
  <c r="AQ488"/>
  <c r="AP488"/>
  <c r="AO488"/>
  <c r="AN488"/>
  <c r="AM488"/>
  <c r="AL488"/>
  <c r="AZ487"/>
  <c r="AY487"/>
  <c r="AX487"/>
  <c r="AW487"/>
  <c r="AV487"/>
  <c r="AU487"/>
  <c r="AT487"/>
  <c r="AS487"/>
  <c r="AR487"/>
  <c r="AQ487"/>
  <c r="AP487"/>
  <c r="AO487"/>
  <c r="AN487"/>
  <c r="AM487"/>
  <c r="AL487"/>
  <c r="AZ486"/>
  <c r="AY486"/>
  <c r="AX486"/>
  <c r="AW486"/>
  <c r="AV486"/>
  <c r="AU486"/>
  <c r="AT486"/>
  <c r="AS486"/>
  <c r="AR486"/>
  <c r="AQ486"/>
  <c r="AP486"/>
  <c r="AO486"/>
  <c r="AN486"/>
  <c r="AM486"/>
  <c r="AL486"/>
  <c r="AZ485"/>
  <c r="AY485"/>
  <c r="AX485"/>
  <c r="AW485"/>
  <c r="AV485"/>
  <c r="AU485"/>
  <c r="AT485"/>
  <c r="AS485"/>
  <c r="AR485"/>
  <c r="AQ485"/>
  <c r="AP485"/>
  <c r="AO485"/>
  <c r="AN485"/>
  <c r="AM485"/>
  <c r="AL485"/>
  <c r="AZ484"/>
  <c r="AY484"/>
  <c r="AX484"/>
  <c r="AW484"/>
  <c r="AV484"/>
  <c r="AU484"/>
  <c r="AT484"/>
  <c r="AS484"/>
  <c r="AR484"/>
  <c r="AQ484"/>
  <c r="AP484"/>
  <c r="AO484"/>
  <c r="AN484"/>
  <c r="AM484"/>
  <c r="AL484"/>
  <c r="AZ483"/>
  <c r="AY483"/>
  <c r="AX483"/>
  <c r="AW483"/>
  <c r="AV483"/>
  <c r="AU483"/>
  <c r="AT483"/>
  <c r="AS483"/>
  <c r="AR483"/>
  <c r="AQ483"/>
  <c r="AP483"/>
  <c r="AO483"/>
  <c r="AN483"/>
  <c r="AM483"/>
  <c r="AL483"/>
  <c r="AZ482"/>
  <c r="AY482"/>
  <c r="AX482"/>
  <c r="AW482"/>
  <c r="AV482"/>
  <c r="AU482"/>
  <c r="AT482"/>
  <c r="AS482"/>
  <c r="AR482"/>
  <c r="AQ482"/>
  <c r="AP482"/>
  <c r="AO482"/>
  <c r="AN482"/>
  <c r="AM482"/>
  <c r="AL482"/>
  <c r="AZ481"/>
  <c r="AY481"/>
  <c r="AX481"/>
  <c r="AW481"/>
  <c r="AV481"/>
  <c r="AU481"/>
  <c r="AT481"/>
  <c r="AS481"/>
  <c r="AR481"/>
  <c r="AQ481"/>
  <c r="AP481"/>
  <c r="AO481"/>
  <c r="AN481"/>
  <c r="AM481"/>
  <c r="AL481"/>
  <c r="AZ480"/>
  <c r="AY480"/>
  <c r="AX480"/>
  <c r="AW480"/>
  <c r="AV480"/>
  <c r="AU480"/>
  <c r="AT480"/>
  <c r="AS480"/>
  <c r="AR480"/>
  <c r="AQ480"/>
  <c r="AP480"/>
  <c r="AO480"/>
  <c r="AN480"/>
  <c r="AM480"/>
  <c r="AL480"/>
  <c r="AZ479"/>
  <c r="AY479"/>
  <c r="AX479"/>
  <c r="AW479"/>
  <c r="AV479"/>
  <c r="AU479"/>
  <c r="AT479"/>
  <c r="AS479"/>
  <c r="AR479"/>
  <c r="AQ479"/>
  <c r="AP479"/>
  <c r="AO479"/>
  <c r="AN479"/>
  <c r="AM479"/>
  <c r="AL479"/>
  <c r="AZ478"/>
  <c r="AY478"/>
  <c r="AX478"/>
  <c r="AW478"/>
  <c r="AV478"/>
  <c r="AU478"/>
  <c r="AT478"/>
  <c r="AS478"/>
  <c r="AR478"/>
  <c r="AQ478"/>
  <c r="AP478"/>
  <c r="AO478"/>
  <c r="AN478"/>
  <c r="AM478"/>
  <c r="AL478"/>
  <c r="AZ477"/>
  <c r="AY477"/>
  <c r="AX477"/>
  <c r="AW477"/>
  <c r="AV477"/>
  <c r="AU477"/>
  <c r="AT477"/>
  <c r="AS477"/>
  <c r="AR477"/>
  <c r="AQ477"/>
  <c r="AP477"/>
  <c r="AO477"/>
  <c r="AN477"/>
  <c r="AM477"/>
  <c r="AL477"/>
  <c r="AZ476"/>
  <c r="AY476"/>
  <c r="AX476"/>
  <c r="AW476"/>
  <c r="AV476"/>
  <c r="AU476"/>
  <c r="AT476"/>
  <c r="AS476"/>
  <c r="AR476"/>
  <c r="AQ476"/>
  <c r="AP476"/>
  <c r="AO476"/>
  <c r="AN476"/>
  <c r="AM476"/>
  <c r="AL476"/>
  <c r="AZ475"/>
  <c r="AY475"/>
  <c r="AX475"/>
  <c r="AW475"/>
  <c r="AV475"/>
  <c r="AU475"/>
  <c r="AT475"/>
  <c r="AS475"/>
  <c r="AR475"/>
  <c r="AQ475"/>
  <c r="AP475"/>
  <c r="AO475"/>
  <c r="AN475"/>
  <c r="AM475"/>
  <c r="AL475"/>
  <c r="AZ474"/>
  <c r="AY474"/>
  <c r="AX474"/>
  <c r="AW474"/>
  <c r="AV474"/>
  <c r="AU474"/>
  <c r="AT474"/>
  <c r="AS474"/>
  <c r="AR474"/>
  <c r="AQ474"/>
  <c r="AP474"/>
  <c r="AO474"/>
  <c r="AN474"/>
  <c r="AM474"/>
  <c r="AL474"/>
  <c r="AZ473"/>
  <c r="AY473"/>
  <c r="AX473"/>
  <c r="AW473"/>
  <c r="AV473"/>
  <c r="AU473"/>
  <c r="AT473"/>
  <c r="AS473"/>
  <c r="AR473"/>
  <c r="AQ473"/>
  <c r="AP473"/>
  <c r="AO473"/>
  <c r="AN473"/>
  <c r="AM473"/>
  <c r="AL473"/>
  <c r="AZ472"/>
  <c r="AY472"/>
  <c r="AX472"/>
  <c r="AW472"/>
  <c r="AV472"/>
  <c r="AU472"/>
  <c r="AT472"/>
  <c r="AS472"/>
  <c r="AR472"/>
  <c r="AQ472"/>
  <c r="AP472"/>
  <c r="AO472"/>
  <c r="AN472"/>
  <c r="AM472"/>
  <c r="AL472"/>
  <c r="AZ471"/>
  <c r="AY471"/>
  <c r="AX471"/>
  <c r="AW471"/>
  <c r="AV471"/>
  <c r="AU471"/>
  <c r="AT471"/>
  <c r="AS471"/>
  <c r="AR471"/>
  <c r="AQ471"/>
  <c r="AP471"/>
  <c r="AO471"/>
  <c r="AN471"/>
  <c r="AM471"/>
  <c r="AL471"/>
  <c r="AZ470"/>
  <c r="AY470"/>
  <c r="AX470"/>
  <c r="AW470"/>
  <c r="AV470"/>
  <c r="AU470"/>
  <c r="AT470"/>
  <c r="AS470"/>
  <c r="AR470"/>
  <c r="AQ470"/>
  <c r="AP470"/>
  <c r="AO470"/>
  <c r="AN470"/>
  <c r="AM470"/>
  <c r="AL470"/>
  <c r="AZ469"/>
  <c r="AY469"/>
  <c r="AX469"/>
  <c r="AW469"/>
  <c r="AV469"/>
  <c r="AU469"/>
  <c r="AT469"/>
  <c r="AS469"/>
  <c r="AR469"/>
  <c r="AQ469"/>
  <c r="AP469"/>
  <c r="AO469"/>
  <c r="AN469"/>
  <c r="AM469"/>
  <c r="AL469"/>
  <c r="AZ468"/>
  <c r="AY468"/>
  <c r="AX468"/>
  <c r="AW468"/>
  <c r="AV468"/>
  <c r="AU468"/>
  <c r="AT468"/>
  <c r="AS468"/>
  <c r="AR468"/>
  <c r="AQ468"/>
  <c r="AP468"/>
  <c r="AO468"/>
  <c r="AN468"/>
  <c r="AM468"/>
  <c r="AL468"/>
  <c r="AZ467"/>
  <c r="AY467"/>
  <c r="AX467"/>
  <c r="AW467"/>
  <c r="AV467"/>
  <c r="AU467"/>
  <c r="AT467"/>
  <c r="AS467"/>
  <c r="AR467"/>
  <c r="AQ467"/>
  <c r="AP467"/>
  <c r="AO467"/>
  <c r="AN467"/>
  <c r="AM467"/>
  <c r="AL467"/>
  <c r="AZ466"/>
  <c r="AY466"/>
  <c r="AX466"/>
  <c r="AW466"/>
  <c r="AV466"/>
  <c r="AU466"/>
  <c r="AT466"/>
  <c r="AS466"/>
  <c r="AR466"/>
  <c r="AQ466"/>
  <c r="AP466"/>
  <c r="AO466"/>
  <c r="AN466"/>
  <c r="AM466"/>
  <c r="AL466"/>
  <c r="AZ465"/>
  <c r="AY465"/>
  <c r="AX465"/>
  <c r="AW465"/>
  <c r="AV465"/>
  <c r="AU465"/>
  <c r="AT465"/>
  <c r="AS465"/>
  <c r="AR465"/>
  <c r="AQ465"/>
  <c r="AP465"/>
  <c r="AO465"/>
  <c r="AN465"/>
  <c r="AM465"/>
  <c r="AL465"/>
  <c r="AZ464"/>
  <c r="AY464"/>
  <c r="AX464"/>
  <c r="AW464"/>
  <c r="AV464"/>
  <c r="AU464"/>
  <c r="AT464"/>
  <c r="AS464"/>
  <c r="AR464"/>
  <c r="AQ464"/>
  <c r="AP464"/>
  <c r="AO464"/>
  <c r="AN464"/>
  <c r="AM464"/>
  <c r="AL464"/>
  <c r="AZ463"/>
  <c r="AY463"/>
  <c r="AX463"/>
  <c r="AW463"/>
  <c r="AV463"/>
  <c r="AU463"/>
  <c r="AT463"/>
  <c r="AS463"/>
  <c r="AR463"/>
  <c r="AQ463"/>
  <c r="AP463"/>
  <c r="AO463"/>
  <c r="AN463"/>
  <c r="AM463"/>
  <c r="AL463"/>
  <c r="AZ462"/>
  <c r="AY462"/>
  <c r="AX462"/>
  <c r="AW462"/>
  <c r="AV462"/>
  <c r="AU462"/>
  <c r="AT462"/>
  <c r="AS462"/>
  <c r="AR462"/>
  <c r="AQ462"/>
  <c r="AP462"/>
  <c r="AO462"/>
  <c r="AN462"/>
  <c r="AM462"/>
  <c r="AL462"/>
  <c r="AZ461"/>
  <c r="AY461"/>
  <c r="AX461"/>
  <c r="AW461"/>
  <c r="AV461"/>
  <c r="AU461"/>
  <c r="AT461"/>
  <c r="AS461"/>
  <c r="AR461"/>
  <c r="AQ461"/>
  <c r="AP461"/>
  <c r="AO461"/>
  <c r="AN461"/>
  <c r="AM461"/>
  <c r="AL461"/>
  <c r="AZ460"/>
  <c r="AY460"/>
  <c r="AX460"/>
  <c r="AW460"/>
  <c r="AV460"/>
  <c r="AU460"/>
  <c r="AT460"/>
  <c r="AS460"/>
  <c r="AR460"/>
  <c r="AQ460"/>
  <c r="AP460"/>
  <c r="AO460"/>
  <c r="AN460"/>
  <c r="AM460"/>
  <c r="AL460"/>
  <c r="AZ459"/>
  <c r="AY459"/>
  <c r="AX459"/>
  <c r="AW459"/>
  <c r="AV459"/>
  <c r="AU459"/>
  <c r="AT459"/>
  <c r="AS459"/>
  <c r="AR459"/>
  <c r="AQ459"/>
  <c r="AP459"/>
  <c r="AO459"/>
  <c r="AN459"/>
  <c r="AM459"/>
  <c r="AL459"/>
  <c r="AZ458"/>
  <c r="AY458"/>
  <c r="AX458"/>
  <c r="AW458"/>
  <c r="AV458"/>
  <c r="AU458"/>
  <c r="AT458"/>
  <c r="AS458"/>
  <c r="AR458"/>
  <c r="AQ458"/>
  <c r="AP458"/>
  <c r="AO458"/>
  <c r="AN458"/>
  <c r="AM458"/>
  <c r="AL458"/>
  <c r="AZ457"/>
  <c r="AY457"/>
  <c r="AX457"/>
  <c r="AW457"/>
  <c r="AV457"/>
  <c r="AU457"/>
  <c r="AT457"/>
  <c r="AS457"/>
  <c r="AR457"/>
  <c r="AQ457"/>
  <c r="AP457"/>
  <c r="AO457"/>
  <c r="AN457"/>
  <c r="AM457"/>
  <c r="AL457"/>
  <c r="AZ456"/>
  <c r="AY456"/>
  <c r="AX456"/>
  <c r="AW456"/>
  <c r="AV456"/>
  <c r="AU456"/>
  <c r="AT456"/>
  <c r="AS456"/>
  <c r="AR456"/>
  <c r="AQ456"/>
  <c r="AP456"/>
  <c r="AO456"/>
  <c r="AN456"/>
  <c r="AM456"/>
  <c r="AL456"/>
  <c r="AZ455"/>
  <c r="AY455"/>
  <c r="AX455"/>
  <c r="AW455"/>
  <c r="AV455"/>
  <c r="AU455"/>
  <c r="AT455"/>
  <c r="AS455"/>
  <c r="AR455"/>
  <c r="AQ455"/>
  <c r="AP455"/>
  <c r="AO455"/>
  <c r="AN455"/>
  <c r="AM455"/>
  <c r="AL455"/>
  <c r="AZ454"/>
  <c r="AY454"/>
  <c r="AX454"/>
  <c r="AW454"/>
  <c r="AV454"/>
  <c r="AU454"/>
  <c r="AT454"/>
  <c r="AS454"/>
  <c r="AR454"/>
  <c r="AQ454"/>
  <c r="AP454"/>
  <c r="AO454"/>
  <c r="AN454"/>
  <c r="AM454"/>
  <c r="AL454"/>
  <c r="AZ453"/>
  <c r="AY453"/>
  <c r="AX453"/>
  <c r="AW453"/>
  <c r="AV453"/>
  <c r="AU453"/>
  <c r="AT453"/>
  <c r="AS453"/>
  <c r="AR453"/>
  <c r="AQ453"/>
  <c r="AP453"/>
  <c r="AO453"/>
  <c r="AN453"/>
  <c r="AM453"/>
  <c r="AL453"/>
  <c r="AZ452"/>
  <c r="AY452"/>
  <c r="AX452"/>
  <c r="AW452"/>
  <c r="AV452"/>
  <c r="AU452"/>
  <c r="AT452"/>
  <c r="AS452"/>
  <c r="AR452"/>
  <c r="AQ452"/>
  <c r="AP452"/>
  <c r="AO452"/>
  <c r="AN452"/>
  <c r="AM452"/>
  <c r="AL452"/>
  <c r="AZ451"/>
  <c r="AY451"/>
  <c r="AX451"/>
  <c r="AW451"/>
  <c r="AV451"/>
  <c r="AU451"/>
  <c r="AT451"/>
  <c r="AS451"/>
  <c r="AR451"/>
  <c r="AQ451"/>
  <c r="AP451"/>
  <c r="AO451"/>
  <c r="AN451"/>
  <c r="AM451"/>
  <c r="AL451"/>
  <c r="AZ450"/>
  <c r="AY450"/>
  <c r="AX450"/>
  <c r="AW450"/>
  <c r="AV450"/>
  <c r="AU450"/>
  <c r="AT450"/>
  <c r="AS450"/>
  <c r="AR450"/>
  <c r="AQ450"/>
  <c r="AP450"/>
  <c r="AO450"/>
  <c r="AN450"/>
  <c r="AM450"/>
  <c r="AL450"/>
  <c r="AZ449"/>
  <c r="AY449"/>
  <c r="AX449"/>
  <c r="AW449"/>
  <c r="AV449"/>
  <c r="AU449"/>
  <c r="AT449"/>
  <c r="AS449"/>
  <c r="AR449"/>
  <c r="AQ449"/>
  <c r="AP449"/>
  <c r="AO449"/>
  <c r="AN449"/>
  <c r="AM449"/>
  <c r="AL449"/>
  <c r="AZ448"/>
  <c r="AY448"/>
  <c r="AX448"/>
  <c r="AW448"/>
  <c r="AV448"/>
  <c r="AU448"/>
  <c r="AT448"/>
  <c r="AS448"/>
  <c r="AR448"/>
  <c r="AQ448"/>
  <c r="AP448"/>
  <c r="AO448"/>
  <c r="AN448"/>
  <c r="AM448"/>
  <c r="AL448"/>
  <c r="AZ447"/>
  <c r="AY447"/>
  <c r="AX447"/>
  <c r="AW447"/>
  <c r="AV447"/>
  <c r="AU447"/>
  <c r="AT447"/>
  <c r="AS447"/>
  <c r="AR447"/>
  <c r="AQ447"/>
  <c r="AP447"/>
  <c r="AO447"/>
  <c r="AN447"/>
  <c r="AM447"/>
  <c r="AL447"/>
  <c r="AZ446"/>
  <c r="AY446"/>
  <c r="AX446"/>
  <c r="AW446"/>
  <c r="AV446"/>
  <c r="AU446"/>
  <c r="AT446"/>
  <c r="AS446"/>
  <c r="AR446"/>
  <c r="AQ446"/>
  <c r="AP446"/>
  <c r="AO446"/>
  <c r="AN446"/>
  <c r="AM446"/>
  <c r="AL446"/>
  <c r="AZ445"/>
  <c r="AY445"/>
  <c r="AX445"/>
  <c r="AW445"/>
  <c r="AV445"/>
  <c r="AU445"/>
  <c r="AT445"/>
  <c r="AS445"/>
  <c r="AR445"/>
  <c r="AQ445"/>
  <c r="AP445"/>
  <c r="AO445"/>
  <c r="AN445"/>
  <c r="AM445"/>
  <c r="AL445"/>
  <c r="AZ444"/>
  <c r="AY444"/>
  <c r="AX444"/>
  <c r="AW444"/>
  <c r="AV444"/>
  <c r="AU444"/>
  <c r="AT444"/>
  <c r="AS444"/>
  <c r="AR444"/>
  <c r="AQ444"/>
  <c r="AP444"/>
  <c r="AO444"/>
  <c r="AN444"/>
  <c r="AM444"/>
  <c r="AL444"/>
  <c r="AZ443"/>
  <c r="AY443"/>
  <c r="AX443"/>
  <c r="AW443"/>
  <c r="AV443"/>
  <c r="AU443"/>
  <c r="AT443"/>
  <c r="AS443"/>
  <c r="AR443"/>
  <c r="AQ443"/>
  <c r="AP443"/>
  <c r="AO443"/>
  <c r="AN443"/>
  <c r="AM443"/>
  <c r="AL443"/>
  <c r="AZ442"/>
  <c r="AY442"/>
  <c r="AX442"/>
  <c r="AW442"/>
  <c r="AV442"/>
  <c r="AU442"/>
  <c r="AT442"/>
  <c r="AS442"/>
  <c r="AR442"/>
  <c r="AQ442"/>
  <c r="AP442"/>
  <c r="AO442"/>
  <c r="AN442"/>
  <c r="AM442"/>
  <c r="AL442"/>
  <c r="AZ441"/>
  <c r="AY441"/>
  <c r="AX441"/>
  <c r="AW441"/>
  <c r="AV441"/>
  <c r="AU441"/>
  <c r="AT441"/>
  <c r="AS441"/>
  <c r="AR441"/>
  <c r="AQ441"/>
  <c r="AP441"/>
  <c r="AO441"/>
  <c r="AN441"/>
  <c r="AM441"/>
  <c r="AL441"/>
  <c r="AZ440"/>
  <c r="AY440"/>
  <c r="AX440"/>
  <c r="AW440"/>
  <c r="AV440"/>
  <c r="AU440"/>
  <c r="AT440"/>
  <c r="AS440"/>
  <c r="AR440"/>
  <c r="AQ440"/>
  <c r="AP440"/>
  <c r="AO440"/>
  <c r="AN440"/>
  <c r="AM440"/>
  <c r="AL440"/>
  <c r="AZ439"/>
  <c r="AY439"/>
  <c r="AX439"/>
  <c r="AW439"/>
  <c r="AV439"/>
  <c r="AU439"/>
  <c r="AT439"/>
  <c r="AS439"/>
  <c r="AR439"/>
  <c r="AQ439"/>
  <c r="AP439"/>
  <c r="AO439"/>
  <c r="AN439"/>
  <c r="AM439"/>
  <c r="AL439"/>
  <c r="AZ438"/>
  <c r="AY438"/>
  <c r="AX438"/>
  <c r="AW438"/>
  <c r="AV438"/>
  <c r="AU438"/>
  <c r="AT438"/>
  <c r="AS438"/>
  <c r="AR438"/>
  <c r="AQ438"/>
  <c r="AP438"/>
  <c r="AO438"/>
  <c r="AN438"/>
  <c r="AM438"/>
  <c r="AL438"/>
  <c r="AZ437"/>
  <c r="AY437"/>
  <c r="AX437"/>
  <c r="AW437"/>
  <c r="AV437"/>
  <c r="AU437"/>
  <c r="AT437"/>
  <c r="AS437"/>
  <c r="AR437"/>
  <c r="AQ437"/>
  <c r="AP437"/>
  <c r="AO437"/>
  <c r="AN437"/>
  <c r="AM437"/>
  <c r="AL437"/>
  <c r="AZ436"/>
  <c r="AY436"/>
  <c r="AX436"/>
  <c r="AW436"/>
  <c r="AV436"/>
  <c r="AU436"/>
  <c r="AT436"/>
  <c r="AS436"/>
  <c r="AR436"/>
  <c r="AQ436"/>
  <c r="AP436"/>
  <c r="AO436"/>
  <c r="AN436"/>
  <c r="AM436"/>
  <c r="AL436"/>
  <c r="AZ435"/>
  <c r="AY435"/>
  <c r="AX435"/>
  <c r="AW435"/>
  <c r="AV435"/>
  <c r="AU435"/>
  <c r="AT435"/>
  <c r="AS435"/>
  <c r="AR435"/>
  <c r="AQ435"/>
  <c r="AP435"/>
  <c r="AO435"/>
  <c r="AN435"/>
  <c r="AM435"/>
  <c r="AL435"/>
  <c r="AZ434"/>
  <c r="AY434"/>
  <c r="AX434"/>
  <c r="AW434"/>
  <c r="AV434"/>
  <c r="AU434"/>
  <c r="AT434"/>
  <c r="AS434"/>
  <c r="AR434"/>
  <c r="AQ434"/>
  <c r="AP434"/>
  <c r="AO434"/>
  <c r="AN434"/>
  <c r="AM434"/>
  <c r="AL434"/>
  <c r="AZ433"/>
  <c r="AY433"/>
  <c r="AX433"/>
  <c r="AW433"/>
  <c r="AV433"/>
  <c r="AU433"/>
  <c r="AT433"/>
  <c r="AS433"/>
  <c r="AR433"/>
  <c r="AQ433"/>
  <c r="AP433"/>
  <c r="AO433"/>
  <c r="AN433"/>
  <c r="AM433"/>
  <c r="AL433"/>
  <c r="AZ432"/>
  <c r="AY432"/>
  <c r="AX432"/>
  <c r="AW432"/>
  <c r="AV432"/>
  <c r="AU432"/>
  <c r="AT432"/>
  <c r="AS432"/>
  <c r="AR432"/>
  <c r="AQ432"/>
  <c r="AP432"/>
  <c r="AO432"/>
  <c r="AN432"/>
  <c r="AM432"/>
  <c r="AL432"/>
  <c r="AZ431"/>
  <c r="AY431"/>
  <c r="AX431"/>
  <c r="AW431"/>
  <c r="AV431"/>
  <c r="AU431"/>
  <c r="AT431"/>
  <c r="AS431"/>
  <c r="AR431"/>
  <c r="AQ431"/>
  <c r="AP431"/>
  <c r="AO431"/>
  <c r="AN431"/>
  <c r="AM431"/>
  <c r="AL431"/>
  <c r="AZ430"/>
  <c r="AY430"/>
  <c r="AX430"/>
  <c r="AW430"/>
  <c r="AV430"/>
  <c r="AU430"/>
  <c r="AT430"/>
  <c r="AS430"/>
  <c r="AR430"/>
  <c r="AQ430"/>
  <c r="AP430"/>
  <c r="AO430"/>
  <c r="AN430"/>
  <c r="AM430"/>
  <c r="AL430"/>
  <c r="AZ429"/>
  <c r="AY429"/>
  <c r="AX429"/>
  <c r="AW429"/>
  <c r="AV429"/>
  <c r="AU429"/>
  <c r="AT429"/>
  <c r="AS429"/>
  <c r="AR429"/>
  <c r="AQ429"/>
  <c r="AP429"/>
  <c r="AO429"/>
  <c r="AN429"/>
  <c r="AM429"/>
  <c r="AL429"/>
  <c r="AZ428"/>
  <c r="AY428"/>
  <c r="AX428"/>
  <c r="AW428"/>
  <c r="AV428"/>
  <c r="AU428"/>
  <c r="AT428"/>
  <c r="AS428"/>
  <c r="AR428"/>
  <c r="AQ428"/>
  <c r="AP428"/>
  <c r="AO428"/>
  <c r="AN428"/>
  <c r="AM428"/>
  <c r="AL428"/>
  <c r="AZ427"/>
  <c r="AY427"/>
  <c r="AX427"/>
  <c r="AW427"/>
  <c r="AV427"/>
  <c r="AU427"/>
  <c r="AT427"/>
  <c r="AS427"/>
  <c r="AR427"/>
  <c r="AQ427"/>
  <c r="AP427"/>
  <c r="AO427"/>
  <c r="AN427"/>
  <c r="AM427"/>
  <c r="AL427"/>
  <c r="AZ426"/>
  <c r="AY426"/>
  <c r="AX426"/>
  <c r="AW426"/>
  <c r="AV426"/>
  <c r="AU426"/>
  <c r="AT426"/>
  <c r="AS426"/>
  <c r="AR426"/>
  <c r="AQ426"/>
  <c r="AP426"/>
  <c r="AO426"/>
  <c r="AN426"/>
  <c r="AM426"/>
  <c r="AL426"/>
  <c r="AZ425"/>
  <c r="AY425"/>
  <c r="AX425"/>
  <c r="AW425"/>
  <c r="AV425"/>
  <c r="AU425"/>
  <c r="AT425"/>
  <c r="AS425"/>
  <c r="AR425"/>
  <c r="AQ425"/>
  <c r="AP425"/>
  <c r="AO425"/>
  <c r="AN425"/>
  <c r="AM425"/>
  <c r="AL425"/>
  <c r="AZ424"/>
  <c r="AY424"/>
  <c r="AX424"/>
  <c r="AW424"/>
  <c r="AV424"/>
  <c r="AU424"/>
  <c r="AT424"/>
  <c r="AS424"/>
  <c r="AR424"/>
  <c r="AQ424"/>
  <c r="AP424"/>
  <c r="AO424"/>
  <c r="AN424"/>
  <c r="AM424"/>
  <c r="AL424"/>
  <c r="AZ423"/>
  <c r="AY423"/>
  <c r="AX423"/>
  <c r="AW423"/>
  <c r="AV423"/>
  <c r="AU423"/>
  <c r="AT423"/>
  <c r="AS423"/>
  <c r="AR423"/>
  <c r="AQ423"/>
  <c r="AP423"/>
  <c r="AO423"/>
  <c r="AN423"/>
  <c r="AM423"/>
  <c r="AL423"/>
  <c r="AZ422"/>
  <c r="AY422"/>
  <c r="AX422"/>
  <c r="AW422"/>
  <c r="AV422"/>
  <c r="AU422"/>
  <c r="AT422"/>
  <c r="AS422"/>
  <c r="AR422"/>
  <c r="AQ422"/>
  <c r="AP422"/>
  <c r="AO422"/>
  <c r="AN422"/>
  <c r="AM422"/>
  <c r="AL422"/>
  <c r="AZ421"/>
  <c r="AY421"/>
  <c r="AX421"/>
  <c r="AW421"/>
  <c r="AV421"/>
  <c r="AU421"/>
  <c r="AT421"/>
  <c r="AS421"/>
  <c r="AR421"/>
  <c r="AQ421"/>
  <c r="AP421"/>
  <c r="AO421"/>
  <c r="AN421"/>
  <c r="AM421"/>
  <c r="AL421"/>
  <c r="AZ420"/>
  <c r="AY420"/>
  <c r="AX420"/>
  <c r="AW420"/>
  <c r="AV420"/>
  <c r="AU420"/>
  <c r="AT420"/>
  <c r="AS420"/>
  <c r="AR420"/>
  <c r="AQ420"/>
  <c r="AP420"/>
  <c r="AO420"/>
  <c r="AN420"/>
  <c r="AM420"/>
  <c r="AL420"/>
  <c r="AZ419"/>
  <c r="AY419"/>
  <c r="AX419"/>
  <c r="AW419"/>
  <c r="AV419"/>
  <c r="AU419"/>
  <c r="AT419"/>
  <c r="AS419"/>
  <c r="AR419"/>
  <c r="AQ419"/>
  <c r="AP419"/>
  <c r="AO419"/>
  <c r="AN419"/>
  <c r="AM419"/>
  <c r="AL419"/>
  <c r="AZ418"/>
  <c r="AY418"/>
  <c r="AX418"/>
  <c r="AW418"/>
  <c r="AV418"/>
  <c r="AU418"/>
  <c r="AT418"/>
  <c r="AS418"/>
  <c r="AR418"/>
  <c r="AQ418"/>
  <c r="AP418"/>
  <c r="AO418"/>
  <c r="AN418"/>
  <c r="AM418"/>
  <c r="AL418"/>
  <c r="AZ417"/>
  <c r="AY417"/>
  <c r="AX417"/>
  <c r="AW417"/>
  <c r="AV417"/>
  <c r="AU417"/>
  <c r="AT417"/>
  <c r="AS417"/>
  <c r="AR417"/>
  <c r="AQ417"/>
  <c r="AP417"/>
  <c r="AO417"/>
  <c r="AN417"/>
  <c r="AM417"/>
  <c r="AL417"/>
  <c r="AZ416"/>
  <c r="AY416"/>
  <c r="AX416"/>
  <c r="AW416"/>
  <c r="AV416"/>
  <c r="AU416"/>
  <c r="AT416"/>
  <c r="AS416"/>
  <c r="AR416"/>
  <c r="AQ416"/>
  <c r="AP416"/>
  <c r="AO416"/>
  <c r="AN416"/>
  <c r="AM416"/>
  <c r="AL416"/>
  <c r="AZ415"/>
  <c r="AY415"/>
  <c r="AX415"/>
  <c r="AW415"/>
  <c r="AV415"/>
  <c r="AU415"/>
  <c r="AT415"/>
  <c r="AS415"/>
  <c r="AR415"/>
  <c r="AQ415"/>
  <c r="AP415"/>
  <c r="AO415"/>
  <c r="AN415"/>
  <c r="AM415"/>
  <c r="AL415"/>
  <c r="AZ414"/>
  <c r="AY414"/>
  <c r="AX414"/>
  <c r="AW414"/>
  <c r="AV414"/>
  <c r="AU414"/>
  <c r="AT414"/>
  <c r="AS414"/>
  <c r="AR414"/>
  <c r="AQ414"/>
  <c r="AP414"/>
  <c r="AO414"/>
  <c r="AN414"/>
  <c r="AM414"/>
  <c r="AL414"/>
  <c r="AZ413"/>
  <c r="AY413"/>
  <c r="AX413"/>
  <c r="AW413"/>
  <c r="AV413"/>
  <c r="AU413"/>
  <c r="AT413"/>
  <c r="AS413"/>
  <c r="AR413"/>
  <c r="AQ413"/>
  <c r="AP413"/>
  <c r="AO413"/>
  <c r="AN413"/>
  <c r="AM413"/>
  <c r="AL413"/>
  <c r="AZ412"/>
  <c r="AY412"/>
  <c r="AX412"/>
  <c r="AW412"/>
  <c r="AV412"/>
  <c r="AU412"/>
  <c r="AT412"/>
  <c r="AS412"/>
  <c r="AR412"/>
  <c r="AQ412"/>
  <c r="AP412"/>
  <c r="AO412"/>
  <c r="AN412"/>
  <c r="AM412"/>
  <c r="AL412"/>
  <c r="AZ411"/>
  <c r="AY411"/>
  <c r="AX411"/>
  <c r="AW411"/>
  <c r="AV411"/>
  <c r="AU411"/>
  <c r="AT411"/>
  <c r="AS411"/>
  <c r="AR411"/>
  <c r="AQ411"/>
  <c r="AP411"/>
  <c r="AO411"/>
  <c r="AN411"/>
  <c r="AM411"/>
  <c r="AL411"/>
  <c r="AZ410"/>
  <c r="AY410"/>
  <c r="AX410"/>
  <c r="AW410"/>
  <c r="AV410"/>
  <c r="AU410"/>
  <c r="AT410"/>
  <c r="AS410"/>
  <c r="AR410"/>
  <c r="AQ410"/>
  <c r="AP410"/>
  <c r="AO410"/>
  <c r="AN410"/>
  <c r="AM410"/>
  <c r="AL410"/>
  <c r="AZ409"/>
  <c r="AY409"/>
  <c r="AX409"/>
  <c r="AW409"/>
  <c r="AV409"/>
  <c r="AU409"/>
  <c r="AT409"/>
  <c r="AS409"/>
  <c r="AR409"/>
  <c r="AQ409"/>
  <c r="AP409"/>
  <c r="AO409"/>
  <c r="AN409"/>
  <c r="AM409"/>
  <c r="AL409"/>
  <c r="AZ408"/>
  <c r="AY408"/>
  <c r="AX408"/>
  <c r="AW408"/>
  <c r="AV408"/>
  <c r="AU408"/>
  <c r="AT408"/>
  <c r="AS408"/>
  <c r="AR408"/>
  <c r="AQ408"/>
  <c r="AP408"/>
  <c r="AO408"/>
  <c r="AN408"/>
  <c r="AM408"/>
  <c r="AL408"/>
  <c r="AZ407"/>
  <c r="AY407"/>
  <c r="AX407"/>
  <c r="AW407"/>
  <c r="AV407"/>
  <c r="AU407"/>
  <c r="AT407"/>
  <c r="AS407"/>
  <c r="AR407"/>
  <c r="AQ407"/>
  <c r="AP407"/>
  <c r="AO407"/>
  <c r="AN407"/>
  <c r="AM407"/>
  <c r="AL407"/>
  <c r="AZ406"/>
  <c r="AY406"/>
  <c r="AX406"/>
  <c r="AW406"/>
  <c r="AV406"/>
  <c r="AU406"/>
  <c r="AT406"/>
  <c r="AS406"/>
  <c r="AR406"/>
  <c r="AQ406"/>
  <c r="AP406"/>
  <c r="AO406"/>
  <c r="AN406"/>
  <c r="AM406"/>
  <c r="AL406"/>
  <c r="AZ405"/>
  <c r="AY405"/>
  <c r="AX405"/>
  <c r="AW405"/>
  <c r="AV405"/>
  <c r="AU405"/>
  <c r="AT405"/>
  <c r="AS405"/>
  <c r="AR405"/>
  <c r="AQ405"/>
  <c r="AP405"/>
  <c r="AO405"/>
  <c r="AN405"/>
  <c r="AM405"/>
  <c r="AL405"/>
  <c r="AZ404"/>
  <c r="AY404"/>
  <c r="AX404"/>
  <c r="AW404"/>
  <c r="AV404"/>
  <c r="AU404"/>
  <c r="AT404"/>
  <c r="AS404"/>
  <c r="AR404"/>
  <c r="AQ404"/>
  <c r="AP404"/>
  <c r="AO404"/>
  <c r="AN404"/>
  <c r="AM404"/>
  <c r="AL404"/>
  <c r="AZ403"/>
  <c r="AY403"/>
  <c r="AX403"/>
  <c r="AW403"/>
  <c r="AV403"/>
  <c r="AU403"/>
  <c r="AT403"/>
  <c r="AS403"/>
  <c r="AR403"/>
  <c r="AQ403"/>
  <c r="AP403"/>
  <c r="AO403"/>
  <c r="AN403"/>
  <c r="AM403"/>
  <c r="AL403"/>
  <c r="AZ402"/>
  <c r="AY402"/>
  <c r="AX402"/>
  <c r="AW402"/>
  <c r="AV402"/>
  <c r="AU402"/>
  <c r="AT402"/>
  <c r="AS402"/>
  <c r="AR402"/>
  <c r="AQ402"/>
  <c r="AP402"/>
  <c r="AO402"/>
  <c r="AN402"/>
  <c r="AM402"/>
  <c r="AL402"/>
  <c r="AZ401"/>
  <c r="AY401"/>
  <c r="AX401"/>
  <c r="AW401"/>
  <c r="AV401"/>
  <c r="AU401"/>
  <c r="AT401"/>
  <c r="AS401"/>
  <c r="AR401"/>
  <c r="AQ401"/>
  <c r="AP401"/>
  <c r="AO401"/>
  <c r="AN401"/>
  <c r="AM401"/>
  <c r="AL401"/>
  <c r="AZ400"/>
  <c r="AY400"/>
  <c r="AX400"/>
  <c r="AW400"/>
  <c r="AV400"/>
  <c r="AU400"/>
  <c r="AT400"/>
  <c r="AS400"/>
  <c r="AR400"/>
  <c r="AQ400"/>
  <c r="AP400"/>
  <c r="AO400"/>
  <c r="AN400"/>
  <c r="AM400"/>
  <c r="AL400"/>
  <c r="AZ399"/>
  <c r="AY399"/>
  <c r="AX399"/>
  <c r="AW399"/>
  <c r="AV399"/>
  <c r="AU399"/>
  <c r="AT399"/>
  <c r="AS399"/>
  <c r="AR399"/>
  <c r="AQ399"/>
  <c r="AP399"/>
  <c r="AO399"/>
  <c r="AN399"/>
  <c r="AM399"/>
  <c r="AL399"/>
  <c r="AZ398"/>
  <c r="AY398"/>
  <c r="AX398"/>
  <c r="AW398"/>
  <c r="AV398"/>
  <c r="AU398"/>
  <c r="AT398"/>
  <c r="AS398"/>
  <c r="AR398"/>
  <c r="AQ398"/>
  <c r="AP398"/>
  <c r="AO398"/>
  <c r="AN398"/>
  <c r="AM398"/>
  <c r="AL398"/>
  <c r="AZ397"/>
  <c r="AY397"/>
  <c r="AX397"/>
  <c r="AW397"/>
  <c r="AV397"/>
  <c r="AU397"/>
  <c r="AT397"/>
  <c r="AS397"/>
  <c r="AR397"/>
  <c r="AQ397"/>
  <c r="AP397"/>
  <c r="AO397"/>
  <c r="AN397"/>
  <c r="AM397"/>
  <c r="AL397"/>
  <c r="AZ396"/>
  <c r="AY396"/>
  <c r="AX396"/>
  <c r="AW396"/>
  <c r="AV396"/>
  <c r="AU396"/>
  <c r="AT396"/>
  <c r="AS396"/>
  <c r="AR396"/>
  <c r="AQ396"/>
  <c r="AP396"/>
  <c r="AO396"/>
  <c r="AN396"/>
  <c r="AM396"/>
  <c r="AL396"/>
  <c r="AZ395"/>
  <c r="AY395"/>
  <c r="AX395"/>
  <c r="AW395"/>
  <c r="AV395"/>
  <c r="AU395"/>
  <c r="AT395"/>
  <c r="AS395"/>
  <c r="AR395"/>
  <c r="AQ395"/>
  <c r="AP395"/>
  <c r="AO395"/>
  <c r="AN395"/>
  <c r="AM395"/>
  <c r="AL395"/>
  <c r="AZ394"/>
  <c r="AY394"/>
  <c r="AX394"/>
  <c r="AW394"/>
  <c r="AV394"/>
  <c r="AU394"/>
  <c r="AT394"/>
  <c r="AS394"/>
  <c r="AR394"/>
  <c r="AQ394"/>
  <c r="AP394"/>
  <c r="AO394"/>
  <c r="AN394"/>
  <c r="AM394"/>
  <c r="AL394"/>
  <c r="AZ393"/>
  <c r="AY393"/>
  <c r="AX393"/>
  <c r="AW393"/>
  <c r="AV393"/>
  <c r="AU393"/>
  <c r="AT393"/>
  <c r="AS393"/>
  <c r="AR393"/>
  <c r="AQ393"/>
  <c r="AP393"/>
  <c r="AO393"/>
  <c r="AN393"/>
  <c r="AM393"/>
  <c r="AL393"/>
  <c r="AZ392"/>
  <c r="AY392"/>
  <c r="AX392"/>
  <c r="AW392"/>
  <c r="AV392"/>
  <c r="AU392"/>
  <c r="AT392"/>
  <c r="AS392"/>
  <c r="AR392"/>
  <c r="AQ392"/>
  <c r="AP392"/>
  <c r="AO392"/>
  <c r="AN392"/>
  <c r="AM392"/>
  <c r="AL392"/>
  <c r="AZ391"/>
  <c r="AY391"/>
  <c r="AX391"/>
  <c r="AW391"/>
  <c r="AV391"/>
  <c r="AU391"/>
  <c r="AT391"/>
  <c r="AS391"/>
  <c r="AR391"/>
  <c r="AQ391"/>
  <c r="AP391"/>
  <c r="AO391"/>
  <c r="AN391"/>
  <c r="AM391"/>
  <c r="AL391"/>
  <c r="AZ390"/>
  <c r="AY390"/>
  <c r="AX390"/>
  <c r="AW390"/>
  <c r="AV390"/>
  <c r="AU390"/>
  <c r="AT390"/>
  <c r="AS390"/>
  <c r="AR390"/>
  <c r="AQ390"/>
  <c r="AP390"/>
  <c r="AO390"/>
  <c r="AN390"/>
  <c r="AM390"/>
  <c r="AL390"/>
  <c r="AZ389"/>
  <c r="AY389"/>
  <c r="AX389"/>
  <c r="AW389"/>
  <c r="AV389"/>
  <c r="AU389"/>
  <c r="AT389"/>
  <c r="AS389"/>
  <c r="AR389"/>
  <c r="AQ389"/>
  <c r="AP389"/>
  <c r="AO389"/>
  <c r="AN389"/>
  <c r="AM389"/>
  <c r="AL389"/>
  <c r="AZ388"/>
  <c r="AY388"/>
  <c r="AX388"/>
  <c r="AW388"/>
  <c r="AV388"/>
  <c r="AU388"/>
  <c r="AT388"/>
  <c r="AS388"/>
  <c r="AR388"/>
  <c r="AQ388"/>
  <c r="AP388"/>
  <c r="AO388"/>
  <c r="AN388"/>
  <c r="AM388"/>
  <c r="AL388"/>
  <c r="AZ387"/>
  <c r="AY387"/>
  <c r="AX387"/>
  <c r="AW387"/>
  <c r="AV387"/>
  <c r="AU387"/>
  <c r="AT387"/>
  <c r="AS387"/>
  <c r="AR387"/>
  <c r="AQ387"/>
  <c r="AP387"/>
  <c r="AO387"/>
  <c r="AN387"/>
  <c r="AM387"/>
  <c r="AL387"/>
  <c r="AZ386"/>
  <c r="AY386"/>
  <c r="AX386"/>
  <c r="AW386"/>
  <c r="AV386"/>
  <c r="AU386"/>
  <c r="AT386"/>
  <c r="AS386"/>
  <c r="AR386"/>
  <c r="AQ386"/>
  <c r="AP386"/>
  <c r="AO386"/>
  <c r="AN386"/>
  <c r="AM386"/>
  <c r="AL386"/>
  <c r="AZ385"/>
  <c r="AY385"/>
  <c r="AX385"/>
  <c r="AW385"/>
  <c r="AV385"/>
  <c r="AU385"/>
  <c r="AT385"/>
  <c r="AS385"/>
  <c r="AR385"/>
  <c r="AQ385"/>
  <c r="AP385"/>
  <c r="AO385"/>
  <c r="AN385"/>
  <c r="AM385"/>
  <c r="AL385"/>
  <c r="AZ384"/>
  <c r="AY384"/>
  <c r="AX384"/>
  <c r="AW384"/>
  <c r="AV384"/>
  <c r="AU384"/>
  <c r="AT384"/>
  <c r="AS384"/>
  <c r="AR384"/>
  <c r="AQ384"/>
  <c r="AP384"/>
  <c r="AO384"/>
  <c r="AN384"/>
  <c r="AM384"/>
  <c r="AL384"/>
  <c r="AZ383"/>
  <c r="AY383"/>
  <c r="AX383"/>
  <c r="AW383"/>
  <c r="AV383"/>
  <c r="AU383"/>
  <c r="AT383"/>
  <c r="AS383"/>
  <c r="AR383"/>
  <c r="AQ383"/>
  <c r="AP383"/>
  <c r="AO383"/>
  <c r="AN383"/>
  <c r="AM383"/>
  <c r="AL383"/>
  <c r="AZ382"/>
  <c r="AY382"/>
  <c r="AX382"/>
  <c r="AW382"/>
  <c r="AV382"/>
  <c r="AU382"/>
  <c r="AT382"/>
  <c r="AS382"/>
  <c r="AR382"/>
  <c r="AQ382"/>
  <c r="AP382"/>
  <c r="AO382"/>
  <c r="AN382"/>
  <c r="AM382"/>
  <c r="AL382"/>
  <c r="AZ381"/>
  <c r="AY381"/>
  <c r="AX381"/>
  <c r="AW381"/>
  <c r="AV381"/>
  <c r="AU381"/>
  <c r="AT381"/>
  <c r="AS381"/>
  <c r="AR381"/>
  <c r="AQ381"/>
  <c r="AP381"/>
  <c r="AO381"/>
  <c r="AN381"/>
  <c r="AM381"/>
  <c r="AL381"/>
  <c r="AZ380"/>
  <c r="AY380"/>
  <c r="AX380"/>
  <c r="AW380"/>
  <c r="AV380"/>
  <c r="AU380"/>
  <c r="AT380"/>
  <c r="AS380"/>
  <c r="AR380"/>
  <c r="AQ380"/>
  <c r="AP380"/>
  <c r="AO380"/>
  <c r="AN380"/>
  <c r="AM380"/>
  <c r="AL380"/>
  <c r="AZ379"/>
  <c r="AY379"/>
  <c r="AX379"/>
  <c r="AW379"/>
  <c r="AV379"/>
  <c r="AU379"/>
  <c r="AT379"/>
  <c r="AS379"/>
  <c r="AR379"/>
  <c r="AQ379"/>
  <c r="AP379"/>
  <c r="AO379"/>
  <c r="AN379"/>
  <c r="AM379"/>
  <c r="AL379"/>
  <c r="AZ378"/>
  <c r="AY378"/>
  <c r="AX378"/>
  <c r="AW378"/>
  <c r="AV378"/>
  <c r="AU378"/>
  <c r="AT378"/>
  <c r="AS378"/>
  <c r="AR378"/>
  <c r="AQ378"/>
  <c r="AP378"/>
  <c r="AO378"/>
  <c r="AN378"/>
  <c r="AM378"/>
  <c r="AL378"/>
  <c r="AZ377"/>
  <c r="AY377"/>
  <c r="AX377"/>
  <c r="AW377"/>
  <c r="AV377"/>
  <c r="AU377"/>
  <c r="AT377"/>
  <c r="AS377"/>
  <c r="AR377"/>
  <c r="AQ377"/>
  <c r="AP377"/>
  <c r="AO377"/>
  <c r="AN377"/>
  <c r="AM377"/>
  <c r="AL377"/>
  <c r="AZ376"/>
  <c r="AY376"/>
  <c r="AX376"/>
  <c r="AW376"/>
  <c r="AV376"/>
  <c r="AU376"/>
  <c r="AT376"/>
  <c r="AS376"/>
  <c r="AR376"/>
  <c r="AQ376"/>
  <c r="AP376"/>
  <c r="AO376"/>
  <c r="AN376"/>
  <c r="AM376"/>
  <c r="AL376"/>
  <c r="AZ375"/>
  <c r="AY375"/>
  <c r="AX375"/>
  <c r="AW375"/>
  <c r="AV375"/>
  <c r="AU375"/>
  <c r="AT375"/>
  <c r="AS375"/>
  <c r="AR375"/>
  <c r="AQ375"/>
  <c r="AP375"/>
  <c r="AO375"/>
  <c r="AN375"/>
  <c r="AM375"/>
  <c r="AL375"/>
  <c r="AZ374"/>
  <c r="AY374"/>
  <c r="AX374"/>
  <c r="AW374"/>
  <c r="AV374"/>
  <c r="AU374"/>
  <c r="AT374"/>
  <c r="AS374"/>
  <c r="AR374"/>
  <c r="AQ374"/>
  <c r="AP374"/>
  <c r="AO374"/>
  <c r="AN374"/>
  <c r="AM374"/>
  <c r="AL374"/>
  <c r="AZ373"/>
  <c r="AY373"/>
  <c r="AX373"/>
  <c r="AW373"/>
  <c r="AV373"/>
  <c r="AU373"/>
  <c r="AT373"/>
  <c r="AS373"/>
  <c r="AR373"/>
  <c r="AQ373"/>
  <c r="AP373"/>
  <c r="AO373"/>
  <c r="AN373"/>
  <c r="AM373"/>
  <c r="AL373"/>
  <c r="AZ372"/>
  <c r="AY372"/>
  <c r="AX372"/>
  <c r="AW372"/>
  <c r="AV372"/>
  <c r="AU372"/>
  <c r="AT372"/>
  <c r="AS372"/>
  <c r="AR372"/>
  <c r="AQ372"/>
  <c r="AP372"/>
  <c r="AO372"/>
  <c r="AN372"/>
  <c r="AM372"/>
  <c r="AL372"/>
  <c r="AZ371"/>
  <c r="AY371"/>
  <c r="AX371"/>
  <c r="AW371"/>
  <c r="AV371"/>
  <c r="AU371"/>
  <c r="AT371"/>
  <c r="AS371"/>
  <c r="AR371"/>
  <c r="AQ371"/>
  <c r="AP371"/>
  <c r="AO371"/>
  <c r="AN371"/>
  <c r="AM371"/>
  <c r="AL371"/>
  <c r="AZ370"/>
  <c r="AY370"/>
  <c r="AX370"/>
  <c r="AW370"/>
  <c r="AV370"/>
  <c r="AU370"/>
  <c r="AT370"/>
  <c r="AS370"/>
  <c r="AR370"/>
  <c r="AQ370"/>
  <c r="AP370"/>
  <c r="AO370"/>
  <c r="AN370"/>
  <c r="AM370"/>
  <c r="AL370"/>
  <c r="AZ369"/>
  <c r="AY369"/>
  <c r="AX369"/>
  <c r="AW369"/>
  <c r="AV369"/>
  <c r="AU369"/>
  <c r="AT369"/>
  <c r="AS369"/>
  <c r="AR369"/>
  <c r="AQ369"/>
  <c r="AP369"/>
  <c r="AO369"/>
  <c r="AN369"/>
  <c r="AM369"/>
  <c r="AL369"/>
  <c r="AZ368"/>
  <c r="AY368"/>
  <c r="AX368"/>
  <c r="AW368"/>
  <c r="AV368"/>
  <c r="AU368"/>
  <c r="AT368"/>
  <c r="AS368"/>
  <c r="AR368"/>
  <c r="AQ368"/>
  <c r="AP368"/>
  <c r="AO368"/>
  <c r="AN368"/>
  <c r="AM368"/>
  <c r="AL368"/>
  <c r="AZ367"/>
  <c r="AY367"/>
  <c r="AX367"/>
  <c r="AW367"/>
  <c r="AV367"/>
  <c r="AU367"/>
  <c r="AT367"/>
  <c r="AS367"/>
  <c r="AR367"/>
  <c r="AQ367"/>
  <c r="AP367"/>
  <c r="AO367"/>
  <c r="AN367"/>
  <c r="AM367"/>
  <c r="AL367"/>
  <c r="AZ366"/>
  <c r="AY366"/>
  <c r="AX366"/>
  <c r="AW366"/>
  <c r="AV366"/>
  <c r="AU366"/>
  <c r="AT366"/>
  <c r="AS366"/>
  <c r="AR366"/>
  <c r="AQ366"/>
  <c r="AP366"/>
  <c r="AO366"/>
  <c r="AN366"/>
  <c r="AM366"/>
  <c r="AL366"/>
  <c r="AZ365"/>
  <c r="AY365"/>
  <c r="AX365"/>
  <c r="AW365"/>
  <c r="AV365"/>
  <c r="AU365"/>
  <c r="AT365"/>
  <c r="AS365"/>
  <c r="AR365"/>
  <c r="AQ365"/>
  <c r="AP365"/>
  <c r="AO365"/>
  <c r="AN365"/>
  <c r="AM365"/>
  <c r="AL365"/>
  <c r="AZ364"/>
  <c r="AY364"/>
  <c r="AX364"/>
  <c r="AW364"/>
  <c r="AV364"/>
  <c r="AU364"/>
  <c r="AT364"/>
  <c r="AS364"/>
  <c r="AR364"/>
  <c r="AQ364"/>
  <c r="AP364"/>
  <c r="AO364"/>
  <c r="AN364"/>
  <c r="AM364"/>
  <c r="AL364"/>
  <c r="AZ363"/>
  <c r="AY363"/>
  <c r="AX363"/>
  <c r="AW363"/>
  <c r="AV363"/>
  <c r="AU363"/>
  <c r="AT363"/>
  <c r="AS363"/>
  <c r="AR363"/>
  <c r="AQ363"/>
  <c r="AP363"/>
  <c r="AO363"/>
  <c r="AN363"/>
  <c r="AM363"/>
  <c r="AL363"/>
  <c r="AZ362"/>
  <c r="AY362"/>
  <c r="AX362"/>
  <c r="AW362"/>
  <c r="AV362"/>
  <c r="AU362"/>
  <c r="AT362"/>
  <c r="AS362"/>
  <c r="AR362"/>
  <c r="AQ362"/>
  <c r="AP362"/>
  <c r="AO362"/>
  <c r="AN362"/>
  <c r="AM362"/>
  <c r="AL362"/>
  <c r="AZ361"/>
  <c r="AY361"/>
  <c r="AX361"/>
  <c r="AW361"/>
  <c r="AV361"/>
  <c r="AU361"/>
  <c r="AT361"/>
  <c r="AS361"/>
  <c r="AR361"/>
  <c r="AQ361"/>
  <c r="AP361"/>
  <c r="AO361"/>
  <c r="AN361"/>
  <c r="AM361"/>
  <c r="AL361"/>
  <c r="AZ360"/>
  <c r="AY360"/>
  <c r="AX360"/>
  <c r="AW360"/>
  <c r="AV360"/>
  <c r="AU360"/>
  <c r="AT360"/>
  <c r="AS360"/>
  <c r="AR360"/>
  <c r="AQ360"/>
  <c r="AP360"/>
  <c r="AO360"/>
  <c r="AN360"/>
  <c r="AM360"/>
  <c r="AL360"/>
  <c r="AZ359"/>
  <c r="AY359"/>
  <c r="AX359"/>
  <c r="AW359"/>
  <c r="AV359"/>
  <c r="AU359"/>
  <c r="AT359"/>
  <c r="AS359"/>
  <c r="AR359"/>
  <c r="AQ359"/>
  <c r="AP359"/>
  <c r="AO359"/>
  <c r="AN359"/>
  <c r="AM359"/>
  <c r="AL359"/>
  <c r="AZ358"/>
  <c r="AY358"/>
  <c r="AX358"/>
  <c r="AW358"/>
  <c r="AV358"/>
  <c r="AU358"/>
  <c r="AT358"/>
  <c r="AS358"/>
  <c r="AR358"/>
  <c r="AQ358"/>
  <c r="AP358"/>
  <c r="AO358"/>
  <c r="AN358"/>
  <c r="AM358"/>
  <c r="AL358"/>
  <c r="AZ357"/>
  <c r="AY357"/>
  <c r="AX357"/>
  <c r="AW357"/>
  <c r="AV357"/>
  <c r="AU357"/>
  <c r="AT357"/>
  <c r="AS357"/>
  <c r="AR357"/>
  <c r="AQ357"/>
  <c r="AP357"/>
  <c r="AO357"/>
  <c r="AN357"/>
  <c r="AM357"/>
  <c r="AL357"/>
  <c r="AZ356"/>
  <c r="AY356"/>
  <c r="AX356"/>
  <c r="AW356"/>
  <c r="AV356"/>
  <c r="AU356"/>
  <c r="AT356"/>
  <c r="AS356"/>
  <c r="AR356"/>
  <c r="AQ356"/>
  <c r="AP356"/>
  <c r="AO356"/>
  <c r="AN356"/>
  <c r="AM356"/>
  <c r="AL356"/>
  <c r="AZ355"/>
  <c r="AY355"/>
  <c r="AX355"/>
  <c r="AW355"/>
  <c r="AV355"/>
  <c r="AU355"/>
  <c r="AT355"/>
  <c r="AS355"/>
  <c r="AR355"/>
  <c r="AQ355"/>
  <c r="AP355"/>
  <c r="AO355"/>
  <c r="AN355"/>
  <c r="AM355"/>
  <c r="AL355"/>
  <c r="AZ354"/>
  <c r="AY354"/>
  <c r="AX354"/>
  <c r="AW354"/>
  <c r="AV354"/>
  <c r="AU354"/>
  <c r="AT354"/>
  <c r="AS354"/>
  <c r="AR354"/>
  <c r="AQ354"/>
  <c r="AP354"/>
  <c r="AO354"/>
  <c r="AN354"/>
  <c r="AM354"/>
  <c r="AL354"/>
  <c r="AZ353"/>
  <c r="AY353"/>
  <c r="AX353"/>
  <c r="AW353"/>
  <c r="AV353"/>
  <c r="AU353"/>
  <c r="AT353"/>
  <c r="AS353"/>
  <c r="AR353"/>
  <c r="AQ353"/>
  <c r="AP353"/>
  <c r="AO353"/>
  <c r="AN353"/>
  <c r="AM353"/>
  <c r="AL353"/>
  <c r="AZ352"/>
  <c r="AY352"/>
  <c r="AX352"/>
  <c r="AW352"/>
  <c r="AV352"/>
  <c r="AU352"/>
  <c r="AT352"/>
  <c r="AS352"/>
  <c r="AR352"/>
  <c r="AQ352"/>
  <c r="AP352"/>
  <c r="AO352"/>
  <c r="AN352"/>
  <c r="AM352"/>
  <c r="AL352"/>
  <c r="AZ351"/>
  <c r="AY351"/>
  <c r="AX351"/>
  <c r="AW351"/>
  <c r="AV351"/>
  <c r="AU351"/>
  <c r="AT351"/>
  <c r="AS351"/>
  <c r="AR351"/>
  <c r="AQ351"/>
  <c r="AP351"/>
  <c r="AO351"/>
  <c r="AN351"/>
  <c r="AM351"/>
  <c r="AL351"/>
  <c r="AZ350"/>
  <c r="AY350"/>
  <c r="AX350"/>
  <c r="AW350"/>
  <c r="AV350"/>
  <c r="AU350"/>
  <c r="AT350"/>
  <c r="AS350"/>
  <c r="AR350"/>
  <c r="AQ350"/>
  <c r="AP350"/>
  <c r="AO350"/>
  <c r="AN350"/>
  <c r="AM350"/>
  <c r="AL350"/>
  <c r="AZ349"/>
  <c r="AY349"/>
  <c r="AX349"/>
  <c r="AW349"/>
  <c r="AV349"/>
  <c r="AU349"/>
  <c r="AT349"/>
  <c r="AS349"/>
  <c r="AR349"/>
  <c r="AQ349"/>
  <c r="AP349"/>
  <c r="AO349"/>
  <c r="AN349"/>
  <c r="AM349"/>
  <c r="AL349"/>
  <c r="AZ348"/>
  <c r="AY348"/>
  <c r="AX348"/>
  <c r="AW348"/>
  <c r="AV348"/>
  <c r="AU348"/>
  <c r="AT348"/>
  <c r="AS348"/>
  <c r="AR348"/>
  <c r="AQ348"/>
  <c r="AP348"/>
  <c r="AO348"/>
  <c r="AN348"/>
  <c r="AM348"/>
  <c r="AL348"/>
  <c r="AZ347"/>
  <c r="AY347"/>
  <c r="AX347"/>
  <c r="AW347"/>
  <c r="AV347"/>
  <c r="AU347"/>
  <c r="AT347"/>
  <c r="AS347"/>
  <c r="AR347"/>
  <c r="AQ347"/>
  <c r="AP347"/>
  <c r="AO347"/>
  <c r="AN347"/>
  <c r="AM347"/>
  <c r="AL347"/>
  <c r="AZ346"/>
  <c r="AY346"/>
  <c r="AX346"/>
  <c r="AW346"/>
  <c r="AV346"/>
  <c r="AU346"/>
  <c r="AT346"/>
  <c r="AS346"/>
  <c r="AR346"/>
  <c r="AQ346"/>
  <c r="AP346"/>
  <c r="AO346"/>
  <c r="AN346"/>
  <c r="AM346"/>
  <c r="AL346"/>
  <c r="AZ345"/>
  <c r="AY345"/>
  <c r="AX345"/>
  <c r="AW345"/>
  <c r="AV345"/>
  <c r="AU345"/>
  <c r="AT345"/>
  <c r="AS345"/>
  <c r="AR345"/>
  <c r="AQ345"/>
  <c r="AP345"/>
  <c r="AO345"/>
  <c r="AN345"/>
  <c r="AM345"/>
  <c r="AL345"/>
  <c r="AZ344"/>
  <c r="AY344"/>
  <c r="AX344"/>
  <c r="AW344"/>
  <c r="AV344"/>
  <c r="AU344"/>
  <c r="AT344"/>
  <c r="AS344"/>
  <c r="AR344"/>
  <c r="AQ344"/>
  <c r="AP344"/>
  <c r="AO344"/>
  <c r="AN344"/>
  <c r="AM344"/>
  <c r="AL344"/>
  <c r="AZ343"/>
  <c r="AY343"/>
  <c r="AX343"/>
  <c r="AW343"/>
  <c r="AV343"/>
  <c r="AU343"/>
  <c r="AT343"/>
  <c r="AS343"/>
  <c r="AR343"/>
  <c r="AQ343"/>
  <c r="AP343"/>
  <c r="AO343"/>
  <c r="AN343"/>
  <c r="AM343"/>
  <c r="AL343"/>
  <c r="AZ342"/>
  <c r="AY342"/>
  <c r="AX342"/>
  <c r="AW342"/>
  <c r="AV342"/>
  <c r="AU342"/>
  <c r="AT342"/>
  <c r="AS342"/>
  <c r="AR342"/>
  <c r="AQ342"/>
  <c r="AP342"/>
  <c r="AO342"/>
  <c r="AN342"/>
  <c r="AM342"/>
  <c r="AL342"/>
  <c r="AZ341"/>
  <c r="AY341"/>
  <c r="AX341"/>
  <c r="AW341"/>
  <c r="AV341"/>
  <c r="AU341"/>
  <c r="AT341"/>
  <c r="AS341"/>
  <c r="AR341"/>
  <c r="AQ341"/>
  <c r="AP341"/>
  <c r="AO341"/>
  <c r="AN341"/>
  <c r="AM341"/>
  <c r="AL341"/>
  <c r="AZ340"/>
  <c r="AY340"/>
  <c r="AX340"/>
  <c r="AW340"/>
  <c r="AV340"/>
  <c r="AU340"/>
  <c r="AT340"/>
  <c r="AS340"/>
  <c r="AR340"/>
  <c r="AQ340"/>
  <c r="AP340"/>
  <c r="AO340"/>
  <c r="AN340"/>
  <c r="AM340"/>
  <c r="AL340"/>
  <c r="AZ339"/>
  <c r="AY339"/>
  <c r="AX339"/>
  <c r="AW339"/>
  <c r="AV339"/>
  <c r="AU339"/>
  <c r="AT339"/>
  <c r="AS339"/>
  <c r="AR339"/>
  <c r="AQ339"/>
  <c r="AP339"/>
  <c r="AO339"/>
  <c r="AN339"/>
  <c r="AM339"/>
  <c r="AL339"/>
  <c r="AZ338"/>
  <c r="AY338"/>
  <c r="AX338"/>
  <c r="AW338"/>
  <c r="AV338"/>
  <c r="AU338"/>
  <c r="AT338"/>
  <c r="AS338"/>
  <c r="AR338"/>
  <c r="AQ338"/>
  <c r="AP338"/>
  <c r="AO338"/>
  <c r="AN338"/>
  <c r="AM338"/>
  <c r="AL338"/>
  <c r="AZ337"/>
  <c r="AY337"/>
  <c r="AX337"/>
  <c r="AW337"/>
  <c r="AV337"/>
  <c r="AU337"/>
  <c r="AT337"/>
  <c r="AS337"/>
  <c r="AR337"/>
  <c r="AQ337"/>
  <c r="AP337"/>
  <c r="AO337"/>
  <c r="AN337"/>
  <c r="AM337"/>
  <c r="AL337"/>
  <c r="AZ336"/>
  <c r="AY336"/>
  <c r="AX336"/>
  <c r="AW336"/>
  <c r="AV336"/>
  <c r="AU336"/>
  <c r="AT336"/>
  <c r="AS336"/>
  <c r="AR336"/>
  <c r="AQ336"/>
  <c r="AP336"/>
  <c r="AO336"/>
  <c r="AN336"/>
  <c r="AM336"/>
  <c r="AL336"/>
  <c r="AZ335"/>
  <c r="AY335"/>
  <c r="AX335"/>
  <c r="AW335"/>
  <c r="AV335"/>
  <c r="AU335"/>
  <c r="AT335"/>
  <c r="AS335"/>
  <c r="AR335"/>
  <c r="AQ335"/>
  <c r="AP335"/>
  <c r="AO335"/>
  <c r="AN335"/>
  <c r="AM335"/>
  <c r="AL335"/>
  <c r="AZ334"/>
  <c r="AY334"/>
  <c r="AX334"/>
  <c r="AW334"/>
  <c r="AV334"/>
  <c r="AU334"/>
  <c r="AT334"/>
  <c r="AS334"/>
  <c r="AR334"/>
  <c r="AQ334"/>
  <c r="AP334"/>
  <c r="AO334"/>
  <c r="AN334"/>
  <c r="AM334"/>
  <c r="AL334"/>
  <c r="AZ333"/>
  <c r="AY333"/>
  <c r="AX333"/>
  <c r="AW333"/>
  <c r="AV333"/>
  <c r="AU333"/>
  <c r="AT333"/>
  <c r="AS333"/>
  <c r="AR333"/>
  <c r="AQ333"/>
  <c r="AP333"/>
  <c r="AO333"/>
  <c r="AN333"/>
  <c r="AM333"/>
  <c r="AL333"/>
  <c r="AZ332"/>
  <c r="AY332"/>
  <c r="AX332"/>
  <c r="AW332"/>
  <c r="AV332"/>
  <c r="AU332"/>
  <c r="AT332"/>
  <c r="AS332"/>
  <c r="AR332"/>
  <c r="AQ332"/>
  <c r="AP332"/>
  <c r="AO332"/>
  <c r="AN332"/>
  <c r="AM332"/>
  <c r="AL332"/>
  <c r="AZ331"/>
  <c r="AY331"/>
  <c r="AX331"/>
  <c r="AW331"/>
  <c r="AV331"/>
  <c r="AU331"/>
  <c r="AT331"/>
  <c r="AS331"/>
  <c r="AR331"/>
  <c r="AQ331"/>
  <c r="AP331"/>
  <c r="AO331"/>
  <c r="AN331"/>
  <c r="AM331"/>
  <c r="AL331"/>
  <c r="AZ330"/>
  <c r="AY330"/>
  <c r="AX330"/>
  <c r="AW330"/>
  <c r="AV330"/>
  <c r="AU330"/>
  <c r="AT330"/>
  <c r="AS330"/>
  <c r="AR330"/>
  <c r="AQ330"/>
  <c r="AP330"/>
  <c r="AO330"/>
  <c r="AN330"/>
  <c r="AM330"/>
  <c r="AL330"/>
  <c r="AZ329"/>
  <c r="AY329"/>
  <c r="AX329"/>
  <c r="AW329"/>
  <c r="AV329"/>
  <c r="AU329"/>
  <c r="AT329"/>
  <c r="AS329"/>
  <c r="AR329"/>
  <c r="AQ329"/>
  <c r="AP329"/>
  <c r="AO329"/>
  <c r="AN329"/>
  <c r="AM329"/>
  <c r="AL329"/>
  <c r="AZ328"/>
  <c r="AY328"/>
  <c r="AX328"/>
  <c r="AW328"/>
  <c r="AV328"/>
  <c r="AU328"/>
  <c r="AT328"/>
  <c r="AS328"/>
  <c r="AR328"/>
  <c r="AQ328"/>
  <c r="AP328"/>
  <c r="AO328"/>
  <c r="AN328"/>
  <c r="AM328"/>
  <c r="AL328"/>
  <c r="AZ327"/>
  <c r="AY327"/>
  <c r="AX327"/>
  <c r="AW327"/>
  <c r="AV327"/>
  <c r="AU327"/>
  <c r="AT327"/>
  <c r="AS327"/>
  <c r="AR327"/>
  <c r="AQ327"/>
  <c r="AP327"/>
  <c r="AO327"/>
  <c r="AN327"/>
  <c r="AM327"/>
  <c r="AL327"/>
  <c r="AZ326"/>
  <c r="AY326"/>
  <c r="AX326"/>
  <c r="AW326"/>
  <c r="AV326"/>
  <c r="AU326"/>
  <c r="AT326"/>
  <c r="AS326"/>
  <c r="AR326"/>
  <c r="AQ326"/>
  <c r="AP326"/>
  <c r="AO326"/>
  <c r="AN326"/>
  <c r="AM326"/>
  <c r="AL326"/>
  <c r="AZ325"/>
  <c r="AY325"/>
  <c r="AX325"/>
  <c r="AW325"/>
  <c r="AV325"/>
  <c r="AU325"/>
  <c r="AT325"/>
  <c r="AS325"/>
  <c r="AR325"/>
  <c r="AQ325"/>
  <c r="AP325"/>
  <c r="AO325"/>
  <c r="AN325"/>
  <c r="AM325"/>
  <c r="AL325"/>
  <c r="AZ324"/>
  <c r="AY324"/>
  <c r="AX324"/>
  <c r="AW324"/>
  <c r="AV324"/>
  <c r="AU324"/>
  <c r="AT324"/>
  <c r="AS324"/>
  <c r="AR324"/>
  <c r="AQ324"/>
  <c r="AP324"/>
  <c r="AO324"/>
  <c r="AN324"/>
  <c r="AM324"/>
  <c r="AL324"/>
  <c r="AZ323"/>
  <c r="AY323"/>
  <c r="AX323"/>
  <c r="AW323"/>
  <c r="AV323"/>
  <c r="AU323"/>
  <c r="AT323"/>
  <c r="AS323"/>
  <c r="AR323"/>
  <c r="AQ323"/>
  <c r="AP323"/>
  <c r="AO323"/>
  <c r="AN323"/>
  <c r="AM323"/>
  <c r="AL323"/>
  <c r="AZ322"/>
  <c r="AY322"/>
  <c r="AX322"/>
  <c r="AW322"/>
  <c r="AV322"/>
  <c r="AU322"/>
  <c r="AT322"/>
  <c r="AS322"/>
  <c r="AR322"/>
  <c r="AQ322"/>
  <c r="AP322"/>
  <c r="AO322"/>
  <c r="AN322"/>
  <c r="AM322"/>
  <c r="AL322"/>
  <c r="AZ321"/>
  <c r="AY321"/>
  <c r="AX321"/>
  <c r="AW321"/>
  <c r="AV321"/>
  <c r="AU321"/>
  <c r="AT321"/>
  <c r="AS321"/>
  <c r="AR321"/>
  <c r="AQ321"/>
  <c r="AP321"/>
  <c r="AO321"/>
  <c r="AN321"/>
  <c r="AM321"/>
  <c r="AL321"/>
  <c r="AZ320"/>
  <c r="AY320"/>
  <c r="AX320"/>
  <c r="AW320"/>
  <c r="AV320"/>
  <c r="AU320"/>
  <c r="AT320"/>
  <c r="AS320"/>
  <c r="AR320"/>
  <c r="AQ320"/>
  <c r="AP320"/>
  <c r="AO320"/>
  <c r="AN320"/>
  <c r="AM320"/>
  <c r="AL320"/>
  <c r="AZ319"/>
  <c r="AY319"/>
  <c r="AX319"/>
  <c r="AW319"/>
  <c r="AV319"/>
  <c r="AU319"/>
  <c r="AT319"/>
  <c r="AS319"/>
  <c r="AR319"/>
  <c r="AQ319"/>
  <c r="AP319"/>
  <c r="AO319"/>
  <c r="AN319"/>
  <c r="AM319"/>
  <c r="AL319"/>
  <c r="AZ318"/>
  <c r="AY318"/>
  <c r="AX318"/>
  <c r="AW318"/>
  <c r="AV318"/>
  <c r="AU318"/>
  <c r="AT318"/>
  <c r="AS318"/>
  <c r="AR318"/>
  <c r="AQ318"/>
  <c r="AP318"/>
  <c r="AO318"/>
  <c r="AN318"/>
  <c r="AM318"/>
  <c r="AL318"/>
  <c r="AZ317"/>
  <c r="AY317"/>
  <c r="AX317"/>
  <c r="AW317"/>
  <c r="AV317"/>
  <c r="AU317"/>
  <c r="AT317"/>
  <c r="AS317"/>
  <c r="AR317"/>
  <c r="AQ317"/>
  <c r="AP317"/>
  <c r="AO317"/>
  <c r="AN317"/>
  <c r="AM317"/>
  <c r="AL317"/>
  <c r="AZ316"/>
  <c r="AY316"/>
  <c r="AX316"/>
  <c r="AW316"/>
  <c r="AV316"/>
  <c r="AU316"/>
  <c r="AT316"/>
  <c r="AS316"/>
  <c r="AR316"/>
  <c r="AQ316"/>
  <c r="AP316"/>
  <c r="AO316"/>
  <c r="AN316"/>
  <c r="AM316"/>
  <c r="AL316"/>
  <c r="AZ315"/>
  <c r="AY315"/>
  <c r="AX315"/>
  <c r="AW315"/>
  <c r="AV315"/>
  <c r="AU315"/>
  <c r="AT315"/>
  <c r="AS315"/>
  <c r="AR315"/>
  <c r="AQ315"/>
  <c r="AP315"/>
  <c r="AO315"/>
  <c r="AN315"/>
  <c r="AM315"/>
  <c r="AL315"/>
  <c r="AZ314"/>
  <c r="AY314"/>
  <c r="AX314"/>
  <c r="AW314"/>
  <c r="AV314"/>
  <c r="AU314"/>
  <c r="AT314"/>
  <c r="AS314"/>
  <c r="AR314"/>
  <c r="AQ314"/>
  <c r="AP314"/>
  <c r="AO314"/>
  <c r="AN314"/>
  <c r="AM314"/>
  <c r="AL314"/>
  <c r="AZ313"/>
  <c r="AY313"/>
  <c r="AX313"/>
  <c r="AW313"/>
  <c r="AV313"/>
  <c r="AU313"/>
  <c r="AT313"/>
  <c r="AS313"/>
  <c r="AR313"/>
  <c r="AQ313"/>
  <c r="AP313"/>
  <c r="AO313"/>
  <c r="AN313"/>
  <c r="AM313"/>
  <c r="AL313"/>
  <c r="AZ312"/>
  <c r="AY312"/>
  <c r="AX312"/>
  <c r="AW312"/>
  <c r="AV312"/>
  <c r="AU312"/>
  <c r="AT312"/>
  <c r="AS312"/>
  <c r="AR312"/>
  <c r="AQ312"/>
  <c r="AP312"/>
  <c r="AO312"/>
  <c r="AN312"/>
  <c r="AM312"/>
  <c r="AL312"/>
  <c r="AZ311"/>
  <c r="AY311"/>
  <c r="AX311"/>
  <c r="AW311"/>
  <c r="AV311"/>
  <c r="AU311"/>
  <c r="AT311"/>
  <c r="AS311"/>
  <c r="AR311"/>
  <c r="AQ311"/>
  <c r="AP311"/>
  <c r="AO311"/>
  <c r="AN311"/>
  <c r="AM311"/>
  <c r="AL311"/>
  <c r="AZ310"/>
  <c r="AY310"/>
  <c r="AX310"/>
  <c r="AW310"/>
  <c r="AV310"/>
  <c r="AU310"/>
  <c r="AT310"/>
  <c r="AS310"/>
  <c r="AR310"/>
  <c r="AQ310"/>
  <c r="AP310"/>
  <c r="AO310"/>
  <c r="AN310"/>
  <c r="AM310"/>
  <c r="AL310"/>
  <c r="AZ309"/>
  <c r="AY309"/>
  <c r="AX309"/>
  <c r="AW309"/>
  <c r="AV309"/>
  <c r="AU309"/>
  <c r="AT309"/>
  <c r="AS309"/>
  <c r="AR309"/>
  <c r="AQ309"/>
  <c r="AP309"/>
  <c r="AO309"/>
  <c r="AN309"/>
  <c r="AM309"/>
  <c r="AL309"/>
  <c r="AZ308"/>
  <c r="AY308"/>
  <c r="AX308"/>
  <c r="AW308"/>
  <c r="AV308"/>
  <c r="AU308"/>
  <c r="AT308"/>
  <c r="AS308"/>
  <c r="AR308"/>
  <c r="AQ308"/>
  <c r="AP308"/>
  <c r="AO308"/>
  <c r="AN308"/>
  <c r="AM308"/>
  <c r="AL308"/>
  <c r="AZ307"/>
  <c r="AY307"/>
  <c r="AX307"/>
  <c r="AW307"/>
  <c r="AV307"/>
  <c r="AU307"/>
  <c r="AT307"/>
  <c r="AS307"/>
  <c r="AR307"/>
  <c r="AQ307"/>
  <c r="AP307"/>
  <c r="AO307"/>
  <c r="AN307"/>
  <c r="AM307"/>
  <c r="AL307"/>
  <c r="AZ306"/>
  <c r="AY306"/>
  <c r="AX306"/>
  <c r="AW306"/>
  <c r="AV306"/>
  <c r="AU306"/>
  <c r="AT306"/>
  <c r="AS306"/>
  <c r="AR306"/>
  <c r="AQ306"/>
  <c r="AP306"/>
  <c r="AO306"/>
  <c r="AN306"/>
  <c r="AM306"/>
  <c r="AL306"/>
  <c r="AZ305"/>
  <c r="AY305"/>
  <c r="AX305"/>
  <c r="AW305"/>
  <c r="AV305"/>
  <c r="AU305"/>
  <c r="AT305"/>
  <c r="AS305"/>
  <c r="AR305"/>
  <c r="AQ305"/>
  <c r="AP305"/>
  <c r="AO305"/>
  <c r="AN305"/>
  <c r="AM305"/>
  <c r="AL305"/>
  <c r="AZ304"/>
  <c r="AY304"/>
  <c r="AX304"/>
  <c r="AW304"/>
  <c r="AV304"/>
  <c r="AU304"/>
  <c r="AT304"/>
  <c r="AS304"/>
  <c r="AR304"/>
  <c r="AQ304"/>
  <c r="AP304"/>
  <c r="AO304"/>
  <c r="AN304"/>
  <c r="AM304"/>
  <c r="AL304"/>
  <c r="AZ303"/>
  <c r="AY303"/>
  <c r="AX303"/>
  <c r="AW303"/>
  <c r="AV303"/>
  <c r="AU303"/>
  <c r="AT303"/>
  <c r="AS303"/>
  <c r="AR303"/>
  <c r="AQ303"/>
  <c r="AP303"/>
  <c r="AO303"/>
  <c r="AN303"/>
  <c r="AM303"/>
  <c r="AL303"/>
  <c r="AZ302"/>
  <c r="AY302"/>
  <c r="AX302"/>
  <c r="AW302"/>
  <c r="AV302"/>
  <c r="AU302"/>
  <c r="AT302"/>
  <c r="AS302"/>
  <c r="AR302"/>
  <c r="AQ302"/>
  <c r="AP302"/>
  <c r="AO302"/>
  <c r="AN302"/>
  <c r="AM302"/>
  <c r="AL302"/>
  <c r="AZ301"/>
  <c r="AY301"/>
  <c r="AX301"/>
  <c r="AW301"/>
  <c r="AV301"/>
  <c r="AU301"/>
  <c r="AT301"/>
  <c r="AS301"/>
  <c r="AR301"/>
  <c r="AQ301"/>
  <c r="AP301"/>
  <c r="AO301"/>
  <c r="AN301"/>
  <c r="AM301"/>
  <c r="AL301"/>
  <c r="AZ300"/>
  <c r="AY300"/>
  <c r="AX300"/>
  <c r="AW300"/>
  <c r="AV300"/>
  <c r="AU300"/>
  <c r="AT300"/>
  <c r="AS300"/>
  <c r="AR300"/>
  <c r="AQ300"/>
  <c r="AP300"/>
  <c r="AO300"/>
  <c r="AN300"/>
  <c r="AM300"/>
  <c r="AL300"/>
  <c r="AZ299"/>
  <c r="AY299"/>
  <c r="AX299"/>
  <c r="AW299"/>
  <c r="AV299"/>
  <c r="AU299"/>
  <c r="AT299"/>
  <c r="AS299"/>
  <c r="AR299"/>
  <c r="AQ299"/>
  <c r="AP299"/>
  <c r="AO299"/>
  <c r="AN299"/>
  <c r="AM299"/>
  <c r="AL299"/>
  <c r="AZ298"/>
  <c r="AY298"/>
  <c r="AX298"/>
  <c r="AW298"/>
  <c r="AV298"/>
  <c r="AU298"/>
  <c r="AT298"/>
  <c r="AS298"/>
  <c r="AR298"/>
  <c r="AQ298"/>
  <c r="AP298"/>
  <c r="AO298"/>
  <c r="AN298"/>
  <c r="AM298"/>
  <c r="AL298"/>
  <c r="AZ297"/>
  <c r="AY297"/>
  <c r="AX297"/>
  <c r="AW297"/>
  <c r="AV297"/>
  <c r="AU297"/>
  <c r="AT297"/>
  <c r="AS297"/>
  <c r="AR297"/>
  <c r="AQ297"/>
  <c r="AP297"/>
  <c r="AO297"/>
  <c r="AN297"/>
  <c r="AM297"/>
  <c r="AL297"/>
  <c r="AZ296"/>
  <c r="AY296"/>
  <c r="AX296"/>
  <c r="AW296"/>
  <c r="AV296"/>
  <c r="AU296"/>
  <c r="AT296"/>
  <c r="AS296"/>
  <c r="AR296"/>
  <c r="AQ296"/>
  <c r="AP296"/>
  <c r="AO296"/>
  <c r="AN296"/>
  <c r="AM296"/>
  <c r="AL296"/>
  <c r="AZ295"/>
  <c r="AY295"/>
  <c r="AX295"/>
  <c r="AW295"/>
  <c r="AV295"/>
  <c r="AU295"/>
  <c r="AT295"/>
  <c r="AS295"/>
  <c r="AR295"/>
  <c r="AQ295"/>
  <c r="AP295"/>
  <c r="AO295"/>
  <c r="AN295"/>
  <c r="AM295"/>
  <c r="AL295"/>
  <c r="AZ294"/>
  <c r="AY294"/>
  <c r="AX294"/>
  <c r="AW294"/>
  <c r="AV294"/>
  <c r="AU294"/>
  <c r="AT294"/>
  <c r="AS294"/>
  <c r="AR294"/>
  <c r="AQ294"/>
  <c r="AP294"/>
  <c r="AO294"/>
  <c r="AN294"/>
  <c r="AM294"/>
  <c r="AL294"/>
  <c r="AZ293"/>
  <c r="AY293"/>
  <c r="AX293"/>
  <c r="AW293"/>
  <c r="AV293"/>
  <c r="AU293"/>
  <c r="AT293"/>
  <c r="AS293"/>
  <c r="AR293"/>
  <c r="AQ293"/>
  <c r="AP293"/>
  <c r="AO293"/>
  <c r="AN293"/>
  <c r="AM293"/>
  <c r="AL293"/>
  <c r="AZ292"/>
  <c r="AY292"/>
  <c r="AX292"/>
  <c r="AW292"/>
  <c r="AV292"/>
  <c r="AU292"/>
  <c r="AT292"/>
  <c r="AS292"/>
  <c r="AR292"/>
  <c r="AQ292"/>
  <c r="AP292"/>
  <c r="AO292"/>
  <c r="AN292"/>
  <c r="AM292"/>
  <c r="AL292"/>
  <c r="AZ291"/>
  <c r="AY291"/>
  <c r="AX291"/>
  <c r="AW291"/>
  <c r="AV291"/>
  <c r="AU291"/>
  <c r="AT291"/>
  <c r="AS291"/>
  <c r="AR291"/>
  <c r="AQ291"/>
  <c r="AP291"/>
  <c r="AO291"/>
  <c r="AN291"/>
  <c r="AM291"/>
  <c r="AL291"/>
  <c r="AZ290"/>
  <c r="AY290"/>
  <c r="AX290"/>
  <c r="AW290"/>
  <c r="AV290"/>
  <c r="AU290"/>
  <c r="AT290"/>
  <c r="AS290"/>
  <c r="AR290"/>
  <c r="AQ290"/>
  <c r="AP290"/>
  <c r="AO290"/>
  <c r="AN290"/>
  <c r="AM290"/>
  <c r="AL290"/>
  <c r="AZ289"/>
  <c r="AY289"/>
  <c r="AX289"/>
  <c r="AW289"/>
  <c r="AV289"/>
  <c r="AU289"/>
  <c r="AT289"/>
  <c r="AS289"/>
  <c r="AR289"/>
  <c r="AQ289"/>
  <c r="AP289"/>
  <c r="AO289"/>
  <c r="AN289"/>
  <c r="AM289"/>
  <c r="AL289"/>
  <c r="AZ288"/>
  <c r="AY288"/>
  <c r="AX288"/>
  <c r="AW288"/>
  <c r="AV288"/>
  <c r="AU288"/>
  <c r="AT288"/>
  <c r="AS288"/>
  <c r="AR288"/>
  <c r="AQ288"/>
  <c r="AP288"/>
  <c r="AO288"/>
  <c r="AN288"/>
  <c r="AM288"/>
  <c r="AL288"/>
  <c r="AZ287"/>
  <c r="AY287"/>
  <c r="AX287"/>
  <c r="AW287"/>
  <c r="AV287"/>
  <c r="AU287"/>
  <c r="AT287"/>
  <c r="AS287"/>
  <c r="AR287"/>
  <c r="AQ287"/>
  <c r="AP287"/>
  <c r="AO287"/>
  <c r="AN287"/>
  <c r="AM287"/>
  <c r="AL287"/>
  <c r="AZ286"/>
  <c r="AY286"/>
  <c r="AX286"/>
  <c r="AW286"/>
  <c r="AV286"/>
  <c r="AU286"/>
  <c r="AT286"/>
  <c r="AS286"/>
  <c r="AR286"/>
  <c r="AQ286"/>
  <c r="AP286"/>
  <c r="AO286"/>
  <c r="AN286"/>
  <c r="AM286"/>
  <c r="AL286"/>
  <c r="AZ285"/>
  <c r="AY285"/>
  <c r="AX285"/>
  <c r="AW285"/>
  <c r="AV285"/>
  <c r="AU285"/>
  <c r="AT285"/>
  <c r="AS285"/>
  <c r="AR285"/>
  <c r="AQ285"/>
  <c r="AP285"/>
  <c r="AO285"/>
  <c r="AN285"/>
  <c r="AM285"/>
  <c r="AL285"/>
  <c r="AZ284"/>
  <c r="AY284"/>
  <c r="AX284"/>
  <c r="AW284"/>
  <c r="AV284"/>
  <c r="AU284"/>
  <c r="AT284"/>
  <c r="AS284"/>
  <c r="AR284"/>
  <c r="AQ284"/>
  <c r="AP284"/>
  <c r="AO284"/>
  <c r="AN284"/>
  <c r="AM284"/>
  <c r="AL284"/>
  <c r="AZ283"/>
  <c r="AY283"/>
  <c r="AX283"/>
  <c r="AW283"/>
  <c r="AV283"/>
  <c r="AU283"/>
  <c r="AT283"/>
  <c r="AS283"/>
  <c r="AR283"/>
  <c r="AQ283"/>
  <c r="AP283"/>
  <c r="AO283"/>
  <c r="AN283"/>
  <c r="AM283"/>
  <c r="AL283"/>
  <c r="AZ282"/>
  <c r="AY282"/>
  <c r="AX282"/>
  <c r="AW282"/>
  <c r="AV282"/>
  <c r="AU282"/>
  <c r="AT282"/>
  <c r="AS282"/>
  <c r="AR282"/>
  <c r="AQ282"/>
  <c r="AP282"/>
  <c r="AO282"/>
  <c r="AN282"/>
  <c r="AM282"/>
  <c r="AL282"/>
  <c r="AZ281"/>
  <c r="AY281"/>
  <c r="AX281"/>
  <c r="AW281"/>
  <c r="AV281"/>
  <c r="AU281"/>
  <c r="AT281"/>
  <c r="AS281"/>
  <c r="AR281"/>
  <c r="AQ281"/>
  <c r="AP281"/>
  <c r="AO281"/>
  <c r="AN281"/>
  <c r="AM281"/>
  <c r="AL281"/>
  <c r="AZ280"/>
  <c r="AY280"/>
  <c r="AX280"/>
  <c r="AW280"/>
  <c r="AV280"/>
  <c r="AU280"/>
  <c r="AT280"/>
  <c r="AS280"/>
  <c r="AR280"/>
  <c r="AQ280"/>
  <c r="AP280"/>
  <c r="AO280"/>
  <c r="AN280"/>
  <c r="AM280"/>
  <c r="AL280"/>
  <c r="AZ279"/>
  <c r="AY279"/>
  <c r="AX279"/>
  <c r="AW279"/>
  <c r="AV279"/>
  <c r="AU279"/>
  <c r="AT279"/>
  <c r="AS279"/>
  <c r="AR279"/>
  <c r="AQ279"/>
  <c r="AP279"/>
  <c r="AO279"/>
  <c r="AN279"/>
  <c r="AM279"/>
  <c r="AL279"/>
  <c r="AZ278"/>
  <c r="AY278"/>
  <c r="AX278"/>
  <c r="AW278"/>
  <c r="AV278"/>
  <c r="AU278"/>
  <c r="AT278"/>
  <c r="AS278"/>
  <c r="AR278"/>
  <c r="AQ278"/>
  <c r="AP278"/>
  <c r="AO278"/>
  <c r="AN278"/>
  <c r="AM278"/>
  <c r="AL278"/>
  <c r="AZ277"/>
  <c r="AY277"/>
  <c r="AX277"/>
  <c r="AW277"/>
  <c r="AV277"/>
  <c r="AU277"/>
  <c r="AT277"/>
  <c r="AS277"/>
  <c r="AR277"/>
  <c r="AQ277"/>
  <c r="AP277"/>
  <c r="AO277"/>
  <c r="AN277"/>
  <c r="AM277"/>
  <c r="AL277"/>
  <c r="AZ276"/>
  <c r="AY276"/>
  <c r="AX276"/>
  <c r="AW276"/>
  <c r="AV276"/>
  <c r="AU276"/>
  <c r="AT276"/>
  <c r="AS276"/>
  <c r="AR276"/>
  <c r="AQ276"/>
  <c r="AP276"/>
  <c r="AO276"/>
  <c r="AN276"/>
  <c r="AM276"/>
  <c r="AL276"/>
  <c r="AZ275"/>
  <c r="AY275"/>
  <c r="AX275"/>
  <c r="AW275"/>
  <c r="AV275"/>
  <c r="AU275"/>
  <c r="AT275"/>
  <c r="AS275"/>
  <c r="AR275"/>
  <c r="AQ275"/>
  <c r="AP275"/>
  <c r="AO275"/>
  <c r="AN275"/>
  <c r="AM275"/>
  <c r="AL275"/>
  <c r="AZ274"/>
  <c r="AY274"/>
  <c r="AX274"/>
  <c r="AW274"/>
  <c r="AV274"/>
  <c r="AU274"/>
  <c r="AT274"/>
  <c r="AS274"/>
  <c r="AR274"/>
  <c r="AQ274"/>
  <c r="AP274"/>
  <c r="AO274"/>
  <c r="AN274"/>
  <c r="AM274"/>
  <c r="AL274"/>
  <c r="AZ273"/>
  <c r="AY273"/>
  <c r="AX273"/>
  <c r="AW273"/>
  <c r="AV273"/>
  <c r="AU273"/>
  <c r="AT273"/>
  <c r="AS273"/>
  <c r="AR273"/>
  <c r="AQ273"/>
  <c r="AP273"/>
  <c r="AO273"/>
  <c r="AN273"/>
  <c r="AM273"/>
  <c r="AL273"/>
  <c r="AZ272"/>
  <c r="AY272"/>
  <c r="AX272"/>
  <c r="AW272"/>
  <c r="AV272"/>
  <c r="AU272"/>
  <c r="AT272"/>
  <c r="AS272"/>
  <c r="AR272"/>
  <c r="AQ272"/>
  <c r="AP272"/>
  <c r="AO272"/>
  <c r="AN272"/>
  <c r="AM272"/>
  <c r="AL272"/>
  <c r="AZ271"/>
  <c r="AY271"/>
  <c r="AX271"/>
  <c r="AW271"/>
  <c r="AV271"/>
  <c r="AU271"/>
  <c r="AT271"/>
  <c r="AS271"/>
  <c r="AR271"/>
  <c r="AQ271"/>
  <c r="AP271"/>
  <c r="AO271"/>
  <c r="AN271"/>
  <c r="AM271"/>
  <c r="AL271"/>
  <c r="AZ270"/>
  <c r="AY270"/>
  <c r="AX270"/>
  <c r="AW270"/>
  <c r="AV270"/>
  <c r="AU270"/>
  <c r="AT270"/>
  <c r="AS270"/>
  <c r="AR270"/>
  <c r="AQ270"/>
  <c r="AP270"/>
  <c r="AO270"/>
  <c r="AN270"/>
  <c r="AM270"/>
  <c r="AL270"/>
  <c r="AZ269"/>
  <c r="AY269"/>
  <c r="AX269"/>
  <c r="AW269"/>
  <c r="AV269"/>
  <c r="AU269"/>
  <c r="AT269"/>
  <c r="AS269"/>
  <c r="AR269"/>
  <c r="AQ269"/>
  <c r="AP269"/>
  <c r="AO269"/>
  <c r="AN269"/>
  <c r="AM269"/>
  <c r="AL269"/>
  <c r="AZ268"/>
  <c r="AY268"/>
  <c r="AX268"/>
  <c r="AW268"/>
  <c r="AV268"/>
  <c r="AU268"/>
  <c r="AT268"/>
  <c r="AS268"/>
  <c r="AR268"/>
  <c r="AQ268"/>
  <c r="AP268"/>
  <c r="AO268"/>
  <c r="AN268"/>
  <c r="AM268"/>
  <c r="AL268"/>
  <c r="AZ267"/>
  <c r="AY267"/>
  <c r="AX267"/>
  <c r="AW267"/>
  <c r="AV267"/>
  <c r="AU267"/>
  <c r="AT267"/>
  <c r="AS267"/>
  <c r="AR267"/>
  <c r="AQ267"/>
  <c r="AP267"/>
  <c r="AO267"/>
  <c r="AN267"/>
  <c r="AM267"/>
  <c r="AL267"/>
  <c r="AZ266"/>
  <c r="AY266"/>
  <c r="AX266"/>
  <c r="AW266"/>
  <c r="AV266"/>
  <c r="AU266"/>
  <c r="AT266"/>
  <c r="AS266"/>
  <c r="AR266"/>
  <c r="AQ266"/>
  <c r="AP266"/>
  <c r="AO266"/>
  <c r="AN266"/>
  <c r="AM266"/>
  <c r="AL266"/>
  <c r="AZ265"/>
  <c r="AY265"/>
  <c r="AX265"/>
  <c r="AW265"/>
  <c r="AV265"/>
  <c r="AU265"/>
  <c r="AT265"/>
  <c r="AS265"/>
  <c r="AR265"/>
  <c r="AQ265"/>
  <c r="AP265"/>
  <c r="AO265"/>
  <c r="AN265"/>
  <c r="AM265"/>
  <c r="AL265"/>
  <c r="AZ264"/>
  <c r="AY264"/>
  <c r="AX264"/>
  <c r="AW264"/>
  <c r="AV264"/>
  <c r="AU264"/>
  <c r="AT264"/>
  <c r="AS264"/>
  <c r="AR264"/>
  <c r="AQ264"/>
  <c r="AP264"/>
  <c r="AO264"/>
  <c r="AN264"/>
  <c r="AM264"/>
  <c r="AL264"/>
  <c r="AZ263"/>
  <c r="AY263"/>
  <c r="AX263"/>
  <c r="AW263"/>
  <c r="AV263"/>
  <c r="AU263"/>
  <c r="AT263"/>
  <c r="AS263"/>
  <c r="AR263"/>
  <c r="AQ263"/>
  <c r="AP263"/>
  <c r="AO263"/>
  <c r="AN263"/>
  <c r="AM263"/>
  <c r="AL263"/>
  <c r="AZ262"/>
  <c r="AY262"/>
  <c r="AX262"/>
  <c r="AW262"/>
  <c r="AV262"/>
  <c r="AU262"/>
  <c r="AT262"/>
  <c r="AS262"/>
  <c r="AR262"/>
  <c r="AQ262"/>
  <c r="AP262"/>
  <c r="AO262"/>
  <c r="AN262"/>
  <c r="AM262"/>
  <c r="AL262"/>
  <c r="AZ261"/>
  <c r="AY261"/>
  <c r="AX261"/>
  <c r="AW261"/>
  <c r="AV261"/>
  <c r="AU261"/>
  <c r="AT261"/>
  <c r="AS261"/>
  <c r="AR261"/>
  <c r="AQ261"/>
  <c r="AP261"/>
  <c r="AO261"/>
  <c r="AN261"/>
  <c r="AM261"/>
  <c r="AL261"/>
  <c r="AZ260"/>
  <c r="AY260"/>
  <c r="AX260"/>
  <c r="AW260"/>
  <c r="AV260"/>
  <c r="AU260"/>
  <c r="AT260"/>
  <c r="AS260"/>
  <c r="AR260"/>
  <c r="AQ260"/>
  <c r="AP260"/>
  <c r="AO260"/>
  <c r="AN260"/>
  <c r="AM260"/>
  <c r="AL260"/>
  <c r="AZ259"/>
  <c r="AY259"/>
  <c r="AX259"/>
  <c r="AW259"/>
  <c r="AV259"/>
  <c r="AU259"/>
  <c r="AT259"/>
  <c r="AS259"/>
  <c r="AR259"/>
  <c r="AQ259"/>
  <c r="AP259"/>
  <c r="AO259"/>
  <c r="AN259"/>
  <c r="AM259"/>
  <c r="AL259"/>
  <c r="AZ258"/>
  <c r="AY258"/>
  <c r="AX258"/>
  <c r="AW258"/>
  <c r="AV258"/>
  <c r="AU258"/>
  <c r="AT258"/>
  <c r="AS258"/>
  <c r="AR258"/>
  <c r="AQ258"/>
  <c r="AP258"/>
  <c r="AO258"/>
  <c r="AN258"/>
  <c r="AM258"/>
  <c r="AL258"/>
  <c r="AZ257"/>
  <c r="AY257"/>
  <c r="AX257"/>
  <c r="AW257"/>
  <c r="AV257"/>
  <c r="AU257"/>
  <c r="AT257"/>
  <c r="AS257"/>
  <c r="AR257"/>
  <c r="AQ257"/>
  <c r="AP257"/>
  <c r="AO257"/>
  <c r="AN257"/>
  <c r="AM257"/>
  <c r="AL257"/>
  <c r="AZ256"/>
  <c r="AY256"/>
  <c r="AX256"/>
  <c r="AW256"/>
  <c r="AV256"/>
  <c r="AU256"/>
  <c r="AT256"/>
  <c r="AS256"/>
  <c r="AR256"/>
  <c r="AQ256"/>
  <c r="AP256"/>
  <c r="AO256"/>
  <c r="AN256"/>
  <c r="AM256"/>
  <c r="AL256"/>
  <c r="AZ255"/>
  <c r="AY255"/>
  <c r="AX255"/>
  <c r="AW255"/>
  <c r="AV255"/>
  <c r="AU255"/>
  <c r="AT255"/>
  <c r="AS255"/>
  <c r="AR255"/>
  <c r="AQ255"/>
  <c r="AP255"/>
  <c r="AO255"/>
  <c r="AN255"/>
  <c r="AM255"/>
  <c r="AL255"/>
  <c r="AZ254"/>
  <c r="AY254"/>
  <c r="AX254"/>
  <c r="AW254"/>
  <c r="AV254"/>
  <c r="AU254"/>
  <c r="AT254"/>
  <c r="AS254"/>
  <c r="AR254"/>
  <c r="AQ254"/>
  <c r="AP254"/>
  <c r="AO254"/>
  <c r="AN254"/>
  <c r="AM254"/>
  <c r="AL254"/>
  <c r="AZ253"/>
  <c r="AY253"/>
  <c r="AX253"/>
  <c r="AW253"/>
  <c r="AV253"/>
  <c r="AU253"/>
  <c r="AT253"/>
  <c r="AS253"/>
  <c r="AR253"/>
  <c r="AQ253"/>
  <c r="AP253"/>
  <c r="AO253"/>
  <c r="AN253"/>
  <c r="AM253"/>
  <c r="AL253"/>
  <c r="AZ252"/>
  <c r="AY252"/>
  <c r="AX252"/>
  <c r="AW252"/>
  <c r="AV252"/>
  <c r="AU252"/>
  <c r="AT252"/>
  <c r="AS252"/>
  <c r="AR252"/>
  <c r="AQ252"/>
  <c r="AP252"/>
  <c r="AO252"/>
  <c r="AN252"/>
  <c r="AM252"/>
  <c r="AL252"/>
  <c r="AZ251"/>
  <c r="AY251"/>
  <c r="AX251"/>
  <c r="AW251"/>
  <c r="AV251"/>
  <c r="AU251"/>
  <c r="AT251"/>
  <c r="AS251"/>
  <c r="AR251"/>
  <c r="AQ251"/>
  <c r="AP251"/>
  <c r="AO251"/>
  <c r="AN251"/>
  <c r="AM251"/>
  <c r="AL251"/>
  <c r="AZ250"/>
  <c r="AY250"/>
  <c r="AX250"/>
  <c r="AW250"/>
  <c r="AV250"/>
  <c r="AU250"/>
  <c r="AT250"/>
  <c r="AS250"/>
  <c r="AR250"/>
  <c r="AQ250"/>
  <c r="AP250"/>
  <c r="AO250"/>
  <c r="AN250"/>
  <c r="AM250"/>
  <c r="AL250"/>
  <c r="AZ249"/>
  <c r="AY249"/>
  <c r="AX249"/>
  <c r="AW249"/>
  <c r="AV249"/>
  <c r="AU249"/>
  <c r="AT249"/>
  <c r="AS249"/>
  <c r="AR249"/>
  <c r="AQ249"/>
  <c r="AP249"/>
  <c r="AO249"/>
  <c r="AN249"/>
  <c r="AM249"/>
  <c r="AL249"/>
  <c r="AZ248"/>
  <c r="AY248"/>
  <c r="AX248"/>
  <c r="AW248"/>
  <c r="AV248"/>
  <c r="AU248"/>
  <c r="AT248"/>
  <c r="AS248"/>
  <c r="AR248"/>
  <c r="AQ248"/>
  <c r="AP248"/>
  <c r="AO248"/>
  <c r="AN248"/>
  <c r="AM248"/>
  <c r="AL248"/>
  <c r="AZ247"/>
  <c r="AY247"/>
  <c r="AX247"/>
  <c r="AW247"/>
  <c r="AV247"/>
  <c r="AU247"/>
  <c r="AT247"/>
  <c r="AS247"/>
  <c r="AR247"/>
  <c r="AQ247"/>
  <c r="AP247"/>
  <c r="AO247"/>
  <c r="AN247"/>
  <c r="AM247"/>
  <c r="AL247"/>
  <c r="AZ246"/>
  <c r="AY246"/>
  <c r="AX246"/>
  <c r="AW246"/>
  <c r="AV246"/>
  <c r="AU246"/>
  <c r="AT246"/>
  <c r="AS246"/>
  <c r="AR246"/>
  <c r="AQ246"/>
  <c r="AP246"/>
  <c r="AO246"/>
  <c r="AN246"/>
  <c r="AM246"/>
  <c r="AL246"/>
  <c r="AZ245"/>
  <c r="AY245"/>
  <c r="AX245"/>
  <c r="AW245"/>
  <c r="AV245"/>
  <c r="AU245"/>
  <c r="AT245"/>
  <c r="AS245"/>
  <c r="AR245"/>
  <c r="AQ245"/>
  <c r="AP245"/>
  <c r="AO245"/>
  <c r="AN245"/>
  <c r="AM245"/>
  <c r="AL245"/>
  <c r="AZ244"/>
  <c r="AY244"/>
  <c r="AX244"/>
  <c r="AW244"/>
  <c r="AV244"/>
  <c r="AU244"/>
  <c r="AT244"/>
  <c r="AS244"/>
  <c r="AR244"/>
  <c r="AQ244"/>
  <c r="AP244"/>
  <c r="AO244"/>
  <c r="AN244"/>
  <c r="AM244"/>
  <c r="AL244"/>
  <c r="AZ243"/>
  <c r="AY243"/>
  <c r="AX243"/>
  <c r="AW243"/>
  <c r="AV243"/>
  <c r="AU243"/>
  <c r="AT243"/>
  <c r="AS243"/>
  <c r="AR243"/>
  <c r="AQ243"/>
  <c r="AP243"/>
  <c r="AO243"/>
  <c r="AN243"/>
  <c r="AM243"/>
  <c r="AL243"/>
  <c r="AZ242"/>
  <c r="AY242"/>
  <c r="AX242"/>
  <c r="AW242"/>
  <c r="AV242"/>
  <c r="AU242"/>
  <c r="AT242"/>
  <c r="AS242"/>
  <c r="AR242"/>
  <c r="AQ242"/>
  <c r="AP242"/>
  <c r="AO242"/>
  <c r="AN242"/>
  <c r="AM242"/>
  <c r="AL242"/>
  <c r="AZ241"/>
  <c r="AY241"/>
  <c r="AX241"/>
  <c r="AW241"/>
  <c r="AV241"/>
  <c r="AU241"/>
  <c r="AT241"/>
  <c r="AS241"/>
  <c r="AR241"/>
  <c r="AQ241"/>
  <c r="AP241"/>
  <c r="AO241"/>
  <c r="AN241"/>
  <c r="AM241"/>
  <c r="AL241"/>
  <c r="AZ240"/>
  <c r="AY240"/>
  <c r="AX240"/>
  <c r="AW240"/>
  <c r="AV240"/>
  <c r="AU240"/>
  <c r="AT240"/>
  <c r="AS240"/>
  <c r="AR240"/>
  <c r="AQ240"/>
  <c r="AP240"/>
  <c r="AO240"/>
  <c r="AN240"/>
  <c r="AM240"/>
  <c r="AL240"/>
  <c r="AZ239"/>
  <c r="AY239"/>
  <c r="AX239"/>
  <c r="AW239"/>
  <c r="AV239"/>
  <c r="AU239"/>
  <c r="AT239"/>
  <c r="AS239"/>
  <c r="AR239"/>
  <c r="AQ239"/>
  <c r="AP239"/>
  <c r="AO239"/>
  <c r="AN239"/>
  <c r="AM239"/>
  <c r="AL239"/>
  <c r="AZ238"/>
  <c r="AY238"/>
  <c r="AX238"/>
  <c r="AW238"/>
  <c r="AV238"/>
  <c r="AU238"/>
  <c r="AT238"/>
  <c r="AS238"/>
  <c r="AR238"/>
  <c r="AQ238"/>
  <c r="AP238"/>
  <c r="AO238"/>
  <c r="AN238"/>
  <c r="AM238"/>
  <c r="AL238"/>
  <c r="AZ237"/>
  <c r="AY237"/>
  <c r="AX237"/>
  <c r="AW237"/>
  <c r="AV237"/>
  <c r="AU237"/>
  <c r="AT237"/>
  <c r="AS237"/>
  <c r="AR237"/>
  <c r="AQ237"/>
  <c r="AP237"/>
  <c r="AO237"/>
  <c r="AN237"/>
  <c r="AM237"/>
  <c r="AL237"/>
  <c r="AZ236"/>
  <c r="AY236"/>
  <c r="AX236"/>
  <c r="AW236"/>
  <c r="AV236"/>
  <c r="AU236"/>
  <c r="AT236"/>
  <c r="AS236"/>
  <c r="AR236"/>
  <c r="AQ236"/>
  <c r="AP236"/>
  <c r="AO236"/>
  <c r="AN236"/>
  <c r="AM236"/>
  <c r="AL236"/>
  <c r="AZ235"/>
  <c r="AY235"/>
  <c r="AX235"/>
  <c r="AW235"/>
  <c r="AV235"/>
  <c r="AU235"/>
  <c r="AT235"/>
  <c r="AS235"/>
  <c r="AR235"/>
  <c r="AQ235"/>
  <c r="AP235"/>
  <c r="AO235"/>
  <c r="AN235"/>
  <c r="AM235"/>
  <c r="AL235"/>
  <c r="AZ234"/>
  <c r="AY234"/>
  <c r="AX234"/>
  <c r="AW234"/>
  <c r="AV234"/>
  <c r="AU234"/>
  <c r="AT234"/>
  <c r="AS234"/>
  <c r="AR234"/>
  <c r="AQ234"/>
  <c r="AP234"/>
  <c r="AO234"/>
  <c r="AN234"/>
  <c r="AM234"/>
  <c r="AL234"/>
  <c r="AZ233"/>
  <c r="AY233"/>
  <c r="AX233"/>
  <c r="AW233"/>
  <c r="AV233"/>
  <c r="AU233"/>
  <c r="AT233"/>
  <c r="AS233"/>
  <c r="AR233"/>
  <c r="AQ233"/>
  <c r="AP233"/>
  <c r="AO233"/>
  <c r="AN233"/>
  <c r="AM233"/>
  <c r="AL233"/>
  <c r="AZ232"/>
  <c r="AY232"/>
  <c r="AX232"/>
  <c r="AW232"/>
  <c r="AV232"/>
  <c r="AU232"/>
  <c r="AT232"/>
  <c r="AS232"/>
  <c r="AR232"/>
  <c r="AQ232"/>
  <c r="AP232"/>
  <c r="AO232"/>
  <c r="AN232"/>
  <c r="AM232"/>
  <c r="AL232"/>
  <c r="AZ231"/>
  <c r="AY231"/>
  <c r="AX231"/>
  <c r="AW231"/>
  <c r="AV231"/>
  <c r="AU231"/>
  <c r="AT231"/>
  <c r="AS231"/>
  <c r="AR231"/>
  <c r="AQ231"/>
  <c r="AP231"/>
  <c r="AO231"/>
  <c r="AN231"/>
  <c r="AM231"/>
  <c r="AL231"/>
  <c r="AZ230"/>
  <c r="AY230"/>
  <c r="AX230"/>
  <c r="AW230"/>
  <c r="AV230"/>
  <c r="AU230"/>
  <c r="AT230"/>
  <c r="AS230"/>
  <c r="AR230"/>
  <c r="AQ230"/>
  <c r="AP230"/>
  <c r="AO230"/>
  <c r="AN230"/>
  <c r="AM230"/>
  <c r="AL230"/>
  <c r="AZ229"/>
  <c r="AY229"/>
  <c r="AX229"/>
  <c r="AW229"/>
  <c r="AV229"/>
  <c r="AU229"/>
  <c r="AT229"/>
  <c r="AS229"/>
  <c r="AR229"/>
  <c r="AQ229"/>
  <c r="AP229"/>
  <c r="AO229"/>
  <c r="AN229"/>
  <c r="AM229"/>
  <c r="AL229"/>
  <c r="AZ228"/>
  <c r="AY228"/>
  <c r="AX228"/>
  <c r="AW228"/>
  <c r="AV228"/>
  <c r="AU228"/>
  <c r="AT228"/>
  <c r="AS228"/>
  <c r="AR228"/>
  <c r="AQ228"/>
  <c r="AP228"/>
  <c r="AO228"/>
  <c r="AN228"/>
  <c r="AM228"/>
  <c r="AL228"/>
  <c r="AZ227"/>
  <c r="AY227"/>
  <c r="AX227"/>
  <c r="AW227"/>
  <c r="AV227"/>
  <c r="AU227"/>
  <c r="AT227"/>
  <c r="AS227"/>
  <c r="AR227"/>
  <c r="AQ227"/>
  <c r="AP227"/>
  <c r="AO227"/>
  <c r="AN227"/>
  <c r="AM227"/>
  <c r="AL227"/>
  <c r="AZ226"/>
  <c r="AY226"/>
  <c r="AX226"/>
  <c r="AW226"/>
  <c r="AV226"/>
  <c r="AU226"/>
  <c r="AT226"/>
  <c r="AS226"/>
  <c r="AR226"/>
  <c r="AQ226"/>
  <c r="AP226"/>
  <c r="AO226"/>
  <c r="AN226"/>
  <c r="AM226"/>
  <c r="AL226"/>
  <c r="AZ225"/>
  <c r="AY225"/>
  <c r="AX225"/>
  <c r="AW225"/>
  <c r="AV225"/>
  <c r="AU225"/>
  <c r="AT225"/>
  <c r="AS225"/>
  <c r="AR225"/>
  <c r="AQ225"/>
  <c r="AP225"/>
  <c r="AO225"/>
  <c r="AN225"/>
  <c r="AM225"/>
  <c r="AL225"/>
  <c r="AZ224"/>
  <c r="AY224"/>
  <c r="AX224"/>
  <c r="AW224"/>
  <c r="AV224"/>
  <c r="AU224"/>
  <c r="AT224"/>
  <c r="AS224"/>
  <c r="AR224"/>
  <c r="AQ224"/>
  <c r="AP224"/>
  <c r="AO224"/>
  <c r="AN224"/>
  <c r="AM224"/>
  <c r="AL224"/>
  <c r="AZ223"/>
  <c r="AY223"/>
  <c r="AX223"/>
  <c r="AW223"/>
  <c r="AV223"/>
  <c r="AU223"/>
  <c r="AT223"/>
  <c r="AS223"/>
  <c r="AR223"/>
  <c r="AQ223"/>
  <c r="AP223"/>
  <c r="AO223"/>
  <c r="AN223"/>
  <c r="AM223"/>
  <c r="AL223"/>
  <c r="AZ222"/>
  <c r="AY222"/>
  <c r="AX222"/>
  <c r="AW222"/>
  <c r="AV222"/>
  <c r="AU222"/>
  <c r="AT222"/>
  <c r="AS222"/>
  <c r="AR222"/>
  <c r="AQ222"/>
  <c r="AP222"/>
  <c r="AO222"/>
  <c r="AN222"/>
  <c r="AM222"/>
  <c r="AL222"/>
  <c r="AZ221"/>
  <c r="AY221"/>
  <c r="AX221"/>
  <c r="AW221"/>
  <c r="AV221"/>
  <c r="AU221"/>
  <c r="AT221"/>
  <c r="AS221"/>
  <c r="AR221"/>
  <c r="AQ221"/>
  <c r="AP221"/>
  <c r="AO221"/>
  <c r="AN221"/>
  <c r="AM221"/>
  <c r="AL221"/>
  <c r="AZ220"/>
  <c r="AY220"/>
  <c r="AX220"/>
  <c r="AW220"/>
  <c r="AV220"/>
  <c r="AU220"/>
  <c r="AT220"/>
  <c r="AS220"/>
  <c r="AR220"/>
  <c r="AQ220"/>
  <c r="AP220"/>
  <c r="AO220"/>
  <c r="AN220"/>
  <c r="AM220"/>
  <c r="AL220"/>
  <c r="AZ219"/>
  <c r="AY219"/>
  <c r="AX219"/>
  <c r="AW219"/>
  <c r="AV219"/>
  <c r="AU219"/>
  <c r="AT219"/>
  <c r="AS219"/>
  <c r="AR219"/>
  <c r="AQ219"/>
  <c r="AP219"/>
  <c r="AO219"/>
  <c r="AN219"/>
  <c r="AM219"/>
  <c r="AL219"/>
  <c r="AZ218"/>
  <c r="AY218"/>
  <c r="AX218"/>
  <c r="AW218"/>
  <c r="AV218"/>
  <c r="AU218"/>
  <c r="AT218"/>
  <c r="AS218"/>
  <c r="AR218"/>
  <c r="AQ218"/>
  <c r="AP218"/>
  <c r="AO218"/>
  <c r="AN218"/>
  <c r="AM218"/>
  <c r="AL218"/>
  <c r="AZ217"/>
  <c r="AY217"/>
  <c r="AX217"/>
  <c r="AW217"/>
  <c r="AV217"/>
  <c r="AU217"/>
  <c r="AT217"/>
  <c r="AS217"/>
  <c r="AR217"/>
  <c r="AQ217"/>
  <c r="AP217"/>
  <c r="AO217"/>
  <c r="AN217"/>
  <c r="AM217"/>
  <c r="AL217"/>
  <c r="AZ216"/>
  <c r="AY216"/>
  <c r="AX216"/>
  <c r="AW216"/>
  <c r="AV216"/>
  <c r="AU216"/>
  <c r="AT216"/>
  <c r="AS216"/>
  <c r="AR216"/>
  <c r="AQ216"/>
  <c r="AP216"/>
  <c r="AO216"/>
  <c r="AN216"/>
  <c r="AM216"/>
  <c r="AL216"/>
  <c r="AZ215"/>
  <c r="AY215"/>
  <c r="AX215"/>
  <c r="AW215"/>
  <c r="AV215"/>
  <c r="AU215"/>
  <c r="AT215"/>
  <c r="AS215"/>
  <c r="AR215"/>
  <c r="AQ215"/>
  <c r="AP215"/>
  <c r="AO215"/>
  <c r="AN215"/>
  <c r="AM215"/>
  <c r="AL215"/>
  <c r="AZ214"/>
  <c r="AY214"/>
  <c r="AX214"/>
  <c r="AW214"/>
  <c r="AV214"/>
  <c r="AU214"/>
  <c r="AT214"/>
  <c r="AS214"/>
  <c r="AR214"/>
  <c r="AQ214"/>
  <c r="AP214"/>
  <c r="AO214"/>
  <c r="AN214"/>
  <c r="AM214"/>
  <c r="AL214"/>
  <c r="AZ213"/>
  <c r="AY213"/>
  <c r="AX213"/>
  <c r="AW213"/>
  <c r="AV213"/>
  <c r="AU213"/>
  <c r="AT213"/>
  <c r="AS213"/>
  <c r="AR213"/>
  <c r="AQ213"/>
  <c r="AP213"/>
  <c r="AO213"/>
  <c r="AN213"/>
  <c r="AM213"/>
  <c r="AL213"/>
  <c r="AZ212"/>
  <c r="AY212"/>
  <c r="AX212"/>
  <c r="AW212"/>
  <c r="AV212"/>
  <c r="AU212"/>
  <c r="AT212"/>
  <c r="AS212"/>
  <c r="AR212"/>
  <c r="AQ212"/>
  <c r="AP212"/>
  <c r="AO212"/>
  <c r="AN212"/>
  <c r="AM212"/>
  <c r="AL212"/>
  <c r="AZ211"/>
  <c r="AY211"/>
  <c r="AX211"/>
  <c r="AW211"/>
  <c r="AV211"/>
  <c r="AU211"/>
  <c r="AT211"/>
  <c r="AS211"/>
  <c r="AR211"/>
  <c r="AQ211"/>
  <c r="AP211"/>
  <c r="AO211"/>
  <c r="AN211"/>
  <c r="AM211"/>
  <c r="AL211"/>
  <c r="AZ210"/>
  <c r="AY210"/>
  <c r="AX210"/>
  <c r="AW210"/>
  <c r="AV210"/>
  <c r="AU210"/>
  <c r="AT210"/>
  <c r="AS210"/>
  <c r="AR210"/>
  <c r="AQ210"/>
  <c r="AP210"/>
  <c r="AO210"/>
  <c r="AN210"/>
  <c r="AM210"/>
  <c r="AL210"/>
  <c r="AZ209"/>
  <c r="AY209"/>
  <c r="AX209"/>
  <c r="AW209"/>
  <c r="AV209"/>
  <c r="AU209"/>
  <c r="AT209"/>
  <c r="AS209"/>
  <c r="AR209"/>
  <c r="AQ209"/>
  <c r="AP209"/>
  <c r="AO209"/>
  <c r="AN209"/>
  <c r="AM209"/>
  <c r="AL209"/>
  <c r="AZ208"/>
  <c r="AY208"/>
  <c r="AX208"/>
  <c r="AW208"/>
  <c r="AV208"/>
  <c r="AU208"/>
  <c r="AT208"/>
  <c r="AS208"/>
  <c r="AR208"/>
  <c r="AQ208"/>
  <c r="AP208"/>
  <c r="AO208"/>
  <c r="AN208"/>
  <c r="AM208"/>
  <c r="AL208"/>
  <c r="AZ207"/>
  <c r="AY207"/>
  <c r="AX207"/>
  <c r="AW207"/>
  <c r="AV207"/>
  <c r="AU207"/>
  <c r="AT207"/>
  <c r="AS207"/>
  <c r="AR207"/>
  <c r="AQ207"/>
  <c r="AP207"/>
  <c r="AO207"/>
  <c r="AN207"/>
  <c r="AM207"/>
  <c r="AL207"/>
  <c r="AZ206"/>
  <c r="AY206"/>
  <c r="AX206"/>
  <c r="AW206"/>
  <c r="AV206"/>
  <c r="AU206"/>
  <c r="AT206"/>
  <c r="AS206"/>
  <c r="AR206"/>
  <c r="AQ206"/>
  <c r="AP206"/>
  <c r="AO206"/>
  <c r="AN206"/>
  <c r="AM206"/>
  <c r="AL206"/>
  <c r="AZ205"/>
  <c r="AY205"/>
  <c r="AX205"/>
  <c r="AW205"/>
  <c r="AV205"/>
  <c r="AU205"/>
  <c r="AT205"/>
  <c r="AS205"/>
  <c r="AR205"/>
  <c r="AQ205"/>
  <c r="AP205"/>
  <c r="AO205"/>
  <c r="AN205"/>
  <c r="AM205"/>
  <c r="AL205"/>
  <c r="AZ204"/>
  <c r="AY204"/>
  <c r="AX204"/>
  <c r="AW204"/>
  <c r="AV204"/>
  <c r="AU204"/>
  <c r="AT204"/>
  <c r="AS204"/>
  <c r="AR204"/>
  <c r="AQ204"/>
  <c r="AP204"/>
  <c r="AO204"/>
  <c r="AN204"/>
  <c r="AM204"/>
  <c r="AL204"/>
  <c r="AZ203"/>
  <c r="AY203"/>
  <c r="AX203"/>
  <c r="AW203"/>
  <c r="AV203"/>
  <c r="AU203"/>
  <c r="AT203"/>
  <c r="AS203"/>
  <c r="AR203"/>
  <c r="AQ203"/>
  <c r="AP203"/>
  <c r="AO203"/>
  <c r="AN203"/>
  <c r="AM203"/>
  <c r="AL203"/>
  <c r="AZ202"/>
  <c r="AY202"/>
  <c r="AX202"/>
  <c r="AW202"/>
  <c r="AV202"/>
  <c r="AU202"/>
  <c r="AT202"/>
  <c r="AS202"/>
  <c r="AR202"/>
  <c r="AQ202"/>
  <c r="AP202"/>
  <c r="AO202"/>
  <c r="AN202"/>
  <c r="AM202"/>
  <c r="AL202"/>
  <c r="AZ201"/>
  <c r="AY201"/>
  <c r="AX201"/>
  <c r="AW201"/>
  <c r="AV201"/>
  <c r="AU201"/>
  <c r="AT201"/>
  <c r="AS201"/>
  <c r="AR201"/>
  <c r="AQ201"/>
  <c r="AP201"/>
  <c r="AO201"/>
  <c r="AN201"/>
  <c r="AM201"/>
  <c r="AL201"/>
  <c r="AZ200"/>
  <c r="AY200"/>
  <c r="AX200"/>
  <c r="AW200"/>
  <c r="AV200"/>
  <c r="AU200"/>
  <c r="AT200"/>
  <c r="AS200"/>
  <c r="AR200"/>
  <c r="AQ200"/>
  <c r="AP200"/>
  <c r="AO200"/>
  <c r="AN200"/>
  <c r="AM200"/>
  <c r="AL200"/>
  <c r="AZ199"/>
  <c r="AY199"/>
  <c r="AX199"/>
  <c r="AW199"/>
  <c r="AV199"/>
  <c r="AU199"/>
  <c r="AT199"/>
  <c r="AS199"/>
  <c r="AR199"/>
  <c r="AQ199"/>
  <c r="AP199"/>
  <c r="AO199"/>
  <c r="AN199"/>
  <c r="AM199"/>
  <c r="AL199"/>
  <c r="AZ198"/>
  <c r="AY198"/>
  <c r="AX198"/>
  <c r="AW198"/>
  <c r="AV198"/>
  <c r="AU198"/>
  <c r="AT198"/>
  <c r="AS198"/>
  <c r="AR198"/>
  <c r="AQ198"/>
  <c r="AP198"/>
  <c r="AO198"/>
  <c r="AN198"/>
  <c r="AM198"/>
  <c r="AL198"/>
  <c r="AZ197"/>
  <c r="AY197"/>
  <c r="AX197"/>
  <c r="AW197"/>
  <c r="AV197"/>
  <c r="AU197"/>
  <c r="AT197"/>
  <c r="AS197"/>
  <c r="AR197"/>
  <c r="AQ197"/>
  <c r="AP197"/>
  <c r="AO197"/>
  <c r="AN197"/>
  <c r="AM197"/>
  <c r="AL197"/>
  <c r="AZ196"/>
  <c r="AY196"/>
  <c r="AX196"/>
  <c r="AW196"/>
  <c r="AV196"/>
  <c r="AU196"/>
  <c r="AT196"/>
  <c r="AS196"/>
  <c r="AR196"/>
  <c r="AQ196"/>
  <c r="AP196"/>
  <c r="AO196"/>
  <c r="AN196"/>
  <c r="AM196"/>
  <c r="AL196"/>
  <c r="AZ195"/>
  <c r="AY195"/>
  <c r="AX195"/>
  <c r="AW195"/>
  <c r="AV195"/>
  <c r="AU195"/>
  <c r="AT195"/>
  <c r="AS195"/>
  <c r="AR195"/>
  <c r="AQ195"/>
  <c r="AP195"/>
  <c r="AO195"/>
  <c r="AN195"/>
  <c r="AM195"/>
  <c r="AL195"/>
  <c r="AZ194"/>
  <c r="AY194"/>
  <c r="AX194"/>
  <c r="AW194"/>
  <c r="AV194"/>
  <c r="AU194"/>
  <c r="AT194"/>
  <c r="AS194"/>
  <c r="AR194"/>
  <c r="AQ194"/>
  <c r="AP194"/>
  <c r="AO194"/>
  <c r="AN194"/>
  <c r="AM194"/>
  <c r="AL194"/>
  <c r="AZ193"/>
  <c r="AY193"/>
  <c r="AX193"/>
  <c r="AW193"/>
  <c r="AV193"/>
  <c r="AU193"/>
  <c r="AT193"/>
  <c r="AS193"/>
  <c r="AR193"/>
  <c r="AQ193"/>
  <c r="AP193"/>
  <c r="AO193"/>
  <c r="AN193"/>
  <c r="AM193"/>
  <c r="AL193"/>
  <c r="AZ192"/>
  <c r="AY192"/>
  <c r="AX192"/>
  <c r="AW192"/>
  <c r="AV192"/>
  <c r="AU192"/>
  <c r="AT192"/>
  <c r="AS192"/>
  <c r="AR192"/>
  <c r="AQ192"/>
  <c r="AP192"/>
  <c r="AO192"/>
  <c r="AN192"/>
  <c r="AM192"/>
  <c r="AL192"/>
  <c r="AZ191"/>
  <c r="AY191"/>
  <c r="AX191"/>
  <c r="AW191"/>
  <c r="AV191"/>
  <c r="AU191"/>
  <c r="AT191"/>
  <c r="AS191"/>
  <c r="AR191"/>
  <c r="AQ191"/>
  <c r="AP191"/>
  <c r="AO191"/>
  <c r="AN191"/>
  <c r="AM191"/>
  <c r="AL191"/>
  <c r="AZ190"/>
  <c r="AY190"/>
  <c r="AX190"/>
  <c r="AW190"/>
  <c r="AV190"/>
  <c r="AU190"/>
  <c r="AT190"/>
  <c r="AS190"/>
  <c r="AR190"/>
  <c r="AQ190"/>
  <c r="AP190"/>
  <c r="AO190"/>
  <c r="AN190"/>
  <c r="AM190"/>
  <c r="AL190"/>
  <c r="AZ189"/>
  <c r="AY189"/>
  <c r="AX189"/>
  <c r="AW189"/>
  <c r="AV189"/>
  <c r="AU189"/>
  <c r="AT189"/>
  <c r="AS189"/>
  <c r="AR189"/>
  <c r="AQ189"/>
  <c r="AP189"/>
  <c r="AO189"/>
  <c r="AN189"/>
  <c r="AM189"/>
  <c r="AL189"/>
  <c r="AZ188"/>
  <c r="AY188"/>
  <c r="AX188"/>
  <c r="AW188"/>
  <c r="AV188"/>
  <c r="AU188"/>
  <c r="AT188"/>
  <c r="AS188"/>
  <c r="AR188"/>
  <c r="AQ188"/>
  <c r="AP188"/>
  <c r="AO188"/>
  <c r="AN188"/>
  <c r="AM188"/>
  <c r="AL188"/>
  <c r="AZ187"/>
  <c r="AY187"/>
  <c r="AX187"/>
  <c r="AW187"/>
  <c r="AV187"/>
  <c r="AU187"/>
  <c r="AT187"/>
  <c r="AS187"/>
  <c r="AR187"/>
  <c r="AQ187"/>
  <c r="AP187"/>
  <c r="AO187"/>
  <c r="AN187"/>
  <c r="AM187"/>
  <c r="AL187"/>
  <c r="AZ186"/>
  <c r="AY186"/>
  <c r="AX186"/>
  <c r="AW186"/>
  <c r="AV186"/>
  <c r="AU186"/>
  <c r="AT186"/>
  <c r="AS186"/>
  <c r="AR186"/>
  <c r="AQ186"/>
  <c r="AP186"/>
  <c r="AO186"/>
  <c r="AN186"/>
  <c r="AM186"/>
  <c r="AL186"/>
  <c r="AZ185"/>
  <c r="AY185"/>
  <c r="AX185"/>
  <c r="AW185"/>
  <c r="AV185"/>
  <c r="AU185"/>
  <c r="AT185"/>
  <c r="AS185"/>
  <c r="AR185"/>
  <c r="AQ185"/>
  <c r="AP185"/>
  <c r="AO185"/>
  <c r="AN185"/>
  <c r="AM185"/>
  <c r="AL185"/>
  <c r="AZ184"/>
  <c r="AY184"/>
  <c r="AX184"/>
  <c r="AW184"/>
  <c r="AV184"/>
  <c r="AU184"/>
  <c r="AT184"/>
  <c r="AS184"/>
  <c r="AR184"/>
  <c r="AQ184"/>
  <c r="AP184"/>
  <c r="AO184"/>
  <c r="AN184"/>
  <c r="AM184"/>
  <c r="AL184"/>
  <c r="AZ183"/>
  <c r="AY183"/>
  <c r="AX183"/>
  <c r="AW183"/>
  <c r="AV183"/>
  <c r="AU183"/>
  <c r="AT183"/>
  <c r="AS183"/>
  <c r="AR183"/>
  <c r="AQ183"/>
  <c r="AP183"/>
  <c r="AO183"/>
  <c r="AN183"/>
  <c r="AM183"/>
  <c r="AL183"/>
  <c r="AZ182"/>
  <c r="AY182"/>
  <c r="AX182"/>
  <c r="AW182"/>
  <c r="AV182"/>
  <c r="AU182"/>
  <c r="AT182"/>
  <c r="AS182"/>
  <c r="AR182"/>
  <c r="AQ182"/>
  <c r="AP182"/>
  <c r="AO182"/>
  <c r="AN182"/>
  <c r="AM182"/>
  <c r="AL182"/>
  <c r="AZ181"/>
  <c r="AY181"/>
  <c r="AX181"/>
  <c r="AW181"/>
  <c r="AV181"/>
  <c r="AU181"/>
  <c r="AT181"/>
  <c r="AS181"/>
  <c r="AR181"/>
  <c r="AQ181"/>
  <c r="AP181"/>
  <c r="AO181"/>
  <c r="AN181"/>
  <c r="AM181"/>
  <c r="AL181"/>
  <c r="AZ180"/>
  <c r="AY180"/>
  <c r="AX180"/>
  <c r="AW180"/>
  <c r="AV180"/>
  <c r="AU180"/>
  <c r="AT180"/>
  <c r="AS180"/>
  <c r="AR180"/>
  <c r="AQ180"/>
  <c r="AP180"/>
  <c r="AO180"/>
  <c r="AN180"/>
  <c r="AM180"/>
  <c r="AL180"/>
  <c r="AZ179"/>
  <c r="AY179"/>
  <c r="AX179"/>
  <c r="AW179"/>
  <c r="AV179"/>
  <c r="AU179"/>
  <c r="AT179"/>
  <c r="AS179"/>
  <c r="AR179"/>
  <c r="AQ179"/>
  <c r="AP179"/>
  <c r="AO179"/>
  <c r="AN179"/>
  <c r="AM179"/>
  <c r="AL179"/>
  <c r="AZ178"/>
  <c r="AY178"/>
  <c r="AX178"/>
  <c r="AW178"/>
  <c r="AV178"/>
  <c r="AU178"/>
  <c r="AT178"/>
  <c r="AS178"/>
  <c r="AR178"/>
  <c r="AQ178"/>
  <c r="AP178"/>
  <c r="AO178"/>
  <c r="AN178"/>
  <c r="AM178"/>
  <c r="AL178"/>
  <c r="AZ177"/>
  <c r="AY177"/>
  <c r="AX177"/>
  <c r="AW177"/>
  <c r="AV177"/>
  <c r="AU177"/>
  <c r="AT177"/>
  <c r="AS177"/>
  <c r="AR177"/>
  <c r="AQ177"/>
  <c r="AP177"/>
  <c r="AO177"/>
  <c r="AN177"/>
  <c r="AM177"/>
  <c r="AL177"/>
  <c r="AZ176"/>
  <c r="AY176"/>
  <c r="AX176"/>
  <c r="AW176"/>
  <c r="AV176"/>
  <c r="AU176"/>
  <c r="AT176"/>
  <c r="AS176"/>
  <c r="AR176"/>
  <c r="AQ176"/>
  <c r="AP176"/>
  <c r="AO176"/>
  <c r="AN176"/>
  <c r="AM176"/>
  <c r="AL176"/>
  <c r="AZ175"/>
  <c r="AY175"/>
  <c r="AX175"/>
  <c r="AW175"/>
  <c r="AV175"/>
  <c r="AU175"/>
  <c r="AT175"/>
  <c r="AS175"/>
  <c r="AR175"/>
  <c r="AQ175"/>
  <c r="AP175"/>
  <c r="AO175"/>
  <c r="AN175"/>
  <c r="AM175"/>
  <c r="AL175"/>
  <c r="AZ174"/>
  <c r="AY174"/>
  <c r="AX174"/>
  <c r="AW174"/>
  <c r="AV174"/>
  <c r="AU174"/>
  <c r="AT174"/>
  <c r="AS174"/>
  <c r="AR174"/>
  <c r="AQ174"/>
  <c r="AP174"/>
  <c r="AO174"/>
  <c r="AN174"/>
  <c r="AM174"/>
  <c r="AL174"/>
  <c r="AZ173"/>
  <c r="AY173"/>
  <c r="AX173"/>
  <c r="AW173"/>
  <c r="AV173"/>
  <c r="AU173"/>
  <c r="AT173"/>
  <c r="AS173"/>
  <c r="AR173"/>
  <c r="AQ173"/>
  <c r="AP173"/>
  <c r="AO173"/>
  <c r="AN173"/>
  <c r="AM173"/>
  <c r="AL173"/>
  <c r="AZ172"/>
  <c r="AY172"/>
  <c r="AX172"/>
  <c r="AW172"/>
  <c r="AV172"/>
  <c r="AU172"/>
  <c r="AT172"/>
  <c r="AS172"/>
  <c r="AR172"/>
  <c r="AQ172"/>
  <c r="AP172"/>
  <c r="AO172"/>
  <c r="AN172"/>
  <c r="AM172"/>
  <c r="AL172"/>
  <c r="AZ171"/>
  <c r="AY171"/>
  <c r="AX171"/>
  <c r="AW171"/>
  <c r="AV171"/>
  <c r="AU171"/>
  <c r="AT171"/>
  <c r="AS171"/>
  <c r="AR171"/>
  <c r="AQ171"/>
  <c r="AP171"/>
  <c r="AO171"/>
  <c r="AN171"/>
  <c r="AM171"/>
  <c r="AL171"/>
  <c r="AZ170"/>
  <c r="AY170"/>
  <c r="AX170"/>
  <c r="AW170"/>
  <c r="AV170"/>
  <c r="AU170"/>
  <c r="AT170"/>
  <c r="AS170"/>
  <c r="AR170"/>
  <c r="AQ170"/>
  <c r="AP170"/>
  <c r="AO170"/>
  <c r="AN170"/>
  <c r="AM170"/>
  <c r="AL170"/>
  <c r="AZ169"/>
  <c r="AY169"/>
  <c r="AX169"/>
  <c r="AW169"/>
  <c r="AV169"/>
  <c r="AU169"/>
  <c r="AT169"/>
  <c r="AS169"/>
  <c r="AR169"/>
  <c r="AQ169"/>
  <c r="AP169"/>
  <c r="AO169"/>
  <c r="AN169"/>
  <c r="AM169"/>
  <c r="AL169"/>
  <c r="AZ168"/>
  <c r="AY168"/>
  <c r="AX168"/>
  <c r="AW168"/>
  <c r="AV168"/>
  <c r="AU168"/>
  <c r="AT168"/>
  <c r="AS168"/>
  <c r="AR168"/>
  <c r="AQ168"/>
  <c r="AP168"/>
  <c r="AO168"/>
  <c r="AN168"/>
  <c r="AM168"/>
  <c r="AL168"/>
  <c r="AZ167"/>
  <c r="AY167"/>
  <c r="AX167"/>
  <c r="AW167"/>
  <c r="AV167"/>
  <c r="AU167"/>
  <c r="AT167"/>
  <c r="AS167"/>
  <c r="AR167"/>
  <c r="AQ167"/>
  <c r="AP167"/>
  <c r="AO167"/>
  <c r="AN167"/>
  <c r="AM167"/>
  <c r="AL167"/>
  <c r="AZ166"/>
  <c r="AY166"/>
  <c r="AX166"/>
  <c r="AW166"/>
  <c r="AV166"/>
  <c r="AU166"/>
  <c r="AT166"/>
  <c r="AS166"/>
  <c r="AR166"/>
  <c r="AQ166"/>
  <c r="AP166"/>
  <c r="AO166"/>
  <c r="AN166"/>
  <c r="AM166"/>
  <c r="AL166"/>
  <c r="AZ165"/>
  <c r="AY165"/>
  <c r="AX165"/>
  <c r="AW165"/>
  <c r="AV165"/>
  <c r="AU165"/>
  <c r="AT165"/>
  <c r="AS165"/>
  <c r="AR165"/>
  <c r="AQ165"/>
  <c r="AP165"/>
  <c r="AO165"/>
  <c r="AN165"/>
  <c r="AM165"/>
  <c r="AL165"/>
  <c r="AZ164"/>
  <c r="AY164"/>
  <c r="AX164"/>
  <c r="AW164"/>
  <c r="AV164"/>
  <c r="AU164"/>
  <c r="AT164"/>
  <c r="AS164"/>
  <c r="AR164"/>
  <c r="AQ164"/>
  <c r="AP164"/>
  <c r="AO164"/>
  <c r="AN164"/>
  <c r="AM164"/>
  <c r="AL164"/>
  <c r="AZ163"/>
  <c r="AY163"/>
  <c r="AX163"/>
  <c r="AW163"/>
  <c r="AV163"/>
  <c r="AU163"/>
  <c r="AT163"/>
  <c r="AS163"/>
  <c r="AR163"/>
  <c r="AQ163"/>
  <c r="AP163"/>
  <c r="AO163"/>
  <c r="AN163"/>
  <c r="AM163"/>
  <c r="AL163"/>
  <c r="AZ162"/>
  <c r="AY162"/>
  <c r="AX162"/>
  <c r="AW162"/>
  <c r="AV162"/>
  <c r="AU162"/>
  <c r="AT162"/>
  <c r="AS162"/>
  <c r="AR162"/>
  <c r="AQ162"/>
  <c r="AP162"/>
  <c r="AO162"/>
  <c r="AN162"/>
  <c r="AM162"/>
  <c r="AL162"/>
  <c r="AZ161"/>
  <c r="AY161"/>
  <c r="AX161"/>
  <c r="AW161"/>
  <c r="AV161"/>
  <c r="AU161"/>
  <c r="AT161"/>
  <c r="AS161"/>
  <c r="AR161"/>
  <c r="AQ161"/>
  <c r="AP161"/>
  <c r="AO161"/>
  <c r="AN161"/>
  <c r="AM161"/>
  <c r="AL161"/>
  <c r="AZ160"/>
  <c r="AY160"/>
  <c r="AX160"/>
  <c r="AW160"/>
  <c r="AV160"/>
  <c r="AU160"/>
  <c r="AT160"/>
  <c r="AS160"/>
  <c r="AR160"/>
  <c r="AQ160"/>
  <c r="AP160"/>
  <c r="AO160"/>
  <c r="AN160"/>
  <c r="AM160"/>
  <c r="AL160"/>
  <c r="AZ159"/>
  <c r="AY159"/>
  <c r="AX159"/>
  <c r="AW159"/>
  <c r="AV159"/>
  <c r="AU159"/>
  <c r="AT159"/>
  <c r="AS159"/>
  <c r="AR159"/>
  <c r="AQ159"/>
  <c r="AP159"/>
  <c r="AO159"/>
  <c r="AN159"/>
  <c r="AM159"/>
  <c r="AL159"/>
  <c r="AZ158"/>
  <c r="AY158"/>
  <c r="AX158"/>
  <c r="AW158"/>
  <c r="AV158"/>
  <c r="AU158"/>
  <c r="AT158"/>
  <c r="AS158"/>
  <c r="AR158"/>
  <c r="AQ158"/>
  <c r="AP158"/>
  <c r="AO158"/>
  <c r="AN158"/>
  <c r="AM158"/>
  <c r="AL158"/>
  <c r="AZ157"/>
  <c r="AY157"/>
  <c r="AX157"/>
  <c r="AW157"/>
  <c r="AV157"/>
  <c r="AU157"/>
  <c r="AT157"/>
  <c r="AS157"/>
  <c r="AR157"/>
  <c r="AQ157"/>
  <c r="AP157"/>
  <c r="AO157"/>
  <c r="AN157"/>
  <c r="AM157"/>
  <c r="AL157"/>
  <c r="AZ156"/>
  <c r="AY156"/>
  <c r="AX156"/>
  <c r="AW156"/>
  <c r="AV156"/>
  <c r="AU156"/>
  <c r="AT156"/>
  <c r="AS156"/>
  <c r="AR156"/>
  <c r="AQ156"/>
  <c r="AP156"/>
  <c r="AO156"/>
  <c r="AN156"/>
  <c r="AM156"/>
  <c r="AL156"/>
  <c r="AZ155"/>
  <c r="AY155"/>
  <c r="AX155"/>
  <c r="AW155"/>
  <c r="AV155"/>
  <c r="AU155"/>
  <c r="AT155"/>
  <c r="AS155"/>
  <c r="AR155"/>
  <c r="AQ155"/>
  <c r="AP155"/>
  <c r="AO155"/>
  <c r="AN155"/>
  <c r="AM155"/>
  <c r="AL155"/>
  <c r="AZ154"/>
  <c r="AY154"/>
  <c r="AX154"/>
  <c r="AW154"/>
  <c r="AV154"/>
  <c r="AU154"/>
  <c r="AT154"/>
  <c r="AS154"/>
  <c r="AR154"/>
  <c r="AQ154"/>
  <c r="AP154"/>
  <c r="AO154"/>
  <c r="AN154"/>
  <c r="AM154"/>
  <c r="AL154"/>
  <c r="AZ153"/>
  <c r="AY153"/>
  <c r="AX153"/>
  <c r="AW153"/>
  <c r="AV153"/>
  <c r="AU153"/>
  <c r="AT153"/>
  <c r="AS153"/>
  <c r="AR153"/>
  <c r="AQ153"/>
  <c r="AP153"/>
  <c r="AO153"/>
  <c r="AN153"/>
  <c r="AM153"/>
  <c r="AL153"/>
  <c r="AZ152"/>
  <c r="AY152"/>
  <c r="AX152"/>
  <c r="AW152"/>
  <c r="AV152"/>
  <c r="AU152"/>
  <c r="AT152"/>
  <c r="AS152"/>
  <c r="AR152"/>
  <c r="AQ152"/>
  <c r="AP152"/>
  <c r="AO152"/>
  <c r="AN152"/>
  <c r="AM152"/>
  <c r="AL152"/>
  <c r="AZ151"/>
  <c r="AY151"/>
  <c r="AX151"/>
  <c r="AW151"/>
  <c r="AV151"/>
  <c r="AU151"/>
  <c r="AT151"/>
  <c r="AS151"/>
  <c r="AR151"/>
  <c r="AQ151"/>
  <c r="AP151"/>
  <c r="AO151"/>
  <c r="AN151"/>
  <c r="AM151"/>
  <c r="AL151"/>
  <c r="AZ150"/>
  <c r="AY150"/>
  <c r="AX150"/>
  <c r="AW150"/>
  <c r="AV150"/>
  <c r="AU150"/>
  <c r="AT150"/>
  <c r="AS150"/>
  <c r="AR150"/>
  <c r="AQ150"/>
  <c r="AP150"/>
  <c r="AO150"/>
  <c r="AN150"/>
  <c r="AM150"/>
  <c r="AL150"/>
  <c r="AZ149"/>
  <c r="AY149"/>
  <c r="AX149"/>
  <c r="AW149"/>
  <c r="AV149"/>
  <c r="AU149"/>
  <c r="AT149"/>
  <c r="AS149"/>
  <c r="AR149"/>
  <c r="AQ149"/>
  <c r="AP149"/>
  <c r="AO149"/>
  <c r="AN149"/>
  <c r="AM149"/>
  <c r="AL149"/>
  <c r="AZ148"/>
  <c r="AY148"/>
  <c r="AX148"/>
  <c r="AW148"/>
  <c r="AV148"/>
  <c r="AU148"/>
  <c r="AT148"/>
  <c r="AS148"/>
  <c r="AR148"/>
  <c r="AQ148"/>
  <c r="AP148"/>
  <c r="AO148"/>
  <c r="AN148"/>
  <c r="AM148"/>
  <c r="AL148"/>
  <c r="AZ147"/>
  <c r="AY147"/>
  <c r="AX147"/>
  <c r="AW147"/>
  <c r="AV147"/>
  <c r="AU147"/>
  <c r="AT147"/>
  <c r="AS147"/>
  <c r="AR147"/>
  <c r="AQ147"/>
  <c r="AP147"/>
  <c r="AO147"/>
  <c r="AN147"/>
  <c r="AM147"/>
  <c r="AL147"/>
  <c r="AZ146"/>
  <c r="AY146"/>
  <c r="AX146"/>
  <c r="AW146"/>
  <c r="AV146"/>
  <c r="AU146"/>
  <c r="AT146"/>
  <c r="AS146"/>
  <c r="AR146"/>
  <c r="AQ146"/>
  <c r="AP146"/>
  <c r="AO146"/>
  <c r="AN146"/>
  <c r="AM146"/>
  <c r="AL146"/>
  <c r="AZ145"/>
  <c r="AY145"/>
  <c r="AX145"/>
  <c r="AW145"/>
  <c r="AV145"/>
  <c r="AU145"/>
  <c r="AT145"/>
  <c r="AS145"/>
  <c r="AR145"/>
  <c r="AQ145"/>
  <c r="AP145"/>
  <c r="AO145"/>
  <c r="AN145"/>
  <c r="AM145"/>
  <c r="AL145"/>
  <c r="AZ144"/>
  <c r="AY144"/>
  <c r="AX144"/>
  <c r="AW144"/>
  <c r="AV144"/>
  <c r="AU144"/>
  <c r="AT144"/>
  <c r="AS144"/>
  <c r="AR144"/>
  <c r="AQ144"/>
  <c r="AP144"/>
  <c r="AO144"/>
  <c r="AN144"/>
  <c r="AM144"/>
  <c r="AL144"/>
  <c r="AZ143"/>
  <c r="AY143"/>
  <c r="AX143"/>
  <c r="AW143"/>
  <c r="AV143"/>
  <c r="AU143"/>
  <c r="AT143"/>
  <c r="AS143"/>
  <c r="AR143"/>
  <c r="AQ143"/>
  <c r="AP143"/>
  <c r="AO143"/>
  <c r="AN143"/>
  <c r="AM143"/>
  <c r="AL143"/>
  <c r="AZ142"/>
  <c r="AY142"/>
  <c r="AX142"/>
  <c r="AW142"/>
  <c r="AV142"/>
  <c r="AU142"/>
  <c r="AT142"/>
  <c r="AS142"/>
  <c r="AR142"/>
  <c r="AQ142"/>
  <c r="AP142"/>
  <c r="AO142"/>
  <c r="AN142"/>
  <c r="AM142"/>
  <c r="AL142"/>
  <c r="AZ141"/>
  <c r="AY141"/>
  <c r="AX141"/>
  <c r="AW141"/>
  <c r="AV141"/>
  <c r="AU141"/>
  <c r="AT141"/>
  <c r="AS141"/>
  <c r="AR141"/>
  <c r="AQ141"/>
  <c r="AP141"/>
  <c r="AO141"/>
  <c r="AN141"/>
  <c r="AM141"/>
  <c r="AL141"/>
  <c r="AZ140"/>
  <c r="AY140"/>
  <c r="AX140"/>
  <c r="AW140"/>
  <c r="AV140"/>
  <c r="AU140"/>
  <c r="AT140"/>
  <c r="AS140"/>
  <c r="AR140"/>
  <c r="AQ140"/>
  <c r="AP140"/>
  <c r="AO140"/>
  <c r="AN140"/>
  <c r="AM140"/>
  <c r="AL140"/>
  <c r="AZ139"/>
  <c r="AY139"/>
  <c r="AX139"/>
  <c r="AW139"/>
  <c r="AV139"/>
  <c r="AU139"/>
  <c r="AT139"/>
  <c r="AS139"/>
  <c r="AR139"/>
  <c r="AQ139"/>
  <c r="AP139"/>
  <c r="AO139"/>
  <c r="AN139"/>
  <c r="AM139"/>
  <c r="AL139"/>
  <c r="AZ138"/>
  <c r="AY138"/>
  <c r="AX138"/>
  <c r="AW138"/>
  <c r="AV138"/>
  <c r="AU138"/>
  <c r="AT138"/>
  <c r="AS138"/>
  <c r="AR138"/>
  <c r="AQ138"/>
  <c r="AP138"/>
  <c r="AO138"/>
  <c r="AN138"/>
  <c r="AM138"/>
  <c r="AL138"/>
  <c r="AZ137"/>
  <c r="AY137"/>
  <c r="AX137"/>
  <c r="AW137"/>
  <c r="AV137"/>
  <c r="AU137"/>
  <c r="AT137"/>
  <c r="AS137"/>
  <c r="AR137"/>
  <c r="AQ137"/>
  <c r="AP137"/>
  <c r="AO137"/>
  <c r="AN137"/>
  <c r="AM137"/>
  <c r="AL137"/>
  <c r="AZ136"/>
  <c r="AY136"/>
  <c r="AX136"/>
  <c r="AW136"/>
  <c r="AV136"/>
  <c r="AU136"/>
  <c r="AT136"/>
  <c r="AS136"/>
  <c r="AR136"/>
  <c r="AQ136"/>
  <c r="AP136"/>
  <c r="AO136"/>
  <c r="AN136"/>
  <c r="AM136"/>
  <c r="AL136"/>
  <c r="AZ135"/>
  <c r="AY135"/>
  <c r="AX135"/>
  <c r="AW135"/>
  <c r="AV135"/>
  <c r="AU135"/>
  <c r="AT135"/>
  <c r="AS135"/>
  <c r="AR135"/>
  <c r="AQ135"/>
  <c r="AP135"/>
  <c r="AO135"/>
  <c r="AN135"/>
  <c r="AM135"/>
  <c r="AL135"/>
  <c r="AZ134"/>
  <c r="AY134"/>
  <c r="AX134"/>
  <c r="AW134"/>
  <c r="AV134"/>
  <c r="AU134"/>
  <c r="AT134"/>
  <c r="AS134"/>
  <c r="AR134"/>
  <c r="AQ134"/>
  <c r="AP134"/>
  <c r="AO134"/>
  <c r="AN134"/>
  <c r="AM134"/>
  <c r="AL134"/>
  <c r="AZ133"/>
  <c r="AY133"/>
  <c r="AX133"/>
  <c r="AW133"/>
  <c r="AV133"/>
  <c r="AU133"/>
  <c r="AT133"/>
  <c r="AS133"/>
  <c r="AR133"/>
  <c r="AQ133"/>
  <c r="AP133"/>
  <c r="AO133"/>
  <c r="AN133"/>
  <c r="AM133"/>
  <c r="AL133"/>
  <c r="AZ132"/>
  <c r="AY132"/>
  <c r="AX132"/>
  <c r="AW132"/>
  <c r="AV132"/>
  <c r="AU132"/>
  <c r="AT132"/>
  <c r="AS132"/>
  <c r="AR132"/>
  <c r="AQ132"/>
  <c r="AP132"/>
  <c r="AO132"/>
  <c r="AN132"/>
  <c r="AM132"/>
  <c r="AL132"/>
  <c r="AZ131"/>
  <c r="AY131"/>
  <c r="AX131"/>
  <c r="AW131"/>
  <c r="AV131"/>
  <c r="AU131"/>
  <c r="AT131"/>
  <c r="AS131"/>
  <c r="AR131"/>
  <c r="AQ131"/>
  <c r="AP131"/>
  <c r="AO131"/>
  <c r="AN131"/>
  <c r="AM131"/>
  <c r="AL131"/>
  <c r="AZ130"/>
  <c r="AY130"/>
  <c r="AX130"/>
  <c r="AW130"/>
  <c r="AV130"/>
  <c r="AU130"/>
  <c r="AT130"/>
  <c r="AS130"/>
  <c r="AR130"/>
  <c r="AQ130"/>
  <c r="AP130"/>
  <c r="AO130"/>
  <c r="AN130"/>
  <c r="AM130"/>
  <c r="AL130"/>
  <c r="AZ129"/>
  <c r="AY129"/>
  <c r="AX129"/>
  <c r="AW129"/>
  <c r="AV129"/>
  <c r="AU129"/>
  <c r="AT129"/>
  <c r="AS129"/>
  <c r="AR129"/>
  <c r="AQ129"/>
  <c r="AP129"/>
  <c r="AO129"/>
  <c r="AN129"/>
  <c r="AM129"/>
  <c r="AL129"/>
  <c r="AZ128"/>
  <c r="AY128"/>
  <c r="AX128"/>
  <c r="AW128"/>
  <c r="AV128"/>
  <c r="AU128"/>
  <c r="AT128"/>
  <c r="AS128"/>
  <c r="AR128"/>
  <c r="AQ128"/>
  <c r="AP128"/>
  <c r="AO128"/>
  <c r="AN128"/>
  <c r="AM128"/>
  <c r="AL128"/>
  <c r="AZ127"/>
  <c r="AY127"/>
  <c r="AX127"/>
  <c r="AW127"/>
  <c r="AV127"/>
  <c r="AU127"/>
  <c r="AT127"/>
  <c r="AS127"/>
  <c r="AR127"/>
  <c r="AQ127"/>
  <c r="AP127"/>
  <c r="AO127"/>
  <c r="AN127"/>
  <c r="AM127"/>
  <c r="AL127"/>
  <c r="AZ126"/>
  <c r="AY126"/>
  <c r="AX126"/>
  <c r="AW126"/>
  <c r="AV126"/>
  <c r="AU126"/>
  <c r="AT126"/>
  <c r="AS126"/>
  <c r="AR126"/>
  <c r="AQ126"/>
  <c r="AP126"/>
  <c r="AO126"/>
  <c r="AN126"/>
  <c r="AM126"/>
  <c r="AL126"/>
  <c r="AZ125"/>
  <c r="AY125"/>
  <c r="AX125"/>
  <c r="AW125"/>
  <c r="AV125"/>
  <c r="AU125"/>
  <c r="AT125"/>
  <c r="AS125"/>
  <c r="AR125"/>
  <c r="AQ125"/>
  <c r="AP125"/>
  <c r="AO125"/>
  <c r="AN125"/>
  <c r="AM125"/>
  <c r="AL125"/>
  <c r="AZ124"/>
  <c r="AY124"/>
  <c r="AX124"/>
  <c r="AW124"/>
  <c r="AV124"/>
  <c r="AU124"/>
  <c r="AT124"/>
  <c r="AS124"/>
  <c r="AR124"/>
  <c r="AQ124"/>
  <c r="AP124"/>
  <c r="AO124"/>
  <c r="AN124"/>
  <c r="AM124"/>
  <c r="AL124"/>
  <c r="AZ123"/>
  <c r="AY123"/>
  <c r="AX123"/>
  <c r="AW123"/>
  <c r="AV123"/>
  <c r="AU123"/>
  <c r="AT123"/>
  <c r="AS123"/>
  <c r="AR123"/>
  <c r="AQ123"/>
  <c r="AP123"/>
  <c r="AO123"/>
  <c r="AN123"/>
  <c r="AM123"/>
  <c r="AL123"/>
  <c r="AZ122"/>
  <c r="AY122"/>
  <c r="AX122"/>
  <c r="AW122"/>
  <c r="AV122"/>
  <c r="AU122"/>
  <c r="AT122"/>
  <c r="AS122"/>
  <c r="AR122"/>
  <c r="AQ122"/>
  <c r="AP122"/>
  <c r="AO122"/>
  <c r="AN122"/>
  <c r="AM122"/>
  <c r="AL122"/>
  <c r="AZ121"/>
  <c r="AY121"/>
  <c r="AX121"/>
  <c r="AW121"/>
  <c r="AV121"/>
  <c r="AU121"/>
  <c r="AT121"/>
  <c r="AS121"/>
  <c r="AR121"/>
  <c r="AQ121"/>
  <c r="AP121"/>
  <c r="AO121"/>
  <c r="AN121"/>
  <c r="AM121"/>
  <c r="AL121"/>
  <c r="AZ120"/>
  <c r="AY120"/>
  <c r="AX120"/>
  <c r="AW120"/>
  <c r="AV120"/>
  <c r="AU120"/>
  <c r="AT120"/>
  <c r="AS120"/>
  <c r="AR120"/>
  <c r="AQ120"/>
  <c r="AP120"/>
  <c r="AO120"/>
  <c r="AN120"/>
  <c r="AM120"/>
  <c r="AL120"/>
  <c r="AZ119"/>
  <c r="AY119"/>
  <c r="AX119"/>
  <c r="AW119"/>
  <c r="AV119"/>
  <c r="AU119"/>
  <c r="AT119"/>
  <c r="AS119"/>
  <c r="AR119"/>
  <c r="AQ119"/>
  <c r="AP119"/>
  <c r="AO119"/>
  <c r="AN119"/>
  <c r="AM119"/>
  <c r="AL119"/>
  <c r="AZ118"/>
  <c r="AY118"/>
  <c r="AX118"/>
  <c r="AW118"/>
  <c r="AV118"/>
  <c r="AU118"/>
  <c r="AT118"/>
  <c r="AS118"/>
  <c r="AR118"/>
  <c r="AQ118"/>
  <c r="AP118"/>
  <c r="AO118"/>
  <c r="AN118"/>
  <c r="AM118"/>
  <c r="AL118"/>
  <c r="AZ117"/>
  <c r="AY117"/>
  <c r="AX117"/>
  <c r="AW117"/>
  <c r="AV117"/>
  <c r="AU117"/>
  <c r="AT117"/>
  <c r="AS117"/>
  <c r="AR117"/>
  <c r="AQ117"/>
  <c r="AP117"/>
  <c r="AO117"/>
  <c r="AN117"/>
  <c r="AM117"/>
  <c r="AL117"/>
  <c r="AZ116"/>
  <c r="AY116"/>
  <c r="AX116"/>
  <c r="AW116"/>
  <c r="AV116"/>
  <c r="AU116"/>
  <c r="AT116"/>
  <c r="AS116"/>
  <c r="AR116"/>
  <c r="AQ116"/>
  <c r="AP116"/>
  <c r="AO116"/>
  <c r="AN116"/>
  <c r="AM116"/>
  <c r="AL116"/>
  <c r="AZ115"/>
  <c r="AY115"/>
  <c r="AX115"/>
  <c r="AW115"/>
  <c r="AV115"/>
  <c r="AU115"/>
  <c r="AT115"/>
  <c r="AS115"/>
  <c r="AR115"/>
  <c r="AQ115"/>
  <c r="AP115"/>
  <c r="AO115"/>
  <c r="AN115"/>
  <c r="AM115"/>
  <c r="AL115"/>
  <c r="AZ114"/>
  <c r="AY114"/>
  <c r="AX114"/>
  <c r="AW114"/>
  <c r="AV114"/>
  <c r="AU114"/>
  <c r="AT114"/>
  <c r="AS114"/>
  <c r="AR114"/>
  <c r="AQ114"/>
  <c r="AP114"/>
  <c r="AO114"/>
  <c r="AN114"/>
  <c r="AM114"/>
  <c r="AL114"/>
  <c r="AZ113"/>
  <c r="AY113"/>
  <c r="AX113"/>
  <c r="AW113"/>
  <c r="AV113"/>
  <c r="AU113"/>
  <c r="AT113"/>
  <c r="AS113"/>
  <c r="AR113"/>
  <c r="AQ113"/>
  <c r="AP113"/>
  <c r="AO113"/>
  <c r="AN113"/>
  <c r="AM113"/>
  <c r="AL113"/>
  <c r="AZ112"/>
  <c r="AY112"/>
  <c r="AX112"/>
  <c r="AW112"/>
  <c r="AV112"/>
  <c r="AU112"/>
  <c r="AT112"/>
  <c r="AS112"/>
  <c r="AR112"/>
  <c r="AQ112"/>
  <c r="AP112"/>
  <c r="AO112"/>
  <c r="AN112"/>
  <c r="AM112"/>
  <c r="AL112"/>
  <c r="AZ111"/>
  <c r="AY111"/>
  <c r="AX111"/>
  <c r="AW111"/>
  <c r="AV111"/>
  <c r="AU111"/>
  <c r="AT111"/>
  <c r="AS111"/>
  <c r="AR111"/>
  <c r="AQ111"/>
  <c r="AP111"/>
  <c r="AO111"/>
  <c r="AN111"/>
  <c r="AM111"/>
  <c r="AL111"/>
  <c r="AZ110"/>
  <c r="AY110"/>
  <c r="AX110"/>
  <c r="AW110"/>
  <c r="AV110"/>
  <c r="AU110"/>
  <c r="AT110"/>
  <c r="AS110"/>
  <c r="AR110"/>
  <c r="AQ110"/>
  <c r="AP110"/>
  <c r="AO110"/>
  <c r="AN110"/>
  <c r="AM110"/>
  <c r="AL110"/>
  <c r="AZ109"/>
  <c r="AY109"/>
  <c r="AX109"/>
  <c r="AW109"/>
  <c r="AV109"/>
  <c r="AU109"/>
  <c r="AT109"/>
  <c r="AS109"/>
  <c r="AR109"/>
  <c r="AQ109"/>
  <c r="AP109"/>
  <c r="AO109"/>
  <c r="AN109"/>
  <c r="AM109"/>
  <c r="AL109"/>
  <c r="AZ108"/>
  <c r="AY108"/>
  <c r="AX108"/>
  <c r="AW108"/>
  <c r="AV108"/>
  <c r="AU108"/>
  <c r="AT108"/>
  <c r="AS108"/>
  <c r="AR108"/>
  <c r="AQ108"/>
  <c r="AP108"/>
  <c r="AO108"/>
  <c r="AN108"/>
  <c r="AM108"/>
  <c r="AL108"/>
  <c r="AZ107"/>
  <c r="AY107"/>
  <c r="AX107"/>
  <c r="AW107"/>
  <c r="AV107"/>
  <c r="AU107"/>
  <c r="AT107"/>
  <c r="AS107"/>
  <c r="AR107"/>
  <c r="AQ107"/>
  <c r="AP107"/>
  <c r="AO107"/>
  <c r="AN107"/>
  <c r="AM107"/>
  <c r="AL107"/>
  <c r="AZ106"/>
  <c r="AY106"/>
  <c r="AX106"/>
  <c r="AW106"/>
  <c r="AV106"/>
  <c r="AU106"/>
  <c r="AT106"/>
  <c r="AS106"/>
  <c r="AR106"/>
  <c r="AQ106"/>
  <c r="AP106"/>
  <c r="AO106"/>
  <c r="AN106"/>
  <c r="AM106"/>
  <c r="AL106"/>
  <c r="AZ105"/>
  <c r="AY105"/>
  <c r="AX105"/>
  <c r="AW105"/>
  <c r="AV105"/>
  <c r="AU105"/>
  <c r="AT105"/>
  <c r="AS105"/>
  <c r="AR105"/>
  <c r="AQ105"/>
  <c r="AP105"/>
  <c r="AO105"/>
  <c r="AN105"/>
  <c r="AM105"/>
  <c r="AL105"/>
  <c r="AZ104"/>
  <c r="AY104"/>
  <c r="AX104"/>
  <c r="AW104"/>
  <c r="AV104"/>
  <c r="AU104"/>
  <c r="AT104"/>
  <c r="AS104"/>
  <c r="AR104"/>
  <c r="AQ104"/>
  <c r="AP104"/>
  <c r="AO104"/>
  <c r="AN104"/>
  <c r="AM104"/>
  <c r="AL104"/>
  <c r="AZ103"/>
  <c r="AY103"/>
  <c r="AX103"/>
  <c r="AW103"/>
  <c r="AV103"/>
  <c r="AU103"/>
  <c r="AT103"/>
  <c r="AS103"/>
  <c r="AR103"/>
  <c r="AQ103"/>
  <c r="AP103"/>
  <c r="AO103"/>
  <c r="AN103"/>
  <c r="AM103"/>
  <c r="AL103"/>
  <c r="AZ102"/>
  <c r="AY102"/>
  <c r="AX102"/>
  <c r="AW102"/>
  <c r="AV102"/>
  <c r="AU102"/>
  <c r="AT102"/>
  <c r="AS102"/>
  <c r="AR102"/>
  <c r="AQ102"/>
  <c r="AP102"/>
  <c r="AO102"/>
  <c r="AN102"/>
  <c r="AM102"/>
  <c r="AL102"/>
  <c r="AZ101"/>
  <c r="AY101"/>
  <c r="AX101"/>
  <c r="AW101"/>
  <c r="AV101"/>
  <c r="AU101"/>
  <c r="AT101"/>
  <c r="AS101"/>
  <c r="AR101"/>
  <c r="AQ101"/>
  <c r="AP101"/>
  <c r="AO101"/>
  <c r="AN101"/>
  <c r="AM101"/>
  <c r="AL101"/>
  <c r="AZ100"/>
  <c r="AY100"/>
  <c r="AX100"/>
  <c r="AW100"/>
  <c r="AV100"/>
  <c r="AU100"/>
  <c r="AT100"/>
  <c r="AS100"/>
  <c r="AR100"/>
  <c r="AQ100"/>
  <c r="AP100"/>
  <c r="AO100"/>
  <c r="AN100"/>
  <c r="AM100"/>
  <c r="AL100"/>
  <c r="AZ99"/>
  <c r="AY99"/>
  <c r="AX99"/>
  <c r="AW99"/>
  <c r="AV99"/>
  <c r="AU99"/>
  <c r="AT99"/>
  <c r="AS99"/>
  <c r="AR99"/>
  <c r="AQ99"/>
  <c r="AP99"/>
  <c r="AO99"/>
  <c r="AN99"/>
  <c r="AM99"/>
  <c r="AL99"/>
  <c r="AZ98"/>
  <c r="AY98"/>
  <c r="AX98"/>
  <c r="AW98"/>
  <c r="AV98"/>
  <c r="AU98"/>
  <c r="AT98"/>
  <c r="AS98"/>
  <c r="AR98"/>
  <c r="AQ98"/>
  <c r="AP98"/>
  <c r="AO98"/>
  <c r="AN98"/>
  <c r="AM98"/>
  <c r="AL98"/>
  <c r="AZ97"/>
  <c r="AY97"/>
  <c r="AX97"/>
  <c r="AW97"/>
  <c r="AV97"/>
  <c r="AU97"/>
  <c r="AT97"/>
  <c r="AS97"/>
  <c r="AR97"/>
  <c r="AQ97"/>
  <c r="AP97"/>
  <c r="AO97"/>
  <c r="AN97"/>
  <c r="AM97"/>
  <c r="AL97"/>
  <c r="AZ96"/>
  <c r="AY96"/>
  <c r="AX96"/>
  <c r="AW96"/>
  <c r="AV96"/>
  <c r="AU96"/>
  <c r="AT96"/>
  <c r="AS96"/>
  <c r="AR96"/>
  <c r="AQ96"/>
  <c r="AP96"/>
  <c r="AO96"/>
  <c r="AN96"/>
  <c r="AM96"/>
  <c r="AL96"/>
  <c r="AZ95"/>
  <c r="AY95"/>
  <c r="AX95"/>
  <c r="AW95"/>
  <c r="AV95"/>
  <c r="AU95"/>
  <c r="AT95"/>
  <c r="AS95"/>
  <c r="AR95"/>
  <c r="AQ95"/>
  <c r="AP95"/>
  <c r="AO95"/>
  <c r="AN95"/>
  <c r="AM95"/>
  <c r="AL95"/>
  <c r="AZ94"/>
  <c r="AY94"/>
  <c r="AX94"/>
  <c r="AW94"/>
  <c r="AV94"/>
  <c r="AU94"/>
  <c r="AT94"/>
  <c r="AS94"/>
  <c r="AR94"/>
  <c r="AQ94"/>
  <c r="AP94"/>
  <c r="AO94"/>
  <c r="AN94"/>
  <c r="AM94"/>
  <c r="AL94"/>
  <c r="AZ93"/>
  <c r="AY93"/>
  <c r="AX93"/>
  <c r="AW93"/>
  <c r="AV93"/>
  <c r="AU93"/>
  <c r="AT93"/>
  <c r="AS93"/>
  <c r="AR93"/>
  <c r="AQ93"/>
  <c r="AP93"/>
  <c r="AO93"/>
  <c r="AN93"/>
  <c r="AM93"/>
  <c r="AL93"/>
  <c r="AZ92"/>
  <c r="AY92"/>
  <c r="AX92"/>
  <c r="AW92"/>
  <c r="AV92"/>
  <c r="AU92"/>
  <c r="AT92"/>
  <c r="AS92"/>
  <c r="AR92"/>
  <c r="AQ92"/>
  <c r="AP92"/>
  <c r="AO92"/>
  <c r="AN92"/>
  <c r="AM92"/>
  <c r="AL92"/>
  <c r="AZ91"/>
  <c r="AY91"/>
  <c r="AX91"/>
  <c r="AW91"/>
  <c r="AV91"/>
  <c r="AU91"/>
  <c r="AT91"/>
  <c r="AS91"/>
  <c r="AR91"/>
  <c r="AQ91"/>
  <c r="AP91"/>
  <c r="AO91"/>
  <c r="AN91"/>
  <c r="AM91"/>
  <c r="AL91"/>
  <c r="AZ90"/>
  <c r="AY90"/>
  <c r="AX90"/>
  <c r="AW90"/>
  <c r="AV90"/>
  <c r="AU90"/>
  <c r="AT90"/>
  <c r="AS90"/>
  <c r="AR90"/>
  <c r="AQ90"/>
  <c r="AP90"/>
  <c r="AO90"/>
  <c r="AN90"/>
  <c r="AM90"/>
  <c r="AL90"/>
  <c r="AZ89"/>
  <c r="AY89"/>
  <c r="AX89"/>
  <c r="AW89"/>
  <c r="AV89"/>
  <c r="AU89"/>
  <c r="AT89"/>
  <c r="AS89"/>
  <c r="AR89"/>
  <c r="AQ89"/>
  <c r="AP89"/>
  <c r="AO89"/>
  <c r="AN89"/>
  <c r="AM89"/>
  <c r="AL89"/>
  <c r="AZ88"/>
  <c r="AY88"/>
  <c r="AX88"/>
  <c r="AW88"/>
  <c r="AV88"/>
  <c r="AU88"/>
  <c r="AT88"/>
  <c r="AS88"/>
  <c r="AR88"/>
  <c r="AQ88"/>
  <c r="AP88"/>
  <c r="AO88"/>
  <c r="AN88"/>
  <c r="AM88"/>
  <c r="AL88"/>
  <c r="AZ87"/>
  <c r="AY87"/>
  <c r="AX87"/>
  <c r="AW87"/>
  <c r="AV87"/>
  <c r="AU87"/>
  <c r="AT87"/>
  <c r="AS87"/>
  <c r="AR87"/>
  <c r="AQ87"/>
  <c r="AP87"/>
  <c r="AO87"/>
  <c r="AN87"/>
  <c r="AM87"/>
  <c r="AL87"/>
  <c r="AZ86"/>
  <c r="AY86"/>
  <c r="AX86"/>
  <c r="AW86"/>
  <c r="AV86"/>
  <c r="AU86"/>
  <c r="AT86"/>
  <c r="AS86"/>
  <c r="AR86"/>
  <c r="AQ86"/>
  <c r="AP86"/>
  <c r="AO86"/>
  <c r="AN86"/>
  <c r="AM86"/>
  <c r="AL86"/>
  <c r="AZ85"/>
  <c r="AY85"/>
  <c r="AX85"/>
  <c r="AW85"/>
  <c r="AV85"/>
  <c r="AU85"/>
  <c r="AT85"/>
  <c r="AS85"/>
  <c r="AR85"/>
  <c r="AQ85"/>
  <c r="AP85"/>
  <c r="AO85"/>
  <c r="AN85"/>
  <c r="AM85"/>
  <c r="AL85"/>
  <c r="AZ84"/>
  <c r="AY84"/>
  <c r="AX84"/>
  <c r="AW84"/>
  <c r="AV84"/>
  <c r="AU84"/>
  <c r="AT84"/>
  <c r="AS84"/>
  <c r="AR84"/>
  <c r="AQ84"/>
  <c r="AP84"/>
  <c r="AO84"/>
  <c r="AN84"/>
  <c r="AM84"/>
  <c r="AL84"/>
  <c r="AZ83"/>
  <c r="AY83"/>
  <c r="AX83"/>
  <c r="AW83"/>
  <c r="AV83"/>
  <c r="AU83"/>
  <c r="AT83"/>
  <c r="AS83"/>
  <c r="AR83"/>
  <c r="AQ83"/>
  <c r="AP83"/>
  <c r="AO83"/>
  <c r="AN83"/>
  <c r="AM83"/>
  <c r="AL83"/>
  <c r="AZ82"/>
  <c r="AY82"/>
  <c r="AX82"/>
  <c r="AW82"/>
  <c r="AV82"/>
  <c r="AU82"/>
  <c r="AT82"/>
  <c r="AS82"/>
  <c r="AR82"/>
  <c r="AQ82"/>
  <c r="AP82"/>
  <c r="AO82"/>
  <c r="AN82"/>
  <c r="AM82"/>
  <c r="AL82"/>
  <c r="AZ81"/>
  <c r="AY81"/>
  <c r="AX81"/>
  <c r="AW81"/>
  <c r="AV81"/>
  <c r="AU81"/>
  <c r="AT81"/>
  <c r="AS81"/>
  <c r="AR81"/>
  <c r="AQ81"/>
  <c r="AP81"/>
  <c r="AO81"/>
  <c r="AN81"/>
  <c r="AM81"/>
  <c r="AL81"/>
  <c r="AZ80"/>
  <c r="AY80"/>
  <c r="AX80"/>
  <c r="AW80"/>
  <c r="AV80"/>
  <c r="AU80"/>
  <c r="AT80"/>
  <c r="AS80"/>
  <c r="AR80"/>
  <c r="AQ80"/>
  <c r="AP80"/>
  <c r="AO80"/>
  <c r="AN80"/>
  <c r="AM80"/>
  <c r="AL80"/>
  <c r="AZ79"/>
  <c r="AY79"/>
  <c r="AX79"/>
  <c r="AW79"/>
  <c r="AV79"/>
  <c r="AU79"/>
  <c r="AT79"/>
  <c r="AS79"/>
  <c r="AR79"/>
  <c r="AQ79"/>
  <c r="AP79"/>
  <c r="AO79"/>
  <c r="AN79"/>
  <c r="AM79"/>
  <c r="AL79"/>
  <c r="AZ78"/>
  <c r="AY78"/>
  <c r="AX78"/>
  <c r="AW78"/>
  <c r="AV78"/>
  <c r="AU78"/>
  <c r="AT78"/>
  <c r="AS78"/>
  <c r="AR78"/>
  <c r="AQ78"/>
  <c r="AP78"/>
  <c r="AO78"/>
  <c r="AN78"/>
  <c r="AM78"/>
  <c r="AL78"/>
  <c r="AZ77"/>
  <c r="AY77"/>
  <c r="AX77"/>
  <c r="AW77"/>
  <c r="AV77"/>
  <c r="AU77"/>
  <c r="AT77"/>
  <c r="AS77"/>
  <c r="AR77"/>
  <c r="AQ77"/>
  <c r="AP77"/>
  <c r="AO77"/>
  <c r="AN77"/>
  <c r="AM77"/>
  <c r="AL77"/>
  <c r="AZ76"/>
  <c r="AY76"/>
  <c r="AX76"/>
  <c r="AW76"/>
  <c r="AV76"/>
  <c r="AU76"/>
  <c r="AT76"/>
  <c r="AS76"/>
  <c r="AR76"/>
  <c r="AQ76"/>
  <c r="AP76"/>
  <c r="AO76"/>
  <c r="AN76"/>
  <c r="AM76"/>
  <c r="AL76"/>
  <c r="AZ75"/>
  <c r="AY75"/>
  <c r="AX75"/>
  <c r="AW75"/>
  <c r="AV75"/>
  <c r="AU75"/>
  <c r="AT75"/>
  <c r="AS75"/>
  <c r="AR75"/>
  <c r="AQ75"/>
  <c r="AP75"/>
  <c r="AO75"/>
  <c r="AN75"/>
  <c r="AM75"/>
  <c r="AL75"/>
  <c r="AZ74"/>
  <c r="AY74"/>
  <c r="AX74"/>
  <c r="AW74"/>
  <c r="AV74"/>
  <c r="AU74"/>
  <c r="AT74"/>
  <c r="AS74"/>
  <c r="AR74"/>
  <c r="AQ74"/>
  <c r="AP74"/>
  <c r="AO74"/>
  <c r="AN74"/>
  <c r="AM74"/>
  <c r="AL74"/>
  <c r="AZ73"/>
  <c r="AY73"/>
  <c r="AX73"/>
  <c r="AW73"/>
  <c r="AV73"/>
  <c r="AU73"/>
  <c r="AT73"/>
  <c r="AS73"/>
  <c r="AR73"/>
  <c r="AQ73"/>
  <c r="AP73"/>
  <c r="AO73"/>
  <c r="AN73"/>
  <c r="AM73"/>
  <c r="AL73"/>
  <c r="AZ72"/>
  <c r="AY72"/>
  <c r="AX72"/>
  <c r="AW72"/>
  <c r="AV72"/>
  <c r="AU72"/>
  <c r="AT72"/>
  <c r="AS72"/>
  <c r="AR72"/>
  <c r="AQ72"/>
  <c r="AP72"/>
  <c r="AO72"/>
  <c r="AN72"/>
  <c r="AM72"/>
  <c r="AL72"/>
  <c r="AZ71"/>
  <c r="AY71"/>
  <c r="AX71"/>
  <c r="AW71"/>
  <c r="AV71"/>
  <c r="AU71"/>
  <c r="AT71"/>
  <c r="AS71"/>
  <c r="AR71"/>
  <c r="AQ71"/>
  <c r="AP71"/>
  <c r="AO71"/>
  <c r="AN71"/>
  <c r="AM71"/>
  <c r="AL71"/>
  <c r="AZ70"/>
  <c r="AY70"/>
  <c r="AX70"/>
  <c r="AW70"/>
  <c r="AV70"/>
  <c r="AU70"/>
  <c r="AT70"/>
  <c r="AS70"/>
  <c r="AR70"/>
  <c r="AQ70"/>
  <c r="AP70"/>
  <c r="AO70"/>
  <c r="AN70"/>
  <c r="AM70"/>
  <c r="AL70"/>
  <c r="AZ69"/>
  <c r="AY69"/>
  <c r="AX69"/>
  <c r="AW69"/>
  <c r="AV69"/>
  <c r="AU69"/>
  <c r="AT69"/>
  <c r="AS69"/>
  <c r="AR69"/>
  <c r="AQ69"/>
  <c r="AP69"/>
  <c r="AO69"/>
  <c r="AN69"/>
  <c r="AM69"/>
  <c r="AL69"/>
  <c r="AZ68"/>
  <c r="AY68"/>
  <c r="AX68"/>
  <c r="AW68"/>
  <c r="AV68"/>
  <c r="AU68"/>
  <c r="AT68"/>
  <c r="AS68"/>
  <c r="AR68"/>
  <c r="AQ68"/>
  <c r="AP68"/>
  <c r="AO68"/>
  <c r="AN68"/>
  <c r="AM68"/>
  <c r="AL68"/>
  <c r="AZ67"/>
  <c r="AY67"/>
  <c r="AX67"/>
  <c r="AW67"/>
  <c r="AV67"/>
  <c r="AU67"/>
  <c r="AT67"/>
  <c r="AS67"/>
  <c r="AR67"/>
  <c r="AQ67"/>
  <c r="AP67"/>
  <c r="AO67"/>
  <c r="AN67"/>
  <c r="AM67"/>
  <c r="AL67"/>
  <c r="AZ66"/>
  <c r="AY66"/>
  <c r="AX66"/>
  <c r="AW66"/>
  <c r="AV66"/>
  <c r="AU66"/>
  <c r="AT66"/>
  <c r="AS66"/>
  <c r="AR66"/>
  <c r="AQ66"/>
  <c r="AP66"/>
  <c r="AO66"/>
  <c r="AN66"/>
  <c r="AM66"/>
  <c r="AL66"/>
  <c r="AZ65"/>
  <c r="AY65"/>
  <c r="AX65"/>
  <c r="AW65"/>
  <c r="AV65"/>
  <c r="AU65"/>
  <c r="AT65"/>
  <c r="AS65"/>
  <c r="AR65"/>
  <c r="AQ65"/>
  <c r="AP65"/>
  <c r="AO65"/>
  <c r="AN65"/>
  <c r="AM65"/>
  <c r="AL65"/>
  <c r="AZ64"/>
  <c r="AY64"/>
  <c r="AX64"/>
  <c r="AW64"/>
  <c r="AV64"/>
  <c r="AU64"/>
  <c r="AT64"/>
  <c r="AS64"/>
  <c r="AR64"/>
  <c r="AQ64"/>
  <c r="AP64"/>
  <c r="AO64"/>
  <c r="AN64"/>
  <c r="AM64"/>
  <c r="AL64"/>
  <c r="AZ63"/>
  <c r="AY63"/>
  <c r="AX63"/>
  <c r="AW63"/>
  <c r="AV63"/>
  <c r="AU63"/>
  <c r="AT63"/>
  <c r="AS63"/>
  <c r="AR63"/>
  <c r="AQ63"/>
  <c r="AP63"/>
  <c r="AO63"/>
  <c r="AN63"/>
  <c r="AM63"/>
  <c r="AL63"/>
  <c r="AZ62"/>
  <c r="AY62"/>
  <c r="AX62"/>
  <c r="AW62"/>
  <c r="AV62"/>
  <c r="AU62"/>
  <c r="AT62"/>
  <c r="AS62"/>
  <c r="AR62"/>
  <c r="AQ62"/>
  <c r="AP62"/>
  <c r="AO62"/>
  <c r="AN62"/>
  <c r="AM62"/>
  <c r="AL62"/>
  <c r="AZ61"/>
  <c r="AY61"/>
  <c r="AX61"/>
  <c r="AW61"/>
  <c r="AV61"/>
  <c r="AU61"/>
  <c r="AT61"/>
  <c r="AS61"/>
  <c r="AR61"/>
  <c r="AQ61"/>
  <c r="AP61"/>
  <c r="AO61"/>
  <c r="AN61"/>
  <c r="AM61"/>
  <c r="AL61"/>
  <c r="AZ60"/>
  <c r="AY60"/>
  <c r="AX60"/>
  <c r="AW60"/>
  <c r="AV60"/>
  <c r="AU60"/>
  <c r="AT60"/>
  <c r="AS60"/>
  <c r="AR60"/>
  <c r="AQ60"/>
  <c r="AP60"/>
  <c r="AO60"/>
  <c r="AN60"/>
  <c r="AM60"/>
  <c r="AL60"/>
  <c r="AZ59"/>
  <c r="AY59"/>
  <c r="AX59"/>
  <c r="AW59"/>
  <c r="AV59"/>
  <c r="AU59"/>
  <c r="AT59"/>
  <c r="AS59"/>
  <c r="AR59"/>
  <c r="AQ59"/>
  <c r="AP59"/>
  <c r="AO59"/>
  <c r="AN59"/>
  <c r="AM59"/>
  <c r="AL59"/>
  <c r="AZ58"/>
  <c r="AY58"/>
  <c r="AX58"/>
  <c r="AW58"/>
  <c r="AV58"/>
  <c r="AU58"/>
  <c r="AT58"/>
  <c r="AS58"/>
  <c r="AR58"/>
  <c r="AQ58"/>
  <c r="AP58"/>
  <c r="AO58"/>
  <c r="AN58"/>
  <c r="AM58"/>
  <c r="AL58"/>
  <c r="AZ57"/>
  <c r="AY57"/>
  <c r="AX57"/>
  <c r="AW57"/>
  <c r="AV57"/>
  <c r="AU57"/>
  <c r="AT57"/>
  <c r="AS57"/>
  <c r="AR57"/>
  <c r="AQ57"/>
  <c r="AP57"/>
  <c r="AO57"/>
  <c r="AN57"/>
  <c r="AM57"/>
  <c r="AL57"/>
  <c r="AZ56"/>
  <c r="AY56"/>
  <c r="AX56"/>
  <c r="AW56"/>
  <c r="AV56"/>
  <c r="AU56"/>
  <c r="AT56"/>
  <c r="AS56"/>
  <c r="AR56"/>
  <c r="AQ56"/>
  <c r="AP56"/>
  <c r="AO56"/>
  <c r="AN56"/>
  <c r="AM56"/>
  <c r="AL56"/>
  <c r="AZ55"/>
  <c r="AY55"/>
  <c r="AX55"/>
  <c r="AW55"/>
  <c r="AV55"/>
  <c r="AU55"/>
  <c r="AT55"/>
  <c r="AS55"/>
  <c r="AR55"/>
  <c r="AQ55"/>
  <c r="AP55"/>
  <c r="AO55"/>
  <c r="AN55"/>
  <c r="AM55"/>
  <c r="AL55"/>
  <c r="AZ54"/>
  <c r="AY54"/>
  <c r="AX54"/>
  <c r="AW54"/>
  <c r="AV54"/>
  <c r="AU54"/>
  <c r="AT54"/>
  <c r="AS54"/>
  <c r="AR54"/>
  <c r="AQ54"/>
  <c r="AP54"/>
  <c r="AO54"/>
  <c r="AN54"/>
  <c r="AM54"/>
  <c r="AL54"/>
  <c r="AZ53"/>
  <c r="AY53"/>
  <c r="AX53"/>
  <c r="AW53"/>
  <c r="AV53"/>
  <c r="AU53"/>
  <c r="AT53"/>
  <c r="AS53"/>
  <c r="AR53"/>
  <c r="AQ53"/>
  <c r="AP53"/>
  <c r="AO53"/>
  <c r="AN53"/>
  <c r="AM53"/>
  <c r="AL53"/>
  <c r="AZ52"/>
  <c r="AY52"/>
  <c r="AX52"/>
  <c r="AW52"/>
  <c r="AV52"/>
  <c r="AU52"/>
  <c r="AT52"/>
  <c r="AS52"/>
  <c r="AR52"/>
  <c r="AQ52"/>
  <c r="AP52"/>
  <c r="AO52"/>
  <c r="AN52"/>
  <c r="AM52"/>
  <c r="AL52"/>
  <c r="AZ51"/>
  <c r="AY51"/>
  <c r="AX51"/>
  <c r="AW51"/>
  <c r="AV51"/>
  <c r="AU51"/>
  <c r="AT51"/>
  <c r="AS51"/>
  <c r="AR51"/>
  <c r="AQ51"/>
  <c r="AP51"/>
  <c r="AO51"/>
  <c r="AN51"/>
  <c r="AM51"/>
  <c r="AL51"/>
  <c r="AZ50"/>
  <c r="AY50"/>
  <c r="AX50"/>
  <c r="AW50"/>
  <c r="AV50"/>
  <c r="AU50"/>
  <c r="AT50"/>
  <c r="AS50"/>
  <c r="AR50"/>
  <c r="AQ50"/>
  <c r="AP50"/>
  <c r="AO50"/>
  <c r="AN50"/>
  <c r="AM50"/>
  <c r="AL50"/>
  <c r="AZ49"/>
  <c r="AY49"/>
  <c r="AX49"/>
  <c r="AW49"/>
  <c r="AV49"/>
  <c r="AU49"/>
  <c r="AT49"/>
  <c r="AS49"/>
  <c r="AR49"/>
  <c r="AQ49"/>
  <c r="AP49"/>
  <c r="AO49"/>
  <c r="AN49"/>
  <c r="AM49"/>
  <c r="AL49"/>
  <c r="AZ48"/>
  <c r="AY48"/>
  <c r="AX48"/>
  <c r="AW48"/>
  <c r="AV48"/>
  <c r="AU48"/>
  <c r="AT48"/>
  <c r="AS48"/>
  <c r="AR48"/>
  <c r="AQ48"/>
  <c r="AP48"/>
  <c r="AO48"/>
  <c r="AN48"/>
  <c r="AM48"/>
  <c r="AL48"/>
  <c r="AZ47"/>
  <c r="AY47"/>
  <c r="AX47"/>
  <c r="AW47"/>
  <c r="AV47"/>
  <c r="AU47"/>
  <c r="AT47"/>
  <c r="AS47"/>
  <c r="AR47"/>
  <c r="AQ47"/>
  <c r="AP47"/>
  <c r="AO47"/>
  <c r="AN47"/>
  <c r="AM47"/>
  <c r="AL47"/>
  <c r="AZ46"/>
  <c r="AY46"/>
  <c r="AX46"/>
  <c r="AW46"/>
  <c r="AV46"/>
  <c r="AU46"/>
  <c r="AT46"/>
  <c r="AS46"/>
  <c r="AR46"/>
  <c r="AQ46"/>
  <c r="AP46"/>
  <c r="AO46"/>
  <c r="AN46"/>
  <c r="AM46"/>
  <c r="AL46"/>
  <c r="AZ45"/>
  <c r="AY45"/>
  <c r="AX45"/>
  <c r="AW45"/>
  <c r="AV45"/>
  <c r="AU45"/>
  <c r="AT45"/>
  <c r="AS45"/>
  <c r="AR45"/>
  <c r="AQ45"/>
  <c r="AP45"/>
  <c r="AO45"/>
  <c r="AN45"/>
  <c r="AM45"/>
  <c r="AL45"/>
  <c r="AZ44"/>
  <c r="AY44"/>
  <c r="AX44"/>
  <c r="AW44"/>
  <c r="AV44"/>
  <c r="AU44"/>
  <c r="AT44"/>
  <c r="AS44"/>
  <c r="AR44"/>
  <c r="AQ44"/>
  <c r="AP44"/>
  <c r="AO44"/>
  <c r="AN44"/>
  <c r="AM44"/>
  <c r="AL44"/>
  <c r="AZ43"/>
  <c r="AY43"/>
  <c r="AX43"/>
  <c r="AW43"/>
  <c r="AV43"/>
  <c r="AU43"/>
  <c r="AT43"/>
  <c r="AS43"/>
  <c r="AR43"/>
  <c r="AQ43"/>
  <c r="AP43"/>
  <c r="AO43"/>
  <c r="AN43"/>
  <c r="AM43"/>
  <c r="AL43"/>
  <c r="AZ42"/>
  <c r="AY42"/>
  <c r="AX42"/>
  <c r="AW42"/>
  <c r="AV42"/>
  <c r="AU42"/>
  <c r="AT42"/>
  <c r="AS42"/>
  <c r="AR42"/>
  <c r="AQ42"/>
  <c r="AP42"/>
  <c r="AO42"/>
  <c r="AN42"/>
  <c r="AM42"/>
  <c r="AL42"/>
  <c r="AZ41"/>
  <c r="AY41"/>
  <c r="AX41"/>
  <c r="AW41"/>
  <c r="AV41"/>
  <c r="AU41"/>
  <c r="AT41"/>
  <c r="AS41"/>
  <c r="AR41"/>
  <c r="AQ41"/>
  <c r="AP41"/>
  <c r="AO41"/>
  <c r="AN41"/>
  <c r="AM41"/>
  <c r="AL41"/>
  <c r="AZ40"/>
  <c r="AY40"/>
  <c r="AX40"/>
  <c r="AW40"/>
  <c r="AV40"/>
  <c r="AU40"/>
  <c r="AT40"/>
  <c r="AS40"/>
  <c r="AR40"/>
  <c r="AQ40"/>
  <c r="AP40"/>
  <c r="AO40"/>
  <c r="AN40"/>
  <c r="AM40"/>
  <c r="AL40"/>
  <c r="AZ39"/>
  <c r="AY39"/>
  <c r="AX39"/>
  <c r="AW39"/>
  <c r="AV39"/>
  <c r="AU39"/>
  <c r="AT39"/>
  <c r="AS39"/>
  <c r="AR39"/>
  <c r="AQ39"/>
  <c r="AP39"/>
  <c r="AO39"/>
  <c r="AN39"/>
  <c r="AM39"/>
  <c r="AL39"/>
  <c r="AZ38"/>
  <c r="AY38"/>
  <c r="AX38"/>
  <c r="AW38"/>
  <c r="AV38"/>
  <c r="AU38"/>
  <c r="AT38"/>
  <c r="AS38"/>
  <c r="AR38"/>
  <c r="AQ38"/>
  <c r="AP38"/>
  <c r="AO38"/>
  <c r="AN38"/>
  <c r="AM38"/>
  <c r="AL38"/>
  <c r="AZ37"/>
  <c r="AY37"/>
  <c r="AX37"/>
  <c r="AW37"/>
  <c r="AV37"/>
  <c r="AU37"/>
  <c r="AT37"/>
  <c r="AS37"/>
  <c r="AR37"/>
  <c r="AQ37"/>
  <c r="AP37"/>
  <c r="AO37"/>
  <c r="AN37"/>
  <c r="AM37"/>
  <c r="AL37"/>
  <c r="AZ36"/>
  <c r="AY36"/>
  <c r="AX36"/>
  <c r="AW36"/>
  <c r="AV36"/>
  <c r="AU36"/>
  <c r="AT36"/>
  <c r="AS36"/>
  <c r="AR36"/>
  <c r="AQ36"/>
  <c r="AP36"/>
  <c r="AO36"/>
  <c r="AN36"/>
  <c r="AM36"/>
  <c r="AL36"/>
  <c r="AZ35"/>
  <c r="AY35"/>
  <c r="AX35"/>
  <c r="AW35"/>
  <c r="AV35"/>
  <c r="AU35"/>
  <c r="AT35"/>
  <c r="AS35"/>
  <c r="AR35"/>
  <c r="AQ35"/>
  <c r="AP35"/>
  <c r="AO35"/>
  <c r="AN35"/>
  <c r="AM35"/>
  <c r="AL35"/>
  <c r="AZ34"/>
  <c r="AY34"/>
  <c r="AX34"/>
  <c r="AW34"/>
  <c r="AV34"/>
  <c r="AU34"/>
  <c r="AT34"/>
  <c r="AS34"/>
  <c r="AR34"/>
  <c r="AQ34"/>
  <c r="AP34"/>
  <c r="AO34"/>
  <c r="AN34"/>
  <c r="AM34"/>
  <c r="AL34"/>
  <c r="AZ33"/>
  <c r="AY33"/>
  <c r="AX33"/>
  <c r="AW33"/>
  <c r="AV33"/>
  <c r="AU33"/>
  <c r="AT33"/>
  <c r="AS33"/>
  <c r="AR33"/>
  <c r="AQ33"/>
  <c r="AP33"/>
  <c r="AO33"/>
  <c r="AN33"/>
  <c r="AM33"/>
  <c r="AL33"/>
  <c r="AZ32"/>
  <c r="AY32"/>
  <c r="AX32"/>
  <c r="AW32"/>
  <c r="AV32"/>
  <c r="AU32"/>
  <c r="AT32"/>
  <c r="AS32"/>
  <c r="AR32"/>
  <c r="AQ32"/>
  <c r="AP32"/>
  <c r="AO32"/>
  <c r="AN32"/>
  <c r="AM32"/>
  <c r="AL32"/>
  <c r="AZ31"/>
  <c r="AY31"/>
  <c r="AX31"/>
  <c r="AW31"/>
  <c r="AV31"/>
  <c r="AU31"/>
  <c r="AT31"/>
  <c r="AS31"/>
  <c r="AR31"/>
  <c r="AQ31"/>
  <c r="AP31"/>
  <c r="AO31"/>
  <c r="AN31"/>
  <c r="AM31"/>
  <c r="AL31"/>
  <c r="AZ30"/>
  <c r="AY30"/>
  <c r="AX30"/>
  <c r="AW30"/>
  <c r="AV30"/>
  <c r="AU30"/>
  <c r="AT30"/>
  <c r="AS30"/>
  <c r="AR30"/>
  <c r="AQ30"/>
  <c r="AP30"/>
  <c r="AO30"/>
  <c r="AN30"/>
  <c r="AM30"/>
  <c r="AL30"/>
  <c r="AZ29"/>
  <c r="AY29"/>
  <c r="AX29"/>
  <c r="AW29"/>
  <c r="AV29"/>
  <c r="AU29"/>
  <c r="AT29"/>
  <c r="AS29"/>
  <c r="AR29"/>
  <c r="AQ29"/>
  <c r="AP29"/>
  <c r="AO29"/>
  <c r="AN29"/>
  <c r="AM29"/>
  <c r="AL29"/>
  <c r="AZ28"/>
  <c r="AY28"/>
  <c r="AX28"/>
  <c r="AW28"/>
  <c r="AV28"/>
  <c r="AU28"/>
  <c r="AT28"/>
  <c r="AS28"/>
  <c r="AR28"/>
  <c r="AQ28"/>
  <c r="AP28"/>
  <c r="AO28"/>
  <c r="AN28"/>
  <c r="AM28"/>
  <c r="AL28"/>
  <c r="AZ27"/>
  <c r="AY27"/>
  <c r="AX27"/>
  <c r="AW27"/>
  <c r="AV27"/>
  <c r="AU27"/>
  <c r="AT27"/>
  <c r="AS27"/>
  <c r="AR27"/>
  <c r="AQ27"/>
  <c r="AP27"/>
  <c r="AO27"/>
  <c r="AN27"/>
  <c r="AM27"/>
  <c r="AL27"/>
  <c r="AZ26"/>
  <c r="AY26"/>
  <c r="AX26"/>
  <c r="AW26"/>
  <c r="AV26"/>
  <c r="AU26"/>
  <c r="AT26"/>
  <c r="AS26"/>
  <c r="AR26"/>
  <c r="AQ26"/>
  <c r="AP26"/>
  <c r="AO26"/>
  <c r="AN26"/>
  <c r="AM26"/>
  <c r="AL26"/>
  <c r="AZ25"/>
  <c r="AY25"/>
  <c r="AX25"/>
  <c r="AW25"/>
  <c r="AV25"/>
  <c r="AU25"/>
  <c r="AT25"/>
  <c r="AS25"/>
  <c r="AR25"/>
  <c r="AQ25"/>
  <c r="AP25"/>
  <c r="AO25"/>
  <c r="AN25"/>
  <c r="AM25"/>
  <c r="AL25"/>
  <c r="AZ24"/>
  <c r="AY24"/>
  <c r="AX24"/>
  <c r="AW24"/>
  <c r="AV24"/>
  <c r="AU24"/>
  <c r="AT24"/>
  <c r="AS24"/>
  <c r="AR24"/>
  <c r="AQ24"/>
  <c r="AP24"/>
  <c r="AO24"/>
  <c r="AN24"/>
  <c r="AM24"/>
  <c r="AL24"/>
  <c r="AZ23"/>
  <c r="AY23"/>
  <c r="AX23"/>
  <c r="AW23"/>
  <c r="AV23"/>
  <c r="AU23"/>
  <c r="AT23"/>
  <c r="AS23"/>
  <c r="AR23"/>
  <c r="AQ23"/>
  <c r="AP23"/>
  <c r="AO23"/>
  <c r="AN23"/>
  <c r="AM23"/>
  <c r="AL23"/>
  <c r="AZ22"/>
  <c r="AY22"/>
  <c r="AX22"/>
  <c r="AW22"/>
  <c r="AV22"/>
  <c r="AU22"/>
  <c r="AT22"/>
  <c r="AS22"/>
  <c r="AR22"/>
  <c r="AQ22"/>
  <c r="AP22"/>
  <c r="AO22"/>
  <c r="AN22"/>
  <c r="AM22"/>
  <c r="AL22"/>
  <c r="AZ21"/>
  <c r="AY21"/>
  <c r="AX21"/>
  <c r="AW21"/>
  <c r="AV21"/>
  <c r="AU21"/>
  <c r="AT21"/>
  <c r="AS21"/>
  <c r="AR21"/>
  <c r="AQ21"/>
  <c r="AP21"/>
  <c r="AO21"/>
  <c r="AN21"/>
  <c r="AM21"/>
  <c r="AL21"/>
  <c r="AZ20"/>
  <c r="AY20"/>
  <c r="AX20"/>
  <c r="AW20"/>
  <c r="AV20"/>
  <c r="AU20"/>
  <c r="AT20"/>
  <c r="AS20"/>
  <c r="AR20"/>
  <c r="AQ20"/>
  <c r="AP20"/>
  <c r="AO20"/>
  <c r="AN20"/>
  <c r="AM20"/>
  <c r="AL20"/>
  <c r="AZ19"/>
  <c r="AY19"/>
  <c r="AX19"/>
  <c r="AW19"/>
  <c r="AV19"/>
  <c r="AU19"/>
  <c r="AT19"/>
  <c r="AS19"/>
  <c r="AR19"/>
  <c r="AQ19"/>
  <c r="AP19"/>
  <c r="AO19"/>
  <c r="AN19"/>
  <c r="AM19"/>
  <c r="AL19"/>
  <c r="AZ18"/>
  <c r="AY18"/>
  <c r="AX18"/>
  <c r="AW18"/>
  <c r="AV18"/>
  <c r="AU18"/>
  <c r="AT18"/>
  <c r="AS18"/>
  <c r="AR18"/>
  <c r="AQ18"/>
  <c r="AP18"/>
  <c r="AO18"/>
  <c r="AN18"/>
  <c r="AM18"/>
  <c r="AL18"/>
  <c r="AZ17"/>
  <c r="AY17"/>
  <c r="AX17"/>
  <c r="AW17"/>
  <c r="AV17"/>
  <c r="AU17"/>
  <c r="AT17"/>
  <c r="AS17"/>
  <c r="AR17"/>
  <c r="AQ17"/>
  <c r="AP17"/>
  <c r="AO17"/>
  <c r="AN17"/>
  <c r="AM17"/>
  <c r="AL17"/>
  <c r="AZ16"/>
  <c r="AY16"/>
  <c r="AX16"/>
  <c r="AW16"/>
  <c r="AV16"/>
  <c r="AU16"/>
  <c r="AT16"/>
  <c r="AS16"/>
  <c r="AR16"/>
  <c r="AQ16"/>
  <c r="AP16"/>
  <c r="AO16"/>
  <c r="AN16"/>
  <c r="AM16"/>
  <c r="AL16"/>
  <c r="AL6"/>
  <c r="AQ6" s="1"/>
  <c r="AM6"/>
  <c r="AR6" s="1"/>
  <c r="AN6"/>
  <c r="AS6" s="1"/>
  <c r="AO6"/>
  <c r="AT6" s="1"/>
  <c r="AP6"/>
  <c r="AU6" s="1"/>
  <c r="AZ6"/>
  <c r="AL7"/>
  <c r="AM7"/>
  <c r="AN7"/>
  <c r="AO7"/>
  <c r="AP7"/>
  <c r="AQ7"/>
  <c r="AR7"/>
  <c r="AS7"/>
  <c r="AT7"/>
  <c r="AU7"/>
  <c r="AV7"/>
  <c r="AW7"/>
  <c r="AX7"/>
  <c r="AY7"/>
  <c r="AZ7"/>
  <c r="AL8"/>
  <c r="AM8"/>
  <c r="AN8"/>
  <c r="AO8"/>
  <c r="AP8"/>
  <c r="AQ8"/>
  <c r="AR8"/>
  <c r="AS8"/>
  <c r="AT8"/>
  <c r="AU8"/>
  <c r="AV8"/>
  <c r="AW8"/>
  <c r="AX8"/>
  <c r="AY8"/>
  <c r="AZ8"/>
  <c r="AL9"/>
  <c r="AQ9" s="1"/>
  <c r="AM9"/>
  <c r="AR9" s="1"/>
  <c r="AN9"/>
  <c r="AS9" s="1"/>
  <c r="AO9"/>
  <c r="AP9"/>
  <c r="AU9" s="1"/>
  <c r="AT9"/>
  <c r="AZ9"/>
  <c r="AL10"/>
  <c r="AM10"/>
  <c r="AN10"/>
  <c r="AO10"/>
  <c r="AP10"/>
  <c r="AQ10"/>
  <c r="AR10"/>
  <c r="AS10"/>
  <c r="AT10"/>
  <c r="AU10"/>
  <c r="AV10"/>
  <c r="AW10"/>
  <c r="AX10"/>
  <c r="AY10"/>
  <c r="AZ10"/>
  <c r="AL11"/>
  <c r="AM11"/>
  <c r="AN11"/>
  <c r="AO11"/>
  <c r="AP11"/>
  <c r="AQ11"/>
  <c r="AR11"/>
  <c r="AS11"/>
  <c r="AT11"/>
  <c r="AU11"/>
  <c r="AV11"/>
  <c r="AW11"/>
  <c r="AX11"/>
  <c r="AY11"/>
  <c r="AZ11"/>
  <c r="AL12"/>
  <c r="AM12"/>
  <c r="AN12"/>
  <c r="AO12"/>
  <c r="AP12"/>
  <c r="AQ12"/>
  <c r="AR12"/>
  <c r="AS12"/>
  <c r="AT12"/>
  <c r="AU12"/>
  <c r="AV12"/>
  <c r="AW12"/>
  <c r="AX12"/>
  <c r="AY12"/>
  <c r="AZ12"/>
  <c r="AL13"/>
  <c r="AM13"/>
  <c r="AN13"/>
  <c r="AO13"/>
  <c r="AP13"/>
  <c r="AQ13"/>
  <c r="AR13"/>
  <c r="AS13"/>
  <c r="AT13"/>
  <c r="AU13"/>
  <c r="AV13"/>
  <c r="AW13"/>
  <c r="AX13"/>
  <c r="AY13"/>
  <c r="AZ13"/>
  <c r="AL14"/>
  <c r="AM14"/>
  <c r="AN14"/>
  <c r="AO14"/>
  <c r="AP14"/>
  <c r="AQ14"/>
  <c r="AR14"/>
  <c r="AS14"/>
  <c r="AT14"/>
  <c r="AU14"/>
  <c r="AV14"/>
  <c r="AW14"/>
  <c r="AX14"/>
  <c r="AY14"/>
  <c r="AZ14"/>
  <c r="AL15"/>
  <c r="AM15"/>
  <c r="AN15"/>
  <c r="AO15"/>
  <c r="AP15"/>
  <c r="AQ15"/>
  <c r="AR15"/>
  <c r="AS15"/>
  <c r="AT15"/>
  <c r="AU15"/>
  <c r="AV15"/>
  <c r="AW15"/>
  <c r="AX15"/>
  <c r="AY15"/>
  <c r="AZ15"/>
  <c r="H23" i="4" l="1"/>
  <c r="H54"/>
  <c r="H24"/>
  <c r="U379" i="2"/>
  <c r="U387"/>
  <c r="U395"/>
  <c r="U403"/>
  <c r="U411"/>
  <c r="U419"/>
  <c r="U427"/>
  <c r="U435"/>
  <c r="U443"/>
  <c r="U451"/>
  <c r="U459"/>
  <c r="U467"/>
  <c r="U475"/>
  <c r="U483"/>
  <c r="U491"/>
  <c r="U499"/>
  <c r="H67" i="4"/>
  <c r="H100"/>
  <c r="G5" i="12"/>
  <c r="H6"/>
  <c r="I5"/>
  <c r="J6"/>
  <c r="H5"/>
  <c r="J5"/>
  <c r="I6"/>
  <c r="O20" i="6"/>
  <c r="H53" i="4"/>
  <c r="H31"/>
  <c r="H104"/>
  <c r="H80"/>
  <c r="H84"/>
  <c r="G6" i="12"/>
  <c r="AH8" i="4"/>
  <c r="H82"/>
  <c r="H58"/>
  <c r="H95"/>
  <c r="H38"/>
  <c r="H90"/>
  <c r="H48"/>
  <c r="H71"/>
  <c r="H72"/>
  <c r="H56"/>
  <c r="H29"/>
  <c r="H93"/>
  <c r="H49"/>
  <c r="H74"/>
  <c r="H83"/>
  <c r="H70"/>
  <c r="H61"/>
  <c r="H102"/>
  <c r="H22"/>
  <c r="H60"/>
  <c r="H94"/>
  <c r="H41"/>
  <c r="H30"/>
  <c r="H66"/>
  <c r="H59"/>
  <c r="H51"/>
  <c r="H69"/>
  <c r="H89"/>
  <c r="H97"/>
  <c r="H35"/>
  <c r="H77"/>
  <c r="H27"/>
  <c r="H34"/>
  <c r="H57"/>
  <c r="H18"/>
  <c r="AH5"/>
  <c r="AH4"/>
  <c r="J3" i="12"/>
  <c r="F5" i="6"/>
  <c r="U1003" i="2"/>
  <c r="Y997"/>
  <c r="Y998"/>
  <c r="Y999"/>
  <c r="Y1000"/>
  <c r="Y1001"/>
  <c r="Y8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Y106"/>
  <c r="Y107"/>
  <c r="Y108"/>
  <c r="Y109"/>
  <c r="Y110"/>
  <c r="Y111"/>
  <c r="Y112"/>
  <c r="Y113"/>
  <c r="Y114"/>
  <c r="Y115"/>
  <c r="Y116"/>
  <c r="Y117"/>
  <c r="Y118"/>
  <c r="Y119"/>
  <c r="Y120"/>
  <c r="Y121"/>
  <c r="Y122"/>
  <c r="Y123"/>
  <c r="Y124"/>
  <c r="Y125"/>
  <c r="Y126"/>
  <c r="Y127"/>
  <c r="Y128"/>
  <c r="Y129"/>
  <c r="Y130"/>
  <c r="Y131"/>
  <c r="Y132"/>
  <c r="Y133"/>
  <c r="Y134"/>
  <c r="Y135"/>
  <c r="Y136"/>
  <c r="Y137"/>
  <c r="Y138"/>
  <c r="Y139"/>
  <c r="Y140"/>
  <c r="Y141"/>
  <c r="Y142"/>
  <c r="Y143"/>
  <c r="Y144"/>
  <c r="Y145"/>
  <c r="Y146"/>
  <c r="Y147"/>
  <c r="Y148"/>
  <c r="Y149"/>
  <c r="Y150"/>
  <c r="Y151"/>
  <c r="Y152"/>
  <c r="Y153"/>
  <c r="Y154"/>
  <c r="Y155"/>
  <c r="Y156"/>
  <c r="Y157"/>
  <c r="Y158"/>
  <c r="Y159"/>
  <c r="Y160"/>
  <c r="Y161"/>
  <c r="Y162"/>
  <c r="Y163"/>
  <c r="U23"/>
  <c r="U31"/>
  <c r="U39"/>
  <c r="U47"/>
  <c r="U55"/>
  <c r="U63"/>
  <c r="U71"/>
  <c r="U79"/>
  <c r="U87"/>
  <c r="U95"/>
  <c r="U103"/>
  <c r="U111"/>
  <c r="U119"/>
  <c r="U127"/>
  <c r="U135"/>
  <c r="U143"/>
  <c r="U151"/>
  <c r="U159"/>
  <c r="U167"/>
  <c r="U175"/>
  <c r="U183"/>
  <c r="U191"/>
  <c r="U199"/>
  <c r="U207"/>
  <c r="U215"/>
  <c r="U223"/>
  <c r="U231"/>
  <c r="U239"/>
  <c r="U247"/>
  <c r="U255"/>
  <c r="U263"/>
  <c r="U271"/>
  <c r="U279"/>
  <c r="U287"/>
  <c r="U295"/>
  <c r="U303"/>
  <c r="U311"/>
  <c r="U319"/>
  <c r="U327"/>
  <c r="U335"/>
  <c r="U343"/>
  <c r="U351"/>
  <c r="U359"/>
  <c r="U367"/>
  <c r="U375"/>
  <c r="U383"/>
  <c r="U391"/>
  <c r="U399"/>
  <c r="U407"/>
  <c r="U415"/>
  <c r="U423"/>
  <c r="U431"/>
  <c r="U439"/>
  <c r="U447"/>
  <c r="U455"/>
  <c r="U463"/>
  <c r="U471"/>
  <c r="U479"/>
  <c r="U487"/>
  <c r="U495"/>
  <c r="U503"/>
  <c r="U21"/>
  <c r="U29"/>
  <c r="U37"/>
  <c r="U45"/>
  <c r="U53"/>
  <c r="U61"/>
  <c r="U69"/>
  <c r="U77"/>
  <c r="U85"/>
  <c r="U93"/>
  <c r="U101"/>
  <c r="U109"/>
  <c r="U117"/>
  <c r="U125"/>
  <c r="U133"/>
  <c r="U141"/>
  <c r="U149"/>
  <c r="U157"/>
  <c r="U165"/>
  <c r="U173"/>
  <c r="U181"/>
  <c r="U189"/>
  <c r="U197"/>
  <c r="U205"/>
  <c r="U213"/>
  <c r="U221"/>
  <c r="U229"/>
  <c r="U237"/>
  <c r="U245"/>
  <c r="U253"/>
  <c r="U261"/>
  <c r="U269"/>
  <c r="U277"/>
  <c r="U285"/>
  <c r="U293"/>
  <c r="U301"/>
  <c r="U309"/>
  <c r="U317"/>
  <c r="U325"/>
  <c r="U333"/>
  <c r="U341"/>
  <c r="U349"/>
  <c r="U357"/>
  <c r="U365"/>
  <c r="U373"/>
  <c r="U1002"/>
  <c r="Y164"/>
  <c r="Y165"/>
  <c r="Y166"/>
  <c r="Y167"/>
  <c r="Y168"/>
  <c r="Y169"/>
  <c r="Y170"/>
  <c r="Y171"/>
  <c r="Y172"/>
  <c r="Y173"/>
  <c r="Y174"/>
  <c r="Y175"/>
  <c r="Y176"/>
  <c r="Y177"/>
  <c r="Y178"/>
  <c r="Y179"/>
  <c r="Y180"/>
  <c r="Y181"/>
  <c r="Y182"/>
  <c r="Y183"/>
  <c r="Y184"/>
  <c r="Y185"/>
  <c r="Y186"/>
  <c r="Y187"/>
  <c r="Y188"/>
  <c r="Y189"/>
  <c r="Y190"/>
  <c r="Y191"/>
  <c r="Y192"/>
  <c r="Y193"/>
  <c r="Y194"/>
  <c r="Y195"/>
  <c r="Y196"/>
  <c r="Y197"/>
  <c r="Y198"/>
  <c r="Y199"/>
  <c r="Y200"/>
  <c r="Y201"/>
  <c r="Y202"/>
  <c r="Y203"/>
  <c r="Y204"/>
  <c r="Y205"/>
  <c r="Y206"/>
  <c r="Y207"/>
  <c r="Y208"/>
  <c r="Y209"/>
  <c r="Y210"/>
  <c r="Y211"/>
  <c r="Y212"/>
  <c r="Y213"/>
  <c r="Y214"/>
  <c r="Y215"/>
  <c r="Y216"/>
  <c r="Y217"/>
  <c r="Y218"/>
  <c r="Y219"/>
  <c r="Y220"/>
  <c r="Y221"/>
  <c r="Y222"/>
  <c r="Y223"/>
  <c r="Y224"/>
  <c r="Y225"/>
  <c r="Y226"/>
  <c r="Y227"/>
  <c r="Y228"/>
  <c r="Y229"/>
  <c r="Y230"/>
  <c r="Y231"/>
  <c r="Y232"/>
  <c r="Y233"/>
  <c r="Y234"/>
  <c r="Y235"/>
  <c r="Y236"/>
  <c r="Y237"/>
  <c r="Y238"/>
  <c r="Y239"/>
  <c r="Y240"/>
  <c r="Y241"/>
  <c r="Y242"/>
  <c r="Y243"/>
  <c r="Y244"/>
  <c r="Y245"/>
  <c r="Y246"/>
  <c r="Y247"/>
  <c r="Y248"/>
  <c r="Y249"/>
  <c r="Y250"/>
  <c r="Y251"/>
  <c r="Y252"/>
  <c r="Y253"/>
  <c r="Y254"/>
  <c r="Y255"/>
  <c r="Y256"/>
  <c r="Y257"/>
  <c r="Y258"/>
  <c r="Y259"/>
  <c r="Y260"/>
  <c r="Y261"/>
  <c r="Y262"/>
  <c r="Y263"/>
  <c r="Y264"/>
  <c r="Y265"/>
  <c r="Y266"/>
  <c r="Y267"/>
  <c r="Y268"/>
  <c r="Y269"/>
  <c r="Y270"/>
  <c r="Y271"/>
  <c r="Y272"/>
  <c r="Y273"/>
  <c r="Y274"/>
  <c r="Y275"/>
  <c r="Y276"/>
  <c r="Y277"/>
  <c r="Y278"/>
  <c r="Y279"/>
  <c r="Y280"/>
  <c r="Y281"/>
  <c r="Y282"/>
  <c r="Y283"/>
  <c r="Y284"/>
  <c r="Y285"/>
  <c r="Y286"/>
  <c r="Y287"/>
  <c r="Y288"/>
  <c r="Y289"/>
  <c r="Y290"/>
  <c r="Y291"/>
  <c r="Y292"/>
  <c r="Y293"/>
  <c r="Y294"/>
  <c r="Y295"/>
  <c r="Y296"/>
  <c r="Y297"/>
  <c r="Y298"/>
  <c r="Y299"/>
  <c r="Y300"/>
  <c r="Y301"/>
  <c r="Y302"/>
  <c r="Y303"/>
  <c r="Y304"/>
  <c r="Y305"/>
  <c r="Y306"/>
  <c r="Y307"/>
  <c r="Y308"/>
  <c r="Y309"/>
  <c r="Y310"/>
  <c r="Y311"/>
  <c r="Y312"/>
  <c r="Y313"/>
  <c r="Y314"/>
  <c r="Y315"/>
  <c r="Y316"/>
  <c r="Y317"/>
  <c r="Y318"/>
  <c r="Y319"/>
  <c r="Y320"/>
  <c r="Y321"/>
  <c r="Y322"/>
  <c r="Y323"/>
  <c r="Y324"/>
  <c r="Y325"/>
  <c r="Y326"/>
  <c r="Y327"/>
  <c r="Y328"/>
  <c r="Y329"/>
  <c r="Y330"/>
  <c r="Y331"/>
  <c r="Y332"/>
  <c r="Y333"/>
  <c r="Y334"/>
  <c r="Y335"/>
  <c r="Y336"/>
  <c r="Y337"/>
  <c r="Y338"/>
  <c r="Y339"/>
  <c r="Y340"/>
  <c r="Y341"/>
  <c r="Y342"/>
  <c r="Y343"/>
  <c r="Y344"/>
  <c r="Y345"/>
  <c r="Y346"/>
  <c r="Y347"/>
  <c r="Y348"/>
  <c r="Y349"/>
  <c r="Y350"/>
  <c r="Y351"/>
  <c r="Y352"/>
  <c r="Y353"/>
  <c r="Y354"/>
  <c r="Y355"/>
  <c r="Y356"/>
  <c r="Y357"/>
  <c r="Y358"/>
  <c r="Y359"/>
  <c r="Y360"/>
  <c r="Y361"/>
  <c r="Y362"/>
  <c r="Y363"/>
  <c r="Y364"/>
  <c r="Y365"/>
  <c r="Y366"/>
  <c r="Y367"/>
  <c r="Y368"/>
  <c r="Y369"/>
  <c r="Y370"/>
  <c r="Y371"/>
  <c r="Y372"/>
  <c r="Y373"/>
  <c r="Y374"/>
  <c r="Y375"/>
  <c r="Y376"/>
  <c r="Y377"/>
  <c r="Y378"/>
  <c r="Y379"/>
  <c r="Y380"/>
  <c r="Y381"/>
  <c r="Y382"/>
  <c r="Y383"/>
  <c r="Y384"/>
  <c r="Y385"/>
  <c r="Y386"/>
  <c r="Y387"/>
  <c r="Y388"/>
  <c r="Y389"/>
  <c r="Y390"/>
  <c r="Y391"/>
  <c r="Y392"/>
  <c r="Y393"/>
  <c r="Y394"/>
  <c r="Y395"/>
  <c r="Y396"/>
  <c r="Y397"/>
  <c r="Y398"/>
  <c r="Y399"/>
  <c r="Y400"/>
  <c r="Y401"/>
  <c r="Y402"/>
  <c r="Y403"/>
  <c r="Y404"/>
  <c r="Y405"/>
  <c r="Y406"/>
  <c r="Y407"/>
  <c r="Y408"/>
  <c r="Y409"/>
  <c r="Y410"/>
  <c r="Y411"/>
  <c r="Y412"/>
  <c r="Y413"/>
  <c r="Y414"/>
  <c r="Y415"/>
  <c r="Y416"/>
  <c r="Y417"/>
  <c r="Y418"/>
  <c r="H87" i="4"/>
  <c r="H42"/>
  <c r="H76"/>
  <c r="G73" i="12"/>
  <c r="H33" i="4"/>
  <c r="G30" i="12"/>
  <c r="H92" i="4"/>
  <c r="G89" i="12"/>
  <c r="H32" i="4"/>
  <c r="H45"/>
  <c r="H85"/>
  <c r="Y419" i="2"/>
  <c r="Y420"/>
  <c r="Y421"/>
  <c r="Y422"/>
  <c r="Y423"/>
  <c r="Y424"/>
  <c r="Y425"/>
  <c r="Y426"/>
  <c r="Y427"/>
  <c r="Y428"/>
  <c r="Y429"/>
  <c r="Y430"/>
  <c r="Y431"/>
  <c r="Y432"/>
  <c r="Y433"/>
  <c r="Y434"/>
  <c r="Y435"/>
  <c r="Y436"/>
  <c r="Y437"/>
  <c r="Y438"/>
  <c r="Y439"/>
  <c r="Y440"/>
  <c r="Y441"/>
  <c r="Y442"/>
  <c r="Y443"/>
  <c r="Y444"/>
  <c r="Y445"/>
  <c r="Y446"/>
  <c r="Y447"/>
  <c r="Y448"/>
  <c r="Y449"/>
  <c r="Y450"/>
  <c r="Y451"/>
  <c r="Y452"/>
  <c r="Y453"/>
  <c r="Y454"/>
  <c r="Y455"/>
  <c r="Y456"/>
  <c r="Y457"/>
  <c r="Y458"/>
  <c r="Y459"/>
  <c r="Y460"/>
  <c r="Y461"/>
  <c r="Y462"/>
  <c r="Y463"/>
  <c r="Y464"/>
  <c r="Y465"/>
  <c r="Y466"/>
  <c r="Y467"/>
  <c r="Y468"/>
  <c r="Y469"/>
  <c r="Y470"/>
  <c r="Y471"/>
  <c r="Y472"/>
  <c r="Y473"/>
  <c r="Y474"/>
  <c r="Y475"/>
  <c r="Y476"/>
  <c r="Y477"/>
  <c r="Y478"/>
  <c r="Y479"/>
  <c r="Y480"/>
  <c r="Y481"/>
  <c r="Y482"/>
  <c r="Y483"/>
  <c r="Y484"/>
  <c r="Y485"/>
  <c r="Y486"/>
  <c r="Y487"/>
  <c r="Y488"/>
  <c r="Y489"/>
  <c r="Y490"/>
  <c r="Y491"/>
  <c r="Y492"/>
  <c r="Y493"/>
  <c r="Y494"/>
  <c r="Y495"/>
  <c r="Y496"/>
  <c r="Y497"/>
  <c r="Y498"/>
  <c r="Y499"/>
  <c r="Y500"/>
  <c r="Y501"/>
  <c r="Y502"/>
  <c r="Y503"/>
  <c r="H37" i="4"/>
  <c r="AV9" i="2"/>
  <c r="AW9" s="1"/>
  <c r="AX9" s="1"/>
  <c r="AY9" s="1"/>
  <c r="U9" s="1"/>
  <c r="Y10"/>
  <c r="Y9"/>
  <c r="AV1004"/>
  <c r="AW1004" s="1"/>
  <c r="AX1004" s="1"/>
  <c r="AY1004" s="1"/>
  <c r="U1004" s="1"/>
  <c r="D6" i="6"/>
  <c r="H2" i="12"/>
  <c r="F6" i="6"/>
  <c r="J2" i="12"/>
  <c r="C6" i="6"/>
  <c r="C4"/>
  <c r="G3" i="12"/>
  <c r="AV6" i="2"/>
  <c r="AW6" s="1"/>
  <c r="AX6" s="1"/>
  <c r="AY6" s="1"/>
  <c r="U6" s="1"/>
  <c r="U12"/>
  <c r="H96" i="4"/>
  <c r="H78"/>
  <c r="H43"/>
  <c r="H65"/>
  <c r="H19"/>
  <c r="H81"/>
  <c r="H9"/>
  <c r="H36"/>
  <c r="H39"/>
  <c r="H55"/>
  <c r="H86"/>
  <c r="H16"/>
  <c r="H14"/>
  <c r="H44"/>
  <c r="H64"/>
  <c r="H101"/>
  <c r="H21"/>
  <c r="H103"/>
  <c r="H75"/>
  <c r="H28"/>
  <c r="H52"/>
  <c r="H62"/>
  <c r="H98"/>
  <c r="H15"/>
  <c r="H40"/>
  <c r="H20"/>
  <c r="H88"/>
  <c r="H46"/>
  <c r="H68"/>
  <c r="H10"/>
  <c r="H79"/>
  <c r="H50"/>
  <c r="H73"/>
  <c r="H11"/>
  <c r="H47"/>
  <c r="U998" i="2"/>
  <c r="H99" i="4"/>
  <c r="H91"/>
  <c r="H63"/>
  <c r="H26"/>
  <c r="H12"/>
  <c r="H13"/>
  <c r="U15" i="2"/>
  <c r="U7"/>
  <c r="U18"/>
  <c r="U26"/>
  <c r="U34"/>
  <c r="U42"/>
  <c r="U50"/>
  <c r="U58"/>
  <c r="U66"/>
  <c r="U74"/>
  <c r="U82"/>
  <c r="U90"/>
  <c r="U98"/>
  <c r="U106"/>
  <c r="U114"/>
  <c r="U122"/>
  <c r="U130"/>
  <c r="U138"/>
  <c r="U146"/>
  <c r="U154"/>
  <c r="U162"/>
  <c r="U170"/>
  <c r="U178"/>
  <c r="U186"/>
  <c r="U194"/>
  <c r="U202"/>
  <c r="U210"/>
  <c r="U218"/>
  <c r="U226"/>
  <c r="U234"/>
  <c r="U242"/>
  <c r="U250"/>
  <c r="U258"/>
  <c r="U266"/>
  <c r="U274"/>
  <c r="U282"/>
  <c r="U290"/>
  <c r="U298"/>
  <c r="U306"/>
  <c r="U314"/>
  <c r="U322"/>
  <c r="U330"/>
  <c r="U338"/>
  <c r="U346"/>
  <c r="U354"/>
  <c r="U362"/>
  <c r="U370"/>
  <c r="W996"/>
  <c r="W997"/>
  <c r="J997" s="1"/>
  <c r="W998"/>
  <c r="J998" s="1"/>
  <c r="W999"/>
  <c r="J999" s="1"/>
  <c r="W1000"/>
  <c r="W1001"/>
  <c r="W6"/>
  <c r="W7"/>
  <c r="W8"/>
  <c r="W9"/>
  <c r="W10"/>
  <c r="W11"/>
  <c r="W12"/>
  <c r="W13"/>
  <c r="W14"/>
  <c r="W15"/>
  <c r="W16"/>
  <c r="W17"/>
  <c r="W18"/>
  <c r="W19"/>
  <c r="W20"/>
  <c r="Z20" s="1"/>
  <c r="W21"/>
  <c r="J21" s="1"/>
  <c r="W22"/>
  <c r="U16"/>
  <c r="U20"/>
  <c r="U24"/>
  <c r="U28"/>
  <c r="U32"/>
  <c r="U36"/>
  <c r="U40"/>
  <c r="U44"/>
  <c r="U48"/>
  <c r="U52"/>
  <c r="U56"/>
  <c r="U60"/>
  <c r="U64"/>
  <c r="U68"/>
  <c r="U72"/>
  <c r="U76"/>
  <c r="U80"/>
  <c r="U84"/>
  <c r="U88"/>
  <c r="U92"/>
  <c r="U96"/>
  <c r="U100"/>
  <c r="U104"/>
  <c r="U108"/>
  <c r="U112"/>
  <c r="U116"/>
  <c r="U120"/>
  <c r="U124"/>
  <c r="U128"/>
  <c r="U132"/>
  <c r="U136"/>
  <c r="U140"/>
  <c r="U144"/>
  <c r="U148"/>
  <c r="U152"/>
  <c r="U156"/>
  <c r="U160"/>
  <c r="U164"/>
  <c r="U168"/>
  <c r="U172"/>
  <c r="U176"/>
  <c r="U180"/>
  <c r="U184"/>
  <c r="U188"/>
  <c r="U192"/>
  <c r="U196"/>
  <c r="U200"/>
  <c r="U204"/>
  <c r="U208"/>
  <c r="U212"/>
  <c r="U216"/>
  <c r="U220"/>
  <c r="U224"/>
  <c r="U228"/>
  <c r="U232"/>
  <c r="U236"/>
  <c r="U240"/>
  <c r="U244"/>
  <c r="U248"/>
  <c r="U252"/>
  <c r="U256"/>
  <c r="U260"/>
  <c r="U264"/>
  <c r="U268"/>
  <c r="U272"/>
  <c r="U276"/>
  <c r="U280"/>
  <c r="U284"/>
  <c r="U288"/>
  <c r="U292"/>
  <c r="U296"/>
  <c r="U300"/>
  <c r="U304"/>
  <c r="U308"/>
  <c r="U312"/>
  <c r="U316"/>
  <c r="U320"/>
  <c r="U324"/>
  <c r="U328"/>
  <c r="U332"/>
  <c r="U336"/>
  <c r="U340"/>
  <c r="U344"/>
  <c r="U348"/>
  <c r="U352"/>
  <c r="U356"/>
  <c r="U360"/>
  <c r="U364"/>
  <c r="U368"/>
  <c r="U372"/>
  <c r="U376"/>
  <c r="U380"/>
  <c r="U384"/>
  <c r="U388"/>
  <c r="U392"/>
  <c r="U396"/>
  <c r="U400"/>
  <c r="U404"/>
  <c r="U408"/>
  <c r="U412"/>
  <c r="U416"/>
  <c r="U420"/>
  <c r="U424"/>
  <c r="U428"/>
  <c r="U432"/>
  <c r="U436"/>
  <c r="U440"/>
  <c r="U444"/>
  <c r="U448"/>
  <c r="U452"/>
  <c r="U456"/>
  <c r="U460"/>
  <c r="U464"/>
  <c r="U468"/>
  <c r="U472"/>
  <c r="U476"/>
  <c r="U480"/>
  <c r="U484"/>
  <c r="U488"/>
  <c r="U492"/>
  <c r="U496"/>
  <c r="U500"/>
  <c r="U1000"/>
  <c r="U996"/>
  <c r="W23"/>
  <c r="J23" s="1"/>
  <c r="W24"/>
  <c r="W25"/>
  <c r="W26"/>
  <c r="W27"/>
  <c r="W28"/>
  <c r="W29"/>
  <c r="W30"/>
  <c r="W31"/>
  <c r="J31" s="1"/>
  <c r="W32"/>
  <c r="J32" s="1"/>
  <c r="W33"/>
  <c r="W34"/>
  <c r="W35"/>
  <c r="W36"/>
  <c r="W37"/>
  <c r="W38"/>
  <c r="W39"/>
  <c r="J39" s="1"/>
  <c r="W40"/>
  <c r="W41"/>
  <c r="W42"/>
  <c r="W43"/>
  <c r="W44"/>
  <c r="W45"/>
  <c r="Z45" s="1"/>
  <c r="W46"/>
  <c r="W47"/>
  <c r="J47" s="1"/>
  <c r="W48"/>
  <c r="W49"/>
  <c r="W50"/>
  <c r="W51"/>
  <c r="W52"/>
  <c r="W53"/>
  <c r="Z53" s="1"/>
  <c r="W54"/>
  <c r="W55"/>
  <c r="J55" s="1"/>
  <c r="W56"/>
  <c r="W57"/>
  <c r="W58"/>
  <c r="W59"/>
  <c r="W60"/>
  <c r="W61"/>
  <c r="Z61" s="1"/>
  <c r="W62"/>
  <c r="W63"/>
  <c r="J63" s="1"/>
  <c r="W64"/>
  <c r="W65"/>
  <c r="W66"/>
  <c r="W67"/>
  <c r="W68"/>
  <c r="W69"/>
  <c r="Z69" s="1"/>
  <c r="W70"/>
  <c r="W71"/>
  <c r="W72"/>
  <c r="W73"/>
  <c r="W74"/>
  <c r="W75"/>
  <c r="W76"/>
  <c r="W77"/>
  <c r="J77" s="1"/>
  <c r="W78"/>
  <c r="W79"/>
  <c r="W80"/>
  <c r="J80" s="1"/>
  <c r="W81"/>
  <c r="W82"/>
  <c r="W83"/>
  <c r="W84"/>
  <c r="W85"/>
  <c r="J85" s="1"/>
  <c r="W86"/>
  <c r="W87"/>
  <c r="J87" s="1"/>
  <c r="W88"/>
  <c r="W89"/>
  <c r="W90"/>
  <c r="W91"/>
  <c r="W92"/>
  <c r="W93"/>
  <c r="W94"/>
  <c r="W95"/>
  <c r="Z95" s="1"/>
  <c r="W96"/>
  <c r="W97"/>
  <c r="W98"/>
  <c r="W99"/>
  <c r="W100"/>
  <c r="W101"/>
  <c r="W102"/>
  <c r="W103"/>
  <c r="J103" s="1"/>
  <c r="W104"/>
  <c r="W105"/>
  <c r="W106"/>
  <c r="W107"/>
  <c r="W108"/>
  <c r="W109"/>
  <c r="Z109" s="1"/>
  <c r="W110"/>
  <c r="W111"/>
  <c r="J111" s="1"/>
  <c r="W112"/>
  <c r="Z112" s="1"/>
  <c r="W113"/>
  <c r="W114"/>
  <c r="W115"/>
  <c r="W116"/>
  <c r="W117"/>
  <c r="J117" s="1"/>
  <c r="W118"/>
  <c r="W119"/>
  <c r="J119" s="1"/>
  <c r="W120"/>
  <c r="J120" s="1"/>
  <c r="W121"/>
  <c r="W122"/>
  <c r="W123"/>
  <c r="W124"/>
  <c r="W125"/>
  <c r="Z125" s="1"/>
  <c r="W126"/>
  <c r="W127"/>
  <c r="J127" s="1"/>
  <c r="W128"/>
  <c r="W129"/>
  <c r="W130"/>
  <c r="W131"/>
  <c r="W132"/>
  <c r="W133"/>
  <c r="J133" s="1"/>
  <c r="W134"/>
  <c r="W135"/>
  <c r="W136"/>
  <c r="W137"/>
  <c r="W138"/>
  <c r="W139"/>
  <c r="W140"/>
  <c r="W141"/>
  <c r="Z141" s="1"/>
  <c r="W142"/>
  <c r="W143"/>
  <c r="W144"/>
  <c r="Z144" s="1"/>
  <c r="W145"/>
  <c r="W146"/>
  <c r="W147"/>
  <c r="W148"/>
  <c r="W149"/>
  <c r="J149" s="1"/>
  <c r="W150"/>
  <c r="W151"/>
  <c r="Z151" s="1"/>
  <c r="W152"/>
  <c r="W153"/>
  <c r="W154"/>
  <c r="W155"/>
  <c r="W156"/>
  <c r="W157"/>
  <c r="W158"/>
  <c r="W159"/>
  <c r="J159" s="1"/>
  <c r="W160"/>
  <c r="J160" s="1"/>
  <c r="W161"/>
  <c r="W162"/>
  <c r="W163"/>
  <c r="W164"/>
  <c r="W165"/>
  <c r="W166"/>
  <c r="W167"/>
  <c r="W168"/>
  <c r="W169"/>
  <c r="W170"/>
  <c r="W171"/>
  <c r="W172"/>
  <c r="W173"/>
  <c r="Z173" s="1"/>
  <c r="W174"/>
  <c r="W175"/>
  <c r="W176"/>
  <c r="W177"/>
  <c r="W178"/>
  <c r="W179"/>
  <c r="W180"/>
  <c r="W181"/>
  <c r="Z181" s="1"/>
  <c r="W182"/>
  <c r="W183"/>
  <c r="W184"/>
  <c r="W185"/>
  <c r="W186"/>
  <c r="W187"/>
  <c r="W188"/>
  <c r="W189"/>
  <c r="Z189" s="1"/>
  <c r="W190"/>
  <c r="W191"/>
  <c r="W192"/>
  <c r="W193"/>
  <c r="W194"/>
  <c r="W195"/>
  <c r="W196"/>
  <c r="W197"/>
  <c r="Z197" s="1"/>
  <c r="W198"/>
  <c r="W199"/>
  <c r="W200"/>
  <c r="W201"/>
  <c r="W202"/>
  <c r="W203"/>
  <c r="W204"/>
  <c r="W205"/>
  <c r="J205" s="1"/>
  <c r="W206"/>
  <c r="W207"/>
  <c r="W208"/>
  <c r="J208" s="1"/>
  <c r="W209"/>
  <c r="W210"/>
  <c r="W211"/>
  <c r="W212"/>
  <c r="W213"/>
  <c r="J213" s="1"/>
  <c r="W214"/>
  <c r="W215"/>
  <c r="W216"/>
  <c r="W217"/>
  <c r="W218"/>
  <c r="W219"/>
  <c r="W220"/>
  <c r="W221"/>
  <c r="W222"/>
  <c r="W223"/>
  <c r="W224"/>
  <c r="W225"/>
  <c r="W226"/>
  <c r="W227"/>
  <c r="W228"/>
  <c r="W229"/>
  <c r="W230"/>
  <c r="W231"/>
  <c r="W232"/>
  <c r="W233"/>
  <c r="W234"/>
  <c r="W235"/>
  <c r="W236"/>
  <c r="W237"/>
  <c r="J237" s="1"/>
  <c r="W238"/>
  <c r="W239"/>
  <c r="W240"/>
  <c r="W241"/>
  <c r="W242"/>
  <c r="W243"/>
  <c r="W244"/>
  <c r="W245"/>
  <c r="Z245" s="1"/>
  <c r="W246"/>
  <c r="W247"/>
  <c r="W248"/>
  <c r="W249"/>
  <c r="W250"/>
  <c r="W251"/>
  <c r="W252"/>
  <c r="W253"/>
  <c r="Z253" s="1"/>
  <c r="W254"/>
  <c r="W255"/>
  <c r="W256"/>
  <c r="W257"/>
  <c r="W258"/>
  <c r="W259"/>
  <c r="W260"/>
  <c r="W261"/>
  <c r="J261" s="1"/>
  <c r="W262"/>
  <c r="W263"/>
  <c r="W264"/>
  <c r="W265"/>
  <c r="W266"/>
  <c r="W267"/>
  <c r="W268"/>
  <c r="W269"/>
  <c r="J269" s="1"/>
  <c r="W270"/>
  <c r="W271"/>
  <c r="W272"/>
  <c r="W273"/>
  <c r="W274"/>
  <c r="W275"/>
  <c r="W276"/>
  <c r="AH7" i="4"/>
  <c r="E6" i="6"/>
  <c r="H7" i="4"/>
  <c r="H8"/>
  <c r="X105"/>
  <c r="AH6"/>
  <c r="E4" i="6"/>
  <c r="AA105" i="4"/>
  <c r="Y105"/>
  <c r="H6"/>
  <c r="D4" i="6"/>
  <c r="Z105" i="4"/>
  <c r="H5"/>
  <c r="U10" i="2"/>
  <c r="J10" s="1"/>
  <c r="U13"/>
  <c r="U14"/>
  <c r="U19"/>
  <c r="U27"/>
  <c r="U35"/>
  <c r="U43"/>
  <c r="U51"/>
  <c r="U59"/>
  <c r="U67"/>
  <c r="U75"/>
  <c r="U83"/>
  <c r="U8"/>
  <c r="U17"/>
  <c r="U25"/>
  <c r="U33"/>
  <c r="U41"/>
  <c r="U49"/>
  <c r="U57"/>
  <c r="U65"/>
  <c r="U73"/>
  <c r="J40"/>
  <c r="Z56"/>
  <c r="Z16"/>
  <c r="Z48"/>
  <c r="U11"/>
  <c r="U22"/>
  <c r="U30"/>
  <c r="U38"/>
  <c r="U46"/>
  <c r="U54"/>
  <c r="U62"/>
  <c r="U70"/>
  <c r="U78"/>
  <c r="U86"/>
  <c r="U94"/>
  <c r="U102"/>
  <c r="U110"/>
  <c r="U118"/>
  <c r="U126"/>
  <c r="U134"/>
  <c r="U142"/>
  <c r="U150"/>
  <c r="U158"/>
  <c r="U166"/>
  <c r="U174"/>
  <c r="U182"/>
  <c r="U190"/>
  <c r="U198"/>
  <c r="U206"/>
  <c r="U214"/>
  <c r="U222"/>
  <c r="U230"/>
  <c r="U238"/>
  <c r="U246"/>
  <c r="U254"/>
  <c r="U262"/>
  <c r="U270"/>
  <c r="U278"/>
  <c r="U286"/>
  <c r="U294"/>
  <c r="U302"/>
  <c r="U310"/>
  <c r="U318"/>
  <c r="U326"/>
  <c r="U334"/>
  <c r="U342"/>
  <c r="U350"/>
  <c r="U358"/>
  <c r="U366"/>
  <c r="U374"/>
  <c r="U381"/>
  <c r="U389"/>
  <c r="U397"/>
  <c r="U405"/>
  <c r="U413"/>
  <c r="U421"/>
  <c r="U429"/>
  <c r="Z148"/>
  <c r="Z276"/>
  <c r="U91"/>
  <c r="U99"/>
  <c r="U107"/>
  <c r="U115"/>
  <c r="U123"/>
  <c r="U131"/>
  <c r="U139"/>
  <c r="U147"/>
  <c r="U155"/>
  <c r="U163"/>
  <c r="U171"/>
  <c r="U179"/>
  <c r="U187"/>
  <c r="U195"/>
  <c r="U203"/>
  <c r="U211"/>
  <c r="U219"/>
  <c r="U227"/>
  <c r="U235"/>
  <c r="U243"/>
  <c r="U251"/>
  <c r="U259"/>
  <c r="U267"/>
  <c r="U275"/>
  <c r="U283"/>
  <c r="U291"/>
  <c r="U299"/>
  <c r="U307"/>
  <c r="U315"/>
  <c r="U323"/>
  <c r="U331"/>
  <c r="U339"/>
  <c r="U347"/>
  <c r="U355"/>
  <c r="U363"/>
  <c r="U371"/>
  <c r="U81"/>
  <c r="U89"/>
  <c r="U97"/>
  <c r="U105"/>
  <c r="U113"/>
  <c r="U121"/>
  <c r="U129"/>
  <c r="U137"/>
  <c r="U145"/>
  <c r="U153"/>
  <c r="U161"/>
  <c r="U169"/>
  <c r="U177"/>
  <c r="U185"/>
  <c r="U193"/>
  <c r="U201"/>
  <c r="U209"/>
  <c r="U217"/>
  <c r="U225"/>
  <c r="U233"/>
  <c r="U241"/>
  <c r="U249"/>
  <c r="U257"/>
  <c r="U265"/>
  <c r="U273"/>
  <c r="U281"/>
  <c r="U289"/>
  <c r="U297"/>
  <c r="U305"/>
  <c r="U313"/>
  <c r="U321"/>
  <c r="U329"/>
  <c r="U337"/>
  <c r="U345"/>
  <c r="U353"/>
  <c r="U361"/>
  <c r="U369"/>
  <c r="U377"/>
  <c r="U385"/>
  <c r="U393"/>
  <c r="U401"/>
  <c r="U409"/>
  <c r="U417"/>
  <c r="U425"/>
  <c r="U433"/>
  <c r="U441"/>
  <c r="U1001"/>
  <c r="U449"/>
  <c r="U457"/>
  <c r="U465"/>
  <c r="U473"/>
  <c r="U481"/>
  <c r="U489"/>
  <c r="U497"/>
  <c r="Z178"/>
  <c r="Z202"/>
  <c r="Z210"/>
  <c r="Z242"/>
  <c r="Z266"/>
  <c r="W277"/>
  <c r="J277" s="1"/>
  <c r="W278"/>
  <c r="W279"/>
  <c r="W280"/>
  <c r="J280" s="1"/>
  <c r="W281"/>
  <c r="W282"/>
  <c r="W283"/>
  <c r="W284"/>
  <c r="W285"/>
  <c r="W286"/>
  <c r="W287"/>
  <c r="W288"/>
  <c r="Z288" s="1"/>
  <c r="W289"/>
  <c r="W290"/>
  <c r="W291"/>
  <c r="W292"/>
  <c r="W293"/>
  <c r="W294"/>
  <c r="W295"/>
  <c r="W296"/>
  <c r="J296" s="1"/>
  <c r="W297"/>
  <c r="W298"/>
  <c r="W299"/>
  <c r="W300"/>
  <c r="W301"/>
  <c r="Z301" s="1"/>
  <c r="W302"/>
  <c r="W303"/>
  <c r="W304"/>
  <c r="Z304" s="1"/>
  <c r="W305"/>
  <c r="W306"/>
  <c r="Z306" s="1"/>
  <c r="W307"/>
  <c r="W308"/>
  <c r="W309"/>
  <c r="J309" s="1"/>
  <c r="W310"/>
  <c r="W311"/>
  <c r="W312"/>
  <c r="J312" s="1"/>
  <c r="W313"/>
  <c r="W314"/>
  <c r="W315"/>
  <c r="W316"/>
  <c r="W317"/>
  <c r="J317" s="1"/>
  <c r="W318"/>
  <c r="W319"/>
  <c r="W320"/>
  <c r="Z320" s="1"/>
  <c r="W321"/>
  <c r="W322"/>
  <c r="W323"/>
  <c r="W324"/>
  <c r="W325"/>
  <c r="J325" s="1"/>
  <c r="W326"/>
  <c r="W327"/>
  <c r="W328"/>
  <c r="J328" s="1"/>
  <c r="W329"/>
  <c r="W330"/>
  <c r="W331"/>
  <c r="W332"/>
  <c r="W333"/>
  <c r="Z333" s="1"/>
  <c r="W334"/>
  <c r="W335"/>
  <c r="W336"/>
  <c r="Z336" s="1"/>
  <c r="W337"/>
  <c r="W338"/>
  <c r="W339"/>
  <c r="W340"/>
  <c r="W341"/>
  <c r="J341" s="1"/>
  <c r="W342"/>
  <c r="W343"/>
  <c r="W344"/>
  <c r="J344" s="1"/>
  <c r="W345"/>
  <c r="W346"/>
  <c r="W347"/>
  <c r="W348"/>
  <c r="W349"/>
  <c r="W350"/>
  <c r="W351"/>
  <c r="W352"/>
  <c r="Z352" s="1"/>
  <c r="W353"/>
  <c r="W354"/>
  <c r="W355"/>
  <c r="W356"/>
  <c r="W357"/>
  <c r="W358"/>
  <c r="W359"/>
  <c r="W360"/>
  <c r="J360" s="1"/>
  <c r="W361"/>
  <c r="W362"/>
  <c r="W363"/>
  <c r="W364"/>
  <c r="W365"/>
  <c r="Z365" s="1"/>
  <c r="W366"/>
  <c r="W367"/>
  <c r="W368"/>
  <c r="Z368" s="1"/>
  <c r="W369"/>
  <c r="W370"/>
  <c r="Z370" s="1"/>
  <c r="W371"/>
  <c r="W372"/>
  <c r="W373"/>
  <c r="J373" s="1"/>
  <c r="W374"/>
  <c r="W375"/>
  <c r="W376"/>
  <c r="J376" s="1"/>
  <c r="W377"/>
  <c r="W378"/>
  <c r="W379"/>
  <c r="Z379" s="1"/>
  <c r="W380"/>
  <c r="W381"/>
  <c r="W382"/>
  <c r="W383"/>
  <c r="W384"/>
  <c r="Z384" s="1"/>
  <c r="W385"/>
  <c r="W386"/>
  <c r="W387"/>
  <c r="Z387" s="1"/>
  <c r="W388"/>
  <c r="W389"/>
  <c r="W390"/>
  <c r="W391"/>
  <c r="W392"/>
  <c r="J392" s="1"/>
  <c r="W393"/>
  <c r="W394"/>
  <c r="W395"/>
  <c r="Z395" s="1"/>
  <c r="W396"/>
  <c r="W397"/>
  <c r="W398"/>
  <c r="W399"/>
  <c r="W400"/>
  <c r="Z400" s="1"/>
  <c r="W401"/>
  <c r="W402"/>
  <c r="W403"/>
  <c r="Z403" s="1"/>
  <c r="W404"/>
  <c r="W405"/>
  <c r="W406"/>
  <c r="W407"/>
  <c r="W408"/>
  <c r="J408" s="1"/>
  <c r="W409"/>
  <c r="W410"/>
  <c r="W411"/>
  <c r="W412"/>
  <c r="W413"/>
  <c r="W414"/>
  <c r="W415"/>
  <c r="W416"/>
  <c r="Z416" s="1"/>
  <c r="W421"/>
  <c r="W423"/>
  <c r="J423" s="1"/>
  <c r="W425"/>
  <c r="W427"/>
  <c r="J427" s="1"/>
  <c r="W439"/>
  <c r="J439" s="1"/>
  <c r="W459"/>
  <c r="Z459" s="1"/>
  <c r="U382"/>
  <c r="U390"/>
  <c r="U398"/>
  <c r="U406"/>
  <c r="U414"/>
  <c r="U422"/>
  <c r="U430"/>
  <c r="U438"/>
  <c r="U446"/>
  <c r="U454"/>
  <c r="U462"/>
  <c r="U470"/>
  <c r="U478"/>
  <c r="U486"/>
  <c r="U494"/>
  <c r="U502"/>
  <c r="U437"/>
  <c r="U445"/>
  <c r="U453"/>
  <c r="U461"/>
  <c r="U469"/>
  <c r="U477"/>
  <c r="U485"/>
  <c r="U493"/>
  <c r="U501"/>
  <c r="Z427"/>
  <c r="U378"/>
  <c r="U386"/>
  <c r="U394"/>
  <c r="J394" s="1"/>
  <c r="U402"/>
  <c r="U410"/>
  <c r="U418"/>
  <c r="U426"/>
  <c r="U434"/>
  <c r="U442"/>
  <c r="U450"/>
  <c r="U458"/>
  <c r="U466"/>
  <c r="U474"/>
  <c r="U482"/>
  <c r="U490"/>
  <c r="U498"/>
  <c r="Z39"/>
  <c r="Z103"/>
  <c r="Z47"/>
  <c r="Z111"/>
  <c r="Z55"/>
  <c r="Z119"/>
  <c r="Z63"/>
  <c r="Z127"/>
  <c r="Z23"/>
  <c r="Z87"/>
  <c r="Z133"/>
  <c r="W417"/>
  <c r="W418"/>
  <c r="W419"/>
  <c r="W420"/>
  <c r="W422"/>
  <c r="W424"/>
  <c r="W426"/>
  <c r="Z426" s="1"/>
  <c r="W428"/>
  <c r="W429"/>
  <c r="W430"/>
  <c r="W431"/>
  <c r="Z431" s="1"/>
  <c r="W432"/>
  <c r="Z432" s="1"/>
  <c r="W433"/>
  <c r="W434"/>
  <c r="W435"/>
  <c r="Z435" s="1"/>
  <c r="W436"/>
  <c r="W437"/>
  <c r="W438"/>
  <c r="W440"/>
  <c r="W441"/>
  <c r="W442"/>
  <c r="W443"/>
  <c r="Z443" s="1"/>
  <c r="W444"/>
  <c r="W445"/>
  <c r="W446"/>
  <c r="W447"/>
  <c r="J447" s="1"/>
  <c r="W448"/>
  <c r="Z448" s="1"/>
  <c r="W449"/>
  <c r="W450"/>
  <c r="W451"/>
  <c r="Z451" s="1"/>
  <c r="W452"/>
  <c r="W453"/>
  <c r="W454"/>
  <c r="W455"/>
  <c r="W456"/>
  <c r="W457"/>
  <c r="W458"/>
  <c r="W460"/>
  <c r="W461"/>
  <c r="W462"/>
  <c r="W463"/>
  <c r="W464"/>
  <c r="Z464" s="1"/>
  <c r="W465"/>
  <c r="W466"/>
  <c r="W467"/>
  <c r="Z467" s="1"/>
  <c r="W468"/>
  <c r="W469"/>
  <c r="W470"/>
  <c r="W471"/>
  <c r="J471" s="1"/>
  <c r="W472"/>
  <c r="W473"/>
  <c r="W474"/>
  <c r="W475"/>
  <c r="W476"/>
  <c r="W477"/>
  <c r="W478"/>
  <c r="W479"/>
  <c r="J479" s="1"/>
  <c r="W480"/>
  <c r="Z480" s="1"/>
  <c r="W481"/>
  <c r="W482"/>
  <c r="W483"/>
  <c r="W484"/>
  <c r="W485"/>
  <c r="W486"/>
  <c r="W487"/>
  <c r="J487" s="1"/>
  <c r="W488"/>
  <c r="W489"/>
  <c r="W490"/>
  <c r="W491"/>
  <c r="Z491" s="1"/>
  <c r="W492"/>
  <c r="W493"/>
  <c r="W494"/>
  <c r="W495"/>
  <c r="J495" s="1"/>
  <c r="W496"/>
  <c r="Z496" s="1"/>
  <c r="W497"/>
  <c r="W498"/>
  <c r="W499"/>
  <c r="Z499" s="1"/>
  <c r="W500"/>
  <c r="W501"/>
  <c r="W502"/>
  <c r="W503"/>
  <c r="Z503" s="1"/>
  <c r="Z31"/>
  <c r="Z159"/>
  <c r="Z998"/>
  <c r="AB998" s="1"/>
  <c r="Z264" l="1"/>
  <c r="Z232"/>
  <c r="Z200"/>
  <c r="Z168"/>
  <c r="Z247"/>
  <c r="Z231"/>
  <c r="Z223"/>
  <c r="Z191"/>
  <c r="AE191" s="1"/>
  <c r="Z183"/>
  <c r="Z175"/>
  <c r="Z455"/>
  <c r="Z135"/>
  <c r="Z71"/>
  <c r="Z138"/>
  <c r="Z114"/>
  <c r="Z58"/>
  <c r="AD58" s="1"/>
  <c r="Z50"/>
  <c r="J68"/>
  <c r="Z498"/>
  <c r="Z277"/>
  <c r="Z495"/>
  <c r="J272"/>
  <c r="Z143"/>
  <c r="Z79"/>
  <c r="AE79" s="1"/>
  <c r="Z272"/>
  <c r="Z207"/>
  <c r="J143"/>
  <c r="J79"/>
  <c r="J228"/>
  <c r="J164"/>
  <c r="J132"/>
  <c r="Z12"/>
  <c r="AD12" s="1"/>
  <c r="Z90"/>
  <c r="Z26"/>
  <c r="Z192"/>
  <c r="Z199"/>
  <c r="Z475"/>
  <c r="J357"/>
  <c r="J293"/>
  <c r="Z240"/>
  <c r="AC240" s="1"/>
  <c r="J396"/>
  <c r="J364"/>
  <c r="J332"/>
  <c r="J300"/>
  <c r="J229"/>
  <c r="J165"/>
  <c r="Z101"/>
  <c r="Z37"/>
  <c r="AE37" s="1"/>
  <c r="Z208"/>
  <c r="Z419"/>
  <c r="Z411"/>
  <c r="Z256"/>
  <c r="Z271"/>
  <c r="Z263"/>
  <c r="Z224"/>
  <c r="Z483"/>
  <c r="AC483" s="1"/>
  <c r="J463"/>
  <c r="Z21"/>
  <c r="J415"/>
  <c r="J399"/>
  <c r="J383"/>
  <c r="J359"/>
  <c r="J343"/>
  <c r="J319"/>
  <c r="J303"/>
  <c r="J279"/>
  <c r="Z221"/>
  <c r="J157"/>
  <c r="Z93"/>
  <c r="Z29"/>
  <c r="AE29" s="1"/>
  <c r="J407"/>
  <c r="J391"/>
  <c r="J375"/>
  <c r="J367"/>
  <c r="J351"/>
  <c r="J335"/>
  <c r="J327"/>
  <c r="J311"/>
  <c r="J295"/>
  <c r="J287"/>
  <c r="Z383"/>
  <c r="Z466"/>
  <c r="AB466" s="1"/>
  <c r="J1000"/>
  <c r="J349"/>
  <c r="J285"/>
  <c r="J455"/>
  <c r="Z132"/>
  <c r="Z212"/>
  <c r="J20"/>
  <c r="J428"/>
  <c r="Z176"/>
  <c r="J144"/>
  <c r="J128"/>
  <c r="J112"/>
  <c r="Z96"/>
  <c r="Z80"/>
  <c r="Z64"/>
  <c r="J48"/>
  <c r="Z32"/>
  <c r="J452"/>
  <c r="J271"/>
  <c r="J263"/>
  <c r="Z255"/>
  <c r="J247"/>
  <c r="J239"/>
  <c r="J231"/>
  <c r="J223"/>
  <c r="Z215"/>
  <c r="J207"/>
  <c r="J199"/>
  <c r="J191"/>
  <c r="J183"/>
  <c r="J175"/>
  <c r="Z167"/>
  <c r="AD167" s="1"/>
  <c r="J135"/>
  <c r="J71"/>
  <c r="Z997"/>
  <c r="AB997" s="1"/>
  <c r="Z439"/>
  <c r="Z463"/>
  <c r="J500"/>
  <c r="J484"/>
  <c r="J468"/>
  <c r="J404"/>
  <c r="J388"/>
  <c r="J372"/>
  <c r="J356"/>
  <c r="J340"/>
  <c r="J324"/>
  <c r="J308"/>
  <c r="J292"/>
  <c r="J276"/>
  <c r="J260"/>
  <c r="Z244"/>
  <c r="Z228"/>
  <c r="J212"/>
  <c r="J196"/>
  <c r="J180"/>
  <c r="Z164"/>
  <c r="J148"/>
  <c r="J116"/>
  <c r="J100"/>
  <c r="Z84"/>
  <c r="Z68"/>
  <c r="Z52"/>
  <c r="AB52" s="1"/>
  <c r="J36"/>
  <c r="J252"/>
  <c r="J220"/>
  <c r="J188"/>
  <c r="J156"/>
  <c r="J124"/>
  <c r="Z92"/>
  <c r="Z9"/>
  <c r="AE9" s="1"/>
  <c r="J274"/>
  <c r="J210"/>
  <c r="J146"/>
  <c r="J82"/>
  <c r="Z285"/>
  <c r="Z293"/>
  <c r="J436"/>
  <c r="J420"/>
  <c r="J215"/>
  <c r="J248"/>
  <c r="J216"/>
  <c r="J184"/>
  <c r="Z152"/>
  <c r="J136"/>
  <c r="Z120"/>
  <c r="J104"/>
  <c r="J88"/>
  <c r="Z72"/>
  <c r="Z234"/>
  <c r="Z170"/>
  <c r="AD170" s="1"/>
  <c r="Z106"/>
  <c r="Z74"/>
  <c r="Z60"/>
  <c r="Z28"/>
  <c r="AB28" s="1"/>
  <c r="J18"/>
  <c r="J56"/>
  <c r="J24"/>
  <c r="Z42"/>
  <c r="AE42" s="1"/>
  <c r="Z7"/>
  <c r="Z180"/>
  <c r="J232"/>
  <c r="Z999"/>
  <c r="AC999" s="1"/>
  <c r="Z487"/>
  <c r="AD487" s="1"/>
  <c r="Z279"/>
  <c r="AE279" s="1"/>
  <c r="J491"/>
  <c r="Z362"/>
  <c r="AD362" s="1"/>
  <c r="Z338"/>
  <c r="AE338" s="1"/>
  <c r="Z330"/>
  <c r="Z298"/>
  <c r="AC298" s="1"/>
  <c r="J224"/>
  <c r="Z82"/>
  <c r="AC82" s="1"/>
  <c r="J244"/>
  <c r="J84"/>
  <c r="Z13"/>
  <c r="AB13" s="1"/>
  <c r="J226"/>
  <c r="J162"/>
  <c r="J98"/>
  <c r="J34"/>
  <c r="Z442"/>
  <c r="AD442" s="1"/>
  <c r="Z100"/>
  <c r="AD100" s="1"/>
  <c r="Z36"/>
  <c r="AD36" s="1"/>
  <c r="Z40"/>
  <c r="AC40" s="1"/>
  <c r="Z287"/>
  <c r="AB287" s="1"/>
  <c r="Z351"/>
  <c r="Z295"/>
  <c r="AE295" s="1"/>
  <c r="J459"/>
  <c r="Z216"/>
  <c r="AD216" s="1"/>
  <c r="Z128"/>
  <c r="AE128" s="1"/>
  <c r="J64"/>
  <c r="J255"/>
  <c r="J218"/>
  <c r="J154"/>
  <c r="J90"/>
  <c r="J26"/>
  <c r="J167"/>
  <c r="Z344"/>
  <c r="AD344" s="1"/>
  <c r="Z479"/>
  <c r="AE479" s="1"/>
  <c r="Z474"/>
  <c r="AC474" s="1"/>
  <c r="Z149"/>
  <c r="AB149" s="1"/>
  <c r="J256"/>
  <c r="J192"/>
  <c r="Z24"/>
  <c r="AD24" s="1"/>
  <c r="Z116"/>
  <c r="AD116" s="1"/>
  <c r="J52"/>
  <c r="J151"/>
  <c r="J258"/>
  <c r="J194"/>
  <c r="J130"/>
  <c r="J66"/>
  <c r="J15"/>
  <c r="Z376"/>
  <c r="AD376" s="1"/>
  <c r="Z312"/>
  <c r="AB312" s="1"/>
  <c r="Z407"/>
  <c r="AE407" s="1"/>
  <c r="Z237"/>
  <c r="AB237" s="1"/>
  <c r="Z77"/>
  <c r="AC77" s="1"/>
  <c r="Z456"/>
  <c r="Z440"/>
  <c r="AD440" s="1"/>
  <c r="Z303"/>
  <c r="AC303" s="1"/>
  <c r="Z319"/>
  <c r="AB319" s="1"/>
  <c r="J458"/>
  <c r="Z248"/>
  <c r="AB248" s="1"/>
  <c r="Z184"/>
  <c r="AB184" s="1"/>
  <c r="Z260"/>
  <c r="AC260" s="1"/>
  <c r="Z196"/>
  <c r="Z160"/>
  <c r="AD160" s="1"/>
  <c r="J96"/>
  <c r="J16"/>
  <c r="J250"/>
  <c r="J186"/>
  <c r="J122"/>
  <c r="J58"/>
  <c r="AD998"/>
  <c r="Z399"/>
  <c r="AC399" s="1"/>
  <c r="Z418"/>
  <c r="AE418" s="1"/>
  <c r="J412"/>
  <c r="J380"/>
  <c r="J348"/>
  <c r="J316"/>
  <c r="J284"/>
  <c r="Z274"/>
  <c r="AD274" s="1"/>
  <c r="Z146"/>
  <c r="AC146" s="1"/>
  <c r="J240"/>
  <c r="J176"/>
  <c r="Z18"/>
  <c r="AD18" s="1"/>
  <c r="J152"/>
  <c r="Z88"/>
  <c r="AC88" s="1"/>
  <c r="J268"/>
  <c r="J236"/>
  <c r="J204"/>
  <c r="J172"/>
  <c r="J140"/>
  <c r="J108"/>
  <c r="Z76"/>
  <c r="AC76" s="1"/>
  <c r="Z44"/>
  <c r="AB44" s="1"/>
  <c r="J242"/>
  <c r="J178"/>
  <c r="J114"/>
  <c r="J50"/>
  <c r="Z205"/>
  <c r="AB205" s="1"/>
  <c r="AE998"/>
  <c r="J264"/>
  <c r="J200"/>
  <c r="J168"/>
  <c r="Z136"/>
  <c r="AE136" s="1"/>
  <c r="Z104"/>
  <c r="AB104" s="1"/>
  <c r="J72"/>
  <c r="Z408"/>
  <c r="AC408" s="1"/>
  <c r="J336"/>
  <c r="Z280"/>
  <c r="AD280" s="1"/>
  <c r="J95"/>
  <c r="J101"/>
  <c r="J61"/>
  <c r="J189"/>
  <c r="J37"/>
  <c r="J221"/>
  <c r="J29"/>
  <c r="J253"/>
  <c r="J368"/>
  <c r="J304"/>
  <c r="J109"/>
  <c r="J245"/>
  <c r="J141"/>
  <c r="J181"/>
  <c r="J53"/>
  <c r="Z269"/>
  <c r="AB269" s="1"/>
  <c r="J444"/>
  <c r="Z261"/>
  <c r="AD261" s="1"/>
  <c r="Z165"/>
  <c r="AD165" s="1"/>
  <c r="Z157"/>
  <c r="AC157" s="1"/>
  <c r="Z392"/>
  <c r="AD392" s="1"/>
  <c r="Z360"/>
  <c r="AD360" s="1"/>
  <c r="Z328"/>
  <c r="AB328" s="1"/>
  <c r="Z296"/>
  <c r="AD296" s="1"/>
  <c r="J9"/>
  <c r="J69"/>
  <c r="J197"/>
  <c r="J93"/>
  <c r="J125"/>
  <c r="J173"/>
  <c r="J45"/>
  <c r="AC998"/>
  <c r="AC997"/>
  <c r="Z375"/>
  <c r="AB375" s="1"/>
  <c r="Z367"/>
  <c r="AB367" s="1"/>
  <c r="J492"/>
  <c r="Z488"/>
  <c r="AC488" s="1"/>
  <c r="J476"/>
  <c r="Z472"/>
  <c r="AD472" s="1"/>
  <c r="J460"/>
  <c r="Z434"/>
  <c r="Z424"/>
  <c r="AB424" s="1"/>
  <c r="Z15"/>
  <c r="AD15" s="1"/>
  <c r="Z229"/>
  <c r="AB229" s="1"/>
  <c r="Z335"/>
  <c r="AE335" s="1"/>
  <c r="Z359"/>
  <c r="AD359" s="1"/>
  <c r="Z85"/>
  <c r="AD85" s="1"/>
  <c r="J490"/>
  <c r="Z410"/>
  <c r="Z402"/>
  <c r="AC402" s="1"/>
  <c r="Z378"/>
  <c r="AD378" s="1"/>
  <c r="Z354"/>
  <c r="AE354" s="1"/>
  <c r="Z346"/>
  <c r="AC346" s="1"/>
  <c r="Z322"/>
  <c r="AE322" s="1"/>
  <c r="Z314"/>
  <c r="AC314" s="1"/>
  <c r="Z290"/>
  <c r="AC290" s="1"/>
  <c r="Z282"/>
  <c r="Z258"/>
  <c r="AB258" s="1"/>
  <c r="Z226"/>
  <c r="AB226" s="1"/>
  <c r="Z194"/>
  <c r="AB194" s="1"/>
  <c r="Z162"/>
  <c r="AD162" s="1"/>
  <c r="Z130"/>
  <c r="AD130" s="1"/>
  <c r="Z98"/>
  <c r="AB98" s="1"/>
  <c r="J1001"/>
  <c r="J384"/>
  <c r="J352"/>
  <c r="J320"/>
  <c r="J288"/>
  <c r="Z10"/>
  <c r="AC10" s="1"/>
  <c r="Z268"/>
  <c r="AD268" s="1"/>
  <c r="Z252"/>
  <c r="AC252" s="1"/>
  <c r="Z236"/>
  <c r="AE236" s="1"/>
  <c r="Z220"/>
  <c r="Z204"/>
  <c r="AD204" s="1"/>
  <c r="Z188"/>
  <c r="AC188" s="1"/>
  <c r="Z172"/>
  <c r="AE172" s="1"/>
  <c r="Z156"/>
  <c r="AC156" s="1"/>
  <c r="Z140"/>
  <c r="AE140" s="1"/>
  <c r="Z124"/>
  <c r="AD124" s="1"/>
  <c r="Z108"/>
  <c r="AC108" s="1"/>
  <c r="J92"/>
  <c r="J76"/>
  <c r="J60"/>
  <c r="J44"/>
  <c r="J28"/>
  <c r="J12"/>
  <c r="Z1000"/>
  <c r="AD1000" s="1"/>
  <c r="Z423"/>
  <c r="Z415"/>
  <c r="AB415" s="1"/>
  <c r="Z213"/>
  <c r="AB213" s="1"/>
  <c r="Z343"/>
  <c r="AD343" s="1"/>
  <c r="Z117"/>
  <c r="AB117" s="1"/>
  <c r="Z391"/>
  <c r="AB391" s="1"/>
  <c r="Z239"/>
  <c r="AE239" s="1"/>
  <c r="Z311"/>
  <c r="AE311" s="1"/>
  <c r="J482"/>
  <c r="J450"/>
  <c r="J386"/>
  <c r="Z250"/>
  <c r="AB250" s="1"/>
  <c r="Z218"/>
  <c r="AE218" s="1"/>
  <c r="Z186"/>
  <c r="AE186" s="1"/>
  <c r="Z154"/>
  <c r="AD154" s="1"/>
  <c r="Z122"/>
  <c r="AC122" s="1"/>
  <c r="Z66"/>
  <c r="AB66" s="1"/>
  <c r="Z34"/>
  <c r="AE34" s="1"/>
  <c r="J13"/>
  <c r="J266"/>
  <c r="J234"/>
  <c r="J202"/>
  <c r="J170"/>
  <c r="J138"/>
  <c r="J106"/>
  <c r="J74"/>
  <c r="J42"/>
  <c r="J7"/>
  <c r="H105" i="4"/>
  <c r="AE499" i="2"/>
  <c r="AD499"/>
  <c r="AB499"/>
  <c r="AC499"/>
  <c r="AE491"/>
  <c r="AD491"/>
  <c r="AB491"/>
  <c r="AC491"/>
  <c r="AE475"/>
  <c r="AD475"/>
  <c r="AB475"/>
  <c r="AC475"/>
  <c r="AE467"/>
  <c r="AD467"/>
  <c r="AB467"/>
  <c r="AC467"/>
  <c r="AE432"/>
  <c r="AD432"/>
  <c r="AC432"/>
  <c r="AB432"/>
  <c r="AD416"/>
  <c r="AC416"/>
  <c r="AB416"/>
  <c r="AE416"/>
  <c r="AD400"/>
  <c r="AC400"/>
  <c r="AB400"/>
  <c r="AE400"/>
  <c r="AD384"/>
  <c r="AC384"/>
  <c r="AB384"/>
  <c r="AE384"/>
  <c r="AD368"/>
  <c r="AE368"/>
  <c r="AC368"/>
  <c r="AB368"/>
  <c r="AE352"/>
  <c r="AD352"/>
  <c r="AC352"/>
  <c r="AB352"/>
  <c r="AE336"/>
  <c r="AD336"/>
  <c r="AC336"/>
  <c r="AB336"/>
  <c r="AE320"/>
  <c r="AD320"/>
  <c r="AC320"/>
  <c r="AB320"/>
  <c r="AE304"/>
  <c r="AD304"/>
  <c r="AC304"/>
  <c r="AB304"/>
  <c r="AE448"/>
  <c r="AD448"/>
  <c r="AC448"/>
  <c r="AB448"/>
  <c r="AE440"/>
  <c r="AB440"/>
  <c r="AB496"/>
  <c r="AC496"/>
  <c r="AE496"/>
  <c r="AD496"/>
  <c r="AB488"/>
  <c r="AD488"/>
  <c r="AB480"/>
  <c r="AC480"/>
  <c r="AE480"/>
  <c r="AD480"/>
  <c r="AB464"/>
  <c r="AC464"/>
  <c r="AE464"/>
  <c r="AD464"/>
  <c r="AB459"/>
  <c r="AE459"/>
  <c r="AD459"/>
  <c r="AC459"/>
  <c r="AB419"/>
  <c r="AE419"/>
  <c r="AD419"/>
  <c r="AC419"/>
  <c r="AD365"/>
  <c r="AE365"/>
  <c r="AC365"/>
  <c r="AB365"/>
  <c r="AE333"/>
  <c r="AD333"/>
  <c r="AC333"/>
  <c r="AB333"/>
  <c r="AE301"/>
  <c r="AC301"/>
  <c r="AD301"/>
  <c r="AB301"/>
  <c r="AB431"/>
  <c r="AE431"/>
  <c r="AD431"/>
  <c r="AC431"/>
  <c r="AE503"/>
  <c r="AD503"/>
  <c r="AB503"/>
  <c r="AC503"/>
  <c r="AB411"/>
  <c r="AD411"/>
  <c r="AE411"/>
  <c r="AC411"/>
  <c r="AB403"/>
  <c r="AD403"/>
  <c r="AE403"/>
  <c r="AC403"/>
  <c r="AB395"/>
  <c r="AD395"/>
  <c r="AE395"/>
  <c r="AC395"/>
  <c r="AB387"/>
  <c r="AD387"/>
  <c r="AE387"/>
  <c r="AC387"/>
  <c r="AB379"/>
  <c r="AD379"/>
  <c r="AE379"/>
  <c r="AC379"/>
  <c r="AE456"/>
  <c r="AD456"/>
  <c r="AC456"/>
  <c r="AB456"/>
  <c r="AB435"/>
  <c r="AE435"/>
  <c r="AD435"/>
  <c r="AC435"/>
  <c r="AB451"/>
  <c r="AE451"/>
  <c r="AD451"/>
  <c r="AC451"/>
  <c r="AB443"/>
  <c r="AE443"/>
  <c r="AD443"/>
  <c r="AC443"/>
  <c r="AE434"/>
  <c r="AD434"/>
  <c r="AC434"/>
  <c r="AB434"/>
  <c r="AB498"/>
  <c r="AC498"/>
  <c r="AE498"/>
  <c r="AD498"/>
  <c r="AE293"/>
  <c r="AC293"/>
  <c r="AD293"/>
  <c r="AB293"/>
  <c r="AB87"/>
  <c r="AE87"/>
  <c r="AD87"/>
  <c r="AC87"/>
  <c r="AE997"/>
  <c r="AB479"/>
  <c r="AE255"/>
  <c r="AC255"/>
  <c r="AD255"/>
  <c r="AB255"/>
  <c r="AD997"/>
  <c r="Z471"/>
  <c r="AE205"/>
  <c r="Z327"/>
  <c r="AE23"/>
  <c r="AD23"/>
  <c r="AC23"/>
  <c r="AB23"/>
  <c r="AE125"/>
  <c r="AD125"/>
  <c r="AB125"/>
  <c r="AC125"/>
  <c r="AE135"/>
  <c r="AD135"/>
  <c r="AB135"/>
  <c r="AC135"/>
  <c r="AB191"/>
  <c r="AB103"/>
  <c r="AE103"/>
  <c r="AD103"/>
  <c r="AC103"/>
  <c r="J466"/>
  <c r="J402"/>
  <c r="J483"/>
  <c r="J451"/>
  <c r="J419"/>
  <c r="Z476"/>
  <c r="Z444"/>
  <c r="Z453"/>
  <c r="J453"/>
  <c r="Z462"/>
  <c r="J462"/>
  <c r="Z398"/>
  <c r="J398"/>
  <c r="AC242"/>
  <c r="AE242"/>
  <c r="AD242"/>
  <c r="AB242"/>
  <c r="AD178"/>
  <c r="AC178"/>
  <c r="AB178"/>
  <c r="AE178"/>
  <c r="AD114"/>
  <c r="AB114"/>
  <c r="AE114"/>
  <c r="AC114"/>
  <c r="Z457"/>
  <c r="J457"/>
  <c r="J488"/>
  <c r="J456"/>
  <c r="J424"/>
  <c r="Z401"/>
  <c r="J401"/>
  <c r="Z337"/>
  <c r="J337"/>
  <c r="Z273"/>
  <c r="J273"/>
  <c r="Z209"/>
  <c r="J209"/>
  <c r="Z145"/>
  <c r="J145"/>
  <c r="Z81"/>
  <c r="J81"/>
  <c r="J346"/>
  <c r="J282"/>
  <c r="J387"/>
  <c r="Z339"/>
  <c r="J339"/>
  <c r="Z275"/>
  <c r="J275"/>
  <c r="Z211"/>
  <c r="J211"/>
  <c r="Z147"/>
  <c r="J147"/>
  <c r="Z412"/>
  <c r="Z380"/>
  <c r="Z348"/>
  <c r="Z316"/>
  <c r="Z284"/>
  <c r="AD220"/>
  <c r="AC220"/>
  <c r="AB220"/>
  <c r="AE220"/>
  <c r="AD156"/>
  <c r="AE156"/>
  <c r="J413"/>
  <c r="Z413"/>
  <c r="J365"/>
  <c r="J333"/>
  <c r="J301"/>
  <c r="Z342"/>
  <c r="J342"/>
  <c r="Z278"/>
  <c r="J278"/>
  <c r="Z214"/>
  <c r="J214"/>
  <c r="Z150"/>
  <c r="J150"/>
  <c r="Z86"/>
  <c r="J86"/>
  <c r="Z22"/>
  <c r="J22"/>
  <c r="AB96"/>
  <c r="AD96"/>
  <c r="AC96"/>
  <c r="AE96"/>
  <c r="AD64"/>
  <c r="AC64"/>
  <c r="AB64"/>
  <c r="AE64"/>
  <c r="Z73"/>
  <c r="J73"/>
  <c r="J8"/>
  <c r="Z8"/>
  <c r="Z27"/>
  <c r="J27"/>
  <c r="AB92"/>
  <c r="AE92"/>
  <c r="AD92"/>
  <c r="AC92"/>
  <c r="AD60"/>
  <c r="AC60"/>
  <c r="AB60"/>
  <c r="AE60"/>
  <c r="AE159"/>
  <c r="AD159"/>
  <c r="AC159"/>
  <c r="AB159"/>
  <c r="AE426"/>
  <c r="AD426"/>
  <c r="AC426"/>
  <c r="AB426"/>
  <c r="AC279"/>
  <c r="AB79"/>
  <c r="AE117"/>
  <c r="AD117"/>
  <c r="AE173"/>
  <c r="AD173"/>
  <c r="AC173"/>
  <c r="AB173"/>
  <c r="AE221"/>
  <c r="AD221"/>
  <c r="AC221"/>
  <c r="AB221"/>
  <c r="AD335"/>
  <c r="Z445"/>
  <c r="J445"/>
  <c r="Z454"/>
  <c r="J454"/>
  <c r="Z390"/>
  <c r="J390"/>
  <c r="AC234"/>
  <c r="AE234"/>
  <c r="AD234"/>
  <c r="AB234"/>
  <c r="AB106"/>
  <c r="AE106"/>
  <c r="AD106"/>
  <c r="AC106"/>
  <c r="Z449"/>
  <c r="J449"/>
  <c r="J431"/>
  <c r="AC392"/>
  <c r="AE264"/>
  <c r="AD264"/>
  <c r="AC264"/>
  <c r="AB264"/>
  <c r="AC232"/>
  <c r="AE232"/>
  <c r="AD232"/>
  <c r="AB232"/>
  <c r="AD200"/>
  <c r="AC200"/>
  <c r="AB200"/>
  <c r="AE200"/>
  <c r="AD168"/>
  <c r="AC168"/>
  <c r="AB168"/>
  <c r="AE168"/>
  <c r="Z393"/>
  <c r="J393"/>
  <c r="Z329"/>
  <c r="J329"/>
  <c r="Z265"/>
  <c r="J265"/>
  <c r="Z201"/>
  <c r="J201"/>
  <c r="Z137"/>
  <c r="J137"/>
  <c r="AB90"/>
  <c r="AE90"/>
  <c r="AD90"/>
  <c r="AC90"/>
  <c r="AD26"/>
  <c r="AC26"/>
  <c r="AB26"/>
  <c r="AE26"/>
  <c r="J338"/>
  <c r="Z331"/>
  <c r="J331"/>
  <c r="Z267"/>
  <c r="J267"/>
  <c r="Z203"/>
  <c r="J203"/>
  <c r="Z139"/>
  <c r="J139"/>
  <c r="J405"/>
  <c r="Z405"/>
  <c r="Z357"/>
  <c r="Z325"/>
  <c r="Z334"/>
  <c r="J334"/>
  <c r="Z270"/>
  <c r="J270"/>
  <c r="Z206"/>
  <c r="J206"/>
  <c r="Z142"/>
  <c r="J142"/>
  <c r="Z78"/>
  <c r="J78"/>
  <c r="Z11"/>
  <c r="J11"/>
  <c r="AC160"/>
  <c r="AD128"/>
  <c r="AB128"/>
  <c r="Z65"/>
  <c r="J65"/>
  <c r="Z83"/>
  <c r="J83"/>
  <c r="Z19"/>
  <c r="J19"/>
  <c r="AB439"/>
  <c r="AE439"/>
  <c r="AD439"/>
  <c r="AC439"/>
  <c r="AC231"/>
  <c r="AB231"/>
  <c r="AE231"/>
  <c r="AD231"/>
  <c r="AB261"/>
  <c r="AE61"/>
  <c r="AD61"/>
  <c r="AC61"/>
  <c r="AB61"/>
  <c r="AE71"/>
  <c r="AD71"/>
  <c r="AC71"/>
  <c r="AB71"/>
  <c r="AE127"/>
  <c r="AD127"/>
  <c r="AB127"/>
  <c r="AC127"/>
  <c r="AE183"/>
  <c r="AD183"/>
  <c r="AC183"/>
  <c r="AB183"/>
  <c r="AE39"/>
  <c r="AD39"/>
  <c r="AC39"/>
  <c r="AB39"/>
  <c r="J475"/>
  <c r="J443"/>
  <c r="Z500"/>
  <c r="Z468"/>
  <c r="Z501"/>
  <c r="J501"/>
  <c r="Z437"/>
  <c r="J437"/>
  <c r="Z446"/>
  <c r="J446"/>
  <c r="Z382"/>
  <c r="J382"/>
  <c r="AC162"/>
  <c r="AB162"/>
  <c r="J480"/>
  <c r="J448"/>
  <c r="J416"/>
  <c r="Z385"/>
  <c r="J385"/>
  <c r="Z321"/>
  <c r="J321"/>
  <c r="Z257"/>
  <c r="J257"/>
  <c r="Z193"/>
  <c r="J193"/>
  <c r="Z129"/>
  <c r="J129"/>
  <c r="AC18"/>
  <c r="J330"/>
  <c r="J411"/>
  <c r="J379"/>
  <c r="Z323"/>
  <c r="J323"/>
  <c r="Z259"/>
  <c r="J259"/>
  <c r="Z195"/>
  <c r="J195"/>
  <c r="Z131"/>
  <c r="J131"/>
  <c r="Z436"/>
  <c r="Z404"/>
  <c r="Z372"/>
  <c r="Z340"/>
  <c r="Z308"/>
  <c r="AE276"/>
  <c r="AD276"/>
  <c r="AC276"/>
  <c r="AB276"/>
  <c r="AC244"/>
  <c r="AD244"/>
  <c r="AB244"/>
  <c r="AE244"/>
  <c r="AD212"/>
  <c r="AC212"/>
  <c r="AB212"/>
  <c r="AE212"/>
  <c r="AD180"/>
  <c r="AC180"/>
  <c r="AB180"/>
  <c r="AE180"/>
  <c r="AD148"/>
  <c r="AC148"/>
  <c r="AB148"/>
  <c r="AE148"/>
  <c r="J397"/>
  <c r="Z397"/>
  <c r="Z326"/>
  <c r="J326"/>
  <c r="Z262"/>
  <c r="J262"/>
  <c r="Z198"/>
  <c r="J198"/>
  <c r="Z134"/>
  <c r="J134"/>
  <c r="Z70"/>
  <c r="J70"/>
  <c r="AD48"/>
  <c r="AC48"/>
  <c r="AB48"/>
  <c r="AE48"/>
  <c r="AD56"/>
  <c r="AC56"/>
  <c r="AB56"/>
  <c r="AE56"/>
  <c r="Z57"/>
  <c r="J57"/>
  <c r="Z75"/>
  <c r="J75"/>
  <c r="AB84"/>
  <c r="AE84"/>
  <c r="AD84"/>
  <c r="AC84"/>
  <c r="AD20"/>
  <c r="AC20"/>
  <c r="AB20"/>
  <c r="AE20"/>
  <c r="AB455"/>
  <c r="AE455"/>
  <c r="AD455"/>
  <c r="AC455"/>
  <c r="AE495"/>
  <c r="AD495"/>
  <c r="AB495"/>
  <c r="AC495"/>
  <c r="AE415"/>
  <c r="AE463"/>
  <c r="AD463"/>
  <c r="AB463"/>
  <c r="AC463"/>
  <c r="AB95"/>
  <c r="AE95"/>
  <c r="AD95"/>
  <c r="AC95"/>
  <c r="Z458"/>
  <c r="Z450"/>
  <c r="AE197"/>
  <c r="AD197"/>
  <c r="AC197"/>
  <c r="AB197"/>
  <c r="AE253"/>
  <c r="AC253"/>
  <c r="AD253"/>
  <c r="AB253"/>
  <c r="AE53"/>
  <c r="AD53"/>
  <c r="AC53"/>
  <c r="AB53"/>
  <c r="AE109"/>
  <c r="AB109"/>
  <c r="AD109"/>
  <c r="AC109"/>
  <c r="AE175"/>
  <c r="AD175"/>
  <c r="AC175"/>
  <c r="AB175"/>
  <c r="AE271"/>
  <c r="AC271"/>
  <c r="AD271"/>
  <c r="AB271"/>
  <c r="AE21"/>
  <c r="AD21"/>
  <c r="AC21"/>
  <c r="AB21"/>
  <c r="J442"/>
  <c r="J378"/>
  <c r="Z493"/>
  <c r="J493"/>
  <c r="Z502"/>
  <c r="J502"/>
  <c r="Z438"/>
  <c r="J438"/>
  <c r="AD218"/>
  <c r="Z497"/>
  <c r="J497"/>
  <c r="AE288"/>
  <c r="AD288"/>
  <c r="AC288"/>
  <c r="AB288"/>
  <c r="AE256"/>
  <c r="AD256"/>
  <c r="AC256"/>
  <c r="AB256"/>
  <c r="AD224"/>
  <c r="AC224"/>
  <c r="AB224"/>
  <c r="AE224"/>
  <c r="AD192"/>
  <c r="AC192"/>
  <c r="AB192"/>
  <c r="AE192"/>
  <c r="Z441"/>
  <c r="J441"/>
  <c r="Z377"/>
  <c r="J377"/>
  <c r="Z313"/>
  <c r="J313"/>
  <c r="Z249"/>
  <c r="J249"/>
  <c r="Z185"/>
  <c r="J185"/>
  <c r="Z121"/>
  <c r="J121"/>
  <c r="AD74"/>
  <c r="AC74"/>
  <c r="AB74"/>
  <c r="AE74"/>
  <c r="J322"/>
  <c r="Z315"/>
  <c r="J315"/>
  <c r="Z251"/>
  <c r="J251"/>
  <c r="Z187"/>
  <c r="J187"/>
  <c r="Z123"/>
  <c r="J123"/>
  <c r="J389"/>
  <c r="Z389"/>
  <c r="Z349"/>
  <c r="Z317"/>
  <c r="Z318"/>
  <c r="J318"/>
  <c r="Z254"/>
  <c r="J254"/>
  <c r="Z190"/>
  <c r="J190"/>
  <c r="Z126"/>
  <c r="J126"/>
  <c r="Z62"/>
  <c r="J62"/>
  <c r="AD152"/>
  <c r="AC152"/>
  <c r="AB152"/>
  <c r="AE152"/>
  <c r="AD120"/>
  <c r="AB120"/>
  <c r="AE120"/>
  <c r="AC120"/>
  <c r="Z49"/>
  <c r="J49"/>
  <c r="Z67"/>
  <c r="J67"/>
  <c r="Z14"/>
  <c r="J14"/>
  <c r="AE223"/>
  <c r="AD223"/>
  <c r="AC223"/>
  <c r="AB223"/>
  <c r="AE141"/>
  <c r="AD141"/>
  <c r="AC141"/>
  <c r="AB141"/>
  <c r="AB383"/>
  <c r="AD383"/>
  <c r="AE383"/>
  <c r="AC383"/>
  <c r="AE285"/>
  <c r="AC285"/>
  <c r="AD285"/>
  <c r="AB285"/>
  <c r="Z490"/>
  <c r="Z482"/>
  <c r="AD466"/>
  <c r="AE151"/>
  <c r="AD151"/>
  <c r="AC151"/>
  <c r="AB151"/>
  <c r="AE215"/>
  <c r="AD215"/>
  <c r="AC215"/>
  <c r="AB215"/>
  <c r="Z447"/>
  <c r="AE7"/>
  <c r="AD7"/>
  <c r="AC7"/>
  <c r="AB7"/>
  <c r="AE63"/>
  <c r="AD63"/>
  <c r="AC63"/>
  <c r="AB63"/>
  <c r="AE119"/>
  <c r="AD119"/>
  <c r="AB119"/>
  <c r="AC119"/>
  <c r="AE263"/>
  <c r="AC263"/>
  <c r="AD263"/>
  <c r="AB263"/>
  <c r="J498"/>
  <c r="J434"/>
  <c r="J499"/>
  <c r="J467"/>
  <c r="J435"/>
  <c r="Z492"/>
  <c r="Z460"/>
  <c r="Z485"/>
  <c r="J485"/>
  <c r="Z494"/>
  <c r="J494"/>
  <c r="Z430"/>
  <c r="J430"/>
  <c r="AE274"/>
  <c r="AB274"/>
  <c r="AD210"/>
  <c r="AC210"/>
  <c r="AB210"/>
  <c r="AE210"/>
  <c r="Z489"/>
  <c r="J489"/>
  <c r="J472"/>
  <c r="J440"/>
  <c r="Z433"/>
  <c r="J433"/>
  <c r="Z369"/>
  <c r="J369"/>
  <c r="Z305"/>
  <c r="J305"/>
  <c r="Z241"/>
  <c r="J241"/>
  <c r="Z177"/>
  <c r="J177"/>
  <c r="Z113"/>
  <c r="J113"/>
  <c r="AC66"/>
  <c r="Z1001"/>
  <c r="J314"/>
  <c r="J403"/>
  <c r="Z371"/>
  <c r="J371"/>
  <c r="Z307"/>
  <c r="J307"/>
  <c r="Z243"/>
  <c r="J243"/>
  <c r="Z179"/>
  <c r="J179"/>
  <c r="Z115"/>
  <c r="J115"/>
  <c r="Z428"/>
  <c r="Z396"/>
  <c r="Z364"/>
  <c r="Z332"/>
  <c r="Z300"/>
  <c r="J381"/>
  <c r="Z381"/>
  <c r="Z374"/>
  <c r="J374"/>
  <c r="Z310"/>
  <c r="J310"/>
  <c r="Z246"/>
  <c r="J246"/>
  <c r="Z182"/>
  <c r="J182"/>
  <c r="Z118"/>
  <c r="J118"/>
  <c r="Z54"/>
  <c r="J54"/>
  <c r="AD32"/>
  <c r="AC32"/>
  <c r="AB32"/>
  <c r="AE32"/>
  <c r="AD80"/>
  <c r="AC80"/>
  <c r="AB80"/>
  <c r="AE80"/>
  <c r="Z41"/>
  <c r="J41"/>
  <c r="Z59"/>
  <c r="J59"/>
  <c r="AE31"/>
  <c r="AD31"/>
  <c r="AC31"/>
  <c r="AB31"/>
  <c r="AE133"/>
  <c r="AD133"/>
  <c r="AB133"/>
  <c r="AC133"/>
  <c r="AE207"/>
  <c r="AD207"/>
  <c r="AC207"/>
  <c r="AB207"/>
  <c r="AE45"/>
  <c r="AD45"/>
  <c r="AC45"/>
  <c r="AB45"/>
  <c r="AB101"/>
  <c r="AE101"/>
  <c r="AD101"/>
  <c r="AC101"/>
  <c r="AE111"/>
  <c r="AD111"/>
  <c r="AB111"/>
  <c r="AC111"/>
  <c r="AC247"/>
  <c r="AD247"/>
  <c r="AB247"/>
  <c r="AE247"/>
  <c r="J426"/>
  <c r="Z477"/>
  <c r="J477"/>
  <c r="Z486"/>
  <c r="J486"/>
  <c r="Z422"/>
  <c r="J422"/>
  <c r="AE266"/>
  <c r="AD266"/>
  <c r="AC266"/>
  <c r="AB266"/>
  <c r="AD202"/>
  <c r="AC202"/>
  <c r="AB202"/>
  <c r="AE202"/>
  <c r="AD138"/>
  <c r="AB138"/>
  <c r="AE138"/>
  <c r="AC138"/>
  <c r="Z481"/>
  <c r="J481"/>
  <c r="AB376"/>
  <c r="AE344"/>
  <c r="AB344"/>
  <c r="AE312"/>
  <c r="AE248"/>
  <c r="Z425"/>
  <c r="J425"/>
  <c r="Z361"/>
  <c r="J361"/>
  <c r="Z297"/>
  <c r="J297"/>
  <c r="Z233"/>
  <c r="J233"/>
  <c r="Z169"/>
  <c r="J169"/>
  <c r="Z105"/>
  <c r="J105"/>
  <c r="J370"/>
  <c r="J306"/>
  <c r="Z363"/>
  <c r="J363"/>
  <c r="Z299"/>
  <c r="J299"/>
  <c r="Z235"/>
  <c r="J235"/>
  <c r="Z171"/>
  <c r="J171"/>
  <c r="Z107"/>
  <c r="J107"/>
  <c r="Z373"/>
  <c r="Z341"/>
  <c r="Z309"/>
  <c r="Z366"/>
  <c r="J366"/>
  <c r="Z302"/>
  <c r="J302"/>
  <c r="Z238"/>
  <c r="J238"/>
  <c r="Z174"/>
  <c r="J174"/>
  <c r="Z110"/>
  <c r="J110"/>
  <c r="Z46"/>
  <c r="J46"/>
  <c r="AD144"/>
  <c r="AC144"/>
  <c r="AB144"/>
  <c r="AE144"/>
  <c r="AD112"/>
  <c r="AB112"/>
  <c r="AE112"/>
  <c r="AC112"/>
  <c r="Z33"/>
  <c r="J33"/>
  <c r="Z51"/>
  <c r="J51"/>
  <c r="AD132"/>
  <c r="AB132"/>
  <c r="AC132"/>
  <c r="AE132"/>
  <c r="AC442"/>
  <c r="AE189"/>
  <c r="AD189"/>
  <c r="AC189"/>
  <c r="AB189"/>
  <c r="AC295"/>
  <c r="AB93"/>
  <c r="AE93"/>
  <c r="AD93"/>
  <c r="AC93"/>
  <c r="J418"/>
  <c r="Z484"/>
  <c r="Z452"/>
  <c r="Z469"/>
  <c r="J469"/>
  <c r="Z478"/>
  <c r="J478"/>
  <c r="Z414"/>
  <c r="J414"/>
  <c r="AD410"/>
  <c r="AC410"/>
  <c r="AB410"/>
  <c r="AE410"/>
  <c r="AE402"/>
  <c r="Z394"/>
  <c r="Z386"/>
  <c r="AD370"/>
  <c r="AB370"/>
  <c r="AE370"/>
  <c r="AC370"/>
  <c r="AE346"/>
  <c r="AD346"/>
  <c r="AE330"/>
  <c r="AD330"/>
  <c r="AC330"/>
  <c r="AB330"/>
  <c r="AE306"/>
  <c r="AD306"/>
  <c r="AC306"/>
  <c r="AB306"/>
  <c r="AE298"/>
  <c r="AD298"/>
  <c r="AE282"/>
  <c r="AD282"/>
  <c r="AC282"/>
  <c r="AB282"/>
  <c r="AC130"/>
  <c r="Z473"/>
  <c r="J473"/>
  <c r="J496"/>
  <c r="J464"/>
  <c r="J432"/>
  <c r="J400"/>
  <c r="Z417"/>
  <c r="J417"/>
  <c r="Z353"/>
  <c r="J353"/>
  <c r="Z289"/>
  <c r="J289"/>
  <c r="Z225"/>
  <c r="J225"/>
  <c r="Z161"/>
  <c r="J161"/>
  <c r="Z97"/>
  <c r="J97"/>
  <c r="AD50"/>
  <c r="AC50"/>
  <c r="AB50"/>
  <c r="AE50"/>
  <c r="J362"/>
  <c r="J298"/>
  <c r="J395"/>
  <c r="Z355"/>
  <c r="J355"/>
  <c r="Z291"/>
  <c r="J291"/>
  <c r="Z227"/>
  <c r="J227"/>
  <c r="Z163"/>
  <c r="J163"/>
  <c r="Z99"/>
  <c r="J99"/>
  <c r="Z420"/>
  <c r="Z388"/>
  <c r="Z356"/>
  <c r="Z324"/>
  <c r="Z292"/>
  <c r="AD228"/>
  <c r="AC228"/>
  <c r="AB228"/>
  <c r="AE228"/>
  <c r="AD196"/>
  <c r="AC196"/>
  <c r="AB196"/>
  <c r="AE196"/>
  <c r="AD164"/>
  <c r="AC164"/>
  <c r="AB164"/>
  <c r="AE164"/>
  <c r="Z429"/>
  <c r="J429"/>
  <c r="Z358"/>
  <c r="J358"/>
  <c r="Z294"/>
  <c r="J294"/>
  <c r="Z230"/>
  <c r="J230"/>
  <c r="Z166"/>
  <c r="J166"/>
  <c r="Z102"/>
  <c r="J102"/>
  <c r="Z38"/>
  <c r="J38"/>
  <c r="AD16"/>
  <c r="AC16"/>
  <c r="AB16"/>
  <c r="AE16"/>
  <c r="AD72"/>
  <c r="AC72"/>
  <c r="AB72"/>
  <c r="AE72"/>
  <c r="Z25"/>
  <c r="J25"/>
  <c r="Z43"/>
  <c r="J43"/>
  <c r="AB100"/>
  <c r="AE100"/>
  <c r="AD68"/>
  <c r="AC68"/>
  <c r="AB68"/>
  <c r="AE68"/>
  <c r="AC36"/>
  <c r="AE351"/>
  <c r="AD351"/>
  <c r="AC351"/>
  <c r="AB351"/>
  <c r="AD375"/>
  <c r="AC375"/>
  <c r="AE199"/>
  <c r="AD199"/>
  <c r="AC199"/>
  <c r="AB199"/>
  <c r="AE55"/>
  <c r="AD55"/>
  <c r="AC55"/>
  <c r="AB55"/>
  <c r="AB423"/>
  <c r="AE423"/>
  <c r="AD423"/>
  <c r="AC423"/>
  <c r="AE69"/>
  <c r="AD69"/>
  <c r="AC69"/>
  <c r="AB69"/>
  <c r="AE143"/>
  <c r="AD143"/>
  <c r="AC143"/>
  <c r="AB143"/>
  <c r="AE181"/>
  <c r="AD181"/>
  <c r="AC181"/>
  <c r="AB181"/>
  <c r="AC245"/>
  <c r="AE245"/>
  <c r="AD245"/>
  <c r="AB245"/>
  <c r="AE277"/>
  <c r="AC277"/>
  <c r="AD277"/>
  <c r="AB277"/>
  <c r="AE47"/>
  <c r="AD47"/>
  <c r="AC47"/>
  <c r="AB47"/>
  <c r="J474"/>
  <c r="J410"/>
  <c r="AB427"/>
  <c r="AE427"/>
  <c r="AD427"/>
  <c r="AC427"/>
  <c r="Z461"/>
  <c r="J461"/>
  <c r="Z470"/>
  <c r="J470"/>
  <c r="Z406"/>
  <c r="J406"/>
  <c r="AD250"/>
  <c r="Z465"/>
  <c r="J465"/>
  <c r="AE272"/>
  <c r="AD272"/>
  <c r="AC272"/>
  <c r="AB272"/>
  <c r="AD208"/>
  <c r="AC208"/>
  <c r="AB208"/>
  <c r="AE208"/>
  <c r="AD176"/>
  <c r="AC176"/>
  <c r="AB176"/>
  <c r="AE176"/>
  <c r="Z409"/>
  <c r="J409"/>
  <c r="Z345"/>
  <c r="J345"/>
  <c r="Z281"/>
  <c r="J281"/>
  <c r="Z217"/>
  <c r="J217"/>
  <c r="Z153"/>
  <c r="J153"/>
  <c r="Z89"/>
  <c r="J89"/>
  <c r="J354"/>
  <c r="J290"/>
  <c r="Z347"/>
  <c r="J347"/>
  <c r="Z283"/>
  <c r="J283"/>
  <c r="Z219"/>
  <c r="J219"/>
  <c r="Z155"/>
  <c r="J155"/>
  <c r="Z91"/>
  <c r="J91"/>
  <c r="Z421"/>
  <c r="J421"/>
  <c r="Z350"/>
  <c r="J350"/>
  <c r="Z286"/>
  <c r="J286"/>
  <c r="Z222"/>
  <c r="J222"/>
  <c r="Z158"/>
  <c r="J158"/>
  <c r="Z94"/>
  <c r="J94"/>
  <c r="Z30"/>
  <c r="J30"/>
  <c r="AC136"/>
  <c r="Z17"/>
  <c r="J17"/>
  <c r="Z35"/>
  <c r="J35"/>
  <c r="AE58" l="1"/>
  <c r="AC79"/>
  <c r="AC191"/>
  <c r="AB58"/>
  <c r="AD79"/>
  <c r="AD191"/>
  <c r="AB483"/>
  <c r="AC58"/>
  <c r="I58" s="1"/>
  <c r="AB240"/>
  <c r="AB29"/>
  <c r="AD483"/>
  <c r="AC29"/>
  <c r="AE483"/>
  <c r="AD240"/>
  <c r="AE240"/>
  <c r="AD29"/>
  <c r="I29" s="1"/>
  <c r="AB37"/>
  <c r="AE12"/>
  <c r="AC37"/>
  <c r="AB12"/>
  <c r="AD37"/>
  <c r="AE280"/>
  <c r="AC12"/>
  <c r="AE466"/>
  <c r="I466" s="1"/>
  <c r="AC52"/>
  <c r="AC466"/>
  <c r="AB167"/>
  <c r="AC167"/>
  <c r="AC213"/>
  <c r="AE167"/>
  <c r="I167" s="1"/>
  <c r="AD237"/>
  <c r="AB474"/>
  <c r="AE258"/>
  <c r="AD402"/>
  <c r="AD140"/>
  <c r="AD415"/>
  <c r="AD186"/>
  <c r="AC204"/>
  <c r="AC359"/>
  <c r="AC268"/>
  <c r="AE399"/>
  <c r="AC28"/>
  <c r="AE472"/>
  <c r="AB9"/>
  <c r="H6" i="11" s="1"/>
  <c r="AC13" i="2"/>
  <c r="AC362"/>
  <c r="AC184"/>
  <c r="AD76"/>
  <c r="AE165"/>
  <c r="AC124"/>
  <c r="AD314"/>
  <c r="AE378"/>
  <c r="AD40"/>
  <c r="AE15"/>
  <c r="AC226"/>
  <c r="AC328"/>
  <c r="AB85"/>
  <c r="I997"/>
  <c r="AE104"/>
  <c r="AB42"/>
  <c r="AE24"/>
  <c r="AD146"/>
  <c r="AE999"/>
  <c r="AE154"/>
  <c r="AC367"/>
  <c r="AC98"/>
  <c r="AB239"/>
  <c r="AE170"/>
  <c r="AE303"/>
  <c r="AD188"/>
  <c r="AC9"/>
  <c r="I6" i="11" s="1"/>
  <c r="AC104" i="2"/>
  <c r="AD13"/>
  <c r="AD474"/>
  <c r="AB154"/>
  <c r="AB165"/>
  <c r="AB15"/>
  <c r="AD999"/>
  <c r="AD367"/>
  <c r="AD52"/>
  <c r="AD98"/>
  <c r="AD226"/>
  <c r="AC239"/>
  <c r="AD399"/>
  <c r="AD328"/>
  <c r="AB170"/>
  <c r="AB303"/>
  <c r="I303" s="1"/>
  <c r="AD28"/>
  <c r="AB252"/>
  <c r="AE237"/>
  <c r="AC472"/>
  <c r="AE124"/>
  <c r="AB24"/>
  <c r="AE314"/>
  <c r="AE362"/>
  <c r="AE76"/>
  <c r="AE40"/>
  <c r="AD9"/>
  <c r="J6" i="11" s="1"/>
  <c r="AB124" i="2"/>
  <c r="AD104"/>
  <c r="AD42"/>
  <c r="AE213"/>
  <c r="AE13"/>
  <c r="AC24"/>
  <c r="AB314"/>
  <c r="AB362"/>
  <c r="AC378"/>
  <c r="AE184"/>
  <c r="AB76"/>
  <c r="AB40"/>
  <c r="AB146"/>
  <c r="I146" s="1"/>
  <c r="AE474"/>
  <c r="AC154"/>
  <c r="AC165"/>
  <c r="AC15"/>
  <c r="AE367"/>
  <c r="AE52"/>
  <c r="AE98"/>
  <c r="AE226"/>
  <c r="AD239"/>
  <c r="AB399"/>
  <c r="AE328"/>
  <c r="AC170"/>
  <c r="AC85"/>
  <c r="AD303"/>
  <c r="AE28"/>
  <c r="AE252"/>
  <c r="AC237"/>
  <c r="AC42"/>
  <c r="AD213"/>
  <c r="AB378"/>
  <c r="AD184"/>
  <c r="AE146"/>
  <c r="AB999"/>
  <c r="AE360"/>
  <c r="AE85"/>
  <c r="AE188"/>
  <c r="AD424"/>
  <c r="AE66"/>
  <c r="AD66"/>
  <c r="AB10"/>
  <c r="AE487"/>
  <c r="AD88"/>
  <c r="AC149"/>
  <c r="AD418"/>
  <c r="AB260"/>
  <c r="AC216"/>
  <c r="AE216"/>
  <c r="AE376"/>
  <c r="AD260"/>
  <c r="AC44"/>
  <c r="AE296"/>
  <c r="AE122"/>
  <c r="AE149"/>
  <c r="AB338"/>
  <c r="AB354"/>
  <c r="AE442"/>
  <c r="AB77"/>
  <c r="AD269"/>
  <c r="AB418"/>
  <c r="AD338"/>
  <c r="AB487"/>
  <c r="AC280"/>
  <c r="AE44"/>
  <c r="AD77"/>
  <c r="AD82"/>
  <c r="AD287"/>
  <c r="AE116"/>
  <c r="AD229"/>
  <c r="AC319"/>
  <c r="AD149"/>
  <c r="AC418"/>
  <c r="AE260"/>
  <c r="AD290"/>
  <c r="AC338"/>
  <c r="AB442"/>
  <c r="AC487"/>
  <c r="AB216"/>
  <c r="AB280"/>
  <c r="AC376"/>
  <c r="AE343"/>
  <c r="AD44"/>
  <c r="AB172"/>
  <c r="AE77"/>
  <c r="AE108"/>
  <c r="AB88"/>
  <c r="AE82"/>
  <c r="AC116"/>
  <c r="AD34"/>
  <c r="AC287"/>
  <c r="AD319"/>
  <c r="AB82"/>
  <c r="AB311"/>
  <c r="AB116"/>
  <c r="AE287"/>
  <c r="AE319"/>
  <c r="AD157"/>
  <c r="AE88"/>
  <c r="AC194"/>
  <c r="AB236"/>
  <c r="AC424"/>
  <c r="AC407"/>
  <c r="AB136"/>
  <c r="AB186"/>
  <c r="AE375"/>
  <c r="I375" s="1"/>
  <c r="AE36"/>
  <c r="AC100"/>
  <c r="I100" s="1"/>
  <c r="AC258"/>
  <c r="AB298"/>
  <c r="I298" s="1"/>
  <c r="AB346"/>
  <c r="I346" s="1"/>
  <c r="AD248"/>
  <c r="AC312"/>
  <c r="AB140"/>
  <c r="AD10"/>
  <c r="AB218"/>
  <c r="AE18"/>
  <c r="AC261"/>
  <c r="AC128"/>
  <c r="I128" s="1"/>
  <c r="AB360"/>
  <c r="AE359"/>
  <c r="AC117"/>
  <c r="I117" s="1"/>
  <c r="AB34"/>
  <c r="AC205"/>
  <c r="AD407"/>
  <c r="AD408"/>
  <c r="AD391"/>
  <c r="AD136"/>
  <c r="AC186"/>
  <c r="I186" s="1"/>
  <c r="AB36"/>
  <c r="AD258"/>
  <c r="AC248"/>
  <c r="I248" s="1"/>
  <c r="AD312"/>
  <c r="I312" s="1"/>
  <c r="AC140"/>
  <c r="AB268"/>
  <c r="AC218"/>
  <c r="AC415"/>
  <c r="I415" s="1"/>
  <c r="AB18"/>
  <c r="AE162"/>
  <c r="I162" s="1"/>
  <c r="AE261"/>
  <c r="AC360"/>
  <c r="AB359"/>
  <c r="AC34"/>
  <c r="AD205"/>
  <c r="AC479"/>
  <c r="AB407"/>
  <c r="AE130"/>
  <c r="AD479"/>
  <c r="AB130"/>
  <c r="AB322"/>
  <c r="AB402"/>
  <c r="AB295"/>
  <c r="AC344"/>
  <c r="I344" s="1"/>
  <c r="AB408"/>
  <c r="AC391"/>
  <c r="AE204"/>
  <c r="AE268"/>
  <c r="AC274"/>
  <c r="I274" s="1"/>
  <c r="AE160"/>
  <c r="AE392"/>
  <c r="AB335"/>
  <c r="AB279"/>
  <c r="AB156"/>
  <c r="I156" s="1"/>
  <c r="AE424"/>
  <c r="AE488"/>
  <c r="I488" s="1"/>
  <c r="AC440"/>
  <c r="I440" s="1"/>
  <c r="AE408"/>
  <c r="AC322"/>
  <c r="AD295"/>
  <c r="AE391"/>
  <c r="AB204"/>
  <c r="AE10"/>
  <c r="AB160"/>
  <c r="AB392"/>
  <c r="AC335"/>
  <c r="AD279"/>
  <c r="AD322"/>
  <c r="G9" i="6"/>
  <c r="I136" i="2"/>
  <c r="I240"/>
  <c r="AC250"/>
  <c r="I72"/>
  <c r="AD354"/>
  <c r="I189"/>
  <c r="I45"/>
  <c r="AB343"/>
  <c r="I207"/>
  <c r="I31"/>
  <c r="AC172"/>
  <c r="AD236"/>
  <c r="AE157"/>
  <c r="I285"/>
  <c r="AC269"/>
  <c r="AB108"/>
  <c r="I192"/>
  <c r="I224"/>
  <c r="I463"/>
  <c r="I495"/>
  <c r="I84"/>
  <c r="I148"/>
  <c r="I180"/>
  <c r="I212"/>
  <c r="AC311"/>
  <c r="I127"/>
  <c r="I26"/>
  <c r="I264"/>
  <c r="AB296"/>
  <c r="I64"/>
  <c r="I242"/>
  <c r="AE229"/>
  <c r="I272"/>
  <c r="AB122"/>
  <c r="I16"/>
  <c r="AE290"/>
  <c r="AD122"/>
  <c r="AE250"/>
  <c r="AE194"/>
  <c r="AB290"/>
  <c r="AC354"/>
  <c r="AC343"/>
  <c r="AD172"/>
  <c r="AC236"/>
  <c r="AB157"/>
  <c r="AE269"/>
  <c r="AD108"/>
  <c r="AD311"/>
  <c r="AC296"/>
  <c r="I173"/>
  <c r="I79"/>
  <c r="I159"/>
  <c r="AB188"/>
  <c r="AD252"/>
  <c r="AC229"/>
  <c r="I255"/>
  <c r="AB472"/>
  <c r="AC1000"/>
  <c r="AD194"/>
  <c r="AB1000"/>
  <c r="AE1000"/>
  <c r="I266"/>
  <c r="I90"/>
  <c r="I426"/>
  <c r="I96"/>
  <c r="I23"/>
  <c r="I333"/>
  <c r="I448"/>
  <c r="I320"/>
  <c r="I352"/>
  <c r="AB94"/>
  <c r="AE94"/>
  <c r="AD94"/>
  <c r="AC94"/>
  <c r="AE219"/>
  <c r="AD219"/>
  <c r="AC219"/>
  <c r="AB219"/>
  <c r="I176"/>
  <c r="AE465"/>
  <c r="AD465"/>
  <c r="AB465"/>
  <c r="AC465"/>
  <c r="AE291"/>
  <c r="AC291"/>
  <c r="AD291"/>
  <c r="AB291"/>
  <c r="I50"/>
  <c r="I37"/>
  <c r="I245"/>
  <c r="I143"/>
  <c r="I55"/>
  <c r="AE25"/>
  <c r="AD25"/>
  <c r="AC25"/>
  <c r="AB25"/>
  <c r="AB102"/>
  <c r="AE102"/>
  <c r="AD102"/>
  <c r="AC102"/>
  <c r="AD358"/>
  <c r="AE358"/>
  <c r="AC358"/>
  <c r="AB358"/>
  <c r="AE289"/>
  <c r="AC289"/>
  <c r="AD289"/>
  <c r="AB289"/>
  <c r="I282"/>
  <c r="I330"/>
  <c r="AB478"/>
  <c r="AC478"/>
  <c r="AD478"/>
  <c r="AE478"/>
  <c r="I112"/>
  <c r="AE171"/>
  <c r="AD171"/>
  <c r="AC171"/>
  <c r="AB171"/>
  <c r="AE169"/>
  <c r="AD169"/>
  <c r="AC169"/>
  <c r="AB169"/>
  <c r="AB425"/>
  <c r="AE425"/>
  <c r="AD425"/>
  <c r="AC425"/>
  <c r="AE422"/>
  <c r="AD422"/>
  <c r="AC422"/>
  <c r="AB422"/>
  <c r="AE300"/>
  <c r="AD300"/>
  <c r="AC300"/>
  <c r="AB300"/>
  <c r="AE179"/>
  <c r="AD179"/>
  <c r="AC179"/>
  <c r="AB179"/>
  <c r="AC460"/>
  <c r="AE460"/>
  <c r="AD460"/>
  <c r="AB460"/>
  <c r="I119"/>
  <c r="I151"/>
  <c r="AE313"/>
  <c r="AD313"/>
  <c r="AC313"/>
  <c r="AB313"/>
  <c r="AE438"/>
  <c r="AD438"/>
  <c r="AC438"/>
  <c r="AB438"/>
  <c r="I95"/>
  <c r="I20"/>
  <c r="AE436"/>
  <c r="AD436"/>
  <c r="AC436"/>
  <c r="AB436"/>
  <c r="AE323"/>
  <c r="AD323"/>
  <c r="AC323"/>
  <c r="AB323"/>
  <c r="AE446"/>
  <c r="AD446"/>
  <c r="AC446"/>
  <c r="AB446"/>
  <c r="I439"/>
  <c r="AE11"/>
  <c r="AD11"/>
  <c r="AC11"/>
  <c r="AB11"/>
  <c r="AE270"/>
  <c r="AD270"/>
  <c r="AC270"/>
  <c r="AB270"/>
  <c r="AE139"/>
  <c r="AD139"/>
  <c r="AB139"/>
  <c r="AC139"/>
  <c r="I234"/>
  <c r="AE27"/>
  <c r="AD27"/>
  <c r="AC27"/>
  <c r="AB27"/>
  <c r="AB86"/>
  <c r="AE86"/>
  <c r="AD86"/>
  <c r="AC86"/>
  <c r="AE342"/>
  <c r="AD342"/>
  <c r="AC342"/>
  <c r="AB342"/>
  <c r="I220"/>
  <c r="AE348"/>
  <c r="AD348"/>
  <c r="AC348"/>
  <c r="AB348"/>
  <c r="AE275"/>
  <c r="AC275"/>
  <c r="AD275"/>
  <c r="AB275"/>
  <c r="AD398"/>
  <c r="AC398"/>
  <c r="AB398"/>
  <c r="AE398"/>
  <c r="I191"/>
  <c r="AE327"/>
  <c r="AD327"/>
  <c r="AC327"/>
  <c r="AB327"/>
  <c r="I293"/>
  <c r="I456"/>
  <c r="I301"/>
  <c r="I365"/>
  <c r="I304"/>
  <c r="I336"/>
  <c r="I368"/>
  <c r="I432"/>
  <c r="AD166"/>
  <c r="AC166"/>
  <c r="AB166"/>
  <c r="AE166"/>
  <c r="AE35"/>
  <c r="AD35"/>
  <c r="AC35"/>
  <c r="AB35"/>
  <c r="AD158"/>
  <c r="AC158"/>
  <c r="AB158"/>
  <c r="AE158"/>
  <c r="AB421"/>
  <c r="AE421"/>
  <c r="AD421"/>
  <c r="AC421"/>
  <c r="AE283"/>
  <c r="AC283"/>
  <c r="AD283"/>
  <c r="AB283"/>
  <c r="AE281"/>
  <c r="AC281"/>
  <c r="AB281"/>
  <c r="AD281"/>
  <c r="AE461"/>
  <c r="AD461"/>
  <c r="AB461"/>
  <c r="AC461"/>
  <c r="I196"/>
  <c r="AB99"/>
  <c r="AC99"/>
  <c r="AE99"/>
  <c r="AD99"/>
  <c r="AD355"/>
  <c r="AE355"/>
  <c r="AC355"/>
  <c r="AB355"/>
  <c r="AD110"/>
  <c r="AB110"/>
  <c r="AE110"/>
  <c r="AC110"/>
  <c r="AD366"/>
  <c r="AE366"/>
  <c r="AC366"/>
  <c r="AB366"/>
  <c r="I202"/>
  <c r="I101"/>
  <c r="AE41"/>
  <c r="AD41"/>
  <c r="AC41"/>
  <c r="AB41"/>
  <c r="AD118"/>
  <c r="AB118"/>
  <c r="AE118"/>
  <c r="AC118"/>
  <c r="AD374"/>
  <c r="AE374"/>
  <c r="AC374"/>
  <c r="AB374"/>
  <c r="AE332"/>
  <c r="AD332"/>
  <c r="AC332"/>
  <c r="AB332"/>
  <c r="AC1001"/>
  <c r="AD1001"/>
  <c r="AB1001"/>
  <c r="AE1001"/>
  <c r="AE177"/>
  <c r="AD177"/>
  <c r="AC177"/>
  <c r="AB177"/>
  <c r="AB433"/>
  <c r="AE433"/>
  <c r="AD433"/>
  <c r="AC433"/>
  <c r="AB492"/>
  <c r="AC492"/>
  <c r="AE492"/>
  <c r="AD492"/>
  <c r="I383"/>
  <c r="AE49"/>
  <c r="AD49"/>
  <c r="AC49"/>
  <c r="AB49"/>
  <c r="AE254"/>
  <c r="AD254"/>
  <c r="AC254"/>
  <c r="AB254"/>
  <c r="AE123"/>
  <c r="AD123"/>
  <c r="AB123"/>
  <c r="AC123"/>
  <c r="I288"/>
  <c r="I109"/>
  <c r="I56"/>
  <c r="I48"/>
  <c r="AD198"/>
  <c r="AC198"/>
  <c r="AB198"/>
  <c r="AE198"/>
  <c r="I276"/>
  <c r="AE257"/>
  <c r="AC257"/>
  <c r="AD257"/>
  <c r="AB257"/>
  <c r="I39"/>
  <c r="I61"/>
  <c r="AE137"/>
  <c r="AD137"/>
  <c r="AB137"/>
  <c r="AC137"/>
  <c r="AB393"/>
  <c r="AD393"/>
  <c r="AE393"/>
  <c r="AC393"/>
  <c r="I60"/>
  <c r="AD8"/>
  <c r="AC8"/>
  <c r="AB8"/>
  <c r="AE8"/>
  <c r="AD380"/>
  <c r="AC380"/>
  <c r="AB380"/>
  <c r="AE380"/>
  <c r="AE273"/>
  <c r="AC273"/>
  <c r="AD273"/>
  <c r="AB273"/>
  <c r="I178"/>
  <c r="I125"/>
  <c r="I434"/>
  <c r="I400"/>
  <c r="I475"/>
  <c r="I491"/>
  <c r="AB97"/>
  <c r="AE97"/>
  <c r="AD97"/>
  <c r="AC97"/>
  <c r="AD353"/>
  <c r="AE353"/>
  <c r="AC353"/>
  <c r="AB353"/>
  <c r="AE469"/>
  <c r="AD469"/>
  <c r="AB469"/>
  <c r="AC469"/>
  <c r="AE309"/>
  <c r="AC309"/>
  <c r="AD309"/>
  <c r="AB309"/>
  <c r="AC235"/>
  <c r="AE235"/>
  <c r="AD235"/>
  <c r="AB235"/>
  <c r="AC233"/>
  <c r="AE233"/>
  <c r="AD233"/>
  <c r="AB233"/>
  <c r="AE481"/>
  <c r="AD481"/>
  <c r="AB481"/>
  <c r="AC481"/>
  <c r="AB486"/>
  <c r="AC486"/>
  <c r="AE486"/>
  <c r="AD486"/>
  <c r="AB381"/>
  <c r="AD381"/>
  <c r="AE381"/>
  <c r="AC381"/>
  <c r="AD364"/>
  <c r="AE364"/>
  <c r="AC364"/>
  <c r="AB364"/>
  <c r="AC243"/>
  <c r="AE243"/>
  <c r="AD243"/>
  <c r="AB243"/>
  <c r="AE121"/>
  <c r="AD121"/>
  <c r="AB121"/>
  <c r="AC121"/>
  <c r="AD377"/>
  <c r="AE377"/>
  <c r="AC377"/>
  <c r="AB377"/>
  <c r="AB502"/>
  <c r="AC502"/>
  <c r="AE502"/>
  <c r="AD502"/>
  <c r="AE131"/>
  <c r="AD131"/>
  <c r="AB131"/>
  <c r="AC131"/>
  <c r="AB437"/>
  <c r="AE437"/>
  <c r="AD437"/>
  <c r="AC437"/>
  <c r="AE19"/>
  <c r="AD19"/>
  <c r="AC19"/>
  <c r="AB19"/>
  <c r="AD78"/>
  <c r="AC78"/>
  <c r="AB78"/>
  <c r="AE78"/>
  <c r="AE334"/>
  <c r="AD334"/>
  <c r="AC334"/>
  <c r="AB334"/>
  <c r="AE203"/>
  <c r="AD203"/>
  <c r="AC203"/>
  <c r="AB203"/>
  <c r="I232"/>
  <c r="AD390"/>
  <c r="AC390"/>
  <c r="AB390"/>
  <c r="AE390"/>
  <c r="AD150"/>
  <c r="AC150"/>
  <c r="AB150"/>
  <c r="AE150"/>
  <c r="AD412"/>
  <c r="AC412"/>
  <c r="AB412"/>
  <c r="AE412"/>
  <c r="AE339"/>
  <c r="AD339"/>
  <c r="AC339"/>
  <c r="AB339"/>
  <c r="AB457"/>
  <c r="AE457"/>
  <c r="AD457"/>
  <c r="AC457"/>
  <c r="AB462"/>
  <c r="AC462"/>
  <c r="AD462"/>
  <c r="AE462"/>
  <c r="AE473"/>
  <c r="AD473"/>
  <c r="AB473"/>
  <c r="AC473"/>
  <c r="AE17"/>
  <c r="AD17"/>
  <c r="AC17"/>
  <c r="AB17"/>
  <c r="AD222"/>
  <c r="AC222"/>
  <c r="AB222"/>
  <c r="AE222"/>
  <c r="AB91"/>
  <c r="AC91"/>
  <c r="AE91"/>
  <c r="AD91"/>
  <c r="AE347"/>
  <c r="AD347"/>
  <c r="AC347"/>
  <c r="AB347"/>
  <c r="AB89"/>
  <c r="AE89"/>
  <c r="AD89"/>
  <c r="AC89"/>
  <c r="AE345"/>
  <c r="AD345"/>
  <c r="AC345"/>
  <c r="AB345"/>
  <c r="I208"/>
  <c r="AE292"/>
  <c r="AD292"/>
  <c r="AC292"/>
  <c r="AB292"/>
  <c r="AE163"/>
  <c r="AD163"/>
  <c r="AC163"/>
  <c r="AB163"/>
  <c r="I370"/>
  <c r="AD386"/>
  <c r="AC386"/>
  <c r="AB386"/>
  <c r="AE386"/>
  <c r="I410"/>
  <c r="AE452"/>
  <c r="AD452"/>
  <c r="AC452"/>
  <c r="AB452"/>
  <c r="AE51"/>
  <c r="AD51"/>
  <c r="AC51"/>
  <c r="AB51"/>
  <c r="I144"/>
  <c r="AD174"/>
  <c r="AC174"/>
  <c r="AB174"/>
  <c r="AE174"/>
  <c r="AE341"/>
  <c r="AD341"/>
  <c r="AC341"/>
  <c r="AB341"/>
  <c r="I138"/>
  <c r="I111"/>
  <c r="I133"/>
  <c r="I32"/>
  <c r="AD182"/>
  <c r="AC182"/>
  <c r="AB182"/>
  <c r="AE182"/>
  <c r="AD396"/>
  <c r="AC396"/>
  <c r="AB396"/>
  <c r="AE396"/>
  <c r="AC241"/>
  <c r="AE241"/>
  <c r="AD241"/>
  <c r="AB241"/>
  <c r="AE430"/>
  <c r="AD430"/>
  <c r="AC430"/>
  <c r="AB430"/>
  <c r="I63"/>
  <c r="AB447"/>
  <c r="AE447"/>
  <c r="AD447"/>
  <c r="AC447"/>
  <c r="I141"/>
  <c r="AD62"/>
  <c r="AC62"/>
  <c r="AB62"/>
  <c r="AE62"/>
  <c r="AE318"/>
  <c r="AD318"/>
  <c r="AC318"/>
  <c r="AB318"/>
  <c r="AE187"/>
  <c r="AD187"/>
  <c r="AC187"/>
  <c r="AB187"/>
  <c r="I271"/>
  <c r="I53"/>
  <c r="I253"/>
  <c r="AE450"/>
  <c r="AD450"/>
  <c r="AC450"/>
  <c r="AB450"/>
  <c r="AE262"/>
  <c r="AD262"/>
  <c r="AC262"/>
  <c r="AB262"/>
  <c r="AE321"/>
  <c r="AD321"/>
  <c r="AC321"/>
  <c r="AB321"/>
  <c r="I231"/>
  <c r="AE325"/>
  <c r="AD325"/>
  <c r="AC325"/>
  <c r="AB325"/>
  <c r="AE201"/>
  <c r="AD201"/>
  <c r="AC201"/>
  <c r="AB201"/>
  <c r="I168"/>
  <c r="I221"/>
  <c r="I92"/>
  <c r="AB81"/>
  <c r="AE81"/>
  <c r="AD81"/>
  <c r="AC81"/>
  <c r="AE337"/>
  <c r="AD337"/>
  <c r="AC337"/>
  <c r="AB337"/>
  <c r="I114"/>
  <c r="I451"/>
  <c r="I387"/>
  <c r="I403"/>
  <c r="I459"/>
  <c r="I47"/>
  <c r="I181"/>
  <c r="I199"/>
  <c r="AE161"/>
  <c r="AD161"/>
  <c r="AC161"/>
  <c r="AB161"/>
  <c r="AD394"/>
  <c r="AC394"/>
  <c r="AB394"/>
  <c r="AE394"/>
  <c r="AB484"/>
  <c r="AC484"/>
  <c r="AE484"/>
  <c r="AD484"/>
  <c r="AE299"/>
  <c r="AC299"/>
  <c r="AD299"/>
  <c r="AB299"/>
  <c r="AE297"/>
  <c r="AC297"/>
  <c r="AB297"/>
  <c r="AD297"/>
  <c r="AE477"/>
  <c r="AD477"/>
  <c r="AB477"/>
  <c r="AC477"/>
  <c r="I12"/>
  <c r="AE428"/>
  <c r="AD428"/>
  <c r="AC428"/>
  <c r="AB428"/>
  <c r="AE307"/>
  <c r="AC307"/>
  <c r="AD307"/>
  <c r="AB307"/>
  <c r="I210"/>
  <c r="I215"/>
  <c r="AB482"/>
  <c r="AC482"/>
  <c r="AE482"/>
  <c r="AD482"/>
  <c r="I120"/>
  <c r="AE317"/>
  <c r="AD317"/>
  <c r="AC317"/>
  <c r="AB317"/>
  <c r="AE185"/>
  <c r="AD185"/>
  <c r="AC185"/>
  <c r="AB185"/>
  <c r="AB441"/>
  <c r="AE441"/>
  <c r="AD441"/>
  <c r="AC441"/>
  <c r="AE493"/>
  <c r="AD493"/>
  <c r="AB493"/>
  <c r="AC493"/>
  <c r="AE458"/>
  <c r="AD458"/>
  <c r="AC458"/>
  <c r="AB458"/>
  <c r="AE308"/>
  <c r="AD308"/>
  <c r="AC308"/>
  <c r="AB308"/>
  <c r="AE195"/>
  <c r="AD195"/>
  <c r="AC195"/>
  <c r="AB195"/>
  <c r="AE501"/>
  <c r="AD501"/>
  <c r="AB501"/>
  <c r="AC501"/>
  <c r="AB83"/>
  <c r="AC83"/>
  <c r="AE83"/>
  <c r="AD83"/>
  <c r="AD142"/>
  <c r="AC142"/>
  <c r="AB142"/>
  <c r="AE142"/>
  <c r="AD357"/>
  <c r="AE357"/>
  <c r="AC357"/>
  <c r="AB357"/>
  <c r="AE267"/>
  <c r="AC267"/>
  <c r="AD267"/>
  <c r="AB267"/>
  <c r="AB449"/>
  <c r="AE449"/>
  <c r="AD449"/>
  <c r="AC449"/>
  <c r="AE454"/>
  <c r="AD454"/>
  <c r="AC454"/>
  <c r="AB454"/>
  <c r="AE73"/>
  <c r="AD73"/>
  <c r="AC73"/>
  <c r="AB73"/>
  <c r="AD214"/>
  <c r="AC214"/>
  <c r="AB214"/>
  <c r="AE214"/>
  <c r="AB413"/>
  <c r="AD413"/>
  <c r="AE413"/>
  <c r="AC413"/>
  <c r="AE147"/>
  <c r="AD147"/>
  <c r="AC147"/>
  <c r="AB147"/>
  <c r="AB453"/>
  <c r="AE453"/>
  <c r="AD453"/>
  <c r="AC453"/>
  <c r="I277"/>
  <c r="I69"/>
  <c r="AC230"/>
  <c r="AE230"/>
  <c r="AD230"/>
  <c r="AB230"/>
  <c r="AE324"/>
  <c r="AD324"/>
  <c r="AC324"/>
  <c r="AB324"/>
  <c r="AB417"/>
  <c r="AD417"/>
  <c r="AE417"/>
  <c r="AC417"/>
  <c r="I306"/>
  <c r="AD373"/>
  <c r="AE373"/>
  <c r="AC373"/>
  <c r="AB373"/>
  <c r="AD30"/>
  <c r="AC30"/>
  <c r="AB30"/>
  <c r="AE30"/>
  <c r="AE286"/>
  <c r="AD286"/>
  <c r="AC286"/>
  <c r="AB286"/>
  <c r="AE155"/>
  <c r="AD155"/>
  <c r="AC155"/>
  <c r="AB155"/>
  <c r="AE153"/>
  <c r="AD153"/>
  <c r="AC153"/>
  <c r="AB153"/>
  <c r="AB409"/>
  <c r="AD409"/>
  <c r="AE409"/>
  <c r="AC409"/>
  <c r="AD406"/>
  <c r="AC406"/>
  <c r="AB406"/>
  <c r="AE406"/>
  <c r="I427"/>
  <c r="I351"/>
  <c r="I164"/>
  <c r="I228"/>
  <c r="AD356"/>
  <c r="AE356"/>
  <c r="AC356"/>
  <c r="AB356"/>
  <c r="AE227"/>
  <c r="AD227"/>
  <c r="AC227"/>
  <c r="AB227"/>
  <c r="I93"/>
  <c r="AE33"/>
  <c r="AD33"/>
  <c r="AC33"/>
  <c r="AB33"/>
  <c r="AC238"/>
  <c r="AE238"/>
  <c r="AD238"/>
  <c r="AB238"/>
  <c r="I280"/>
  <c r="AE246"/>
  <c r="AC246"/>
  <c r="AD246"/>
  <c r="AB246"/>
  <c r="AE305"/>
  <c r="AC305"/>
  <c r="AD305"/>
  <c r="AB305"/>
  <c r="AE489"/>
  <c r="AD489"/>
  <c r="AB489"/>
  <c r="AC489"/>
  <c r="AB494"/>
  <c r="AC494"/>
  <c r="AD494"/>
  <c r="AE494"/>
  <c r="AB490"/>
  <c r="AC490"/>
  <c r="AE490"/>
  <c r="AD490"/>
  <c r="AD14"/>
  <c r="AC14"/>
  <c r="AB14"/>
  <c r="AE14"/>
  <c r="AD126"/>
  <c r="AB126"/>
  <c r="AE126"/>
  <c r="AC126"/>
  <c r="AE349"/>
  <c r="AD349"/>
  <c r="AC349"/>
  <c r="AB349"/>
  <c r="AC251"/>
  <c r="AE251"/>
  <c r="AD251"/>
  <c r="AB251"/>
  <c r="I256"/>
  <c r="I455"/>
  <c r="AE75"/>
  <c r="AD75"/>
  <c r="AC75"/>
  <c r="AB75"/>
  <c r="AD70"/>
  <c r="AC70"/>
  <c r="AB70"/>
  <c r="AE70"/>
  <c r="AE326"/>
  <c r="AD326"/>
  <c r="AC326"/>
  <c r="AB326"/>
  <c r="AE340"/>
  <c r="AD340"/>
  <c r="AC340"/>
  <c r="AB340"/>
  <c r="AE129"/>
  <c r="AD129"/>
  <c r="AB129"/>
  <c r="AC129"/>
  <c r="AB385"/>
  <c r="AD385"/>
  <c r="AE385"/>
  <c r="AC385"/>
  <c r="AB468"/>
  <c r="AC468"/>
  <c r="AE468"/>
  <c r="AD468"/>
  <c r="I183"/>
  <c r="I71"/>
  <c r="AB405"/>
  <c r="AD405"/>
  <c r="AC405"/>
  <c r="AE405"/>
  <c r="AE265"/>
  <c r="AC265"/>
  <c r="AB265"/>
  <c r="AD265"/>
  <c r="I106"/>
  <c r="AE145"/>
  <c r="AD145"/>
  <c r="AC145"/>
  <c r="AB145"/>
  <c r="AB401"/>
  <c r="AD401"/>
  <c r="AE401"/>
  <c r="AC401"/>
  <c r="AE444"/>
  <c r="AD444"/>
  <c r="AC444"/>
  <c r="AB444"/>
  <c r="I135"/>
  <c r="AE471"/>
  <c r="AD471"/>
  <c r="AB471"/>
  <c r="AC471"/>
  <c r="I384"/>
  <c r="I416"/>
  <c r="I467"/>
  <c r="I483"/>
  <c r="I499"/>
  <c r="AB429"/>
  <c r="AE429"/>
  <c r="AD429"/>
  <c r="AC429"/>
  <c r="AE43"/>
  <c r="AD43"/>
  <c r="AC43"/>
  <c r="AB43"/>
  <c r="AD38"/>
  <c r="AC38"/>
  <c r="AB38"/>
  <c r="AE38"/>
  <c r="AE294"/>
  <c r="AD294"/>
  <c r="AC294"/>
  <c r="AB294"/>
  <c r="AD388"/>
  <c r="AC388"/>
  <c r="AB388"/>
  <c r="AE388"/>
  <c r="AE225"/>
  <c r="AD225"/>
  <c r="AC225"/>
  <c r="AB225"/>
  <c r="AD414"/>
  <c r="AC414"/>
  <c r="AB414"/>
  <c r="AE414"/>
  <c r="AB107"/>
  <c r="AC107"/>
  <c r="AE107"/>
  <c r="AD107"/>
  <c r="AD363"/>
  <c r="AE363"/>
  <c r="AC363"/>
  <c r="AB363"/>
  <c r="AB105"/>
  <c r="AE105"/>
  <c r="AD105"/>
  <c r="AC105"/>
  <c r="AD361"/>
  <c r="AE361"/>
  <c r="AC361"/>
  <c r="AB361"/>
  <c r="AE115"/>
  <c r="AD115"/>
  <c r="AB115"/>
  <c r="AC115"/>
  <c r="AD371"/>
  <c r="AE371"/>
  <c r="AC371"/>
  <c r="AB371"/>
  <c r="AB389"/>
  <c r="AD389"/>
  <c r="AC389"/>
  <c r="AE389"/>
  <c r="AC249"/>
  <c r="AE249"/>
  <c r="AD249"/>
  <c r="AB249"/>
  <c r="AE497"/>
  <c r="AD497"/>
  <c r="AB497"/>
  <c r="AC497"/>
  <c r="AB397"/>
  <c r="AD397"/>
  <c r="AE397"/>
  <c r="AC397"/>
  <c r="AD372"/>
  <c r="AE372"/>
  <c r="AC372"/>
  <c r="AB372"/>
  <c r="AE259"/>
  <c r="AC259"/>
  <c r="AD259"/>
  <c r="AB259"/>
  <c r="AD382"/>
  <c r="AC382"/>
  <c r="AB382"/>
  <c r="AE382"/>
  <c r="AB500"/>
  <c r="AC500"/>
  <c r="AE500"/>
  <c r="AD500"/>
  <c r="AE65"/>
  <c r="AD65"/>
  <c r="AC65"/>
  <c r="AB65"/>
  <c r="AD206"/>
  <c r="AC206"/>
  <c r="AB206"/>
  <c r="AE206"/>
  <c r="AE331"/>
  <c r="AD331"/>
  <c r="AC331"/>
  <c r="AB331"/>
  <c r="AB445"/>
  <c r="AE445"/>
  <c r="AD445"/>
  <c r="AC445"/>
  <c r="AD22"/>
  <c r="AC22"/>
  <c r="AB22"/>
  <c r="AE22"/>
  <c r="AE278"/>
  <c r="AD278"/>
  <c r="AC278"/>
  <c r="AB278"/>
  <c r="AE284"/>
  <c r="AD284"/>
  <c r="AC284"/>
  <c r="AB284"/>
  <c r="AE211"/>
  <c r="AD211"/>
  <c r="AC211"/>
  <c r="AB211"/>
  <c r="AB476"/>
  <c r="AC476"/>
  <c r="AE476"/>
  <c r="AD476"/>
  <c r="I498"/>
  <c r="AE350"/>
  <c r="AD350"/>
  <c r="AC350"/>
  <c r="AB350"/>
  <c r="AE217"/>
  <c r="AD217"/>
  <c r="AC217"/>
  <c r="AB217"/>
  <c r="AB470"/>
  <c r="AC470"/>
  <c r="AE470"/>
  <c r="AD470"/>
  <c r="I423"/>
  <c r="I68"/>
  <c r="AE420"/>
  <c r="AD420"/>
  <c r="AC420"/>
  <c r="AB420"/>
  <c r="I402"/>
  <c r="I132"/>
  <c r="AD46"/>
  <c r="AC46"/>
  <c r="AB46"/>
  <c r="AE46"/>
  <c r="AE302"/>
  <c r="AD302"/>
  <c r="AC302"/>
  <c r="AB302"/>
  <c r="I247"/>
  <c r="AE59"/>
  <c r="AD59"/>
  <c r="AC59"/>
  <c r="AB59"/>
  <c r="I80"/>
  <c r="AD54"/>
  <c r="AC54"/>
  <c r="AB54"/>
  <c r="AE54"/>
  <c r="AE310"/>
  <c r="AD310"/>
  <c r="AC310"/>
  <c r="AB310"/>
  <c r="AE113"/>
  <c r="AD113"/>
  <c r="AB113"/>
  <c r="AC113"/>
  <c r="AD369"/>
  <c r="AE369"/>
  <c r="AC369"/>
  <c r="AB369"/>
  <c r="AE485"/>
  <c r="AD485"/>
  <c r="AB485"/>
  <c r="AC485"/>
  <c r="I263"/>
  <c r="I7"/>
  <c r="I223"/>
  <c r="AE67"/>
  <c r="AD67"/>
  <c r="AC67"/>
  <c r="AB67"/>
  <c r="I152"/>
  <c r="AD190"/>
  <c r="AC190"/>
  <c r="AB190"/>
  <c r="AE190"/>
  <c r="AE315"/>
  <c r="AD315"/>
  <c r="AC315"/>
  <c r="AB315"/>
  <c r="I74"/>
  <c r="I21"/>
  <c r="I175"/>
  <c r="I197"/>
  <c r="AE57"/>
  <c r="AD57"/>
  <c r="AC57"/>
  <c r="AB57"/>
  <c r="AD134"/>
  <c r="AB134"/>
  <c r="AE134"/>
  <c r="AC134"/>
  <c r="I244"/>
  <c r="AD404"/>
  <c r="AC404"/>
  <c r="AB404"/>
  <c r="AE404"/>
  <c r="AE193"/>
  <c r="AD193"/>
  <c r="AC193"/>
  <c r="AB193"/>
  <c r="AE329"/>
  <c r="AD329"/>
  <c r="AC329"/>
  <c r="AB329"/>
  <c r="I200"/>
  <c r="AE316"/>
  <c r="AD316"/>
  <c r="AC316"/>
  <c r="AB316"/>
  <c r="AE209"/>
  <c r="AD209"/>
  <c r="AC209"/>
  <c r="AB209"/>
  <c r="I103"/>
  <c r="I87"/>
  <c r="I443"/>
  <c r="I435"/>
  <c r="I379"/>
  <c r="I395"/>
  <c r="I411"/>
  <c r="I431"/>
  <c r="I419"/>
  <c r="I464"/>
  <c r="I480"/>
  <c r="I496"/>
  <c r="AA81" i="1"/>
  <c r="AA80"/>
  <c r="I260" i="2" l="1"/>
  <c r="I28"/>
  <c r="I15"/>
  <c r="I188"/>
  <c r="I184"/>
  <c r="I213"/>
  <c r="I472"/>
  <c r="I338"/>
  <c r="I13"/>
  <c r="I252"/>
  <c r="I24"/>
  <c r="I85"/>
  <c r="I76"/>
  <c r="I9"/>
  <c r="I157"/>
  <c r="I360"/>
  <c r="I239"/>
  <c r="I367"/>
  <c r="I479"/>
  <c r="I66"/>
  <c r="I124"/>
  <c r="I399"/>
  <c r="I52"/>
  <c r="I104"/>
  <c r="I154"/>
  <c r="I42"/>
  <c r="I378"/>
  <c r="I236"/>
  <c r="I98"/>
  <c r="I40"/>
  <c r="I314"/>
  <c r="I269"/>
  <c r="I296"/>
  <c r="I88"/>
  <c r="I216"/>
  <c r="I149"/>
  <c r="I328"/>
  <c r="I165"/>
  <c r="I362"/>
  <c r="I237"/>
  <c r="I170"/>
  <c r="I226"/>
  <c r="I474"/>
  <c r="I160"/>
  <c r="I261"/>
  <c r="I319"/>
  <c r="I82"/>
  <c r="I140"/>
  <c r="I487"/>
  <c r="I194"/>
  <c r="I424"/>
  <c r="I359"/>
  <c r="I77"/>
  <c r="I376"/>
  <c r="I442"/>
  <c r="I44"/>
  <c r="I130"/>
  <c r="I268"/>
  <c r="I418"/>
  <c r="I241"/>
  <c r="I386"/>
  <c r="I121"/>
  <c r="I364"/>
  <c r="I392"/>
  <c r="I391"/>
  <c r="I279"/>
  <c r="I408"/>
  <c r="I258"/>
  <c r="I116"/>
  <c r="I287"/>
  <c r="I108"/>
  <c r="I335"/>
  <c r="I34"/>
  <c r="I349"/>
  <c r="I305"/>
  <c r="I153"/>
  <c r="I373"/>
  <c r="I473"/>
  <c r="I300"/>
  <c r="I171"/>
  <c r="I322"/>
  <c r="I295"/>
  <c r="I407"/>
  <c r="I18"/>
  <c r="I36"/>
  <c r="I323"/>
  <c r="I311"/>
  <c r="I290"/>
  <c r="I10"/>
  <c r="I404"/>
  <c r="I190"/>
  <c r="I113"/>
  <c r="I331"/>
  <c r="I65"/>
  <c r="I249"/>
  <c r="I225"/>
  <c r="I43"/>
  <c r="I405"/>
  <c r="I195"/>
  <c r="I482"/>
  <c r="I477"/>
  <c r="I8"/>
  <c r="I257"/>
  <c r="I1001"/>
  <c r="I374"/>
  <c r="I158"/>
  <c r="I166"/>
  <c r="I354"/>
  <c r="I204"/>
  <c r="I205"/>
  <c r="I218"/>
  <c r="I229"/>
  <c r="I122"/>
  <c r="I250"/>
  <c r="I371"/>
  <c r="I361"/>
  <c r="I363"/>
  <c r="I444"/>
  <c r="I385"/>
  <c r="I251"/>
  <c r="I126"/>
  <c r="I227"/>
  <c r="I155"/>
  <c r="I324"/>
  <c r="I454"/>
  <c r="I441"/>
  <c r="I297"/>
  <c r="I337"/>
  <c r="I321"/>
  <c r="I51"/>
  <c r="I334"/>
  <c r="I131"/>
  <c r="I481"/>
  <c r="I469"/>
  <c r="I332"/>
  <c r="I327"/>
  <c r="I398"/>
  <c r="I348"/>
  <c r="I446"/>
  <c r="I438"/>
  <c r="I169"/>
  <c r="I358"/>
  <c r="I316"/>
  <c r="I57"/>
  <c r="I310"/>
  <c r="I59"/>
  <c r="I350"/>
  <c r="I211"/>
  <c r="I259"/>
  <c r="I172"/>
  <c r="I343"/>
  <c r="I22"/>
  <c r="I369"/>
  <c r="I389"/>
  <c r="I105"/>
  <c r="I107"/>
  <c r="I145"/>
  <c r="I70"/>
  <c r="I147"/>
  <c r="I267"/>
  <c r="I81"/>
  <c r="I62"/>
  <c r="I182"/>
  <c r="I341"/>
  <c r="I17"/>
  <c r="I339"/>
  <c r="I19"/>
  <c r="I377"/>
  <c r="I243"/>
  <c r="I235"/>
  <c r="I254"/>
  <c r="I177"/>
  <c r="I118"/>
  <c r="I355"/>
  <c r="I281"/>
  <c r="I270"/>
  <c r="I179"/>
  <c r="I425"/>
  <c r="I25"/>
  <c r="I470"/>
  <c r="I278"/>
  <c r="I75"/>
  <c r="I489"/>
  <c r="I214"/>
  <c r="I142"/>
  <c r="I501"/>
  <c r="I308"/>
  <c r="I185"/>
  <c r="I307"/>
  <c r="I484"/>
  <c r="I161"/>
  <c r="I325"/>
  <c r="I430"/>
  <c r="I163"/>
  <c r="I462"/>
  <c r="I150"/>
  <c r="I380"/>
  <c r="I492"/>
  <c r="I110"/>
  <c r="I421"/>
  <c r="I86"/>
  <c r="I436"/>
  <c r="I422"/>
  <c r="I193"/>
  <c r="I420"/>
  <c r="I206"/>
  <c r="I414"/>
  <c r="I388"/>
  <c r="I38"/>
  <c r="I471"/>
  <c r="I129"/>
  <c r="I326"/>
  <c r="I490"/>
  <c r="I238"/>
  <c r="I30"/>
  <c r="I493"/>
  <c r="I318"/>
  <c r="I396"/>
  <c r="I89"/>
  <c r="I91"/>
  <c r="I381"/>
  <c r="I97"/>
  <c r="I49"/>
  <c r="I283"/>
  <c r="I11"/>
  <c r="I289"/>
  <c r="I465"/>
  <c r="I94"/>
  <c r="I315"/>
  <c r="I500"/>
  <c r="I209"/>
  <c r="I134"/>
  <c r="I67"/>
  <c r="I485"/>
  <c r="I46"/>
  <c r="I217"/>
  <c r="I445"/>
  <c r="I397"/>
  <c r="I429"/>
  <c r="I468"/>
  <c r="I246"/>
  <c r="I33"/>
  <c r="I409"/>
  <c r="I73"/>
  <c r="I357"/>
  <c r="I299"/>
  <c r="I345"/>
  <c r="I347"/>
  <c r="I203"/>
  <c r="I233"/>
  <c r="I309"/>
  <c r="I353"/>
  <c r="I273"/>
  <c r="I393"/>
  <c r="I198"/>
  <c r="I123"/>
  <c r="I41"/>
  <c r="I461"/>
  <c r="I275"/>
  <c r="I139"/>
  <c r="I313"/>
  <c r="I478"/>
  <c r="I102"/>
  <c r="I329"/>
  <c r="I54"/>
  <c r="I284"/>
  <c r="I372"/>
  <c r="I497"/>
  <c r="I115"/>
  <c r="I294"/>
  <c r="I356"/>
  <c r="I286"/>
  <c r="I317"/>
  <c r="I394"/>
  <c r="I201"/>
  <c r="I262"/>
  <c r="I450"/>
  <c r="I187"/>
  <c r="I447"/>
  <c r="I174"/>
  <c r="I222"/>
  <c r="I412"/>
  <c r="I78"/>
  <c r="I502"/>
  <c r="I486"/>
  <c r="I137"/>
  <c r="I27"/>
  <c r="I460"/>
  <c r="I291"/>
  <c r="I302"/>
  <c r="I476"/>
  <c r="I382"/>
  <c r="I401"/>
  <c r="I265"/>
  <c r="I340"/>
  <c r="I14"/>
  <c r="I494"/>
  <c r="I406"/>
  <c r="I417"/>
  <c r="I230"/>
  <c r="I453"/>
  <c r="I413"/>
  <c r="I449"/>
  <c r="I83"/>
  <c r="I458"/>
  <c r="I428"/>
  <c r="I452"/>
  <c r="I292"/>
  <c r="I457"/>
  <c r="I390"/>
  <c r="I437"/>
  <c r="I433"/>
  <c r="I366"/>
  <c r="I99"/>
  <c r="I35"/>
  <c r="I342"/>
  <c r="I219"/>
  <c r="AA54" i="1"/>
  <c r="AA52"/>
  <c r="AA53"/>
  <c r="H2" i="9" l="1"/>
  <c r="I2"/>
  <c r="J2"/>
  <c r="H3"/>
  <c r="I3"/>
  <c r="J3"/>
  <c r="H4"/>
  <c r="I4"/>
  <c r="J4"/>
  <c r="H5"/>
  <c r="I5"/>
  <c r="J5"/>
  <c r="H6"/>
  <c r="I6"/>
  <c r="J6"/>
  <c r="H7"/>
  <c r="I7"/>
  <c r="J7"/>
  <c r="H8"/>
  <c r="I8"/>
  <c r="J8"/>
  <c r="H9"/>
  <c r="I9"/>
  <c r="J9"/>
  <c r="H10"/>
  <c r="I10"/>
  <c r="J10"/>
  <c r="H11"/>
  <c r="I11"/>
  <c r="J11"/>
  <c r="H12"/>
  <c r="I12"/>
  <c r="J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30"/>
  <c r="I30"/>
  <c r="H31"/>
  <c r="I31"/>
  <c r="H32"/>
  <c r="I32"/>
  <c r="H33"/>
  <c r="I33"/>
  <c r="H34"/>
  <c r="I34"/>
  <c r="H35"/>
  <c r="I35"/>
  <c r="H36"/>
  <c r="I36"/>
  <c r="H37"/>
  <c r="I37"/>
  <c r="H38"/>
  <c r="I38"/>
  <c r="H39"/>
  <c r="I39"/>
  <c r="H40"/>
  <c r="I40"/>
  <c r="H41"/>
  <c r="I41"/>
  <c r="H42"/>
  <c r="I42"/>
  <c r="H43"/>
  <c r="I43"/>
  <c r="H44"/>
  <c r="I44"/>
  <c r="H45"/>
  <c r="I45"/>
  <c r="H46"/>
  <c r="I46"/>
  <c r="H47"/>
  <c r="I47"/>
  <c r="H48"/>
  <c r="I48"/>
  <c r="H49"/>
  <c r="I49"/>
  <c r="H50"/>
  <c r="I50"/>
  <c r="H51"/>
  <c r="I51"/>
  <c r="H52"/>
  <c r="I52"/>
  <c r="H53"/>
  <c r="I53"/>
  <c r="H54"/>
  <c r="I54"/>
  <c r="H55"/>
  <c r="I55"/>
  <c r="H56"/>
  <c r="I56"/>
  <c r="H57"/>
  <c r="I57"/>
  <c r="H58"/>
  <c r="I58"/>
  <c r="H59"/>
  <c r="I59"/>
  <c r="H60"/>
  <c r="I60"/>
  <c r="H61"/>
  <c r="I61"/>
  <c r="H62"/>
  <c r="I62"/>
  <c r="H63"/>
  <c r="I63"/>
  <c r="H64"/>
  <c r="I64"/>
  <c r="H65"/>
  <c r="I65"/>
  <c r="H66"/>
  <c r="I66"/>
  <c r="H67"/>
  <c r="I67"/>
  <c r="H68"/>
  <c r="I68"/>
  <c r="H69"/>
  <c r="I69"/>
  <c r="H70"/>
  <c r="I70"/>
  <c r="H71"/>
  <c r="I71"/>
  <c r="H72"/>
  <c r="I72"/>
  <c r="H73"/>
  <c r="I73"/>
  <c r="H74"/>
  <c r="I74"/>
  <c r="H75"/>
  <c r="I75"/>
  <c r="H76"/>
  <c r="I76"/>
  <c r="H77"/>
  <c r="I77"/>
  <c r="H78"/>
  <c r="I78"/>
  <c r="H79"/>
  <c r="I79"/>
  <c r="H80"/>
  <c r="I80"/>
  <c r="H81"/>
  <c r="I81"/>
  <c r="H82"/>
  <c r="I82"/>
  <c r="H83"/>
  <c r="I83"/>
  <c r="H84"/>
  <c r="I84"/>
  <c r="H85"/>
  <c r="I85"/>
  <c r="H86"/>
  <c r="I86"/>
  <c r="H87"/>
  <c r="I87"/>
  <c r="H88"/>
  <c r="I88"/>
  <c r="H89"/>
  <c r="I89"/>
  <c r="H90"/>
  <c r="I90"/>
  <c r="H91"/>
  <c r="I91"/>
  <c r="H92"/>
  <c r="I92"/>
  <c r="H93"/>
  <c r="I93"/>
  <c r="H94"/>
  <c r="I94"/>
  <c r="H95"/>
  <c r="I95"/>
  <c r="H96"/>
  <c r="I96"/>
  <c r="H97"/>
  <c r="I97"/>
  <c r="H98"/>
  <c r="I98"/>
  <c r="H99"/>
  <c r="I99"/>
  <c r="H100"/>
  <c r="I100"/>
  <c r="H101"/>
  <c r="I101"/>
  <c r="H102"/>
  <c r="I102"/>
  <c r="H103"/>
  <c r="I103"/>
  <c r="H104"/>
  <c r="I104"/>
  <c r="H105"/>
  <c r="I105"/>
  <c r="H106"/>
  <c r="I106"/>
  <c r="H107"/>
  <c r="I107"/>
  <c r="H108"/>
  <c r="I108"/>
  <c r="H109"/>
  <c r="I109"/>
  <c r="H110"/>
  <c r="I110"/>
  <c r="H111"/>
  <c r="I111"/>
  <c r="H112"/>
  <c r="I112"/>
  <c r="H113"/>
  <c r="I113"/>
  <c r="H114"/>
  <c r="I114"/>
  <c r="H115"/>
  <c r="I115"/>
  <c r="H116"/>
  <c r="I116"/>
  <c r="H117"/>
  <c r="I117"/>
  <c r="H118"/>
  <c r="I118"/>
  <c r="H119"/>
  <c r="I119"/>
  <c r="H120"/>
  <c r="I120"/>
  <c r="H121"/>
  <c r="I121"/>
  <c r="H122"/>
  <c r="I122"/>
  <c r="H123"/>
  <c r="I123"/>
  <c r="H124"/>
  <c r="I124"/>
  <c r="H125"/>
  <c r="I125"/>
  <c r="H126"/>
  <c r="I126"/>
  <c r="H127"/>
  <c r="I127"/>
  <c r="H128"/>
  <c r="I128"/>
  <c r="H129"/>
  <c r="I129"/>
  <c r="H130"/>
  <c r="I130"/>
  <c r="H131"/>
  <c r="I131"/>
  <c r="H132"/>
  <c r="I132"/>
  <c r="H133"/>
  <c r="I133"/>
  <c r="H134"/>
  <c r="I134"/>
  <c r="H135"/>
  <c r="I135"/>
  <c r="H136"/>
  <c r="I136"/>
  <c r="H137"/>
  <c r="I137"/>
  <c r="H138"/>
  <c r="I138"/>
  <c r="H139"/>
  <c r="I139"/>
  <c r="H140"/>
  <c r="I140"/>
  <c r="H141"/>
  <c r="I141"/>
  <c r="H142"/>
  <c r="I142"/>
  <c r="H143"/>
  <c r="I143"/>
  <c r="H144"/>
  <c r="I144"/>
  <c r="H145"/>
  <c r="I145"/>
  <c r="H146"/>
  <c r="I146"/>
  <c r="H147"/>
  <c r="I147"/>
  <c r="H148"/>
  <c r="I148"/>
  <c r="H149"/>
  <c r="I149"/>
  <c r="H150"/>
  <c r="I150"/>
  <c r="H151"/>
  <c r="I151"/>
  <c r="H152"/>
  <c r="I152"/>
  <c r="H153"/>
  <c r="I153"/>
  <c r="H154"/>
  <c r="I154"/>
  <c r="H155"/>
  <c r="I155"/>
  <c r="H156"/>
  <c r="I156"/>
  <c r="H157"/>
  <c r="I157"/>
  <c r="H158"/>
  <c r="I158"/>
  <c r="H159"/>
  <c r="I159"/>
  <c r="H160"/>
  <c r="I160"/>
  <c r="H161"/>
  <c r="I161"/>
  <c r="H162"/>
  <c r="I162"/>
  <c r="H163"/>
  <c r="I163"/>
  <c r="H164"/>
  <c r="I164"/>
  <c r="H165"/>
  <c r="I165"/>
  <c r="H166"/>
  <c r="I166"/>
  <c r="H167"/>
  <c r="I167"/>
  <c r="H168"/>
  <c r="I168"/>
  <c r="H169"/>
  <c r="I169"/>
  <c r="H170"/>
  <c r="I170"/>
  <c r="H171"/>
  <c r="I171"/>
  <c r="H172"/>
  <c r="I172"/>
  <c r="H173"/>
  <c r="I173"/>
  <c r="H174"/>
  <c r="I174"/>
  <c r="H175"/>
  <c r="I175"/>
  <c r="H176"/>
  <c r="I176"/>
  <c r="H177"/>
  <c r="I177"/>
  <c r="H178"/>
  <c r="I178"/>
  <c r="H179"/>
  <c r="I179"/>
  <c r="H180"/>
  <c r="I180"/>
  <c r="H181"/>
  <c r="I181"/>
  <c r="H182"/>
  <c r="I182"/>
  <c r="H183"/>
  <c r="I183"/>
  <c r="H184"/>
  <c r="I184"/>
  <c r="H185"/>
  <c r="I185"/>
  <c r="H186"/>
  <c r="I186"/>
  <c r="H187"/>
  <c r="I187"/>
  <c r="H188"/>
  <c r="I188"/>
  <c r="H189"/>
  <c r="I189"/>
  <c r="H190"/>
  <c r="I190"/>
  <c r="H191"/>
  <c r="I191"/>
  <c r="H192"/>
  <c r="I192"/>
  <c r="H193"/>
  <c r="I193"/>
  <c r="H194"/>
  <c r="I194"/>
  <c r="H195"/>
  <c r="I195"/>
  <c r="H196"/>
  <c r="I196"/>
  <c r="H197"/>
  <c r="I197"/>
  <c r="H198"/>
  <c r="I198"/>
  <c r="H199"/>
  <c r="I199"/>
  <c r="H200"/>
  <c r="I200"/>
  <c r="H201"/>
  <c r="I201"/>
  <c r="H202"/>
  <c r="I202"/>
  <c r="H203"/>
  <c r="I203"/>
  <c r="H204"/>
  <c r="I204"/>
  <c r="H205"/>
  <c r="I205"/>
  <c r="H206"/>
  <c r="I206"/>
  <c r="H207"/>
  <c r="I207"/>
  <c r="H208"/>
  <c r="I208"/>
  <c r="H209"/>
  <c r="I209"/>
  <c r="H210"/>
  <c r="I210"/>
  <c r="H211"/>
  <c r="I211"/>
  <c r="H212"/>
  <c r="I212"/>
  <c r="H213"/>
  <c r="I213"/>
  <c r="H214"/>
  <c r="I214"/>
  <c r="H215"/>
  <c r="I215"/>
  <c r="H216"/>
  <c r="I216"/>
  <c r="H217"/>
  <c r="I217"/>
  <c r="H218"/>
  <c r="I218"/>
  <c r="H219"/>
  <c r="I219"/>
  <c r="H220"/>
  <c r="I220"/>
  <c r="H221"/>
  <c r="I221"/>
  <c r="H222"/>
  <c r="I222"/>
  <c r="H223"/>
  <c r="I223"/>
  <c r="H224"/>
  <c r="I224"/>
  <c r="H225"/>
  <c r="I225"/>
  <c r="H226"/>
  <c r="I226"/>
  <c r="H227"/>
  <c r="I227"/>
  <c r="H228"/>
  <c r="I228"/>
  <c r="H229"/>
  <c r="I229"/>
  <c r="H230"/>
  <c r="I230"/>
  <c r="H231"/>
  <c r="I231"/>
  <c r="H232"/>
  <c r="I232"/>
  <c r="H233"/>
  <c r="I233"/>
  <c r="H234"/>
  <c r="I234"/>
  <c r="H235"/>
  <c r="I235"/>
  <c r="H236"/>
  <c r="I236"/>
  <c r="H237"/>
  <c r="I237"/>
  <c r="H238"/>
  <c r="I238"/>
  <c r="H239"/>
  <c r="I239"/>
  <c r="H240"/>
  <c r="I240"/>
  <c r="H241"/>
  <c r="I241"/>
  <c r="H242"/>
  <c r="I242"/>
  <c r="H243"/>
  <c r="I243"/>
  <c r="H244"/>
  <c r="I244"/>
  <c r="H245"/>
  <c r="I245"/>
  <c r="H246"/>
  <c r="I246"/>
  <c r="H247"/>
  <c r="I247"/>
  <c r="H248"/>
  <c r="I248"/>
  <c r="H249"/>
  <c r="I249"/>
  <c r="H250"/>
  <c r="I250"/>
  <c r="H251"/>
  <c r="I251"/>
  <c r="H252"/>
  <c r="I252"/>
  <c r="H253"/>
  <c r="I253"/>
  <c r="H254"/>
  <c r="I254"/>
  <c r="H255"/>
  <c r="I255"/>
  <c r="H256"/>
  <c r="I256"/>
  <c r="H257"/>
  <c r="I257"/>
  <c r="H258"/>
  <c r="I258"/>
  <c r="H259"/>
  <c r="I259"/>
  <c r="H260"/>
  <c r="I260"/>
  <c r="H261"/>
  <c r="I261"/>
  <c r="H262"/>
  <c r="I262"/>
  <c r="H263"/>
  <c r="I263"/>
  <c r="H264"/>
  <c r="I264"/>
  <c r="H265"/>
  <c r="I265"/>
  <c r="H266"/>
  <c r="I266"/>
  <c r="H267"/>
  <c r="I267"/>
  <c r="H268"/>
  <c r="I268"/>
  <c r="H269"/>
  <c r="I269"/>
  <c r="H270"/>
  <c r="I270"/>
  <c r="H271"/>
  <c r="I271"/>
  <c r="H272"/>
  <c r="I272"/>
  <c r="H273"/>
  <c r="I273"/>
  <c r="H274"/>
  <c r="I274"/>
  <c r="H275"/>
  <c r="I275"/>
  <c r="H276"/>
  <c r="I276"/>
  <c r="H277"/>
  <c r="I277"/>
  <c r="H278"/>
  <c r="I278"/>
  <c r="H279"/>
  <c r="I279"/>
  <c r="H280"/>
  <c r="I280"/>
  <c r="H281"/>
  <c r="I281"/>
  <c r="H282"/>
  <c r="I282"/>
  <c r="H283"/>
  <c r="I283"/>
  <c r="H284"/>
  <c r="I284"/>
  <c r="H285"/>
  <c r="I285"/>
  <c r="H286"/>
  <c r="I286"/>
  <c r="H287"/>
  <c r="I287"/>
  <c r="H288"/>
  <c r="I288"/>
  <c r="H289"/>
  <c r="I289"/>
  <c r="H290"/>
  <c r="I290"/>
  <c r="H291"/>
  <c r="I291"/>
  <c r="H292"/>
  <c r="I292"/>
  <c r="H293"/>
  <c r="I293"/>
  <c r="H294"/>
  <c r="I294"/>
  <c r="H295"/>
  <c r="I295"/>
  <c r="H296"/>
  <c r="I296"/>
  <c r="H297"/>
  <c r="I297"/>
  <c r="H298"/>
  <c r="I298"/>
  <c r="H299"/>
  <c r="I299"/>
  <c r="H300"/>
  <c r="I300"/>
  <c r="H301"/>
  <c r="I301"/>
  <c r="H302"/>
  <c r="I302"/>
  <c r="H303"/>
  <c r="I303"/>
  <c r="H304"/>
  <c r="I304"/>
  <c r="H305"/>
  <c r="I305"/>
  <c r="H306"/>
  <c r="I306"/>
  <c r="H307"/>
  <c r="I307"/>
  <c r="H308"/>
  <c r="I308"/>
  <c r="H309"/>
  <c r="I309"/>
  <c r="H310"/>
  <c r="I310"/>
  <c r="H311"/>
  <c r="I311"/>
  <c r="H312"/>
  <c r="I312"/>
  <c r="H313"/>
  <c r="I313"/>
  <c r="H314"/>
  <c r="I314"/>
  <c r="H315"/>
  <c r="I315"/>
  <c r="H316"/>
  <c r="I316"/>
  <c r="H317"/>
  <c r="I317"/>
  <c r="H318"/>
  <c r="I318"/>
  <c r="H319"/>
  <c r="I319"/>
  <c r="H320"/>
  <c r="I320"/>
  <c r="H321"/>
  <c r="I321"/>
  <c r="H322"/>
  <c r="I322"/>
  <c r="H323"/>
  <c r="I323"/>
  <c r="H324"/>
  <c r="I324"/>
  <c r="H325"/>
  <c r="I325"/>
  <c r="H326"/>
  <c r="I326"/>
  <c r="H327"/>
  <c r="I327"/>
  <c r="H328"/>
  <c r="I328"/>
  <c r="H329"/>
  <c r="I329"/>
  <c r="H330"/>
  <c r="I330"/>
  <c r="H331"/>
  <c r="I331"/>
  <c r="H332"/>
  <c r="I332"/>
  <c r="H333"/>
  <c r="I333"/>
  <c r="H334"/>
  <c r="I334"/>
  <c r="H335"/>
  <c r="I335"/>
  <c r="H336"/>
  <c r="I336"/>
  <c r="H337"/>
  <c r="I337"/>
  <c r="H338"/>
  <c r="I338"/>
  <c r="H339"/>
  <c r="I339"/>
  <c r="H340"/>
  <c r="I340"/>
  <c r="H341"/>
  <c r="I341"/>
  <c r="H342"/>
  <c r="I342"/>
  <c r="H343"/>
  <c r="I343"/>
  <c r="H344"/>
  <c r="I344"/>
  <c r="H345"/>
  <c r="I345"/>
  <c r="H346"/>
  <c r="I346"/>
  <c r="H347"/>
  <c r="I347"/>
  <c r="H348"/>
  <c r="I348"/>
  <c r="H349"/>
  <c r="I349"/>
  <c r="H350"/>
  <c r="I350"/>
  <c r="H351"/>
  <c r="I351"/>
  <c r="H352"/>
  <c r="I352"/>
  <c r="H353"/>
  <c r="I353"/>
  <c r="H354"/>
  <c r="I354"/>
  <c r="H355"/>
  <c r="I355"/>
  <c r="H356"/>
  <c r="I356"/>
  <c r="H357"/>
  <c r="I357"/>
  <c r="H358"/>
  <c r="I358"/>
  <c r="H359"/>
  <c r="I359"/>
  <c r="H360"/>
  <c r="I360"/>
  <c r="H361"/>
  <c r="I361"/>
  <c r="H362"/>
  <c r="I362"/>
  <c r="H363"/>
  <c r="I363"/>
  <c r="H364"/>
  <c r="I364"/>
  <c r="H365"/>
  <c r="I365"/>
  <c r="H366"/>
  <c r="I366"/>
  <c r="H367"/>
  <c r="I367"/>
  <c r="H368"/>
  <c r="I368"/>
  <c r="H369"/>
  <c r="I369"/>
  <c r="H370"/>
  <c r="I370"/>
  <c r="H371"/>
  <c r="I371"/>
  <c r="H372"/>
  <c r="I372"/>
  <c r="H373"/>
  <c r="I373"/>
  <c r="H374"/>
  <c r="I374"/>
  <c r="H375"/>
  <c r="I375"/>
  <c r="H376"/>
  <c r="I376"/>
  <c r="H377"/>
  <c r="I377"/>
  <c r="H378"/>
  <c r="I378"/>
  <c r="H379"/>
  <c r="I379"/>
  <c r="H380"/>
  <c r="I380"/>
  <c r="H381"/>
  <c r="I381"/>
  <c r="H382"/>
  <c r="I382"/>
  <c r="H383"/>
  <c r="I383"/>
  <c r="H384"/>
  <c r="I384"/>
  <c r="H385"/>
  <c r="I385"/>
  <c r="H386"/>
  <c r="I386"/>
  <c r="H387"/>
  <c r="I387"/>
  <c r="H388"/>
  <c r="I388"/>
  <c r="H389"/>
  <c r="I389"/>
  <c r="H390"/>
  <c r="I390"/>
  <c r="H391"/>
  <c r="I391"/>
  <c r="H392"/>
  <c r="I392"/>
  <c r="H393"/>
  <c r="I393"/>
  <c r="H394"/>
  <c r="I394"/>
  <c r="H395"/>
  <c r="I395"/>
  <c r="H396"/>
  <c r="I396"/>
  <c r="H397"/>
  <c r="I397"/>
  <c r="H398"/>
  <c r="I398"/>
  <c r="H399"/>
  <c r="I399"/>
  <c r="H400"/>
  <c r="I400"/>
  <c r="H401"/>
  <c r="I401"/>
  <c r="H402"/>
  <c r="I402"/>
  <c r="H403"/>
  <c r="I403"/>
  <c r="H404"/>
  <c r="I404"/>
  <c r="H405"/>
  <c r="I405"/>
  <c r="H406"/>
  <c r="I406"/>
  <c r="H407"/>
  <c r="I407"/>
  <c r="H408"/>
  <c r="I408"/>
  <c r="H409"/>
  <c r="I409"/>
  <c r="H410"/>
  <c r="I410"/>
  <c r="H411"/>
  <c r="I411"/>
  <c r="H412"/>
  <c r="I412"/>
  <c r="H413"/>
  <c r="I413"/>
  <c r="H414"/>
  <c r="I414"/>
  <c r="H415"/>
  <c r="I415"/>
  <c r="H416"/>
  <c r="I416"/>
  <c r="H417"/>
  <c r="I417"/>
  <c r="H418"/>
  <c r="I418"/>
  <c r="H419"/>
  <c r="I419"/>
  <c r="H420"/>
  <c r="I420"/>
  <c r="H421"/>
  <c r="I421"/>
  <c r="H422"/>
  <c r="I422"/>
  <c r="H423"/>
  <c r="I423"/>
  <c r="H424"/>
  <c r="I424"/>
  <c r="H425"/>
  <c r="I425"/>
  <c r="H426"/>
  <c r="I426"/>
  <c r="H427"/>
  <c r="I427"/>
  <c r="H428"/>
  <c r="I428"/>
  <c r="H429"/>
  <c r="I429"/>
  <c r="H430"/>
  <c r="I430"/>
  <c r="H431"/>
  <c r="I431"/>
  <c r="H432"/>
  <c r="I432"/>
  <c r="H433"/>
  <c r="I433"/>
  <c r="H434"/>
  <c r="I434"/>
  <c r="H435"/>
  <c r="I435"/>
  <c r="H436"/>
  <c r="I436"/>
  <c r="H437"/>
  <c r="I437"/>
  <c r="H438"/>
  <c r="I438"/>
  <c r="H439"/>
  <c r="I439"/>
  <c r="H440"/>
  <c r="I440"/>
  <c r="H441"/>
  <c r="I441"/>
  <c r="H442"/>
  <c r="I442"/>
  <c r="H443"/>
  <c r="I443"/>
  <c r="H444"/>
  <c r="I444"/>
  <c r="H445"/>
  <c r="I445"/>
  <c r="H446"/>
  <c r="I446"/>
  <c r="H447"/>
  <c r="I447"/>
  <c r="H448"/>
  <c r="I448"/>
  <c r="H449"/>
  <c r="I449"/>
  <c r="H450"/>
  <c r="I450"/>
  <c r="H451"/>
  <c r="I451"/>
  <c r="H452"/>
  <c r="I452"/>
  <c r="H453"/>
  <c r="I453"/>
  <c r="H454"/>
  <c r="I454"/>
  <c r="H455"/>
  <c r="I455"/>
  <c r="H456"/>
  <c r="I456"/>
  <c r="H457"/>
  <c r="I457"/>
  <c r="H458"/>
  <c r="I458"/>
  <c r="H459"/>
  <c r="I459"/>
  <c r="H460"/>
  <c r="I460"/>
  <c r="H461"/>
  <c r="I461"/>
  <c r="H462"/>
  <c r="I462"/>
  <c r="H463"/>
  <c r="I463"/>
  <c r="H464"/>
  <c r="I464"/>
  <c r="H465"/>
  <c r="I465"/>
  <c r="H466"/>
  <c r="I466"/>
  <c r="H467"/>
  <c r="I467"/>
  <c r="H468"/>
  <c r="I468"/>
  <c r="H469"/>
  <c r="I469"/>
  <c r="H470"/>
  <c r="I470"/>
  <c r="H471"/>
  <c r="I471"/>
  <c r="H472"/>
  <c r="I472"/>
  <c r="H473"/>
  <c r="I473"/>
  <c r="H474"/>
  <c r="I474"/>
  <c r="H475"/>
  <c r="I475"/>
  <c r="H476"/>
  <c r="I476"/>
  <c r="H477"/>
  <c r="I477"/>
  <c r="H478"/>
  <c r="I478"/>
  <c r="H479"/>
  <c r="I479"/>
  <c r="H480"/>
  <c r="I480"/>
  <c r="H481"/>
  <c r="I481"/>
  <c r="H482"/>
  <c r="I482"/>
  <c r="H483"/>
  <c r="I483"/>
  <c r="H484"/>
  <c r="I484"/>
  <c r="H485"/>
  <c r="I485"/>
  <c r="H486"/>
  <c r="I486"/>
  <c r="H487"/>
  <c r="I487"/>
  <c r="H488"/>
  <c r="I488"/>
  <c r="H489"/>
  <c r="I489"/>
  <c r="H490"/>
  <c r="I490"/>
  <c r="H491"/>
  <c r="I491"/>
  <c r="H492"/>
  <c r="I492"/>
  <c r="H493"/>
  <c r="I493"/>
  <c r="H494"/>
  <c r="I494"/>
  <c r="H495"/>
  <c r="I495"/>
  <c r="H496"/>
  <c r="I496"/>
  <c r="H497"/>
  <c r="I497"/>
  <c r="H498"/>
  <c r="I498"/>
  <c r="H499"/>
  <c r="I499"/>
  <c r="H500"/>
  <c r="I500"/>
  <c r="H501"/>
  <c r="I501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2"/>
  <c r="C495" l="1"/>
  <c r="B495"/>
  <c r="A495"/>
  <c r="C491"/>
  <c r="B491"/>
  <c r="A491"/>
  <c r="C487"/>
  <c r="B487"/>
  <c r="A487"/>
  <c r="B483"/>
  <c r="A483"/>
  <c r="C483"/>
  <c r="C479"/>
  <c r="A479"/>
  <c r="B479"/>
  <c r="C475"/>
  <c r="B475"/>
  <c r="A475"/>
  <c r="C471"/>
  <c r="B471"/>
  <c r="A471"/>
  <c r="B467"/>
  <c r="A467"/>
  <c r="C467"/>
  <c r="C463"/>
  <c r="A463"/>
  <c r="B463"/>
  <c r="C459"/>
  <c r="B459"/>
  <c r="A459"/>
  <c r="C455"/>
  <c r="B455"/>
  <c r="A455"/>
  <c r="B451"/>
  <c r="A451"/>
  <c r="C451"/>
  <c r="C447"/>
  <c r="A447"/>
  <c r="B447"/>
  <c r="C443"/>
  <c r="B443"/>
  <c r="A443"/>
  <c r="C439"/>
  <c r="B439"/>
  <c r="A439"/>
  <c r="B435"/>
  <c r="C435"/>
  <c r="A435"/>
  <c r="C431"/>
  <c r="B431"/>
  <c r="A431"/>
  <c r="C427"/>
  <c r="B427"/>
  <c r="A427"/>
  <c r="C423"/>
  <c r="B423"/>
  <c r="A423"/>
  <c r="B419"/>
  <c r="C419"/>
  <c r="A419"/>
  <c r="C415"/>
  <c r="A415"/>
  <c r="B415"/>
  <c r="C411"/>
  <c r="B411"/>
  <c r="A411"/>
  <c r="C407"/>
  <c r="B407"/>
  <c r="A407"/>
  <c r="B403"/>
  <c r="A403"/>
  <c r="C403"/>
  <c r="C399"/>
  <c r="B399"/>
  <c r="A399"/>
  <c r="C395"/>
  <c r="B395"/>
  <c r="A395"/>
  <c r="C391"/>
  <c r="B391"/>
  <c r="A391"/>
  <c r="B387"/>
  <c r="A387"/>
  <c r="C387"/>
  <c r="C383"/>
  <c r="B383"/>
  <c r="A383"/>
  <c r="C379"/>
  <c r="A379"/>
  <c r="B379"/>
  <c r="B375"/>
  <c r="C375"/>
  <c r="A375"/>
  <c r="B371"/>
  <c r="A371"/>
  <c r="C371"/>
  <c r="C367"/>
  <c r="B367"/>
  <c r="A367"/>
  <c r="C363"/>
  <c r="B363"/>
  <c r="A363"/>
  <c r="C359"/>
  <c r="B359"/>
  <c r="A359"/>
  <c r="B355"/>
  <c r="A355"/>
  <c r="C355"/>
  <c r="C351"/>
  <c r="A351"/>
  <c r="B351"/>
  <c r="C347"/>
  <c r="B347"/>
  <c r="A347"/>
  <c r="C343"/>
  <c r="B343"/>
  <c r="A343"/>
  <c r="C339"/>
  <c r="B339"/>
  <c r="A339"/>
  <c r="C335"/>
  <c r="A335"/>
  <c r="B335"/>
  <c r="C331"/>
  <c r="B331"/>
  <c r="A331"/>
  <c r="C327"/>
  <c r="B327"/>
  <c r="A327"/>
  <c r="B323"/>
  <c r="A323"/>
  <c r="C323"/>
  <c r="C319"/>
  <c r="B319"/>
  <c r="A319"/>
  <c r="C315"/>
  <c r="B315"/>
  <c r="A315"/>
  <c r="C311"/>
  <c r="B311"/>
  <c r="A311"/>
  <c r="C307"/>
  <c r="B307"/>
  <c r="A307"/>
  <c r="C303"/>
  <c r="B303"/>
  <c r="A303"/>
  <c r="C299"/>
  <c r="B299"/>
  <c r="A299"/>
  <c r="C295"/>
  <c r="B295"/>
  <c r="A295"/>
  <c r="C291"/>
  <c r="B291"/>
  <c r="A291"/>
  <c r="B287"/>
  <c r="A287"/>
  <c r="C287"/>
  <c r="C283"/>
  <c r="B283"/>
  <c r="A283"/>
  <c r="C279"/>
  <c r="B279"/>
  <c r="A279"/>
  <c r="C275"/>
  <c r="B275"/>
  <c r="A275"/>
  <c r="B271"/>
  <c r="C271"/>
  <c r="A271"/>
  <c r="C267"/>
  <c r="A267"/>
  <c r="B267"/>
  <c r="C263"/>
  <c r="B263"/>
  <c r="A263"/>
  <c r="B259"/>
  <c r="A259"/>
  <c r="C259"/>
  <c r="C255"/>
  <c r="B255"/>
  <c r="A255"/>
  <c r="C251"/>
  <c r="A251"/>
  <c r="B251"/>
  <c r="C247"/>
  <c r="B247"/>
  <c r="A247"/>
  <c r="B243"/>
  <c r="C243"/>
  <c r="A243"/>
  <c r="C239"/>
  <c r="B239"/>
  <c r="A239"/>
  <c r="C235"/>
  <c r="A235"/>
  <c r="B235"/>
  <c r="A231"/>
  <c r="B231"/>
  <c r="C231"/>
  <c r="C227"/>
  <c r="B227"/>
  <c r="A227"/>
  <c r="A223"/>
  <c r="C223"/>
  <c r="B223"/>
  <c r="C219"/>
  <c r="B219"/>
  <c r="A219"/>
  <c r="C215"/>
  <c r="B215"/>
  <c r="A215"/>
  <c r="C211"/>
  <c r="B211"/>
  <c r="A211"/>
  <c r="C207"/>
  <c r="B207"/>
  <c r="A207"/>
  <c r="C203"/>
  <c r="A203"/>
  <c r="B203"/>
  <c r="C199"/>
  <c r="B199"/>
  <c r="A199"/>
  <c r="B195"/>
  <c r="A195"/>
  <c r="C195"/>
  <c r="C191"/>
  <c r="B191"/>
  <c r="A191"/>
  <c r="C187"/>
  <c r="A187"/>
  <c r="B187"/>
  <c r="C183"/>
  <c r="B183"/>
  <c r="A183"/>
  <c r="B179"/>
  <c r="C179"/>
  <c r="A179"/>
  <c r="C175"/>
  <c r="A175"/>
  <c r="B175"/>
  <c r="C171"/>
  <c r="A171"/>
  <c r="B171"/>
  <c r="A167"/>
  <c r="C167"/>
  <c r="B167"/>
  <c r="C163"/>
  <c r="B163"/>
  <c r="A163"/>
  <c r="C159"/>
  <c r="A159"/>
  <c r="B159"/>
  <c r="C155"/>
  <c r="B155"/>
  <c r="A155"/>
  <c r="C151"/>
  <c r="B151"/>
  <c r="A151"/>
  <c r="C147"/>
  <c r="B147"/>
  <c r="A147"/>
  <c r="C143"/>
  <c r="B143"/>
  <c r="A143"/>
  <c r="C139"/>
  <c r="A139"/>
  <c r="B139"/>
  <c r="C135"/>
  <c r="A135"/>
  <c r="B135"/>
  <c r="B131"/>
  <c r="A131"/>
  <c r="C131"/>
  <c r="C127"/>
  <c r="B127"/>
  <c r="A127"/>
  <c r="C123"/>
  <c r="A123"/>
  <c r="B123"/>
  <c r="C119"/>
  <c r="B119"/>
  <c r="A119"/>
  <c r="B115"/>
  <c r="C115"/>
  <c r="A115"/>
  <c r="C111"/>
  <c r="B111"/>
  <c r="A111"/>
  <c r="C107"/>
  <c r="A107"/>
  <c r="B107"/>
  <c r="C103"/>
  <c r="B103"/>
  <c r="A103"/>
  <c r="C99"/>
  <c r="B99"/>
  <c r="A99"/>
  <c r="B95"/>
  <c r="A95"/>
  <c r="C95"/>
  <c r="C91"/>
  <c r="B91"/>
  <c r="A91"/>
  <c r="C87"/>
  <c r="B87"/>
  <c r="A87"/>
  <c r="C83"/>
  <c r="B83"/>
  <c r="A83"/>
  <c r="C79"/>
  <c r="A79"/>
  <c r="B79"/>
  <c r="C75"/>
  <c r="A75"/>
  <c r="B75"/>
  <c r="C71"/>
  <c r="B71"/>
  <c r="A71"/>
  <c r="B67"/>
  <c r="C67"/>
  <c r="A67"/>
  <c r="C63"/>
  <c r="B63"/>
  <c r="A63"/>
  <c r="C59"/>
  <c r="A59"/>
  <c r="B59"/>
  <c r="C55"/>
  <c r="B55"/>
  <c r="A55"/>
  <c r="B51"/>
  <c r="C51"/>
  <c r="A51"/>
  <c r="C47"/>
  <c r="B47"/>
  <c r="A47"/>
  <c r="C43"/>
  <c r="A43"/>
  <c r="B43"/>
  <c r="B39"/>
  <c r="A39"/>
  <c r="C39"/>
  <c r="C35"/>
  <c r="B35"/>
  <c r="A35"/>
  <c r="B31"/>
  <c r="A31"/>
  <c r="C31"/>
  <c r="C27"/>
  <c r="A27"/>
  <c r="B27"/>
  <c r="B23"/>
  <c r="C23"/>
  <c r="A23"/>
  <c r="C19"/>
  <c r="B19"/>
  <c r="A19"/>
  <c r="B15"/>
  <c r="C15"/>
  <c r="A15"/>
  <c r="C11"/>
  <c r="A11"/>
  <c r="B11"/>
  <c r="B7"/>
  <c r="C7"/>
  <c r="A7"/>
  <c r="C498"/>
  <c r="B498"/>
  <c r="A498"/>
  <c r="C490"/>
  <c r="B490"/>
  <c r="A490"/>
  <c r="C486"/>
  <c r="B486"/>
  <c r="A486"/>
  <c r="C482"/>
  <c r="B482"/>
  <c r="A482"/>
  <c r="C478"/>
  <c r="B478"/>
  <c r="A478"/>
  <c r="C474"/>
  <c r="B474"/>
  <c r="A474"/>
  <c r="C470"/>
  <c r="B470"/>
  <c r="A470"/>
  <c r="C466"/>
  <c r="B466"/>
  <c r="A466"/>
  <c r="C462"/>
  <c r="B462"/>
  <c r="A462"/>
  <c r="C458"/>
  <c r="B458"/>
  <c r="A458"/>
  <c r="C454"/>
  <c r="B454"/>
  <c r="A454"/>
  <c r="C450"/>
  <c r="B450"/>
  <c r="A450"/>
  <c r="C446"/>
  <c r="B446"/>
  <c r="A446"/>
  <c r="C442"/>
  <c r="B442"/>
  <c r="A442"/>
  <c r="C438"/>
  <c r="B438"/>
  <c r="A438"/>
  <c r="C434"/>
  <c r="B434"/>
  <c r="A434"/>
  <c r="C430"/>
  <c r="B430"/>
  <c r="A430"/>
  <c r="C426"/>
  <c r="B426"/>
  <c r="A426"/>
  <c r="C422"/>
  <c r="B422"/>
  <c r="A422"/>
  <c r="C418"/>
  <c r="B418"/>
  <c r="A418"/>
  <c r="C414"/>
  <c r="B414"/>
  <c r="A414"/>
  <c r="C410"/>
  <c r="B410"/>
  <c r="A410"/>
  <c r="C406"/>
  <c r="B406"/>
  <c r="A406"/>
  <c r="C402"/>
  <c r="B402"/>
  <c r="A402"/>
  <c r="C398"/>
  <c r="B398"/>
  <c r="A398"/>
  <c r="C394"/>
  <c r="B394"/>
  <c r="A394"/>
  <c r="C390"/>
  <c r="B390"/>
  <c r="A390"/>
  <c r="C386"/>
  <c r="B386"/>
  <c r="A386"/>
  <c r="C382"/>
  <c r="B382"/>
  <c r="A382"/>
  <c r="C378"/>
  <c r="B378"/>
  <c r="A378"/>
  <c r="C374"/>
  <c r="B374"/>
  <c r="A374"/>
  <c r="C370"/>
  <c r="B370"/>
  <c r="A370"/>
  <c r="C366"/>
  <c r="B366"/>
  <c r="A366"/>
  <c r="C362"/>
  <c r="B362"/>
  <c r="A362"/>
  <c r="C358"/>
  <c r="B358"/>
  <c r="A358"/>
  <c r="C354"/>
  <c r="B354"/>
  <c r="A354"/>
  <c r="C350"/>
  <c r="B350"/>
  <c r="A350"/>
  <c r="C346"/>
  <c r="B346"/>
  <c r="A346"/>
  <c r="C342"/>
  <c r="B342"/>
  <c r="A342"/>
  <c r="B338"/>
  <c r="C338"/>
  <c r="A338"/>
  <c r="C334"/>
  <c r="B334"/>
  <c r="A334"/>
  <c r="B330"/>
  <c r="C330"/>
  <c r="A330"/>
  <c r="C326"/>
  <c r="B326"/>
  <c r="A326"/>
  <c r="B322"/>
  <c r="C322"/>
  <c r="A322"/>
  <c r="C318"/>
  <c r="B318"/>
  <c r="A318"/>
  <c r="B314"/>
  <c r="C314"/>
  <c r="A314"/>
  <c r="C310"/>
  <c r="B310"/>
  <c r="A310"/>
  <c r="C306"/>
  <c r="B306"/>
  <c r="A306"/>
  <c r="B302"/>
  <c r="A302"/>
  <c r="C302"/>
  <c r="C298"/>
  <c r="B298"/>
  <c r="A298"/>
  <c r="C294"/>
  <c r="B294"/>
  <c r="A294"/>
  <c r="C290"/>
  <c r="B290"/>
  <c r="A290"/>
  <c r="B286"/>
  <c r="A286"/>
  <c r="C286"/>
  <c r="C282"/>
  <c r="B282"/>
  <c r="A282"/>
  <c r="C278"/>
  <c r="B278"/>
  <c r="A278"/>
  <c r="B274"/>
  <c r="C274"/>
  <c r="A274"/>
  <c r="C270"/>
  <c r="B270"/>
  <c r="A270"/>
  <c r="B266"/>
  <c r="A266"/>
  <c r="C266"/>
  <c r="C262"/>
  <c r="B262"/>
  <c r="A262"/>
  <c r="C258"/>
  <c r="B258"/>
  <c r="A258"/>
  <c r="C254"/>
  <c r="B254"/>
  <c r="A254"/>
  <c r="C250"/>
  <c r="B250"/>
  <c r="A250"/>
  <c r="C246"/>
  <c r="A246"/>
  <c r="B246"/>
  <c r="C242"/>
  <c r="B242"/>
  <c r="A242"/>
  <c r="B238"/>
  <c r="C238"/>
  <c r="A238"/>
  <c r="C234"/>
  <c r="B234"/>
  <c r="A234"/>
  <c r="C230"/>
  <c r="A230"/>
  <c r="B230"/>
  <c r="C226"/>
  <c r="B226"/>
  <c r="A226"/>
  <c r="B222"/>
  <c r="C222"/>
  <c r="A222"/>
  <c r="C218"/>
  <c r="B218"/>
  <c r="A218"/>
  <c r="C214"/>
  <c r="A214"/>
  <c r="B214"/>
  <c r="A210"/>
  <c r="C210"/>
  <c r="B210"/>
  <c r="C206"/>
  <c r="B206"/>
  <c r="A206"/>
  <c r="A202"/>
  <c r="C202"/>
  <c r="B202"/>
  <c r="C198"/>
  <c r="B198"/>
  <c r="A198"/>
  <c r="C194"/>
  <c r="B194"/>
  <c r="A194"/>
  <c r="C190"/>
  <c r="B190"/>
  <c r="A190"/>
  <c r="C186"/>
  <c r="B186"/>
  <c r="A186"/>
  <c r="C182"/>
  <c r="A182"/>
  <c r="B182"/>
  <c r="C178"/>
  <c r="A178"/>
  <c r="B178"/>
  <c r="B174"/>
  <c r="A174"/>
  <c r="C174"/>
  <c r="C170"/>
  <c r="B170"/>
  <c r="A170"/>
  <c r="C166"/>
  <c r="A166"/>
  <c r="B166"/>
  <c r="C162"/>
  <c r="B162"/>
  <c r="A162"/>
  <c r="B158"/>
  <c r="C158"/>
  <c r="A158"/>
  <c r="C154"/>
  <c r="B154"/>
  <c r="A154"/>
  <c r="C150"/>
  <c r="A150"/>
  <c r="B150"/>
  <c r="A146"/>
  <c r="C146"/>
  <c r="B146"/>
  <c r="C142"/>
  <c r="B142"/>
  <c r="A142"/>
  <c r="A138"/>
  <c r="C138"/>
  <c r="B138"/>
  <c r="C134"/>
  <c r="B134"/>
  <c r="A134"/>
  <c r="C130"/>
  <c r="B130"/>
  <c r="A130"/>
  <c r="C126"/>
  <c r="B126"/>
  <c r="A126"/>
  <c r="C122"/>
  <c r="B122"/>
  <c r="A122"/>
  <c r="C118"/>
  <c r="A118"/>
  <c r="B118"/>
  <c r="C114"/>
  <c r="B114"/>
  <c r="A114"/>
  <c r="B110"/>
  <c r="A110"/>
  <c r="C110"/>
  <c r="C106"/>
  <c r="B106"/>
  <c r="A106"/>
  <c r="C102"/>
  <c r="A102"/>
  <c r="B102"/>
  <c r="C98"/>
  <c r="B98"/>
  <c r="A98"/>
  <c r="B94"/>
  <c r="C94"/>
  <c r="A94"/>
  <c r="C90"/>
  <c r="A90"/>
  <c r="B90"/>
  <c r="C86"/>
  <c r="A86"/>
  <c r="B86"/>
  <c r="A82"/>
  <c r="B82"/>
  <c r="C82"/>
  <c r="C78"/>
  <c r="B78"/>
  <c r="A78"/>
  <c r="A74"/>
  <c r="C74"/>
  <c r="B74"/>
  <c r="C70"/>
  <c r="B70"/>
  <c r="A70"/>
  <c r="C66"/>
  <c r="B66"/>
  <c r="A66"/>
  <c r="C62"/>
  <c r="B62"/>
  <c r="A62"/>
  <c r="B58"/>
  <c r="C58"/>
  <c r="A58"/>
  <c r="C54"/>
  <c r="A54"/>
  <c r="B54"/>
  <c r="C50"/>
  <c r="A50"/>
  <c r="B50"/>
  <c r="B46"/>
  <c r="C46"/>
  <c r="A46"/>
  <c r="C42"/>
  <c r="B42"/>
  <c r="A42"/>
  <c r="C38"/>
  <c r="A38"/>
  <c r="B38"/>
  <c r="C34"/>
  <c r="B34"/>
  <c r="A34"/>
  <c r="B30"/>
  <c r="C30"/>
  <c r="A30"/>
  <c r="C26"/>
  <c r="B26"/>
  <c r="A26"/>
  <c r="C22"/>
  <c r="A22"/>
  <c r="B22"/>
  <c r="B18"/>
  <c r="A18"/>
  <c r="C18"/>
  <c r="C14"/>
  <c r="B14"/>
  <c r="A14"/>
  <c r="B10"/>
  <c r="C10"/>
  <c r="A10"/>
  <c r="C6"/>
  <c r="A6"/>
  <c r="B6"/>
  <c r="C501"/>
  <c r="B501"/>
  <c r="A501"/>
  <c r="C497"/>
  <c r="A497"/>
  <c r="B497"/>
  <c r="B493"/>
  <c r="C493"/>
  <c r="A493"/>
  <c r="C489"/>
  <c r="A489"/>
  <c r="B489"/>
  <c r="C485"/>
  <c r="A485"/>
  <c r="B485"/>
  <c r="C481"/>
  <c r="B481"/>
  <c r="A481"/>
  <c r="B477"/>
  <c r="C477"/>
  <c r="A477"/>
  <c r="C473"/>
  <c r="B473"/>
  <c r="A473"/>
  <c r="C469"/>
  <c r="A469"/>
  <c r="B469"/>
  <c r="C465"/>
  <c r="B465"/>
  <c r="A465"/>
  <c r="B461"/>
  <c r="C461"/>
  <c r="A461"/>
  <c r="C457"/>
  <c r="A457"/>
  <c r="B457"/>
  <c r="C453"/>
  <c r="A453"/>
  <c r="B453"/>
  <c r="C449"/>
  <c r="A449"/>
  <c r="B449"/>
  <c r="B445"/>
  <c r="C445"/>
  <c r="A445"/>
  <c r="C441"/>
  <c r="A441"/>
  <c r="B441"/>
  <c r="C437"/>
  <c r="B437"/>
  <c r="A437"/>
  <c r="C433"/>
  <c r="A433"/>
  <c r="B433"/>
  <c r="B429"/>
  <c r="C429"/>
  <c r="A429"/>
  <c r="C425"/>
  <c r="A425"/>
  <c r="B425"/>
  <c r="C421"/>
  <c r="A421"/>
  <c r="B421"/>
  <c r="A417"/>
  <c r="B417"/>
  <c r="C417"/>
  <c r="B413"/>
  <c r="C413"/>
  <c r="A413"/>
  <c r="C409"/>
  <c r="B409"/>
  <c r="A409"/>
  <c r="C405"/>
  <c r="A405"/>
  <c r="B405"/>
  <c r="C401"/>
  <c r="B401"/>
  <c r="A401"/>
  <c r="B397"/>
  <c r="C397"/>
  <c r="A397"/>
  <c r="C393"/>
  <c r="A393"/>
  <c r="B393"/>
  <c r="C389"/>
  <c r="B389"/>
  <c r="A389"/>
  <c r="C385"/>
  <c r="A385"/>
  <c r="B385"/>
  <c r="B381"/>
  <c r="C381"/>
  <c r="A381"/>
  <c r="C377"/>
  <c r="A377"/>
  <c r="B377"/>
  <c r="C373"/>
  <c r="B373"/>
  <c r="A373"/>
  <c r="C369"/>
  <c r="B369"/>
  <c r="A369"/>
  <c r="B365"/>
  <c r="C365"/>
  <c r="A365"/>
  <c r="C361"/>
  <c r="A361"/>
  <c r="B361"/>
  <c r="C357"/>
  <c r="B357"/>
  <c r="A357"/>
  <c r="C353"/>
  <c r="B353"/>
  <c r="A353"/>
  <c r="B349"/>
  <c r="C349"/>
  <c r="A349"/>
  <c r="C345"/>
  <c r="B345"/>
  <c r="A345"/>
  <c r="C341"/>
  <c r="A341"/>
  <c r="B341"/>
  <c r="C337"/>
  <c r="B337"/>
  <c r="A337"/>
  <c r="C333"/>
  <c r="B333"/>
  <c r="A333"/>
  <c r="C329"/>
  <c r="A329"/>
  <c r="B329"/>
  <c r="C325"/>
  <c r="B325"/>
  <c r="A325"/>
  <c r="C321"/>
  <c r="A321"/>
  <c r="B321"/>
  <c r="C317"/>
  <c r="B317"/>
  <c r="A317"/>
  <c r="C313"/>
  <c r="A313"/>
  <c r="B313"/>
  <c r="C309"/>
  <c r="B309"/>
  <c r="A309"/>
  <c r="C305"/>
  <c r="A305"/>
  <c r="B305"/>
  <c r="C301"/>
  <c r="B301"/>
  <c r="A301"/>
  <c r="C297"/>
  <c r="A297"/>
  <c r="B297"/>
  <c r="C293"/>
  <c r="A293"/>
  <c r="B293"/>
  <c r="C289"/>
  <c r="A289"/>
  <c r="B289"/>
  <c r="C285"/>
  <c r="B285"/>
  <c r="A285"/>
  <c r="C281"/>
  <c r="B281"/>
  <c r="A281"/>
  <c r="C277"/>
  <c r="B277"/>
  <c r="A277"/>
  <c r="C273"/>
  <c r="A273"/>
  <c r="B273"/>
  <c r="C269"/>
  <c r="B269"/>
  <c r="A269"/>
  <c r="C265"/>
  <c r="B265"/>
  <c r="A265"/>
  <c r="C261"/>
  <c r="A261"/>
  <c r="B261"/>
  <c r="C257"/>
  <c r="A257"/>
  <c r="B257"/>
  <c r="C253"/>
  <c r="A253"/>
  <c r="B253"/>
  <c r="C249"/>
  <c r="B249"/>
  <c r="A249"/>
  <c r="C245"/>
  <c r="A245"/>
  <c r="B245"/>
  <c r="C241"/>
  <c r="B241"/>
  <c r="A241"/>
  <c r="C237"/>
  <c r="B237"/>
  <c r="A237"/>
  <c r="C233"/>
  <c r="B233"/>
  <c r="A233"/>
  <c r="C229"/>
  <c r="B229"/>
  <c r="A229"/>
  <c r="C225"/>
  <c r="A225"/>
  <c r="B225"/>
  <c r="C221"/>
  <c r="A221"/>
  <c r="B221"/>
  <c r="C217"/>
  <c r="B217"/>
  <c r="A217"/>
  <c r="C213"/>
  <c r="B213"/>
  <c r="A213"/>
  <c r="C209"/>
  <c r="A209"/>
  <c r="B209"/>
  <c r="C205"/>
  <c r="B205"/>
  <c r="A205"/>
  <c r="C201"/>
  <c r="B201"/>
  <c r="A201"/>
  <c r="C197"/>
  <c r="A197"/>
  <c r="B197"/>
  <c r="C193"/>
  <c r="A193"/>
  <c r="B193"/>
  <c r="C189"/>
  <c r="B189"/>
  <c r="A189"/>
  <c r="C185"/>
  <c r="B185"/>
  <c r="A185"/>
  <c r="C181"/>
  <c r="B181"/>
  <c r="A181"/>
  <c r="C177"/>
  <c r="B177"/>
  <c r="A177"/>
  <c r="C173"/>
  <c r="B173"/>
  <c r="A173"/>
  <c r="C169"/>
  <c r="B169"/>
  <c r="A169"/>
  <c r="C165"/>
  <c r="B165"/>
  <c r="A165"/>
  <c r="C161"/>
  <c r="A161"/>
  <c r="B161"/>
  <c r="C157"/>
  <c r="A157"/>
  <c r="B157"/>
  <c r="C153"/>
  <c r="B153"/>
  <c r="A153"/>
  <c r="C149"/>
  <c r="B149"/>
  <c r="A149"/>
  <c r="C145"/>
  <c r="A145"/>
  <c r="B145"/>
  <c r="C141"/>
  <c r="B141"/>
  <c r="A141"/>
  <c r="C137"/>
  <c r="B137"/>
  <c r="A137"/>
  <c r="C133"/>
  <c r="B133"/>
  <c r="A133"/>
  <c r="C129"/>
  <c r="A129"/>
  <c r="B129"/>
  <c r="C125"/>
  <c r="A125"/>
  <c r="B125"/>
  <c r="C121"/>
  <c r="B121"/>
  <c r="A121"/>
  <c r="C117"/>
  <c r="A117"/>
  <c r="B117"/>
  <c r="C113"/>
  <c r="B113"/>
  <c r="A113"/>
  <c r="C109"/>
  <c r="B109"/>
  <c r="A109"/>
  <c r="C105"/>
  <c r="B105"/>
  <c r="A105"/>
  <c r="C101"/>
  <c r="B101"/>
  <c r="A101"/>
  <c r="C97"/>
  <c r="A97"/>
  <c r="B97"/>
  <c r="C93"/>
  <c r="A93"/>
  <c r="B93"/>
  <c r="C89"/>
  <c r="B89"/>
  <c r="A89"/>
  <c r="C85"/>
  <c r="B85"/>
  <c r="A85"/>
  <c r="C81"/>
  <c r="A81"/>
  <c r="B81"/>
  <c r="C77"/>
  <c r="B77"/>
  <c r="A77"/>
  <c r="C73"/>
  <c r="B73"/>
  <c r="A73"/>
  <c r="C69"/>
  <c r="B69"/>
  <c r="A69"/>
  <c r="C65"/>
  <c r="A65"/>
  <c r="B65"/>
  <c r="C61"/>
  <c r="A61"/>
  <c r="B61"/>
  <c r="C57"/>
  <c r="B57"/>
  <c r="A57"/>
  <c r="C53"/>
  <c r="A53"/>
  <c r="B53"/>
  <c r="C49"/>
  <c r="B49"/>
  <c r="A49"/>
  <c r="C45"/>
  <c r="B45"/>
  <c r="A45"/>
  <c r="C41"/>
  <c r="B41"/>
  <c r="A41"/>
  <c r="C37"/>
  <c r="B37"/>
  <c r="A37"/>
  <c r="C33"/>
  <c r="A33"/>
  <c r="B33"/>
  <c r="C29"/>
  <c r="B29"/>
  <c r="A29"/>
  <c r="C25"/>
  <c r="B25"/>
  <c r="A25"/>
  <c r="C21"/>
  <c r="B21"/>
  <c r="A21"/>
  <c r="C17"/>
  <c r="A17"/>
  <c r="B17"/>
  <c r="C13"/>
  <c r="B13"/>
  <c r="A13"/>
  <c r="C9"/>
  <c r="B9"/>
  <c r="A9"/>
  <c r="C5"/>
  <c r="B5"/>
  <c r="A5"/>
  <c r="B499"/>
  <c r="A499"/>
  <c r="C499"/>
  <c r="C494"/>
  <c r="B494"/>
  <c r="A494"/>
  <c r="C500"/>
  <c r="A500"/>
  <c r="B500"/>
  <c r="C496"/>
  <c r="A496"/>
  <c r="B496"/>
  <c r="A492"/>
  <c r="C492"/>
  <c r="B492"/>
  <c r="A488"/>
  <c r="B488"/>
  <c r="C488"/>
  <c r="C484"/>
  <c r="A484"/>
  <c r="B484"/>
  <c r="C480"/>
  <c r="A480"/>
  <c r="B480"/>
  <c r="A476"/>
  <c r="C476"/>
  <c r="B476"/>
  <c r="A472"/>
  <c r="B472"/>
  <c r="C472"/>
  <c r="C468"/>
  <c r="A468"/>
  <c r="B468"/>
  <c r="C464"/>
  <c r="A464"/>
  <c r="B464"/>
  <c r="A460"/>
  <c r="B460"/>
  <c r="C460"/>
  <c r="A456"/>
  <c r="B456"/>
  <c r="C456"/>
  <c r="C452"/>
  <c r="A452"/>
  <c r="B452"/>
  <c r="C448"/>
  <c r="A448"/>
  <c r="B448"/>
  <c r="A444"/>
  <c r="C444"/>
  <c r="B444"/>
  <c r="A440"/>
  <c r="B440"/>
  <c r="C440"/>
  <c r="C436"/>
  <c r="A436"/>
  <c r="B436"/>
  <c r="C432"/>
  <c r="A432"/>
  <c r="B432"/>
  <c r="A428"/>
  <c r="B428"/>
  <c r="C428"/>
  <c r="A424"/>
  <c r="B424"/>
  <c r="C424"/>
  <c r="C420"/>
  <c r="A420"/>
  <c r="B420"/>
  <c r="C416"/>
  <c r="A416"/>
  <c r="B416"/>
  <c r="A412"/>
  <c r="C412"/>
  <c r="B412"/>
  <c r="A408"/>
  <c r="B408"/>
  <c r="C408"/>
  <c r="C404"/>
  <c r="A404"/>
  <c r="B404"/>
  <c r="C400"/>
  <c r="A400"/>
  <c r="B400"/>
  <c r="A396"/>
  <c r="C396"/>
  <c r="B396"/>
  <c r="A392"/>
  <c r="B392"/>
  <c r="C392"/>
  <c r="C388"/>
  <c r="A388"/>
  <c r="B388"/>
  <c r="C384"/>
  <c r="A384"/>
  <c r="B384"/>
  <c r="A380"/>
  <c r="C380"/>
  <c r="B380"/>
  <c r="A376"/>
  <c r="B376"/>
  <c r="C376"/>
  <c r="C372"/>
  <c r="A372"/>
  <c r="B372"/>
  <c r="C368"/>
  <c r="A368"/>
  <c r="B368"/>
  <c r="A364"/>
  <c r="C364"/>
  <c r="B364"/>
  <c r="A360"/>
  <c r="B360"/>
  <c r="C360"/>
  <c r="C356"/>
  <c r="A356"/>
  <c r="B356"/>
  <c r="C352"/>
  <c r="A352"/>
  <c r="B352"/>
  <c r="A348"/>
  <c r="C348"/>
  <c r="B348"/>
  <c r="A344"/>
  <c r="B344"/>
  <c r="C344"/>
  <c r="C340"/>
  <c r="A340"/>
  <c r="B340"/>
  <c r="C336"/>
  <c r="A336"/>
  <c r="B336"/>
  <c r="C332"/>
  <c r="A332"/>
  <c r="B332"/>
  <c r="A328"/>
  <c r="B328"/>
  <c r="C328"/>
  <c r="C324"/>
  <c r="A324"/>
  <c r="B324"/>
  <c r="C320"/>
  <c r="A320"/>
  <c r="B320"/>
  <c r="A316"/>
  <c r="B316"/>
  <c r="C316"/>
  <c r="C312"/>
  <c r="A312"/>
  <c r="B312"/>
  <c r="A308"/>
  <c r="C308"/>
  <c r="B308"/>
  <c r="C304"/>
  <c r="A304"/>
  <c r="B304"/>
  <c r="A300"/>
  <c r="C300"/>
  <c r="B300"/>
  <c r="C296"/>
  <c r="A296"/>
  <c r="B296"/>
  <c r="A292"/>
  <c r="C292"/>
  <c r="B292"/>
  <c r="C288"/>
  <c r="A288"/>
  <c r="B288"/>
  <c r="C284"/>
  <c r="A284"/>
  <c r="B284"/>
  <c r="A280"/>
  <c r="B280"/>
  <c r="C280"/>
  <c r="C276"/>
  <c r="A276"/>
  <c r="B276"/>
  <c r="C272"/>
  <c r="A272"/>
  <c r="B272"/>
  <c r="B268"/>
  <c r="C268"/>
  <c r="A268"/>
  <c r="B264"/>
  <c r="A264"/>
  <c r="C264"/>
  <c r="B260"/>
  <c r="C260"/>
  <c r="A260"/>
  <c r="C256"/>
  <c r="B256"/>
  <c r="A256"/>
  <c r="B252"/>
  <c r="A252"/>
  <c r="C252"/>
  <c r="B248"/>
  <c r="C248"/>
  <c r="A248"/>
  <c r="B244"/>
  <c r="A244"/>
  <c r="C244"/>
  <c r="C240"/>
  <c r="B240"/>
  <c r="A240"/>
  <c r="B236"/>
  <c r="A236"/>
  <c r="C236"/>
  <c r="B232"/>
  <c r="C232"/>
  <c r="A232"/>
  <c r="B228"/>
  <c r="A228"/>
  <c r="C228"/>
  <c r="C224"/>
  <c r="B224"/>
  <c r="A224"/>
  <c r="B220"/>
  <c r="C220"/>
  <c r="A220"/>
  <c r="B216"/>
  <c r="A216"/>
  <c r="C216"/>
  <c r="B212"/>
  <c r="C212"/>
  <c r="A212"/>
  <c r="C208"/>
  <c r="B208"/>
  <c r="A208"/>
  <c r="B204"/>
  <c r="C204"/>
  <c r="A204"/>
  <c r="B200"/>
  <c r="A200"/>
  <c r="C200"/>
  <c r="B196"/>
  <c r="C196"/>
  <c r="A196"/>
  <c r="C192"/>
  <c r="B192"/>
  <c r="A192"/>
  <c r="B188"/>
  <c r="A188"/>
  <c r="C188"/>
  <c r="B184"/>
  <c r="C184"/>
  <c r="A184"/>
  <c r="B180"/>
  <c r="A180"/>
  <c r="C180"/>
  <c r="C176"/>
  <c r="B176"/>
  <c r="A176"/>
  <c r="B172"/>
  <c r="A172"/>
  <c r="C172"/>
  <c r="B168"/>
  <c r="C168"/>
  <c r="A168"/>
  <c r="B164"/>
  <c r="A164"/>
  <c r="C164"/>
  <c r="C160"/>
  <c r="B160"/>
  <c r="A160"/>
  <c r="B156"/>
  <c r="C156"/>
  <c r="A156"/>
  <c r="B152"/>
  <c r="A152"/>
  <c r="C152"/>
  <c r="B148"/>
  <c r="C148"/>
  <c r="A148"/>
  <c r="C144"/>
  <c r="B144"/>
  <c r="A144"/>
  <c r="B140"/>
  <c r="C140"/>
  <c r="A140"/>
  <c r="B136"/>
  <c r="A136"/>
  <c r="C136"/>
  <c r="B132"/>
  <c r="C132"/>
  <c r="A132"/>
  <c r="C128"/>
  <c r="B128"/>
  <c r="A128"/>
  <c r="B124"/>
  <c r="A124"/>
  <c r="C124"/>
  <c r="B120"/>
  <c r="C120"/>
  <c r="A120"/>
  <c r="B116"/>
  <c r="A116"/>
  <c r="C116"/>
  <c r="C112"/>
  <c r="B112"/>
  <c r="A112"/>
  <c r="B108"/>
  <c r="A108"/>
  <c r="C108"/>
  <c r="B104"/>
  <c r="C104"/>
  <c r="A104"/>
  <c r="B100"/>
  <c r="A100"/>
  <c r="C100"/>
  <c r="C96"/>
  <c r="B96"/>
  <c r="A96"/>
  <c r="B92"/>
  <c r="C92"/>
  <c r="A92"/>
  <c r="B88"/>
  <c r="A88"/>
  <c r="C88"/>
  <c r="B84"/>
  <c r="C84"/>
  <c r="A84"/>
  <c r="C80"/>
  <c r="B80"/>
  <c r="A80"/>
  <c r="B76"/>
  <c r="C76"/>
  <c r="A76"/>
  <c r="B72"/>
  <c r="A72"/>
  <c r="C72"/>
  <c r="B68"/>
  <c r="C68"/>
  <c r="A68"/>
  <c r="C64"/>
  <c r="B64"/>
  <c r="A64"/>
  <c r="B60"/>
  <c r="A60"/>
  <c r="C60"/>
  <c r="B56"/>
  <c r="C56"/>
  <c r="A56"/>
  <c r="B52"/>
  <c r="A52"/>
  <c r="C52"/>
  <c r="C48"/>
  <c r="B48"/>
  <c r="A48"/>
  <c r="B44"/>
  <c r="A44"/>
  <c r="C44"/>
  <c r="B40"/>
  <c r="C40"/>
  <c r="A40"/>
  <c r="B36"/>
  <c r="A36"/>
  <c r="C36"/>
  <c r="C32"/>
  <c r="B32"/>
  <c r="A32"/>
  <c r="B28"/>
  <c r="C28"/>
  <c r="A28"/>
  <c r="B24"/>
  <c r="A24"/>
  <c r="C24"/>
  <c r="B20"/>
  <c r="C20"/>
  <c r="A20"/>
  <c r="C16"/>
  <c r="B16"/>
  <c r="A16"/>
  <c r="B12"/>
  <c r="C12"/>
  <c r="A12"/>
  <c r="B8"/>
  <c r="A8"/>
  <c r="C8"/>
  <c r="C4"/>
  <c r="A4"/>
  <c r="C3"/>
  <c r="A3"/>
  <c r="A2"/>
  <c r="C2"/>
  <c r="J200"/>
  <c r="J176"/>
  <c r="J242"/>
  <c r="J210"/>
  <c r="J472"/>
  <c r="J266"/>
  <c r="J280"/>
  <c r="J186"/>
  <c r="J378"/>
  <c r="J346"/>
  <c r="J90"/>
  <c r="J490"/>
  <c r="J466"/>
  <c r="J443"/>
  <c r="J424"/>
  <c r="J410"/>
  <c r="J400"/>
  <c r="J386"/>
  <c r="J354"/>
  <c r="J331"/>
  <c r="J307"/>
  <c r="J288"/>
  <c r="J251"/>
  <c r="J218"/>
  <c r="J115"/>
  <c r="J491"/>
  <c r="J467"/>
  <c r="J434"/>
  <c r="J411"/>
  <c r="J387"/>
  <c r="J368"/>
  <c r="J336"/>
  <c r="J322"/>
  <c r="J312"/>
  <c r="J298"/>
  <c r="J256"/>
  <c r="J232"/>
  <c r="J162"/>
  <c r="J98"/>
  <c r="J482"/>
  <c r="J458"/>
  <c r="J426"/>
  <c r="J402"/>
  <c r="J379"/>
  <c r="J360"/>
  <c r="J290"/>
  <c r="J267"/>
  <c r="J243"/>
  <c r="J224"/>
  <c r="J187"/>
  <c r="J154"/>
  <c r="J483"/>
  <c r="J459"/>
  <c r="J427"/>
  <c r="J403"/>
  <c r="J370"/>
  <c r="J338"/>
  <c r="J328"/>
  <c r="J314"/>
  <c r="J304"/>
  <c r="J272"/>
  <c r="J258"/>
  <c r="J248"/>
  <c r="J234"/>
  <c r="J192"/>
  <c r="J168"/>
  <c r="J104"/>
  <c r="J488"/>
  <c r="J474"/>
  <c r="J464"/>
  <c r="J450"/>
  <c r="J408"/>
  <c r="J371"/>
  <c r="J352"/>
  <c r="J315"/>
  <c r="J282"/>
  <c r="J216"/>
  <c r="J202"/>
  <c r="J178"/>
  <c r="J75"/>
  <c r="J50"/>
  <c r="J435"/>
  <c r="J498"/>
  <c r="J475"/>
  <c r="J451"/>
  <c r="J418"/>
  <c r="J394"/>
  <c r="J362"/>
  <c r="J320"/>
  <c r="J296"/>
  <c r="J226"/>
  <c r="J203"/>
  <c r="J179"/>
  <c r="J160"/>
  <c r="J139"/>
  <c r="J51"/>
  <c r="J34"/>
  <c r="J499"/>
  <c r="J442"/>
  <c r="J419"/>
  <c r="J395"/>
  <c r="J344"/>
  <c r="J330"/>
  <c r="J306"/>
  <c r="J274"/>
  <c r="J264"/>
  <c r="J250"/>
  <c r="J240"/>
  <c r="J208"/>
  <c r="J194"/>
  <c r="J184"/>
  <c r="J170"/>
  <c r="J123"/>
  <c r="J114"/>
  <c r="J26"/>
  <c r="J28"/>
  <c r="J36"/>
  <c r="J381"/>
  <c r="J393"/>
  <c r="J409"/>
  <c r="J421"/>
  <c r="J437"/>
  <c r="J449"/>
  <c r="J465"/>
  <c r="J477"/>
  <c r="J501"/>
  <c r="J52"/>
  <c r="J68"/>
  <c r="J124"/>
  <c r="J156"/>
  <c r="J13"/>
  <c r="J17"/>
  <c r="J21"/>
  <c r="J25"/>
  <c r="J29"/>
  <c r="J33"/>
  <c r="J37"/>
  <c r="J41"/>
  <c r="J152"/>
  <c r="J88"/>
  <c r="J59"/>
  <c r="J24"/>
  <c r="J53"/>
  <c r="J57"/>
  <c r="J61"/>
  <c r="J65"/>
  <c r="J69"/>
  <c r="J73"/>
  <c r="J77"/>
  <c r="J81"/>
  <c r="J85"/>
  <c r="J89"/>
  <c r="J93"/>
  <c r="J97"/>
  <c r="J101"/>
  <c r="J105"/>
  <c r="J109"/>
  <c r="J113"/>
  <c r="J117"/>
  <c r="J121"/>
  <c r="J125"/>
  <c r="J129"/>
  <c r="J133"/>
  <c r="J137"/>
  <c r="J141"/>
  <c r="J145"/>
  <c r="J149"/>
  <c r="J153"/>
  <c r="J157"/>
  <c r="J161"/>
  <c r="J165"/>
  <c r="J169"/>
  <c r="J173"/>
  <c r="J177"/>
  <c r="J181"/>
  <c r="J185"/>
  <c r="J189"/>
  <c r="J193"/>
  <c r="J197"/>
  <c r="J201"/>
  <c r="J205"/>
  <c r="J209"/>
  <c r="J213"/>
  <c r="J217"/>
  <c r="J221"/>
  <c r="J225"/>
  <c r="J229"/>
  <c r="J233"/>
  <c r="J237"/>
  <c r="J241"/>
  <c r="J245"/>
  <c r="J249"/>
  <c r="J253"/>
  <c r="J257"/>
  <c r="J261"/>
  <c r="J265"/>
  <c r="J269"/>
  <c r="J273"/>
  <c r="J277"/>
  <c r="J448"/>
  <c r="J384"/>
  <c r="J355"/>
  <c r="J291"/>
  <c r="J227"/>
  <c r="J163"/>
  <c r="J138"/>
  <c r="J128"/>
  <c r="J99"/>
  <c r="J74"/>
  <c r="J64"/>
  <c r="J35"/>
  <c r="J373"/>
  <c r="J453"/>
  <c r="J489"/>
  <c r="J80"/>
  <c r="J31"/>
  <c r="J380"/>
  <c r="J388"/>
  <c r="J396"/>
  <c r="J404"/>
  <c r="J412"/>
  <c r="J420"/>
  <c r="J428"/>
  <c r="J436"/>
  <c r="J444"/>
  <c r="J452"/>
  <c r="J460"/>
  <c r="J468"/>
  <c r="J476"/>
  <c r="J484"/>
  <c r="J492"/>
  <c r="J500"/>
  <c r="J440"/>
  <c r="J376"/>
  <c r="J347"/>
  <c r="J283"/>
  <c r="J219"/>
  <c r="J155"/>
  <c r="J130"/>
  <c r="J120"/>
  <c r="J91"/>
  <c r="J66"/>
  <c r="J56"/>
  <c r="J27"/>
  <c r="J20"/>
  <c r="J385"/>
  <c r="J397"/>
  <c r="J413"/>
  <c r="J433"/>
  <c r="J445"/>
  <c r="J469"/>
  <c r="J481"/>
  <c r="J497"/>
  <c r="J84"/>
  <c r="J100"/>
  <c r="J116"/>
  <c r="J144"/>
  <c r="J16"/>
  <c r="J15"/>
  <c r="J39"/>
  <c r="J79"/>
  <c r="J87"/>
  <c r="J95"/>
  <c r="J103"/>
  <c r="J111"/>
  <c r="J119"/>
  <c r="J127"/>
  <c r="J135"/>
  <c r="J143"/>
  <c r="J151"/>
  <c r="J159"/>
  <c r="J167"/>
  <c r="J175"/>
  <c r="J183"/>
  <c r="J191"/>
  <c r="J199"/>
  <c r="J207"/>
  <c r="J215"/>
  <c r="J223"/>
  <c r="J231"/>
  <c r="J239"/>
  <c r="J247"/>
  <c r="J255"/>
  <c r="J263"/>
  <c r="J271"/>
  <c r="J279"/>
  <c r="J287"/>
  <c r="J295"/>
  <c r="J303"/>
  <c r="J311"/>
  <c r="J319"/>
  <c r="J327"/>
  <c r="J335"/>
  <c r="J343"/>
  <c r="J351"/>
  <c r="J359"/>
  <c r="J367"/>
  <c r="J480"/>
  <c r="J416"/>
  <c r="J323"/>
  <c r="J259"/>
  <c r="J195"/>
  <c r="J131"/>
  <c r="J106"/>
  <c r="J96"/>
  <c r="J67"/>
  <c r="J42"/>
  <c r="J32"/>
  <c r="J44"/>
  <c r="J389"/>
  <c r="J401"/>
  <c r="J417"/>
  <c r="J429"/>
  <c r="J441"/>
  <c r="J461"/>
  <c r="J473"/>
  <c r="J493"/>
  <c r="J40"/>
  <c r="J76"/>
  <c r="J92"/>
  <c r="J132"/>
  <c r="J148"/>
  <c r="J23"/>
  <c r="J47"/>
  <c r="J55"/>
  <c r="J63"/>
  <c r="J71"/>
  <c r="J14"/>
  <c r="J22"/>
  <c r="J30"/>
  <c r="J38"/>
  <c r="J46"/>
  <c r="J456"/>
  <c r="J392"/>
  <c r="J363"/>
  <c r="J299"/>
  <c r="J235"/>
  <c r="J171"/>
  <c r="J146"/>
  <c r="J136"/>
  <c r="J107"/>
  <c r="J82"/>
  <c r="J72"/>
  <c r="J43"/>
  <c r="J18"/>
  <c r="J377"/>
  <c r="J405"/>
  <c r="J425"/>
  <c r="J457"/>
  <c r="J485"/>
  <c r="J60"/>
  <c r="J108"/>
  <c r="J140"/>
  <c r="J54"/>
  <c r="J62"/>
  <c r="J70"/>
  <c r="J78"/>
  <c r="J86"/>
  <c r="J94"/>
  <c r="J102"/>
  <c r="J110"/>
  <c r="J118"/>
  <c r="J126"/>
  <c r="J134"/>
  <c r="J142"/>
  <c r="J150"/>
  <c r="J158"/>
  <c r="J496"/>
  <c r="J432"/>
  <c r="J339"/>
  <c r="J275"/>
  <c r="J211"/>
  <c r="J147"/>
  <c r="J122"/>
  <c r="J112"/>
  <c r="J83"/>
  <c r="J58"/>
  <c r="J48"/>
  <c r="J19"/>
  <c r="J369"/>
  <c r="J361"/>
  <c r="J353"/>
  <c r="J345"/>
  <c r="J337"/>
  <c r="J329"/>
  <c r="J321"/>
  <c r="J313"/>
  <c r="J305"/>
  <c r="J297"/>
  <c r="J289"/>
  <c r="J281"/>
  <c r="J49"/>
  <c r="J372"/>
  <c r="J364"/>
  <c r="J356"/>
  <c r="J348"/>
  <c r="J340"/>
  <c r="J332"/>
  <c r="J324"/>
  <c r="J316"/>
  <c r="J308"/>
  <c r="J300"/>
  <c r="J292"/>
  <c r="J284"/>
  <c r="J276"/>
  <c r="J268"/>
  <c r="J260"/>
  <c r="J252"/>
  <c r="J244"/>
  <c r="J236"/>
  <c r="J228"/>
  <c r="J220"/>
  <c r="J212"/>
  <c r="J204"/>
  <c r="J196"/>
  <c r="J188"/>
  <c r="J180"/>
  <c r="J172"/>
  <c r="J164"/>
  <c r="J365"/>
  <c r="J357"/>
  <c r="J349"/>
  <c r="J341"/>
  <c r="J333"/>
  <c r="J325"/>
  <c r="J317"/>
  <c r="J309"/>
  <c r="J301"/>
  <c r="J293"/>
  <c r="J285"/>
  <c r="J45"/>
  <c r="J494"/>
  <c r="J486"/>
  <c r="J478"/>
  <c r="J470"/>
  <c r="J462"/>
  <c r="J454"/>
  <c r="J446"/>
  <c r="J438"/>
  <c r="J430"/>
  <c r="J422"/>
  <c r="J414"/>
  <c r="J406"/>
  <c r="J398"/>
  <c r="J390"/>
  <c r="J382"/>
  <c r="J374"/>
  <c r="J366"/>
  <c r="J358"/>
  <c r="J350"/>
  <c r="J342"/>
  <c r="J334"/>
  <c r="J326"/>
  <c r="J318"/>
  <c r="J310"/>
  <c r="J302"/>
  <c r="J294"/>
  <c r="J286"/>
  <c r="J278"/>
  <c r="J270"/>
  <c r="J262"/>
  <c r="J254"/>
  <c r="J246"/>
  <c r="J238"/>
  <c r="J230"/>
  <c r="J222"/>
  <c r="J214"/>
  <c r="J206"/>
  <c r="J198"/>
  <c r="J190"/>
  <c r="J182"/>
  <c r="J174"/>
  <c r="J166"/>
  <c r="J495"/>
  <c r="J487"/>
  <c r="J479"/>
  <c r="J471"/>
  <c r="J463"/>
  <c r="J455"/>
  <c r="J447"/>
  <c r="J439"/>
  <c r="J431"/>
  <c r="J423"/>
  <c r="J415"/>
  <c r="J407"/>
  <c r="J399"/>
  <c r="J391"/>
  <c r="J383"/>
  <c r="J375"/>
  <c r="AA68" i="1"/>
  <c r="AA67"/>
  <c r="D2" i="11" l="1"/>
  <c r="S1004" i="2"/>
  <c r="R1004"/>
  <c r="Q1004"/>
  <c r="P1004"/>
  <c r="O1004"/>
  <c r="N1004"/>
  <c r="M1004"/>
  <c r="L1004"/>
  <c r="S1003"/>
  <c r="R1003"/>
  <c r="Q1003"/>
  <c r="P1003"/>
  <c r="O1003"/>
  <c r="N1003"/>
  <c r="M1003"/>
  <c r="L1003"/>
  <c r="S1002"/>
  <c r="R1002"/>
  <c r="Q1002"/>
  <c r="P1002"/>
  <c r="O1002"/>
  <c r="N1002"/>
  <c r="M1002"/>
  <c r="L1002"/>
  <c r="Y1002" s="1"/>
  <c r="X995"/>
  <c r="V995"/>
  <c r="S995"/>
  <c r="R995"/>
  <c r="Q995"/>
  <c r="P995"/>
  <c r="O995"/>
  <c r="N995"/>
  <c r="M995"/>
  <c r="L995"/>
  <c r="X994"/>
  <c r="V994"/>
  <c r="S994"/>
  <c r="R994"/>
  <c r="Q994"/>
  <c r="P994"/>
  <c r="O994"/>
  <c r="N994"/>
  <c r="M994"/>
  <c r="L994"/>
  <c r="Y994" s="1"/>
  <c r="X993"/>
  <c r="V993"/>
  <c r="S993"/>
  <c r="R993"/>
  <c r="Q993"/>
  <c r="P993"/>
  <c r="O993"/>
  <c r="N993"/>
  <c r="M993"/>
  <c r="L993"/>
  <c r="X992"/>
  <c r="V992"/>
  <c r="S992"/>
  <c r="R992"/>
  <c r="Q992"/>
  <c r="P992"/>
  <c r="O992"/>
  <c r="N992"/>
  <c r="M992"/>
  <c r="L992"/>
  <c r="Y992" s="1"/>
  <c r="X991"/>
  <c r="V991"/>
  <c r="S991"/>
  <c r="R991"/>
  <c r="Q991"/>
  <c r="P991"/>
  <c r="O991"/>
  <c r="N991"/>
  <c r="M991"/>
  <c r="L991"/>
  <c r="X990"/>
  <c r="V990"/>
  <c r="S990"/>
  <c r="R990"/>
  <c r="Q990"/>
  <c r="P990"/>
  <c r="O990"/>
  <c r="N990"/>
  <c r="M990"/>
  <c r="L990"/>
  <c r="Y990" s="1"/>
  <c r="X989"/>
  <c r="V989"/>
  <c r="S989"/>
  <c r="R989"/>
  <c r="Q989"/>
  <c r="P989"/>
  <c r="O989"/>
  <c r="N989"/>
  <c r="M989"/>
  <c r="L989"/>
  <c r="X988"/>
  <c r="V988"/>
  <c r="S988"/>
  <c r="R988"/>
  <c r="Q988"/>
  <c r="P988"/>
  <c r="O988"/>
  <c r="N988"/>
  <c r="M988"/>
  <c r="L988"/>
  <c r="Y988" s="1"/>
  <c r="X987"/>
  <c r="V987"/>
  <c r="S987"/>
  <c r="R987"/>
  <c r="Q987"/>
  <c r="P987"/>
  <c r="O987"/>
  <c r="N987"/>
  <c r="M987"/>
  <c r="L987"/>
  <c r="X986"/>
  <c r="V986"/>
  <c r="S986"/>
  <c r="R986"/>
  <c r="Q986"/>
  <c r="P986"/>
  <c r="O986"/>
  <c r="N986"/>
  <c r="M986"/>
  <c r="L986"/>
  <c r="Y986" s="1"/>
  <c r="X985"/>
  <c r="V985"/>
  <c r="S985"/>
  <c r="R985"/>
  <c r="Q985"/>
  <c r="P985"/>
  <c r="O985"/>
  <c r="N985"/>
  <c r="M985"/>
  <c r="L985"/>
  <c r="X984"/>
  <c r="V984"/>
  <c r="S984"/>
  <c r="R984"/>
  <c r="Q984"/>
  <c r="P984"/>
  <c r="O984"/>
  <c r="N984"/>
  <c r="M984"/>
  <c r="L984"/>
  <c r="Y984" s="1"/>
  <c r="X983"/>
  <c r="V983"/>
  <c r="S983"/>
  <c r="R983"/>
  <c r="Q983"/>
  <c r="P983"/>
  <c r="O983"/>
  <c r="N983"/>
  <c r="M983"/>
  <c r="L983"/>
  <c r="X982"/>
  <c r="V982"/>
  <c r="S982"/>
  <c r="R982"/>
  <c r="Q982"/>
  <c r="P982"/>
  <c r="O982"/>
  <c r="N982"/>
  <c r="M982"/>
  <c r="L982"/>
  <c r="Y982" s="1"/>
  <c r="X981"/>
  <c r="V981"/>
  <c r="S981"/>
  <c r="R981"/>
  <c r="Q981"/>
  <c r="P981"/>
  <c r="O981"/>
  <c r="N981"/>
  <c r="M981"/>
  <c r="L981"/>
  <c r="X980"/>
  <c r="V980"/>
  <c r="S980"/>
  <c r="R980"/>
  <c r="Q980"/>
  <c r="P980"/>
  <c r="O980"/>
  <c r="N980"/>
  <c r="M980"/>
  <c r="L980"/>
  <c r="X979"/>
  <c r="V979"/>
  <c r="S979"/>
  <c r="R979"/>
  <c r="Q979"/>
  <c r="P979"/>
  <c r="O979"/>
  <c r="N979"/>
  <c r="M979"/>
  <c r="L979"/>
  <c r="X978"/>
  <c r="V978"/>
  <c r="S978"/>
  <c r="R978"/>
  <c r="Q978"/>
  <c r="P978"/>
  <c r="O978"/>
  <c r="N978"/>
  <c r="M978"/>
  <c r="L978"/>
  <c r="Y978" s="1"/>
  <c r="X977"/>
  <c r="V977"/>
  <c r="S977"/>
  <c r="R977"/>
  <c r="Q977"/>
  <c r="P977"/>
  <c r="O977"/>
  <c r="N977"/>
  <c r="M977"/>
  <c r="L977"/>
  <c r="X976"/>
  <c r="V976"/>
  <c r="S976"/>
  <c r="R976"/>
  <c r="Q976"/>
  <c r="P976"/>
  <c r="O976"/>
  <c r="N976"/>
  <c r="M976"/>
  <c r="L976"/>
  <c r="X975"/>
  <c r="V975"/>
  <c r="S975"/>
  <c r="R975"/>
  <c r="Q975"/>
  <c r="P975"/>
  <c r="O975"/>
  <c r="N975"/>
  <c r="M975"/>
  <c r="L975"/>
  <c r="X974"/>
  <c r="V974"/>
  <c r="S974"/>
  <c r="R974"/>
  <c r="Q974"/>
  <c r="P974"/>
  <c r="O974"/>
  <c r="N974"/>
  <c r="M974"/>
  <c r="L974"/>
  <c r="Y974" s="1"/>
  <c r="X973"/>
  <c r="V973"/>
  <c r="S973"/>
  <c r="R973"/>
  <c r="Q973"/>
  <c r="P973"/>
  <c r="O973"/>
  <c r="N973"/>
  <c r="M973"/>
  <c r="L973"/>
  <c r="X972"/>
  <c r="V972"/>
  <c r="S972"/>
  <c r="R972"/>
  <c r="Q972"/>
  <c r="P972"/>
  <c r="O972"/>
  <c r="N972"/>
  <c r="M972"/>
  <c r="L972"/>
  <c r="X971"/>
  <c r="V971"/>
  <c r="S971"/>
  <c r="R971"/>
  <c r="Q971"/>
  <c r="P971"/>
  <c r="O971"/>
  <c r="N971"/>
  <c r="M971"/>
  <c r="L971"/>
  <c r="X970"/>
  <c r="V970"/>
  <c r="S970"/>
  <c r="R970"/>
  <c r="Q970"/>
  <c r="P970"/>
  <c r="O970"/>
  <c r="N970"/>
  <c r="M970"/>
  <c r="L970"/>
  <c r="Y970" s="1"/>
  <c r="X969"/>
  <c r="V969"/>
  <c r="S969"/>
  <c r="R969"/>
  <c r="Q969"/>
  <c r="P969"/>
  <c r="O969"/>
  <c r="N969"/>
  <c r="M969"/>
  <c r="L969"/>
  <c r="X968"/>
  <c r="V968"/>
  <c r="S968"/>
  <c r="R968"/>
  <c r="Q968"/>
  <c r="P968"/>
  <c r="O968"/>
  <c r="N968"/>
  <c r="M968"/>
  <c r="L968"/>
  <c r="X967"/>
  <c r="V967"/>
  <c r="S967"/>
  <c r="R967"/>
  <c r="Q967"/>
  <c r="P967"/>
  <c r="O967"/>
  <c r="N967"/>
  <c r="M967"/>
  <c r="L967"/>
  <c r="X966"/>
  <c r="V966"/>
  <c r="S966"/>
  <c r="R966"/>
  <c r="Q966"/>
  <c r="P966"/>
  <c r="O966"/>
  <c r="N966"/>
  <c r="M966"/>
  <c r="L966"/>
  <c r="Y966" s="1"/>
  <c r="X965"/>
  <c r="V965"/>
  <c r="S965"/>
  <c r="R965"/>
  <c r="Q965"/>
  <c r="P965"/>
  <c r="O965"/>
  <c r="N965"/>
  <c r="M965"/>
  <c r="L965"/>
  <c r="X964"/>
  <c r="V964"/>
  <c r="S964"/>
  <c r="R964"/>
  <c r="Q964"/>
  <c r="P964"/>
  <c r="O964"/>
  <c r="N964"/>
  <c r="M964"/>
  <c r="L964"/>
  <c r="X963"/>
  <c r="V963"/>
  <c r="S963"/>
  <c r="R963"/>
  <c r="Q963"/>
  <c r="P963"/>
  <c r="O963"/>
  <c r="N963"/>
  <c r="M963"/>
  <c r="L963"/>
  <c r="X962"/>
  <c r="V962"/>
  <c r="S962"/>
  <c r="R962"/>
  <c r="Q962"/>
  <c r="P962"/>
  <c r="O962"/>
  <c r="N962"/>
  <c r="M962"/>
  <c r="L962"/>
  <c r="Y962" s="1"/>
  <c r="X961"/>
  <c r="V961"/>
  <c r="S961"/>
  <c r="R961"/>
  <c r="Q961"/>
  <c r="P961"/>
  <c r="O961"/>
  <c r="N961"/>
  <c r="M961"/>
  <c r="L961"/>
  <c r="X960"/>
  <c r="V960"/>
  <c r="S960"/>
  <c r="R960"/>
  <c r="Q960"/>
  <c r="P960"/>
  <c r="O960"/>
  <c r="N960"/>
  <c r="M960"/>
  <c r="L960"/>
  <c r="X959"/>
  <c r="V959"/>
  <c r="S959"/>
  <c r="R959"/>
  <c r="Q959"/>
  <c r="P959"/>
  <c r="O959"/>
  <c r="N959"/>
  <c r="M959"/>
  <c r="L959"/>
  <c r="X958"/>
  <c r="V958"/>
  <c r="S958"/>
  <c r="R958"/>
  <c r="Q958"/>
  <c r="P958"/>
  <c r="O958"/>
  <c r="N958"/>
  <c r="M958"/>
  <c r="L958"/>
  <c r="Y958" s="1"/>
  <c r="X957"/>
  <c r="V957"/>
  <c r="S957"/>
  <c r="R957"/>
  <c r="Q957"/>
  <c r="P957"/>
  <c r="O957"/>
  <c r="N957"/>
  <c r="M957"/>
  <c r="L957"/>
  <c r="X956"/>
  <c r="V956"/>
  <c r="S956"/>
  <c r="R956"/>
  <c r="Q956"/>
  <c r="P956"/>
  <c r="O956"/>
  <c r="N956"/>
  <c r="M956"/>
  <c r="L956"/>
  <c r="X955"/>
  <c r="V955"/>
  <c r="S955"/>
  <c r="R955"/>
  <c r="Q955"/>
  <c r="P955"/>
  <c r="O955"/>
  <c r="N955"/>
  <c r="M955"/>
  <c r="L955"/>
  <c r="X954"/>
  <c r="V954"/>
  <c r="S954"/>
  <c r="R954"/>
  <c r="Q954"/>
  <c r="P954"/>
  <c r="O954"/>
  <c r="N954"/>
  <c r="M954"/>
  <c r="L954"/>
  <c r="Y954" s="1"/>
  <c r="X953"/>
  <c r="V953"/>
  <c r="S953"/>
  <c r="R953"/>
  <c r="Q953"/>
  <c r="P953"/>
  <c r="O953"/>
  <c r="N953"/>
  <c r="M953"/>
  <c r="L953"/>
  <c r="X952"/>
  <c r="V952"/>
  <c r="S952"/>
  <c r="R952"/>
  <c r="Q952"/>
  <c r="P952"/>
  <c r="O952"/>
  <c r="N952"/>
  <c r="M952"/>
  <c r="L952"/>
  <c r="X951"/>
  <c r="V951"/>
  <c r="S951"/>
  <c r="R951"/>
  <c r="Q951"/>
  <c r="P951"/>
  <c r="O951"/>
  <c r="N951"/>
  <c r="M951"/>
  <c r="L951"/>
  <c r="X950"/>
  <c r="V950"/>
  <c r="S950"/>
  <c r="R950"/>
  <c r="Q950"/>
  <c r="P950"/>
  <c r="O950"/>
  <c r="N950"/>
  <c r="M950"/>
  <c r="L950"/>
  <c r="Y950" s="1"/>
  <c r="X949"/>
  <c r="V949"/>
  <c r="S949"/>
  <c r="R949"/>
  <c r="Q949"/>
  <c r="P949"/>
  <c r="O949"/>
  <c r="N949"/>
  <c r="M949"/>
  <c r="L949"/>
  <c r="X948"/>
  <c r="V948"/>
  <c r="S948"/>
  <c r="R948"/>
  <c r="Q948"/>
  <c r="P948"/>
  <c r="O948"/>
  <c r="N948"/>
  <c r="M948"/>
  <c r="L948"/>
  <c r="X947"/>
  <c r="V947"/>
  <c r="S947"/>
  <c r="R947"/>
  <c r="Q947"/>
  <c r="P947"/>
  <c r="O947"/>
  <c r="N947"/>
  <c r="M947"/>
  <c r="L947"/>
  <c r="X946"/>
  <c r="V946"/>
  <c r="S946"/>
  <c r="R946"/>
  <c r="Q946"/>
  <c r="P946"/>
  <c r="O946"/>
  <c r="N946"/>
  <c r="M946"/>
  <c r="L946"/>
  <c r="Y946" s="1"/>
  <c r="X945"/>
  <c r="V945"/>
  <c r="S945"/>
  <c r="R945"/>
  <c r="Q945"/>
  <c r="P945"/>
  <c r="O945"/>
  <c r="N945"/>
  <c r="M945"/>
  <c r="L945"/>
  <c r="X944"/>
  <c r="V944"/>
  <c r="S944"/>
  <c r="R944"/>
  <c r="Q944"/>
  <c r="P944"/>
  <c r="O944"/>
  <c r="N944"/>
  <c r="M944"/>
  <c r="L944"/>
  <c r="X943"/>
  <c r="V943"/>
  <c r="S943"/>
  <c r="R943"/>
  <c r="Q943"/>
  <c r="P943"/>
  <c r="O943"/>
  <c r="N943"/>
  <c r="M943"/>
  <c r="L943"/>
  <c r="X942"/>
  <c r="V942"/>
  <c r="S942"/>
  <c r="R942"/>
  <c r="Q942"/>
  <c r="P942"/>
  <c r="O942"/>
  <c r="N942"/>
  <c r="M942"/>
  <c r="L942"/>
  <c r="Y942" s="1"/>
  <c r="X941"/>
  <c r="V941"/>
  <c r="S941"/>
  <c r="R941"/>
  <c r="Q941"/>
  <c r="P941"/>
  <c r="O941"/>
  <c r="N941"/>
  <c r="M941"/>
  <c r="L941"/>
  <c r="X940"/>
  <c r="V940"/>
  <c r="S940"/>
  <c r="R940"/>
  <c r="Q940"/>
  <c r="P940"/>
  <c r="O940"/>
  <c r="N940"/>
  <c r="M940"/>
  <c r="L940"/>
  <c r="X939"/>
  <c r="V939"/>
  <c r="S939"/>
  <c r="R939"/>
  <c r="Q939"/>
  <c r="P939"/>
  <c r="O939"/>
  <c r="N939"/>
  <c r="M939"/>
  <c r="L939"/>
  <c r="X938"/>
  <c r="V938"/>
  <c r="S938"/>
  <c r="R938"/>
  <c r="Q938"/>
  <c r="P938"/>
  <c r="O938"/>
  <c r="N938"/>
  <c r="M938"/>
  <c r="L938"/>
  <c r="Y938" s="1"/>
  <c r="X937"/>
  <c r="V937"/>
  <c r="S937"/>
  <c r="R937"/>
  <c r="Q937"/>
  <c r="P937"/>
  <c r="O937"/>
  <c r="N937"/>
  <c r="M937"/>
  <c r="L937"/>
  <c r="X936"/>
  <c r="V936"/>
  <c r="S936"/>
  <c r="R936"/>
  <c r="Q936"/>
  <c r="P936"/>
  <c r="O936"/>
  <c r="N936"/>
  <c r="M936"/>
  <c r="L936"/>
  <c r="X935"/>
  <c r="V935"/>
  <c r="S935"/>
  <c r="R935"/>
  <c r="Q935"/>
  <c r="P935"/>
  <c r="O935"/>
  <c r="N935"/>
  <c r="M935"/>
  <c r="L935"/>
  <c r="X934"/>
  <c r="V934"/>
  <c r="S934"/>
  <c r="R934"/>
  <c r="Q934"/>
  <c r="P934"/>
  <c r="O934"/>
  <c r="N934"/>
  <c r="M934"/>
  <c r="L934"/>
  <c r="Y934" s="1"/>
  <c r="X933"/>
  <c r="V933"/>
  <c r="S933"/>
  <c r="R933"/>
  <c r="Q933"/>
  <c r="P933"/>
  <c r="O933"/>
  <c r="N933"/>
  <c r="M933"/>
  <c r="L933"/>
  <c r="X932"/>
  <c r="V932"/>
  <c r="S932"/>
  <c r="R932"/>
  <c r="Q932"/>
  <c r="P932"/>
  <c r="O932"/>
  <c r="N932"/>
  <c r="M932"/>
  <c r="L932"/>
  <c r="X931"/>
  <c r="V931"/>
  <c r="S931"/>
  <c r="R931"/>
  <c r="Q931"/>
  <c r="P931"/>
  <c r="O931"/>
  <c r="N931"/>
  <c r="M931"/>
  <c r="L931"/>
  <c r="X930"/>
  <c r="V930"/>
  <c r="S930"/>
  <c r="R930"/>
  <c r="Q930"/>
  <c r="P930"/>
  <c r="O930"/>
  <c r="N930"/>
  <c r="M930"/>
  <c r="L930"/>
  <c r="Y930" s="1"/>
  <c r="X929"/>
  <c r="V929"/>
  <c r="S929"/>
  <c r="R929"/>
  <c r="Q929"/>
  <c r="P929"/>
  <c r="O929"/>
  <c r="N929"/>
  <c r="M929"/>
  <c r="L929"/>
  <c r="X928"/>
  <c r="V928"/>
  <c r="S928"/>
  <c r="R928"/>
  <c r="Q928"/>
  <c r="P928"/>
  <c r="O928"/>
  <c r="N928"/>
  <c r="M928"/>
  <c r="L928"/>
  <c r="X927"/>
  <c r="V927"/>
  <c r="S927"/>
  <c r="R927"/>
  <c r="Q927"/>
  <c r="P927"/>
  <c r="O927"/>
  <c r="N927"/>
  <c r="M927"/>
  <c r="L927"/>
  <c r="X926"/>
  <c r="V926"/>
  <c r="S926"/>
  <c r="R926"/>
  <c r="Q926"/>
  <c r="P926"/>
  <c r="O926"/>
  <c r="N926"/>
  <c r="M926"/>
  <c r="L926"/>
  <c r="Y926" s="1"/>
  <c r="X925"/>
  <c r="V925"/>
  <c r="S925"/>
  <c r="R925"/>
  <c r="Q925"/>
  <c r="P925"/>
  <c r="O925"/>
  <c r="N925"/>
  <c r="M925"/>
  <c r="L925"/>
  <c r="X924"/>
  <c r="V924"/>
  <c r="S924"/>
  <c r="R924"/>
  <c r="Q924"/>
  <c r="P924"/>
  <c r="O924"/>
  <c r="N924"/>
  <c r="M924"/>
  <c r="L924"/>
  <c r="X923"/>
  <c r="V923"/>
  <c r="S923"/>
  <c r="R923"/>
  <c r="Q923"/>
  <c r="P923"/>
  <c r="O923"/>
  <c r="N923"/>
  <c r="M923"/>
  <c r="L923"/>
  <c r="X922"/>
  <c r="V922"/>
  <c r="S922"/>
  <c r="R922"/>
  <c r="Q922"/>
  <c r="P922"/>
  <c r="O922"/>
  <c r="N922"/>
  <c r="M922"/>
  <c r="L922"/>
  <c r="X921"/>
  <c r="V921"/>
  <c r="S921"/>
  <c r="R921"/>
  <c r="Q921"/>
  <c r="P921"/>
  <c r="O921"/>
  <c r="N921"/>
  <c r="M921"/>
  <c r="L921"/>
  <c r="X920"/>
  <c r="V920"/>
  <c r="S920"/>
  <c r="R920"/>
  <c r="Q920"/>
  <c r="P920"/>
  <c r="O920"/>
  <c r="N920"/>
  <c r="M920"/>
  <c r="L920"/>
  <c r="X919"/>
  <c r="V919"/>
  <c r="S919"/>
  <c r="R919"/>
  <c r="Q919"/>
  <c r="P919"/>
  <c r="O919"/>
  <c r="N919"/>
  <c r="M919"/>
  <c r="L919"/>
  <c r="X918"/>
  <c r="V918"/>
  <c r="S918"/>
  <c r="R918"/>
  <c r="Q918"/>
  <c r="P918"/>
  <c r="O918"/>
  <c r="N918"/>
  <c r="M918"/>
  <c r="L918"/>
  <c r="X917"/>
  <c r="V917"/>
  <c r="S917"/>
  <c r="R917"/>
  <c r="Q917"/>
  <c r="P917"/>
  <c r="O917"/>
  <c r="N917"/>
  <c r="M917"/>
  <c r="L917"/>
  <c r="X916"/>
  <c r="V916"/>
  <c r="S916"/>
  <c r="R916"/>
  <c r="Q916"/>
  <c r="P916"/>
  <c r="O916"/>
  <c r="N916"/>
  <c r="M916"/>
  <c r="L916"/>
  <c r="X915"/>
  <c r="V915"/>
  <c r="S915"/>
  <c r="R915"/>
  <c r="Q915"/>
  <c r="P915"/>
  <c r="O915"/>
  <c r="N915"/>
  <c r="M915"/>
  <c r="L915"/>
  <c r="X914"/>
  <c r="V914"/>
  <c r="S914"/>
  <c r="R914"/>
  <c r="Q914"/>
  <c r="P914"/>
  <c r="O914"/>
  <c r="N914"/>
  <c r="M914"/>
  <c r="L914"/>
  <c r="X913"/>
  <c r="V913"/>
  <c r="S913"/>
  <c r="R913"/>
  <c r="Q913"/>
  <c r="P913"/>
  <c r="O913"/>
  <c r="N913"/>
  <c r="M913"/>
  <c r="L913"/>
  <c r="X912"/>
  <c r="V912"/>
  <c r="S912"/>
  <c r="R912"/>
  <c r="Q912"/>
  <c r="P912"/>
  <c r="O912"/>
  <c r="N912"/>
  <c r="M912"/>
  <c r="L912"/>
  <c r="X911"/>
  <c r="V911"/>
  <c r="S911"/>
  <c r="R911"/>
  <c r="Q911"/>
  <c r="P911"/>
  <c r="O911"/>
  <c r="N911"/>
  <c r="M911"/>
  <c r="L911"/>
  <c r="X910"/>
  <c r="V910"/>
  <c r="S910"/>
  <c r="R910"/>
  <c r="Q910"/>
  <c r="P910"/>
  <c r="O910"/>
  <c r="N910"/>
  <c r="M910"/>
  <c r="L910"/>
  <c r="X909"/>
  <c r="V909"/>
  <c r="S909"/>
  <c r="R909"/>
  <c r="Q909"/>
  <c r="P909"/>
  <c r="O909"/>
  <c r="N909"/>
  <c r="M909"/>
  <c r="L909"/>
  <c r="X908"/>
  <c r="V908"/>
  <c r="S908"/>
  <c r="R908"/>
  <c r="Q908"/>
  <c r="P908"/>
  <c r="O908"/>
  <c r="N908"/>
  <c r="M908"/>
  <c r="L908"/>
  <c r="X907"/>
  <c r="V907"/>
  <c r="S907"/>
  <c r="R907"/>
  <c r="Q907"/>
  <c r="P907"/>
  <c r="O907"/>
  <c r="N907"/>
  <c r="M907"/>
  <c r="L907"/>
  <c r="X906"/>
  <c r="V906"/>
  <c r="S906"/>
  <c r="R906"/>
  <c r="Q906"/>
  <c r="P906"/>
  <c r="O906"/>
  <c r="N906"/>
  <c r="M906"/>
  <c r="L906"/>
  <c r="X905"/>
  <c r="V905"/>
  <c r="S905"/>
  <c r="R905"/>
  <c r="Q905"/>
  <c r="P905"/>
  <c r="O905"/>
  <c r="N905"/>
  <c r="M905"/>
  <c r="L905"/>
  <c r="X904"/>
  <c r="V904"/>
  <c r="S904"/>
  <c r="R904"/>
  <c r="Q904"/>
  <c r="P904"/>
  <c r="O904"/>
  <c r="N904"/>
  <c r="M904"/>
  <c r="L904"/>
  <c r="X903"/>
  <c r="V903"/>
  <c r="S903"/>
  <c r="R903"/>
  <c r="Q903"/>
  <c r="P903"/>
  <c r="O903"/>
  <c r="N903"/>
  <c r="M903"/>
  <c r="L903"/>
  <c r="X902"/>
  <c r="V902"/>
  <c r="S902"/>
  <c r="R902"/>
  <c r="Q902"/>
  <c r="P902"/>
  <c r="O902"/>
  <c r="N902"/>
  <c r="M902"/>
  <c r="L902"/>
  <c r="X901"/>
  <c r="V901"/>
  <c r="S901"/>
  <c r="R901"/>
  <c r="Q901"/>
  <c r="P901"/>
  <c r="O901"/>
  <c r="N901"/>
  <c r="M901"/>
  <c r="L901"/>
  <c r="X900"/>
  <c r="V900"/>
  <c r="S900"/>
  <c r="R900"/>
  <c r="Q900"/>
  <c r="P900"/>
  <c r="O900"/>
  <c r="N900"/>
  <c r="M900"/>
  <c r="L900"/>
  <c r="X899"/>
  <c r="V899"/>
  <c r="S899"/>
  <c r="R899"/>
  <c r="Q899"/>
  <c r="P899"/>
  <c r="O899"/>
  <c r="N899"/>
  <c r="M899"/>
  <c r="L899"/>
  <c r="X898"/>
  <c r="V898"/>
  <c r="S898"/>
  <c r="R898"/>
  <c r="Q898"/>
  <c r="P898"/>
  <c r="O898"/>
  <c r="N898"/>
  <c r="M898"/>
  <c r="L898"/>
  <c r="X897"/>
  <c r="V897"/>
  <c r="S897"/>
  <c r="R897"/>
  <c r="Q897"/>
  <c r="P897"/>
  <c r="O897"/>
  <c r="N897"/>
  <c r="M897"/>
  <c r="L897"/>
  <c r="X896"/>
  <c r="V896"/>
  <c r="S896"/>
  <c r="R896"/>
  <c r="Q896"/>
  <c r="P896"/>
  <c r="O896"/>
  <c r="N896"/>
  <c r="M896"/>
  <c r="L896"/>
  <c r="X895"/>
  <c r="V895"/>
  <c r="S895"/>
  <c r="R895"/>
  <c r="Q895"/>
  <c r="P895"/>
  <c r="O895"/>
  <c r="N895"/>
  <c r="M895"/>
  <c r="L895"/>
  <c r="X894"/>
  <c r="V894"/>
  <c r="S894"/>
  <c r="R894"/>
  <c r="Q894"/>
  <c r="P894"/>
  <c r="O894"/>
  <c r="N894"/>
  <c r="M894"/>
  <c r="L894"/>
  <c r="X893"/>
  <c r="V893"/>
  <c r="S893"/>
  <c r="R893"/>
  <c r="Q893"/>
  <c r="P893"/>
  <c r="O893"/>
  <c r="N893"/>
  <c r="M893"/>
  <c r="L893"/>
  <c r="X892"/>
  <c r="V892"/>
  <c r="S892"/>
  <c r="R892"/>
  <c r="Q892"/>
  <c r="P892"/>
  <c r="O892"/>
  <c r="N892"/>
  <c r="M892"/>
  <c r="L892"/>
  <c r="X891"/>
  <c r="V891"/>
  <c r="S891"/>
  <c r="R891"/>
  <c r="Q891"/>
  <c r="P891"/>
  <c r="O891"/>
  <c r="N891"/>
  <c r="M891"/>
  <c r="L891"/>
  <c r="X890"/>
  <c r="V890"/>
  <c r="S890"/>
  <c r="R890"/>
  <c r="Q890"/>
  <c r="P890"/>
  <c r="O890"/>
  <c r="N890"/>
  <c r="M890"/>
  <c r="L890"/>
  <c r="X889"/>
  <c r="V889"/>
  <c r="S889"/>
  <c r="R889"/>
  <c r="Q889"/>
  <c r="P889"/>
  <c r="O889"/>
  <c r="N889"/>
  <c r="M889"/>
  <c r="L889"/>
  <c r="X888"/>
  <c r="V888"/>
  <c r="S888"/>
  <c r="R888"/>
  <c r="Q888"/>
  <c r="P888"/>
  <c r="O888"/>
  <c r="N888"/>
  <c r="M888"/>
  <c r="L888"/>
  <c r="X887"/>
  <c r="V887"/>
  <c r="S887"/>
  <c r="R887"/>
  <c r="Q887"/>
  <c r="P887"/>
  <c r="O887"/>
  <c r="N887"/>
  <c r="M887"/>
  <c r="L887"/>
  <c r="X886"/>
  <c r="V886"/>
  <c r="S886"/>
  <c r="R886"/>
  <c r="Q886"/>
  <c r="P886"/>
  <c r="O886"/>
  <c r="N886"/>
  <c r="M886"/>
  <c r="L886"/>
  <c r="X885"/>
  <c r="V885"/>
  <c r="S885"/>
  <c r="R885"/>
  <c r="Q885"/>
  <c r="P885"/>
  <c r="O885"/>
  <c r="N885"/>
  <c r="M885"/>
  <c r="L885"/>
  <c r="X884"/>
  <c r="V884"/>
  <c r="S884"/>
  <c r="R884"/>
  <c r="Q884"/>
  <c r="P884"/>
  <c r="O884"/>
  <c r="N884"/>
  <c r="M884"/>
  <c r="L884"/>
  <c r="X883"/>
  <c r="V883"/>
  <c r="S883"/>
  <c r="R883"/>
  <c r="Q883"/>
  <c r="P883"/>
  <c r="O883"/>
  <c r="N883"/>
  <c r="M883"/>
  <c r="L883"/>
  <c r="X882"/>
  <c r="V882"/>
  <c r="S882"/>
  <c r="R882"/>
  <c r="Q882"/>
  <c r="P882"/>
  <c r="O882"/>
  <c r="N882"/>
  <c r="M882"/>
  <c r="L882"/>
  <c r="X881"/>
  <c r="V881"/>
  <c r="S881"/>
  <c r="R881"/>
  <c r="Q881"/>
  <c r="P881"/>
  <c r="O881"/>
  <c r="N881"/>
  <c r="M881"/>
  <c r="L881"/>
  <c r="X880"/>
  <c r="V880"/>
  <c r="S880"/>
  <c r="R880"/>
  <c r="Q880"/>
  <c r="P880"/>
  <c r="O880"/>
  <c r="N880"/>
  <c r="M880"/>
  <c r="L880"/>
  <c r="X879"/>
  <c r="V879"/>
  <c r="S879"/>
  <c r="R879"/>
  <c r="Q879"/>
  <c r="P879"/>
  <c r="O879"/>
  <c r="N879"/>
  <c r="M879"/>
  <c r="L879"/>
  <c r="X878"/>
  <c r="V878"/>
  <c r="S878"/>
  <c r="R878"/>
  <c r="Q878"/>
  <c r="P878"/>
  <c r="O878"/>
  <c r="N878"/>
  <c r="M878"/>
  <c r="L878"/>
  <c r="X877"/>
  <c r="V877"/>
  <c r="S877"/>
  <c r="R877"/>
  <c r="Q877"/>
  <c r="P877"/>
  <c r="O877"/>
  <c r="N877"/>
  <c r="M877"/>
  <c r="L877"/>
  <c r="X876"/>
  <c r="V876"/>
  <c r="S876"/>
  <c r="R876"/>
  <c r="Q876"/>
  <c r="P876"/>
  <c r="O876"/>
  <c r="N876"/>
  <c r="M876"/>
  <c r="L876"/>
  <c r="X875"/>
  <c r="V875"/>
  <c r="S875"/>
  <c r="R875"/>
  <c r="Q875"/>
  <c r="P875"/>
  <c r="O875"/>
  <c r="N875"/>
  <c r="M875"/>
  <c r="L875"/>
  <c r="X874"/>
  <c r="V874"/>
  <c r="S874"/>
  <c r="R874"/>
  <c r="Q874"/>
  <c r="P874"/>
  <c r="O874"/>
  <c r="N874"/>
  <c r="M874"/>
  <c r="L874"/>
  <c r="X873"/>
  <c r="V873"/>
  <c r="S873"/>
  <c r="R873"/>
  <c r="Q873"/>
  <c r="P873"/>
  <c r="O873"/>
  <c r="N873"/>
  <c r="M873"/>
  <c r="L873"/>
  <c r="X872"/>
  <c r="V872"/>
  <c r="S872"/>
  <c r="R872"/>
  <c r="Q872"/>
  <c r="P872"/>
  <c r="O872"/>
  <c r="N872"/>
  <c r="M872"/>
  <c r="L872"/>
  <c r="X871"/>
  <c r="V871"/>
  <c r="S871"/>
  <c r="R871"/>
  <c r="Q871"/>
  <c r="P871"/>
  <c r="O871"/>
  <c r="N871"/>
  <c r="M871"/>
  <c r="L871"/>
  <c r="X870"/>
  <c r="V870"/>
  <c r="S870"/>
  <c r="R870"/>
  <c r="Q870"/>
  <c r="P870"/>
  <c r="O870"/>
  <c r="N870"/>
  <c r="M870"/>
  <c r="L870"/>
  <c r="X869"/>
  <c r="V869"/>
  <c r="S869"/>
  <c r="R869"/>
  <c r="Q869"/>
  <c r="P869"/>
  <c r="O869"/>
  <c r="N869"/>
  <c r="M869"/>
  <c r="L869"/>
  <c r="X868"/>
  <c r="V868"/>
  <c r="S868"/>
  <c r="R868"/>
  <c r="Q868"/>
  <c r="P868"/>
  <c r="O868"/>
  <c r="N868"/>
  <c r="M868"/>
  <c r="L868"/>
  <c r="X867"/>
  <c r="V867"/>
  <c r="S867"/>
  <c r="R867"/>
  <c r="Q867"/>
  <c r="P867"/>
  <c r="O867"/>
  <c r="N867"/>
  <c r="M867"/>
  <c r="L867"/>
  <c r="X866"/>
  <c r="V866"/>
  <c r="S866"/>
  <c r="R866"/>
  <c r="Q866"/>
  <c r="P866"/>
  <c r="O866"/>
  <c r="N866"/>
  <c r="M866"/>
  <c r="L866"/>
  <c r="X865"/>
  <c r="V865"/>
  <c r="S865"/>
  <c r="R865"/>
  <c r="Q865"/>
  <c r="P865"/>
  <c r="O865"/>
  <c r="N865"/>
  <c r="M865"/>
  <c r="L865"/>
  <c r="X864"/>
  <c r="V864"/>
  <c r="S864"/>
  <c r="R864"/>
  <c r="Q864"/>
  <c r="P864"/>
  <c r="O864"/>
  <c r="N864"/>
  <c r="M864"/>
  <c r="L864"/>
  <c r="X863"/>
  <c r="V863"/>
  <c r="S863"/>
  <c r="R863"/>
  <c r="Q863"/>
  <c r="P863"/>
  <c r="O863"/>
  <c r="N863"/>
  <c r="M863"/>
  <c r="L863"/>
  <c r="X862"/>
  <c r="V862"/>
  <c r="S862"/>
  <c r="R862"/>
  <c r="Q862"/>
  <c r="P862"/>
  <c r="O862"/>
  <c r="N862"/>
  <c r="M862"/>
  <c r="L862"/>
  <c r="X861"/>
  <c r="V861"/>
  <c r="S861"/>
  <c r="R861"/>
  <c r="Q861"/>
  <c r="P861"/>
  <c r="O861"/>
  <c r="N861"/>
  <c r="M861"/>
  <c r="L861"/>
  <c r="X860"/>
  <c r="V860"/>
  <c r="S860"/>
  <c r="R860"/>
  <c r="Q860"/>
  <c r="P860"/>
  <c r="O860"/>
  <c r="N860"/>
  <c r="M860"/>
  <c r="L860"/>
  <c r="X859"/>
  <c r="V859"/>
  <c r="S859"/>
  <c r="R859"/>
  <c r="Q859"/>
  <c r="P859"/>
  <c r="O859"/>
  <c r="N859"/>
  <c r="M859"/>
  <c r="L859"/>
  <c r="X858"/>
  <c r="V858"/>
  <c r="S858"/>
  <c r="R858"/>
  <c r="Q858"/>
  <c r="P858"/>
  <c r="O858"/>
  <c r="N858"/>
  <c r="M858"/>
  <c r="L858"/>
  <c r="X857"/>
  <c r="V857"/>
  <c r="S857"/>
  <c r="R857"/>
  <c r="Q857"/>
  <c r="P857"/>
  <c r="O857"/>
  <c r="N857"/>
  <c r="M857"/>
  <c r="L857"/>
  <c r="X856"/>
  <c r="V856"/>
  <c r="S856"/>
  <c r="R856"/>
  <c r="Q856"/>
  <c r="P856"/>
  <c r="O856"/>
  <c r="N856"/>
  <c r="M856"/>
  <c r="L856"/>
  <c r="X855"/>
  <c r="V855"/>
  <c r="S855"/>
  <c r="R855"/>
  <c r="Q855"/>
  <c r="P855"/>
  <c r="O855"/>
  <c r="N855"/>
  <c r="M855"/>
  <c r="L855"/>
  <c r="X854"/>
  <c r="V854"/>
  <c r="S854"/>
  <c r="R854"/>
  <c r="Q854"/>
  <c r="P854"/>
  <c r="O854"/>
  <c r="N854"/>
  <c r="M854"/>
  <c r="L854"/>
  <c r="X853"/>
  <c r="V853"/>
  <c r="S853"/>
  <c r="R853"/>
  <c r="Q853"/>
  <c r="P853"/>
  <c r="O853"/>
  <c r="N853"/>
  <c r="M853"/>
  <c r="L853"/>
  <c r="X852"/>
  <c r="V852"/>
  <c r="S852"/>
  <c r="R852"/>
  <c r="Q852"/>
  <c r="P852"/>
  <c r="O852"/>
  <c r="N852"/>
  <c r="M852"/>
  <c r="L852"/>
  <c r="X851"/>
  <c r="V851"/>
  <c r="S851"/>
  <c r="R851"/>
  <c r="Q851"/>
  <c r="P851"/>
  <c r="O851"/>
  <c r="N851"/>
  <c r="M851"/>
  <c r="L851"/>
  <c r="X850"/>
  <c r="V850"/>
  <c r="S850"/>
  <c r="R850"/>
  <c r="Q850"/>
  <c r="P850"/>
  <c r="O850"/>
  <c r="N850"/>
  <c r="M850"/>
  <c r="L850"/>
  <c r="X849"/>
  <c r="V849"/>
  <c r="S849"/>
  <c r="R849"/>
  <c r="Q849"/>
  <c r="P849"/>
  <c r="O849"/>
  <c r="N849"/>
  <c r="M849"/>
  <c r="L849"/>
  <c r="X848"/>
  <c r="V848"/>
  <c r="S848"/>
  <c r="R848"/>
  <c r="Q848"/>
  <c r="P848"/>
  <c r="O848"/>
  <c r="N848"/>
  <c r="M848"/>
  <c r="L848"/>
  <c r="X847"/>
  <c r="V847"/>
  <c r="S847"/>
  <c r="R847"/>
  <c r="Q847"/>
  <c r="P847"/>
  <c r="O847"/>
  <c r="N847"/>
  <c r="M847"/>
  <c r="L847"/>
  <c r="X846"/>
  <c r="V846"/>
  <c r="S846"/>
  <c r="R846"/>
  <c r="Q846"/>
  <c r="P846"/>
  <c r="O846"/>
  <c r="N846"/>
  <c r="M846"/>
  <c r="L846"/>
  <c r="X845"/>
  <c r="V845"/>
  <c r="S845"/>
  <c r="R845"/>
  <c r="Q845"/>
  <c r="P845"/>
  <c r="O845"/>
  <c r="N845"/>
  <c r="M845"/>
  <c r="L845"/>
  <c r="X844"/>
  <c r="V844"/>
  <c r="S844"/>
  <c r="R844"/>
  <c r="Q844"/>
  <c r="P844"/>
  <c r="O844"/>
  <c r="N844"/>
  <c r="M844"/>
  <c r="L844"/>
  <c r="X843"/>
  <c r="V843"/>
  <c r="S843"/>
  <c r="R843"/>
  <c r="Q843"/>
  <c r="P843"/>
  <c r="O843"/>
  <c r="N843"/>
  <c r="M843"/>
  <c r="L843"/>
  <c r="X842"/>
  <c r="V842"/>
  <c r="S842"/>
  <c r="R842"/>
  <c r="Q842"/>
  <c r="P842"/>
  <c r="O842"/>
  <c r="N842"/>
  <c r="M842"/>
  <c r="L842"/>
  <c r="X841"/>
  <c r="V841"/>
  <c r="S841"/>
  <c r="R841"/>
  <c r="Q841"/>
  <c r="P841"/>
  <c r="O841"/>
  <c r="N841"/>
  <c r="M841"/>
  <c r="L841"/>
  <c r="X840"/>
  <c r="V840"/>
  <c r="S840"/>
  <c r="R840"/>
  <c r="Q840"/>
  <c r="P840"/>
  <c r="O840"/>
  <c r="N840"/>
  <c r="M840"/>
  <c r="L840"/>
  <c r="X839"/>
  <c r="V839"/>
  <c r="S839"/>
  <c r="R839"/>
  <c r="Q839"/>
  <c r="P839"/>
  <c r="O839"/>
  <c r="N839"/>
  <c r="M839"/>
  <c r="L839"/>
  <c r="X838"/>
  <c r="V838"/>
  <c r="S838"/>
  <c r="R838"/>
  <c r="Q838"/>
  <c r="P838"/>
  <c r="O838"/>
  <c r="N838"/>
  <c r="M838"/>
  <c r="L838"/>
  <c r="X837"/>
  <c r="V837"/>
  <c r="S837"/>
  <c r="R837"/>
  <c r="Q837"/>
  <c r="P837"/>
  <c r="O837"/>
  <c r="N837"/>
  <c r="M837"/>
  <c r="L837"/>
  <c r="X836"/>
  <c r="V836"/>
  <c r="S836"/>
  <c r="R836"/>
  <c r="Q836"/>
  <c r="P836"/>
  <c r="O836"/>
  <c r="N836"/>
  <c r="M836"/>
  <c r="L836"/>
  <c r="X835"/>
  <c r="V835"/>
  <c r="S835"/>
  <c r="R835"/>
  <c r="Q835"/>
  <c r="P835"/>
  <c r="O835"/>
  <c r="N835"/>
  <c r="M835"/>
  <c r="L835"/>
  <c r="X834"/>
  <c r="V834"/>
  <c r="S834"/>
  <c r="R834"/>
  <c r="Q834"/>
  <c r="P834"/>
  <c r="O834"/>
  <c r="N834"/>
  <c r="M834"/>
  <c r="L834"/>
  <c r="X833"/>
  <c r="V833"/>
  <c r="S833"/>
  <c r="R833"/>
  <c r="Q833"/>
  <c r="P833"/>
  <c r="O833"/>
  <c r="N833"/>
  <c r="M833"/>
  <c r="L833"/>
  <c r="X832"/>
  <c r="V832"/>
  <c r="S832"/>
  <c r="R832"/>
  <c r="Q832"/>
  <c r="P832"/>
  <c r="O832"/>
  <c r="N832"/>
  <c r="M832"/>
  <c r="L832"/>
  <c r="X831"/>
  <c r="V831"/>
  <c r="S831"/>
  <c r="R831"/>
  <c r="Q831"/>
  <c r="P831"/>
  <c r="O831"/>
  <c r="N831"/>
  <c r="M831"/>
  <c r="L831"/>
  <c r="X830"/>
  <c r="V830"/>
  <c r="S830"/>
  <c r="R830"/>
  <c r="Q830"/>
  <c r="P830"/>
  <c r="O830"/>
  <c r="N830"/>
  <c r="M830"/>
  <c r="L830"/>
  <c r="X829"/>
  <c r="V829"/>
  <c r="S829"/>
  <c r="R829"/>
  <c r="Q829"/>
  <c r="P829"/>
  <c r="O829"/>
  <c r="N829"/>
  <c r="M829"/>
  <c r="L829"/>
  <c r="X828"/>
  <c r="V828"/>
  <c r="S828"/>
  <c r="R828"/>
  <c r="Q828"/>
  <c r="P828"/>
  <c r="O828"/>
  <c r="N828"/>
  <c r="M828"/>
  <c r="L828"/>
  <c r="X827"/>
  <c r="V827"/>
  <c r="S827"/>
  <c r="R827"/>
  <c r="Q827"/>
  <c r="P827"/>
  <c r="O827"/>
  <c r="N827"/>
  <c r="M827"/>
  <c r="L827"/>
  <c r="X826"/>
  <c r="V826"/>
  <c r="S826"/>
  <c r="R826"/>
  <c r="Q826"/>
  <c r="P826"/>
  <c r="O826"/>
  <c r="N826"/>
  <c r="M826"/>
  <c r="L826"/>
  <c r="X825"/>
  <c r="V825"/>
  <c r="S825"/>
  <c r="R825"/>
  <c r="Q825"/>
  <c r="P825"/>
  <c r="O825"/>
  <c r="N825"/>
  <c r="M825"/>
  <c r="L825"/>
  <c r="X824"/>
  <c r="V824"/>
  <c r="S824"/>
  <c r="R824"/>
  <c r="Q824"/>
  <c r="P824"/>
  <c r="O824"/>
  <c r="N824"/>
  <c r="M824"/>
  <c r="L824"/>
  <c r="X823"/>
  <c r="V823"/>
  <c r="S823"/>
  <c r="R823"/>
  <c r="Q823"/>
  <c r="P823"/>
  <c r="O823"/>
  <c r="N823"/>
  <c r="M823"/>
  <c r="L823"/>
  <c r="X822"/>
  <c r="V822"/>
  <c r="S822"/>
  <c r="R822"/>
  <c r="Q822"/>
  <c r="P822"/>
  <c r="O822"/>
  <c r="N822"/>
  <c r="M822"/>
  <c r="L822"/>
  <c r="X821"/>
  <c r="V821"/>
  <c r="S821"/>
  <c r="R821"/>
  <c r="Q821"/>
  <c r="P821"/>
  <c r="O821"/>
  <c r="N821"/>
  <c r="M821"/>
  <c r="L821"/>
  <c r="X820"/>
  <c r="V820"/>
  <c r="S820"/>
  <c r="R820"/>
  <c r="Q820"/>
  <c r="P820"/>
  <c r="O820"/>
  <c r="N820"/>
  <c r="M820"/>
  <c r="L820"/>
  <c r="X819"/>
  <c r="V819"/>
  <c r="S819"/>
  <c r="R819"/>
  <c r="Q819"/>
  <c r="P819"/>
  <c r="O819"/>
  <c r="N819"/>
  <c r="M819"/>
  <c r="L819"/>
  <c r="X818"/>
  <c r="V818"/>
  <c r="S818"/>
  <c r="R818"/>
  <c r="Q818"/>
  <c r="P818"/>
  <c r="O818"/>
  <c r="N818"/>
  <c r="M818"/>
  <c r="L818"/>
  <c r="X817"/>
  <c r="V817"/>
  <c r="S817"/>
  <c r="R817"/>
  <c r="Q817"/>
  <c r="P817"/>
  <c r="O817"/>
  <c r="N817"/>
  <c r="M817"/>
  <c r="L817"/>
  <c r="X816"/>
  <c r="V816"/>
  <c r="S816"/>
  <c r="R816"/>
  <c r="Q816"/>
  <c r="P816"/>
  <c r="O816"/>
  <c r="N816"/>
  <c r="M816"/>
  <c r="L816"/>
  <c r="X815"/>
  <c r="V815"/>
  <c r="S815"/>
  <c r="R815"/>
  <c r="Q815"/>
  <c r="P815"/>
  <c r="O815"/>
  <c r="N815"/>
  <c r="M815"/>
  <c r="L815"/>
  <c r="X814"/>
  <c r="V814"/>
  <c r="S814"/>
  <c r="R814"/>
  <c r="Q814"/>
  <c r="P814"/>
  <c r="O814"/>
  <c r="N814"/>
  <c r="M814"/>
  <c r="L814"/>
  <c r="X813"/>
  <c r="V813"/>
  <c r="S813"/>
  <c r="R813"/>
  <c r="Q813"/>
  <c r="P813"/>
  <c r="O813"/>
  <c r="N813"/>
  <c r="M813"/>
  <c r="L813"/>
  <c r="X812"/>
  <c r="V812"/>
  <c r="S812"/>
  <c r="R812"/>
  <c r="Q812"/>
  <c r="P812"/>
  <c r="O812"/>
  <c r="N812"/>
  <c r="M812"/>
  <c r="L812"/>
  <c r="X811"/>
  <c r="V811"/>
  <c r="S811"/>
  <c r="R811"/>
  <c r="Q811"/>
  <c r="P811"/>
  <c r="O811"/>
  <c r="N811"/>
  <c r="M811"/>
  <c r="L811"/>
  <c r="X810"/>
  <c r="V810"/>
  <c r="S810"/>
  <c r="R810"/>
  <c r="Q810"/>
  <c r="P810"/>
  <c r="O810"/>
  <c r="N810"/>
  <c r="M810"/>
  <c r="L810"/>
  <c r="X809"/>
  <c r="V809"/>
  <c r="S809"/>
  <c r="R809"/>
  <c r="Q809"/>
  <c r="P809"/>
  <c r="O809"/>
  <c r="N809"/>
  <c r="M809"/>
  <c r="L809"/>
  <c r="X808"/>
  <c r="V808"/>
  <c r="S808"/>
  <c r="R808"/>
  <c r="Q808"/>
  <c r="P808"/>
  <c r="O808"/>
  <c r="N808"/>
  <c r="M808"/>
  <c r="L808"/>
  <c r="X807"/>
  <c r="V807"/>
  <c r="S807"/>
  <c r="R807"/>
  <c r="Q807"/>
  <c r="P807"/>
  <c r="O807"/>
  <c r="N807"/>
  <c r="M807"/>
  <c r="L807"/>
  <c r="X806"/>
  <c r="V806"/>
  <c r="S806"/>
  <c r="R806"/>
  <c r="Q806"/>
  <c r="P806"/>
  <c r="O806"/>
  <c r="N806"/>
  <c r="M806"/>
  <c r="L806"/>
  <c r="X805"/>
  <c r="V805"/>
  <c r="S805"/>
  <c r="R805"/>
  <c r="Q805"/>
  <c r="P805"/>
  <c r="O805"/>
  <c r="N805"/>
  <c r="M805"/>
  <c r="L805"/>
  <c r="X804"/>
  <c r="V804"/>
  <c r="S804"/>
  <c r="R804"/>
  <c r="Q804"/>
  <c r="P804"/>
  <c r="O804"/>
  <c r="N804"/>
  <c r="M804"/>
  <c r="L804"/>
  <c r="X803"/>
  <c r="V803"/>
  <c r="S803"/>
  <c r="R803"/>
  <c r="Q803"/>
  <c r="P803"/>
  <c r="O803"/>
  <c r="N803"/>
  <c r="M803"/>
  <c r="L803"/>
  <c r="X802"/>
  <c r="V802"/>
  <c r="S802"/>
  <c r="R802"/>
  <c r="Q802"/>
  <c r="P802"/>
  <c r="O802"/>
  <c r="N802"/>
  <c r="M802"/>
  <c r="L802"/>
  <c r="X801"/>
  <c r="V801"/>
  <c r="S801"/>
  <c r="R801"/>
  <c r="Q801"/>
  <c r="P801"/>
  <c r="O801"/>
  <c r="N801"/>
  <c r="M801"/>
  <c r="L801"/>
  <c r="Y801" s="1"/>
  <c r="X800"/>
  <c r="V800"/>
  <c r="S800"/>
  <c r="R800"/>
  <c r="Q800"/>
  <c r="P800"/>
  <c r="O800"/>
  <c r="N800"/>
  <c r="M800"/>
  <c r="L800"/>
  <c r="X799"/>
  <c r="V799"/>
  <c r="S799"/>
  <c r="R799"/>
  <c r="Q799"/>
  <c r="P799"/>
  <c r="O799"/>
  <c r="N799"/>
  <c r="M799"/>
  <c r="L799"/>
  <c r="X798"/>
  <c r="V798"/>
  <c r="S798"/>
  <c r="R798"/>
  <c r="Q798"/>
  <c r="P798"/>
  <c r="O798"/>
  <c r="N798"/>
  <c r="M798"/>
  <c r="L798"/>
  <c r="X797"/>
  <c r="V797"/>
  <c r="S797"/>
  <c r="R797"/>
  <c r="Q797"/>
  <c r="P797"/>
  <c r="O797"/>
  <c r="N797"/>
  <c r="M797"/>
  <c r="L797"/>
  <c r="Y797" s="1"/>
  <c r="X796"/>
  <c r="V796"/>
  <c r="S796"/>
  <c r="R796"/>
  <c r="Q796"/>
  <c r="P796"/>
  <c r="O796"/>
  <c r="N796"/>
  <c r="M796"/>
  <c r="L796"/>
  <c r="X795"/>
  <c r="V795"/>
  <c r="S795"/>
  <c r="R795"/>
  <c r="Q795"/>
  <c r="P795"/>
  <c r="O795"/>
  <c r="N795"/>
  <c r="M795"/>
  <c r="L795"/>
  <c r="X794"/>
  <c r="V794"/>
  <c r="S794"/>
  <c r="R794"/>
  <c r="Q794"/>
  <c r="P794"/>
  <c r="O794"/>
  <c r="N794"/>
  <c r="M794"/>
  <c r="L794"/>
  <c r="X793"/>
  <c r="V793"/>
  <c r="S793"/>
  <c r="R793"/>
  <c r="Q793"/>
  <c r="P793"/>
  <c r="O793"/>
  <c r="N793"/>
  <c r="M793"/>
  <c r="L793"/>
  <c r="Y793" s="1"/>
  <c r="X792"/>
  <c r="V792"/>
  <c r="S792"/>
  <c r="R792"/>
  <c r="Q792"/>
  <c r="P792"/>
  <c r="O792"/>
  <c r="N792"/>
  <c r="M792"/>
  <c r="L792"/>
  <c r="X791"/>
  <c r="V791"/>
  <c r="S791"/>
  <c r="R791"/>
  <c r="Q791"/>
  <c r="P791"/>
  <c r="O791"/>
  <c r="N791"/>
  <c r="M791"/>
  <c r="L791"/>
  <c r="X790"/>
  <c r="V790"/>
  <c r="S790"/>
  <c r="R790"/>
  <c r="Q790"/>
  <c r="P790"/>
  <c r="O790"/>
  <c r="N790"/>
  <c r="M790"/>
  <c r="L790"/>
  <c r="X789"/>
  <c r="V789"/>
  <c r="S789"/>
  <c r="R789"/>
  <c r="Q789"/>
  <c r="P789"/>
  <c r="O789"/>
  <c r="N789"/>
  <c r="M789"/>
  <c r="L789"/>
  <c r="Y789" s="1"/>
  <c r="X788"/>
  <c r="V788"/>
  <c r="S788"/>
  <c r="R788"/>
  <c r="Q788"/>
  <c r="P788"/>
  <c r="O788"/>
  <c r="N788"/>
  <c r="M788"/>
  <c r="L788"/>
  <c r="X787"/>
  <c r="V787"/>
  <c r="S787"/>
  <c r="R787"/>
  <c r="Q787"/>
  <c r="P787"/>
  <c r="O787"/>
  <c r="N787"/>
  <c r="M787"/>
  <c r="L787"/>
  <c r="X786"/>
  <c r="V786"/>
  <c r="S786"/>
  <c r="R786"/>
  <c r="Q786"/>
  <c r="P786"/>
  <c r="O786"/>
  <c r="N786"/>
  <c r="M786"/>
  <c r="L786"/>
  <c r="X785"/>
  <c r="V785"/>
  <c r="S785"/>
  <c r="R785"/>
  <c r="Q785"/>
  <c r="P785"/>
  <c r="O785"/>
  <c r="N785"/>
  <c r="M785"/>
  <c r="L785"/>
  <c r="Y785" s="1"/>
  <c r="X784"/>
  <c r="V784"/>
  <c r="S784"/>
  <c r="R784"/>
  <c r="Q784"/>
  <c r="P784"/>
  <c r="O784"/>
  <c r="N784"/>
  <c r="M784"/>
  <c r="L784"/>
  <c r="X783"/>
  <c r="V783"/>
  <c r="S783"/>
  <c r="R783"/>
  <c r="Q783"/>
  <c r="P783"/>
  <c r="O783"/>
  <c r="N783"/>
  <c r="M783"/>
  <c r="L783"/>
  <c r="X782"/>
  <c r="V782"/>
  <c r="S782"/>
  <c r="R782"/>
  <c r="Q782"/>
  <c r="P782"/>
  <c r="O782"/>
  <c r="N782"/>
  <c r="M782"/>
  <c r="L782"/>
  <c r="X781"/>
  <c r="V781"/>
  <c r="S781"/>
  <c r="R781"/>
  <c r="Q781"/>
  <c r="P781"/>
  <c r="O781"/>
  <c r="N781"/>
  <c r="M781"/>
  <c r="L781"/>
  <c r="Y781" s="1"/>
  <c r="X780"/>
  <c r="V780"/>
  <c r="S780"/>
  <c r="R780"/>
  <c r="Q780"/>
  <c r="P780"/>
  <c r="O780"/>
  <c r="N780"/>
  <c r="M780"/>
  <c r="L780"/>
  <c r="X779"/>
  <c r="V779"/>
  <c r="S779"/>
  <c r="R779"/>
  <c r="Q779"/>
  <c r="P779"/>
  <c r="O779"/>
  <c r="N779"/>
  <c r="M779"/>
  <c r="L779"/>
  <c r="X778"/>
  <c r="V778"/>
  <c r="S778"/>
  <c r="R778"/>
  <c r="Q778"/>
  <c r="P778"/>
  <c r="O778"/>
  <c r="N778"/>
  <c r="M778"/>
  <c r="L778"/>
  <c r="X777"/>
  <c r="V777"/>
  <c r="S777"/>
  <c r="R777"/>
  <c r="Q777"/>
  <c r="P777"/>
  <c r="O777"/>
  <c r="N777"/>
  <c r="M777"/>
  <c r="L777"/>
  <c r="Y777" s="1"/>
  <c r="X776"/>
  <c r="V776"/>
  <c r="S776"/>
  <c r="R776"/>
  <c r="Q776"/>
  <c r="P776"/>
  <c r="O776"/>
  <c r="N776"/>
  <c r="M776"/>
  <c r="L776"/>
  <c r="X775"/>
  <c r="V775"/>
  <c r="S775"/>
  <c r="R775"/>
  <c r="Q775"/>
  <c r="P775"/>
  <c r="O775"/>
  <c r="N775"/>
  <c r="M775"/>
  <c r="L775"/>
  <c r="X774"/>
  <c r="V774"/>
  <c r="S774"/>
  <c r="R774"/>
  <c r="Q774"/>
  <c r="P774"/>
  <c r="O774"/>
  <c r="N774"/>
  <c r="M774"/>
  <c r="L774"/>
  <c r="X773"/>
  <c r="V773"/>
  <c r="S773"/>
  <c r="R773"/>
  <c r="Q773"/>
  <c r="P773"/>
  <c r="O773"/>
  <c r="N773"/>
  <c r="M773"/>
  <c r="L773"/>
  <c r="Y773" s="1"/>
  <c r="X772"/>
  <c r="V772"/>
  <c r="S772"/>
  <c r="R772"/>
  <c r="Q772"/>
  <c r="P772"/>
  <c r="O772"/>
  <c r="N772"/>
  <c r="M772"/>
  <c r="L772"/>
  <c r="X771"/>
  <c r="V771"/>
  <c r="S771"/>
  <c r="R771"/>
  <c r="Q771"/>
  <c r="P771"/>
  <c r="O771"/>
  <c r="N771"/>
  <c r="M771"/>
  <c r="L771"/>
  <c r="X770"/>
  <c r="V770"/>
  <c r="S770"/>
  <c r="R770"/>
  <c r="Q770"/>
  <c r="P770"/>
  <c r="O770"/>
  <c r="N770"/>
  <c r="M770"/>
  <c r="L770"/>
  <c r="X769"/>
  <c r="V769"/>
  <c r="S769"/>
  <c r="R769"/>
  <c r="Q769"/>
  <c r="P769"/>
  <c r="O769"/>
  <c r="N769"/>
  <c r="M769"/>
  <c r="L769"/>
  <c r="Y769" s="1"/>
  <c r="X768"/>
  <c r="V768"/>
  <c r="S768"/>
  <c r="R768"/>
  <c r="Q768"/>
  <c r="P768"/>
  <c r="O768"/>
  <c r="N768"/>
  <c r="M768"/>
  <c r="L768"/>
  <c r="X767"/>
  <c r="V767"/>
  <c r="S767"/>
  <c r="R767"/>
  <c r="Q767"/>
  <c r="P767"/>
  <c r="O767"/>
  <c r="N767"/>
  <c r="M767"/>
  <c r="L767"/>
  <c r="X766"/>
  <c r="V766"/>
  <c r="S766"/>
  <c r="R766"/>
  <c r="Q766"/>
  <c r="P766"/>
  <c r="O766"/>
  <c r="N766"/>
  <c r="M766"/>
  <c r="L766"/>
  <c r="X765"/>
  <c r="V765"/>
  <c r="S765"/>
  <c r="R765"/>
  <c r="Q765"/>
  <c r="P765"/>
  <c r="O765"/>
  <c r="N765"/>
  <c r="M765"/>
  <c r="L765"/>
  <c r="Y765" s="1"/>
  <c r="X764"/>
  <c r="V764"/>
  <c r="S764"/>
  <c r="R764"/>
  <c r="Q764"/>
  <c r="P764"/>
  <c r="O764"/>
  <c r="N764"/>
  <c r="M764"/>
  <c r="L764"/>
  <c r="X763"/>
  <c r="V763"/>
  <c r="S763"/>
  <c r="R763"/>
  <c r="Q763"/>
  <c r="P763"/>
  <c r="O763"/>
  <c r="N763"/>
  <c r="M763"/>
  <c r="L763"/>
  <c r="X762"/>
  <c r="V762"/>
  <c r="S762"/>
  <c r="R762"/>
  <c r="Q762"/>
  <c r="P762"/>
  <c r="O762"/>
  <c r="N762"/>
  <c r="M762"/>
  <c r="L762"/>
  <c r="X761"/>
  <c r="V761"/>
  <c r="S761"/>
  <c r="R761"/>
  <c r="Q761"/>
  <c r="P761"/>
  <c r="O761"/>
  <c r="N761"/>
  <c r="M761"/>
  <c r="L761"/>
  <c r="Y761" s="1"/>
  <c r="X760"/>
  <c r="V760"/>
  <c r="S760"/>
  <c r="R760"/>
  <c r="Q760"/>
  <c r="P760"/>
  <c r="O760"/>
  <c r="N760"/>
  <c r="M760"/>
  <c r="L760"/>
  <c r="X759"/>
  <c r="V759"/>
  <c r="S759"/>
  <c r="R759"/>
  <c r="Q759"/>
  <c r="P759"/>
  <c r="O759"/>
  <c r="N759"/>
  <c r="M759"/>
  <c r="L759"/>
  <c r="X758"/>
  <c r="V758"/>
  <c r="S758"/>
  <c r="R758"/>
  <c r="Q758"/>
  <c r="P758"/>
  <c r="O758"/>
  <c r="N758"/>
  <c r="M758"/>
  <c r="L758"/>
  <c r="X757"/>
  <c r="V757"/>
  <c r="S757"/>
  <c r="R757"/>
  <c r="Q757"/>
  <c r="P757"/>
  <c r="O757"/>
  <c r="N757"/>
  <c r="M757"/>
  <c r="L757"/>
  <c r="Y757" s="1"/>
  <c r="X756"/>
  <c r="V756"/>
  <c r="S756"/>
  <c r="R756"/>
  <c r="Q756"/>
  <c r="P756"/>
  <c r="O756"/>
  <c r="N756"/>
  <c r="M756"/>
  <c r="L756"/>
  <c r="X755"/>
  <c r="V755"/>
  <c r="S755"/>
  <c r="R755"/>
  <c r="Q755"/>
  <c r="P755"/>
  <c r="O755"/>
  <c r="N755"/>
  <c r="M755"/>
  <c r="L755"/>
  <c r="X754"/>
  <c r="V754"/>
  <c r="S754"/>
  <c r="R754"/>
  <c r="Q754"/>
  <c r="P754"/>
  <c r="O754"/>
  <c r="N754"/>
  <c r="M754"/>
  <c r="L754"/>
  <c r="X753"/>
  <c r="V753"/>
  <c r="S753"/>
  <c r="R753"/>
  <c r="Q753"/>
  <c r="P753"/>
  <c r="O753"/>
  <c r="N753"/>
  <c r="M753"/>
  <c r="L753"/>
  <c r="Y753" s="1"/>
  <c r="X752"/>
  <c r="V752"/>
  <c r="S752"/>
  <c r="R752"/>
  <c r="Q752"/>
  <c r="P752"/>
  <c r="O752"/>
  <c r="N752"/>
  <c r="M752"/>
  <c r="L752"/>
  <c r="X751"/>
  <c r="V751"/>
  <c r="S751"/>
  <c r="R751"/>
  <c r="Q751"/>
  <c r="P751"/>
  <c r="O751"/>
  <c r="N751"/>
  <c r="M751"/>
  <c r="L751"/>
  <c r="X750"/>
  <c r="V750"/>
  <c r="S750"/>
  <c r="R750"/>
  <c r="Q750"/>
  <c r="P750"/>
  <c r="O750"/>
  <c r="N750"/>
  <c r="M750"/>
  <c r="L750"/>
  <c r="X749"/>
  <c r="V749"/>
  <c r="S749"/>
  <c r="R749"/>
  <c r="Q749"/>
  <c r="P749"/>
  <c r="O749"/>
  <c r="N749"/>
  <c r="M749"/>
  <c r="L749"/>
  <c r="Y749" s="1"/>
  <c r="X748"/>
  <c r="V748"/>
  <c r="S748"/>
  <c r="R748"/>
  <c r="Q748"/>
  <c r="P748"/>
  <c r="O748"/>
  <c r="N748"/>
  <c r="M748"/>
  <c r="L748"/>
  <c r="X747"/>
  <c r="V747"/>
  <c r="S747"/>
  <c r="R747"/>
  <c r="Q747"/>
  <c r="P747"/>
  <c r="O747"/>
  <c r="N747"/>
  <c r="M747"/>
  <c r="L747"/>
  <c r="X746"/>
  <c r="V746"/>
  <c r="S746"/>
  <c r="R746"/>
  <c r="Q746"/>
  <c r="P746"/>
  <c r="O746"/>
  <c r="N746"/>
  <c r="M746"/>
  <c r="L746"/>
  <c r="X745"/>
  <c r="V745"/>
  <c r="S745"/>
  <c r="R745"/>
  <c r="Q745"/>
  <c r="P745"/>
  <c r="O745"/>
  <c r="N745"/>
  <c r="M745"/>
  <c r="L745"/>
  <c r="Y745" s="1"/>
  <c r="X744"/>
  <c r="V744"/>
  <c r="S744"/>
  <c r="R744"/>
  <c r="Q744"/>
  <c r="P744"/>
  <c r="O744"/>
  <c r="N744"/>
  <c r="M744"/>
  <c r="L744"/>
  <c r="X743"/>
  <c r="V743"/>
  <c r="S743"/>
  <c r="R743"/>
  <c r="Q743"/>
  <c r="P743"/>
  <c r="O743"/>
  <c r="N743"/>
  <c r="M743"/>
  <c r="L743"/>
  <c r="X742"/>
  <c r="V742"/>
  <c r="S742"/>
  <c r="R742"/>
  <c r="Q742"/>
  <c r="P742"/>
  <c r="O742"/>
  <c r="N742"/>
  <c r="M742"/>
  <c r="L742"/>
  <c r="X741"/>
  <c r="V741"/>
  <c r="S741"/>
  <c r="R741"/>
  <c r="Q741"/>
  <c r="P741"/>
  <c r="O741"/>
  <c r="N741"/>
  <c r="M741"/>
  <c r="L741"/>
  <c r="Y741" s="1"/>
  <c r="X740"/>
  <c r="V740"/>
  <c r="S740"/>
  <c r="R740"/>
  <c r="Q740"/>
  <c r="P740"/>
  <c r="O740"/>
  <c r="N740"/>
  <c r="M740"/>
  <c r="L740"/>
  <c r="X739"/>
  <c r="V739"/>
  <c r="S739"/>
  <c r="R739"/>
  <c r="Q739"/>
  <c r="P739"/>
  <c r="O739"/>
  <c r="N739"/>
  <c r="M739"/>
  <c r="L739"/>
  <c r="X738"/>
  <c r="V738"/>
  <c r="S738"/>
  <c r="R738"/>
  <c r="Q738"/>
  <c r="P738"/>
  <c r="O738"/>
  <c r="N738"/>
  <c r="M738"/>
  <c r="L738"/>
  <c r="X737"/>
  <c r="V737"/>
  <c r="S737"/>
  <c r="R737"/>
  <c r="Q737"/>
  <c r="P737"/>
  <c r="O737"/>
  <c r="N737"/>
  <c r="M737"/>
  <c r="L737"/>
  <c r="Y737" s="1"/>
  <c r="X736"/>
  <c r="V736"/>
  <c r="S736"/>
  <c r="R736"/>
  <c r="Q736"/>
  <c r="P736"/>
  <c r="O736"/>
  <c r="N736"/>
  <c r="M736"/>
  <c r="L736"/>
  <c r="X735"/>
  <c r="V735"/>
  <c r="S735"/>
  <c r="R735"/>
  <c r="Q735"/>
  <c r="P735"/>
  <c r="O735"/>
  <c r="N735"/>
  <c r="M735"/>
  <c r="L735"/>
  <c r="X734"/>
  <c r="V734"/>
  <c r="S734"/>
  <c r="R734"/>
  <c r="Q734"/>
  <c r="P734"/>
  <c r="O734"/>
  <c r="N734"/>
  <c r="M734"/>
  <c r="L734"/>
  <c r="X733"/>
  <c r="V733"/>
  <c r="S733"/>
  <c r="R733"/>
  <c r="Q733"/>
  <c r="P733"/>
  <c r="O733"/>
  <c r="N733"/>
  <c r="M733"/>
  <c r="L733"/>
  <c r="Y733" s="1"/>
  <c r="X732"/>
  <c r="V732"/>
  <c r="S732"/>
  <c r="R732"/>
  <c r="Q732"/>
  <c r="P732"/>
  <c r="O732"/>
  <c r="N732"/>
  <c r="M732"/>
  <c r="L732"/>
  <c r="X731"/>
  <c r="V731"/>
  <c r="S731"/>
  <c r="R731"/>
  <c r="Q731"/>
  <c r="P731"/>
  <c r="O731"/>
  <c r="N731"/>
  <c r="M731"/>
  <c r="L731"/>
  <c r="X730"/>
  <c r="V730"/>
  <c r="S730"/>
  <c r="R730"/>
  <c r="Q730"/>
  <c r="P730"/>
  <c r="O730"/>
  <c r="N730"/>
  <c r="M730"/>
  <c r="L730"/>
  <c r="X729"/>
  <c r="V729"/>
  <c r="S729"/>
  <c r="R729"/>
  <c r="Q729"/>
  <c r="P729"/>
  <c r="O729"/>
  <c r="N729"/>
  <c r="M729"/>
  <c r="L729"/>
  <c r="Y729" s="1"/>
  <c r="X728"/>
  <c r="V728"/>
  <c r="S728"/>
  <c r="R728"/>
  <c r="Q728"/>
  <c r="P728"/>
  <c r="O728"/>
  <c r="N728"/>
  <c r="M728"/>
  <c r="L728"/>
  <c r="X727"/>
  <c r="V727"/>
  <c r="S727"/>
  <c r="R727"/>
  <c r="Q727"/>
  <c r="P727"/>
  <c r="O727"/>
  <c r="N727"/>
  <c r="M727"/>
  <c r="L727"/>
  <c r="X726"/>
  <c r="V726"/>
  <c r="S726"/>
  <c r="R726"/>
  <c r="Q726"/>
  <c r="P726"/>
  <c r="O726"/>
  <c r="N726"/>
  <c r="M726"/>
  <c r="L726"/>
  <c r="X725"/>
  <c r="V725"/>
  <c r="S725"/>
  <c r="R725"/>
  <c r="Q725"/>
  <c r="P725"/>
  <c r="O725"/>
  <c r="N725"/>
  <c r="M725"/>
  <c r="L725"/>
  <c r="Y725" s="1"/>
  <c r="X724"/>
  <c r="V724"/>
  <c r="S724"/>
  <c r="R724"/>
  <c r="Q724"/>
  <c r="P724"/>
  <c r="O724"/>
  <c r="N724"/>
  <c r="M724"/>
  <c r="L724"/>
  <c r="X723"/>
  <c r="V723"/>
  <c r="S723"/>
  <c r="R723"/>
  <c r="Q723"/>
  <c r="P723"/>
  <c r="O723"/>
  <c r="N723"/>
  <c r="M723"/>
  <c r="L723"/>
  <c r="X722"/>
  <c r="V722"/>
  <c r="S722"/>
  <c r="R722"/>
  <c r="Q722"/>
  <c r="P722"/>
  <c r="O722"/>
  <c r="N722"/>
  <c r="M722"/>
  <c r="L722"/>
  <c r="X721"/>
  <c r="V721"/>
  <c r="S721"/>
  <c r="R721"/>
  <c r="Q721"/>
  <c r="P721"/>
  <c r="O721"/>
  <c r="N721"/>
  <c r="M721"/>
  <c r="L721"/>
  <c r="Y721" s="1"/>
  <c r="X720"/>
  <c r="V720"/>
  <c r="S720"/>
  <c r="R720"/>
  <c r="Q720"/>
  <c r="P720"/>
  <c r="O720"/>
  <c r="N720"/>
  <c r="M720"/>
  <c r="L720"/>
  <c r="X719"/>
  <c r="V719"/>
  <c r="S719"/>
  <c r="R719"/>
  <c r="Q719"/>
  <c r="P719"/>
  <c r="O719"/>
  <c r="N719"/>
  <c r="M719"/>
  <c r="L719"/>
  <c r="X718"/>
  <c r="V718"/>
  <c r="S718"/>
  <c r="R718"/>
  <c r="Q718"/>
  <c r="P718"/>
  <c r="O718"/>
  <c r="N718"/>
  <c r="M718"/>
  <c r="L718"/>
  <c r="X717"/>
  <c r="V717"/>
  <c r="S717"/>
  <c r="R717"/>
  <c r="Q717"/>
  <c r="P717"/>
  <c r="O717"/>
  <c r="N717"/>
  <c r="M717"/>
  <c r="L717"/>
  <c r="Y717" s="1"/>
  <c r="X716"/>
  <c r="V716"/>
  <c r="S716"/>
  <c r="R716"/>
  <c r="Q716"/>
  <c r="P716"/>
  <c r="O716"/>
  <c r="N716"/>
  <c r="M716"/>
  <c r="L716"/>
  <c r="X715"/>
  <c r="V715"/>
  <c r="S715"/>
  <c r="R715"/>
  <c r="Q715"/>
  <c r="P715"/>
  <c r="O715"/>
  <c r="N715"/>
  <c r="M715"/>
  <c r="L715"/>
  <c r="X714"/>
  <c r="V714"/>
  <c r="S714"/>
  <c r="R714"/>
  <c r="Q714"/>
  <c r="P714"/>
  <c r="O714"/>
  <c r="N714"/>
  <c r="M714"/>
  <c r="L714"/>
  <c r="X713"/>
  <c r="V713"/>
  <c r="S713"/>
  <c r="R713"/>
  <c r="Q713"/>
  <c r="P713"/>
  <c r="O713"/>
  <c r="N713"/>
  <c r="M713"/>
  <c r="L713"/>
  <c r="Y713" s="1"/>
  <c r="X712"/>
  <c r="V712"/>
  <c r="S712"/>
  <c r="R712"/>
  <c r="Q712"/>
  <c r="P712"/>
  <c r="O712"/>
  <c r="N712"/>
  <c r="M712"/>
  <c r="L712"/>
  <c r="X711"/>
  <c r="V711"/>
  <c r="S711"/>
  <c r="R711"/>
  <c r="Q711"/>
  <c r="P711"/>
  <c r="O711"/>
  <c r="N711"/>
  <c r="M711"/>
  <c r="L711"/>
  <c r="X710"/>
  <c r="V710"/>
  <c r="S710"/>
  <c r="R710"/>
  <c r="Q710"/>
  <c r="P710"/>
  <c r="O710"/>
  <c r="N710"/>
  <c r="M710"/>
  <c r="L710"/>
  <c r="X709"/>
  <c r="V709"/>
  <c r="S709"/>
  <c r="R709"/>
  <c r="Q709"/>
  <c r="P709"/>
  <c r="O709"/>
  <c r="N709"/>
  <c r="M709"/>
  <c r="L709"/>
  <c r="Y709" s="1"/>
  <c r="X708"/>
  <c r="V708"/>
  <c r="S708"/>
  <c r="R708"/>
  <c r="Q708"/>
  <c r="P708"/>
  <c r="O708"/>
  <c r="N708"/>
  <c r="M708"/>
  <c r="L708"/>
  <c r="X707"/>
  <c r="V707"/>
  <c r="S707"/>
  <c r="R707"/>
  <c r="Q707"/>
  <c r="P707"/>
  <c r="O707"/>
  <c r="N707"/>
  <c r="M707"/>
  <c r="L707"/>
  <c r="X706"/>
  <c r="V706"/>
  <c r="S706"/>
  <c r="R706"/>
  <c r="Q706"/>
  <c r="P706"/>
  <c r="O706"/>
  <c r="N706"/>
  <c r="M706"/>
  <c r="L706"/>
  <c r="X705"/>
  <c r="V705"/>
  <c r="S705"/>
  <c r="R705"/>
  <c r="Q705"/>
  <c r="P705"/>
  <c r="O705"/>
  <c r="N705"/>
  <c r="M705"/>
  <c r="L705"/>
  <c r="Y705" s="1"/>
  <c r="X704"/>
  <c r="V704"/>
  <c r="S704"/>
  <c r="R704"/>
  <c r="Q704"/>
  <c r="P704"/>
  <c r="O704"/>
  <c r="N704"/>
  <c r="M704"/>
  <c r="L704"/>
  <c r="X703"/>
  <c r="V703"/>
  <c r="S703"/>
  <c r="R703"/>
  <c r="Q703"/>
  <c r="P703"/>
  <c r="O703"/>
  <c r="N703"/>
  <c r="M703"/>
  <c r="L703"/>
  <c r="X702"/>
  <c r="V702"/>
  <c r="S702"/>
  <c r="R702"/>
  <c r="Q702"/>
  <c r="P702"/>
  <c r="O702"/>
  <c r="N702"/>
  <c r="M702"/>
  <c r="L702"/>
  <c r="X701"/>
  <c r="V701"/>
  <c r="S701"/>
  <c r="R701"/>
  <c r="Q701"/>
  <c r="P701"/>
  <c r="O701"/>
  <c r="N701"/>
  <c r="M701"/>
  <c r="L701"/>
  <c r="Y701" s="1"/>
  <c r="X700"/>
  <c r="V700"/>
  <c r="S700"/>
  <c r="R700"/>
  <c r="Q700"/>
  <c r="P700"/>
  <c r="O700"/>
  <c r="N700"/>
  <c r="M700"/>
  <c r="L700"/>
  <c r="X699"/>
  <c r="V699"/>
  <c r="S699"/>
  <c r="R699"/>
  <c r="Q699"/>
  <c r="P699"/>
  <c r="O699"/>
  <c r="N699"/>
  <c r="M699"/>
  <c r="L699"/>
  <c r="X698"/>
  <c r="V698"/>
  <c r="S698"/>
  <c r="R698"/>
  <c r="Q698"/>
  <c r="P698"/>
  <c r="O698"/>
  <c r="N698"/>
  <c r="M698"/>
  <c r="L698"/>
  <c r="X697"/>
  <c r="V697"/>
  <c r="S697"/>
  <c r="R697"/>
  <c r="Q697"/>
  <c r="P697"/>
  <c r="O697"/>
  <c r="N697"/>
  <c r="M697"/>
  <c r="L697"/>
  <c r="Y697" s="1"/>
  <c r="X696"/>
  <c r="V696"/>
  <c r="S696"/>
  <c r="R696"/>
  <c r="Q696"/>
  <c r="P696"/>
  <c r="O696"/>
  <c r="N696"/>
  <c r="M696"/>
  <c r="L696"/>
  <c r="X695"/>
  <c r="V695"/>
  <c r="S695"/>
  <c r="R695"/>
  <c r="Q695"/>
  <c r="P695"/>
  <c r="O695"/>
  <c r="N695"/>
  <c r="M695"/>
  <c r="L695"/>
  <c r="X694"/>
  <c r="V694"/>
  <c r="S694"/>
  <c r="R694"/>
  <c r="Q694"/>
  <c r="P694"/>
  <c r="O694"/>
  <c r="N694"/>
  <c r="M694"/>
  <c r="L694"/>
  <c r="X693"/>
  <c r="V693"/>
  <c r="S693"/>
  <c r="R693"/>
  <c r="Q693"/>
  <c r="P693"/>
  <c r="O693"/>
  <c r="N693"/>
  <c r="M693"/>
  <c r="L693"/>
  <c r="Y693" s="1"/>
  <c r="X692"/>
  <c r="V692"/>
  <c r="S692"/>
  <c r="R692"/>
  <c r="Q692"/>
  <c r="P692"/>
  <c r="O692"/>
  <c r="N692"/>
  <c r="M692"/>
  <c r="L692"/>
  <c r="X691"/>
  <c r="V691"/>
  <c r="S691"/>
  <c r="R691"/>
  <c r="Q691"/>
  <c r="P691"/>
  <c r="O691"/>
  <c r="N691"/>
  <c r="M691"/>
  <c r="L691"/>
  <c r="X690"/>
  <c r="V690"/>
  <c r="S690"/>
  <c r="R690"/>
  <c r="Q690"/>
  <c r="P690"/>
  <c r="O690"/>
  <c r="N690"/>
  <c r="M690"/>
  <c r="L690"/>
  <c r="X689"/>
  <c r="V689"/>
  <c r="S689"/>
  <c r="R689"/>
  <c r="Q689"/>
  <c r="P689"/>
  <c r="O689"/>
  <c r="N689"/>
  <c r="M689"/>
  <c r="L689"/>
  <c r="Y689" s="1"/>
  <c r="X688"/>
  <c r="V688"/>
  <c r="S688"/>
  <c r="R688"/>
  <c r="Q688"/>
  <c r="P688"/>
  <c r="O688"/>
  <c r="N688"/>
  <c r="M688"/>
  <c r="L688"/>
  <c r="X687"/>
  <c r="V687"/>
  <c r="S687"/>
  <c r="R687"/>
  <c r="Q687"/>
  <c r="P687"/>
  <c r="O687"/>
  <c r="N687"/>
  <c r="M687"/>
  <c r="L687"/>
  <c r="X686"/>
  <c r="V686"/>
  <c r="S686"/>
  <c r="R686"/>
  <c r="Q686"/>
  <c r="P686"/>
  <c r="O686"/>
  <c r="N686"/>
  <c r="M686"/>
  <c r="L686"/>
  <c r="X685"/>
  <c r="V685"/>
  <c r="S685"/>
  <c r="R685"/>
  <c r="Q685"/>
  <c r="P685"/>
  <c r="O685"/>
  <c r="N685"/>
  <c r="M685"/>
  <c r="L685"/>
  <c r="Y685" s="1"/>
  <c r="X684"/>
  <c r="V684"/>
  <c r="S684"/>
  <c r="R684"/>
  <c r="Q684"/>
  <c r="P684"/>
  <c r="O684"/>
  <c r="N684"/>
  <c r="M684"/>
  <c r="L684"/>
  <c r="X683"/>
  <c r="V683"/>
  <c r="S683"/>
  <c r="R683"/>
  <c r="Q683"/>
  <c r="P683"/>
  <c r="O683"/>
  <c r="N683"/>
  <c r="M683"/>
  <c r="L683"/>
  <c r="X682"/>
  <c r="V682"/>
  <c r="S682"/>
  <c r="R682"/>
  <c r="Q682"/>
  <c r="P682"/>
  <c r="O682"/>
  <c r="N682"/>
  <c r="M682"/>
  <c r="L682"/>
  <c r="X681"/>
  <c r="V681"/>
  <c r="S681"/>
  <c r="R681"/>
  <c r="Q681"/>
  <c r="P681"/>
  <c r="O681"/>
  <c r="N681"/>
  <c r="M681"/>
  <c r="L681"/>
  <c r="Y681" s="1"/>
  <c r="X680"/>
  <c r="V680"/>
  <c r="S680"/>
  <c r="R680"/>
  <c r="Q680"/>
  <c r="P680"/>
  <c r="O680"/>
  <c r="N680"/>
  <c r="M680"/>
  <c r="L680"/>
  <c r="X679"/>
  <c r="V679"/>
  <c r="S679"/>
  <c r="R679"/>
  <c r="Q679"/>
  <c r="P679"/>
  <c r="O679"/>
  <c r="N679"/>
  <c r="M679"/>
  <c r="L679"/>
  <c r="X678"/>
  <c r="V678"/>
  <c r="S678"/>
  <c r="R678"/>
  <c r="Q678"/>
  <c r="P678"/>
  <c r="O678"/>
  <c r="N678"/>
  <c r="M678"/>
  <c r="L678"/>
  <c r="X677"/>
  <c r="V677"/>
  <c r="S677"/>
  <c r="R677"/>
  <c r="Q677"/>
  <c r="P677"/>
  <c r="O677"/>
  <c r="N677"/>
  <c r="M677"/>
  <c r="L677"/>
  <c r="Y677" s="1"/>
  <c r="X676"/>
  <c r="V676"/>
  <c r="S676"/>
  <c r="R676"/>
  <c r="Q676"/>
  <c r="P676"/>
  <c r="O676"/>
  <c r="N676"/>
  <c r="M676"/>
  <c r="L676"/>
  <c r="X675"/>
  <c r="V675"/>
  <c r="S675"/>
  <c r="R675"/>
  <c r="Q675"/>
  <c r="P675"/>
  <c r="O675"/>
  <c r="N675"/>
  <c r="M675"/>
  <c r="L675"/>
  <c r="X674"/>
  <c r="V674"/>
  <c r="S674"/>
  <c r="R674"/>
  <c r="Q674"/>
  <c r="P674"/>
  <c r="O674"/>
  <c r="N674"/>
  <c r="M674"/>
  <c r="L674"/>
  <c r="X673"/>
  <c r="V673"/>
  <c r="S673"/>
  <c r="R673"/>
  <c r="Q673"/>
  <c r="P673"/>
  <c r="O673"/>
  <c r="N673"/>
  <c r="M673"/>
  <c r="L673"/>
  <c r="Y673" s="1"/>
  <c r="X672"/>
  <c r="V672"/>
  <c r="S672"/>
  <c r="R672"/>
  <c r="Q672"/>
  <c r="P672"/>
  <c r="O672"/>
  <c r="N672"/>
  <c r="M672"/>
  <c r="L672"/>
  <c r="X671"/>
  <c r="V671"/>
  <c r="S671"/>
  <c r="R671"/>
  <c r="Q671"/>
  <c r="P671"/>
  <c r="O671"/>
  <c r="N671"/>
  <c r="M671"/>
  <c r="L671"/>
  <c r="X670"/>
  <c r="V670"/>
  <c r="S670"/>
  <c r="R670"/>
  <c r="Q670"/>
  <c r="P670"/>
  <c r="O670"/>
  <c r="N670"/>
  <c r="M670"/>
  <c r="L670"/>
  <c r="X669"/>
  <c r="V669"/>
  <c r="S669"/>
  <c r="R669"/>
  <c r="Q669"/>
  <c r="P669"/>
  <c r="O669"/>
  <c r="N669"/>
  <c r="M669"/>
  <c r="L669"/>
  <c r="Y669" s="1"/>
  <c r="X668"/>
  <c r="V668"/>
  <c r="S668"/>
  <c r="R668"/>
  <c r="Q668"/>
  <c r="P668"/>
  <c r="O668"/>
  <c r="N668"/>
  <c r="M668"/>
  <c r="L668"/>
  <c r="X667"/>
  <c r="V667"/>
  <c r="S667"/>
  <c r="R667"/>
  <c r="Q667"/>
  <c r="P667"/>
  <c r="O667"/>
  <c r="N667"/>
  <c r="M667"/>
  <c r="L667"/>
  <c r="X666"/>
  <c r="V666"/>
  <c r="S666"/>
  <c r="R666"/>
  <c r="Q666"/>
  <c r="P666"/>
  <c r="O666"/>
  <c r="N666"/>
  <c r="M666"/>
  <c r="L666"/>
  <c r="X665"/>
  <c r="V665"/>
  <c r="S665"/>
  <c r="R665"/>
  <c r="Q665"/>
  <c r="P665"/>
  <c r="O665"/>
  <c r="N665"/>
  <c r="M665"/>
  <c r="L665"/>
  <c r="Y665" s="1"/>
  <c r="X664"/>
  <c r="V664"/>
  <c r="S664"/>
  <c r="R664"/>
  <c r="Q664"/>
  <c r="P664"/>
  <c r="O664"/>
  <c r="N664"/>
  <c r="M664"/>
  <c r="L664"/>
  <c r="X663"/>
  <c r="V663"/>
  <c r="S663"/>
  <c r="R663"/>
  <c r="Q663"/>
  <c r="P663"/>
  <c r="O663"/>
  <c r="N663"/>
  <c r="M663"/>
  <c r="L663"/>
  <c r="X662"/>
  <c r="V662"/>
  <c r="S662"/>
  <c r="R662"/>
  <c r="Q662"/>
  <c r="P662"/>
  <c r="O662"/>
  <c r="N662"/>
  <c r="M662"/>
  <c r="L662"/>
  <c r="X661"/>
  <c r="V661"/>
  <c r="S661"/>
  <c r="R661"/>
  <c r="Q661"/>
  <c r="P661"/>
  <c r="O661"/>
  <c r="N661"/>
  <c r="M661"/>
  <c r="L661"/>
  <c r="Y661" s="1"/>
  <c r="X660"/>
  <c r="V660"/>
  <c r="S660"/>
  <c r="R660"/>
  <c r="Q660"/>
  <c r="P660"/>
  <c r="O660"/>
  <c r="N660"/>
  <c r="M660"/>
  <c r="L660"/>
  <c r="X659"/>
  <c r="V659"/>
  <c r="S659"/>
  <c r="R659"/>
  <c r="Q659"/>
  <c r="P659"/>
  <c r="O659"/>
  <c r="N659"/>
  <c r="M659"/>
  <c r="L659"/>
  <c r="X658"/>
  <c r="V658"/>
  <c r="S658"/>
  <c r="R658"/>
  <c r="Q658"/>
  <c r="P658"/>
  <c r="O658"/>
  <c r="N658"/>
  <c r="M658"/>
  <c r="L658"/>
  <c r="X657"/>
  <c r="V657"/>
  <c r="S657"/>
  <c r="R657"/>
  <c r="Q657"/>
  <c r="P657"/>
  <c r="O657"/>
  <c r="N657"/>
  <c r="M657"/>
  <c r="L657"/>
  <c r="Y657" s="1"/>
  <c r="X656"/>
  <c r="V656"/>
  <c r="S656"/>
  <c r="R656"/>
  <c r="Q656"/>
  <c r="P656"/>
  <c r="O656"/>
  <c r="N656"/>
  <c r="M656"/>
  <c r="L656"/>
  <c r="X655"/>
  <c r="V655"/>
  <c r="S655"/>
  <c r="R655"/>
  <c r="Q655"/>
  <c r="P655"/>
  <c r="O655"/>
  <c r="N655"/>
  <c r="M655"/>
  <c r="L655"/>
  <c r="X654"/>
  <c r="V654"/>
  <c r="S654"/>
  <c r="R654"/>
  <c r="Q654"/>
  <c r="P654"/>
  <c r="O654"/>
  <c r="N654"/>
  <c r="M654"/>
  <c r="L654"/>
  <c r="X653"/>
  <c r="V653"/>
  <c r="S653"/>
  <c r="R653"/>
  <c r="Q653"/>
  <c r="P653"/>
  <c r="O653"/>
  <c r="N653"/>
  <c r="M653"/>
  <c r="L653"/>
  <c r="Y653" s="1"/>
  <c r="X652"/>
  <c r="V652"/>
  <c r="S652"/>
  <c r="R652"/>
  <c r="Q652"/>
  <c r="P652"/>
  <c r="O652"/>
  <c r="N652"/>
  <c r="M652"/>
  <c r="L652"/>
  <c r="X651"/>
  <c r="V651"/>
  <c r="S651"/>
  <c r="R651"/>
  <c r="Q651"/>
  <c r="P651"/>
  <c r="O651"/>
  <c r="N651"/>
  <c r="M651"/>
  <c r="L651"/>
  <c r="X650"/>
  <c r="V650"/>
  <c r="S650"/>
  <c r="R650"/>
  <c r="Q650"/>
  <c r="P650"/>
  <c r="O650"/>
  <c r="N650"/>
  <c r="M650"/>
  <c r="L650"/>
  <c r="X649"/>
  <c r="V649"/>
  <c r="S649"/>
  <c r="R649"/>
  <c r="Q649"/>
  <c r="P649"/>
  <c r="O649"/>
  <c r="N649"/>
  <c r="M649"/>
  <c r="L649"/>
  <c r="Y649" s="1"/>
  <c r="X648"/>
  <c r="V648"/>
  <c r="S648"/>
  <c r="R648"/>
  <c r="Q648"/>
  <c r="P648"/>
  <c r="O648"/>
  <c r="N648"/>
  <c r="M648"/>
  <c r="L648"/>
  <c r="X647"/>
  <c r="V647"/>
  <c r="S647"/>
  <c r="R647"/>
  <c r="Q647"/>
  <c r="P647"/>
  <c r="O647"/>
  <c r="N647"/>
  <c r="M647"/>
  <c r="L647"/>
  <c r="X646"/>
  <c r="V646"/>
  <c r="S646"/>
  <c r="R646"/>
  <c r="Q646"/>
  <c r="P646"/>
  <c r="O646"/>
  <c r="N646"/>
  <c r="M646"/>
  <c r="L646"/>
  <c r="X645"/>
  <c r="V645"/>
  <c r="S645"/>
  <c r="R645"/>
  <c r="Q645"/>
  <c r="P645"/>
  <c r="O645"/>
  <c r="N645"/>
  <c r="M645"/>
  <c r="L645"/>
  <c r="Y645" s="1"/>
  <c r="X644"/>
  <c r="V644"/>
  <c r="S644"/>
  <c r="R644"/>
  <c r="Q644"/>
  <c r="P644"/>
  <c r="O644"/>
  <c r="N644"/>
  <c r="M644"/>
  <c r="L644"/>
  <c r="X643"/>
  <c r="V643"/>
  <c r="S643"/>
  <c r="R643"/>
  <c r="Q643"/>
  <c r="P643"/>
  <c r="O643"/>
  <c r="N643"/>
  <c r="M643"/>
  <c r="L643"/>
  <c r="X642"/>
  <c r="V642"/>
  <c r="S642"/>
  <c r="R642"/>
  <c r="Q642"/>
  <c r="P642"/>
  <c r="O642"/>
  <c r="N642"/>
  <c r="M642"/>
  <c r="L642"/>
  <c r="X641"/>
  <c r="V641"/>
  <c r="S641"/>
  <c r="R641"/>
  <c r="Q641"/>
  <c r="P641"/>
  <c r="O641"/>
  <c r="N641"/>
  <c r="M641"/>
  <c r="L641"/>
  <c r="Y641" s="1"/>
  <c r="X640"/>
  <c r="V640"/>
  <c r="S640"/>
  <c r="R640"/>
  <c r="Q640"/>
  <c r="P640"/>
  <c r="O640"/>
  <c r="N640"/>
  <c r="M640"/>
  <c r="L640"/>
  <c r="X639"/>
  <c r="V639"/>
  <c r="S639"/>
  <c r="R639"/>
  <c r="Q639"/>
  <c r="P639"/>
  <c r="O639"/>
  <c r="N639"/>
  <c r="M639"/>
  <c r="L639"/>
  <c r="X638"/>
  <c r="V638"/>
  <c r="S638"/>
  <c r="R638"/>
  <c r="Q638"/>
  <c r="P638"/>
  <c r="O638"/>
  <c r="N638"/>
  <c r="M638"/>
  <c r="L638"/>
  <c r="X637"/>
  <c r="V637"/>
  <c r="S637"/>
  <c r="R637"/>
  <c r="Q637"/>
  <c r="P637"/>
  <c r="O637"/>
  <c r="N637"/>
  <c r="M637"/>
  <c r="L637"/>
  <c r="Y637" s="1"/>
  <c r="X636"/>
  <c r="V636"/>
  <c r="S636"/>
  <c r="R636"/>
  <c r="Q636"/>
  <c r="P636"/>
  <c r="O636"/>
  <c r="N636"/>
  <c r="M636"/>
  <c r="L636"/>
  <c r="X635"/>
  <c r="V635"/>
  <c r="S635"/>
  <c r="R635"/>
  <c r="Q635"/>
  <c r="P635"/>
  <c r="O635"/>
  <c r="N635"/>
  <c r="M635"/>
  <c r="L635"/>
  <c r="X634"/>
  <c r="V634"/>
  <c r="S634"/>
  <c r="R634"/>
  <c r="Q634"/>
  <c r="P634"/>
  <c r="O634"/>
  <c r="N634"/>
  <c r="M634"/>
  <c r="L634"/>
  <c r="X633"/>
  <c r="V633"/>
  <c r="S633"/>
  <c r="R633"/>
  <c r="Q633"/>
  <c r="P633"/>
  <c r="O633"/>
  <c r="N633"/>
  <c r="M633"/>
  <c r="L633"/>
  <c r="Y633" s="1"/>
  <c r="X632"/>
  <c r="V632"/>
  <c r="S632"/>
  <c r="R632"/>
  <c r="Q632"/>
  <c r="P632"/>
  <c r="O632"/>
  <c r="N632"/>
  <c r="M632"/>
  <c r="L632"/>
  <c r="X631"/>
  <c r="V631"/>
  <c r="S631"/>
  <c r="R631"/>
  <c r="Q631"/>
  <c r="P631"/>
  <c r="O631"/>
  <c r="N631"/>
  <c r="M631"/>
  <c r="L631"/>
  <c r="X630"/>
  <c r="V630"/>
  <c r="S630"/>
  <c r="R630"/>
  <c r="Q630"/>
  <c r="P630"/>
  <c r="O630"/>
  <c r="N630"/>
  <c r="M630"/>
  <c r="L630"/>
  <c r="X629"/>
  <c r="V629"/>
  <c r="S629"/>
  <c r="R629"/>
  <c r="Q629"/>
  <c r="P629"/>
  <c r="O629"/>
  <c r="N629"/>
  <c r="M629"/>
  <c r="L629"/>
  <c r="Y629" s="1"/>
  <c r="X628"/>
  <c r="V628"/>
  <c r="S628"/>
  <c r="R628"/>
  <c r="Q628"/>
  <c r="P628"/>
  <c r="O628"/>
  <c r="N628"/>
  <c r="M628"/>
  <c r="L628"/>
  <c r="X627"/>
  <c r="V627"/>
  <c r="S627"/>
  <c r="R627"/>
  <c r="Q627"/>
  <c r="P627"/>
  <c r="O627"/>
  <c r="N627"/>
  <c r="M627"/>
  <c r="L627"/>
  <c r="X626"/>
  <c r="V626"/>
  <c r="S626"/>
  <c r="R626"/>
  <c r="Q626"/>
  <c r="P626"/>
  <c r="O626"/>
  <c r="N626"/>
  <c r="M626"/>
  <c r="L626"/>
  <c r="X625"/>
  <c r="V625"/>
  <c r="S625"/>
  <c r="R625"/>
  <c r="Q625"/>
  <c r="P625"/>
  <c r="O625"/>
  <c r="N625"/>
  <c r="M625"/>
  <c r="L625"/>
  <c r="Y625" s="1"/>
  <c r="X624"/>
  <c r="V624"/>
  <c r="S624"/>
  <c r="R624"/>
  <c r="Q624"/>
  <c r="P624"/>
  <c r="O624"/>
  <c r="N624"/>
  <c r="M624"/>
  <c r="L624"/>
  <c r="X623"/>
  <c r="V623"/>
  <c r="S623"/>
  <c r="R623"/>
  <c r="Q623"/>
  <c r="P623"/>
  <c r="O623"/>
  <c r="N623"/>
  <c r="M623"/>
  <c r="L623"/>
  <c r="X622"/>
  <c r="V622"/>
  <c r="S622"/>
  <c r="R622"/>
  <c r="Q622"/>
  <c r="P622"/>
  <c r="O622"/>
  <c r="N622"/>
  <c r="M622"/>
  <c r="L622"/>
  <c r="X621"/>
  <c r="V621"/>
  <c r="S621"/>
  <c r="R621"/>
  <c r="Q621"/>
  <c r="P621"/>
  <c r="O621"/>
  <c r="N621"/>
  <c r="M621"/>
  <c r="L621"/>
  <c r="Y621" s="1"/>
  <c r="X620"/>
  <c r="V620"/>
  <c r="S620"/>
  <c r="R620"/>
  <c r="Q620"/>
  <c r="P620"/>
  <c r="O620"/>
  <c r="N620"/>
  <c r="M620"/>
  <c r="L620"/>
  <c r="X619"/>
  <c r="V619"/>
  <c r="S619"/>
  <c r="R619"/>
  <c r="Q619"/>
  <c r="P619"/>
  <c r="O619"/>
  <c r="N619"/>
  <c r="M619"/>
  <c r="L619"/>
  <c r="X618"/>
  <c r="V618"/>
  <c r="S618"/>
  <c r="R618"/>
  <c r="Q618"/>
  <c r="P618"/>
  <c r="O618"/>
  <c r="N618"/>
  <c r="M618"/>
  <c r="L618"/>
  <c r="X617"/>
  <c r="V617"/>
  <c r="S617"/>
  <c r="R617"/>
  <c r="Q617"/>
  <c r="P617"/>
  <c r="O617"/>
  <c r="N617"/>
  <c r="M617"/>
  <c r="L617"/>
  <c r="Y617" s="1"/>
  <c r="X616"/>
  <c r="V616"/>
  <c r="S616"/>
  <c r="R616"/>
  <c r="Q616"/>
  <c r="P616"/>
  <c r="O616"/>
  <c r="N616"/>
  <c r="M616"/>
  <c r="L616"/>
  <c r="X615"/>
  <c r="V615"/>
  <c r="S615"/>
  <c r="R615"/>
  <c r="Q615"/>
  <c r="P615"/>
  <c r="O615"/>
  <c r="N615"/>
  <c r="M615"/>
  <c r="L615"/>
  <c r="X614"/>
  <c r="V614"/>
  <c r="S614"/>
  <c r="R614"/>
  <c r="Q614"/>
  <c r="P614"/>
  <c r="O614"/>
  <c r="N614"/>
  <c r="M614"/>
  <c r="L614"/>
  <c r="X613"/>
  <c r="V613"/>
  <c r="S613"/>
  <c r="R613"/>
  <c r="Q613"/>
  <c r="P613"/>
  <c r="O613"/>
  <c r="N613"/>
  <c r="M613"/>
  <c r="L613"/>
  <c r="Y613" s="1"/>
  <c r="X612"/>
  <c r="V612"/>
  <c r="S612"/>
  <c r="R612"/>
  <c r="Q612"/>
  <c r="P612"/>
  <c r="O612"/>
  <c r="N612"/>
  <c r="M612"/>
  <c r="L612"/>
  <c r="X611"/>
  <c r="V611"/>
  <c r="S611"/>
  <c r="R611"/>
  <c r="Q611"/>
  <c r="P611"/>
  <c r="O611"/>
  <c r="N611"/>
  <c r="M611"/>
  <c r="L611"/>
  <c r="X610"/>
  <c r="V610"/>
  <c r="S610"/>
  <c r="R610"/>
  <c r="Q610"/>
  <c r="P610"/>
  <c r="O610"/>
  <c r="N610"/>
  <c r="M610"/>
  <c r="L610"/>
  <c r="X609"/>
  <c r="V609"/>
  <c r="S609"/>
  <c r="R609"/>
  <c r="Q609"/>
  <c r="P609"/>
  <c r="O609"/>
  <c r="N609"/>
  <c r="M609"/>
  <c r="L609"/>
  <c r="Y609" s="1"/>
  <c r="X608"/>
  <c r="V608"/>
  <c r="S608"/>
  <c r="R608"/>
  <c r="Q608"/>
  <c r="P608"/>
  <c r="O608"/>
  <c r="N608"/>
  <c r="M608"/>
  <c r="L608"/>
  <c r="X607"/>
  <c r="V607"/>
  <c r="S607"/>
  <c r="R607"/>
  <c r="Q607"/>
  <c r="P607"/>
  <c r="O607"/>
  <c r="N607"/>
  <c r="M607"/>
  <c r="L607"/>
  <c r="X606"/>
  <c r="V606"/>
  <c r="S606"/>
  <c r="R606"/>
  <c r="Q606"/>
  <c r="P606"/>
  <c r="O606"/>
  <c r="N606"/>
  <c r="M606"/>
  <c r="L606"/>
  <c r="X605"/>
  <c r="V605"/>
  <c r="S605"/>
  <c r="R605"/>
  <c r="Q605"/>
  <c r="P605"/>
  <c r="O605"/>
  <c r="N605"/>
  <c r="M605"/>
  <c r="L605"/>
  <c r="Y605" s="1"/>
  <c r="X604"/>
  <c r="V604"/>
  <c r="S604"/>
  <c r="R604"/>
  <c r="Q604"/>
  <c r="P604"/>
  <c r="O604"/>
  <c r="N604"/>
  <c r="M604"/>
  <c r="L604"/>
  <c r="X603"/>
  <c r="V603"/>
  <c r="S603"/>
  <c r="R603"/>
  <c r="Q603"/>
  <c r="P603"/>
  <c r="O603"/>
  <c r="N603"/>
  <c r="M603"/>
  <c r="L603"/>
  <c r="X602"/>
  <c r="V602"/>
  <c r="S602"/>
  <c r="R602"/>
  <c r="Q602"/>
  <c r="P602"/>
  <c r="O602"/>
  <c r="N602"/>
  <c r="M602"/>
  <c r="L602"/>
  <c r="X601"/>
  <c r="V601"/>
  <c r="S601"/>
  <c r="R601"/>
  <c r="Q601"/>
  <c r="P601"/>
  <c r="O601"/>
  <c r="N601"/>
  <c r="M601"/>
  <c r="L601"/>
  <c r="Y601" s="1"/>
  <c r="X600"/>
  <c r="V600"/>
  <c r="S600"/>
  <c r="R600"/>
  <c r="Q600"/>
  <c r="P600"/>
  <c r="O600"/>
  <c r="N600"/>
  <c r="M600"/>
  <c r="L600"/>
  <c r="X599"/>
  <c r="V599"/>
  <c r="S599"/>
  <c r="R599"/>
  <c r="Q599"/>
  <c r="P599"/>
  <c r="O599"/>
  <c r="N599"/>
  <c r="M599"/>
  <c r="L599"/>
  <c r="X598"/>
  <c r="V598"/>
  <c r="S598"/>
  <c r="R598"/>
  <c r="Q598"/>
  <c r="P598"/>
  <c r="O598"/>
  <c r="N598"/>
  <c r="M598"/>
  <c r="L598"/>
  <c r="X597"/>
  <c r="V597"/>
  <c r="S597"/>
  <c r="R597"/>
  <c r="Q597"/>
  <c r="P597"/>
  <c r="O597"/>
  <c r="N597"/>
  <c r="M597"/>
  <c r="L597"/>
  <c r="Y597" s="1"/>
  <c r="X596"/>
  <c r="V596"/>
  <c r="S596"/>
  <c r="R596"/>
  <c r="Q596"/>
  <c r="P596"/>
  <c r="O596"/>
  <c r="N596"/>
  <c r="M596"/>
  <c r="L596"/>
  <c r="X595"/>
  <c r="V595"/>
  <c r="S595"/>
  <c r="R595"/>
  <c r="Q595"/>
  <c r="P595"/>
  <c r="O595"/>
  <c r="N595"/>
  <c r="M595"/>
  <c r="L595"/>
  <c r="X594"/>
  <c r="V594"/>
  <c r="S594"/>
  <c r="R594"/>
  <c r="Q594"/>
  <c r="P594"/>
  <c r="O594"/>
  <c r="N594"/>
  <c r="M594"/>
  <c r="L594"/>
  <c r="X593"/>
  <c r="V593"/>
  <c r="S593"/>
  <c r="R593"/>
  <c r="Q593"/>
  <c r="P593"/>
  <c r="O593"/>
  <c r="N593"/>
  <c r="M593"/>
  <c r="L593"/>
  <c r="Y593" s="1"/>
  <c r="X592"/>
  <c r="V592"/>
  <c r="S592"/>
  <c r="R592"/>
  <c r="Q592"/>
  <c r="P592"/>
  <c r="O592"/>
  <c r="N592"/>
  <c r="M592"/>
  <c r="L592"/>
  <c r="X591"/>
  <c r="V591"/>
  <c r="S591"/>
  <c r="R591"/>
  <c r="Q591"/>
  <c r="P591"/>
  <c r="O591"/>
  <c r="N591"/>
  <c r="M591"/>
  <c r="L591"/>
  <c r="X590"/>
  <c r="V590"/>
  <c r="S590"/>
  <c r="R590"/>
  <c r="Q590"/>
  <c r="P590"/>
  <c r="O590"/>
  <c r="N590"/>
  <c r="M590"/>
  <c r="L590"/>
  <c r="X589"/>
  <c r="V589"/>
  <c r="S589"/>
  <c r="R589"/>
  <c r="Q589"/>
  <c r="P589"/>
  <c r="O589"/>
  <c r="N589"/>
  <c r="M589"/>
  <c r="L589"/>
  <c r="Y589" s="1"/>
  <c r="X588"/>
  <c r="V588"/>
  <c r="S588"/>
  <c r="R588"/>
  <c r="Q588"/>
  <c r="P588"/>
  <c r="O588"/>
  <c r="N588"/>
  <c r="M588"/>
  <c r="L588"/>
  <c r="X587"/>
  <c r="V587"/>
  <c r="S587"/>
  <c r="R587"/>
  <c r="Q587"/>
  <c r="P587"/>
  <c r="O587"/>
  <c r="N587"/>
  <c r="M587"/>
  <c r="L587"/>
  <c r="X586"/>
  <c r="V586"/>
  <c r="S586"/>
  <c r="R586"/>
  <c r="Q586"/>
  <c r="P586"/>
  <c r="O586"/>
  <c r="N586"/>
  <c r="M586"/>
  <c r="L586"/>
  <c r="X585"/>
  <c r="V585"/>
  <c r="S585"/>
  <c r="R585"/>
  <c r="Q585"/>
  <c r="P585"/>
  <c r="O585"/>
  <c r="N585"/>
  <c r="M585"/>
  <c r="L585"/>
  <c r="Y585" s="1"/>
  <c r="X584"/>
  <c r="V584"/>
  <c r="S584"/>
  <c r="R584"/>
  <c r="Q584"/>
  <c r="P584"/>
  <c r="O584"/>
  <c r="N584"/>
  <c r="M584"/>
  <c r="L584"/>
  <c r="X583"/>
  <c r="V583"/>
  <c r="S583"/>
  <c r="R583"/>
  <c r="Q583"/>
  <c r="P583"/>
  <c r="O583"/>
  <c r="N583"/>
  <c r="M583"/>
  <c r="L583"/>
  <c r="X582"/>
  <c r="V582"/>
  <c r="S582"/>
  <c r="R582"/>
  <c r="Q582"/>
  <c r="P582"/>
  <c r="O582"/>
  <c r="N582"/>
  <c r="M582"/>
  <c r="L582"/>
  <c r="X581"/>
  <c r="V581"/>
  <c r="S581"/>
  <c r="R581"/>
  <c r="Q581"/>
  <c r="P581"/>
  <c r="O581"/>
  <c r="N581"/>
  <c r="M581"/>
  <c r="L581"/>
  <c r="Y581" s="1"/>
  <c r="X580"/>
  <c r="V580"/>
  <c r="S580"/>
  <c r="R580"/>
  <c r="Q580"/>
  <c r="P580"/>
  <c r="O580"/>
  <c r="N580"/>
  <c r="M580"/>
  <c r="L580"/>
  <c r="X579"/>
  <c r="V579"/>
  <c r="S579"/>
  <c r="R579"/>
  <c r="Q579"/>
  <c r="P579"/>
  <c r="O579"/>
  <c r="N579"/>
  <c r="M579"/>
  <c r="L579"/>
  <c r="X578"/>
  <c r="V578"/>
  <c r="S578"/>
  <c r="R578"/>
  <c r="Q578"/>
  <c r="P578"/>
  <c r="O578"/>
  <c r="N578"/>
  <c r="M578"/>
  <c r="L578"/>
  <c r="X577"/>
  <c r="V577"/>
  <c r="S577"/>
  <c r="R577"/>
  <c r="Q577"/>
  <c r="P577"/>
  <c r="O577"/>
  <c r="N577"/>
  <c r="M577"/>
  <c r="L577"/>
  <c r="Y577" s="1"/>
  <c r="X576"/>
  <c r="V576"/>
  <c r="S576"/>
  <c r="R576"/>
  <c r="Q576"/>
  <c r="P576"/>
  <c r="O576"/>
  <c r="N576"/>
  <c r="M576"/>
  <c r="L576"/>
  <c r="X575"/>
  <c r="V575"/>
  <c r="S575"/>
  <c r="R575"/>
  <c r="Q575"/>
  <c r="P575"/>
  <c r="O575"/>
  <c r="N575"/>
  <c r="M575"/>
  <c r="L575"/>
  <c r="X574"/>
  <c r="V574"/>
  <c r="S574"/>
  <c r="R574"/>
  <c r="Q574"/>
  <c r="P574"/>
  <c r="O574"/>
  <c r="N574"/>
  <c r="M574"/>
  <c r="L574"/>
  <c r="X573"/>
  <c r="V573"/>
  <c r="S573"/>
  <c r="R573"/>
  <c r="Q573"/>
  <c r="P573"/>
  <c r="O573"/>
  <c r="N573"/>
  <c r="M573"/>
  <c r="L573"/>
  <c r="Y573" s="1"/>
  <c r="X572"/>
  <c r="V572"/>
  <c r="S572"/>
  <c r="R572"/>
  <c r="Q572"/>
  <c r="P572"/>
  <c r="O572"/>
  <c r="N572"/>
  <c r="M572"/>
  <c r="L572"/>
  <c r="X571"/>
  <c r="V571"/>
  <c r="S571"/>
  <c r="R571"/>
  <c r="Q571"/>
  <c r="P571"/>
  <c r="O571"/>
  <c r="N571"/>
  <c r="M571"/>
  <c r="L571"/>
  <c r="X570"/>
  <c r="V570"/>
  <c r="S570"/>
  <c r="R570"/>
  <c r="Q570"/>
  <c r="P570"/>
  <c r="O570"/>
  <c r="N570"/>
  <c r="M570"/>
  <c r="L570"/>
  <c r="X569"/>
  <c r="V569"/>
  <c r="S569"/>
  <c r="R569"/>
  <c r="Q569"/>
  <c r="P569"/>
  <c r="O569"/>
  <c r="N569"/>
  <c r="M569"/>
  <c r="L569"/>
  <c r="Y569" s="1"/>
  <c r="X568"/>
  <c r="V568"/>
  <c r="S568"/>
  <c r="R568"/>
  <c r="Q568"/>
  <c r="P568"/>
  <c r="O568"/>
  <c r="N568"/>
  <c r="M568"/>
  <c r="L568"/>
  <c r="X567"/>
  <c r="V567"/>
  <c r="S567"/>
  <c r="R567"/>
  <c r="Q567"/>
  <c r="P567"/>
  <c r="O567"/>
  <c r="N567"/>
  <c r="M567"/>
  <c r="L567"/>
  <c r="X566"/>
  <c r="V566"/>
  <c r="S566"/>
  <c r="R566"/>
  <c r="Q566"/>
  <c r="P566"/>
  <c r="O566"/>
  <c r="N566"/>
  <c r="M566"/>
  <c r="L566"/>
  <c r="X565"/>
  <c r="V565"/>
  <c r="S565"/>
  <c r="R565"/>
  <c r="Q565"/>
  <c r="P565"/>
  <c r="O565"/>
  <c r="N565"/>
  <c r="M565"/>
  <c r="L565"/>
  <c r="Y565" s="1"/>
  <c r="X564"/>
  <c r="V564"/>
  <c r="S564"/>
  <c r="R564"/>
  <c r="Q564"/>
  <c r="P564"/>
  <c r="O564"/>
  <c r="N564"/>
  <c r="M564"/>
  <c r="L564"/>
  <c r="X563"/>
  <c r="V563"/>
  <c r="S563"/>
  <c r="R563"/>
  <c r="Q563"/>
  <c r="P563"/>
  <c r="O563"/>
  <c r="N563"/>
  <c r="M563"/>
  <c r="L563"/>
  <c r="X562"/>
  <c r="V562"/>
  <c r="S562"/>
  <c r="R562"/>
  <c r="Q562"/>
  <c r="P562"/>
  <c r="O562"/>
  <c r="N562"/>
  <c r="M562"/>
  <c r="L562"/>
  <c r="X561"/>
  <c r="V561"/>
  <c r="S561"/>
  <c r="R561"/>
  <c r="Q561"/>
  <c r="P561"/>
  <c r="O561"/>
  <c r="N561"/>
  <c r="M561"/>
  <c r="L561"/>
  <c r="Y561" s="1"/>
  <c r="X560"/>
  <c r="V560"/>
  <c r="S560"/>
  <c r="R560"/>
  <c r="Q560"/>
  <c r="P560"/>
  <c r="O560"/>
  <c r="N560"/>
  <c r="M560"/>
  <c r="L560"/>
  <c r="X559"/>
  <c r="V559"/>
  <c r="S559"/>
  <c r="R559"/>
  <c r="Q559"/>
  <c r="P559"/>
  <c r="O559"/>
  <c r="N559"/>
  <c r="M559"/>
  <c r="L559"/>
  <c r="X558"/>
  <c r="V558"/>
  <c r="S558"/>
  <c r="R558"/>
  <c r="Q558"/>
  <c r="P558"/>
  <c r="O558"/>
  <c r="N558"/>
  <c r="M558"/>
  <c r="L558"/>
  <c r="X557"/>
  <c r="V557"/>
  <c r="S557"/>
  <c r="R557"/>
  <c r="Q557"/>
  <c r="P557"/>
  <c r="O557"/>
  <c r="N557"/>
  <c r="M557"/>
  <c r="L557"/>
  <c r="Y557" s="1"/>
  <c r="X556"/>
  <c r="V556"/>
  <c r="S556"/>
  <c r="R556"/>
  <c r="Q556"/>
  <c r="P556"/>
  <c r="O556"/>
  <c r="N556"/>
  <c r="M556"/>
  <c r="L556"/>
  <c r="X555"/>
  <c r="V555"/>
  <c r="S555"/>
  <c r="R555"/>
  <c r="Q555"/>
  <c r="P555"/>
  <c r="O555"/>
  <c r="N555"/>
  <c r="M555"/>
  <c r="L555"/>
  <c r="X554"/>
  <c r="V554"/>
  <c r="S554"/>
  <c r="R554"/>
  <c r="Q554"/>
  <c r="P554"/>
  <c r="O554"/>
  <c r="N554"/>
  <c r="M554"/>
  <c r="L554"/>
  <c r="X553"/>
  <c r="V553"/>
  <c r="S553"/>
  <c r="R553"/>
  <c r="Q553"/>
  <c r="P553"/>
  <c r="O553"/>
  <c r="N553"/>
  <c r="M553"/>
  <c r="L553"/>
  <c r="Y553" s="1"/>
  <c r="X552"/>
  <c r="V552"/>
  <c r="S552"/>
  <c r="R552"/>
  <c r="Q552"/>
  <c r="P552"/>
  <c r="O552"/>
  <c r="N552"/>
  <c r="M552"/>
  <c r="L552"/>
  <c r="X551"/>
  <c r="V551"/>
  <c r="S551"/>
  <c r="R551"/>
  <c r="Q551"/>
  <c r="P551"/>
  <c r="O551"/>
  <c r="N551"/>
  <c r="M551"/>
  <c r="L551"/>
  <c r="X550"/>
  <c r="V550"/>
  <c r="S550"/>
  <c r="R550"/>
  <c r="Q550"/>
  <c r="P550"/>
  <c r="O550"/>
  <c r="N550"/>
  <c r="M550"/>
  <c r="L550"/>
  <c r="X549"/>
  <c r="V549"/>
  <c r="S549"/>
  <c r="R549"/>
  <c r="Q549"/>
  <c r="P549"/>
  <c r="O549"/>
  <c r="N549"/>
  <c r="M549"/>
  <c r="L549"/>
  <c r="Y549" s="1"/>
  <c r="X548"/>
  <c r="V548"/>
  <c r="S548"/>
  <c r="R548"/>
  <c r="Q548"/>
  <c r="P548"/>
  <c r="O548"/>
  <c r="N548"/>
  <c r="M548"/>
  <c r="L548"/>
  <c r="X547"/>
  <c r="V547"/>
  <c r="S547"/>
  <c r="R547"/>
  <c r="Q547"/>
  <c r="P547"/>
  <c r="O547"/>
  <c r="N547"/>
  <c r="M547"/>
  <c r="L547"/>
  <c r="X546"/>
  <c r="V546"/>
  <c r="S546"/>
  <c r="R546"/>
  <c r="Q546"/>
  <c r="P546"/>
  <c r="O546"/>
  <c r="N546"/>
  <c r="M546"/>
  <c r="L546"/>
  <c r="X545"/>
  <c r="V545"/>
  <c r="S545"/>
  <c r="R545"/>
  <c r="Q545"/>
  <c r="P545"/>
  <c r="O545"/>
  <c r="N545"/>
  <c r="M545"/>
  <c r="L545"/>
  <c r="Y545" s="1"/>
  <c r="X544"/>
  <c r="V544"/>
  <c r="S544"/>
  <c r="R544"/>
  <c r="Q544"/>
  <c r="P544"/>
  <c r="O544"/>
  <c r="N544"/>
  <c r="M544"/>
  <c r="L544"/>
  <c r="X543"/>
  <c r="V543"/>
  <c r="S543"/>
  <c r="R543"/>
  <c r="Q543"/>
  <c r="P543"/>
  <c r="O543"/>
  <c r="N543"/>
  <c r="M543"/>
  <c r="L543"/>
  <c r="X542"/>
  <c r="V542"/>
  <c r="S542"/>
  <c r="R542"/>
  <c r="Q542"/>
  <c r="P542"/>
  <c r="O542"/>
  <c r="N542"/>
  <c r="M542"/>
  <c r="L542"/>
  <c r="X541"/>
  <c r="V541"/>
  <c r="S541"/>
  <c r="R541"/>
  <c r="Q541"/>
  <c r="P541"/>
  <c r="O541"/>
  <c r="N541"/>
  <c r="M541"/>
  <c r="L541"/>
  <c r="Y541" s="1"/>
  <c r="X540"/>
  <c r="V540"/>
  <c r="S540"/>
  <c r="R540"/>
  <c r="Q540"/>
  <c r="P540"/>
  <c r="O540"/>
  <c r="N540"/>
  <c r="M540"/>
  <c r="L540"/>
  <c r="X539"/>
  <c r="V539"/>
  <c r="S539"/>
  <c r="R539"/>
  <c r="Q539"/>
  <c r="P539"/>
  <c r="O539"/>
  <c r="N539"/>
  <c r="M539"/>
  <c r="L539"/>
  <c r="X538"/>
  <c r="V538"/>
  <c r="S538"/>
  <c r="R538"/>
  <c r="Q538"/>
  <c r="P538"/>
  <c r="O538"/>
  <c r="N538"/>
  <c r="M538"/>
  <c r="L538"/>
  <c r="X537"/>
  <c r="V537"/>
  <c r="S537"/>
  <c r="R537"/>
  <c r="Q537"/>
  <c r="P537"/>
  <c r="O537"/>
  <c r="N537"/>
  <c r="M537"/>
  <c r="L537"/>
  <c r="Y537" s="1"/>
  <c r="X536"/>
  <c r="V536"/>
  <c r="S536"/>
  <c r="R536"/>
  <c r="Q536"/>
  <c r="P536"/>
  <c r="O536"/>
  <c r="N536"/>
  <c r="M536"/>
  <c r="L536"/>
  <c r="X535"/>
  <c r="V535"/>
  <c r="S535"/>
  <c r="R535"/>
  <c r="Q535"/>
  <c r="P535"/>
  <c r="O535"/>
  <c r="N535"/>
  <c r="M535"/>
  <c r="L535"/>
  <c r="X534"/>
  <c r="V534"/>
  <c r="S534"/>
  <c r="R534"/>
  <c r="Q534"/>
  <c r="P534"/>
  <c r="O534"/>
  <c r="N534"/>
  <c r="M534"/>
  <c r="L534"/>
  <c r="X533"/>
  <c r="V533"/>
  <c r="S533"/>
  <c r="R533"/>
  <c r="Q533"/>
  <c r="P533"/>
  <c r="O533"/>
  <c r="N533"/>
  <c r="M533"/>
  <c r="L533"/>
  <c r="Y533" s="1"/>
  <c r="X532"/>
  <c r="V532"/>
  <c r="S532"/>
  <c r="R532"/>
  <c r="Q532"/>
  <c r="P532"/>
  <c r="O532"/>
  <c r="N532"/>
  <c r="M532"/>
  <c r="L532"/>
  <c r="X531"/>
  <c r="V531"/>
  <c r="S531"/>
  <c r="R531"/>
  <c r="Q531"/>
  <c r="P531"/>
  <c r="O531"/>
  <c r="N531"/>
  <c r="M531"/>
  <c r="L531"/>
  <c r="X530"/>
  <c r="V530"/>
  <c r="S530"/>
  <c r="R530"/>
  <c r="Q530"/>
  <c r="P530"/>
  <c r="O530"/>
  <c r="N530"/>
  <c r="M530"/>
  <c r="L530"/>
  <c r="X529"/>
  <c r="V529"/>
  <c r="S529"/>
  <c r="R529"/>
  <c r="Q529"/>
  <c r="P529"/>
  <c r="O529"/>
  <c r="N529"/>
  <c r="M529"/>
  <c r="L529"/>
  <c r="Y529" s="1"/>
  <c r="X528"/>
  <c r="V528"/>
  <c r="S528"/>
  <c r="R528"/>
  <c r="Q528"/>
  <c r="P528"/>
  <c r="O528"/>
  <c r="N528"/>
  <c r="M528"/>
  <c r="L528"/>
  <c r="X527"/>
  <c r="V527"/>
  <c r="S527"/>
  <c r="R527"/>
  <c r="Q527"/>
  <c r="P527"/>
  <c r="O527"/>
  <c r="N527"/>
  <c r="M527"/>
  <c r="L527"/>
  <c r="X526"/>
  <c r="V526"/>
  <c r="S526"/>
  <c r="R526"/>
  <c r="Q526"/>
  <c r="P526"/>
  <c r="O526"/>
  <c r="N526"/>
  <c r="M526"/>
  <c r="L526"/>
  <c r="X525"/>
  <c r="V525"/>
  <c r="S525"/>
  <c r="R525"/>
  <c r="Q525"/>
  <c r="P525"/>
  <c r="O525"/>
  <c r="N525"/>
  <c r="M525"/>
  <c r="L525"/>
  <c r="Y525" s="1"/>
  <c r="X524"/>
  <c r="V524"/>
  <c r="S524"/>
  <c r="R524"/>
  <c r="Q524"/>
  <c r="P524"/>
  <c r="O524"/>
  <c r="N524"/>
  <c r="M524"/>
  <c r="L524"/>
  <c r="X523"/>
  <c r="V523"/>
  <c r="S523"/>
  <c r="R523"/>
  <c r="Q523"/>
  <c r="P523"/>
  <c r="O523"/>
  <c r="N523"/>
  <c r="M523"/>
  <c r="L523"/>
  <c r="X522"/>
  <c r="V522"/>
  <c r="S522"/>
  <c r="R522"/>
  <c r="Q522"/>
  <c r="P522"/>
  <c r="O522"/>
  <c r="N522"/>
  <c r="M522"/>
  <c r="L522"/>
  <c r="X521"/>
  <c r="V521"/>
  <c r="S521"/>
  <c r="R521"/>
  <c r="Q521"/>
  <c r="P521"/>
  <c r="O521"/>
  <c r="N521"/>
  <c r="M521"/>
  <c r="L521"/>
  <c r="Y521" s="1"/>
  <c r="X520"/>
  <c r="V520"/>
  <c r="S520"/>
  <c r="R520"/>
  <c r="Q520"/>
  <c r="P520"/>
  <c r="O520"/>
  <c r="N520"/>
  <c r="M520"/>
  <c r="L520"/>
  <c r="X519"/>
  <c r="V519"/>
  <c r="S519"/>
  <c r="R519"/>
  <c r="Q519"/>
  <c r="P519"/>
  <c r="O519"/>
  <c r="N519"/>
  <c r="M519"/>
  <c r="L519"/>
  <c r="X518"/>
  <c r="V518"/>
  <c r="S518"/>
  <c r="R518"/>
  <c r="Q518"/>
  <c r="P518"/>
  <c r="O518"/>
  <c r="N518"/>
  <c r="M518"/>
  <c r="L518"/>
  <c r="X517"/>
  <c r="V517"/>
  <c r="S517"/>
  <c r="R517"/>
  <c r="Q517"/>
  <c r="P517"/>
  <c r="O517"/>
  <c r="N517"/>
  <c r="M517"/>
  <c r="L517"/>
  <c r="Y517" s="1"/>
  <c r="X516"/>
  <c r="V516"/>
  <c r="S516"/>
  <c r="R516"/>
  <c r="Q516"/>
  <c r="P516"/>
  <c r="O516"/>
  <c r="N516"/>
  <c r="M516"/>
  <c r="L516"/>
  <c r="X515"/>
  <c r="V515"/>
  <c r="S515"/>
  <c r="R515"/>
  <c r="Q515"/>
  <c r="P515"/>
  <c r="O515"/>
  <c r="N515"/>
  <c r="M515"/>
  <c r="L515"/>
  <c r="X514"/>
  <c r="V514"/>
  <c r="S514"/>
  <c r="R514"/>
  <c r="Q514"/>
  <c r="P514"/>
  <c r="O514"/>
  <c r="N514"/>
  <c r="M514"/>
  <c r="L514"/>
  <c r="X513"/>
  <c r="V513"/>
  <c r="S513"/>
  <c r="R513"/>
  <c r="Q513"/>
  <c r="P513"/>
  <c r="O513"/>
  <c r="N513"/>
  <c r="M513"/>
  <c r="L513"/>
  <c r="Y513" s="1"/>
  <c r="X512"/>
  <c r="V512"/>
  <c r="S512"/>
  <c r="R512"/>
  <c r="Q512"/>
  <c r="P512"/>
  <c r="O512"/>
  <c r="N512"/>
  <c r="M512"/>
  <c r="L512"/>
  <c r="X511"/>
  <c r="V511"/>
  <c r="S511"/>
  <c r="R511"/>
  <c r="Q511"/>
  <c r="P511"/>
  <c r="O511"/>
  <c r="N511"/>
  <c r="M511"/>
  <c r="L511"/>
  <c r="X510"/>
  <c r="V510"/>
  <c r="S510"/>
  <c r="R510"/>
  <c r="Q510"/>
  <c r="P510"/>
  <c r="O510"/>
  <c r="N510"/>
  <c r="M510"/>
  <c r="L510"/>
  <c r="X509"/>
  <c r="V509"/>
  <c r="S509"/>
  <c r="R509"/>
  <c r="Q509"/>
  <c r="P509"/>
  <c r="O509"/>
  <c r="N509"/>
  <c r="M509"/>
  <c r="L509"/>
  <c r="Y509" s="1"/>
  <c r="X508"/>
  <c r="V508"/>
  <c r="S508"/>
  <c r="R508"/>
  <c r="Q508"/>
  <c r="P508"/>
  <c r="O508"/>
  <c r="N508"/>
  <c r="M508"/>
  <c r="L508"/>
  <c r="X507"/>
  <c r="V507"/>
  <c r="S507"/>
  <c r="R507"/>
  <c r="Q507"/>
  <c r="P507"/>
  <c r="O507"/>
  <c r="N507"/>
  <c r="M507"/>
  <c r="L507"/>
  <c r="X506"/>
  <c r="V506"/>
  <c r="S506"/>
  <c r="R506"/>
  <c r="Q506"/>
  <c r="P506"/>
  <c r="O506"/>
  <c r="N506"/>
  <c r="M506"/>
  <c r="L506"/>
  <c r="X505"/>
  <c r="V505"/>
  <c r="S505"/>
  <c r="R505"/>
  <c r="Q505"/>
  <c r="P505"/>
  <c r="O505"/>
  <c r="N505"/>
  <c r="M505"/>
  <c r="L505"/>
  <c r="Y505" s="1"/>
  <c r="X504"/>
  <c r="V504"/>
  <c r="S504"/>
  <c r="R504"/>
  <c r="Q504"/>
  <c r="P504"/>
  <c r="O504"/>
  <c r="N504"/>
  <c r="M504"/>
  <c r="L504"/>
  <c r="Y504" s="1"/>
  <c r="V5"/>
  <c r="X5"/>
  <c r="Y507" l="1"/>
  <c r="Y511"/>
  <c r="Y515"/>
  <c r="Y519"/>
  <c r="Y523"/>
  <c r="Y527"/>
  <c r="Y531"/>
  <c r="Y535"/>
  <c r="Y539"/>
  <c r="Y543"/>
  <c r="Y547"/>
  <c r="Y551"/>
  <c r="Y555"/>
  <c r="Y559"/>
  <c r="Y563"/>
  <c r="Y567"/>
  <c r="Y571"/>
  <c r="Y575"/>
  <c r="Y805"/>
  <c r="Y809"/>
  <c r="Y813"/>
  <c r="Y579"/>
  <c r="Y583"/>
  <c r="Y587"/>
  <c r="Y591"/>
  <c r="Y595"/>
  <c r="Y599"/>
  <c r="Y603"/>
  <c r="Y607"/>
  <c r="Y611"/>
  <c r="Y615"/>
  <c r="Y619"/>
  <c r="Y623"/>
  <c r="Y627"/>
  <c r="Y631"/>
  <c r="Y635"/>
  <c r="Y639"/>
  <c r="Y643"/>
  <c r="Y647"/>
  <c r="Y651"/>
  <c r="Y655"/>
  <c r="Y659"/>
  <c r="Y663"/>
  <c r="Y667"/>
  <c r="Y671"/>
  <c r="Y675"/>
  <c r="Y679"/>
  <c r="Y683"/>
  <c r="Y687"/>
  <c r="Y691"/>
  <c r="Y695"/>
  <c r="Y699"/>
  <c r="Y703"/>
  <c r="Y707"/>
  <c r="Y711"/>
  <c r="Y715"/>
  <c r="Y719"/>
  <c r="Y723"/>
  <c r="Y727"/>
  <c r="Y731"/>
  <c r="Y735"/>
  <c r="Y739"/>
  <c r="Y743"/>
  <c r="Y747"/>
  <c r="Y751"/>
  <c r="Y755"/>
  <c r="Y759"/>
  <c r="Y763"/>
  <c r="Y767"/>
  <c r="Y771"/>
  <c r="Y775"/>
  <c r="Y779"/>
  <c r="Y783"/>
  <c r="Y787"/>
  <c r="Y791"/>
  <c r="Y795"/>
  <c r="Y799"/>
  <c r="Y803"/>
  <c r="Y807"/>
  <c r="Y811"/>
  <c r="Y815"/>
  <c r="Y819"/>
  <c r="Y823"/>
  <c r="Y827"/>
  <c r="Y831"/>
  <c r="Y835"/>
  <c r="Y839"/>
  <c r="Y843"/>
  <c r="Y847"/>
  <c r="Y851"/>
  <c r="Y855"/>
  <c r="Y859"/>
  <c r="Y863"/>
  <c r="Y867"/>
  <c r="Y871"/>
  <c r="Y875"/>
  <c r="Y879"/>
  <c r="Y883"/>
  <c r="Y887"/>
  <c r="Y891"/>
  <c r="Y895"/>
  <c r="Y899"/>
  <c r="Y903"/>
  <c r="Y907"/>
  <c r="Y911"/>
  <c r="Y915"/>
  <c r="Y928"/>
  <c r="Y932"/>
  <c r="Y936"/>
  <c r="Y940"/>
  <c r="Y944"/>
  <c r="Y948"/>
  <c r="Y952"/>
  <c r="Y956"/>
  <c r="Y960"/>
  <c r="Y964"/>
  <c r="Y968"/>
  <c r="Y972"/>
  <c r="Y976"/>
  <c r="Y980"/>
  <c r="Y506"/>
  <c r="Y510"/>
  <c r="Y514"/>
  <c r="Y518"/>
  <c r="Y522"/>
  <c r="Y526"/>
  <c r="Y530"/>
  <c r="Y534"/>
  <c r="Y538"/>
  <c r="Y542"/>
  <c r="Y546"/>
  <c r="Y550"/>
  <c r="Y554"/>
  <c r="Y558"/>
  <c r="Y562"/>
  <c r="Y566"/>
  <c r="Y570"/>
  <c r="Y574"/>
  <c r="Y578"/>
  <c r="Y582"/>
  <c r="Y508"/>
  <c r="Y512"/>
  <c r="Y516"/>
  <c r="Y520"/>
  <c r="Y524"/>
  <c r="Y528"/>
  <c r="Y532"/>
  <c r="Y536"/>
  <c r="Y540"/>
  <c r="Y544"/>
  <c r="Y548"/>
  <c r="Y552"/>
  <c r="Y556"/>
  <c r="Y560"/>
  <c r="Y564"/>
  <c r="Y568"/>
  <c r="Y572"/>
  <c r="Y576"/>
  <c r="Y580"/>
  <c r="Y584"/>
  <c r="Y817"/>
  <c r="Y821"/>
  <c r="Y825"/>
  <c r="Y829"/>
  <c r="Y833"/>
  <c r="Y837"/>
  <c r="Y841"/>
  <c r="Y845"/>
  <c r="Y849"/>
  <c r="Y853"/>
  <c r="Y857"/>
  <c r="Y861"/>
  <c r="Y865"/>
  <c r="Y869"/>
  <c r="Y873"/>
  <c r="Y877"/>
  <c r="Y881"/>
  <c r="Y885"/>
  <c r="Y889"/>
  <c r="Y893"/>
  <c r="Y897"/>
  <c r="Y901"/>
  <c r="Y905"/>
  <c r="Y909"/>
  <c r="Y913"/>
  <c r="Y917"/>
  <c r="Y921"/>
  <c r="Y925"/>
  <c r="Y929"/>
  <c r="Y933"/>
  <c r="Y937"/>
  <c r="Y941"/>
  <c r="Y945"/>
  <c r="Y949"/>
  <c r="Y953"/>
  <c r="Y957"/>
  <c r="Y961"/>
  <c r="Y965"/>
  <c r="Y969"/>
  <c r="Y973"/>
  <c r="Y977"/>
  <c r="Y981"/>
  <c r="Y985"/>
  <c r="Y989"/>
  <c r="Y993"/>
  <c r="Y586"/>
  <c r="Y590"/>
  <c r="Y594"/>
  <c r="Y598"/>
  <c r="Y602"/>
  <c r="Y606"/>
  <c r="Y610"/>
  <c r="Y614"/>
  <c r="Y618"/>
  <c r="Y622"/>
  <c r="Y626"/>
  <c r="Y630"/>
  <c r="Y634"/>
  <c r="Y638"/>
  <c r="Y642"/>
  <c r="Y646"/>
  <c r="Y650"/>
  <c r="Y654"/>
  <c r="Y658"/>
  <c r="Y662"/>
  <c r="Y666"/>
  <c r="Y670"/>
  <c r="Y674"/>
  <c r="Y678"/>
  <c r="Y682"/>
  <c r="Y686"/>
  <c r="Y690"/>
  <c r="Y694"/>
  <c r="Y698"/>
  <c r="Y702"/>
  <c r="Y706"/>
  <c r="Y710"/>
  <c r="Y714"/>
  <c r="Y718"/>
  <c r="Y722"/>
  <c r="Y726"/>
  <c r="Y730"/>
  <c r="Y734"/>
  <c r="Y738"/>
  <c r="Y742"/>
  <c r="Y746"/>
  <c r="Y750"/>
  <c r="Y754"/>
  <c r="Y758"/>
  <c r="Y762"/>
  <c r="Y766"/>
  <c r="Y770"/>
  <c r="Y774"/>
  <c r="Y778"/>
  <c r="Y782"/>
  <c r="Y786"/>
  <c r="Y790"/>
  <c r="Y794"/>
  <c r="Y798"/>
  <c r="Y802"/>
  <c r="Y806"/>
  <c r="Y810"/>
  <c r="Y814"/>
  <c r="Y818"/>
  <c r="Y822"/>
  <c r="Y826"/>
  <c r="Y830"/>
  <c r="Y834"/>
  <c r="Y838"/>
  <c r="Y842"/>
  <c r="Y846"/>
  <c r="Y850"/>
  <c r="Y854"/>
  <c r="Y858"/>
  <c r="Y862"/>
  <c r="Y866"/>
  <c r="Y870"/>
  <c r="Y874"/>
  <c r="Y878"/>
  <c r="Y882"/>
  <c r="Y886"/>
  <c r="Y890"/>
  <c r="Y894"/>
  <c r="Y898"/>
  <c r="Y902"/>
  <c r="Y906"/>
  <c r="Y910"/>
  <c r="Y914"/>
  <c r="Y918"/>
  <c r="Y922"/>
  <c r="Y919"/>
  <c r="Y923"/>
  <c r="Y927"/>
  <c r="Y931"/>
  <c r="Y935"/>
  <c r="Y939"/>
  <c r="Y943"/>
  <c r="Y947"/>
  <c r="Y951"/>
  <c r="Y955"/>
  <c r="Y959"/>
  <c r="Y963"/>
  <c r="Y967"/>
  <c r="Y971"/>
  <c r="Y975"/>
  <c r="Y979"/>
  <c r="Y983"/>
  <c r="Y987"/>
  <c r="Y991"/>
  <c r="Y995"/>
  <c r="Y996"/>
  <c r="Z996" s="1"/>
  <c r="Y588"/>
  <c r="Y592"/>
  <c r="Y596"/>
  <c r="Y600"/>
  <c r="Y604"/>
  <c r="Y608"/>
  <c r="Y612"/>
  <c r="Y616"/>
  <c r="Y620"/>
  <c r="Y624"/>
  <c r="Y628"/>
  <c r="Y632"/>
  <c r="Y636"/>
  <c r="Y640"/>
  <c r="Y644"/>
  <c r="Y648"/>
  <c r="Y652"/>
  <c r="Y656"/>
  <c r="Y660"/>
  <c r="Y664"/>
  <c r="Y668"/>
  <c r="Y672"/>
  <c r="Y676"/>
  <c r="Y680"/>
  <c r="Y684"/>
  <c r="Y688"/>
  <c r="Y692"/>
  <c r="Y696"/>
  <c r="Y700"/>
  <c r="Y704"/>
  <c r="Y708"/>
  <c r="Y712"/>
  <c r="Y716"/>
  <c r="Y720"/>
  <c r="Y724"/>
  <c r="Y728"/>
  <c r="Y732"/>
  <c r="Y736"/>
  <c r="Y740"/>
  <c r="Y744"/>
  <c r="Y748"/>
  <c r="Y752"/>
  <c r="Y756"/>
  <c r="Y760"/>
  <c r="Y764"/>
  <c r="Y768"/>
  <c r="Y772"/>
  <c r="Y776"/>
  <c r="Y780"/>
  <c r="Y784"/>
  <c r="Y788"/>
  <c r="Y792"/>
  <c r="Y796"/>
  <c r="Y800"/>
  <c r="Y804"/>
  <c r="Y808"/>
  <c r="Y812"/>
  <c r="Y816"/>
  <c r="Y820"/>
  <c r="Y824"/>
  <c r="Y828"/>
  <c r="Y832"/>
  <c r="Y836"/>
  <c r="Y840"/>
  <c r="Y844"/>
  <c r="Y848"/>
  <c r="Y852"/>
  <c r="Y856"/>
  <c r="Y860"/>
  <c r="Y864"/>
  <c r="Y868"/>
  <c r="Y872"/>
  <c r="Y876"/>
  <c r="Y880"/>
  <c r="Y884"/>
  <c r="Y888"/>
  <c r="Y892"/>
  <c r="Y896"/>
  <c r="Y900"/>
  <c r="Y904"/>
  <c r="Y908"/>
  <c r="Y912"/>
  <c r="Y916"/>
  <c r="Y920"/>
  <c r="Y924"/>
  <c r="Y1003"/>
  <c r="Y1004"/>
  <c r="C2" i="11"/>
  <c r="B2"/>
  <c r="A2"/>
  <c r="W1002" i="2"/>
  <c r="W1003"/>
  <c r="W1004"/>
  <c r="W679"/>
  <c r="W507"/>
  <c r="W531"/>
  <c r="W539"/>
  <c r="W547"/>
  <c r="W571"/>
  <c r="W735"/>
  <c r="W619"/>
  <c r="W634"/>
  <c r="W751"/>
  <c r="W831"/>
  <c r="W846"/>
  <c r="W854"/>
  <c r="W906"/>
  <c r="W914"/>
  <c r="W518"/>
  <c r="W534"/>
  <c r="W574"/>
  <c r="W613"/>
  <c r="W621"/>
  <c r="W641"/>
  <c r="W510"/>
  <c r="W542"/>
  <c r="W550"/>
  <c r="W582"/>
  <c r="W594"/>
  <c r="W698"/>
  <c r="W857"/>
  <c r="W865"/>
  <c r="W956"/>
  <c r="W988"/>
  <c r="W525"/>
  <c r="W557"/>
  <c r="W565"/>
  <c r="W581"/>
  <c r="W589"/>
  <c r="W597"/>
  <c r="W605"/>
  <c r="W618"/>
  <c r="W639"/>
  <c r="W666"/>
  <c r="W674"/>
  <c r="W703"/>
  <c r="W705"/>
  <c r="W711"/>
  <c r="W713"/>
  <c r="W719"/>
  <c r="W721"/>
  <c r="W727"/>
  <c r="W737"/>
  <c r="W740"/>
  <c r="W742"/>
  <c r="W758"/>
  <c r="W766"/>
  <c r="W774"/>
  <c r="W782"/>
  <c r="W790"/>
  <c r="W798"/>
  <c r="W806"/>
  <c r="W814"/>
  <c r="W822"/>
  <c r="W838"/>
  <c r="W841"/>
  <c r="W849"/>
  <c r="W890"/>
  <c r="W898"/>
  <c r="W909"/>
  <c r="W951"/>
  <c r="W964"/>
  <c r="W983"/>
  <c r="W509"/>
  <c r="W520"/>
  <c r="W530"/>
  <c r="W533"/>
  <c r="W541"/>
  <c r="W544"/>
  <c r="W549"/>
  <c r="W562"/>
  <c r="W570"/>
  <c r="W573"/>
  <c r="W584"/>
  <c r="W623"/>
  <c r="W649"/>
  <c r="W657"/>
  <c r="W665"/>
  <c r="W681"/>
  <c r="W686"/>
  <c r="W697"/>
  <c r="W702"/>
  <c r="W718"/>
  <c r="W726"/>
  <c r="W874"/>
  <c r="W882"/>
  <c r="W942"/>
  <c r="W950"/>
  <c r="W958"/>
  <c r="W974"/>
  <c r="W990"/>
  <c r="W517"/>
  <c r="W654"/>
  <c r="W662"/>
  <c r="W866"/>
  <c r="W926"/>
  <c r="W945"/>
  <c r="W522"/>
  <c r="W546"/>
  <c r="W554"/>
  <c r="W578"/>
  <c r="W607"/>
  <c r="W633"/>
  <c r="W691"/>
  <c r="W763"/>
  <c r="W787"/>
  <c r="W811"/>
  <c r="W921"/>
  <c r="W952"/>
  <c r="W511"/>
  <c r="W519"/>
  <c r="W535"/>
  <c r="W543"/>
  <c r="W551"/>
  <c r="W575"/>
  <c r="W583"/>
  <c r="W601"/>
  <c r="W604"/>
  <c r="W606"/>
  <c r="W622"/>
  <c r="W625"/>
  <c r="W635"/>
  <c r="W693"/>
  <c r="W707"/>
  <c r="W725"/>
  <c r="W733"/>
  <c r="W762"/>
  <c r="W770"/>
  <c r="W778"/>
  <c r="W786"/>
  <c r="W794"/>
  <c r="W802"/>
  <c r="W810"/>
  <c r="W818"/>
  <c r="W834"/>
  <c r="W845"/>
  <c r="W894"/>
  <c r="W902"/>
  <c r="W905"/>
  <c r="W913"/>
  <c r="W960"/>
  <c r="W968"/>
  <c r="W992"/>
  <c r="W602"/>
  <c r="W673"/>
  <c r="W676"/>
  <c r="W678"/>
  <c r="W731"/>
  <c r="W858"/>
  <c r="W877"/>
  <c r="W934"/>
  <c r="W514"/>
  <c r="W538"/>
  <c r="W586"/>
  <c r="W599"/>
  <c r="W638"/>
  <c r="W659"/>
  <c r="W699"/>
  <c r="W779"/>
  <c r="W803"/>
  <c r="W850"/>
  <c r="W910"/>
  <c r="W929"/>
  <c r="W526"/>
  <c r="W537"/>
  <c r="W540"/>
  <c r="W555"/>
  <c r="W558"/>
  <c r="W566"/>
  <c r="W590"/>
  <c r="W611"/>
  <c r="W651"/>
  <c r="W667"/>
  <c r="W696"/>
  <c r="W722"/>
  <c r="W730"/>
  <c r="W743"/>
  <c r="W765"/>
  <c r="W773"/>
  <c r="W781"/>
  <c r="W789"/>
  <c r="W797"/>
  <c r="W805"/>
  <c r="W813"/>
  <c r="W821"/>
  <c r="W878"/>
  <c r="W886"/>
  <c r="W889"/>
  <c r="W897"/>
  <c r="W938"/>
  <c r="W946"/>
  <c r="W962"/>
  <c r="W986"/>
  <c r="W527"/>
  <c r="W559"/>
  <c r="W567"/>
  <c r="W591"/>
  <c r="W723"/>
  <c r="W752"/>
  <c r="W937"/>
  <c r="W615"/>
  <c r="W617"/>
  <c r="W643"/>
  <c r="W771"/>
  <c r="W795"/>
  <c r="W819"/>
  <c r="W842"/>
  <c r="W918"/>
  <c r="W984"/>
  <c r="W506"/>
  <c r="W515"/>
  <c r="W523"/>
  <c r="W563"/>
  <c r="W579"/>
  <c r="W587"/>
  <c r="W595"/>
  <c r="W598"/>
  <c r="W603"/>
  <c r="W614"/>
  <c r="W637"/>
  <c r="W642"/>
  <c r="W648"/>
  <c r="W658"/>
  <c r="W661"/>
  <c r="W685"/>
  <c r="W687"/>
  <c r="W695"/>
  <c r="W738"/>
  <c r="W862"/>
  <c r="W870"/>
  <c r="W873"/>
  <c r="W881"/>
  <c r="W922"/>
  <c r="W930"/>
  <c r="W941"/>
  <c r="W949"/>
  <c r="W957"/>
  <c r="W981"/>
  <c r="W989"/>
  <c r="W529"/>
  <c r="W532"/>
  <c r="W536"/>
  <c r="W593"/>
  <c r="W596"/>
  <c r="W600"/>
  <c r="W630"/>
  <c r="W669"/>
  <c r="W671"/>
  <c r="W747"/>
  <c r="W521"/>
  <c r="W524"/>
  <c r="W528"/>
  <c r="W585"/>
  <c r="W588"/>
  <c r="W592"/>
  <c r="W620"/>
  <c r="W626"/>
  <c r="W710"/>
  <c r="W712"/>
  <c r="W729"/>
  <c r="W741"/>
  <c r="W745"/>
  <c r="W748"/>
  <c r="W761"/>
  <c r="W833"/>
  <c r="W616"/>
  <c r="W608"/>
  <c r="W609"/>
  <c r="W646"/>
  <c r="W701"/>
  <c r="W760"/>
  <c r="W776"/>
  <c r="W792"/>
  <c r="W808"/>
  <c r="W954"/>
  <c r="W978"/>
  <c r="W561"/>
  <c r="W564"/>
  <c r="W568"/>
  <c r="W610"/>
  <c r="W632"/>
  <c r="W650"/>
  <c r="W653"/>
  <c r="W677"/>
  <c r="W689"/>
  <c r="W732"/>
  <c r="W734"/>
  <c r="W513"/>
  <c r="W577"/>
  <c r="W750"/>
  <c r="W508"/>
  <c r="W569"/>
  <c r="W768"/>
  <c r="W784"/>
  <c r="W800"/>
  <c r="W816"/>
  <c r="W504"/>
  <c r="W553"/>
  <c r="W556"/>
  <c r="W560"/>
  <c r="W628"/>
  <c r="W647"/>
  <c r="W655"/>
  <c r="W663"/>
  <c r="W670"/>
  <c r="W516"/>
  <c r="W580"/>
  <c r="W631"/>
  <c r="W505"/>
  <c r="W512"/>
  <c r="W572"/>
  <c r="W576"/>
  <c r="W627"/>
  <c r="W545"/>
  <c r="W548"/>
  <c r="W552"/>
  <c r="W629"/>
  <c r="W683"/>
  <c r="W690"/>
  <c r="W694"/>
  <c r="W704"/>
  <c r="W714"/>
  <c r="W720"/>
  <c r="W861"/>
  <c r="W893"/>
  <c r="W925"/>
  <c r="W624"/>
  <c r="W672"/>
  <c r="W680"/>
  <c r="W682"/>
  <c r="W708"/>
  <c r="W709"/>
  <c r="W728"/>
  <c r="W739"/>
  <c r="W755"/>
  <c r="W756"/>
  <c r="W828"/>
  <c r="W656"/>
  <c r="W668"/>
  <c r="W715"/>
  <c r="W717"/>
  <c r="W749"/>
  <c r="W759"/>
  <c r="W764"/>
  <c r="W772"/>
  <c r="W780"/>
  <c r="W788"/>
  <c r="W796"/>
  <c r="W804"/>
  <c r="W812"/>
  <c r="W820"/>
  <c r="W824"/>
  <c r="W612"/>
  <c r="W640"/>
  <c r="W644"/>
  <c r="W645"/>
  <c r="W664"/>
  <c r="W675"/>
  <c r="W706"/>
  <c r="W736"/>
  <c r="W744"/>
  <c r="W746"/>
  <c r="W754"/>
  <c r="W636"/>
  <c r="W688"/>
  <c r="W700"/>
  <c r="W753"/>
  <c r="W757"/>
  <c r="W827"/>
  <c r="W837"/>
  <c r="W853"/>
  <c r="W869"/>
  <c r="W885"/>
  <c r="W901"/>
  <c r="W917"/>
  <c r="W933"/>
  <c r="W982"/>
  <c r="W767"/>
  <c r="W775"/>
  <c r="W783"/>
  <c r="W791"/>
  <c r="W799"/>
  <c r="W807"/>
  <c r="W815"/>
  <c r="W823"/>
  <c r="W830"/>
  <c r="W973"/>
  <c r="W660"/>
  <c r="W692"/>
  <c r="W724"/>
  <c r="W829"/>
  <c r="W836"/>
  <c r="W839"/>
  <c r="W840"/>
  <c r="W843"/>
  <c r="W844"/>
  <c r="W847"/>
  <c r="W848"/>
  <c r="W851"/>
  <c r="W852"/>
  <c r="W855"/>
  <c r="W856"/>
  <c r="W859"/>
  <c r="W860"/>
  <c r="W863"/>
  <c r="W864"/>
  <c r="W867"/>
  <c r="W868"/>
  <c r="W871"/>
  <c r="W872"/>
  <c r="W875"/>
  <c r="W876"/>
  <c r="W879"/>
  <c r="W880"/>
  <c r="W883"/>
  <c r="W884"/>
  <c r="W887"/>
  <c r="W888"/>
  <c r="W891"/>
  <c r="W892"/>
  <c r="W895"/>
  <c r="W896"/>
  <c r="W899"/>
  <c r="W900"/>
  <c r="W903"/>
  <c r="W904"/>
  <c r="W907"/>
  <c r="W908"/>
  <c r="W911"/>
  <c r="W912"/>
  <c r="W915"/>
  <c r="W916"/>
  <c r="W919"/>
  <c r="W920"/>
  <c r="W923"/>
  <c r="W924"/>
  <c r="W927"/>
  <c r="W928"/>
  <c r="W931"/>
  <c r="W932"/>
  <c r="W935"/>
  <c r="W936"/>
  <c r="W939"/>
  <c r="W940"/>
  <c r="W943"/>
  <c r="W944"/>
  <c r="W947"/>
  <c r="W948"/>
  <c r="W967"/>
  <c r="W970"/>
  <c r="W972"/>
  <c r="W976"/>
  <c r="W980"/>
  <c r="W769"/>
  <c r="W777"/>
  <c r="W785"/>
  <c r="W793"/>
  <c r="W801"/>
  <c r="W809"/>
  <c r="W817"/>
  <c r="W826"/>
  <c r="W835"/>
  <c r="W965"/>
  <c r="W652"/>
  <c r="W684"/>
  <c r="W716"/>
  <c r="W825"/>
  <c r="W832"/>
  <c r="W966"/>
  <c r="W994"/>
  <c r="W955"/>
  <c r="W971"/>
  <c r="W987"/>
  <c r="W961"/>
  <c r="W977"/>
  <c r="W993"/>
  <c r="W963"/>
  <c r="W979"/>
  <c r="W995"/>
  <c r="W953"/>
  <c r="W969"/>
  <c r="W985"/>
  <c r="W959"/>
  <c r="W975"/>
  <c r="W991"/>
  <c r="AD996" l="1"/>
  <c r="AC996"/>
  <c r="AB996"/>
  <c r="AE996"/>
  <c r="Z1004"/>
  <c r="J1004"/>
  <c r="Z1003"/>
  <c r="J1003"/>
  <c r="Z1002"/>
  <c r="J1002"/>
  <c r="I996" l="1"/>
  <c r="AE1002"/>
  <c r="AD1002"/>
  <c r="AB1002"/>
  <c r="AC1002"/>
  <c r="AB1003"/>
  <c r="AC1003"/>
  <c r="AE1003"/>
  <c r="AD1003"/>
  <c r="AD1004"/>
  <c r="J1001" i="11" s="1"/>
  <c r="AB1004" i="2"/>
  <c r="H1001" i="11" s="1"/>
  <c r="AC1004" i="2"/>
  <c r="I1001" i="11" s="1"/>
  <c r="AE1004" i="2"/>
  <c r="AA57" i="1"/>
  <c r="AA60"/>
  <c r="AA61"/>
  <c r="AA62"/>
  <c r="AA64"/>
  <c r="AA65"/>
  <c r="AA66"/>
  <c r="AA71"/>
  <c r="AA72"/>
  <c r="G2" i="7"/>
  <c r="X1005" i="2" l="1"/>
  <c r="N13" i="6" s="1"/>
  <c r="O13" s="1"/>
  <c r="P15" i="1" l="1"/>
  <c r="J17"/>
  <c r="J16"/>
  <c r="J15"/>
  <c r="J14"/>
  <c r="J13"/>
  <c r="J3"/>
  <c r="B8" i="12" l="1"/>
  <c r="B10"/>
  <c r="B3" i="9"/>
  <c r="B4"/>
  <c r="B2"/>
  <c r="B3" i="12"/>
  <c r="B4"/>
  <c r="B2"/>
  <c r="B6"/>
  <c r="B5"/>
  <c r="G24" i="1"/>
  <c r="G23"/>
  <c r="G22"/>
  <c r="G21"/>
  <c r="G20"/>
  <c r="AA79" l="1"/>
  <c r="AA78"/>
  <c r="AA77"/>
  <c r="AA75"/>
  <c r="AA56"/>
  <c r="AA58"/>
  <c r="AA70"/>
  <c r="AA74"/>
  <c r="AA55"/>
  <c r="AA63"/>
  <c r="AA69"/>
  <c r="AA73"/>
  <c r="AA51"/>
  <c r="AA50"/>
  <c r="AA49"/>
  <c r="AA48"/>
  <c r="AA47"/>
  <c r="AA46"/>
  <c r="AA45"/>
  <c r="AA44"/>
  <c r="AA43"/>
  <c r="AA42"/>
  <c r="AA41"/>
  <c r="AA40"/>
  <c r="AA39"/>
  <c r="AA38"/>
  <c r="AA37"/>
  <c r="AA36"/>
  <c r="AA35"/>
  <c r="AA34"/>
  <c r="AA33"/>
  <c r="AA32"/>
  <c r="AA31"/>
  <c r="AA30"/>
  <c r="AA29"/>
  <c r="AA28"/>
  <c r="AA27"/>
  <c r="AA11"/>
  <c r="AA26"/>
  <c r="AA25"/>
  <c r="AA24"/>
  <c r="AA23"/>
  <c r="AA22"/>
  <c r="AA21"/>
  <c r="AA20"/>
  <c r="AA19"/>
  <c r="AA18"/>
  <c r="AA17"/>
  <c r="AA16"/>
  <c r="AA15"/>
  <c r="AG4"/>
  <c r="C5"/>
  <c r="B2" i="7" l="1"/>
  <c r="AZ995" i="2"/>
  <c r="AY995"/>
  <c r="AX995"/>
  <c r="AW995"/>
  <c r="AV995"/>
  <c r="AU995"/>
  <c r="AT995"/>
  <c r="AS995"/>
  <c r="AR995"/>
  <c r="AQ995"/>
  <c r="AP995"/>
  <c r="AO995"/>
  <c r="AN995"/>
  <c r="AM995"/>
  <c r="AL995"/>
  <c r="AZ994"/>
  <c r="AY994"/>
  <c r="AX994"/>
  <c r="AW994"/>
  <c r="AV994"/>
  <c r="AU994"/>
  <c r="AT994"/>
  <c r="AS994"/>
  <c r="AR994"/>
  <c r="AQ994"/>
  <c r="AP994"/>
  <c r="AO994"/>
  <c r="AN994"/>
  <c r="AM994"/>
  <c r="AL994"/>
  <c r="AZ993"/>
  <c r="AY993"/>
  <c r="AX993"/>
  <c r="AW993"/>
  <c r="AV993"/>
  <c r="AU993"/>
  <c r="AT993"/>
  <c r="AS993"/>
  <c r="AR993"/>
  <c r="AQ993"/>
  <c r="AP993"/>
  <c r="AO993"/>
  <c r="AN993"/>
  <c r="AM993"/>
  <c r="AL993"/>
  <c r="AZ992"/>
  <c r="AY992"/>
  <c r="AX992"/>
  <c r="AW992"/>
  <c r="AV992"/>
  <c r="AU992"/>
  <c r="AT992"/>
  <c r="AS992"/>
  <c r="AR992"/>
  <c r="AQ992"/>
  <c r="AP992"/>
  <c r="AO992"/>
  <c r="AN992"/>
  <c r="AM992"/>
  <c r="AL992"/>
  <c r="AZ991"/>
  <c r="AY991"/>
  <c r="AX991"/>
  <c r="AW991"/>
  <c r="AV991"/>
  <c r="AU991"/>
  <c r="AT991"/>
  <c r="AS991"/>
  <c r="AR991"/>
  <c r="AQ991"/>
  <c r="AP991"/>
  <c r="AO991"/>
  <c r="AN991"/>
  <c r="AM991"/>
  <c r="AL991"/>
  <c r="AZ990"/>
  <c r="AY990"/>
  <c r="AX990"/>
  <c r="AW990"/>
  <c r="AV990"/>
  <c r="AU990"/>
  <c r="AT990"/>
  <c r="AS990"/>
  <c r="AR990"/>
  <c r="AQ990"/>
  <c r="AP990"/>
  <c r="AO990"/>
  <c r="AN990"/>
  <c r="AM990"/>
  <c r="AL990"/>
  <c r="AZ989"/>
  <c r="AY989"/>
  <c r="AX989"/>
  <c r="AW989"/>
  <c r="AV989"/>
  <c r="AU989"/>
  <c r="AT989"/>
  <c r="AS989"/>
  <c r="AR989"/>
  <c r="AQ989"/>
  <c r="AP989"/>
  <c r="AO989"/>
  <c r="AN989"/>
  <c r="AM989"/>
  <c r="AL989"/>
  <c r="AZ988"/>
  <c r="AY988"/>
  <c r="AX988"/>
  <c r="AW988"/>
  <c r="AV988"/>
  <c r="AU988"/>
  <c r="AT988"/>
  <c r="AS988"/>
  <c r="AR988"/>
  <c r="AQ988"/>
  <c r="AP988"/>
  <c r="AO988"/>
  <c r="AN988"/>
  <c r="AM988"/>
  <c r="AL988"/>
  <c r="AZ987"/>
  <c r="AY987"/>
  <c r="AX987"/>
  <c r="AW987"/>
  <c r="AV987"/>
  <c r="AU987"/>
  <c r="AT987"/>
  <c r="AS987"/>
  <c r="AR987"/>
  <c r="AQ987"/>
  <c r="AP987"/>
  <c r="AO987"/>
  <c r="AN987"/>
  <c r="AM987"/>
  <c r="AL987"/>
  <c r="AZ986"/>
  <c r="AR986"/>
  <c r="AQ986"/>
  <c r="AP986"/>
  <c r="AU986" s="1"/>
  <c r="AO986"/>
  <c r="AT986" s="1"/>
  <c r="AN986"/>
  <c r="AS986" s="1"/>
  <c r="AM986"/>
  <c r="AL986"/>
  <c r="AZ985"/>
  <c r="AY985"/>
  <c r="AX985"/>
  <c r="AW985"/>
  <c r="AV985"/>
  <c r="AU985"/>
  <c r="AT985"/>
  <c r="AS985"/>
  <c r="AR985"/>
  <c r="AQ985"/>
  <c r="AP985"/>
  <c r="AO985"/>
  <c r="AN985"/>
  <c r="AM985"/>
  <c r="AL985"/>
  <c r="AZ984"/>
  <c r="AY984"/>
  <c r="AX984"/>
  <c r="AW984"/>
  <c r="AV984"/>
  <c r="AU984"/>
  <c r="AT984"/>
  <c r="AS984"/>
  <c r="AR984"/>
  <c r="AQ984"/>
  <c r="AP984"/>
  <c r="AO984"/>
  <c r="AN984"/>
  <c r="AM984"/>
  <c r="AL984"/>
  <c r="AZ983"/>
  <c r="AY983"/>
  <c r="AX983"/>
  <c r="AW983"/>
  <c r="AV983"/>
  <c r="AU983"/>
  <c r="AT983"/>
  <c r="AS983"/>
  <c r="AR983"/>
  <c r="AQ983"/>
  <c r="AP983"/>
  <c r="AO983"/>
  <c r="AN983"/>
  <c r="AM983"/>
  <c r="AL983"/>
  <c r="AZ982"/>
  <c r="AY982"/>
  <c r="AX982"/>
  <c r="AW982"/>
  <c r="AV982"/>
  <c r="AU982"/>
  <c r="AT982"/>
  <c r="AS982"/>
  <c r="AR982"/>
  <c r="AQ982"/>
  <c r="AP982"/>
  <c r="AO982"/>
  <c r="AN982"/>
  <c r="AM982"/>
  <c r="AL982"/>
  <c r="AZ981"/>
  <c r="AY981"/>
  <c r="AX981"/>
  <c r="AW981"/>
  <c r="AV981"/>
  <c r="AU981"/>
  <c r="AT981"/>
  <c r="AS981"/>
  <c r="AR981"/>
  <c r="AQ981"/>
  <c r="AP981"/>
  <c r="AO981"/>
  <c r="AN981"/>
  <c r="AM981"/>
  <c r="AL981"/>
  <c r="AZ980"/>
  <c r="AY980"/>
  <c r="AX980"/>
  <c r="AW980"/>
  <c r="AV980"/>
  <c r="AU980"/>
  <c r="AT980"/>
  <c r="AS980"/>
  <c r="AR980"/>
  <c r="AQ980"/>
  <c r="AP980"/>
  <c r="AO980"/>
  <c r="AN980"/>
  <c r="AM980"/>
  <c r="AL980"/>
  <c r="AZ979"/>
  <c r="AY979"/>
  <c r="AX979"/>
  <c r="AW979"/>
  <c r="AV979"/>
  <c r="AU979"/>
  <c r="AT979"/>
  <c r="AS979"/>
  <c r="AR979"/>
  <c r="AQ979"/>
  <c r="AP979"/>
  <c r="AO979"/>
  <c r="AN979"/>
  <c r="AM979"/>
  <c r="AL979"/>
  <c r="AZ978"/>
  <c r="AY978"/>
  <c r="AX978"/>
  <c r="AW978"/>
  <c r="AV978"/>
  <c r="AU978"/>
  <c r="AT978"/>
  <c r="AS978"/>
  <c r="AR978"/>
  <c r="AQ978"/>
  <c r="AP978"/>
  <c r="AO978"/>
  <c r="AN978"/>
  <c r="AM978"/>
  <c r="AL978"/>
  <c r="AZ977"/>
  <c r="AY977"/>
  <c r="AX977"/>
  <c r="AW977"/>
  <c r="AV977"/>
  <c r="AU977"/>
  <c r="AT977"/>
  <c r="AS977"/>
  <c r="AR977"/>
  <c r="AQ977"/>
  <c r="AP977"/>
  <c r="AO977"/>
  <c r="AN977"/>
  <c r="AM977"/>
  <c r="AL977"/>
  <c r="AZ976"/>
  <c r="AY976"/>
  <c r="AX976"/>
  <c r="AW976"/>
  <c r="AV976"/>
  <c r="AU976"/>
  <c r="AT976"/>
  <c r="AS976"/>
  <c r="AR976"/>
  <c r="AQ976"/>
  <c r="AP976"/>
  <c r="AO976"/>
  <c r="AN976"/>
  <c r="AM976"/>
  <c r="AL976"/>
  <c r="AZ975"/>
  <c r="AY975"/>
  <c r="AX975"/>
  <c r="AW975"/>
  <c r="AV975"/>
  <c r="AU975"/>
  <c r="AT975"/>
  <c r="AS975"/>
  <c r="AR975"/>
  <c r="AQ975"/>
  <c r="AP975"/>
  <c r="AO975"/>
  <c r="AN975"/>
  <c r="AM975"/>
  <c r="AL975"/>
  <c r="AZ974"/>
  <c r="AY974"/>
  <c r="AX974"/>
  <c r="AW974"/>
  <c r="AV974"/>
  <c r="AU974"/>
  <c r="AT974"/>
  <c r="AS974"/>
  <c r="AR974"/>
  <c r="AQ974"/>
  <c r="AP974"/>
  <c r="AO974"/>
  <c r="AN974"/>
  <c r="AM974"/>
  <c r="AL974"/>
  <c r="AZ973"/>
  <c r="AY973"/>
  <c r="AX973"/>
  <c r="AW973"/>
  <c r="AV973"/>
  <c r="AU973"/>
  <c r="AT973"/>
  <c r="AS973"/>
  <c r="AR973"/>
  <c r="AQ973"/>
  <c r="AP973"/>
  <c r="AO973"/>
  <c r="AN973"/>
  <c r="AM973"/>
  <c r="AL973"/>
  <c r="AZ972"/>
  <c r="AY972"/>
  <c r="AX972"/>
  <c r="AW972"/>
  <c r="AV972"/>
  <c r="AU972"/>
  <c r="AT972"/>
  <c r="AS972"/>
  <c r="AR972"/>
  <c r="AQ972"/>
  <c r="AP972"/>
  <c r="AO972"/>
  <c r="AN972"/>
  <c r="AM972"/>
  <c r="AL972"/>
  <c r="AZ971"/>
  <c r="AY971"/>
  <c r="AX971"/>
  <c r="AW971"/>
  <c r="AV971"/>
  <c r="AU971"/>
  <c r="AT971"/>
  <c r="AS971"/>
  <c r="AR971"/>
  <c r="AQ971"/>
  <c r="AP971"/>
  <c r="AO971"/>
  <c r="AN971"/>
  <c r="AM971"/>
  <c r="AL971"/>
  <c r="AZ970"/>
  <c r="AY970"/>
  <c r="AX970"/>
  <c r="AW970"/>
  <c r="AV970"/>
  <c r="AU970"/>
  <c r="AT970"/>
  <c r="AS970"/>
  <c r="AR970"/>
  <c r="AQ970"/>
  <c r="AP970"/>
  <c r="AO970"/>
  <c r="AN970"/>
  <c r="AM970"/>
  <c r="AL970"/>
  <c r="AZ969"/>
  <c r="AY969"/>
  <c r="AX969"/>
  <c r="AW969"/>
  <c r="AV969"/>
  <c r="AU969"/>
  <c r="AT969"/>
  <c r="AS969"/>
  <c r="AR969"/>
  <c r="AQ969"/>
  <c r="AP969"/>
  <c r="AO969"/>
  <c r="AN969"/>
  <c r="AM969"/>
  <c r="AL969"/>
  <c r="AZ968"/>
  <c r="AY968"/>
  <c r="AX968"/>
  <c r="AW968"/>
  <c r="AV968"/>
  <c r="AU968"/>
  <c r="AT968"/>
  <c r="AS968"/>
  <c r="AR968"/>
  <c r="AQ968"/>
  <c r="AP968"/>
  <c r="AO968"/>
  <c r="AN968"/>
  <c r="AM968"/>
  <c r="AL968"/>
  <c r="AZ967"/>
  <c r="AY967"/>
  <c r="AX967"/>
  <c r="AW967"/>
  <c r="AV967"/>
  <c r="AU967"/>
  <c r="AT967"/>
  <c r="AS967"/>
  <c r="AR967"/>
  <c r="AQ967"/>
  <c r="AP967"/>
  <c r="AO967"/>
  <c r="AN967"/>
  <c r="AM967"/>
  <c r="AL967"/>
  <c r="AZ966"/>
  <c r="AY966"/>
  <c r="AX966"/>
  <c r="AW966"/>
  <c r="AV966"/>
  <c r="AU966"/>
  <c r="AT966"/>
  <c r="AS966"/>
  <c r="AR966"/>
  <c r="AQ966"/>
  <c r="AP966"/>
  <c r="AO966"/>
  <c r="AN966"/>
  <c r="AM966"/>
  <c r="AL966"/>
  <c r="AZ965"/>
  <c r="AY965"/>
  <c r="AX965"/>
  <c r="AW965"/>
  <c r="AV965"/>
  <c r="AU965"/>
  <c r="AT965"/>
  <c r="AS965"/>
  <c r="AR965"/>
  <c r="AQ965"/>
  <c r="AP965"/>
  <c r="AO965"/>
  <c r="AN965"/>
  <c r="AM965"/>
  <c r="AL965"/>
  <c r="AZ964"/>
  <c r="AY964"/>
  <c r="AX964"/>
  <c r="AW964"/>
  <c r="AV964"/>
  <c r="AU964"/>
  <c r="AT964"/>
  <c r="AS964"/>
  <c r="AR964"/>
  <c r="AQ964"/>
  <c r="AP964"/>
  <c r="AO964"/>
  <c r="AN964"/>
  <c r="AM964"/>
  <c r="AL964"/>
  <c r="AZ963"/>
  <c r="AY963"/>
  <c r="AX963"/>
  <c r="AW963"/>
  <c r="AV963"/>
  <c r="AU963"/>
  <c r="AT963"/>
  <c r="AS963"/>
  <c r="AR963"/>
  <c r="AQ963"/>
  <c r="AP963"/>
  <c r="AO963"/>
  <c r="AN963"/>
  <c r="AM963"/>
  <c r="AL963"/>
  <c r="AZ962"/>
  <c r="AY962"/>
  <c r="AX962"/>
  <c r="AW962"/>
  <c r="AV962"/>
  <c r="AU962"/>
  <c r="AT962"/>
  <c r="AS962"/>
  <c r="AR962"/>
  <c r="AQ962"/>
  <c r="AP962"/>
  <c r="AO962"/>
  <c r="AN962"/>
  <c r="AM962"/>
  <c r="AL962"/>
  <c r="AZ961"/>
  <c r="AY961"/>
  <c r="AX961"/>
  <c r="AW961"/>
  <c r="AV961"/>
  <c r="AU961"/>
  <c r="AT961"/>
  <c r="AS961"/>
  <c r="AR961"/>
  <c r="AQ961"/>
  <c r="AP961"/>
  <c r="AO961"/>
  <c r="AN961"/>
  <c r="AM961"/>
  <c r="AL961"/>
  <c r="AZ960"/>
  <c r="AY960"/>
  <c r="AX960"/>
  <c r="AW960"/>
  <c r="AV960"/>
  <c r="AU960"/>
  <c r="AT960"/>
  <c r="AS960"/>
  <c r="AR960"/>
  <c r="AQ960"/>
  <c r="AP960"/>
  <c r="AO960"/>
  <c r="AN960"/>
  <c r="AM960"/>
  <c r="AL960"/>
  <c r="AZ959"/>
  <c r="AY959"/>
  <c r="AX959"/>
  <c r="AW959"/>
  <c r="AV959"/>
  <c r="AU959"/>
  <c r="AT959"/>
  <c r="AS959"/>
  <c r="AR959"/>
  <c r="AQ959"/>
  <c r="AP959"/>
  <c r="AO959"/>
  <c r="AN959"/>
  <c r="AM959"/>
  <c r="AL959"/>
  <c r="AZ958"/>
  <c r="AY958"/>
  <c r="AX958"/>
  <c r="AW958"/>
  <c r="AV958"/>
  <c r="AU958"/>
  <c r="AT958"/>
  <c r="AS958"/>
  <c r="AR958"/>
  <c r="AQ958"/>
  <c r="AP958"/>
  <c r="AO958"/>
  <c r="AN958"/>
  <c r="AM958"/>
  <c r="AL958"/>
  <c r="AZ957"/>
  <c r="AY957"/>
  <c r="AX957"/>
  <c r="AW957"/>
  <c r="AV957"/>
  <c r="AU957"/>
  <c r="AT957"/>
  <c r="AS957"/>
  <c r="AR957"/>
  <c r="AQ957"/>
  <c r="AP957"/>
  <c r="AO957"/>
  <c r="AN957"/>
  <c r="AM957"/>
  <c r="AL957"/>
  <c r="AZ956"/>
  <c r="AY956"/>
  <c r="AX956"/>
  <c r="AW956"/>
  <c r="AV956"/>
  <c r="AU956"/>
  <c r="AT956"/>
  <c r="AS956"/>
  <c r="AR956"/>
  <c r="AQ956"/>
  <c r="AP956"/>
  <c r="AO956"/>
  <c r="AN956"/>
  <c r="AM956"/>
  <c r="AL956"/>
  <c r="AZ955"/>
  <c r="AY955"/>
  <c r="AX955"/>
  <c r="AW955"/>
  <c r="AV955"/>
  <c r="AU955"/>
  <c r="AT955"/>
  <c r="AS955"/>
  <c r="AR955"/>
  <c r="AQ955"/>
  <c r="AP955"/>
  <c r="AO955"/>
  <c r="AN955"/>
  <c r="AM955"/>
  <c r="AL955"/>
  <c r="AZ954"/>
  <c r="AY954"/>
  <c r="AX954"/>
  <c r="AW954"/>
  <c r="AV954"/>
  <c r="AU954"/>
  <c r="AT954"/>
  <c r="AS954"/>
  <c r="AR954"/>
  <c r="AQ954"/>
  <c r="AP954"/>
  <c r="AO954"/>
  <c r="AN954"/>
  <c r="AM954"/>
  <c r="AL954"/>
  <c r="AZ953"/>
  <c r="AY953"/>
  <c r="AX953"/>
  <c r="AW953"/>
  <c r="AV953"/>
  <c r="AU953"/>
  <c r="AT953"/>
  <c r="AS953"/>
  <c r="AR953"/>
  <c r="AQ953"/>
  <c r="AP953"/>
  <c r="AO953"/>
  <c r="AN953"/>
  <c r="AM953"/>
  <c r="AL953"/>
  <c r="AZ952"/>
  <c r="AY952"/>
  <c r="AX952"/>
  <c r="AW952"/>
  <c r="AV952"/>
  <c r="AU952"/>
  <c r="AT952"/>
  <c r="AS952"/>
  <c r="AR952"/>
  <c r="AQ952"/>
  <c r="AP952"/>
  <c r="AO952"/>
  <c r="AN952"/>
  <c r="AM952"/>
  <c r="AL952"/>
  <c r="AZ951"/>
  <c r="AY951"/>
  <c r="AX951"/>
  <c r="AW951"/>
  <c r="AV951"/>
  <c r="AU951"/>
  <c r="AT951"/>
  <c r="AS951"/>
  <c r="AR951"/>
  <c r="AQ951"/>
  <c r="AP951"/>
  <c r="AO951"/>
  <c r="AN951"/>
  <c r="AM951"/>
  <c r="AL951"/>
  <c r="AZ950"/>
  <c r="AY950"/>
  <c r="AX950"/>
  <c r="AW950"/>
  <c r="AV950"/>
  <c r="AU950"/>
  <c r="AT950"/>
  <c r="AS950"/>
  <c r="AR950"/>
  <c r="AQ950"/>
  <c r="AP950"/>
  <c r="AO950"/>
  <c r="AN950"/>
  <c r="AM950"/>
  <c r="AL950"/>
  <c r="AZ949"/>
  <c r="AY949"/>
  <c r="AX949"/>
  <c r="AW949"/>
  <c r="AV949"/>
  <c r="AU949"/>
  <c r="AT949"/>
  <c r="AS949"/>
  <c r="AR949"/>
  <c r="AQ949"/>
  <c r="AP949"/>
  <c r="AO949"/>
  <c r="AN949"/>
  <c r="AM949"/>
  <c r="AL949"/>
  <c r="AZ948"/>
  <c r="AY948"/>
  <c r="AX948"/>
  <c r="AW948"/>
  <c r="AV948"/>
  <c r="AU948"/>
  <c r="AT948"/>
  <c r="AS948"/>
  <c r="AR948"/>
  <c r="AQ948"/>
  <c r="AP948"/>
  <c r="AO948"/>
  <c r="AN948"/>
  <c r="AM948"/>
  <c r="AL948"/>
  <c r="AZ947"/>
  <c r="AY947"/>
  <c r="AX947"/>
  <c r="AW947"/>
  <c r="AV947"/>
  <c r="AU947"/>
  <c r="AT947"/>
  <c r="AS947"/>
  <c r="AR947"/>
  <c r="AQ947"/>
  <c r="AP947"/>
  <c r="AO947"/>
  <c r="AN947"/>
  <c r="AM947"/>
  <c r="AL947"/>
  <c r="AZ946"/>
  <c r="AY946"/>
  <c r="AX946"/>
  <c r="AW946"/>
  <c r="AV946"/>
  <c r="AU946"/>
  <c r="AT946"/>
  <c r="AS946"/>
  <c r="AR946"/>
  <c r="AQ946"/>
  <c r="AP946"/>
  <c r="AO946"/>
  <c r="AN946"/>
  <c r="AM946"/>
  <c r="AL946"/>
  <c r="AZ945"/>
  <c r="AY945"/>
  <c r="AX945"/>
  <c r="AW945"/>
  <c r="AV945"/>
  <c r="AU945"/>
  <c r="AT945"/>
  <c r="AS945"/>
  <c r="AR945"/>
  <c r="AQ945"/>
  <c r="AP945"/>
  <c r="AO945"/>
  <c r="AN945"/>
  <c r="AM945"/>
  <c r="AL945"/>
  <c r="AZ944"/>
  <c r="AY944"/>
  <c r="AX944"/>
  <c r="AW944"/>
  <c r="AV944"/>
  <c r="AU944"/>
  <c r="AT944"/>
  <c r="AS944"/>
  <c r="AR944"/>
  <c r="AQ944"/>
  <c r="AP944"/>
  <c r="AO944"/>
  <c r="AN944"/>
  <c r="AM944"/>
  <c r="AL944"/>
  <c r="AZ943"/>
  <c r="AY943"/>
  <c r="AX943"/>
  <c r="AW943"/>
  <c r="AV943"/>
  <c r="AU943"/>
  <c r="AT943"/>
  <c r="AS943"/>
  <c r="AR943"/>
  <c r="AQ943"/>
  <c r="AP943"/>
  <c r="AO943"/>
  <c r="AN943"/>
  <c r="AM943"/>
  <c r="AL943"/>
  <c r="AZ942"/>
  <c r="AY942"/>
  <c r="AX942"/>
  <c r="AW942"/>
  <c r="AV942"/>
  <c r="AU942"/>
  <c r="AT942"/>
  <c r="AS942"/>
  <c r="AR942"/>
  <c r="AQ942"/>
  <c r="AP942"/>
  <c r="AO942"/>
  <c r="AN942"/>
  <c r="AM942"/>
  <c r="AL942"/>
  <c r="AZ941"/>
  <c r="AY941"/>
  <c r="AX941"/>
  <c r="AW941"/>
  <c r="AV941"/>
  <c r="AU941"/>
  <c r="AT941"/>
  <c r="AS941"/>
  <c r="AR941"/>
  <c r="AQ941"/>
  <c r="AP941"/>
  <c r="AO941"/>
  <c r="AN941"/>
  <c r="AM941"/>
  <c r="AL941"/>
  <c r="AZ940"/>
  <c r="AY940"/>
  <c r="AX940"/>
  <c r="AW940"/>
  <c r="AV940"/>
  <c r="AU940"/>
  <c r="AT940"/>
  <c r="AS940"/>
  <c r="AR940"/>
  <c r="AQ940"/>
  <c r="AP940"/>
  <c r="AO940"/>
  <c r="AN940"/>
  <c r="AM940"/>
  <c r="AL940"/>
  <c r="AZ939"/>
  <c r="AY939"/>
  <c r="AX939"/>
  <c r="AW939"/>
  <c r="AV939"/>
  <c r="AU939"/>
  <c r="AT939"/>
  <c r="AS939"/>
  <c r="AR939"/>
  <c r="AQ939"/>
  <c r="AP939"/>
  <c r="AO939"/>
  <c r="AN939"/>
  <c r="AM939"/>
  <c r="AL939"/>
  <c r="AZ938"/>
  <c r="AY938"/>
  <c r="AX938"/>
  <c r="AW938"/>
  <c r="AV938"/>
  <c r="AU938"/>
  <c r="AT938"/>
  <c r="AS938"/>
  <c r="AR938"/>
  <c r="AQ938"/>
  <c r="AP938"/>
  <c r="AO938"/>
  <c r="AN938"/>
  <c r="AM938"/>
  <c r="AL938"/>
  <c r="AZ937"/>
  <c r="AY937"/>
  <c r="AX937"/>
  <c r="AW937"/>
  <c r="AV937"/>
  <c r="AU937"/>
  <c r="AT937"/>
  <c r="AS937"/>
  <c r="AR937"/>
  <c r="AQ937"/>
  <c r="AP937"/>
  <c r="AO937"/>
  <c r="AN937"/>
  <c r="AM937"/>
  <c r="AL937"/>
  <c r="AZ936"/>
  <c r="AY936"/>
  <c r="AX936"/>
  <c r="AW936"/>
  <c r="AV936"/>
  <c r="AU936"/>
  <c r="AT936"/>
  <c r="AS936"/>
  <c r="AR936"/>
  <c r="AQ936"/>
  <c r="AP936"/>
  <c r="AO936"/>
  <c r="AN936"/>
  <c r="AM936"/>
  <c r="AL936"/>
  <c r="AZ935"/>
  <c r="AY935"/>
  <c r="AX935"/>
  <c r="AW935"/>
  <c r="AV935"/>
  <c r="AU935"/>
  <c r="AT935"/>
  <c r="AS935"/>
  <c r="AR935"/>
  <c r="AQ935"/>
  <c r="AP935"/>
  <c r="AO935"/>
  <c r="AN935"/>
  <c r="AM935"/>
  <c r="AL935"/>
  <c r="AZ934"/>
  <c r="AY934"/>
  <c r="AX934"/>
  <c r="AW934"/>
  <c r="AV934"/>
  <c r="AU934"/>
  <c r="AT934"/>
  <c r="AS934"/>
  <c r="AR934"/>
  <c r="AQ934"/>
  <c r="AP934"/>
  <c r="AO934"/>
  <c r="AN934"/>
  <c r="AM934"/>
  <c r="AL934"/>
  <c r="AZ933"/>
  <c r="AY933"/>
  <c r="AX933"/>
  <c r="AW933"/>
  <c r="AV933"/>
  <c r="AU933"/>
  <c r="AT933"/>
  <c r="AS933"/>
  <c r="AR933"/>
  <c r="AQ933"/>
  <c r="AP933"/>
  <c r="AO933"/>
  <c r="AN933"/>
  <c r="AM933"/>
  <c r="AL933"/>
  <c r="AZ932"/>
  <c r="AY932"/>
  <c r="AX932"/>
  <c r="AW932"/>
  <c r="AV932"/>
  <c r="AU932"/>
  <c r="AT932"/>
  <c r="AS932"/>
  <c r="AR932"/>
  <c r="AQ932"/>
  <c r="AP932"/>
  <c r="AO932"/>
  <c r="AN932"/>
  <c r="AM932"/>
  <c r="AL932"/>
  <c r="AZ931"/>
  <c r="AY931"/>
  <c r="AX931"/>
  <c r="AW931"/>
  <c r="AV931"/>
  <c r="AU931"/>
  <c r="AT931"/>
  <c r="AS931"/>
  <c r="AR931"/>
  <c r="AQ931"/>
  <c r="AP931"/>
  <c r="AO931"/>
  <c r="AN931"/>
  <c r="AM931"/>
  <c r="AL931"/>
  <c r="AZ930"/>
  <c r="AY930"/>
  <c r="AX930"/>
  <c r="AW930"/>
  <c r="AV930"/>
  <c r="AU930"/>
  <c r="AT930"/>
  <c r="AS930"/>
  <c r="AR930"/>
  <c r="AQ930"/>
  <c r="AP930"/>
  <c r="AO930"/>
  <c r="AN930"/>
  <c r="AM930"/>
  <c r="AL930"/>
  <c r="AZ929"/>
  <c r="AY929"/>
  <c r="AX929"/>
  <c r="AW929"/>
  <c r="AV929"/>
  <c r="AU929"/>
  <c r="AT929"/>
  <c r="AS929"/>
  <c r="AR929"/>
  <c r="AQ929"/>
  <c r="AP929"/>
  <c r="AO929"/>
  <c r="AN929"/>
  <c r="AM929"/>
  <c r="AL929"/>
  <c r="AZ928"/>
  <c r="AY928"/>
  <c r="AX928"/>
  <c r="AW928"/>
  <c r="AV928"/>
  <c r="AU928"/>
  <c r="AT928"/>
  <c r="AS928"/>
  <c r="AR928"/>
  <c r="AQ928"/>
  <c r="AP928"/>
  <c r="AO928"/>
  <c r="AN928"/>
  <c r="AM928"/>
  <c r="AL928"/>
  <c r="AZ927"/>
  <c r="AY927"/>
  <c r="AX927"/>
  <c r="AW927"/>
  <c r="AV927"/>
  <c r="AU927"/>
  <c r="AT927"/>
  <c r="AS927"/>
  <c r="AR927"/>
  <c r="AQ927"/>
  <c r="AP927"/>
  <c r="AO927"/>
  <c r="AN927"/>
  <c r="AM927"/>
  <c r="AL927"/>
  <c r="AZ926"/>
  <c r="AY926"/>
  <c r="AX926"/>
  <c r="AW926"/>
  <c r="AV926"/>
  <c r="AU926"/>
  <c r="AT926"/>
  <c r="AS926"/>
  <c r="AR926"/>
  <c r="AQ926"/>
  <c r="AP926"/>
  <c r="AO926"/>
  <c r="AN926"/>
  <c r="AM926"/>
  <c r="AL926"/>
  <c r="AZ925"/>
  <c r="AY925"/>
  <c r="AX925"/>
  <c r="AW925"/>
  <c r="AV925"/>
  <c r="AU925"/>
  <c r="AT925"/>
  <c r="AS925"/>
  <c r="AR925"/>
  <c r="AQ925"/>
  <c r="AP925"/>
  <c r="AO925"/>
  <c r="AN925"/>
  <c r="AM925"/>
  <c r="AL925"/>
  <c r="AZ924"/>
  <c r="AY924"/>
  <c r="AX924"/>
  <c r="AW924"/>
  <c r="AV924"/>
  <c r="AU924"/>
  <c r="AT924"/>
  <c r="AS924"/>
  <c r="AR924"/>
  <c r="AQ924"/>
  <c r="AP924"/>
  <c r="AO924"/>
  <c r="AN924"/>
  <c r="AM924"/>
  <c r="AL924"/>
  <c r="AZ923"/>
  <c r="AY923"/>
  <c r="AX923"/>
  <c r="AW923"/>
  <c r="AV923"/>
  <c r="AU923"/>
  <c r="AT923"/>
  <c r="AS923"/>
  <c r="AR923"/>
  <c r="AQ923"/>
  <c r="AP923"/>
  <c r="AO923"/>
  <c r="AN923"/>
  <c r="AM923"/>
  <c r="AL923"/>
  <c r="AZ922"/>
  <c r="AY922"/>
  <c r="AX922"/>
  <c r="AW922"/>
  <c r="AV922"/>
  <c r="AU922"/>
  <c r="AT922"/>
  <c r="AS922"/>
  <c r="AR922"/>
  <c r="AQ922"/>
  <c r="AP922"/>
  <c r="AO922"/>
  <c r="AN922"/>
  <c r="AM922"/>
  <c r="AL922"/>
  <c r="AZ921"/>
  <c r="AY921"/>
  <c r="AX921"/>
  <c r="AW921"/>
  <c r="AV921"/>
  <c r="AU921"/>
  <c r="AT921"/>
  <c r="AS921"/>
  <c r="AR921"/>
  <c r="AQ921"/>
  <c r="AP921"/>
  <c r="AO921"/>
  <c r="AN921"/>
  <c r="AM921"/>
  <c r="AL921"/>
  <c r="AZ920"/>
  <c r="AY920"/>
  <c r="AX920"/>
  <c r="AW920"/>
  <c r="AV920"/>
  <c r="AU920"/>
  <c r="AT920"/>
  <c r="AS920"/>
  <c r="AR920"/>
  <c r="AQ920"/>
  <c r="AP920"/>
  <c r="AO920"/>
  <c r="AN920"/>
  <c r="AM920"/>
  <c r="AL920"/>
  <c r="AZ919"/>
  <c r="AY919"/>
  <c r="AX919"/>
  <c r="AW919"/>
  <c r="AV919"/>
  <c r="AU919"/>
  <c r="AT919"/>
  <c r="AS919"/>
  <c r="AR919"/>
  <c r="AQ919"/>
  <c r="AP919"/>
  <c r="AO919"/>
  <c r="AN919"/>
  <c r="AM919"/>
  <c r="AL919"/>
  <c r="AZ918"/>
  <c r="AY918"/>
  <c r="AX918"/>
  <c r="AW918"/>
  <c r="AV918"/>
  <c r="AU918"/>
  <c r="AT918"/>
  <c r="AS918"/>
  <c r="AR918"/>
  <c r="AQ918"/>
  <c r="AP918"/>
  <c r="AO918"/>
  <c r="AN918"/>
  <c r="AM918"/>
  <c r="AL918"/>
  <c r="AZ917"/>
  <c r="AY917"/>
  <c r="AX917"/>
  <c r="AW917"/>
  <c r="AV917"/>
  <c r="AU917"/>
  <c r="AT917"/>
  <c r="AS917"/>
  <c r="AR917"/>
  <c r="AQ917"/>
  <c r="AP917"/>
  <c r="AO917"/>
  <c r="AN917"/>
  <c r="AM917"/>
  <c r="AL917"/>
  <c r="AZ916"/>
  <c r="AY916"/>
  <c r="AX916"/>
  <c r="AW916"/>
  <c r="AV916"/>
  <c r="AU916"/>
  <c r="AT916"/>
  <c r="AS916"/>
  <c r="AR916"/>
  <c r="AQ916"/>
  <c r="AP916"/>
  <c r="AO916"/>
  <c r="AN916"/>
  <c r="AM916"/>
  <c r="AL916"/>
  <c r="AZ915"/>
  <c r="AY915"/>
  <c r="AX915"/>
  <c r="AW915"/>
  <c r="AV915"/>
  <c r="AU915"/>
  <c r="AT915"/>
  <c r="AS915"/>
  <c r="AR915"/>
  <c r="AQ915"/>
  <c r="AP915"/>
  <c r="AO915"/>
  <c r="AN915"/>
  <c r="AM915"/>
  <c r="AL915"/>
  <c r="AZ914"/>
  <c r="AY914"/>
  <c r="AX914"/>
  <c r="AW914"/>
  <c r="AV914"/>
  <c r="AU914"/>
  <c r="AT914"/>
  <c r="AS914"/>
  <c r="AR914"/>
  <c r="AQ914"/>
  <c r="AP914"/>
  <c r="AO914"/>
  <c r="AN914"/>
  <c r="AM914"/>
  <c r="AL914"/>
  <c r="AZ913"/>
  <c r="AY913"/>
  <c r="AX913"/>
  <c r="AW913"/>
  <c r="AV913"/>
  <c r="AU913"/>
  <c r="AT913"/>
  <c r="AS913"/>
  <c r="AR913"/>
  <c r="AQ913"/>
  <c r="AP913"/>
  <c r="AO913"/>
  <c r="AN913"/>
  <c r="AM913"/>
  <c r="AL913"/>
  <c r="AZ912"/>
  <c r="AY912"/>
  <c r="AX912"/>
  <c r="AW912"/>
  <c r="AV912"/>
  <c r="AU912"/>
  <c r="AT912"/>
  <c r="AS912"/>
  <c r="AR912"/>
  <c r="AQ912"/>
  <c r="AP912"/>
  <c r="AO912"/>
  <c r="AN912"/>
  <c r="AM912"/>
  <c r="AL912"/>
  <c r="AZ911"/>
  <c r="AY911"/>
  <c r="AX911"/>
  <c r="AW911"/>
  <c r="AV911"/>
  <c r="AU911"/>
  <c r="AT911"/>
  <c r="AS911"/>
  <c r="AR911"/>
  <c r="AQ911"/>
  <c r="AP911"/>
  <c r="AO911"/>
  <c r="AN911"/>
  <c r="AM911"/>
  <c r="AL911"/>
  <c r="AZ910"/>
  <c r="AY910"/>
  <c r="AX910"/>
  <c r="AW910"/>
  <c r="AV910"/>
  <c r="AU910"/>
  <c r="AT910"/>
  <c r="AS910"/>
  <c r="AR910"/>
  <c r="AQ910"/>
  <c r="AP910"/>
  <c r="AO910"/>
  <c r="AN910"/>
  <c r="AM910"/>
  <c r="AL910"/>
  <c r="AZ909"/>
  <c r="AY909"/>
  <c r="AX909"/>
  <c r="AW909"/>
  <c r="AV909"/>
  <c r="AU909"/>
  <c r="AT909"/>
  <c r="AS909"/>
  <c r="AR909"/>
  <c r="AQ909"/>
  <c r="AP909"/>
  <c r="AO909"/>
  <c r="AN909"/>
  <c r="AM909"/>
  <c r="AL909"/>
  <c r="AZ908"/>
  <c r="AY908"/>
  <c r="AX908"/>
  <c r="AW908"/>
  <c r="AV908"/>
  <c r="AU908"/>
  <c r="AT908"/>
  <c r="AS908"/>
  <c r="AR908"/>
  <c r="AQ908"/>
  <c r="AP908"/>
  <c r="AO908"/>
  <c r="AN908"/>
  <c r="AM908"/>
  <c r="AL908"/>
  <c r="AZ907"/>
  <c r="AY907"/>
  <c r="AX907"/>
  <c r="AW907"/>
  <c r="AV907"/>
  <c r="AU907"/>
  <c r="AT907"/>
  <c r="AS907"/>
  <c r="AR907"/>
  <c r="AQ907"/>
  <c r="AP907"/>
  <c r="AO907"/>
  <c r="AN907"/>
  <c r="AM907"/>
  <c r="AL907"/>
  <c r="AZ906"/>
  <c r="AY906"/>
  <c r="AX906"/>
  <c r="AW906"/>
  <c r="AV906"/>
  <c r="AU906"/>
  <c r="AT906"/>
  <c r="AS906"/>
  <c r="AR906"/>
  <c r="AQ906"/>
  <c r="AP906"/>
  <c r="AO906"/>
  <c r="AN906"/>
  <c r="AM906"/>
  <c r="AL906"/>
  <c r="AZ905"/>
  <c r="AY905"/>
  <c r="AX905"/>
  <c r="AW905"/>
  <c r="AV905"/>
  <c r="AU905"/>
  <c r="AT905"/>
  <c r="AS905"/>
  <c r="AR905"/>
  <c r="AQ905"/>
  <c r="AP905"/>
  <c r="AO905"/>
  <c r="AN905"/>
  <c r="AM905"/>
  <c r="AL905"/>
  <c r="AZ904"/>
  <c r="AY904"/>
  <c r="AX904"/>
  <c r="AW904"/>
  <c r="AV904"/>
  <c r="AU904"/>
  <c r="AT904"/>
  <c r="AS904"/>
  <c r="AR904"/>
  <c r="AQ904"/>
  <c r="AP904"/>
  <c r="AO904"/>
  <c r="AN904"/>
  <c r="AM904"/>
  <c r="AL904"/>
  <c r="AZ903"/>
  <c r="AY903"/>
  <c r="AX903"/>
  <c r="AW903"/>
  <c r="AV903"/>
  <c r="AU903"/>
  <c r="AT903"/>
  <c r="AS903"/>
  <c r="AR903"/>
  <c r="AQ903"/>
  <c r="AP903"/>
  <c r="AO903"/>
  <c r="AN903"/>
  <c r="AM903"/>
  <c r="AL903"/>
  <c r="AZ902"/>
  <c r="AY902"/>
  <c r="AX902"/>
  <c r="AW902"/>
  <c r="AV902"/>
  <c r="AU902"/>
  <c r="AT902"/>
  <c r="AS902"/>
  <c r="AR902"/>
  <c r="AQ902"/>
  <c r="AP902"/>
  <c r="AO902"/>
  <c r="AN902"/>
  <c r="AM902"/>
  <c r="AL902"/>
  <c r="AZ901"/>
  <c r="AY901"/>
  <c r="AX901"/>
  <c r="AW901"/>
  <c r="AV901"/>
  <c r="AU901"/>
  <c r="AT901"/>
  <c r="AS901"/>
  <c r="AR901"/>
  <c r="AQ901"/>
  <c r="AP901"/>
  <c r="AO901"/>
  <c r="AN901"/>
  <c r="AM901"/>
  <c r="AL901"/>
  <c r="AZ900"/>
  <c r="AY900"/>
  <c r="AX900"/>
  <c r="AW900"/>
  <c r="AV900"/>
  <c r="AU900"/>
  <c r="AT900"/>
  <c r="AS900"/>
  <c r="AR900"/>
  <c r="AQ900"/>
  <c r="AP900"/>
  <c r="AO900"/>
  <c r="AN900"/>
  <c r="AM900"/>
  <c r="AL900"/>
  <c r="AZ899"/>
  <c r="AY899"/>
  <c r="AX899"/>
  <c r="AW899"/>
  <c r="AV899"/>
  <c r="AU899"/>
  <c r="AT899"/>
  <c r="AS899"/>
  <c r="AR899"/>
  <c r="AQ899"/>
  <c r="AP899"/>
  <c r="AO899"/>
  <c r="AN899"/>
  <c r="AM899"/>
  <c r="AL899"/>
  <c r="AZ898"/>
  <c r="AY898"/>
  <c r="AX898"/>
  <c r="AW898"/>
  <c r="AV898"/>
  <c r="AU898"/>
  <c r="AT898"/>
  <c r="AS898"/>
  <c r="AR898"/>
  <c r="AQ898"/>
  <c r="AP898"/>
  <c r="AO898"/>
  <c r="AN898"/>
  <c r="AM898"/>
  <c r="AL898"/>
  <c r="AZ897"/>
  <c r="AY897"/>
  <c r="AX897"/>
  <c r="AW897"/>
  <c r="AV897"/>
  <c r="AU897"/>
  <c r="AT897"/>
  <c r="AS897"/>
  <c r="AR897"/>
  <c r="AQ897"/>
  <c r="AP897"/>
  <c r="AO897"/>
  <c r="AN897"/>
  <c r="AM897"/>
  <c r="AL897"/>
  <c r="AZ896"/>
  <c r="AY896"/>
  <c r="AX896"/>
  <c r="AW896"/>
  <c r="AV896"/>
  <c r="AU896"/>
  <c r="AT896"/>
  <c r="AS896"/>
  <c r="AR896"/>
  <c r="AQ896"/>
  <c r="AP896"/>
  <c r="AO896"/>
  <c r="AN896"/>
  <c r="AM896"/>
  <c r="AL896"/>
  <c r="AZ895"/>
  <c r="AY895"/>
  <c r="AX895"/>
  <c r="AW895"/>
  <c r="AV895"/>
  <c r="AU895"/>
  <c r="AT895"/>
  <c r="AS895"/>
  <c r="AR895"/>
  <c r="AQ895"/>
  <c r="AP895"/>
  <c r="AO895"/>
  <c r="AN895"/>
  <c r="AM895"/>
  <c r="AL895"/>
  <c r="AZ894"/>
  <c r="AY894"/>
  <c r="AX894"/>
  <c r="AW894"/>
  <c r="AV894"/>
  <c r="AU894"/>
  <c r="AT894"/>
  <c r="AS894"/>
  <c r="AR894"/>
  <c r="AQ894"/>
  <c r="AP894"/>
  <c r="AO894"/>
  <c r="AN894"/>
  <c r="AM894"/>
  <c r="AL894"/>
  <c r="AZ893"/>
  <c r="AY893"/>
  <c r="AX893"/>
  <c r="AW893"/>
  <c r="AV893"/>
  <c r="AU893"/>
  <c r="AT893"/>
  <c r="AS893"/>
  <c r="AR893"/>
  <c r="AQ893"/>
  <c r="AP893"/>
  <c r="AO893"/>
  <c r="AN893"/>
  <c r="AM893"/>
  <c r="AL893"/>
  <c r="AZ892"/>
  <c r="AY892"/>
  <c r="AX892"/>
  <c r="AW892"/>
  <c r="AV892"/>
  <c r="AU892"/>
  <c r="AT892"/>
  <c r="AS892"/>
  <c r="AR892"/>
  <c r="AQ892"/>
  <c r="AP892"/>
  <c r="AO892"/>
  <c r="AN892"/>
  <c r="AM892"/>
  <c r="AL892"/>
  <c r="AZ891"/>
  <c r="AY891"/>
  <c r="AX891"/>
  <c r="AW891"/>
  <c r="AV891"/>
  <c r="AU891"/>
  <c r="AT891"/>
  <c r="AS891"/>
  <c r="AR891"/>
  <c r="AQ891"/>
  <c r="AP891"/>
  <c r="AO891"/>
  <c r="AN891"/>
  <c r="AM891"/>
  <c r="AL891"/>
  <c r="AZ890"/>
  <c r="AY890"/>
  <c r="AX890"/>
  <c r="AW890"/>
  <c r="AV890"/>
  <c r="AU890"/>
  <c r="AT890"/>
  <c r="AS890"/>
  <c r="AR890"/>
  <c r="AQ890"/>
  <c r="AP890"/>
  <c r="AO890"/>
  <c r="AN890"/>
  <c r="AM890"/>
  <c r="AL890"/>
  <c r="AZ889"/>
  <c r="AY889"/>
  <c r="AX889"/>
  <c r="AW889"/>
  <c r="AV889"/>
  <c r="AU889"/>
  <c r="AT889"/>
  <c r="AS889"/>
  <c r="AR889"/>
  <c r="AQ889"/>
  <c r="AP889"/>
  <c r="AO889"/>
  <c r="AN889"/>
  <c r="AM889"/>
  <c r="AL889"/>
  <c r="AZ888"/>
  <c r="AY888"/>
  <c r="AX888"/>
  <c r="AW888"/>
  <c r="AV888"/>
  <c r="AU888"/>
  <c r="AT888"/>
  <c r="AS888"/>
  <c r="AR888"/>
  <c r="AQ888"/>
  <c r="AP888"/>
  <c r="AO888"/>
  <c r="AN888"/>
  <c r="AM888"/>
  <c r="AL888"/>
  <c r="AZ887"/>
  <c r="AY887"/>
  <c r="AX887"/>
  <c r="AW887"/>
  <c r="AV887"/>
  <c r="AU887"/>
  <c r="AT887"/>
  <c r="AS887"/>
  <c r="AR887"/>
  <c r="AQ887"/>
  <c r="AP887"/>
  <c r="AO887"/>
  <c r="AN887"/>
  <c r="AM887"/>
  <c r="AL887"/>
  <c r="AZ886"/>
  <c r="AY886"/>
  <c r="AX886"/>
  <c r="AW886"/>
  <c r="AV886"/>
  <c r="AU886"/>
  <c r="AT886"/>
  <c r="AS886"/>
  <c r="AR886"/>
  <c r="AQ886"/>
  <c r="AP886"/>
  <c r="AO886"/>
  <c r="AN886"/>
  <c r="AM886"/>
  <c r="AL886"/>
  <c r="AZ885"/>
  <c r="AY885"/>
  <c r="AX885"/>
  <c r="AW885"/>
  <c r="AV885"/>
  <c r="AU885"/>
  <c r="AT885"/>
  <c r="AS885"/>
  <c r="AR885"/>
  <c r="AQ885"/>
  <c r="AP885"/>
  <c r="AO885"/>
  <c r="AN885"/>
  <c r="AM885"/>
  <c r="AL885"/>
  <c r="AZ884"/>
  <c r="AY884"/>
  <c r="AX884"/>
  <c r="AW884"/>
  <c r="AV884"/>
  <c r="AU884"/>
  <c r="AT884"/>
  <c r="AS884"/>
  <c r="AR884"/>
  <c r="AQ884"/>
  <c r="AP884"/>
  <c r="AO884"/>
  <c r="AN884"/>
  <c r="AM884"/>
  <c r="AL884"/>
  <c r="AZ883"/>
  <c r="AY883"/>
  <c r="AX883"/>
  <c r="AW883"/>
  <c r="AV883"/>
  <c r="AU883"/>
  <c r="AT883"/>
  <c r="AS883"/>
  <c r="AR883"/>
  <c r="AQ883"/>
  <c r="AP883"/>
  <c r="AO883"/>
  <c r="AN883"/>
  <c r="AM883"/>
  <c r="AL883"/>
  <c r="AZ882"/>
  <c r="AY882"/>
  <c r="AX882"/>
  <c r="AW882"/>
  <c r="AV882"/>
  <c r="AU882"/>
  <c r="AT882"/>
  <c r="AS882"/>
  <c r="AR882"/>
  <c r="AQ882"/>
  <c r="AP882"/>
  <c r="AO882"/>
  <c r="AN882"/>
  <c r="AM882"/>
  <c r="AL882"/>
  <c r="AZ881"/>
  <c r="AY881"/>
  <c r="AX881"/>
  <c r="AW881"/>
  <c r="AV881"/>
  <c r="AU881"/>
  <c r="AT881"/>
  <c r="AS881"/>
  <c r="AR881"/>
  <c r="AQ881"/>
  <c r="AP881"/>
  <c r="AO881"/>
  <c r="AN881"/>
  <c r="AM881"/>
  <c r="AL881"/>
  <c r="AZ880"/>
  <c r="AY880"/>
  <c r="AX880"/>
  <c r="AW880"/>
  <c r="AV880"/>
  <c r="AU880"/>
  <c r="AT880"/>
  <c r="AS880"/>
  <c r="AR880"/>
  <c r="AQ880"/>
  <c r="AP880"/>
  <c r="AO880"/>
  <c r="AN880"/>
  <c r="AM880"/>
  <c r="AL880"/>
  <c r="AZ879"/>
  <c r="AY879"/>
  <c r="AX879"/>
  <c r="AW879"/>
  <c r="AV879"/>
  <c r="AU879"/>
  <c r="AT879"/>
  <c r="AS879"/>
  <c r="AR879"/>
  <c r="AQ879"/>
  <c r="AP879"/>
  <c r="AO879"/>
  <c r="AN879"/>
  <c r="AM879"/>
  <c r="AL879"/>
  <c r="AZ878"/>
  <c r="AY878"/>
  <c r="AX878"/>
  <c r="AW878"/>
  <c r="AV878"/>
  <c r="AU878"/>
  <c r="AT878"/>
  <c r="AS878"/>
  <c r="AR878"/>
  <c r="AQ878"/>
  <c r="AP878"/>
  <c r="AO878"/>
  <c r="AN878"/>
  <c r="AM878"/>
  <c r="AL878"/>
  <c r="AZ877"/>
  <c r="AY877"/>
  <c r="AX877"/>
  <c r="AW877"/>
  <c r="AV877"/>
  <c r="AU877"/>
  <c r="AT877"/>
  <c r="AS877"/>
  <c r="AR877"/>
  <c r="AQ877"/>
  <c r="AP877"/>
  <c r="AO877"/>
  <c r="AN877"/>
  <c r="AM877"/>
  <c r="AL877"/>
  <c r="AZ876"/>
  <c r="AY876"/>
  <c r="AX876"/>
  <c r="AW876"/>
  <c r="AV876"/>
  <c r="AU876"/>
  <c r="AT876"/>
  <c r="AS876"/>
  <c r="AR876"/>
  <c r="AQ876"/>
  <c r="AP876"/>
  <c r="AO876"/>
  <c r="AN876"/>
  <c r="AM876"/>
  <c r="AL876"/>
  <c r="AZ875"/>
  <c r="AY875"/>
  <c r="AX875"/>
  <c r="AW875"/>
  <c r="AV875"/>
  <c r="AU875"/>
  <c r="AT875"/>
  <c r="AS875"/>
  <c r="AR875"/>
  <c r="AQ875"/>
  <c r="AP875"/>
  <c r="AO875"/>
  <c r="AN875"/>
  <c r="AM875"/>
  <c r="AL875"/>
  <c r="AZ874"/>
  <c r="AY874"/>
  <c r="AX874"/>
  <c r="AW874"/>
  <c r="AV874"/>
  <c r="AU874"/>
  <c r="AT874"/>
  <c r="AS874"/>
  <c r="AR874"/>
  <c r="AQ874"/>
  <c r="AP874"/>
  <c r="AO874"/>
  <c r="AN874"/>
  <c r="AM874"/>
  <c r="AL874"/>
  <c r="AZ873"/>
  <c r="AY873"/>
  <c r="AX873"/>
  <c r="AW873"/>
  <c r="AV873"/>
  <c r="AU873"/>
  <c r="AT873"/>
  <c r="AS873"/>
  <c r="AR873"/>
  <c r="AQ873"/>
  <c r="AP873"/>
  <c r="AO873"/>
  <c r="AN873"/>
  <c r="AM873"/>
  <c r="AL873"/>
  <c r="AZ872"/>
  <c r="AY872"/>
  <c r="AX872"/>
  <c r="AW872"/>
  <c r="AV872"/>
  <c r="AU872"/>
  <c r="AT872"/>
  <c r="AS872"/>
  <c r="AR872"/>
  <c r="AQ872"/>
  <c r="AP872"/>
  <c r="AO872"/>
  <c r="AN872"/>
  <c r="AM872"/>
  <c r="AL872"/>
  <c r="AZ871"/>
  <c r="AY871"/>
  <c r="AX871"/>
  <c r="AW871"/>
  <c r="AV871"/>
  <c r="AU871"/>
  <c r="AT871"/>
  <c r="AS871"/>
  <c r="AR871"/>
  <c r="AQ871"/>
  <c r="AP871"/>
  <c r="AO871"/>
  <c r="AN871"/>
  <c r="AM871"/>
  <c r="AL871"/>
  <c r="AZ870"/>
  <c r="AY870"/>
  <c r="AX870"/>
  <c r="AW870"/>
  <c r="AV870"/>
  <c r="AU870"/>
  <c r="AT870"/>
  <c r="AS870"/>
  <c r="AR870"/>
  <c r="AQ870"/>
  <c r="AP870"/>
  <c r="AO870"/>
  <c r="AN870"/>
  <c r="AM870"/>
  <c r="AL870"/>
  <c r="AZ869"/>
  <c r="AY869"/>
  <c r="AX869"/>
  <c r="AW869"/>
  <c r="AV869"/>
  <c r="AU869"/>
  <c r="AT869"/>
  <c r="AS869"/>
  <c r="AR869"/>
  <c r="AQ869"/>
  <c r="AP869"/>
  <c r="AO869"/>
  <c r="AN869"/>
  <c r="AM869"/>
  <c r="AL869"/>
  <c r="AZ868"/>
  <c r="AY868"/>
  <c r="AX868"/>
  <c r="AW868"/>
  <c r="AV868"/>
  <c r="AU868"/>
  <c r="AT868"/>
  <c r="AS868"/>
  <c r="AR868"/>
  <c r="AQ868"/>
  <c r="AP868"/>
  <c r="AO868"/>
  <c r="AN868"/>
  <c r="AM868"/>
  <c r="AL868"/>
  <c r="AZ867"/>
  <c r="AY867"/>
  <c r="AX867"/>
  <c r="AW867"/>
  <c r="AV867"/>
  <c r="AU867"/>
  <c r="AT867"/>
  <c r="AS867"/>
  <c r="AR867"/>
  <c r="AQ867"/>
  <c r="AP867"/>
  <c r="AO867"/>
  <c r="AN867"/>
  <c r="AM867"/>
  <c r="AL867"/>
  <c r="AZ866"/>
  <c r="AY866"/>
  <c r="AX866"/>
  <c r="AW866"/>
  <c r="AV866"/>
  <c r="AU866"/>
  <c r="AT866"/>
  <c r="AS866"/>
  <c r="AR866"/>
  <c r="AQ866"/>
  <c r="AP866"/>
  <c r="AO866"/>
  <c r="AN866"/>
  <c r="AM866"/>
  <c r="AL866"/>
  <c r="AZ865"/>
  <c r="AY865"/>
  <c r="AX865"/>
  <c r="AW865"/>
  <c r="AV865"/>
  <c r="AU865"/>
  <c r="AT865"/>
  <c r="AS865"/>
  <c r="AR865"/>
  <c r="AQ865"/>
  <c r="AP865"/>
  <c r="AO865"/>
  <c r="AN865"/>
  <c r="AM865"/>
  <c r="AL865"/>
  <c r="AZ864"/>
  <c r="AY864"/>
  <c r="AX864"/>
  <c r="AW864"/>
  <c r="AV864"/>
  <c r="AU864"/>
  <c r="AT864"/>
  <c r="AS864"/>
  <c r="AR864"/>
  <c r="AQ864"/>
  <c r="AP864"/>
  <c r="AO864"/>
  <c r="AN864"/>
  <c r="AM864"/>
  <c r="AL864"/>
  <c r="AZ863"/>
  <c r="AY863"/>
  <c r="AX863"/>
  <c r="AW863"/>
  <c r="AV863"/>
  <c r="AU863"/>
  <c r="AT863"/>
  <c r="AS863"/>
  <c r="AR863"/>
  <c r="AQ863"/>
  <c r="AP863"/>
  <c r="AO863"/>
  <c r="AN863"/>
  <c r="AM863"/>
  <c r="AL863"/>
  <c r="AZ862"/>
  <c r="AY862"/>
  <c r="AX862"/>
  <c r="AW862"/>
  <c r="AV862"/>
  <c r="AU862"/>
  <c r="AT862"/>
  <c r="AS862"/>
  <c r="AR862"/>
  <c r="AQ862"/>
  <c r="AP862"/>
  <c r="AO862"/>
  <c r="AN862"/>
  <c r="AM862"/>
  <c r="AL862"/>
  <c r="AZ861"/>
  <c r="AY861"/>
  <c r="AX861"/>
  <c r="AW861"/>
  <c r="AV861"/>
  <c r="AU861"/>
  <c r="AT861"/>
  <c r="AS861"/>
  <c r="AR861"/>
  <c r="AQ861"/>
  <c r="AP861"/>
  <c r="AO861"/>
  <c r="AN861"/>
  <c r="AM861"/>
  <c r="AL861"/>
  <c r="AZ860"/>
  <c r="AY860"/>
  <c r="AX860"/>
  <c r="AW860"/>
  <c r="AV860"/>
  <c r="AU860"/>
  <c r="AT860"/>
  <c r="AS860"/>
  <c r="AR860"/>
  <c r="AQ860"/>
  <c r="AP860"/>
  <c r="AO860"/>
  <c r="AN860"/>
  <c r="AM860"/>
  <c r="AL860"/>
  <c r="AZ859"/>
  <c r="AY859"/>
  <c r="AX859"/>
  <c r="AW859"/>
  <c r="AV859"/>
  <c r="AU859"/>
  <c r="AT859"/>
  <c r="AS859"/>
  <c r="AR859"/>
  <c r="AQ859"/>
  <c r="AP859"/>
  <c r="AO859"/>
  <c r="AN859"/>
  <c r="AM859"/>
  <c r="AL859"/>
  <c r="AZ858"/>
  <c r="AY858"/>
  <c r="AX858"/>
  <c r="AW858"/>
  <c r="AV858"/>
  <c r="AU858"/>
  <c r="AT858"/>
  <c r="AS858"/>
  <c r="AR858"/>
  <c r="AQ858"/>
  <c r="AP858"/>
  <c r="AO858"/>
  <c r="AN858"/>
  <c r="AM858"/>
  <c r="AL858"/>
  <c r="AZ857"/>
  <c r="AY857"/>
  <c r="AX857"/>
  <c r="AW857"/>
  <c r="AV857"/>
  <c r="AU857"/>
  <c r="AT857"/>
  <c r="AS857"/>
  <c r="AR857"/>
  <c r="AQ857"/>
  <c r="AP857"/>
  <c r="AO857"/>
  <c r="AN857"/>
  <c r="AM857"/>
  <c r="AL857"/>
  <c r="AZ856"/>
  <c r="AY856"/>
  <c r="AX856"/>
  <c r="AW856"/>
  <c r="AV856"/>
  <c r="AU856"/>
  <c r="AT856"/>
  <c r="AS856"/>
  <c r="AR856"/>
  <c r="AQ856"/>
  <c r="AP856"/>
  <c r="AO856"/>
  <c r="AN856"/>
  <c r="AM856"/>
  <c r="AL856"/>
  <c r="AZ855"/>
  <c r="AY855"/>
  <c r="AX855"/>
  <c r="AW855"/>
  <c r="AV855"/>
  <c r="AU855"/>
  <c r="AT855"/>
  <c r="AS855"/>
  <c r="AR855"/>
  <c r="AQ855"/>
  <c r="AP855"/>
  <c r="AO855"/>
  <c r="AN855"/>
  <c r="AM855"/>
  <c r="AL855"/>
  <c r="AZ854"/>
  <c r="AY854"/>
  <c r="AX854"/>
  <c r="AW854"/>
  <c r="AV854"/>
  <c r="AU854"/>
  <c r="AT854"/>
  <c r="AS854"/>
  <c r="AR854"/>
  <c r="AQ854"/>
  <c r="AP854"/>
  <c r="AO854"/>
  <c r="AN854"/>
  <c r="AM854"/>
  <c r="AL854"/>
  <c r="AZ853"/>
  <c r="AY853"/>
  <c r="AX853"/>
  <c r="AW853"/>
  <c r="AV853"/>
  <c r="AU853"/>
  <c r="AT853"/>
  <c r="AS853"/>
  <c r="AR853"/>
  <c r="AQ853"/>
  <c r="AP853"/>
  <c r="AO853"/>
  <c r="AN853"/>
  <c r="AM853"/>
  <c r="AL853"/>
  <c r="AZ852"/>
  <c r="AY852"/>
  <c r="AX852"/>
  <c r="AW852"/>
  <c r="AV852"/>
  <c r="AU852"/>
  <c r="AT852"/>
  <c r="AS852"/>
  <c r="AR852"/>
  <c r="AQ852"/>
  <c r="AP852"/>
  <c r="AO852"/>
  <c r="AN852"/>
  <c r="AM852"/>
  <c r="AL852"/>
  <c r="AZ851"/>
  <c r="AY851"/>
  <c r="AX851"/>
  <c r="AW851"/>
  <c r="AV851"/>
  <c r="AU851"/>
  <c r="AT851"/>
  <c r="AS851"/>
  <c r="AR851"/>
  <c r="AQ851"/>
  <c r="AP851"/>
  <c r="AO851"/>
  <c r="AN851"/>
  <c r="AM851"/>
  <c r="AL851"/>
  <c r="AZ850"/>
  <c r="AY850"/>
  <c r="AX850"/>
  <c r="AW850"/>
  <c r="AV850"/>
  <c r="AU850"/>
  <c r="AT850"/>
  <c r="AS850"/>
  <c r="AR850"/>
  <c r="AQ850"/>
  <c r="AP850"/>
  <c r="AO850"/>
  <c r="AN850"/>
  <c r="AM850"/>
  <c r="AL850"/>
  <c r="AZ849"/>
  <c r="AY849"/>
  <c r="AX849"/>
  <c r="AW849"/>
  <c r="AV849"/>
  <c r="AU849"/>
  <c r="AT849"/>
  <c r="AS849"/>
  <c r="AR849"/>
  <c r="AQ849"/>
  <c r="AP849"/>
  <c r="AO849"/>
  <c r="AN849"/>
  <c r="AM849"/>
  <c r="AL849"/>
  <c r="AZ848"/>
  <c r="AY848"/>
  <c r="AX848"/>
  <c r="AW848"/>
  <c r="AV848"/>
  <c r="AU848"/>
  <c r="AT848"/>
  <c r="AS848"/>
  <c r="AR848"/>
  <c r="AQ848"/>
  <c r="AP848"/>
  <c r="AO848"/>
  <c r="AN848"/>
  <c r="AM848"/>
  <c r="AL848"/>
  <c r="AZ847"/>
  <c r="AY847"/>
  <c r="AX847"/>
  <c r="AW847"/>
  <c r="AV847"/>
  <c r="AU847"/>
  <c r="AT847"/>
  <c r="AS847"/>
  <c r="AR847"/>
  <c r="AQ847"/>
  <c r="AP847"/>
  <c r="AO847"/>
  <c r="AN847"/>
  <c r="AM847"/>
  <c r="AL847"/>
  <c r="AZ846"/>
  <c r="AY846"/>
  <c r="AX846"/>
  <c r="AW846"/>
  <c r="AV846"/>
  <c r="AU846"/>
  <c r="AT846"/>
  <c r="AS846"/>
  <c r="AR846"/>
  <c r="AQ846"/>
  <c r="AP846"/>
  <c r="AO846"/>
  <c r="AN846"/>
  <c r="AM846"/>
  <c r="AL846"/>
  <c r="AZ845"/>
  <c r="AY845"/>
  <c r="AX845"/>
  <c r="AW845"/>
  <c r="AV845"/>
  <c r="AU845"/>
  <c r="AT845"/>
  <c r="AS845"/>
  <c r="AR845"/>
  <c r="AQ845"/>
  <c r="AP845"/>
  <c r="AO845"/>
  <c r="AN845"/>
  <c r="AM845"/>
  <c r="AL845"/>
  <c r="AZ844"/>
  <c r="AY844"/>
  <c r="AX844"/>
  <c r="AW844"/>
  <c r="AV844"/>
  <c r="AU844"/>
  <c r="AT844"/>
  <c r="AS844"/>
  <c r="AR844"/>
  <c r="AQ844"/>
  <c r="AP844"/>
  <c r="AO844"/>
  <c r="AN844"/>
  <c r="AM844"/>
  <c r="AL844"/>
  <c r="AZ843"/>
  <c r="AY843"/>
  <c r="AX843"/>
  <c r="AW843"/>
  <c r="AV843"/>
  <c r="AU843"/>
  <c r="AT843"/>
  <c r="AS843"/>
  <c r="AR843"/>
  <c r="AQ843"/>
  <c r="AP843"/>
  <c r="AO843"/>
  <c r="AN843"/>
  <c r="AM843"/>
  <c r="AL843"/>
  <c r="AZ842"/>
  <c r="AY842"/>
  <c r="AX842"/>
  <c r="AW842"/>
  <c r="AV842"/>
  <c r="AU842"/>
  <c r="AT842"/>
  <c r="AS842"/>
  <c r="AR842"/>
  <c r="AQ842"/>
  <c r="AP842"/>
  <c r="AO842"/>
  <c r="AN842"/>
  <c r="AM842"/>
  <c r="AL842"/>
  <c r="AZ841"/>
  <c r="AY841"/>
  <c r="AX841"/>
  <c r="AW841"/>
  <c r="AV841"/>
  <c r="AU841"/>
  <c r="AT841"/>
  <c r="AS841"/>
  <c r="AR841"/>
  <c r="AQ841"/>
  <c r="AP841"/>
  <c r="AO841"/>
  <c r="AN841"/>
  <c r="AM841"/>
  <c r="AL841"/>
  <c r="AZ840"/>
  <c r="AY840"/>
  <c r="AX840"/>
  <c r="AW840"/>
  <c r="AV840"/>
  <c r="AU840"/>
  <c r="AT840"/>
  <c r="AS840"/>
  <c r="AR840"/>
  <c r="AQ840"/>
  <c r="AP840"/>
  <c r="AO840"/>
  <c r="AN840"/>
  <c r="AM840"/>
  <c r="AL840"/>
  <c r="AZ839"/>
  <c r="AY839"/>
  <c r="AX839"/>
  <c r="AW839"/>
  <c r="AV839"/>
  <c r="AU839"/>
  <c r="AT839"/>
  <c r="AS839"/>
  <c r="AR839"/>
  <c r="AQ839"/>
  <c r="AP839"/>
  <c r="AO839"/>
  <c r="AN839"/>
  <c r="AM839"/>
  <c r="AL839"/>
  <c r="AZ838"/>
  <c r="AY838"/>
  <c r="AX838"/>
  <c r="AW838"/>
  <c r="AV838"/>
  <c r="AU838"/>
  <c r="AT838"/>
  <c r="AS838"/>
  <c r="AR838"/>
  <c r="AQ838"/>
  <c r="AP838"/>
  <c r="AO838"/>
  <c r="AN838"/>
  <c r="AM838"/>
  <c r="AL838"/>
  <c r="AZ837"/>
  <c r="AY837"/>
  <c r="AX837"/>
  <c r="AW837"/>
  <c r="AV837"/>
  <c r="AU837"/>
  <c r="AT837"/>
  <c r="AS837"/>
  <c r="AR837"/>
  <c r="AQ837"/>
  <c r="AP837"/>
  <c r="AO837"/>
  <c r="AN837"/>
  <c r="AM837"/>
  <c r="AL837"/>
  <c r="AZ836"/>
  <c r="AY836"/>
  <c r="AX836"/>
  <c r="AW836"/>
  <c r="AV836"/>
  <c r="AU836"/>
  <c r="AT836"/>
  <c r="AS836"/>
  <c r="AR836"/>
  <c r="AQ836"/>
  <c r="AP836"/>
  <c r="AO836"/>
  <c r="AN836"/>
  <c r="AM836"/>
  <c r="AL836"/>
  <c r="AZ835"/>
  <c r="AY835"/>
  <c r="AX835"/>
  <c r="AW835"/>
  <c r="AV835"/>
  <c r="AU835"/>
  <c r="AT835"/>
  <c r="AS835"/>
  <c r="AR835"/>
  <c r="AQ835"/>
  <c r="AP835"/>
  <c r="AO835"/>
  <c r="AN835"/>
  <c r="AM835"/>
  <c r="AL835"/>
  <c r="AZ834"/>
  <c r="AY834"/>
  <c r="AX834"/>
  <c r="AW834"/>
  <c r="AV834"/>
  <c r="AU834"/>
  <c r="AT834"/>
  <c r="AS834"/>
  <c r="AR834"/>
  <c r="AQ834"/>
  <c r="AP834"/>
  <c r="AO834"/>
  <c r="AN834"/>
  <c r="AM834"/>
  <c r="AL834"/>
  <c r="AZ833"/>
  <c r="AY833"/>
  <c r="AX833"/>
  <c r="AW833"/>
  <c r="AV833"/>
  <c r="AU833"/>
  <c r="AT833"/>
  <c r="AS833"/>
  <c r="AR833"/>
  <c r="AQ833"/>
  <c r="AP833"/>
  <c r="AO833"/>
  <c r="AN833"/>
  <c r="AM833"/>
  <c r="AL833"/>
  <c r="AZ832"/>
  <c r="AY832"/>
  <c r="AX832"/>
  <c r="AW832"/>
  <c r="AV832"/>
  <c r="AU832"/>
  <c r="AT832"/>
  <c r="AS832"/>
  <c r="AR832"/>
  <c r="AQ832"/>
  <c r="AP832"/>
  <c r="AO832"/>
  <c r="AN832"/>
  <c r="AM832"/>
  <c r="AL832"/>
  <c r="AZ831"/>
  <c r="AY831"/>
  <c r="AX831"/>
  <c r="AW831"/>
  <c r="AV831"/>
  <c r="AU831"/>
  <c r="AT831"/>
  <c r="AS831"/>
  <c r="AR831"/>
  <c r="AQ831"/>
  <c r="AP831"/>
  <c r="AO831"/>
  <c r="AN831"/>
  <c r="AM831"/>
  <c r="AL831"/>
  <c r="AZ830"/>
  <c r="AY830"/>
  <c r="AX830"/>
  <c r="AW830"/>
  <c r="AV830"/>
  <c r="AU830"/>
  <c r="AT830"/>
  <c r="AS830"/>
  <c r="AR830"/>
  <c r="AQ830"/>
  <c r="AP830"/>
  <c r="AO830"/>
  <c r="AN830"/>
  <c r="AM830"/>
  <c r="AL830"/>
  <c r="AZ829"/>
  <c r="AY829"/>
  <c r="AX829"/>
  <c r="AW829"/>
  <c r="AV829"/>
  <c r="AU829"/>
  <c r="AT829"/>
  <c r="AS829"/>
  <c r="AR829"/>
  <c r="AQ829"/>
  <c r="AP829"/>
  <c r="AO829"/>
  <c r="AN829"/>
  <c r="AM829"/>
  <c r="AL829"/>
  <c r="AZ828"/>
  <c r="AY828"/>
  <c r="AX828"/>
  <c r="AW828"/>
  <c r="AV828"/>
  <c r="AU828"/>
  <c r="AT828"/>
  <c r="AS828"/>
  <c r="AR828"/>
  <c r="AQ828"/>
  <c r="AP828"/>
  <c r="AO828"/>
  <c r="AN828"/>
  <c r="AM828"/>
  <c r="AL828"/>
  <c r="AZ827"/>
  <c r="AY827"/>
  <c r="AX827"/>
  <c r="AW827"/>
  <c r="AV827"/>
  <c r="AU827"/>
  <c r="AT827"/>
  <c r="AS827"/>
  <c r="AR827"/>
  <c r="AQ827"/>
  <c r="AP827"/>
  <c r="AO827"/>
  <c r="AN827"/>
  <c r="AM827"/>
  <c r="AL827"/>
  <c r="AZ826"/>
  <c r="AY826"/>
  <c r="AX826"/>
  <c r="AW826"/>
  <c r="AV826"/>
  <c r="AU826"/>
  <c r="AT826"/>
  <c r="AS826"/>
  <c r="AR826"/>
  <c r="AQ826"/>
  <c r="AP826"/>
  <c r="AO826"/>
  <c r="AN826"/>
  <c r="AM826"/>
  <c r="AL826"/>
  <c r="AZ825"/>
  <c r="AY825"/>
  <c r="AX825"/>
  <c r="AW825"/>
  <c r="AV825"/>
  <c r="AU825"/>
  <c r="AT825"/>
  <c r="AS825"/>
  <c r="AR825"/>
  <c r="AQ825"/>
  <c r="AP825"/>
  <c r="AO825"/>
  <c r="AN825"/>
  <c r="AM825"/>
  <c r="AL825"/>
  <c r="AZ824"/>
  <c r="AY824"/>
  <c r="AX824"/>
  <c r="AW824"/>
  <c r="AV824"/>
  <c r="AU824"/>
  <c r="AT824"/>
  <c r="AS824"/>
  <c r="AR824"/>
  <c r="AQ824"/>
  <c r="AP824"/>
  <c r="AO824"/>
  <c r="AN824"/>
  <c r="AM824"/>
  <c r="AL824"/>
  <c r="AZ823"/>
  <c r="AY823"/>
  <c r="AX823"/>
  <c r="AW823"/>
  <c r="AV823"/>
  <c r="AU823"/>
  <c r="AT823"/>
  <c r="AS823"/>
  <c r="AR823"/>
  <c r="AQ823"/>
  <c r="AP823"/>
  <c r="AO823"/>
  <c r="AN823"/>
  <c r="AM823"/>
  <c r="AL823"/>
  <c r="AZ822"/>
  <c r="AY822"/>
  <c r="AX822"/>
  <c r="AW822"/>
  <c r="AV822"/>
  <c r="AU822"/>
  <c r="AT822"/>
  <c r="AS822"/>
  <c r="AR822"/>
  <c r="AQ822"/>
  <c r="AP822"/>
  <c r="AO822"/>
  <c r="AN822"/>
  <c r="AM822"/>
  <c r="AL822"/>
  <c r="AZ821"/>
  <c r="AY821"/>
  <c r="AX821"/>
  <c r="AW821"/>
  <c r="AV821"/>
  <c r="AU821"/>
  <c r="AT821"/>
  <c r="AS821"/>
  <c r="AR821"/>
  <c r="AQ821"/>
  <c r="AP821"/>
  <c r="AO821"/>
  <c r="AN821"/>
  <c r="AM821"/>
  <c r="AL821"/>
  <c r="AZ820"/>
  <c r="AY820"/>
  <c r="AX820"/>
  <c r="AW820"/>
  <c r="AV820"/>
  <c r="AU820"/>
  <c r="AT820"/>
  <c r="AS820"/>
  <c r="AR820"/>
  <c r="AQ820"/>
  <c r="AP820"/>
  <c r="AO820"/>
  <c r="AN820"/>
  <c r="AM820"/>
  <c r="AL820"/>
  <c r="AZ819"/>
  <c r="AY819"/>
  <c r="AX819"/>
  <c r="AW819"/>
  <c r="AV819"/>
  <c r="AU819"/>
  <c r="AT819"/>
  <c r="AS819"/>
  <c r="AR819"/>
  <c r="AQ819"/>
  <c r="AP819"/>
  <c r="AO819"/>
  <c r="AN819"/>
  <c r="AM819"/>
  <c r="AL819"/>
  <c r="AZ818"/>
  <c r="AY818"/>
  <c r="AX818"/>
  <c r="AW818"/>
  <c r="AV818"/>
  <c r="AU818"/>
  <c r="AT818"/>
  <c r="AS818"/>
  <c r="AR818"/>
  <c r="AQ818"/>
  <c r="AP818"/>
  <c r="AO818"/>
  <c r="AN818"/>
  <c r="AM818"/>
  <c r="AL818"/>
  <c r="AZ817"/>
  <c r="AY817"/>
  <c r="AX817"/>
  <c r="AW817"/>
  <c r="AV817"/>
  <c r="AU817"/>
  <c r="AT817"/>
  <c r="AS817"/>
  <c r="AR817"/>
  <c r="AQ817"/>
  <c r="AP817"/>
  <c r="AO817"/>
  <c r="AN817"/>
  <c r="AM817"/>
  <c r="AL817"/>
  <c r="AZ816"/>
  <c r="AY816"/>
  <c r="AX816"/>
  <c r="AW816"/>
  <c r="AV816"/>
  <c r="AU816"/>
  <c r="AT816"/>
  <c r="AS816"/>
  <c r="AR816"/>
  <c r="AQ816"/>
  <c r="AP816"/>
  <c r="AO816"/>
  <c r="AN816"/>
  <c r="AM816"/>
  <c r="AL816"/>
  <c r="AZ815"/>
  <c r="AY815"/>
  <c r="AX815"/>
  <c r="AW815"/>
  <c r="AV815"/>
  <c r="AU815"/>
  <c r="AT815"/>
  <c r="AS815"/>
  <c r="AR815"/>
  <c r="AQ815"/>
  <c r="AP815"/>
  <c r="AO815"/>
  <c r="AN815"/>
  <c r="AM815"/>
  <c r="AL815"/>
  <c r="AZ814"/>
  <c r="AY814"/>
  <c r="AX814"/>
  <c r="AW814"/>
  <c r="AV814"/>
  <c r="AU814"/>
  <c r="AT814"/>
  <c r="AS814"/>
  <c r="AR814"/>
  <c r="AQ814"/>
  <c r="AP814"/>
  <c r="AO814"/>
  <c r="AN814"/>
  <c r="AM814"/>
  <c r="AL814"/>
  <c r="AZ813"/>
  <c r="AY813"/>
  <c r="AX813"/>
  <c r="AW813"/>
  <c r="AV813"/>
  <c r="AU813"/>
  <c r="AT813"/>
  <c r="AS813"/>
  <c r="AR813"/>
  <c r="AQ813"/>
  <c r="AP813"/>
  <c r="AO813"/>
  <c r="AN813"/>
  <c r="AM813"/>
  <c r="AL813"/>
  <c r="AZ812"/>
  <c r="AY812"/>
  <c r="AX812"/>
  <c r="AW812"/>
  <c r="AV812"/>
  <c r="AU812"/>
  <c r="AT812"/>
  <c r="AS812"/>
  <c r="AR812"/>
  <c r="AQ812"/>
  <c r="AP812"/>
  <c r="AO812"/>
  <c r="AN812"/>
  <c r="AM812"/>
  <c r="AL812"/>
  <c r="AZ811"/>
  <c r="AY811"/>
  <c r="AX811"/>
  <c r="AW811"/>
  <c r="AV811"/>
  <c r="AU811"/>
  <c r="AT811"/>
  <c r="AS811"/>
  <c r="AR811"/>
  <c r="AQ811"/>
  <c r="AP811"/>
  <c r="AO811"/>
  <c r="AN811"/>
  <c r="AM811"/>
  <c r="AL811"/>
  <c r="AZ810"/>
  <c r="AY810"/>
  <c r="AX810"/>
  <c r="AW810"/>
  <c r="AV810"/>
  <c r="AU810"/>
  <c r="AT810"/>
  <c r="AS810"/>
  <c r="AR810"/>
  <c r="AQ810"/>
  <c r="AP810"/>
  <c r="AO810"/>
  <c r="AN810"/>
  <c r="AM810"/>
  <c r="AL810"/>
  <c r="AZ809"/>
  <c r="AY809"/>
  <c r="AX809"/>
  <c r="AW809"/>
  <c r="AV809"/>
  <c r="AU809"/>
  <c r="AT809"/>
  <c r="AS809"/>
  <c r="AR809"/>
  <c r="AQ809"/>
  <c r="AP809"/>
  <c r="AO809"/>
  <c r="AN809"/>
  <c r="AM809"/>
  <c r="AL809"/>
  <c r="AZ808"/>
  <c r="AY808"/>
  <c r="AX808"/>
  <c r="AW808"/>
  <c r="AV808"/>
  <c r="AU808"/>
  <c r="AT808"/>
  <c r="AS808"/>
  <c r="AR808"/>
  <c r="AQ808"/>
  <c r="AP808"/>
  <c r="AO808"/>
  <c r="AN808"/>
  <c r="AM808"/>
  <c r="AL808"/>
  <c r="AZ807"/>
  <c r="AY807"/>
  <c r="AX807"/>
  <c r="AW807"/>
  <c r="AV807"/>
  <c r="AU807"/>
  <c r="AT807"/>
  <c r="AS807"/>
  <c r="AR807"/>
  <c r="AQ807"/>
  <c r="AP807"/>
  <c r="AO807"/>
  <c r="AN807"/>
  <c r="AM807"/>
  <c r="AL807"/>
  <c r="AZ806"/>
  <c r="AY806"/>
  <c r="AX806"/>
  <c r="AW806"/>
  <c r="AV806"/>
  <c r="AU806"/>
  <c r="AT806"/>
  <c r="AS806"/>
  <c r="AR806"/>
  <c r="AQ806"/>
  <c r="AP806"/>
  <c r="AO806"/>
  <c r="AN806"/>
  <c r="AM806"/>
  <c r="AL806"/>
  <c r="AZ805"/>
  <c r="AY805"/>
  <c r="AX805"/>
  <c r="AW805"/>
  <c r="AV805"/>
  <c r="AU805"/>
  <c r="AT805"/>
  <c r="AS805"/>
  <c r="AR805"/>
  <c r="AQ805"/>
  <c r="AP805"/>
  <c r="AO805"/>
  <c r="AN805"/>
  <c r="AM805"/>
  <c r="AL805"/>
  <c r="AZ804"/>
  <c r="AY804"/>
  <c r="AX804"/>
  <c r="AW804"/>
  <c r="AV804"/>
  <c r="AU804"/>
  <c r="AT804"/>
  <c r="AS804"/>
  <c r="AR804"/>
  <c r="AQ804"/>
  <c r="AP804"/>
  <c r="AO804"/>
  <c r="AN804"/>
  <c r="AM804"/>
  <c r="AL804"/>
  <c r="AZ803"/>
  <c r="AY803"/>
  <c r="AX803"/>
  <c r="AW803"/>
  <c r="AV803"/>
  <c r="AU803"/>
  <c r="AT803"/>
  <c r="AS803"/>
  <c r="AR803"/>
  <c r="AQ803"/>
  <c r="AP803"/>
  <c r="AO803"/>
  <c r="AN803"/>
  <c r="AM803"/>
  <c r="AL803"/>
  <c r="AZ802"/>
  <c r="AY802"/>
  <c r="AX802"/>
  <c r="AW802"/>
  <c r="AV802"/>
  <c r="AU802"/>
  <c r="AT802"/>
  <c r="AS802"/>
  <c r="AR802"/>
  <c r="AQ802"/>
  <c r="AP802"/>
  <c r="AO802"/>
  <c r="AN802"/>
  <c r="AM802"/>
  <c r="AL802"/>
  <c r="AZ801"/>
  <c r="AY801"/>
  <c r="AX801"/>
  <c r="AW801"/>
  <c r="AV801"/>
  <c r="AU801"/>
  <c r="AT801"/>
  <c r="AS801"/>
  <c r="AR801"/>
  <c r="AQ801"/>
  <c r="AP801"/>
  <c r="AO801"/>
  <c r="AN801"/>
  <c r="AM801"/>
  <c r="AL801"/>
  <c r="AZ800"/>
  <c r="AY800"/>
  <c r="AX800"/>
  <c r="AW800"/>
  <c r="AV800"/>
  <c r="AU800"/>
  <c r="AT800"/>
  <c r="AS800"/>
  <c r="AR800"/>
  <c r="AQ800"/>
  <c r="AP800"/>
  <c r="AO800"/>
  <c r="AN800"/>
  <c r="AM800"/>
  <c r="AL800"/>
  <c r="AZ799"/>
  <c r="AY799"/>
  <c r="AX799"/>
  <c r="AW799"/>
  <c r="AV799"/>
  <c r="AU799"/>
  <c r="AT799"/>
  <c r="AS799"/>
  <c r="AR799"/>
  <c r="AQ799"/>
  <c r="AP799"/>
  <c r="AO799"/>
  <c r="AN799"/>
  <c r="AM799"/>
  <c r="AL799"/>
  <c r="AZ798"/>
  <c r="AY798"/>
  <c r="AX798"/>
  <c r="AW798"/>
  <c r="AV798"/>
  <c r="AU798"/>
  <c r="AT798"/>
  <c r="AS798"/>
  <c r="AR798"/>
  <c r="AQ798"/>
  <c r="AP798"/>
  <c r="AO798"/>
  <c r="AN798"/>
  <c r="AM798"/>
  <c r="AL798"/>
  <c r="AZ797"/>
  <c r="AY797"/>
  <c r="AX797"/>
  <c r="AW797"/>
  <c r="AV797"/>
  <c r="AU797"/>
  <c r="AT797"/>
  <c r="AS797"/>
  <c r="AR797"/>
  <c r="AQ797"/>
  <c r="AP797"/>
  <c r="AO797"/>
  <c r="AN797"/>
  <c r="AM797"/>
  <c r="AL797"/>
  <c r="AZ796"/>
  <c r="AY796"/>
  <c r="AX796"/>
  <c r="AW796"/>
  <c r="AV796"/>
  <c r="AU796"/>
  <c r="AT796"/>
  <c r="AS796"/>
  <c r="AR796"/>
  <c r="AQ796"/>
  <c r="AP796"/>
  <c r="AO796"/>
  <c r="AN796"/>
  <c r="AM796"/>
  <c r="AL796"/>
  <c r="AZ795"/>
  <c r="AY795"/>
  <c r="AX795"/>
  <c r="AW795"/>
  <c r="AV795"/>
  <c r="AU795"/>
  <c r="AT795"/>
  <c r="AS795"/>
  <c r="AR795"/>
  <c r="AQ795"/>
  <c r="AP795"/>
  <c r="AO795"/>
  <c r="AN795"/>
  <c r="AM795"/>
  <c r="AL795"/>
  <c r="AZ794"/>
  <c r="AY794"/>
  <c r="AX794"/>
  <c r="AW794"/>
  <c r="AV794"/>
  <c r="AU794"/>
  <c r="AT794"/>
  <c r="AS794"/>
  <c r="AR794"/>
  <c r="AQ794"/>
  <c r="AP794"/>
  <c r="AO794"/>
  <c r="AN794"/>
  <c r="AM794"/>
  <c r="AL794"/>
  <c r="AZ793"/>
  <c r="AY793"/>
  <c r="AX793"/>
  <c r="AW793"/>
  <c r="AV793"/>
  <c r="AU793"/>
  <c r="AT793"/>
  <c r="AS793"/>
  <c r="AR793"/>
  <c r="AQ793"/>
  <c r="AP793"/>
  <c r="AO793"/>
  <c r="AN793"/>
  <c r="AM793"/>
  <c r="AL793"/>
  <c r="AZ792"/>
  <c r="AY792"/>
  <c r="AX792"/>
  <c r="AW792"/>
  <c r="AV792"/>
  <c r="AU792"/>
  <c r="AT792"/>
  <c r="AS792"/>
  <c r="AR792"/>
  <c r="AQ792"/>
  <c r="AP792"/>
  <c r="AO792"/>
  <c r="AN792"/>
  <c r="AM792"/>
  <c r="AL792"/>
  <c r="AZ791"/>
  <c r="AY791"/>
  <c r="AX791"/>
  <c r="AW791"/>
  <c r="AV791"/>
  <c r="AU791"/>
  <c r="AT791"/>
  <c r="AS791"/>
  <c r="AR791"/>
  <c r="AQ791"/>
  <c r="AP791"/>
  <c r="AO791"/>
  <c r="AN791"/>
  <c r="AM791"/>
  <c r="AL791"/>
  <c r="AZ790"/>
  <c r="AY790"/>
  <c r="AX790"/>
  <c r="AW790"/>
  <c r="AV790"/>
  <c r="AU790"/>
  <c r="AT790"/>
  <c r="AS790"/>
  <c r="AR790"/>
  <c r="AQ790"/>
  <c r="AP790"/>
  <c r="AO790"/>
  <c r="AN790"/>
  <c r="AM790"/>
  <c r="AL790"/>
  <c r="AZ789"/>
  <c r="AY789"/>
  <c r="AX789"/>
  <c r="AW789"/>
  <c r="AV789"/>
  <c r="AU789"/>
  <c r="AT789"/>
  <c r="AS789"/>
  <c r="AR789"/>
  <c r="AQ789"/>
  <c r="AP789"/>
  <c r="AO789"/>
  <c r="AN789"/>
  <c r="AM789"/>
  <c r="AL789"/>
  <c r="AZ788"/>
  <c r="AY788"/>
  <c r="AX788"/>
  <c r="AW788"/>
  <c r="AV788"/>
  <c r="AU788"/>
  <c r="AT788"/>
  <c r="AS788"/>
  <c r="AR788"/>
  <c r="AQ788"/>
  <c r="AP788"/>
  <c r="AO788"/>
  <c r="AN788"/>
  <c r="AM788"/>
  <c r="AL788"/>
  <c r="AZ787"/>
  <c r="AY787"/>
  <c r="AX787"/>
  <c r="AW787"/>
  <c r="AV787"/>
  <c r="AU787"/>
  <c r="AT787"/>
  <c r="AS787"/>
  <c r="AR787"/>
  <c r="AQ787"/>
  <c r="AP787"/>
  <c r="AO787"/>
  <c r="AN787"/>
  <c r="AM787"/>
  <c r="AL787"/>
  <c r="AZ786"/>
  <c r="AY786"/>
  <c r="AX786"/>
  <c r="AW786"/>
  <c r="AV786"/>
  <c r="AU786"/>
  <c r="AT786"/>
  <c r="AS786"/>
  <c r="AR786"/>
  <c r="AQ786"/>
  <c r="AP786"/>
  <c r="AO786"/>
  <c r="AN786"/>
  <c r="AM786"/>
  <c r="AL786"/>
  <c r="AZ785"/>
  <c r="AY785"/>
  <c r="AX785"/>
  <c r="AW785"/>
  <c r="AV785"/>
  <c r="AU785"/>
  <c r="AT785"/>
  <c r="AS785"/>
  <c r="AR785"/>
  <c r="AQ785"/>
  <c r="AP785"/>
  <c r="AO785"/>
  <c r="AN785"/>
  <c r="AM785"/>
  <c r="AL785"/>
  <c r="AZ784"/>
  <c r="AY784"/>
  <c r="AX784"/>
  <c r="AW784"/>
  <c r="AV784"/>
  <c r="AU784"/>
  <c r="AT784"/>
  <c r="AS784"/>
  <c r="AR784"/>
  <c r="AQ784"/>
  <c r="AP784"/>
  <c r="AO784"/>
  <c r="AN784"/>
  <c r="AM784"/>
  <c r="AL784"/>
  <c r="AZ783"/>
  <c r="AY783"/>
  <c r="AX783"/>
  <c r="AW783"/>
  <c r="AV783"/>
  <c r="AU783"/>
  <c r="AT783"/>
  <c r="AS783"/>
  <c r="AR783"/>
  <c r="AQ783"/>
  <c r="AP783"/>
  <c r="AO783"/>
  <c r="AN783"/>
  <c r="AM783"/>
  <c r="AL783"/>
  <c r="AZ782"/>
  <c r="AY782"/>
  <c r="AX782"/>
  <c r="AW782"/>
  <c r="AV782"/>
  <c r="AU782"/>
  <c r="AT782"/>
  <c r="AS782"/>
  <c r="AR782"/>
  <c r="AQ782"/>
  <c r="AP782"/>
  <c r="AO782"/>
  <c r="AN782"/>
  <c r="AM782"/>
  <c r="AL782"/>
  <c r="AZ781"/>
  <c r="AY781"/>
  <c r="AX781"/>
  <c r="AW781"/>
  <c r="AV781"/>
  <c r="AU781"/>
  <c r="AT781"/>
  <c r="AS781"/>
  <c r="AR781"/>
  <c r="AQ781"/>
  <c r="AP781"/>
  <c r="AO781"/>
  <c r="AN781"/>
  <c r="AM781"/>
  <c r="AL781"/>
  <c r="AZ780"/>
  <c r="AY780"/>
  <c r="AX780"/>
  <c r="AW780"/>
  <c r="AV780"/>
  <c r="AU780"/>
  <c r="AT780"/>
  <c r="AS780"/>
  <c r="AR780"/>
  <c r="AQ780"/>
  <c r="AP780"/>
  <c r="AO780"/>
  <c r="AN780"/>
  <c r="AM780"/>
  <c r="AL780"/>
  <c r="AZ779"/>
  <c r="AY779"/>
  <c r="AX779"/>
  <c r="AW779"/>
  <c r="AV779"/>
  <c r="AU779"/>
  <c r="AT779"/>
  <c r="AS779"/>
  <c r="AR779"/>
  <c r="AQ779"/>
  <c r="AP779"/>
  <c r="AO779"/>
  <c r="AN779"/>
  <c r="AM779"/>
  <c r="AL779"/>
  <c r="AZ778"/>
  <c r="AY778"/>
  <c r="AX778"/>
  <c r="AW778"/>
  <c r="AV778"/>
  <c r="AU778"/>
  <c r="AT778"/>
  <c r="AS778"/>
  <c r="AR778"/>
  <c r="AQ778"/>
  <c r="AP778"/>
  <c r="AO778"/>
  <c r="AN778"/>
  <c r="AM778"/>
  <c r="AL778"/>
  <c r="AZ777"/>
  <c r="AY777"/>
  <c r="AX777"/>
  <c r="AW777"/>
  <c r="AV777"/>
  <c r="AU777"/>
  <c r="AT777"/>
  <c r="AS777"/>
  <c r="AR777"/>
  <c r="AQ777"/>
  <c r="AP777"/>
  <c r="AO777"/>
  <c r="AN777"/>
  <c r="AM777"/>
  <c r="AL777"/>
  <c r="AZ776"/>
  <c r="AY776"/>
  <c r="AX776"/>
  <c r="AW776"/>
  <c r="AV776"/>
  <c r="AU776"/>
  <c r="AT776"/>
  <c r="AS776"/>
  <c r="AR776"/>
  <c r="AQ776"/>
  <c r="AP776"/>
  <c r="AO776"/>
  <c r="AN776"/>
  <c r="AM776"/>
  <c r="AL776"/>
  <c r="AZ775"/>
  <c r="AY775"/>
  <c r="AX775"/>
  <c r="AW775"/>
  <c r="AV775"/>
  <c r="AU775"/>
  <c r="AT775"/>
  <c r="AS775"/>
  <c r="AR775"/>
  <c r="AQ775"/>
  <c r="AP775"/>
  <c r="AO775"/>
  <c r="AN775"/>
  <c r="AM775"/>
  <c r="AL775"/>
  <c r="AZ774"/>
  <c r="AY774"/>
  <c r="AX774"/>
  <c r="AW774"/>
  <c r="AV774"/>
  <c r="AU774"/>
  <c r="AT774"/>
  <c r="AS774"/>
  <c r="AR774"/>
  <c r="AQ774"/>
  <c r="AP774"/>
  <c r="AO774"/>
  <c r="AN774"/>
  <c r="AM774"/>
  <c r="AL774"/>
  <c r="AZ773"/>
  <c r="AY773"/>
  <c r="AX773"/>
  <c r="AW773"/>
  <c r="AV773"/>
  <c r="AU773"/>
  <c r="AT773"/>
  <c r="AS773"/>
  <c r="AR773"/>
  <c r="AQ773"/>
  <c r="AP773"/>
  <c r="AO773"/>
  <c r="AN773"/>
  <c r="AM773"/>
  <c r="AL773"/>
  <c r="AZ772"/>
  <c r="AY772"/>
  <c r="AX772"/>
  <c r="AW772"/>
  <c r="AV772"/>
  <c r="AU772"/>
  <c r="AT772"/>
  <c r="AS772"/>
  <c r="AR772"/>
  <c r="AQ772"/>
  <c r="AP772"/>
  <c r="AO772"/>
  <c r="AN772"/>
  <c r="AM772"/>
  <c r="AL772"/>
  <c r="AZ771"/>
  <c r="AY771"/>
  <c r="AX771"/>
  <c r="AW771"/>
  <c r="AV771"/>
  <c r="AU771"/>
  <c r="AT771"/>
  <c r="AS771"/>
  <c r="AR771"/>
  <c r="AQ771"/>
  <c r="AP771"/>
  <c r="AO771"/>
  <c r="AN771"/>
  <c r="AM771"/>
  <c r="AL771"/>
  <c r="AZ770"/>
  <c r="AY770"/>
  <c r="AX770"/>
  <c r="AW770"/>
  <c r="AV770"/>
  <c r="AU770"/>
  <c r="AT770"/>
  <c r="AS770"/>
  <c r="AR770"/>
  <c r="AQ770"/>
  <c r="AP770"/>
  <c r="AO770"/>
  <c r="AN770"/>
  <c r="AM770"/>
  <c r="AL770"/>
  <c r="AZ769"/>
  <c r="AY769"/>
  <c r="AX769"/>
  <c r="AW769"/>
  <c r="AV769"/>
  <c r="AU769"/>
  <c r="AT769"/>
  <c r="AS769"/>
  <c r="AR769"/>
  <c r="AQ769"/>
  <c r="AP769"/>
  <c r="AO769"/>
  <c r="AN769"/>
  <c r="AM769"/>
  <c r="AL769"/>
  <c r="AZ768"/>
  <c r="AY768"/>
  <c r="AX768"/>
  <c r="AW768"/>
  <c r="AV768"/>
  <c r="AU768"/>
  <c r="AT768"/>
  <c r="AS768"/>
  <c r="AR768"/>
  <c r="AQ768"/>
  <c r="AP768"/>
  <c r="AO768"/>
  <c r="AN768"/>
  <c r="AM768"/>
  <c r="AL768"/>
  <c r="AZ767"/>
  <c r="AY767"/>
  <c r="AX767"/>
  <c r="AW767"/>
  <c r="AV767"/>
  <c r="AU767"/>
  <c r="AT767"/>
  <c r="AS767"/>
  <c r="AR767"/>
  <c r="AQ767"/>
  <c r="AP767"/>
  <c r="AO767"/>
  <c r="AN767"/>
  <c r="AM767"/>
  <c r="AL767"/>
  <c r="AZ766"/>
  <c r="AY766"/>
  <c r="AX766"/>
  <c r="AW766"/>
  <c r="AV766"/>
  <c r="AU766"/>
  <c r="AT766"/>
  <c r="AS766"/>
  <c r="AR766"/>
  <c r="AQ766"/>
  <c r="AP766"/>
  <c r="AO766"/>
  <c r="AN766"/>
  <c r="AM766"/>
  <c r="AL766"/>
  <c r="AZ765"/>
  <c r="AY765"/>
  <c r="AX765"/>
  <c r="AW765"/>
  <c r="AV765"/>
  <c r="AU765"/>
  <c r="AT765"/>
  <c r="AS765"/>
  <c r="AR765"/>
  <c r="AQ765"/>
  <c r="AP765"/>
  <c r="AO765"/>
  <c r="AN765"/>
  <c r="AM765"/>
  <c r="AL765"/>
  <c r="AZ764"/>
  <c r="AY764"/>
  <c r="AX764"/>
  <c r="AW764"/>
  <c r="AV764"/>
  <c r="AU764"/>
  <c r="AT764"/>
  <c r="AS764"/>
  <c r="AR764"/>
  <c r="AQ764"/>
  <c r="AP764"/>
  <c r="AO764"/>
  <c r="AN764"/>
  <c r="AM764"/>
  <c r="AL764"/>
  <c r="AZ763"/>
  <c r="AY763"/>
  <c r="AX763"/>
  <c r="AW763"/>
  <c r="AV763"/>
  <c r="AU763"/>
  <c r="AT763"/>
  <c r="AS763"/>
  <c r="AR763"/>
  <c r="AQ763"/>
  <c r="AP763"/>
  <c r="AO763"/>
  <c r="AN763"/>
  <c r="AM763"/>
  <c r="AL763"/>
  <c r="AZ762"/>
  <c r="AY762"/>
  <c r="AX762"/>
  <c r="AW762"/>
  <c r="AV762"/>
  <c r="AU762"/>
  <c r="AT762"/>
  <c r="AS762"/>
  <c r="AR762"/>
  <c r="AQ762"/>
  <c r="AP762"/>
  <c r="AO762"/>
  <c r="AN762"/>
  <c r="AM762"/>
  <c r="AL762"/>
  <c r="AZ761"/>
  <c r="AY761"/>
  <c r="AX761"/>
  <c r="AW761"/>
  <c r="AV761"/>
  <c r="AU761"/>
  <c r="AT761"/>
  <c r="AS761"/>
  <c r="AR761"/>
  <c r="AQ761"/>
  <c r="AP761"/>
  <c r="AO761"/>
  <c r="AN761"/>
  <c r="AM761"/>
  <c r="AL761"/>
  <c r="AZ760"/>
  <c r="AY760"/>
  <c r="AX760"/>
  <c r="AW760"/>
  <c r="AV760"/>
  <c r="AU760"/>
  <c r="AT760"/>
  <c r="AS760"/>
  <c r="AR760"/>
  <c r="AQ760"/>
  <c r="AP760"/>
  <c r="AO760"/>
  <c r="AN760"/>
  <c r="AM760"/>
  <c r="AL760"/>
  <c r="AZ759"/>
  <c r="AY759"/>
  <c r="AX759"/>
  <c r="AW759"/>
  <c r="AV759"/>
  <c r="AU759"/>
  <c r="AT759"/>
  <c r="AS759"/>
  <c r="AR759"/>
  <c r="AQ759"/>
  <c r="AP759"/>
  <c r="AO759"/>
  <c r="AN759"/>
  <c r="AM759"/>
  <c r="AL759"/>
  <c r="AZ758"/>
  <c r="AY758"/>
  <c r="AX758"/>
  <c r="AW758"/>
  <c r="AV758"/>
  <c r="AU758"/>
  <c r="AT758"/>
  <c r="AS758"/>
  <c r="AR758"/>
  <c r="AQ758"/>
  <c r="AP758"/>
  <c r="AO758"/>
  <c r="AN758"/>
  <c r="AM758"/>
  <c r="AL758"/>
  <c r="AZ757"/>
  <c r="AY757"/>
  <c r="AX757"/>
  <c r="AW757"/>
  <c r="AV757"/>
  <c r="AU757"/>
  <c r="AT757"/>
  <c r="AS757"/>
  <c r="AR757"/>
  <c r="AQ757"/>
  <c r="AP757"/>
  <c r="AO757"/>
  <c r="AN757"/>
  <c r="AM757"/>
  <c r="AL757"/>
  <c r="AZ756"/>
  <c r="AY756"/>
  <c r="AX756"/>
  <c r="AW756"/>
  <c r="AV756"/>
  <c r="AU756"/>
  <c r="AT756"/>
  <c r="AS756"/>
  <c r="AR756"/>
  <c r="AQ756"/>
  <c r="AP756"/>
  <c r="AO756"/>
  <c r="AN756"/>
  <c r="AM756"/>
  <c r="AL756"/>
  <c r="AZ755"/>
  <c r="AY755"/>
  <c r="AX755"/>
  <c r="AW755"/>
  <c r="AV755"/>
  <c r="AU755"/>
  <c r="AT755"/>
  <c r="AS755"/>
  <c r="AR755"/>
  <c r="AQ755"/>
  <c r="AP755"/>
  <c r="AO755"/>
  <c r="AN755"/>
  <c r="AM755"/>
  <c r="AL755"/>
  <c r="AZ754"/>
  <c r="AY754"/>
  <c r="AX754"/>
  <c r="AW754"/>
  <c r="AV754"/>
  <c r="AU754"/>
  <c r="AT754"/>
  <c r="AS754"/>
  <c r="AR754"/>
  <c r="AQ754"/>
  <c r="AP754"/>
  <c r="AO754"/>
  <c r="AN754"/>
  <c r="AM754"/>
  <c r="AL754"/>
  <c r="AZ753"/>
  <c r="AY753"/>
  <c r="AX753"/>
  <c r="AW753"/>
  <c r="AV753"/>
  <c r="AU753"/>
  <c r="AT753"/>
  <c r="AS753"/>
  <c r="AR753"/>
  <c r="AQ753"/>
  <c r="AP753"/>
  <c r="AO753"/>
  <c r="AN753"/>
  <c r="AM753"/>
  <c r="AL753"/>
  <c r="AZ752"/>
  <c r="AY752"/>
  <c r="AX752"/>
  <c r="AW752"/>
  <c r="AV752"/>
  <c r="AU752"/>
  <c r="AT752"/>
  <c r="AS752"/>
  <c r="AR752"/>
  <c r="AQ752"/>
  <c r="AP752"/>
  <c r="AO752"/>
  <c r="AN752"/>
  <c r="AM752"/>
  <c r="AL752"/>
  <c r="AZ751"/>
  <c r="AY751"/>
  <c r="AX751"/>
  <c r="AW751"/>
  <c r="AV751"/>
  <c r="AU751"/>
  <c r="AT751"/>
  <c r="AS751"/>
  <c r="AR751"/>
  <c r="AQ751"/>
  <c r="AP751"/>
  <c r="AO751"/>
  <c r="AN751"/>
  <c r="AM751"/>
  <c r="AL751"/>
  <c r="AZ750"/>
  <c r="AY750"/>
  <c r="AX750"/>
  <c r="AW750"/>
  <c r="AV750"/>
  <c r="AU750"/>
  <c r="AT750"/>
  <c r="AS750"/>
  <c r="AR750"/>
  <c r="AQ750"/>
  <c r="AP750"/>
  <c r="AO750"/>
  <c r="AN750"/>
  <c r="AM750"/>
  <c r="AL750"/>
  <c r="AZ749"/>
  <c r="AY749"/>
  <c r="AX749"/>
  <c r="AW749"/>
  <c r="AV749"/>
  <c r="AU749"/>
  <c r="AT749"/>
  <c r="AS749"/>
  <c r="AR749"/>
  <c r="AQ749"/>
  <c r="AP749"/>
  <c r="AO749"/>
  <c r="AN749"/>
  <c r="AM749"/>
  <c r="AL749"/>
  <c r="AZ748"/>
  <c r="AY748"/>
  <c r="AX748"/>
  <c r="AW748"/>
  <c r="AV748"/>
  <c r="AU748"/>
  <c r="AT748"/>
  <c r="AS748"/>
  <c r="AR748"/>
  <c r="AQ748"/>
  <c r="AP748"/>
  <c r="AO748"/>
  <c r="AN748"/>
  <c r="AM748"/>
  <c r="AL748"/>
  <c r="AZ747"/>
  <c r="AY747"/>
  <c r="AX747"/>
  <c r="AW747"/>
  <c r="AV747"/>
  <c r="AU747"/>
  <c r="AT747"/>
  <c r="AS747"/>
  <c r="AR747"/>
  <c r="AQ747"/>
  <c r="AP747"/>
  <c r="AO747"/>
  <c r="AN747"/>
  <c r="AM747"/>
  <c r="AL747"/>
  <c r="AZ746"/>
  <c r="AY746"/>
  <c r="AX746"/>
  <c r="AW746"/>
  <c r="AV746"/>
  <c r="AU746"/>
  <c r="AT746"/>
  <c r="AS746"/>
  <c r="AR746"/>
  <c r="AQ746"/>
  <c r="AP746"/>
  <c r="AO746"/>
  <c r="AN746"/>
  <c r="AM746"/>
  <c r="AL746"/>
  <c r="AZ745"/>
  <c r="AY745"/>
  <c r="AX745"/>
  <c r="AW745"/>
  <c r="AV745"/>
  <c r="AU745"/>
  <c r="AT745"/>
  <c r="AS745"/>
  <c r="AR745"/>
  <c r="AQ745"/>
  <c r="AP745"/>
  <c r="AO745"/>
  <c r="AN745"/>
  <c r="AM745"/>
  <c r="AL745"/>
  <c r="AZ744"/>
  <c r="AY744"/>
  <c r="AX744"/>
  <c r="AW744"/>
  <c r="AV744"/>
  <c r="AU744"/>
  <c r="AT744"/>
  <c r="AS744"/>
  <c r="AR744"/>
  <c r="AQ744"/>
  <c r="AP744"/>
  <c r="AO744"/>
  <c r="AN744"/>
  <c r="AM744"/>
  <c r="AL744"/>
  <c r="AZ743"/>
  <c r="AY743"/>
  <c r="AX743"/>
  <c r="AW743"/>
  <c r="AV743"/>
  <c r="AU743"/>
  <c r="AT743"/>
  <c r="AS743"/>
  <c r="AR743"/>
  <c r="AQ743"/>
  <c r="AP743"/>
  <c r="AO743"/>
  <c r="AN743"/>
  <c r="AM743"/>
  <c r="AL743"/>
  <c r="AZ742"/>
  <c r="AY742"/>
  <c r="AX742"/>
  <c r="AW742"/>
  <c r="AV742"/>
  <c r="AU742"/>
  <c r="AT742"/>
  <c r="AS742"/>
  <c r="AR742"/>
  <c r="AQ742"/>
  <c r="AP742"/>
  <c r="AO742"/>
  <c r="AN742"/>
  <c r="AM742"/>
  <c r="AL742"/>
  <c r="AZ741"/>
  <c r="AY741"/>
  <c r="AX741"/>
  <c r="AW741"/>
  <c r="AV741"/>
  <c r="AU741"/>
  <c r="AT741"/>
  <c r="AS741"/>
  <c r="AR741"/>
  <c r="AQ741"/>
  <c r="AP741"/>
  <c r="AO741"/>
  <c r="AN741"/>
  <c r="AM741"/>
  <c r="AL741"/>
  <c r="AZ740"/>
  <c r="AY740"/>
  <c r="AX740"/>
  <c r="AW740"/>
  <c r="AV740"/>
  <c r="AU740"/>
  <c r="AT740"/>
  <c r="AS740"/>
  <c r="AR740"/>
  <c r="AQ740"/>
  <c r="AP740"/>
  <c r="AO740"/>
  <c r="AN740"/>
  <c r="AM740"/>
  <c r="AL740"/>
  <c r="AZ739"/>
  <c r="AY739"/>
  <c r="AX739"/>
  <c r="AW739"/>
  <c r="AV739"/>
  <c r="AU739"/>
  <c r="AT739"/>
  <c r="AS739"/>
  <c r="AR739"/>
  <c r="AQ739"/>
  <c r="AP739"/>
  <c r="AO739"/>
  <c r="AN739"/>
  <c r="AM739"/>
  <c r="AL739"/>
  <c r="AZ738"/>
  <c r="AY738"/>
  <c r="AX738"/>
  <c r="AW738"/>
  <c r="AV738"/>
  <c r="AU738"/>
  <c r="AT738"/>
  <c r="AS738"/>
  <c r="AR738"/>
  <c r="AQ738"/>
  <c r="AP738"/>
  <c r="AO738"/>
  <c r="AN738"/>
  <c r="AM738"/>
  <c r="AL738"/>
  <c r="AZ737"/>
  <c r="AY737"/>
  <c r="AX737"/>
  <c r="AW737"/>
  <c r="AV737"/>
  <c r="AU737"/>
  <c r="AT737"/>
  <c r="AS737"/>
  <c r="AR737"/>
  <c r="AQ737"/>
  <c r="AP737"/>
  <c r="AO737"/>
  <c r="AN737"/>
  <c r="AM737"/>
  <c r="AL737"/>
  <c r="AZ736"/>
  <c r="AY736"/>
  <c r="AX736"/>
  <c r="AW736"/>
  <c r="AV736"/>
  <c r="AU736"/>
  <c r="AT736"/>
  <c r="AS736"/>
  <c r="AR736"/>
  <c r="AQ736"/>
  <c r="AP736"/>
  <c r="AO736"/>
  <c r="AN736"/>
  <c r="AM736"/>
  <c r="AL736"/>
  <c r="AZ735"/>
  <c r="AY735"/>
  <c r="AX735"/>
  <c r="AW735"/>
  <c r="AV735"/>
  <c r="AU735"/>
  <c r="AT735"/>
  <c r="AS735"/>
  <c r="AR735"/>
  <c r="AQ735"/>
  <c r="AP735"/>
  <c r="AO735"/>
  <c r="AN735"/>
  <c r="AM735"/>
  <c r="AL735"/>
  <c r="AZ734"/>
  <c r="AY734"/>
  <c r="AX734"/>
  <c r="AW734"/>
  <c r="AV734"/>
  <c r="AU734"/>
  <c r="AT734"/>
  <c r="AS734"/>
  <c r="AR734"/>
  <c r="AQ734"/>
  <c r="AP734"/>
  <c r="AO734"/>
  <c r="AN734"/>
  <c r="AM734"/>
  <c r="AL734"/>
  <c r="AZ733"/>
  <c r="AY733"/>
  <c r="AX733"/>
  <c r="AW733"/>
  <c r="AV733"/>
  <c r="AU733"/>
  <c r="AT733"/>
  <c r="AS733"/>
  <c r="AR733"/>
  <c r="AQ733"/>
  <c r="AP733"/>
  <c r="AO733"/>
  <c r="AN733"/>
  <c r="AM733"/>
  <c r="AL733"/>
  <c r="AZ732"/>
  <c r="AY732"/>
  <c r="AX732"/>
  <c r="AW732"/>
  <c r="AV732"/>
  <c r="AU732"/>
  <c r="AT732"/>
  <c r="AS732"/>
  <c r="AR732"/>
  <c r="AQ732"/>
  <c r="AP732"/>
  <c r="AO732"/>
  <c r="AN732"/>
  <c r="AM732"/>
  <c r="AL732"/>
  <c r="AZ731"/>
  <c r="AY731"/>
  <c r="AX731"/>
  <c r="AW731"/>
  <c r="AV731"/>
  <c r="AU731"/>
  <c r="AT731"/>
  <c r="AS731"/>
  <c r="AR731"/>
  <c r="AQ731"/>
  <c r="AP731"/>
  <c r="AO731"/>
  <c r="AN731"/>
  <c r="AM731"/>
  <c r="AL731"/>
  <c r="AZ730"/>
  <c r="AY730"/>
  <c r="AX730"/>
  <c r="AW730"/>
  <c r="AV730"/>
  <c r="AU730"/>
  <c r="AT730"/>
  <c r="AS730"/>
  <c r="AR730"/>
  <c r="AQ730"/>
  <c r="AP730"/>
  <c r="AO730"/>
  <c r="AN730"/>
  <c r="AM730"/>
  <c r="AL730"/>
  <c r="AZ729"/>
  <c r="AY729"/>
  <c r="AX729"/>
  <c r="AW729"/>
  <c r="AV729"/>
  <c r="AU729"/>
  <c r="AT729"/>
  <c r="AS729"/>
  <c r="AR729"/>
  <c r="AQ729"/>
  <c r="AP729"/>
  <c r="AO729"/>
  <c r="AN729"/>
  <c r="AM729"/>
  <c r="AL729"/>
  <c r="AZ728"/>
  <c r="AY728"/>
  <c r="AX728"/>
  <c r="AW728"/>
  <c r="AV728"/>
  <c r="AU728"/>
  <c r="AT728"/>
  <c r="AS728"/>
  <c r="AR728"/>
  <c r="AQ728"/>
  <c r="AP728"/>
  <c r="AO728"/>
  <c r="AN728"/>
  <c r="AM728"/>
  <c r="AL728"/>
  <c r="AZ727"/>
  <c r="AY727"/>
  <c r="AX727"/>
  <c r="AW727"/>
  <c r="AV727"/>
  <c r="AU727"/>
  <c r="AT727"/>
  <c r="AS727"/>
  <c r="AR727"/>
  <c r="AQ727"/>
  <c r="AP727"/>
  <c r="AO727"/>
  <c r="AN727"/>
  <c r="AM727"/>
  <c r="AL727"/>
  <c r="AZ726"/>
  <c r="AY726"/>
  <c r="AX726"/>
  <c r="AW726"/>
  <c r="AV726"/>
  <c r="AU726"/>
  <c r="AT726"/>
  <c r="AS726"/>
  <c r="AR726"/>
  <c r="AQ726"/>
  <c r="AP726"/>
  <c r="AO726"/>
  <c r="AN726"/>
  <c r="AM726"/>
  <c r="AL726"/>
  <c r="AZ725"/>
  <c r="AY725"/>
  <c r="AX725"/>
  <c r="AW725"/>
  <c r="AV725"/>
  <c r="AU725"/>
  <c r="AT725"/>
  <c r="AS725"/>
  <c r="AR725"/>
  <c r="AQ725"/>
  <c r="AP725"/>
  <c r="AO725"/>
  <c r="AN725"/>
  <c r="AM725"/>
  <c r="AL725"/>
  <c r="AZ724"/>
  <c r="AY724"/>
  <c r="AX724"/>
  <c r="AW724"/>
  <c r="AV724"/>
  <c r="AU724"/>
  <c r="AT724"/>
  <c r="AS724"/>
  <c r="AR724"/>
  <c r="AQ724"/>
  <c r="AP724"/>
  <c r="AO724"/>
  <c r="AN724"/>
  <c r="AM724"/>
  <c r="AL724"/>
  <c r="AZ723"/>
  <c r="AY723"/>
  <c r="AX723"/>
  <c r="AW723"/>
  <c r="AV723"/>
  <c r="AU723"/>
  <c r="AT723"/>
  <c r="AS723"/>
  <c r="AR723"/>
  <c r="AQ723"/>
  <c r="AP723"/>
  <c r="AO723"/>
  <c r="AN723"/>
  <c r="AM723"/>
  <c r="AL723"/>
  <c r="AZ722"/>
  <c r="AY722"/>
  <c r="AX722"/>
  <c r="AW722"/>
  <c r="AV722"/>
  <c r="AU722"/>
  <c r="AT722"/>
  <c r="AS722"/>
  <c r="AR722"/>
  <c r="AQ722"/>
  <c r="AP722"/>
  <c r="AO722"/>
  <c r="AN722"/>
  <c r="AM722"/>
  <c r="AL722"/>
  <c r="AZ721"/>
  <c r="AY721"/>
  <c r="AX721"/>
  <c r="AW721"/>
  <c r="AV721"/>
  <c r="AU721"/>
  <c r="AT721"/>
  <c r="AS721"/>
  <c r="AR721"/>
  <c r="AQ721"/>
  <c r="AP721"/>
  <c r="AO721"/>
  <c r="AN721"/>
  <c r="AM721"/>
  <c r="AL721"/>
  <c r="AZ720"/>
  <c r="AY720"/>
  <c r="AX720"/>
  <c r="AW720"/>
  <c r="AV720"/>
  <c r="AU720"/>
  <c r="AT720"/>
  <c r="AS720"/>
  <c r="AR720"/>
  <c r="AQ720"/>
  <c r="AP720"/>
  <c r="AO720"/>
  <c r="AN720"/>
  <c r="AM720"/>
  <c r="AL720"/>
  <c r="AZ719"/>
  <c r="AY719"/>
  <c r="AX719"/>
  <c r="AW719"/>
  <c r="AV719"/>
  <c r="AU719"/>
  <c r="AT719"/>
  <c r="AS719"/>
  <c r="AR719"/>
  <c r="AQ719"/>
  <c r="AP719"/>
  <c r="AO719"/>
  <c r="AN719"/>
  <c r="AM719"/>
  <c r="AL719"/>
  <c r="AZ718"/>
  <c r="AY718"/>
  <c r="AX718"/>
  <c r="AW718"/>
  <c r="AV718"/>
  <c r="AU718"/>
  <c r="AT718"/>
  <c r="AS718"/>
  <c r="AR718"/>
  <c r="AQ718"/>
  <c r="AP718"/>
  <c r="AO718"/>
  <c r="AN718"/>
  <c r="AM718"/>
  <c r="AL718"/>
  <c r="AZ717"/>
  <c r="AY717"/>
  <c r="AX717"/>
  <c r="AW717"/>
  <c r="AV717"/>
  <c r="AU717"/>
  <c r="AT717"/>
  <c r="AS717"/>
  <c r="AR717"/>
  <c r="AQ717"/>
  <c r="AP717"/>
  <c r="AO717"/>
  <c r="AN717"/>
  <c r="AM717"/>
  <c r="AL717"/>
  <c r="AZ716"/>
  <c r="AY716"/>
  <c r="AX716"/>
  <c r="AW716"/>
  <c r="AV716"/>
  <c r="AU716"/>
  <c r="AT716"/>
  <c r="AS716"/>
  <c r="AR716"/>
  <c r="AQ716"/>
  <c r="AP716"/>
  <c r="AO716"/>
  <c r="AN716"/>
  <c r="AM716"/>
  <c r="AL716"/>
  <c r="AZ715"/>
  <c r="AY715"/>
  <c r="AX715"/>
  <c r="AW715"/>
  <c r="AV715"/>
  <c r="AU715"/>
  <c r="AT715"/>
  <c r="AS715"/>
  <c r="AR715"/>
  <c r="AQ715"/>
  <c r="AP715"/>
  <c r="AO715"/>
  <c r="AN715"/>
  <c r="AM715"/>
  <c r="AL715"/>
  <c r="AZ714"/>
  <c r="AY714"/>
  <c r="AX714"/>
  <c r="AW714"/>
  <c r="AV714"/>
  <c r="AU714"/>
  <c r="AT714"/>
  <c r="AS714"/>
  <c r="AR714"/>
  <c r="AQ714"/>
  <c r="AP714"/>
  <c r="AO714"/>
  <c r="AN714"/>
  <c r="AM714"/>
  <c r="AL714"/>
  <c r="AZ713"/>
  <c r="AY713"/>
  <c r="AX713"/>
  <c r="AW713"/>
  <c r="AV713"/>
  <c r="AU713"/>
  <c r="AT713"/>
  <c r="AS713"/>
  <c r="AR713"/>
  <c r="AQ713"/>
  <c r="AP713"/>
  <c r="AO713"/>
  <c r="AN713"/>
  <c r="AM713"/>
  <c r="AL713"/>
  <c r="AZ712"/>
  <c r="AY712"/>
  <c r="AX712"/>
  <c r="AW712"/>
  <c r="AV712"/>
  <c r="AU712"/>
  <c r="AT712"/>
  <c r="AS712"/>
  <c r="AR712"/>
  <c r="AQ712"/>
  <c r="AP712"/>
  <c r="AO712"/>
  <c r="AN712"/>
  <c r="AM712"/>
  <c r="AL712"/>
  <c r="AZ711"/>
  <c r="AY711"/>
  <c r="AX711"/>
  <c r="AW711"/>
  <c r="AV711"/>
  <c r="AU711"/>
  <c r="AT711"/>
  <c r="AS711"/>
  <c r="AR711"/>
  <c r="AQ711"/>
  <c r="AP711"/>
  <c r="AO711"/>
  <c r="AN711"/>
  <c r="AM711"/>
  <c r="AL711"/>
  <c r="AZ710"/>
  <c r="AY710"/>
  <c r="AX710"/>
  <c r="AW710"/>
  <c r="AV710"/>
  <c r="AU710"/>
  <c r="AT710"/>
  <c r="AS710"/>
  <c r="AR710"/>
  <c r="AQ710"/>
  <c r="AP710"/>
  <c r="AO710"/>
  <c r="AN710"/>
  <c r="AM710"/>
  <c r="AL710"/>
  <c r="AZ709"/>
  <c r="AY709"/>
  <c r="AX709"/>
  <c r="AW709"/>
  <c r="AV709"/>
  <c r="AU709"/>
  <c r="AT709"/>
  <c r="AS709"/>
  <c r="AR709"/>
  <c r="AQ709"/>
  <c r="AP709"/>
  <c r="AO709"/>
  <c r="AN709"/>
  <c r="AM709"/>
  <c r="AL709"/>
  <c r="AZ708"/>
  <c r="AY708"/>
  <c r="AX708"/>
  <c r="AW708"/>
  <c r="AV708"/>
  <c r="AU708"/>
  <c r="AT708"/>
  <c r="AS708"/>
  <c r="AR708"/>
  <c r="AQ708"/>
  <c r="AP708"/>
  <c r="AO708"/>
  <c r="AN708"/>
  <c r="AM708"/>
  <c r="AL708"/>
  <c r="AZ707"/>
  <c r="AY707"/>
  <c r="AX707"/>
  <c r="AW707"/>
  <c r="AV707"/>
  <c r="AU707"/>
  <c r="AT707"/>
  <c r="AS707"/>
  <c r="AR707"/>
  <c r="AQ707"/>
  <c r="AP707"/>
  <c r="AO707"/>
  <c r="AN707"/>
  <c r="AM707"/>
  <c r="AL707"/>
  <c r="AZ706"/>
  <c r="AY706"/>
  <c r="AX706"/>
  <c r="AW706"/>
  <c r="AV706"/>
  <c r="AU706"/>
  <c r="AT706"/>
  <c r="AS706"/>
  <c r="AR706"/>
  <c r="AQ706"/>
  <c r="AP706"/>
  <c r="AO706"/>
  <c r="AN706"/>
  <c r="AM706"/>
  <c r="AL706"/>
  <c r="AZ705"/>
  <c r="AY705"/>
  <c r="AX705"/>
  <c r="AW705"/>
  <c r="AV705"/>
  <c r="AU705"/>
  <c r="AT705"/>
  <c r="AS705"/>
  <c r="AR705"/>
  <c r="AQ705"/>
  <c r="AP705"/>
  <c r="AO705"/>
  <c r="AN705"/>
  <c r="AM705"/>
  <c r="AL705"/>
  <c r="AZ704"/>
  <c r="AY704"/>
  <c r="AX704"/>
  <c r="AW704"/>
  <c r="AV704"/>
  <c r="AU704"/>
  <c r="AT704"/>
  <c r="AS704"/>
  <c r="AR704"/>
  <c r="AQ704"/>
  <c r="AP704"/>
  <c r="AO704"/>
  <c r="AN704"/>
  <c r="AM704"/>
  <c r="AL704"/>
  <c r="AZ703"/>
  <c r="AY703"/>
  <c r="AX703"/>
  <c r="AW703"/>
  <c r="AV703"/>
  <c r="AU703"/>
  <c r="AT703"/>
  <c r="AS703"/>
  <c r="AR703"/>
  <c r="AQ703"/>
  <c r="AP703"/>
  <c r="AO703"/>
  <c r="AN703"/>
  <c r="AM703"/>
  <c r="AL703"/>
  <c r="AZ702"/>
  <c r="AY702"/>
  <c r="AX702"/>
  <c r="AW702"/>
  <c r="AV702"/>
  <c r="AU702"/>
  <c r="AT702"/>
  <c r="AS702"/>
  <c r="AR702"/>
  <c r="AQ702"/>
  <c r="AP702"/>
  <c r="AO702"/>
  <c r="AN702"/>
  <c r="AM702"/>
  <c r="AL702"/>
  <c r="AZ701"/>
  <c r="AY701"/>
  <c r="AX701"/>
  <c r="AW701"/>
  <c r="AV701"/>
  <c r="AU701"/>
  <c r="AT701"/>
  <c r="AS701"/>
  <c r="AR701"/>
  <c r="AQ701"/>
  <c r="AP701"/>
  <c r="AO701"/>
  <c r="AN701"/>
  <c r="AM701"/>
  <c r="AL701"/>
  <c r="AZ700"/>
  <c r="AY700"/>
  <c r="AX700"/>
  <c r="AW700"/>
  <c r="AV700"/>
  <c r="AU700"/>
  <c r="AT700"/>
  <c r="AS700"/>
  <c r="AR700"/>
  <c r="AQ700"/>
  <c r="AP700"/>
  <c r="AO700"/>
  <c r="AN700"/>
  <c r="AM700"/>
  <c r="AL700"/>
  <c r="AZ699"/>
  <c r="AY699"/>
  <c r="AX699"/>
  <c r="AW699"/>
  <c r="AV699"/>
  <c r="AU699"/>
  <c r="AT699"/>
  <c r="AS699"/>
  <c r="AR699"/>
  <c r="AQ699"/>
  <c r="AP699"/>
  <c r="AO699"/>
  <c r="AN699"/>
  <c r="AM699"/>
  <c r="AL699"/>
  <c r="AZ698"/>
  <c r="AY698"/>
  <c r="AX698"/>
  <c r="AW698"/>
  <c r="AV698"/>
  <c r="AU698"/>
  <c r="AT698"/>
  <c r="AS698"/>
  <c r="AR698"/>
  <c r="AQ698"/>
  <c r="AP698"/>
  <c r="AO698"/>
  <c r="AN698"/>
  <c r="AM698"/>
  <c r="AL698"/>
  <c r="AZ697"/>
  <c r="AY697"/>
  <c r="AX697"/>
  <c r="AW697"/>
  <c r="AV697"/>
  <c r="AU697"/>
  <c r="AT697"/>
  <c r="AS697"/>
  <c r="AR697"/>
  <c r="AQ697"/>
  <c r="AP697"/>
  <c r="AO697"/>
  <c r="AN697"/>
  <c r="AM697"/>
  <c r="AL697"/>
  <c r="AZ696"/>
  <c r="AY696"/>
  <c r="AX696"/>
  <c r="AW696"/>
  <c r="AV696"/>
  <c r="AU696"/>
  <c r="AT696"/>
  <c r="AS696"/>
  <c r="AR696"/>
  <c r="AQ696"/>
  <c r="AP696"/>
  <c r="AO696"/>
  <c r="AN696"/>
  <c r="AM696"/>
  <c r="AL696"/>
  <c r="AZ695"/>
  <c r="AY695"/>
  <c r="AX695"/>
  <c r="AW695"/>
  <c r="AV695"/>
  <c r="AU695"/>
  <c r="AT695"/>
  <c r="AS695"/>
  <c r="AR695"/>
  <c r="AQ695"/>
  <c r="AP695"/>
  <c r="AO695"/>
  <c r="AN695"/>
  <c r="AM695"/>
  <c r="AL695"/>
  <c r="AZ694"/>
  <c r="AY694"/>
  <c r="AX694"/>
  <c r="AW694"/>
  <c r="AV694"/>
  <c r="AU694"/>
  <c r="AT694"/>
  <c r="AS694"/>
  <c r="AR694"/>
  <c r="AQ694"/>
  <c r="AP694"/>
  <c r="AO694"/>
  <c r="AN694"/>
  <c r="AM694"/>
  <c r="AL694"/>
  <c r="AZ693"/>
  <c r="AY693"/>
  <c r="AX693"/>
  <c r="AW693"/>
  <c r="AV693"/>
  <c r="AU693"/>
  <c r="AT693"/>
  <c r="AS693"/>
  <c r="AR693"/>
  <c r="AQ693"/>
  <c r="AP693"/>
  <c r="AO693"/>
  <c r="AN693"/>
  <c r="AM693"/>
  <c r="AL693"/>
  <c r="AZ692"/>
  <c r="AY692"/>
  <c r="AX692"/>
  <c r="AW692"/>
  <c r="AV692"/>
  <c r="AU692"/>
  <c r="AT692"/>
  <c r="AS692"/>
  <c r="AR692"/>
  <c r="AQ692"/>
  <c r="AP692"/>
  <c r="AO692"/>
  <c r="AN692"/>
  <c r="AM692"/>
  <c r="AL692"/>
  <c r="AZ691"/>
  <c r="AY691"/>
  <c r="AX691"/>
  <c r="AW691"/>
  <c r="AV691"/>
  <c r="AU691"/>
  <c r="AT691"/>
  <c r="AS691"/>
  <c r="AR691"/>
  <c r="AQ691"/>
  <c r="AP691"/>
  <c r="AO691"/>
  <c r="AN691"/>
  <c r="AM691"/>
  <c r="AL691"/>
  <c r="AZ690"/>
  <c r="AY690"/>
  <c r="AX690"/>
  <c r="AW690"/>
  <c r="AV690"/>
  <c r="AU690"/>
  <c r="AT690"/>
  <c r="AS690"/>
  <c r="AR690"/>
  <c r="AQ690"/>
  <c r="AP690"/>
  <c r="AO690"/>
  <c r="AN690"/>
  <c r="AM690"/>
  <c r="AL690"/>
  <c r="AZ689"/>
  <c r="AY689"/>
  <c r="AX689"/>
  <c r="AW689"/>
  <c r="AV689"/>
  <c r="AU689"/>
  <c r="AT689"/>
  <c r="AS689"/>
  <c r="AR689"/>
  <c r="AQ689"/>
  <c r="AP689"/>
  <c r="AO689"/>
  <c r="AN689"/>
  <c r="AM689"/>
  <c r="AL689"/>
  <c r="AZ688"/>
  <c r="AY688"/>
  <c r="AX688"/>
  <c r="AW688"/>
  <c r="AV688"/>
  <c r="AU688"/>
  <c r="AT688"/>
  <c r="AS688"/>
  <c r="AR688"/>
  <c r="AQ688"/>
  <c r="AP688"/>
  <c r="AO688"/>
  <c r="AN688"/>
  <c r="AM688"/>
  <c r="AL688"/>
  <c r="AZ687"/>
  <c r="AY687"/>
  <c r="AX687"/>
  <c r="AW687"/>
  <c r="AV687"/>
  <c r="AU687"/>
  <c r="AT687"/>
  <c r="AS687"/>
  <c r="AR687"/>
  <c r="AQ687"/>
  <c r="AP687"/>
  <c r="AO687"/>
  <c r="AN687"/>
  <c r="AM687"/>
  <c r="AL687"/>
  <c r="AZ686"/>
  <c r="AY686"/>
  <c r="AX686"/>
  <c r="AW686"/>
  <c r="AV686"/>
  <c r="AU686"/>
  <c r="AT686"/>
  <c r="AS686"/>
  <c r="AR686"/>
  <c r="AQ686"/>
  <c r="AP686"/>
  <c r="AO686"/>
  <c r="AN686"/>
  <c r="AM686"/>
  <c r="AL686"/>
  <c r="AZ685"/>
  <c r="AY685"/>
  <c r="AX685"/>
  <c r="AW685"/>
  <c r="AV685"/>
  <c r="AU685"/>
  <c r="AT685"/>
  <c r="AS685"/>
  <c r="AR685"/>
  <c r="AQ685"/>
  <c r="AP685"/>
  <c r="AO685"/>
  <c r="AN685"/>
  <c r="AM685"/>
  <c r="AL685"/>
  <c r="AZ684"/>
  <c r="AY684"/>
  <c r="AX684"/>
  <c r="AW684"/>
  <c r="AV684"/>
  <c r="AU684"/>
  <c r="AT684"/>
  <c r="AS684"/>
  <c r="AR684"/>
  <c r="AQ684"/>
  <c r="AP684"/>
  <c r="AO684"/>
  <c r="AN684"/>
  <c r="AM684"/>
  <c r="AL684"/>
  <c r="AZ683"/>
  <c r="AY683"/>
  <c r="AX683"/>
  <c r="AW683"/>
  <c r="AV683"/>
  <c r="AU683"/>
  <c r="AT683"/>
  <c r="AS683"/>
  <c r="AR683"/>
  <c r="AQ683"/>
  <c r="AP683"/>
  <c r="AO683"/>
  <c r="AN683"/>
  <c r="AM683"/>
  <c r="AL683"/>
  <c r="AZ682"/>
  <c r="AY682"/>
  <c r="AX682"/>
  <c r="AW682"/>
  <c r="AV682"/>
  <c r="AU682"/>
  <c r="AT682"/>
  <c r="AS682"/>
  <c r="AR682"/>
  <c r="AQ682"/>
  <c r="AP682"/>
  <c r="AO682"/>
  <c r="AN682"/>
  <c r="AM682"/>
  <c r="AL682"/>
  <c r="AZ681"/>
  <c r="AY681"/>
  <c r="AX681"/>
  <c r="AW681"/>
  <c r="AV681"/>
  <c r="AU681"/>
  <c r="AT681"/>
  <c r="AS681"/>
  <c r="AR681"/>
  <c r="AQ681"/>
  <c r="AP681"/>
  <c r="AO681"/>
  <c r="AN681"/>
  <c r="AM681"/>
  <c r="AL681"/>
  <c r="AZ680"/>
  <c r="AY680"/>
  <c r="AX680"/>
  <c r="AW680"/>
  <c r="AV680"/>
  <c r="AU680"/>
  <c r="AT680"/>
  <c r="AS680"/>
  <c r="AR680"/>
  <c r="AQ680"/>
  <c r="AP680"/>
  <c r="AO680"/>
  <c r="AN680"/>
  <c r="AM680"/>
  <c r="AL680"/>
  <c r="AZ679"/>
  <c r="AY679"/>
  <c r="AX679"/>
  <c r="AW679"/>
  <c r="AV679"/>
  <c r="AU679"/>
  <c r="AT679"/>
  <c r="AS679"/>
  <c r="AR679"/>
  <c r="AQ679"/>
  <c r="AP679"/>
  <c r="AO679"/>
  <c r="AN679"/>
  <c r="AM679"/>
  <c r="AL679"/>
  <c r="AZ678"/>
  <c r="AY678"/>
  <c r="AX678"/>
  <c r="AW678"/>
  <c r="AV678"/>
  <c r="AU678"/>
  <c r="AT678"/>
  <c r="AS678"/>
  <c r="AR678"/>
  <c r="AQ678"/>
  <c r="AP678"/>
  <c r="AO678"/>
  <c r="AN678"/>
  <c r="AM678"/>
  <c r="AL678"/>
  <c r="AZ677"/>
  <c r="AY677"/>
  <c r="AX677"/>
  <c r="AW677"/>
  <c r="AV677"/>
  <c r="AU677"/>
  <c r="AT677"/>
  <c r="AS677"/>
  <c r="AR677"/>
  <c r="AQ677"/>
  <c r="AP677"/>
  <c r="AO677"/>
  <c r="AN677"/>
  <c r="AM677"/>
  <c r="AL677"/>
  <c r="AZ676"/>
  <c r="AY676"/>
  <c r="AX676"/>
  <c r="AW676"/>
  <c r="AV676"/>
  <c r="AU676"/>
  <c r="AT676"/>
  <c r="AS676"/>
  <c r="AR676"/>
  <c r="AQ676"/>
  <c r="AP676"/>
  <c r="AO676"/>
  <c r="AN676"/>
  <c r="AM676"/>
  <c r="AL676"/>
  <c r="AZ675"/>
  <c r="AY675"/>
  <c r="AX675"/>
  <c r="AW675"/>
  <c r="AV675"/>
  <c r="AU675"/>
  <c r="AT675"/>
  <c r="AS675"/>
  <c r="AR675"/>
  <c r="AQ675"/>
  <c r="AP675"/>
  <c r="AO675"/>
  <c r="AN675"/>
  <c r="AM675"/>
  <c r="AL675"/>
  <c r="AZ674"/>
  <c r="AY674"/>
  <c r="AX674"/>
  <c r="AW674"/>
  <c r="AV674"/>
  <c r="AU674"/>
  <c r="AT674"/>
  <c r="AS674"/>
  <c r="AR674"/>
  <c r="AQ674"/>
  <c r="AP674"/>
  <c r="AO674"/>
  <c r="AN674"/>
  <c r="AM674"/>
  <c r="AL674"/>
  <c r="AZ673"/>
  <c r="AY673"/>
  <c r="AX673"/>
  <c r="AW673"/>
  <c r="AV673"/>
  <c r="AU673"/>
  <c r="AT673"/>
  <c r="AS673"/>
  <c r="AR673"/>
  <c r="AQ673"/>
  <c r="AP673"/>
  <c r="AO673"/>
  <c r="AN673"/>
  <c r="AM673"/>
  <c r="AL673"/>
  <c r="AZ672"/>
  <c r="AY672"/>
  <c r="AX672"/>
  <c r="AW672"/>
  <c r="AV672"/>
  <c r="AU672"/>
  <c r="AT672"/>
  <c r="AS672"/>
  <c r="AR672"/>
  <c r="AQ672"/>
  <c r="AP672"/>
  <c r="AO672"/>
  <c r="AN672"/>
  <c r="AM672"/>
  <c r="AL672"/>
  <c r="AZ671"/>
  <c r="AY671"/>
  <c r="AX671"/>
  <c r="AW671"/>
  <c r="AV671"/>
  <c r="AU671"/>
  <c r="AT671"/>
  <c r="AS671"/>
  <c r="AR671"/>
  <c r="AQ671"/>
  <c r="AP671"/>
  <c r="AO671"/>
  <c r="AN671"/>
  <c r="AM671"/>
  <c r="AL671"/>
  <c r="AZ670"/>
  <c r="AY670"/>
  <c r="AX670"/>
  <c r="AW670"/>
  <c r="AV670"/>
  <c r="AU670"/>
  <c r="AT670"/>
  <c r="AS670"/>
  <c r="AR670"/>
  <c r="AQ670"/>
  <c r="AP670"/>
  <c r="AO670"/>
  <c r="AN670"/>
  <c r="AM670"/>
  <c r="AL670"/>
  <c r="AZ669"/>
  <c r="AY669"/>
  <c r="AX669"/>
  <c r="AW669"/>
  <c r="AV669"/>
  <c r="AU669"/>
  <c r="AT669"/>
  <c r="AS669"/>
  <c r="AR669"/>
  <c r="AQ669"/>
  <c r="AP669"/>
  <c r="AO669"/>
  <c r="AN669"/>
  <c r="AM669"/>
  <c r="AL669"/>
  <c r="AZ668"/>
  <c r="AY668"/>
  <c r="AX668"/>
  <c r="AW668"/>
  <c r="AV668"/>
  <c r="AU668"/>
  <c r="AT668"/>
  <c r="AS668"/>
  <c r="AR668"/>
  <c r="AQ668"/>
  <c r="AP668"/>
  <c r="AO668"/>
  <c r="AN668"/>
  <c r="AM668"/>
  <c r="AL668"/>
  <c r="AZ667"/>
  <c r="AY667"/>
  <c r="AX667"/>
  <c r="AW667"/>
  <c r="AV667"/>
  <c r="AU667"/>
  <c r="AT667"/>
  <c r="AS667"/>
  <c r="AR667"/>
  <c r="AQ667"/>
  <c r="AP667"/>
  <c r="AO667"/>
  <c r="AN667"/>
  <c r="AM667"/>
  <c r="AL667"/>
  <c r="AZ666"/>
  <c r="AY666"/>
  <c r="AX666"/>
  <c r="AW666"/>
  <c r="AV666"/>
  <c r="AU666"/>
  <c r="AT666"/>
  <c r="AS666"/>
  <c r="AR666"/>
  <c r="AQ666"/>
  <c r="AP666"/>
  <c r="AO666"/>
  <c r="AN666"/>
  <c r="AM666"/>
  <c r="AL666"/>
  <c r="AZ665"/>
  <c r="AY665"/>
  <c r="AX665"/>
  <c r="AW665"/>
  <c r="AV665"/>
  <c r="AU665"/>
  <c r="AT665"/>
  <c r="AS665"/>
  <c r="AR665"/>
  <c r="AQ665"/>
  <c r="AP665"/>
  <c r="AO665"/>
  <c r="AN665"/>
  <c r="AM665"/>
  <c r="AL665"/>
  <c r="AZ664"/>
  <c r="AY664"/>
  <c r="AX664"/>
  <c r="AW664"/>
  <c r="AV664"/>
  <c r="AU664"/>
  <c r="AT664"/>
  <c r="AS664"/>
  <c r="AR664"/>
  <c r="AQ664"/>
  <c r="AP664"/>
  <c r="AO664"/>
  <c r="AN664"/>
  <c r="AM664"/>
  <c r="AL664"/>
  <c r="AZ663"/>
  <c r="AY663"/>
  <c r="AX663"/>
  <c r="AW663"/>
  <c r="AV663"/>
  <c r="AU663"/>
  <c r="AT663"/>
  <c r="AS663"/>
  <c r="AR663"/>
  <c r="AQ663"/>
  <c r="AP663"/>
  <c r="AO663"/>
  <c r="AN663"/>
  <c r="AM663"/>
  <c r="AL663"/>
  <c r="AZ662"/>
  <c r="AY662"/>
  <c r="AX662"/>
  <c r="AW662"/>
  <c r="AV662"/>
  <c r="AU662"/>
  <c r="AT662"/>
  <c r="AS662"/>
  <c r="AR662"/>
  <c r="AQ662"/>
  <c r="AP662"/>
  <c r="AO662"/>
  <c r="AN662"/>
  <c r="AM662"/>
  <c r="AL662"/>
  <c r="AZ661"/>
  <c r="AY661"/>
  <c r="AX661"/>
  <c r="AW661"/>
  <c r="AV661"/>
  <c r="AU661"/>
  <c r="AT661"/>
  <c r="AS661"/>
  <c r="AR661"/>
  <c r="AQ661"/>
  <c r="AP661"/>
  <c r="AO661"/>
  <c r="AN661"/>
  <c r="AM661"/>
  <c r="AL661"/>
  <c r="AZ660"/>
  <c r="AY660"/>
  <c r="AX660"/>
  <c r="AW660"/>
  <c r="AV660"/>
  <c r="AU660"/>
  <c r="AT660"/>
  <c r="AS660"/>
  <c r="AR660"/>
  <c r="AQ660"/>
  <c r="AP660"/>
  <c r="AO660"/>
  <c r="AN660"/>
  <c r="AM660"/>
  <c r="AL660"/>
  <c r="AZ659"/>
  <c r="AY659"/>
  <c r="AX659"/>
  <c r="AW659"/>
  <c r="AV659"/>
  <c r="AU659"/>
  <c r="AT659"/>
  <c r="AS659"/>
  <c r="AR659"/>
  <c r="AQ659"/>
  <c r="AP659"/>
  <c r="AO659"/>
  <c r="AN659"/>
  <c r="AM659"/>
  <c r="AL659"/>
  <c r="AZ658"/>
  <c r="AY658"/>
  <c r="AX658"/>
  <c r="AW658"/>
  <c r="AV658"/>
  <c r="AU658"/>
  <c r="AT658"/>
  <c r="AS658"/>
  <c r="AR658"/>
  <c r="AQ658"/>
  <c r="AP658"/>
  <c r="AO658"/>
  <c r="AN658"/>
  <c r="AM658"/>
  <c r="AL658"/>
  <c r="AZ657"/>
  <c r="AY657"/>
  <c r="AX657"/>
  <c r="AW657"/>
  <c r="AV657"/>
  <c r="AU657"/>
  <c r="AT657"/>
  <c r="AS657"/>
  <c r="AR657"/>
  <c r="AQ657"/>
  <c r="AP657"/>
  <c r="AO657"/>
  <c r="AN657"/>
  <c r="AM657"/>
  <c r="AL657"/>
  <c r="AZ656"/>
  <c r="AY656"/>
  <c r="AX656"/>
  <c r="AW656"/>
  <c r="AV656"/>
  <c r="AU656"/>
  <c r="AT656"/>
  <c r="AS656"/>
  <c r="AR656"/>
  <c r="AQ656"/>
  <c r="AP656"/>
  <c r="AO656"/>
  <c r="AN656"/>
  <c r="AM656"/>
  <c r="AL656"/>
  <c r="AZ655"/>
  <c r="AY655"/>
  <c r="AX655"/>
  <c r="AW655"/>
  <c r="AV655"/>
  <c r="AU655"/>
  <c r="AT655"/>
  <c r="AS655"/>
  <c r="AR655"/>
  <c r="AQ655"/>
  <c r="AP655"/>
  <c r="AO655"/>
  <c r="AN655"/>
  <c r="AM655"/>
  <c r="AL655"/>
  <c r="AZ654"/>
  <c r="AY654"/>
  <c r="AX654"/>
  <c r="AW654"/>
  <c r="AV654"/>
  <c r="AU654"/>
  <c r="AT654"/>
  <c r="AS654"/>
  <c r="AR654"/>
  <c r="AQ654"/>
  <c r="AP654"/>
  <c r="AO654"/>
  <c r="AN654"/>
  <c r="AM654"/>
  <c r="AL654"/>
  <c r="AZ653"/>
  <c r="AY653"/>
  <c r="AX653"/>
  <c r="AW653"/>
  <c r="AV653"/>
  <c r="AU653"/>
  <c r="AT653"/>
  <c r="AS653"/>
  <c r="AR653"/>
  <c r="AQ653"/>
  <c r="AP653"/>
  <c r="AO653"/>
  <c r="AN653"/>
  <c r="AM653"/>
  <c r="AL653"/>
  <c r="AZ652"/>
  <c r="AY652"/>
  <c r="AX652"/>
  <c r="AW652"/>
  <c r="AV652"/>
  <c r="AU652"/>
  <c r="AT652"/>
  <c r="AS652"/>
  <c r="AR652"/>
  <c r="AQ652"/>
  <c r="AP652"/>
  <c r="AO652"/>
  <c r="AN652"/>
  <c r="AM652"/>
  <c r="AL652"/>
  <c r="AZ651"/>
  <c r="AY651"/>
  <c r="AX651"/>
  <c r="AW651"/>
  <c r="AV651"/>
  <c r="AU651"/>
  <c r="AT651"/>
  <c r="AS651"/>
  <c r="AR651"/>
  <c r="AQ651"/>
  <c r="AP651"/>
  <c r="AO651"/>
  <c r="AN651"/>
  <c r="AM651"/>
  <c r="AL651"/>
  <c r="AZ650"/>
  <c r="AY650"/>
  <c r="AX650"/>
  <c r="AW650"/>
  <c r="AV650"/>
  <c r="AU650"/>
  <c r="AT650"/>
  <c r="AS650"/>
  <c r="AR650"/>
  <c r="AQ650"/>
  <c r="AP650"/>
  <c r="AO650"/>
  <c r="AN650"/>
  <c r="AM650"/>
  <c r="AL650"/>
  <c r="AZ649"/>
  <c r="AY649"/>
  <c r="AX649"/>
  <c r="AW649"/>
  <c r="AV649"/>
  <c r="AU649"/>
  <c r="AT649"/>
  <c r="AS649"/>
  <c r="AR649"/>
  <c r="AQ649"/>
  <c r="AP649"/>
  <c r="AO649"/>
  <c r="AN649"/>
  <c r="AM649"/>
  <c r="AL649"/>
  <c r="AZ648"/>
  <c r="AY648"/>
  <c r="AX648"/>
  <c r="AW648"/>
  <c r="AV648"/>
  <c r="AU648"/>
  <c r="AT648"/>
  <c r="AS648"/>
  <c r="AR648"/>
  <c r="AQ648"/>
  <c r="AP648"/>
  <c r="AO648"/>
  <c r="AN648"/>
  <c r="AM648"/>
  <c r="AL648"/>
  <c r="AZ647"/>
  <c r="AY647"/>
  <c r="AX647"/>
  <c r="AW647"/>
  <c r="AV647"/>
  <c r="AU647"/>
  <c r="AT647"/>
  <c r="AS647"/>
  <c r="AR647"/>
  <c r="AQ647"/>
  <c r="AP647"/>
  <c r="AO647"/>
  <c r="AN647"/>
  <c r="AM647"/>
  <c r="AL647"/>
  <c r="AZ646"/>
  <c r="AY646"/>
  <c r="AX646"/>
  <c r="AW646"/>
  <c r="AV646"/>
  <c r="AU646"/>
  <c r="AT646"/>
  <c r="AS646"/>
  <c r="AR646"/>
  <c r="AQ646"/>
  <c r="AP646"/>
  <c r="AO646"/>
  <c r="AN646"/>
  <c r="AM646"/>
  <c r="AL646"/>
  <c r="AZ645"/>
  <c r="AY645"/>
  <c r="AX645"/>
  <c r="AW645"/>
  <c r="AV645"/>
  <c r="AU645"/>
  <c r="AT645"/>
  <c r="AS645"/>
  <c r="AR645"/>
  <c r="AQ645"/>
  <c r="AP645"/>
  <c r="AO645"/>
  <c r="AN645"/>
  <c r="AM645"/>
  <c r="AL645"/>
  <c r="AZ644"/>
  <c r="AY644"/>
  <c r="AX644"/>
  <c r="AW644"/>
  <c r="AV644"/>
  <c r="AU644"/>
  <c r="AT644"/>
  <c r="AS644"/>
  <c r="AR644"/>
  <c r="AQ644"/>
  <c r="AP644"/>
  <c r="AO644"/>
  <c r="AN644"/>
  <c r="AM644"/>
  <c r="AL644"/>
  <c r="AZ643"/>
  <c r="AY643"/>
  <c r="AX643"/>
  <c r="AW643"/>
  <c r="AV643"/>
  <c r="AU643"/>
  <c r="AT643"/>
  <c r="AS643"/>
  <c r="AR643"/>
  <c r="AQ643"/>
  <c r="AP643"/>
  <c r="AO643"/>
  <c r="AN643"/>
  <c r="AM643"/>
  <c r="AL643"/>
  <c r="AZ642"/>
  <c r="AY642"/>
  <c r="AX642"/>
  <c r="AW642"/>
  <c r="AV642"/>
  <c r="AU642"/>
  <c r="AT642"/>
  <c r="AS642"/>
  <c r="AR642"/>
  <c r="AQ642"/>
  <c r="AP642"/>
  <c r="AO642"/>
  <c r="AN642"/>
  <c r="AM642"/>
  <c r="AL642"/>
  <c r="AZ641"/>
  <c r="AY641"/>
  <c r="AX641"/>
  <c r="AW641"/>
  <c r="AV641"/>
  <c r="AU641"/>
  <c r="AT641"/>
  <c r="AS641"/>
  <c r="AR641"/>
  <c r="AQ641"/>
  <c r="AP641"/>
  <c r="AO641"/>
  <c r="AN641"/>
  <c r="AM641"/>
  <c r="AL641"/>
  <c r="AZ640"/>
  <c r="AY640"/>
  <c r="AX640"/>
  <c r="AW640"/>
  <c r="AV640"/>
  <c r="AU640"/>
  <c r="AT640"/>
  <c r="AS640"/>
  <c r="AR640"/>
  <c r="AQ640"/>
  <c r="AP640"/>
  <c r="AO640"/>
  <c r="AN640"/>
  <c r="AM640"/>
  <c r="AL640"/>
  <c r="AZ639"/>
  <c r="AY639"/>
  <c r="AX639"/>
  <c r="AW639"/>
  <c r="AV639"/>
  <c r="AU639"/>
  <c r="AT639"/>
  <c r="AS639"/>
  <c r="AR639"/>
  <c r="AQ639"/>
  <c r="AP639"/>
  <c r="AO639"/>
  <c r="AN639"/>
  <c r="AM639"/>
  <c r="AL639"/>
  <c r="AZ638"/>
  <c r="AY638"/>
  <c r="AX638"/>
  <c r="AW638"/>
  <c r="AV638"/>
  <c r="AU638"/>
  <c r="AT638"/>
  <c r="AS638"/>
  <c r="AR638"/>
  <c r="AQ638"/>
  <c r="AP638"/>
  <c r="AO638"/>
  <c r="AN638"/>
  <c r="AM638"/>
  <c r="AL638"/>
  <c r="AZ637"/>
  <c r="AY637"/>
  <c r="AX637"/>
  <c r="AW637"/>
  <c r="AV637"/>
  <c r="AU637"/>
  <c r="AT637"/>
  <c r="AS637"/>
  <c r="AR637"/>
  <c r="AQ637"/>
  <c r="AP637"/>
  <c r="AO637"/>
  <c r="AN637"/>
  <c r="AM637"/>
  <c r="AL637"/>
  <c r="AZ636"/>
  <c r="AY636"/>
  <c r="AX636"/>
  <c r="AW636"/>
  <c r="AV636"/>
  <c r="AU636"/>
  <c r="AT636"/>
  <c r="AS636"/>
  <c r="AR636"/>
  <c r="AQ636"/>
  <c r="AP636"/>
  <c r="AO636"/>
  <c r="AN636"/>
  <c r="AM636"/>
  <c r="AL636"/>
  <c r="AZ635"/>
  <c r="AY635"/>
  <c r="AX635"/>
  <c r="AW635"/>
  <c r="AV635"/>
  <c r="AU635"/>
  <c r="AT635"/>
  <c r="AS635"/>
  <c r="AR635"/>
  <c r="AQ635"/>
  <c r="AP635"/>
  <c r="AO635"/>
  <c r="AN635"/>
  <c r="AM635"/>
  <c r="AL635"/>
  <c r="AZ634"/>
  <c r="AY634"/>
  <c r="AX634"/>
  <c r="AW634"/>
  <c r="AV634"/>
  <c r="AU634"/>
  <c r="AT634"/>
  <c r="AS634"/>
  <c r="AR634"/>
  <c r="AQ634"/>
  <c r="AP634"/>
  <c r="AO634"/>
  <c r="AN634"/>
  <c r="AM634"/>
  <c r="AL634"/>
  <c r="AZ633"/>
  <c r="AY633"/>
  <c r="AX633"/>
  <c r="AW633"/>
  <c r="AV633"/>
  <c r="AU633"/>
  <c r="AT633"/>
  <c r="AS633"/>
  <c r="AR633"/>
  <c r="AQ633"/>
  <c r="AP633"/>
  <c r="AO633"/>
  <c r="AN633"/>
  <c r="AM633"/>
  <c r="AL633"/>
  <c r="AZ632"/>
  <c r="AY632"/>
  <c r="AX632"/>
  <c r="AW632"/>
  <c r="AV632"/>
  <c r="AU632"/>
  <c r="AT632"/>
  <c r="AS632"/>
  <c r="AR632"/>
  <c r="AQ632"/>
  <c r="AP632"/>
  <c r="AO632"/>
  <c r="AN632"/>
  <c r="AM632"/>
  <c r="AL632"/>
  <c r="AZ631"/>
  <c r="AY631"/>
  <c r="AX631"/>
  <c r="AW631"/>
  <c r="AV631"/>
  <c r="AU631"/>
  <c r="AT631"/>
  <c r="AS631"/>
  <c r="AR631"/>
  <c r="AQ631"/>
  <c r="AP631"/>
  <c r="AO631"/>
  <c r="AN631"/>
  <c r="AM631"/>
  <c r="AL631"/>
  <c r="AZ630"/>
  <c r="AY630"/>
  <c r="AX630"/>
  <c r="AW630"/>
  <c r="AV630"/>
  <c r="AU630"/>
  <c r="AT630"/>
  <c r="AS630"/>
  <c r="AR630"/>
  <c r="AQ630"/>
  <c r="AP630"/>
  <c r="AO630"/>
  <c r="AN630"/>
  <c r="AM630"/>
  <c r="AL630"/>
  <c r="AZ629"/>
  <c r="AY629"/>
  <c r="AX629"/>
  <c r="AW629"/>
  <c r="AV629"/>
  <c r="AU629"/>
  <c r="AT629"/>
  <c r="AS629"/>
  <c r="AR629"/>
  <c r="AQ629"/>
  <c r="AP629"/>
  <c r="AO629"/>
  <c r="AN629"/>
  <c r="AM629"/>
  <c r="AL629"/>
  <c r="AZ628"/>
  <c r="AY628"/>
  <c r="AX628"/>
  <c r="AW628"/>
  <c r="AV628"/>
  <c r="AU628"/>
  <c r="AT628"/>
  <c r="AS628"/>
  <c r="AR628"/>
  <c r="AQ628"/>
  <c r="AP628"/>
  <c r="AO628"/>
  <c r="AN628"/>
  <c r="AM628"/>
  <c r="AL628"/>
  <c r="AZ627"/>
  <c r="AY627"/>
  <c r="AX627"/>
  <c r="AW627"/>
  <c r="AV627"/>
  <c r="AU627"/>
  <c r="AT627"/>
  <c r="AS627"/>
  <c r="AR627"/>
  <c r="AQ627"/>
  <c r="AP627"/>
  <c r="AO627"/>
  <c r="AN627"/>
  <c r="AM627"/>
  <c r="AL627"/>
  <c r="AZ626"/>
  <c r="AY626"/>
  <c r="AX626"/>
  <c r="AW626"/>
  <c r="AV626"/>
  <c r="AU626"/>
  <c r="AT626"/>
  <c r="AS626"/>
  <c r="AR626"/>
  <c r="AQ626"/>
  <c r="AP626"/>
  <c r="AO626"/>
  <c r="AN626"/>
  <c r="AM626"/>
  <c r="AL626"/>
  <c r="AZ625"/>
  <c r="AY625"/>
  <c r="AX625"/>
  <c r="AW625"/>
  <c r="AV625"/>
  <c r="AU625"/>
  <c r="AT625"/>
  <c r="AS625"/>
  <c r="AR625"/>
  <c r="AQ625"/>
  <c r="AP625"/>
  <c r="AO625"/>
  <c r="AN625"/>
  <c r="AM625"/>
  <c r="AL625"/>
  <c r="AZ624"/>
  <c r="AY624"/>
  <c r="AX624"/>
  <c r="AW624"/>
  <c r="AV624"/>
  <c r="AU624"/>
  <c r="AT624"/>
  <c r="AS624"/>
  <c r="AR624"/>
  <c r="AQ624"/>
  <c r="AP624"/>
  <c r="AO624"/>
  <c r="AN624"/>
  <c r="AM624"/>
  <c r="AL624"/>
  <c r="AZ623"/>
  <c r="AY623"/>
  <c r="AX623"/>
  <c r="AW623"/>
  <c r="AV623"/>
  <c r="AU623"/>
  <c r="AT623"/>
  <c r="AS623"/>
  <c r="AR623"/>
  <c r="AQ623"/>
  <c r="AP623"/>
  <c r="AO623"/>
  <c r="AN623"/>
  <c r="AM623"/>
  <c r="AL623"/>
  <c r="AZ622"/>
  <c r="AY622"/>
  <c r="AX622"/>
  <c r="AW622"/>
  <c r="AV622"/>
  <c r="AU622"/>
  <c r="AT622"/>
  <c r="AS622"/>
  <c r="AR622"/>
  <c r="AQ622"/>
  <c r="AP622"/>
  <c r="AO622"/>
  <c r="AN622"/>
  <c r="AM622"/>
  <c r="AL622"/>
  <c r="AZ621"/>
  <c r="AY621"/>
  <c r="AX621"/>
  <c r="AW621"/>
  <c r="AV621"/>
  <c r="AU621"/>
  <c r="AT621"/>
  <c r="AS621"/>
  <c r="AR621"/>
  <c r="AQ621"/>
  <c r="AP621"/>
  <c r="AO621"/>
  <c r="AN621"/>
  <c r="AM621"/>
  <c r="AL621"/>
  <c r="AZ620"/>
  <c r="AY620"/>
  <c r="AX620"/>
  <c r="AW620"/>
  <c r="AV620"/>
  <c r="AU620"/>
  <c r="AT620"/>
  <c r="AS620"/>
  <c r="AR620"/>
  <c r="AQ620"/>
  <c r="AP620"/>
  <c r="AO620"/>
  <c r="AN620"/>
  <c r="AM620"/>
  <c r="AL620"/>
  <c r="AZ619"/>
  <c r="AY619"/>
  <c r="AX619"/>
  <c r="AW619"/>
  <c r="AV619"/>
  <c r="AU619"/>
  <c r="AT619"/>
  <c r="AS619"/>
  <c r="AR619"/>
  <c r="AQ619"/>
  <c r="AP619"/>
  <c r="AO619"/>
  <c r="AN619"/>
  <c r="AM619"/>
  <c r="AL619"/>
  <c r="AZ618"/>
  <c r="AY618"/>
  <c r="AX618"/>
  <c r="AW618"/>
  <c r="AV618"/>
  <c r="AU618"/>
  <c r="AT618"/>
  <c r="AS618"/>
  <c r="AR618"/>
  <c r="AQ618"/>
  <c r="AP618"/>
  <c r="AO618"/>
  <c r="AN618"/>
  <c r="AM618"/>
  <c r="AL618"/>
  <c r="AZ617"/>
  <c r="AY617"/>
  <c r="AX617"/>
  <c r="AW617"/>
  <c r="AV617"/>
  <c r="AU617"/>
  <c r="AT617"/>
  <c r="AS617"/>
  <c r="AR617"/>
  <c r="AQ617"/>
  <c r="AP617"/>
  <c r="AO617"/>
  <c r="AN617"/>
  <c r="AM617"/>
  <c r="AL617"/>
  <c r="AZ616"/>
  <c r="AY616"/>
  <c r="AX616"/>
  <c r="AW616"/>
  <c r="AV616"/>
  <c r="AU616"/>
  <c r="AT616"/>
  <c r="AS616"/>
  <c r="AR616"/>
  <c r="AQ616"/>
  <c r="AP616"/>
  <c r="AO616"/>
  <c r="AN616"/>
  <c r="AM616"/>
  <c r="AL616"/>
  <c r="AZ615"/>
  <c r="AY615"/>
  <c r="AX615"/>
  <c r="AW615"/>
  <c r="AV615"/>
  <c r="AU615"/>
  <c r="AT615"/>
  <c r="AS615"/>
  <c r="AR615"/>
  <c r="AQ615"/>
  <c r="AP615"/>
  <c r="AO615"/>
  <c r="AN615"/>
  <c r="AM615"/>
  <c r="AL615"/>
  <c r="AZ614"/>
  <c r="AY614"/>
  <c r="AX614"/>
  <c r="AW614"/>
  <c r="AV614"/>
  <c r="AU614"/>
  <c r="AT614"/>
  <c r="AS614"/>
  <c r="AR614"/>
  <c r="AQ614"/>
  <c r="AP614"/>
  <c r="AO614"/>
  <c r="AN614"/>
  <c r="AM614"/>
  <c r="AL614"/>
  <c r="AZ613"/>
  <c r="AY613"/>
  <c r="AX613"/>
  <c r="AW613"/>
  <c r="AV613"/>
  <c r="AU613"/>
  <c r="AT613"/>
  <c r="AS613"/>
  <c r="AR613"/>
  <c r="AQ613"/>
  <c r="AP613"/>
  <c r="AO613"/>
  <c r="AN613"/>
  <c r="AM613"/>
  <c r="AL613"/>
  <c r="AZ612"/>
  <c r="AY612"/>
  <c r="AX612"/>
  <c r="AW612"/>
  <c r="AV612"/>
  <c r="AU612"/>
  <c r="AT612"/>
  <c r="AS612"/>
  <c r="AR612"/>
  <c r="AQ612"/>
  <c r="AP612"/>
  <c r="AO612"/>
  <c r="AN612"/>
  <c r="AM612"/>
  <c r="AL612"/>
  <c r="AZ611"/>
  <c r="AY611"/>
  <c r="AX611"/>
  <c r="AW611"/>
  <c r="AV611"/>
  <c r="AU611"/>
  <c r="AT611"/>
  <c r="AS611"/>
  <c r="AR611"/>
  <c r="AQ611"/>
  <c r="AP611"/>
  <c r="AO611"/>
  <c r="AN611"/>
  <c r="AM611"/>
  <c r="AL611"/>
  <c r="AZ610"/>
  <c r="AY610"/>
  <c r="AX610"/>
  <c r="AW610"/>
  <c r="AV610"/>
  <c r="AU610"/>
  <c r="AT610"/>
  <c r="AS610"/>
  <c r="AR610"/>
  <c r="AQ610"/>
  <c r="AP610"/>
  <c r="AO610"/>
  <c r="AN610"/>
  <c r="AM610"/>
  <c r="AL610"/>
  <c r="AZ609"/>
  <c r="AY609"/>
  <c r="AX609"/>
  <c r="AW609"/>
  <c r="AV609"/>
  <c r="AU609"/>
  <c r="AT609"/>
  <c r="AS609"/>
  <c r="AR609"/>
  <c r="AQ609"/>
  <c r="AP609"/>
  <c r="AO609"/>
  <c r="AN609"/>
  <c r="AM609"/>
  <c r="AL609"/>
  <c r="AZ608"/>
  <c r="AY608"/>
  <c r="AX608"/>
  <c r="AW608"/>
  <c r="AV608"/>
  <c r="AU608"/>
  <c r="AT608"/>
  <c r="AS608"/>
  <c r="AR608"/>
  <c r="AQ608"/>
  <c r="AP608"/>
  <c r="AO608"/>
  <c r="AN608"/>
  <c r="AM608"/>
  <c r="AL608"/>
  <c r="AZ607"/>
  <c r="AY607"/>
  <c r="AX607"/>
  <c r="AW607"/>
  <c r="AV607"/>
  <c r="AU607"/>
  <c r="AT607"/>
  <c r="AS607"/>
  <c r="AR607"/>
  <c r="AQ607"/>
  <c r="AP607"/>
  <c r="AO607"/>
  <c r="AN607"/>
  <c r="AM607"/>
  <c r="AL607"/>
  <c r="AZ606"/>
  <c r="AY606"/>
  <c r="AX606"/>
  <c r="AW606"/>
  <c r="AV606"/>
  <c r="AU606"/>
  <c r="AT606"/>
  <c r="AS606"/>
  <c r="AR606"/>
  <c r="AQ606"/>
  <c r="AP606"/>
  <c r="AO606"/>
  <c r="AN606"/>
  <c r="AM606"/>
  <c r="AL606"/>
  <c r="AZ605"/>
  <c r="AY605"/>
  <c r="AX605"/>
  <c r="AW605"/>
  <c r="AV605"/>
  <c r="AU605"/>
  <c r="AT605"/>
  <c r="AS605"/>
  <c r="AR605"/>
  <c r="AQ605"/>
  <c r="AP605"/>
  <c r="AO605"/>
  <c r="AN605"/>
  <c r="AM605"/>
  <c r="AL605"/>
  <c r="AZ604"/>
  <c r="AY604"/>
  <c r="AX604"/>
  <c r="AW604"/>
  <c r="AV604"/>
  <c r="AU604"/>
  <c r="AT604"/>
  <c r="AS604"/>
  <c r="AR604"/>
  <c r="AQ604"/>
  <c r="AP604"/>
  <c r="AO604"/>
  <c r="AN604"/>
  <c r="AM604"/>
  <c r="AL604"/>
  <c r="AZ603"/>
  <c r="AY603"/>
  <c r="AX603"/>
  <c r="AW603"/>
  <c r="AV603"/>
  <c r="AU603"/>
  <c r="AT603"/>
  <c r="AS603"/>
  <c r="AR603"/>
  <c r="AQ603"/>
  <c r="AP603"/>
  <c r="AO603"/>
  <c r="AN603"/>
  <c r="AM603"/>
  <c r="AL603"/>
  <c r="AZ602"/>
  <c r="AY602"/>
  <c r="AX602"/>
  <c r="AW602"/>
  <c r="AV602"/>
  <c r="AU602"/>
  <c r="AT602"/>
  <c r="AS602"/>
  <c r="AR602"/>
  <c r="AQ602"/>
  <c r="AP602"/>
  <c r="AO602"/>
  <c r="AN602"/>
  <c r="AM602"/>
  <c r="AL602"/>
  <c r="AZ601"/>
  <c r="AY601"/>
  <c r="AX601"/>
  <c r="AW601"/>
  <c r="AV601"/>
  <c r="AU601"/>
  <c r="AT601"/>
  <c r="AS601"/>
  <c r="AR601"/>
  <c r="AQ601"/>
  <c r="AP601"/>
  <c r="AO601"/>
  <c r="AN601"/>
  <c r="AM601"/>
  <c r="AL601"/>
  <c r="AZ600"/>
  <c r="AY600"/>
  <c r="AX600"/>
  <c r="AW600"/>
  <c r="AV600"/>
  <c r="AU600"/>
  <c r="AT600"/>
  <c r="AS600"/>
  <c r="AR600"/>
  <c r="AQ600"/>
  <c r="AP600"/>
  <c r="AO600"/>
  <c r="AN600"/>
  <c r="AM600"/>
  <c r="AL600"/>
  <c r="AZ599"/>
  <c r="AY599"/>
  <c r="AX599"/>
  <c r="AW599"/>
  <c r="AV599"/>
  <c r="AU599"/>
  <c r="AT599"/>
  <c r="AS599"/>
  <c r="AR599"/>
  <c r="AQ599"/>
  <c r="AP599"/>
  <c r="AO599"/>
  <c r="AN599"/>
  <c r="AM599"/>
  <c r="AL599"/>
  <c r="AZ598"/>
  <c r="AY598"/>
  <c r="AX598"/>
  <c r="AW598"/>
  <c r="AV598"/>
  <c r="AU598"/>
  <c r="AT598"/>
  <c r="AS598"/>
  <c r="AR598"/>
  <c r="AQ598"/>
  <c r="AP598"/>
  <c r="AO598"/>
  <c r="AN598"/>
  <c r="AM598"/>
  <c r="AL598"/>
  <c r="AZ597"/>
  <c r="AY597"/>
  <c r="AX597"/>
  <c r="AW597"/>
  <c r="AV597"/>
  <c r="AU597"/>
  <c r="AT597"/>
  <c r="AS597"/>
  <c r="AR597"/>
  <c r="AQ597"/>
  <c r="AP597"/>
  <c r="AO597"/>
  <c r="AN597"/>
  <c r="AM597"/>
  <c r="AL597"/>
  <c r="AZ596"/>
  <c r="AY596"/>
  <c r="AX596"/>
  <c r="AW596"/>
  <c r="AV596"/>
  <c r="AU596"/>
  <c r="AT596"/>
  <c r="AS596"/>
  <c r="AR596"/>
  <c r="AQ596"/>
  <c r="AP596"/>
  <c r="AO596"/>
  <c r="AN596"/>
  <c r="AM596"/>
  <c r="AL596"/>
  <c r="AZ595"/>
  <c r="AY595"/>
  <c r="AX595"/>
  <c r="AW595"/>
  <c r="AV595"/>
  <c r="AU595"/>
  <c r="AT595"/>
  <c r="AS595"/>
  <c r="AR595"/>
  <c r="AQ595"/>
  <c r="AP595"/>
  <c r="AO595"/>
  <c r="AN595"/>
  <c r="AM595"/>
  <c r="AL595"/>
  <c r="AZ594"/>
  <c r="AY594"/>
  <c r="AX594"/>
  <c r="AW594"/>
  <c r="AV594"/>
  <c r="AU594"/>
  <c r="AT594"/>
  <c r="AS594"/>
  <c r="AR594"/>
  <c r="AQ594"/>
  <c r="AP594"/>
  <c r="AO594"/>
  <c r="AN594"/>
  <c r="AM594"/>
  <c r="AL594"/>
  <c r="AZ593"/>
  <c r="AY593"/>
  <c r="AX593"/>
  <c r="AW593"/>
  <c r="AV593"/>
  <c r="AU593"/>
  <c r="AT593"/>
  <c r="AS593"/>
  <c r="AR593"/>
  <c r="AQ593"/>
  <c r="AP593"/>
  <c r="AO593"/>
  <c r="AN593"/>
  <c r="AM593"/>
  <c r="AL593"/>
  <c r="AZ592"/>
  <c r="AY592"/>
  <c r="AX592"/>
  <c r="AW592"/>
  <c r="AV592"/>
  <c r="AU592"/>
  <c r="AT592"/>
  <c r="AS592"/>
  <c r="AR592"/>
  <c r="AQ592"/>
  <c r="AP592"/>
  <c r="AO592"/>
  <c r="AN592"/>
  <c r="AM592"/>
  <c r="AL592"/>
  <c r="AZ591"/>
  <c r="AY591"/>
  <c r="AX591"/>
  <c r="AW591"/>
  <c r="AV591"/>
  <c r="AU591"/>
  <c r="AT591"/>
  <c r="AS591"/>
  <c r="AR591"/>
  <c r="AQ591"/>
  <c r="AP591"/>
  <c r="AO591"/>
  <c r="AN591"/>
  <c r="AM591"/>
  <c r="AL591"/>
  <c r="AZ590"/>
  <c r="AY590"/>
  <c r="AX590"/>
  <c r="AW590"/>
  <c r="AV590"/>
  <c r="AU590"/>
  <c r="AT590"/>
  <c r="AS590"/>
  <c r="AR590"/>
  <c r="AQ590"/>
  <c r="AP590"/>
  <c r="AO590"/>
  <c r="AN590"/>
  <c r="AM590"/>
  <c r="AL590"/>
  <c r="AZ589"/>
  <c r="AY589"/>
  <c r="AX589"/>
  <c r="AW589"/>
  <c r="AV589"/>
  <c r="AU589"/>
  <c r="AT589"/>
  <c r="AS589"/>
  <c r="AR589"/>
  <c r="AQ589"/>
  <c r="AP589"/>
  <c r="AO589"/>
  <c r="AN589"/>
  <c r="AM589"/>
  <c r="AL589"/>
  <c r="AZ588"/>
  <c r="AY588"/>
  <c r="AX588"/>
  <c r="AW588"/>
  <c r="AV588"/>
  <c r="AU588"/>
  <c r="AT588"/>
  <c r="AS588"/>
  <c r="AR588"/>
  <c r="AQ588"/>
  <c r="AP588"/>
  <c r="AO588"/>
  <c r="AN588"/>
  <c r="AM588"/>
  <c r="AL588"/>
  <c r="AZ587"/>
  <c r="AY587"/>
  <c r="AX587"/>
  <c r="AW587"/>
  <c r="AV587"/>
  <c r="AU587"/>
  <c r="AT587"/>
  <c r="AS587"/>
  <c r="AR587"/>
  <c r="AQ587"/>
  <c r="AP587"/>
  <c r="AO587"/>
  <c r="AN587"/>
  <c r="AM587"/>
  <c r="AL587"/>
  <c r="AZ586"/>
  <c r="AY586"/>
  <c r="AX586"/>
  <c r="AW586"/>
  <c r="AV586"/>
  <c r="AU586"/>
  <c r="AT586"/>
  <c r="AS586"/>
  <c r="AR586"/>
  <c r="AQ586"/>
  <c r="AP586"/>
  <c r="AO586"/>
  <c r="AN586"/>
  <c r="AM586"/>
  <c r="AL586"/>
  <c r="AZ585"/>
  <c r="AY585"/>
  <c r="AX585"/>
  <c r="AW585"/>
  <c r="AV585"/>
  <c r="AU585"/>
  <c r="AT585"/>
  <c r="AS585"/>
  <c r="AR585"/>
  <c r="AQ585"/>
  <c r="AP585"/>
  <c r="AO585"/>
  <c r="AN585"/>
  <c r="AM585"/>
  <c r="AL585"/>
  <c r="AZ584"/>
  <c r="AY584"/>
  <c r="AX584"/>
  <c r="AW584"/>
  <c r="AV584"/>
  <c r="AU584"/>
  <c r="AT584"/>
  <c r="AS584"/>
  <c r="AR584"/>
  <c r="AQ584"/>
  <c r="AP584"/>
  <c r="AO584"/>
  <c r="AN584"/>
  <c r="AM584"/>
  <c r="AL584"/>
  <c r="AZ583"/>
  <c r="AY583"/>
  <c r="AX583"/>
  <c r="AW583"/>
  <c r="AV583"/>
  <c r="AU583"/>
  <c r="AT583"/>
  <c r="AS583"/>
  <c r="AR583"/>
  <c r="AQ583"/>
  <c r="AP583"/>
  <c r="AO583"/>
  <c r="AN583"/>
  <c r="AM583"/>
  <c r="AL583"/>
  <c r="AZ582"/>
  <c r="AY582"/>
  <c r="AX582"/>
  <c r="AW582"/>
  <c r="AV582"/>
  <c r="AU582"/>
  <c r="AT582"/>
  <c r="AS582"/>
  <c r="AR582"/>
  <c r="AQ582"/>
  <c r="AP582"/>
  <c r="AO582"/>
  <c r="AN582"/>
  <c r="AM582"/>
  <c r="AL582"/>
  <c r="AZ581"/>
  <c r="AY581"/>
  <c r="AX581"/>
  <c r="AW581"/>
  <c r="AV581"/>
  <c r="AU581"/>
  <c r="AT581"/>
  <c r="AS581"/>
  <c r="AR581"/>
  <c r="AQ581"/>
  <c r="AP581"/>
  <c r="AO581"/>
  <c r="AN581"/>
  <c r="AM581"/>
  <c r="AL581"/>
  <c r="AZ580"/>
  <c r="AY580"/>
  <c r="AX580"/>
  <c r="AW580"/>
  <c r="AV580"/>
  <c r="AU580"/>
  <c r="AT580"/>
  <c r="AS580"/>
  <c r="AR580"/>
  <c r="AQ580"/>
  <c r="AP580"/>
  <c r="AO580"/>
  <c r="AN580"/>
  <c r="AM580"/>
  <c r="AL580"/>
  <c r="AZ579"/>
  <c r="AY579"/>
  <c r="AX579"/>
  <c r="AW579"/>
  <c r="AV579"/>
  <c r="AU579"/>
  <c r="AT579"/>
  <c r="AS579"/>
  <c r="AR579"/>
  <c r="AQ579"/>
  <c r="AP579"/>
  <c r="AO579"/>
  <c r="AN579"/>
  <c r="AM579"/>
  <c r="AL579"/>
  <c r="AZ578"/>
  <c r="AY578"/>
  <c r="AX578"/>
  <c r="AW578"/>
  <c r="AV578"/>
  <c r="AU578"/>
  <c r="AT578"/>
  <c r="AS578"/>
  <c r="AR578"/>
  <c r="AQ578"/>
  <c r="AP578"/>
  <c r="AO578"/>
  <c r="AN578"/>
  <c r="AM578"/>
  <c r="AL578"/>
  <c r="AZ577"/>
  <c r="AY577"/>
  <c r="AX577"/>
  <c r="AW577"/>
  <c r="AV577"/>
  <c r="AU577"/>
  <c r="AT577"/>
  <c r="AS577"/>
  <c r="AR577"/>
  <c r="AQ577"/>
  <c r="AP577"/>
  <c r="AO577"/>
  <c r="AN577"/>
  <c r="AM577"/>
  <c r="AL577"/>
  <c r="AZ576"/>
  <c r="AY576"/>
  <c r="AX576"/>
  <c r="AW576"/>
  <c r="AV576"/>
  <c r="AU576"/>
  <c r="AT576"/>
  <c r="AS576"/>
  <c r="AR576"/>
  <c r="AQ576"/>
  <c r="AP576"/>
  <c r="AO576"/>
  <c r="AN576"/>
  <c r="AM576"/>
  <c r="AL576"/>
  <c r="AZ575"/>
  <c r="AY575"/>
  <c r="AX575"/>
  <c r="AW575"/>
  <c r="AV575"/>
  <c r="AU575"/>
  <c r="AT575"/>
  <c r="AS575"/>
  <c r="AR575"/>
  <c r="AQ575"/>
  <c r="AP575"/>
  <c r="AO575"/>
  <c r="AN575"/>
  <c r="AM575"/>
  <c r="AL575"/>
  <c r="AZ574"/>
  <c r="AY574"/>
  <c r="AX574"/>
  <c r="AW574"/>
  <c r="AV574"/>
  <c r="AU574"/>
  <c r="AT574"/>
  <c r="AS574"/>
  <c r="AR574"/>
  <c r="AQ574"/>
  <c r="AP574"/>
  <c r="AO574"/>
  <c r="AN574"/>
  <c r="AM574"/>
  <c r="AL574"/>
  <c r="AZ573"/>
  <c r="AY573"/>
  <c r="AX573"/>
  <c r="AW573"/>
  <c r="AV573"/>
  <c r="AU573"/>
  <c r="AT573"/>
  <c r="AS573"/>
  <c r="AR573"/>
  <c r="AQ573"/>
  <c r="AP573"/>
  <c r="AO573"/>
  <c r="AN573"/>
  <c r="AM573"/>
  <c r="AL573"/>
  <c r="AZ572"/>
  <c r="AY572"/>
  <c r="AX572"/>
  <c r="AW572"/>
  <c r="AV572"/>
  <c r="AU572"/>
  <c r="AT572"/>
  <c r="AS572"/>
  <c r="AR572"/>
  <c r="AQ572"/>
  <c r="AP572"/>
  <c r="AO572"/>
  <c r="AN572"/>
  <c r="AM572"/>
  <c r="AL572"/>
  <c r="AZ571"/>
  <c r="AY571"/>
  <c r="AX571"/>
  <c r="AW571"/>
  <c r="AV571"/>
  <c r="AU571"/>
  <c r="AT571"/>
  <c r="AS571"/>
  <c r="AR571"/>
  <c r="AQ571"/>
  <c r="AP571"/>
  <c r="AO571"/>
  <c r="AN571"/>
  <c r="AM571"/>
  <c r="AL571"/>
  <c r="AZ570"/>
  <c r="AY570"/>
  <c r="AX570"/>
  <c r="AW570"/>
  <c r="AV570"/>
  <c r="AU570"/>
  <c r="AT570"/>
  <c r="AS570"/>
  <c r="AR570"/>
  <c r="AQ570"/>
  <c r="AP570"/>
  <c r="AO570"/>
  <c r="AN570"/>
  <c r="AM570"/>
  <c r="AL570"/>
  <c r="AZ569"/>
  <c r="AY569"/>
  <c r="AX569"/>
  <c r="AW569"/>
  <c r="AV569"/>
  <c r="AU569"/>
  <c r="AT569"/>
  <c r="AS569"/>
  <c r="AR569"/>
  <c r="AQ569"/>
  <c r="AP569"/>
  <c r="AO569"/>
  <c r="AN569"/>
  <c r="AM569"/>
  <c r="AL569"/>
  <c r="AZ568"/>
  <c r="AY568"/>
  <c r="AX568"/>
  <c r="AW568"/>
  <c r="AV568"/>
  <c r="AU568"/>
  <c r="AT568"/>
  <c r="AS568"/>
  <c r="AR568"/>
  <c r="AQ568"/>
  <c r="AP568"/>
  <c r="AO568"/>
  <c r="AN568"/>
  <c r="AM568"/>
  <c r="AL568"/>
  <c r="AZ567"/>
  <c r="AY567"/>
  <c r="AX567"/>
  <c r="AW567"/>
  <c r="AV567"/>
  <c r="AU567"/>
  <c r="AT567"/>
  <c r="AS567"/>
  <c r="AR567"/>
  <c r="AQ567"/>
  <c r="AP567"/>
  <c r="AO567"/>
  <c r="AN567"/>
  <c r="AM567"/>
  <c r="AL567"/>
  <c r="AZ566"/>
  <c r="AY566"/>
  <c r="AX566"/>
  <c r="AW566"/>
  <c r="AV566"/>
  <c r="AU566"/>
  <c r="AT566"/>
  <c r="AS566"/>
  <c r="AR566"/>
  <c r="AQ566"/>
  <c r="AP566"/>
  <c r="AO566"/>
  <c r="AN566"/>
  <c r="AM566"/>
  <c r="AL566"/>
  <c r="AZ565"/>
  <c r="AY565"/>
  <c r="AX565"/>
  <c r="AW565"/>
  <c r="AV565"/>
  <c r="AU565"/>
  <c r="AT565"/>
  <c r="AS565"/>
  <c r="AR565"/>
  <c r="AQ565"/>
  <c r="AP565"/>
  <c r="AO565"/>
  <c r="AN565"/>
  <c r="AM565"/>
  <c r="AL565"/>
  <c r="AZ564"/>
  <c r="AY564"/>
  <c r="AX564"/>
  <c r="AW564"/>
  <c r="AV564"/>
  <c r="AU564"/>
  <c r="AT564"/>
  <c r="AS564"/>
  <c r="AR564"/>
  <c r="AQ564"/>
  <c r="AP564"/>
  <c r="AO564"/>
  <c r="AN564"/>
  <c r="AM564"/>
  <c r="AL564"/>
  <c r="AZ563"/>
  <c r="AY563"/>
  <c r="AX563"/>
  <c r="AW563"/>
  <c r="AV563"/>
  <c r="AU563"/>
  <c r="AT563"/>
  <c r="AS563"/>
  <c r="AR563"/>
  <c r="AQ563"/>
  <c r="AP563"/>
  <c r="AO563"/>
  <c r="AN563"/>
  <c r="AM563"/>
  <c r="AL563"/>
  <c r="AZ562"/>
  <c r="AY562"/>
  <c r="AX562"/>
  <c r="AW562"/>
  <c r="AV562"/>
  <c r="AU562"/>
  <c r="AT562"/>
  <c r="AS562"/>
  <c r="AR562"/>
  <c r="AQ562"/>
  <c r="AP562"/>
  <c r="AO562"/>
  <c r="AN562"/>
  <c r="AM562"/>
  <c r="AL562"/>
  <c r="AZ561"/>
  <c r="AY561"/>
  <c r="AX561"/>
  <c r="AW561"/>
  <c r="AV561"/>
  <c r="AU561"/>
  <c r="AT561"/>
  <c r="AS561"/>
  <c r="AR561"/>
  <c r="AQ561"/>
  <c r="AP561"/>
  <c r="AO561"/>
  <c r="AN561"/>
  <c r="AM561"/>
  <c r="AL561"/>
  <c r="AZ560"/>
  <c r="AY560"/>
  <c r="AX560"/>
  <c r="AW560"/>
  <c r="AV560"/>
  <c r="AU560"/>
  <c r="AT560"/>
  <c r="AS560"/>
  <c r="AR560"/>
  <c r="AQ560"/>
  <c r="AP560"/>
  <c r="AO560"/>
  <c r="AN560"/>
  <c r="AM560"/>
  <c r="AL560"/>
  <c r="AZ559"/>
  <c r="AY559"/>
  <c r="AX559"/>
  <c r="AW559"/>
  <c r="AV559"/>
  <c r="AU559"/>
  <c r="AT559"/>
  <c r="AS559"/>
  <c r="AR559"/>
  <c r="AQ559"/>
  <c r="AP559"/>
  <c r="AO559"/>
  <c r="AN559"/>
  <c r="AM559"/>
  <c r="AL559"/>
  <c r="AZ558"/>
  <c r="AY558"/>
  <c r="AX558"/>
  <c r="AW558"/>
  <c r="AV558"/>
  <c r="AU558"/>
  <c r="AT558"/>
  <c r="AS558"/>
  <c r="AR558"/>
  <c r="AQ558"/>
  <c r="AP558"/>
  <c r="AO558"/>
  <c r="AN558"/>
  <c r="AM558"/>
  <c r="AL558"/>
  <c r="AZ557"/>
  <c r="AY557"/>
  <c r="AX557"/>
  <c r="AW557"/>
  <c r="AV557"/>
  <c r="AU557"/>
  <c r="AT557"/>
  <c r="AS557"/>
  <c r="AR557"/>
  <c r="AQ557"/>
  <c r="AP557"/>
  <c r="AO557"/>
  <c r="AN557"/>
  <c r="AM557"/>
  <c r="AL557"/>
  <c r="AZ556"/>
  <c r="AY556"/>
  <c r="AX556"/>
  <c r="AW556"/>
  <c r="AV556"/>
  <c r="AU556"/>
  <c r="AT556"/>
  <c r="AS556"/>
  <c r="AR556"/>
  <c r="AQ556"/>
  <c r="AP556"/>
  <c r="AO556"/>
  <c r="AN556"/>
  <c r="AM556"/>
  <c r="AL556"/>
  <c r="AZ555"/>
  <c r="AY555"/>
  <c r="AX555"/>
  <c r="AW555"/>
  <c r="AV555"/>
  <c r="AU555"/>
  <c r="AT555"/>
  <c r="AS555"/>
  <c r="AR555"/>
  <c r="AQ555"/>
  <c r="AP555"/>
  <c r="AO555"/>
  <c r="AN555"/>
  <c r="AM555"/>
  <c r="AL555"/>
  <c r="AZ554"/>
  <c r="AY554"/>
  <c r="AX554"/>
  <c r="AW554"/>
  <c r="AV554"/>
  <c r="AU554"/>
  <c r="AT554"/>
  <c r="AS554"/>
  <c r="AR554"/>
  <c r="AQ554"/>
  <c r="AP554"/>
  <c r="AO554"/>
  <c r="AN554"/>
  <c r="AM554"/>
  <c r="AL554"/>
  <c r="AZ553"/>
  <c r="AY553"/>
  <c r="AX553"/>
  <c r="AW553"/>
  <c r="AV553"/>
  <c r="AU553"/>
  <c r="AT553"/>
  <c r="AS553"/>
  <c r="AR553"/>
  <c r="AQ553"/>
  <c r="AP553"/>
  <c r="AO553"/>
  <c r="AN553"/>
  <c r="AM553"/>
  <c r="AL553"/>
  <c r="AZ552"/>
  <c r="AY552"/>
  <c r="AX552"/>
  <c r="AW552"/>
  <c r="AV552"/>
  <c r="AU552"/>
  <c r="AT552"/>
  <c r="AS552"/>
  <c r="AR552"/>
  <c r="AQ552"/>
  <c r="AP552"/>
  <c r="AO552"/>
  <c r="AN552"/>
  <c r="AM552"/>
  <c r="AL552"/>
  <c r="AZ551"/>
  <c r="AY551"/>
  <c r="AX551"/>
  <c r="AW551"/>
  <c r="AV551"/>
  <c r="AU551"/>
  <c r="AT551"/>
  <c r="AS551"/>
  <c r="AR551"/>
  <c r="AQ551"/>
  <c r="AP551"/>
  <c r="AO551"/>
  <c r="AN551"/>
  <c r="AM551"/>
  <c r="AL551"/>
  <c r="AZ550"/>
  <c r="AY550"/>
  <c r="AX550"/>
  <c r="AW550"/>
  <c r="AV550"/>
  <c r="AU550"/>
  <c r="AT550"/>
  <c r="AS550"/>
  <c r="AR550"/>
  <c r="AQ550"/>
  <c r="AP550"/>
  <c r="AO550"/>
  <c r="AN550"/>
  <c r="AM550"/>
  <c r="AL550"/>
  <c r="AZ549"/>
  <c r="AY549"/>
  <c r="AX549"/>
  <c r="AW549"/>
  <c r="AV549"/>
  <c r="AU549"/>
  <c r="AT549"/>
  <c r="AS549"/>
  <c r="AR549"/>
  <c r="AQ549"/>
  <c r="AP549"/>
  <c r="AO549"/>
  <c r="AN549"/>
  <c r="AM549"/>
  <c r="AL549"/>
  <c r="AZ548"/>
  <c r="AY548"/>
  <c r="AX548"/>
  <c r="AW548"/>
  <c r="AV548"/>
  <c r="AU548"/>
  <c r="AT548"/>
  <c r="AS548"/>
  <c r="AR548"/>
  <c r="AQ548"/>
  <c r="AP548"/>
  <c r="AO548"/>
  <c r="AN548"/>
  <c r="AM548"/>
  <c r="AL548"/>
  <c r="AZ547"/>
  <c r="AY547"/>
  <c r="AX547"/>
  <c r="AW547"/>
  <c r="AV547"/>
  <c r="AU547"/>
  <c r="AT547"/>
  <c r="AS547"/>
  <c r="AR547"/>
  <c r="AQ547"/>
  <c r="AP547"/>
  <c r="AO547"/>
  <c r="AN547"/>
  <c r="AM547"/>
  <c r="AL547"/>
  <c r="AZ546"/>
  <c r="AY546"/>
  <c r="AX546"/>
  <c r="AW546"/>
  <c r="AV546"/>
  <c r="AU546"/>
  <c r="AT546"/>
  <c r="AS546"/>
  <c r="AR546"/>
  <c r="AQ546"/>
  <c r="AP546"/>
  <c r="AO546"/>
  <c r="AN546"/>
  <c r="AM546"/>
  <c r="AL546"/>
  <c r="AZ545"/>
  <c r="AY545"/>
  <c r="AX545"/>
  <c r="AW545"/>
  <c r="AV545"/>
  <c r="AU545"/>
  <c r="AT545"/>
  <c r="AS545"/>
  <c r="AR545"/>
  <c r="AQ545"/>
  <c r="AP545"/>
  <c r="AO545"/>
  <c r="AN545"/>
  <c r="AM545"/>
  <c r="AL545"/>
  <c r="AZ544"/>
  <c r="AY544"/>
  <c r="AX544"/>
  <c r="AW544"/>
  <c r="AV544"/>
  <c r="AU544"/>
  <c r="AT544"/>
  <c r="AS544"/>
  <c r="AR544"/>
  <c r="AQ544"/>
  <c r="AP544"/>
  <c r="AO544"/>
  <c r="AN544"/>
  <c r="AM544"/>
  <c r="AL544"/>
  <c r="AZ543"/>
  <c r="AY543"/>
  <c r="AX543"/>
  <c r="AW543"/>
  <c r="AV543"/>
  <c r="AU543"/>
  <c r="AT543"/>
  <c r="AS543"/>
  <c r="AR543"/>
  <c r="AQ543"/>
  <c r="AP543"/>
  <c r="AO543"/>
  <c r="AN543"/>
  <c r="AM543"/>
  <c r="AL543"/>
  <c r="AZ542"/>
  <c r="AY542"/>
  <c r="AX542"/>
  <c r="AW542"/>
  <c r="AV542"/>
  <c r="AU542"/>
  <c r="AT542"/>
  <c r="AS542"/>
  <c r="AR542"/>
  <c r="AQ542"/>
  <c r="AP542"/>
  <c r="AO542"/>
  <c r="AN542"/>
  <c r="AM542"/>
  <c r="AL542"/>
  <c r="AZ541"/>
  <c r="AY541"/>
  <c r="AX541"/>
  <c r="AW541"/>
  <c r="AV541"/>
  <c r="AU541"/>
  <c r="AT541"/>
  <c r="AS541"/>
  <c r="AR541"/>
  <c r="AQ541"/>
  <c r="AP541"/>
  <c r="AO541"/>
  <c r="AN541"/>
  <c r="AM541"/>
  <c r="AL541"/>
  <c r="AZ540"/>
  <c r="AY540"/>
  <c r="AX540"/>
  <c r="AW540"/>
  <c r="AV540"/>
  <c r="AU540"/>
  <c r="AT540"/>
  <c r="AS540"/>
  <c r="AR540"/>
  <c r="AQ540"/>
  <c r="AP540"/>
  <c r="AO540"/>
  <c r="AN540"/>
  <c r="AM540"/>
  <c r="AL540"/>
  <c r="AZ539"/>
  <c r="AY539"/>
  <c r="AX539"/>
  <c r="AW539"/>
  <c r="AV539"/>
  <c r="AU539"/>
  <c r="AT539"/>
  <c r="AS539"/>
  <c r="AR539"/>
  <c r="AQ539"/>
  <c r="AP539"/>
  <c r="AO539"/>
  <c r="AN539"/>
  <c r="AM539"/>
  <c r="AL539"/>
  <c r="AZ538"/>
  <c r="AY538"/>
  <c r="AX538"/>
  <c r="AW538"/>
  <c r="AV538"/>
  <c r="AU538"/>
  <c r="AT538"/>
  <c r="AS538"/>
  <c r="AR538"/>
  <c r="AQ538"/>
  <c r="AP538"/>
  <c r="AO538"/>
  <c r="AN538"/>
  <c r="AM538"/>
  <c r="AL538"/>
  <c r="AZ537"/>
  <c r="AY537"/>
  <c r="AX537"/>
  <c r="AW537"/>
  <c r="AV537"/>
  <c r="AU537"/>
  <c r="AT537"/>
  <c r="AS537"/>
  <c r="AR537"/>
  <c r="AQ537"/>
  <c r="AP537"/>
  <c r="AO537"/>
  <c r="AN537"/>
  <c r="AM537"/>
  <c r="AL537"/>
  <c r="AZ536"/>
  <c r="AY536"/>
  <c r="AX536"/>
  <c r="AW536"/>
  <c r="AV536"/>
  <c r="AU536"/>
  <c r="AT536"/>
  <c r="AS536"/>
  <c r="AR536"/>
  <c r="AQ536"/>
  <c r="AP536"/>
  <c r="AO536"/>
  <c r="AN536"/>
  <c r="AM536"/>
  <c r="AL536"/>
  <c r="AZ535"/>
  <c r="AY535"/>
  <c r="AX535"/>
  <c r="AW535"/>
  <c r="AV535"/>
  <c r="AU535"/>
  <c r="AT535"/>
  <c r="AS535"/>
  <c r="AR535"/>
  <c r="AQ535"/>
  <c r="AP535"/>
  <c r="AO535"/>
  <c r="AN535"/>
  <c r="AM535"/>
  <c r="AL535"/>
  <c r="AZ534"/>
  <c r="AY534"/>
  <c r="AX534"/>
  <c r="AW534"/>
  <c r="AV534"/>
  <c r="AU534"/>
  <c r="AT534"/>
  <c r="AS534"/>
  <c r="AR534"/>
  <c r="AQ534"/>
  <c r="AP534"/>
  <c r="AO534"/>
  <c r="AN534"/>
  <c r="AM534"/>
  <c r="AL534"/>
  <c r="AZ533"/>
  <c r="AY533"/>
  <c r="AX533"/>
  <c r="AW533"/>
  <c r="AV533"/>
  <c r="AU533"/>
  <c r="AT533"/>
  <c r="AS533"/>
  <c r="AR533"/>
  <c r="AQ533"/>
  <c r="AP533"/>
  <c r="AO533"/>
  <c r="AN533"/>
  <c r="AM533"/>
  <c r="AL533"/>
  <c r="AZ532"/>
  <c r="AY532"/>
  <c r="AX532"/>
  <c r="AW532"/>
  <c r="AV532"/>
  <c r="AU532"/>
  <c r="AT532"/>
  <c r="AS532"/>
  <c r="AR532"/>
  <c r="AQ532"/>
  <c r="AP532"/>
  <c r="AO532"/>
  <c r="AN532"/>
  <c r="AM532"/>
  <c r="AL532"/>
  <c r="AZ531"/>
  <c r="AY531"/>
  <c r="AX531"/>
  <c r="AW531"/>
  <c r="AV531"/>
  <c r="AU531"/>
  <c r="AT531"/>
  <c r="AS531"/>
  <c r="AR531"/>
  <c r="AQ531"/>
  <c r="AP531"/>
  <c r="AO531"/>
  <c r="AN531"/>
  <c r="AM531"/>
  <c r="AL531"/>
  <c r="AZ530"/>
  <c r="AY530"/>
  <c r="AX530"/>
  <c r="AW530"/>
  <c r="AV530"/>
  <c r="AU530"/>
  <c r="AT530"/>
  <c r="AS530"/>
  <c r="AR530"/>
  <c r="AQ530"/>
  <c r="AP530"/>
  <c r="AO530"/>
  <c r="AN530"/>
  <c r="AM530"/>
  <c r="AL530"/>
  <c r="AZ529"/>
  <c r="AY529"/>
  <c r="AX529"/>
  <c r="AW529"/>
  <c r="AV529"/>
  <c r="AU529"/>
  <c r="AT529"/>
  <c r="AS529"/>
  <c r="AR529"/>
  <c r="AQ529"/>
  <c r="AP529"/>
  <c r="AO529"/>
  <c r="AN529"/>
  <c r="AM529"/>
  <c r="AL529"/>
  <c r="AZ528"/>
  <c r="AY528"/>
  <c r="AX528"/>
  <c r="AW528"/>
  <c r="AV528"/>
  <c r="AU528"/>
  <c r="AT528"/>
  <c r="AS528"/>
  <c r="AR528"/>
  <c r="AQ528"/>
  <c r="AP528"/>
  <c r="AO528"/>
  <c r="AN528"/>
  <c r="AM528"/>
  <c r="AL528"/>
  <c r="AZ527"/>
  <c r="AY527"/>
  <c r="AX527"/>
  <c r="AW527"/>
  <c r="AV527"/>
  <c r="AU527"/>
  <c r="AT527"/>
  <c r="AS527"/>
  <c r="AR527"/>
  <c r="AQ527"/>
  <c r="AP527"/>
  <c r="AO527"/>
  <c r="AN527"/>
  <c r="AM527"/>
  <c r="AL527"/>
  <c r="AZ526"/>
  <c r="AY526"/>
  <c r="AX526"/>
  <c r="AW526"/>
  <c r="AV526"/>
  <c r="AU526"/>
  <c r="AT526"/>
  <c r="AS526"/>
  <c r="AR526"/>
  <c r="AQ526"/>
  <c r="AP526"/>
  <c r="AO526"/>
  <c r="AN526"/>
  <c r="AM526"/>
  <c r="AL526"/>
  <c r="AZ525"/>
  <c r="AY525"/>
  <c r="AX525"/>
  <c r="AW525"/>
  <c r="AV525"/>
  <c r="AU525"/>
  <c r="AT525"/>
  <c r="AS525"/>
  <c r="AR525"/>
  <c r="AQ525"/>
  <c r="AP525"/>
  <c r="AO525"/>
  <c r="AN525"/>
  <c r="AM525"/>
  <c r="AL525"/>
  <c r="AZ524"/>
  <c r="AY524"/>
  <c r="AX524"/>
  <c r="AW524"/>
  <c r="AV524"/>
  <c r="AU524"/>
  <c r="AT524"/>
  <c r="AS524"/>
  <c r="AR524"/>
  <c r="AQ524"/>
  <c r="AP524"/>
  <c r="AO524"/>
  <c r="AN524"/>
  <c r="AM524"/>
  <c r="AL524"/>
  <c r="AZ523"/>
  <c r="AY523"/>
  <c r="AX523"/>
  <c r="AW523"/>
  <c r="AV523"/>
  <c r="AU523"/>
  <c r="AT523"/>
  <c r="AS523"/>
  <c r="AR523"/>
  <c r="AQ523"/>
  <c r="AP523"/>
  <c r="AO523"/>
  <c r="AN523"/>
  <c r="AM523"/>
  <c r="AL523"/>
  <c r="AZ522"/>
  <c r="AY522"/>
  <c r="AX522"/>
  <c r="AW522"/>
  <c r="AV522"/>
  <c r="AU522"/>
  <c r="AT522"/>
  <c r="AS522"/>
  <c r="AR522"/>
  <c r="AQ522"/>
  <c r="AP522"/>
  <c r="AO522"/>
  <c r="AN522"/>
  <c r="AM522"/>
  <c r="AL522"/>
  <c r="AZ521"/>
  <c r="AY521"/>
  <c r="AX521"/>
  <c r="AW521"/>
  <c r="AV521"/>
  <c r="AU521"/>
  <c r="AT521"/>
  <c r="AS521"/>
  <c r="AR521"/>
  <c r="AQ521"/>
  <c r="AP521"/>
  <c r="AO521"/>
  <c r="AN521"/>
  <c r="AM521"/>
  <c r="AL521"/>
  <c r="AZ520"/>
  <c r="AY520"/>
  <c r="AX520"/>
  <c r="AW520"/>
  <c r="AV520"/>
  <c r="AU520"/>
  <c r="AT520"/>
  <c r="AS520"/>
  <c r="AR520"/>
  <c r="AQ520"/>
  <c r="AP520"/>
  <c r="AO520"/>
  <c r="AN520"/>
  <c r="AM520"/>
  <c r="AL520"/>
  <c r="AZ519"/>
  <c r="AY519"/>
  <c r="AX519"/>
  <c r="AW519"/>
  <c r="AV519"/>
  <c r="AU519"/>
  <c r="AT519"/>
  <c r="AS519"/>
  <c r="AR519"/>
  <c r="AQ519"/>
  <c r="AP519"/>
  <c r="AO519"/>
  <c r="AN519"/>
  <c r="AM519"/>
  <c r="AL519"/>
  <c r="AZ518"/>
  <c r="AY518"/>
  <c r="AX518"/>
  <c r="AW518"/>
  <c r="AV518"/>
  <c r="AU518"/>
  <c r="AT518"/>
  <c r="AS518"/>
  <c r="AR518"/>
  <c r="AQ518"/>
  <c r="AP518"/>
  <c r="AO518"/>
  <c r="AN518"/>
  <c r="AM518"/>
  <c r="AL518"/>
  <c r="AZ517"/>
  <c r="AY517"/>
  <c r="AX517"/>
  <c r="AW517"/>
  <c r="AV517"/>
  <c r="AU517"/>
  <c r="AT517"/>
  <c r="AS517"/>
  <c r="AR517"/>
  <c r="AQ517"/>
  <c r="AP517"/>
  <c r="AO517"/>
  <c r="AN517"/>
  <c r="AM517"/>
  <c r="AL517"/>
  <c r="AZ516"/>
  <c r="AY516"/>
  <c r="AX516"/>
  <c r="AW516"/>
  <c r="AV516"/>
  <c r="AU516"/>
  <c r="AT516"/>
  <c r="AS516"/>
  <c r="AR516"/>
  <c r="AQ516"/>
  <c r="AP516"/>
  <c r="AO516"/>
  <c r="AN516"/>
  <c r="AM516"/>
  <c r="AL516"/>
  <c r="AZ515"/>
  <c r="AY515"/>
  <c r="AX515"/>
  <c r="AW515"/>
  <c r="AV515"/>
  <c r="AU515"/>
  <c r="AT515"/>
  <c r="AS515"/>
  <c r="AR515"/>
  <c r="AQ515"/>
  <c r="AP515"/>
  <c r="AO515"/>
  <c r="AN515"/>
  <c r="AM515"/>
  <c r="AL515"/>
  <c r="AZ514"/>
  <c r="AY514"/>
  <c r="AX514"/>
  <c r="AW514"/>
  <c r="AV514"/>
  <c r="AU514"/>
  <c r="AT514"/>
  <c r="AS514"/>
  <c r="AR514"/>
  <c r="AQ514"/>
  <c r="AP514"/>
  <c r="AO514"/>
  <c r="AN514"/>
  <c r="AM514"/>
  <c r="AL514"/>
  <c r="AZ513"/>
  <c r="AY513"/>
  <c r="AX513"/>
  <c r="AW513"/>
  <c r="AV513"/>
  <c r="AU513"/>
  <c r="AT513"/>
  <c r="AS513"/>
  <c r="AR513"/>
  <c r="AQ513"/>
  <c r="AP513"/>
  <c r="AO513"/>
  <c r="AN513"/>
  <c r="AM513"/>
  <c r="AL513"/>
  <c r="AZ512"/>
  <c r="AY512"/>
  <c r="AX512"/>
  <c r="AW512"/>
  <c r="AV512"/>
  <c r="AU512"/>
  <c r="AT512"/>
  <c r="AS512"/>
  <c r="AR512"/>
  <c r="AQ512"/>
  <c r="AP512"/>
  <c r="AO512"/>
  <c r="AN512"/>
  <c r="AM512"/>
  <c r="AL512"/>
  <c r="AZ511"/>
  <c r="AY511"/>
  <c r="AX511"/>
  <c r="AW511"/>
  <c r="AV511"/>
  <c r="AU511"/>
  <c r="AT511"/>
  <c r="AS511"/>
  <c r="AR511"/>
  <c r="AQ511"/>
  <c r="AP511"/>
  <c r="AO511"/>
  <c r="AN511"/>
  <c r="AM511"/>
  <c r="AL511"/>
  <c r="AZ510"/>
  <c r="AY510"/>
  <c r="AX510"/>
  <c r="AW510"/>
  <c r="AV510"/>
  <c r="AU510"/>
  <c r="AT510"/>
  <c r="AS510"/>
  <c r="AR510"/>
  <c r="AQ510"/>
  <c r="AP510"/>
  <c r="AO510"/>
  <c r="AN510"/>
  <c r="AM510"/>
  <c r="AL510"/>
  <c r="AZ509"/>
  <c r="AU509"/>
  <c r="AQ509"/>
  <c r="AP509"/>
  <c r="AO509"/>
  <c r="AT509" s="1"/>
  <c r="AN509"/>
  <c r="AS509" s="1"/>
  <c r="AM509"/>
  <c r="AR509" s="1"/>
  <c r="AL509"/>
  <c r="AZ508"/>
  <c r="AY508"/>
  <c r="AX508"/>
  <c r="AW508"/>
  <c r="AV508"/>
  <c r="AU508"/>
  <c r="AT508"/>
  <c r="AS508"/>
  <c r="AR508"/>
  <c r="AQ508"/>
  <c r="AP508"/>
  <c r="AO508"/>
  <c r="AN508"/>
  <c r="AM508"/>
  <c r="AL508"/>
  <c r="AZ507"/>
  <c r="AY507"/>
  <c r="AX507"/>
  <c r="AW507"/>
  <c r="AV507"/>
  <c r="AU507"/>
  <c r="AT507"/>
  <c r="AS507"/>
  <c r="AR507"/>
  <c r="AQ507"/>
  <c r="AP507"/>
  <c r="AO507"/>
  <c r="AN507"/>
  <c r="AM507"/>
  <c r="AL507"/>
  <c r="AZ506"/>
  <c r="AY506"/>
  <c r="AX506"/>
  <c r="AW506"/>
  <c r="AV506"/>
  <c r="AU506"/>
  <c r="AT506"/>
  <c r="AS506"/>
  <c r="AR506"/>
  <c r="AQ506"/>
  <c r="AP506"/>
  <c r="AO506"/>
  <c r="AN506"/>
  <c r="AM506"/>
  <c r="AL506"/>
  <c r="AZ505"/>
  <c r="AP505"/>
  <c r="AU505" s="1"/>
  <c r="AO505"/>
  <c r="AT505" s="1"/>
  <c r="AN505"/>
  <c r="AS505" s="1"/>
  <c r="AM505"/>
  <c r="AR505" s="1"/>
  <c r="AL505"/>
  <c r="AQ505" s="1"/>
  <c r="AZ504"/>
  <c r="AY504"/>
  <c r="AX504"/>
  <c r="AW504"/>
  <c r="AV504"/>
  <c r="AU504"/>
  <c r="AT504"/>
  <c r="AS504"/>
  <c r="AR504"/>
  <c r="AQ504"/>
  <c r="AP504"/>
  <c r="AO504"/>
  <c r="AN504"/>
  <c r="AM504"/>
  <c r="AL504"/>
  <c r="U911" l="1"/>
  <c r="U983"/>
  <c r="U992"/>
  <c r="Z992" s="1"/>
  <c r="U504"/>
  <c r="J504" s="1"/>
  <c r="U512"/>
  <c r="J512" s="1"/>
  <c r="U520"/>
  <c r="Z520" s="1"/>
  <c r="U528"/>
  <c r="J528" s="1"/>
  <c r="U536"/>
  <c r="J536" s="1"/>
  <c r="U544"/>
  <c r="J544" s="1"/>
  <c r="U552"/>
  <c r="U560"/>
  <c r="J560" s="1"/>
  <c r="U568"/>
  <c r="J568" s="1"/>
  <c r="U576"/>
  <c r="J576" s="1"/>
  <c r="U584"/>
  <c r="J584" s="1"/>
  <c r="U592"/>
  <c r="Z592" s="1"/>
  <c r="U600"/>
  <c r="Z600" s="1"/>
  <c r="U608"/>
  <c r="Z608" s="1"/>
  <c r="U616"/>
  <c r="U624"/>
  <c r="Z624" s="1"/>
  <c r="U640"/>
  <c r="Z640" s="1"/>
  <c r="U648"/>
  <c r="Z648" s="1"/>
  <c r="U656"/>
  <c r="Z656" s="1"/>
  <c r="U664"/>
  <c r="Z664" s="1"/>
  <c r="U672"/>
  <c r="J672" s="1"/>
  <c r="U680"/>
  <c r="Z680" s="1"/>
  <c r="U688"/>
  <c r="J688" s="1"/>
  <c r="U696"/>
  <c r="Z696" s="1"/>
  <c r="U704"/>
  <c r="Z704" s="1"/>
  <c r="U712"/>
  <c r="J712" s="1"/>
  <c r="U720"/>
  <c r="Z720" s="1"/>
  <c r="U728"/>
  <c r="Z728" s="1"/>
  <c r="U736"/>
  <c r="Z736" s="1"/>
  <c r="U744"/>
  <c r="J744" s="1"/>
  <c r="U752"/>
  <c r="U760"/>
  <c r="Z760" s="1"/>
  <c r="U776"/>
  <c r="Z776" s="1"/>
  <c r="U784"/>
  <c r="U792"/>
  <c r="J792" s="1"/>
  <c r="U800"/>
  <c r="J800" s="1"/>
  <c r="U808"/>
  <c r="Z808" s="1"/>
  <c r="U816"/>
  <c r="Z816" s="1"/>
  <c r="U824"/>
  <c r="U832"/>
  <c r="Z832" s="1"/>
  <c r="U840"/>
  <c r="J840" s="1"/>
  <c r="U848"/>
  <c r="Z848" s="1"/>
  <c r="U872"/>
  <c r="Z872" s="1"/>
  <c r="U880"/>
  <c r="Z880" s="1"/>
  <c r="U888"/>
  <c r="J888" s="1"/>
  <c r="U912"/>
  <c r="Z912" s="1"/>
  <c r="U920"/>
  <c r="Z920" s="1"/>
  <c r="U928"/>
  <c r="J928" s="1"/>
  <c r="U507"/>
  <c r="Z507" s="1"/>
  <c r="U516"/>
  <c r="J516" s="1"/>
  <c r="U524"/>
  <c r="Z524" s="1"/>
  <c r="U532"/>
  <c r="Z532" s="1"/>
  <c r="U540"/>
  <c r="Z540" s="1"/>
  <c r="U548"/>
  <c r="Z548" s="1"/>
  <c r="U556"/>
  <c r="Z556" s="1"/>
  <c r="U564"/>
  <c r="J564" s="1"/>
  <c r="U572"/>
  <c r="Z572" s="1"/>
  <c r="U580"/>
  <c r="Z580" s="1"/>
  <c r="U588"/>
  <c r="J588" s="1"/>
  <c r="U596"/>
  <c r="Z596" s="1"/>
  <c r="U604"/>
  <c r="J604" s="1"/>
  <c r="U612"/>
  <c r="J612" s="1"/>
  <c r="U620"/>
  <c r="J620" s="1"/>
  <c r="U628"/>
  <c r="J628" s="1"/>
  <c r="U636"/>
  <c r="J636" s="1"/>
  <c r="U644"/>
  <c r="J644" s="1"/>
  <c r="U652"/>
  <c r="J652" s="1"/>
  <c r="U660"/>
  <c r="J660" s="1"/>
  <c r="U668"/>
  <c r="Z668" s="1"/>
  <c r="U676"/>
  <c r="J676" s="1"/>
  <c r="U684"/>
  <c r="J684" s="1"/>
  <c r="U692"/>
  <c r="Z692" s="1"/>
  <c r="U700"/>
  <c r="J700" s="1"/>
  <c r="U708"/>
  <c r="J708" s="1"/>
  <c r="U716"/>
  <c r="J716" s="1"/>
  <c r="U724"/>
  <c r="Z724" s="1"/>
  <c r="U732"/>
  <c r="J732" s="1"/>
  <c r="U740"/>
  <c r="U748"/>
  <c r="J748" s="1"/>
  <c r="U756"/>
  <c r="Z756" s="1"/>
  <c r="U764"/>
  <c r="J764" s="1"/>
  <c r="U772"/>
  <c r="J772" s="1"/>
  <c r="U780"/>
  <c r="J780" s="1"/>
  <c r="U788"/>
  <c r="Z788" s="1"/>
  <c r="U796"/>
  <c r="Z796" s="1"/>
  <c r="U804"/>
  <c r="J804" s="1"/>
  <c r="U812"/>
  <c r="Z812" s="1"/>
  <c r="U820"/>
  <c r="Z820" s="1"/>
  <c r="U828"/>
  <c r="J828" s="1"/>
  <c r="U836"/>
  <c r="Z836" s="1"/>
  <c r="U844"/>
  <c r="J844" s="1"/>
  <c r="U852"/>
  <c r="J852" s="1"/>
  <c r="U860"/>
  <c r="J860" s="1"/>
  <c r="U868"/>
  <c r="J868" s="1"/>
  <c r="U876"/>
  <c r="J876" s="1"/>
  <c r="U884"/>
  <c r="J884" s="1"/>
  <c r="U892"/>
  <c r="J892" s="1"/>
  <c r="U900"/>
  <c r="Z900" s="1"/>
  <c r="U908"/>
  <c r="J908" s="1"/>
  <c r="U916"/>
  <c r="J916" s="1"/>
  <c r="U924"/>
  <c r="J924" s="1"/>
  <c r="U932"/>
  <c r="Z932" s="1"/>
  <c r="U940"/>
  <c r="Z940" s="1"/>
  <c r="U948"/>
  <c r="J948" s="1"/>
  <c r="U956"/>
  <c r="Z956" s="1"/>
  <c r="U964"/>
  <c r="Z964" s="1"/>
  <c r="U972"/>
  <c r="J972" s="1"/>
  <c r="U980"/>
  <c r="Z980" s="1"/>
  <c r="U989"/>
  <c r="J989" s="1"/>
  <c r="U513"/>
  <c r="Z513" s="1"/>
  <c r="U521"/>
  <c r="Z521" s="1"/>
  <c r="U529"/>
  <c r="J529" s="1"/>
  <c r="U537"/>
  <c r="Z537" s="1"/>
  <c r="U545"/>
  <c r="J545" s="1"/>
  <c r="U553"/>
  <c r="J553" s="1"/>
  <c r="U561"/>
  <c r="J561" s="1"/>
  <c r="U569"/>
  <c r="Z569" s="1"/>
  <c r="U577"/>
  <c r="J577" s="1"/>
  <c r="U585"/>
  <c r="J585" s="1"/>
  <c r="U593"/>
  <c r="J593" s="1"/>
  <c r="U601"/>
  <c r="J601" s="1"/>
  <c r="U609"/>
  <c r="Z609" s="1"/>
  <c r="U617"/>
  <c r="J617" s="1"/>
  <c r="U625"/>
  <c r="J625" s="1"/>
  <c r="U633"/>
  <c r="Z633" s="1"/>
  <c r="U641"/>
  <c r="Z641" s="1"/>
  <c r="U649"/>
  <c r="J649" s="1"/>
  <c r="U657"/>
  <c r="J657" s="1"/>
  <c r="U665"/>
  <c r="J665" s="1"/>
  <c r="U673"/>
  <c r="J673" s="1"/>
  <c r="U681"/>
  <c r="Z681" s="1"/>
  <c r="U689"/>
  <c r="J689" s="1"/>
  <c r="U697"/>
  <c r="J697" s="1"/>
  <c r="U705"/>
  <c r="J705" s="1"/>
  <c r="U713"/>
  <c r="Z713" s="1"/>
  <c r="U721"/>
  <c r="Z721" s="1"/>
  <c r="U729"/>
  <c r="J729" s="1"/>
  <c r="U737"/>
  <c r="Z737" s="1"/>
  <c r="U745"/>
  <c r="J745" s="1"/>
  <c r="U753"/>
  <c r="J753" s="1"/>
  <c r="U761"/>
  <c r="Z761" s="1"/>
  <c r="U769"/>
  <c r="J769" s="1"/>
  <c r="U777"/>
  <c r="J777" s="1"/>
  <c r="U785"/>
  <c r="J785" s="1"/>
  <c r="U793"/>
  <c r="Z793" s="1"/>
  <c r="U801"/>
  <c r="J801" s="1"/>
  <c r="U809"/>
  <c r="Z809" s="1"/>
  <c r="U817"/>
  <c r="J817" s="1"/>
  <c r="U825"/>
  <c r="J825" s="1"/>
  <c r="U833"/>
  <c r="Z833" s="1"/>
  <c r="U841"/>
  <c r="Z841" s="1"/>
  <c r="U849"/>
  <c r="J849" s="1"/>
  <c r="U857"/>
  <c r="Z857" s="1"/>
  <c r="U865"/>
  <c r="Z865" s="1"/>
  <c r="U873"/>
  <c r="Z873" s="1"/>
  <c r="U881"/>
  <c r="J881" s="1"/>
  <c r="U889"/>
  <c r="Z889" s="1"/>
  <c r="U897"/>
  <c r="Z897" s="1"/>
  <c r="U905"/>
  <c r="Z905" s="1"/>
  <c r="U913"/>
  <c r="J913" s="1"/>
  <c r="U921"/>
  <c r="Z921" s="1"/>
  <c r="U929"/>
  <c r="J929" s="1"/>
  <c r="U937"/>
  <c r="Z937" s="1"/>
  <c r="U945"/>
  <c r="J945" s="1"/>
  <c r="U953"/>
  <c r="J953" s="1"/>
  <c r="U961"/>
  <c r="J961" s="1"/>
  <c r="U969"/>
  <c r="J969" s="1"/>
  <c r="U977"/>
  <c r="J977" s="1"/>
  <c r="U985"/>
  <c r="J985" s="1"/>
  <c r="U994"/>
  <c r="J994" s="1"/>
  <c r="U511"/>
  <c r="J511" s="1"/>
  <c r="U519"/>
  <c r="Z519" s="1"/>
  <c r="U527"/>
  <c r="Z527" s="1"/>
  <c r="U591"/>
  <c r="J591" s="1"/>
  <c r="U599"/>
  <c r="Z599" s="1"/>
  <c r="U615"/>
  <c r="J615" s="1"/>
  <c r="U623"/>
  <c r="Z623" s="1"/>
  <c r="U631"/>
  <c r="J631" s="1"/>
  <c r="U655"/>
  <c r="J655" s="1"/>
  <c r="U663"/>
  <c r="J663" s="1"/>
  <c r="U671"/>
  <c r="Z671" s="1"/>
  <c r="U687"/>
  <c r="J687" s="1"/>
  <c r="U695"/>
  <c r="J695" s="1"/>
  <c r="U703"/>
  <c r="Z703" s="1"/>
  <c r="U711"/>
  <c r="J711" s="1"/>
  <c r="U719"/>
  <c r="J719" s="1"/>
  <c r="U727"/>
  <c r="J727" s="1"/>
  <c r="U735"/>
  <c r="J735" s="1"/>
  <c r="U743"/>
  <c r="Z743" s="1"/>
  <c r="U759"/>
  <c r="J759" s="1"/>
  <c r="U831"/>
  <c r="Z831" s="1"/>
  <c r="U839"/>
  <c r="J839" s="1"/>
  <c r="U919"/>
  <c r="J919" s="1"/>
  <c r="U927"/>
  <c r="Z927" s="1"/>
  <c r="U935"/>
  <c r="Z935" s="1"/>
  <c r="U959"/>
  <c r="J959" s="1"/>
  <c r="U967"/>
  <c r="Z967" s="1"/>
  <c r="U975"/>
  <c r="Z975" s="1"/>
  <c r="U856"/>
  <c r="J856" s="1"/>
  <c r="U864"/>
  <c r="J864" s="1"/>
  <c r="U896"/>
  <c r="J896" s="1"/>
  <c r="U904"/>
  <c r="Z904" s="1"/>
  <c r="J721"/>
  <c r="U514"/>
  <c r="U530"/>
  <c r="U538"/>
  <c r="U546"/>
  <c r="U554"/>
  <c r="U562"/>
  <c r="U570"/>
  <c r="U578"/>
  <c r="U586"/>
  <c r="U594"/>
  <c r="U602"/>
  <c r="U610"/>
  <c r="U618"/>
  <c r="U626"/>
  <c r="U634"/>
  <c r="U642"/>
  <c r="U650"/>
  <c r="U658"/>
  <c r="U666"/>
  <c r="U674"/>
  <c r="U682"/>
  <c r="U690"/>
  <c r="U698"/>
  <c r="U706"/>
  <c r="U714"/>
  <c r="U722"/>
  <c r="U730"/>
  <c r="U738"/>
  <c r="U746"/>
  <c r="U754"/>
  <c r="U762"/>
  <c r="U770"/>
  <c r="U778"/>
  <c r="U786"/>
  <c r="U794"/>
  <c r="U802"/>
  <c r="U810"/>
  <c r="U818"/>
  <c r="U826"/>
  <c r="U834"/>
  <c r="U842"/>
  <c r="U850"/>
  <c r="U858"/>
  <c r="U866"/>
  <c r="U874"/>
  <c r="U882"/>
  <c r="U890"/>
  <c r="U898"/>
  <c r="U906"/>
  <c r="U914"/>
  <c r="U922"/>
  <c r="U930"/>
  <c r="U938"/>
  <c r="U946"/>
  <c r="U954"/>
  <c r="U962"/>
  <c r="U970"/>
  <c r="U978"/>
  <c r="U987"/>
  <c r="U995"/>
  <c r="U506"/>
  <c r="U515"/>
  <c r="U523"/>
  <c r="U531"/>
  <c r="U539"/>
  <c r="U547"/>
  <c r="U555"/>
  <c r="U563"/>
  <c r="U571"/>
  <c r="U579"/>
  <c r="U587"/>
  <c r="U595"/>
  <c r="U603"/>
  <c r="U611"/>
  <c r="U619"/>
  <c r="U627"/>
  <c r="U635"/>
  <c r="U643"/>
  <c r="U651"/>
  <c r="U659"/>
  <c r="U667"/>
  <c r="U675"/>
  <c r="U683"/>
  <c r="U691"/>
  <c r="U699"/>
  <c r="U707"/>
  <c r="U715"/>
  <c r="U723"/>
  <c r="U731"/>
  <c r="U739"/>
  <c r="U747"/>
  <c r="U755"/>
  <c r="U763"/>
  <c r="U771"/>
  <c r="U779"/>
  <c r="U787"/>
  <c r="U795"/>
  <c r="U803"/>
  <c r="U811"/>
  <c r="U819"/>
  <c r="U827"/>
  <c r="U835"/>
  <c r="U843"/>
  <c r="U851"/>
  <c r="U859"/>
  <c r="U867"/>
  <c r="U875"/>
  <c r="U883"/>
  <c r="U891"/>
  <c r="U899"/>
  <c r="U907"/>
  <c r="U915"/>
  <c r="U923"/>
  <c r="U931"/>
  <c r="U939"/>
  <c r="U947"/>
  <c r="U955"/>
  <c r="U963"/>
  <c r="U971"/>
  <c r="U979"/>
  <c r="U988"/>
  <c r="J857"/>
  <c r="Z740"/>
  <c r="J740"/>
  <c r="J964"/>
  <c r="U557"/>
  <c r="U565"/>
  <c r="U685"/>
  <c r="U701"/>
  <c r="U709"/>
  <c r="U749"/>
  <c r="U757"/>
  <c r="U765"/>
  <c r="U813"/>
  <c r="U885"/>
  <c r="U901"/>
  <c r="U933"/>
  <c r="U941"/>
  <c r="U949"/>
  <c r="U957"/>
  <c r="U510"/>
  <c r="U518"/>
  <c r="U526"/>
  <c r="U534"/>
  <c r="U542"/>
  <c r="U550"/>
  <c r="U558"/>
  <c r="U566"/>
  <c r="U574"/>
  <c r="U582"/>
  <c r="U590"/>
  <c r="U598"/>
  <c r="U606"/>
  <c r="U614"/>
  <c r="U622"/>
  <c r="U630"/>
  <c r="U638"/>
  <c r="U646"/>
  <c r="U654"/>
  <c r="U662"/>
  <c r="U670"/>
  <c r="U678"/>
  <c r="U686"/>
  <c r="U694"/>
  <c r="U702"/>
  <c r="U710"/>
  <c r="U718"/>
  <c r="U726"/>
  <c r="U734"/>
  <c r="U742"/>
  <c r="U750"/>
  <c r="U758"/>
  <c r="U766"/>
  <c r="U774"/>
  <c r="U782"/>
  <c r="U790"/>
  <c r="U798"/>
  <c r="U806"/>
  <c r="U814"/>
  <c r="U822"/>
  <c r="U830"/>
  <c r="U838"/>
  <c r="U846"/>
  <c r="U854"/>
  <c r="U862"/>
  <c r="U870"/>
  <c r="U878"/>
  <c r="U886"/>
  <c r="U894"/>
  <c r="U902"/>
  <c r="U910"/>
  <c r="U918"/>
  <c r="U926"/>
  <c r="U934"/>
  <c r="U942"/>
  <c r="U950"/>
  <c r="U958"/>
  <c r="U966"/>
  <c r="U974"/>
  <c r="U982"/>
  <c r="U991"/>
  <c r="Z577"/>
  <c r="Z913"/>
  <c r="Z676"/>
  <c r="Z663"/>
  <c r="Z839"/>
  <c r="J911"/>
  <c r="Z911"/>
  <c r="Z983"/>
  <c r="J983"/>
  <c r="J992"/>
  <c r="U522"/>
  <c r="U517"/>
  <c r="U589"/>
  <c r="U597"/>
  <c r="U645"/>
  <c r="U661"/>
  <c r="U677"/>
  <c r="U693"/>
  <c r="U725"/>
  <c r="U733"/>
  <c r="U781"/>
  <c r="U789"/>
  <c r="U797"/>
  <c r="U821"/>
  <c r="U829"/>
  <c r="U837"/>
  <c r="U853"/>
  <c r="U877"/>
  <c r="U893"/>
  <c r="U909"/>
  <c r="U925"/>
  <c r="U965"/>
  <c r="U973"/>
  <c r="U981"/>
  <c r="U990"/>
  <c r="U535"/>
  <c r="U543"/>
  <c r="U551"/>
  <c r="U559"/>
  <c r="U567"/>
  <c r="U575"/>
  <c r="U583"/>
  <c r="U607"/>
  <c r="U639"/>
  <c r="U647"/>
  <c r="U679"/>
  <c r="U751"/>
  <c r="U767"/>
  <c r="U775"/>
  <c r="U783"/>
  <c r="U791"/>
  <c r="U799"/>
  <c r="U807"/>
  <c r="U815"/>
  <c r="U823"/>
  <c r="U847"/>
  <c r="U855"/>
  <c r="U863"/>
  <c r="U871"/>
  <c r="U879"/>
  <c r="U887"/>
  <c r="U895"/>
  <c r="U903"/>
  <c r="U943"/>
  <c r="U951"/>
  <c r="J548"/>
  <c r="Z700"/>
  <c r="Z544"/>
  <c r="Z552"/>
  <c r="J552"/>
  <c r="Z576"/>
  <c r="J608"/>
  <c r="J616"/>
  <c r="Z616"/>
  <c r="J640"/>
  <c r="J680"/>
  <c r="Z752"/>
  <c r="J752"/>
  <c r="Z784"/>
  <c r="J784"/>
  <c r="J816"/>
  <c r="J824"/>
  <c r="Z824"/>
  <c r="U508"/>
  <c r="U525"/>
  <c r="U533"/>
  <c r="U541"/>
  <c r="U549"/>
  <c r="U573"/>
  <c r="U581"/>
  <c r="U605"/>
  <c r="U613"/>
  <c r="U621"/>
  <c r="U629"/>
  <c r="U637"/>
  <c r="U653"/>
  <c r="U669"/>
  <c r="U717"/>
  <c r="U741"/>
  <c r="U773"/>
  <c r="U805"/>
  <c r="U845"/>
  <c r="U861"/>
  <c r="U869"/>
  <c r="U917"/>
  <c r="U632"/>
  <c r="U768"/>
  <c r="U936"/>
  <c r="U944"/>
  <c r="U952"/>
  <c r="U960"/>
  <c r="U968"/>
  <c r="U976"/>
  <c r="U984"/>
  <c r="U993"/>
  <c r="AV509"/>
  <c r="AW509" s="1"/>
  <c r="AX509" s="1"/>
  <c r="AY509" s="1"/>
  <c r="U509" s="1"/>
  <c r="AV505"/>
  <c r="AW505" s="1"/>
  <c r="AX505" s="1"/>
  <c r="AY505" s="1"/>
  <c r="U505" s="1"/>
  <c r="AV986"/>
  <c r="AW986" s="1"/>
  <c r="AX986" s="1"/>
  <c r="AY986" s="1"/>
  <c r="U986" s="1"/>
  <c r="J600" l="1"/>
  <c r="Z753"/>
  <c r="Z732"/>
  <c r="Z689"/>
  <c r="J540"/>
  <c r="Z888"/>
  <c r="AB888" s="1"/>
  <c r="J889"/>
  <c r="Z989"/>
  <c r="AB989" s="1"/>
  <c r="J569"/>
  <c r="Z840"/>
  <c r="Z672"/>
  <c r="Z604"/>
  <c r="AC604" s="1"/>
  <c r="J736"/>
  <c r="Z536"/>
  <c r="J796"/>
  <c r="Z529"/>
  <c r="AE529" s="1"/>
  <c r="J743"/>
  <c r="Z828"/>
  <c r="J668"/>
  <c r="Z601"/>
  <c r="AC601" s="1"/>
  <c r="Z561"/>
  <c r="AE561" s="1"/>
  <c r="J623"/>
  <c r="J776"/>
  <c r="Z735"/>
  <c r="AE735" s="1"/>
  <c r="Z584"/>
  <c r="AC584" s="1"/>
  <c r="Z545"/>
  <c r="Z852"/>
  <c r="AE852" s="1"/>
  <c r="J532"/>
  <c r="J937"/>
  <c r="Z745"/>
  <c r="J788"/>
  <c r="Z953"/>
  <c r="AD953" s="1"/>
  <c r="Z617"/>
  <c r="AD617" s="1"/>
  <c r="Z945"/>
  <c r="AB945" s="1"/>
  <c r="J980"/>
  <c r="Z553"/>
  <c r="AE553" s="1"/>
  <c r="Z660"/>
  <c r="AB660" s="1"/>
  <c r="J596"/>
  <c r="Z881"/>
  <c r="AC881" s="1"/>
  <c r="J809"/>
  <c r="J681"/>
  <c r="Z615"/>
  <c r="AC615" s="1"/>
  <c r="Z804"/>
  <c r="AD804" s="1"/>
  <c r="J808"/>
  <c r="Z744"/>
  <c r="AD744" s="1"/>
  <c r="J524"/>
  <c r="Z985"/>
  <c r="AE985" s="1"/>
  <c r="J580"/>
  <c r="Z916"/>
  <c r="AB916" s="1"/>
  <c r="J880"/>
  <c r="Z817"/>
  <c r="AD817" s="1"/>
  <c r="Z688"/>
  <c r="AB688" s="1"/>
  <c r="Z860"/>
  <c r="AE860" s="1"/>
  <c r="J761"/>
  <c r="J927"/>
  <c r="Z716"/>
  <c r="AD716" s="1"/>
  <c r="Z792"/>
  <c r="AB792" s="1"/>
  <c r="J648"/>
  <c r="Z504"/>
  <c r="AE504" s="1"/>
  <c r="Z892"/>
  <c r="AC892" s="1"/>
  <c r="Z785"/>
  <c r="AD785" s="1"/>
  <c r="Z593"/>
  <c r="AC593" s="1"/>
  <c r="J671"/>
  <c r="Z924"/>
  <c r="AD924" s="1"/>
  <c r="Z708"/>
  <c r="AE708" s="1"/>
  <c r="Z705"/>
  <c r="AE705" s="1"/>
  <c r="Z764"/>
  <c r="AD764" s="1"/>
  <c r="Z636"/>
  <c r="AC636" s="1"/>
  <c r="Z929"/>
  <c r="AE929" s="1"/>
  <c r="Z625"/>
  <c r="AC625" s="1"/>
  <c r="J537"/>
  <c r="J520"/>
  <c r="Z864"/>
  <c r="AC864" s="1"/>
  <c r="Z712"/>
  <c r="AE712" s="1"/>
  <c r="Z568"/>
  <c r="AD568" s="1"/>
  <c r="J956"/>
  <c r="Z844"/>
  <c r="AD844" s="1"/>
  <c r="Z652"/>
  <c r="AE652" s="1"/>
  <c r="Z919"/>
  <c r="AD919" s="1"/>
  <c r="Z719"/>
  <c r="AC719" s="1"/>
  <c r="Z516"/>
  <c r="AB516" s="1"/>
  <c r="J872"/>
  <c r="J720"/>
  <c r="Z896"/>
  <c r="AE896" s="1"/>
  <c r="J656"/>
  <c r="Z512"/>
  <c r="AB512" s="1"/>
  <c r="J836"/>
  <c r="Z849"/>
  <c r="AD849" s="1"/>
  <c r="Z711"/>
  <c r="AB711" s="1"/>
  <c r="J865"/>
  <c r="Z908"/>
  <c r="AD908" s="1"/>
  <c r="Z644"/>
  <c r="AC644" s="1"/>
  <c r="Z729"/>
  <c r="AC729" s="1"/>
  <c r="Z665"/>
  <c r="AE665" s="1"/>
  <c r="Z972"/>
  <c r="AD972" s="1"/>
  <c r="Z994"/>
  <c r="AE994" s="1"/>
  <c r="J848"/>
  <c r="J704"/>
  <c r="J900"/>
  <c r="J703"/>
  <c r="J793"/>
  <c r="Z772"/>
  <c r="AC772" s="1"/>
  <c r="Z977"/>
  <c r="AD977" s="1"/>
  <c r="J921"/>
  <c r="J609"/>
  <c r="J572"/>
  <c r="J507"/>
  <c r="Z657"/>
  <c r="AD657" s="1"/>
  <c r="Z928"/>
  <c r="AC928" s="1"/>
  <c r="J873"/>
  <c r="Z780"/>
  <c r="AB780" s="1"/>
  <c r="Z673"/>
  <c r="AC673" s="1"/>
  <c r="Z588"/>
  <c r="AB588" s="1"/>
  <c r="Z961"/>
  <c r="AD961" s="1"/>
  <c r="Z769"/>
  <c r="AE769" s="1"/>
  <c r="J920"/>
  <c r="Z948"/>
  <c r="AC948" s="1"/>
  <c r="Z684"/>
  <c r="AC684" s="1"/>
  <c r="Z697"/>
  <c r="AE697" s="1"/>
  <c r="J935"/>
  <c r="Z868"/>
  <c r="AC868" s="1"/>
  <c r="Z825"/>
  <c r="AC825" s="1"/>
  <c r="J633"/>
  <c r="J940"/>
  <c r="J897"/>
  <c r="J833"/>
  <c r="J641"/>
  <c r="J912"/>
  <c r="J832"/>
  <c r="Z800"/>
  <c r="AB800" s="1"/>
  <c r="J760"/>
  <c r="J728"/>
  <c r="J696"/>
  <c r="J664"/>
  <c r="J624"/>
  <c r="J592"/>
  <c r="Z560"/>
  <c r="AC560" s="1"/>
  <c r="Z528"/>
  <c r="AC528" s="1"/>
  <c r="Z759"/>
  <c r="AC759" s="1"/>
  <c r="J527"/>
  <c r="J724"/>
  <c r="Z612"/>
  <c r="AD612" s="1"/>
  <c r="J932"/>
  <c r="J556"/>
  <c r="J713"/>
  <c r="Z876"/>
  <c r="AC876" s="1"/>
  <c r="Z748"/>
  <c r="AC748" s="1"/>
  <c r="Z884"/>
  <c r="AD884" s="1"/>
  <c r="J841"/>
  <c r="Z969"/>
  <c r="AB969" s="1"/>
  <c r="Z856"/>
  <c r="AC856" s="1"/>
  <c r="Z585"/>
  <c r="AD585" s="1"/>
  <c r="Z687"/>
  <c r="AD687" s="1"/>
  <c r="Z777"/>
  <c r="AC777" s="1"/>
  <c r="J521"/>
  <c r="J820"/>
  <c r="Z628"/>
  <c r="AE628" s="1"/>
  <c r="Z564"/>
  <c r="AE564" s="1"/>
  <c r="Z649"/>
  <c r="AC649" s="1"/>
  <c r="Z591"/>
  <c r="AC591" s="1"/>
  <c r="J904"/>
  <c r="J812"/>
  <c r="J692"/>
  <c r="Z620"/>
  <c r="AB620" s="1"/>
  <c r="J905"/>
  <c r="Z801"/>
  <c r="AE801" s="1"/>
  <c r="Z959"/>
  <c r="AC959" s="1"/>
  <c r="Z631"/>
  <c r="AB631" s="1"/>
  <c r="J756"/>
  <c r="J737"/>
  <c r="J513"/>
  <c r="J519"/>
  <c r="J967"/>
  <c r="J975"/>
  <c r="J831"/>
  <c r="Z727"/>
  <c r="AE727" s="1"/>
  <c r="Z695"/>
  <c r="AC695" s="1"/>
  <c r="Z655"/>
  <c r="AC655" s="1"/>
  <c r="J599"/>
  <c r="Z511"/>
  <c r="AD511" s="1"/>
  <c r="J505"/>
  <c r="Z505"/>
  <c r="J960"/>
  <c r="Z960"/>
  <c r="J861"/>
  <c r="Z861"/>
  <c r="J637"/>
  <c r="Z637"/>
  <c r="J541"/>
  <c r="Z541"/>
  <c r="AB712"/>
  <c r="AB648"/>
  <c r="AD648"/>
  <c r="AC648"/>
  <c r="AE648"/>
  <c r="AC576"/>
  <c r="AE576"/>
  <c r="AD576"/>
  <c r="AB576"/>
  <c r="AD544"/>
  <c r="AC544"/>
  <c r="AB544"/>
  <c r="AE544"/>
  <c r="J887"/>
  <c r="Z887"/>
  <c r="J807"/>
  <c r="Z807"/>
  <c r="Z647"/>
  <c r="J647"/>
  <c r="Z543"/>
  <c r="J543"/>
  <c r="J909"/>
  <c r="Z909"/>
  <c r="J789"/>
  <c r="Z789"/>
  <c r="J597"/>
  <c r="Z597"/>
  <c r="AC663"/>
  <c r="AB663"/>
  <c r="AD663"/>
  <c r="AE663"/>
  <c r="AD540"/>
  <c r="AC540"/>
  <c r="AB540"/>
  <c r="AE540"/>
  <c r="AB937"/>
  <c r="AE937"/>
  <c r="AC937"/>
  <c r="AD937"/>
  <c r="AD641"/>
  <c r="AE641"/>
  <c r="AB641"/>
  <c r="AC641"/>
  <c r="Z966"/>
  <c r="J966"/>
  <c r="Z902"/>
  <c r="J902"/>
  <c r="Z838"/>
  <c r="J838"/>
  <c r="Z774"/>
  <c r="J774"/>
  <c r="Z710"/>
  <c r="J710"/>
  <c r="Z646"/>
  <c r="J646"/>
  <c r="J582"/>
  <c r="Z582"/>
  <c r="J518"/>
  <c r="Z518"/>
  <c r="J813"/>
  <c r="Z813"/>
  <c r="Z557"/>
  <c r="J557"/>
  <c r="AC932"/>
  <c r="AB932"/>
  <c r="AD932"/>
  <c r="AE932"/>
  <c r="AD596"/>
  <c r="AE596"/>
  <c r="AB596"/>
  <c r="AC596"/>
  <c r="AC897"/>
  <c r="AB897"/>
  <c r="AE897"/>
  <c r="AD897"/>
  <c r="AD809"/>
  <c r="AB809"/>
  <c r="AE809"/>
  <c r="AC809"/>
  <c r="J955"/>
  <c r="Z955"/>
  <c r="J891"/>
  <c r="Z891"/>
  <c r="J827"/>
  <c r="Z827"/>
  <c r="Z763"/>
  <c r="J763"/>
  <c r="Z699"/>
  <c r="J699"/>
  <c r="Z635"/>
  <c r="J635"/>
  <c r="Z571"/>
  <c r="J571"/>
  <c r="Z506"/>
  <c r="J506"/>
  <c r="Z938"/>
  <c r="J938"/>
  <c r="Z874"/>
  <c r="J874"/>
  <c r="Z810"/>
  <c r="J810"/>
  <c r="J746"/>
  <c r="Z746"/>
  <c r="J682"/>
  <c r="Z682"/>
  <c r="Z618"/>
  <c r="J618"/>
  <c r="Z554"/>
  <c r="J554"/>
  <c r="AD521"/>
  <c r="AC521"/>
  <c r="AB521"/>
  <c r="AE521"/>
  <c r="Z986"/>
  <c r="J986"/>
  <c r="Z968"/>
  <c r="J968"/>
  <c r="Z869"/>
  <c r="J869"/>
  <c r="J653"/>
  <c r="Z653"/>
  <c r="J549"/>
  <c r="Z549"/>
  <c r="AC920"/>
  <c r="AB920"/>
  <c r="AD920"/>
  <c r="AE920"/>
  <c r="AC888"/>
  <c r="AD888"/>
  <c r="AE888"/>
  <c r="AC752"/>
  <c r="AB752"/>
  <c r="AD752"/>
  <c r="AE752"/>
  <c r="AC656"/>
  <c r="AE656"/>
  <c r="AB656"/>
  <c r="AD656"/>
  <c r="AE552"/>
  <c r="AD552"/>
  <c r="AB552"/>
  <c r="AC552"/>
  <c r="AC520"/>
  <c r="AD520"/>
  <c r="AB520"/>
  <c r="AE520"/>
  <c r="AB876"/>
  <c r="AC836"/>
  <c r="AB836"/>
  <c r="AD836"/>
  <c r="AE836"/>
  <c r="AC788"/>
  <c r="AB788"/>
  <c r="AD788"/>
  <c r="AE788"/>
  <c r="AD572"/>
  <c r="AC572"/>
  <c r="AE572"/>
  <c r="AB572"/>
  <c r="AD761"/>
  <c r="AB761"/>
  <c r="AE761"/>
  <c r="AC761"/>
  <c r="AB689"/>
  <c r="AC689"/>
  <c r="AD689"/>
  <c r="AE689"/>
  <c r="Z895"/>
  <c r="J895"/>
  <c r="J815"/>
  <c r="Z815"/>
  <c r="Z679"/>
  <c r="J679"/>
  <c r="Z551"/>
  <c r="J551"/>
  <c r="Z925"/>
  <c r="J925"/>
  <c r="Z797"/>
  <c r="J797"/>
  <c r="J645"/>
  <c r="Z645"/>
  <c r="AE623"/>
  <c r="AC623"/>
  <c r="AB623"/>
  <c r="AD623"/>
  <c r="AD527"/>
  <c r="AB527"/>
  <c r="AE527"/>
  <c r="AC527"/>
  <c r="AB980"/>
  <c r="AD980"/>
  <c r="AE980"/>
  <c r="AC980"/>
  <c r="AB804"/>
  <c r="AE804"/>
  <c r="AB724"/>
  <c r="AD724"/>
  <c r="AE724"/>
  <c r="AC724"/>
  <c r="Z974"/>
  <c r="J974"/>
  <c r="Z910"/>
  <c r="J910"/>
  <c r="Z846"/>
  <c r="J846"/>
  <c r="Z782"/>
  <c r="J782"/>
  <c r="J718"/>
  <c r="Z718"/>
  <c r="Z654"/>
  <c r="J654"/>
  <c r="Z590"/>
  <c r="J590"/>
  <c r="Z526"/>
  <c r="J526"/>
  <c r="J885"/>
  <c r="Z885"/>
  <c r="J565"/>
  <c r="Z565"/>
  <c r="Z963"/>
  <c r="J963"/>
  <c r="Z899"/>
  <c r="J899"/>
  <c r="J835"/>
  <c r="Z835"/>
  <c r="J771"/>
  <c r="Z771"/>
  <c r="J707"/>
  <c r="Z707"/>
  <c r="Z643"/>
  <c r="J643"/>
  <c r="Z579"/>
  <c r="J579"/>
  <c r="Z515"/>
  <c r="J515"/>
  <c r="Z946"/>
  <c r="J946"/>
  <c r="Z882"/>
  <c r="J882"/>
  <c r="Z818"/>
  <c r="J818"/>
  <c r="Z754"/>
  <c r="J754"/>
  <c r="Z690"/>
  <c r="J690"/>
  <c r="Z626"/>
  <c r="J626"/>
  <c r="Z562"/>
  <c r="J562"/>
  <c r="Z976"/>
  <c r="J976"/>
  <c r="Z917"/>
  <c r="J917"/>
  <c r="Z669"/>
  <c r="J669"/>
  <c r="J573"/>
  <c r="Z573"/>
  <c r="AC824"/>
  <c r="AB824"/>
  <c r="AD824"/>
  <c r="AE824"/>
  <c r="AE720"/>
  <c r="AC720"/>
  <c r="AB720"/>
  <c r="AD720"/>
  <c r="AD616"/>
  <c r="AB616"/>
  <c r="AE616"/>
  <c r="AC616"/>
  <c r="AC833"/>
  <c r="AB833"/>
  <c r="AD833"/>
  <c r="AE833"/>
  <c r="Z903"/>
  <c r="J903"/>
  <c r="J823"/>
  <c r="Z823"/>
  <c r="J751"/>
  <c r="Z751"/>
  <c r="Z559"/>
  <c r="J559"/>
  <c r="J965"/>
  <c r="Z965"/>
  <c r="Z821"/>
  <c r="J821"/>
  <c r="J661"/>
  <c r="Z661"/>
  <c r="AD992"/>
  <c r="AB992"/>
  <c r="AC992"/>
  <c r="AE992"/>
  <c r="AD911"/>
  <c r="AB911"/>
  <c r="AE911"/>
  <c r="AC911"/>
  <c r="AD743"/>
  <c r="AE743"/>
  <c r="AB743"/>
  <c r="AC743"/>
  <c r="AE671"/>
  <c r="AD671"/>
  <c r="AB671"/>
  <c r="AC671"/>
  <c r="AD569"/>
  <c r="AE569"/>
  <c r="AC569"/>
  <c r="AB569"/>
  <c r="J982"/>
  <c r="Z982"/>
  <c r="Z918"/>
  <c r="J918"/>
  <c r="Z854"/>
  <c r="J854"/>
  <c r="Z790"/>
  <c r="J790"/>
  <c r="J726"/>
  <c r="Z726"/>
  <c r="Z662"/>
  <c r="J662"/>
  <c r="Z598"/>
  <c r="J598"/>
  <c r="J534"/>
  <c r="Z534"/>
  <c r="J901"/>
  <c r="Z901"/>
  <c r="Z685"/>
  <c r="J685"/>
  <c r="AB940"/>
  <c r="AD940"/>
  <c r="AE940"/>
  <c r="AC940"/>
  <c r="AD740"/>
  <c r="AB740"/>
  <c r="AE740"/>
  <c r="AC740"/>
  <c r="AB556"/>
  <c r="AD556"/>
  <c r="AE556"/>
  <c r="AC556"/>
  <c r="AD841"/>
  <c r="AB841"/>
  <c r="AE841"/>
  <c r="AC841"/>
  <c r="J971"/>
  <c r="Z971"/>
  <c r="J907"/>
  <c r="Z907"/>
  <c r="J843"/>
  <c r="Z843"/>
  <c r="J779"/>
  <c r="Z779"/>
  <c r="Z715"/>
  <c r="J715"/>
  <c r="J651"/>
  <c r="Z651"/>
  <c r="Z587"/>
  <c r="J587"/>
  <c r="Z523"/>
  <c r="J523"/>
  <c r="J954"/>
  <c r="Z954"/>
  <c r="Z890"/>
  <c r="J890"/>
  <c r="Z826"/>
  <c r="J826"/>
  <c r="Z762"/>
  <c r="J762"/>
  <c r="J698"/>
  <c r="Z698"/>
  <c r="J634"/>
  <c r="Z634"/>
  <c r="Z570"/>
  <c r="J570"/>
  <c r="AE873"/>
  <c r="AC873"/>
  <c r="AB873"/>
  <c r="AD873"/>
  <c r="AB537"/>
  <c r="AD537"/>
  <c r="AC537"/>
  <c r="AE537"/>
  <c r="J632"/>
  <c r="Z632"/>
  <c r="AC832"/>
  <c r="AB832"/>
  <c r="AD832"/>
  <c r="AE832"/>
  <c r="AB728"/>
  <c r="AE728"/>
  <c r="AC728"/>
  <c r="AD728"/>
  <c r="AE664"/>
  <c r="AC664"/>
  <c r="AD664"/>
  <c r="AB664"/>
  <c r="AE592"/>
  <c r="AD592"/>
  <c r="AC592"/>
  <c r="AB592"/>
  <c r="Z943"/>
  <c r="J943"/>
  <c r="Z567"/>
  <c r="J567"/>
  <c r="J677"/>
  <c r="Z677"/>
  <c r="AC967"/>
  <c r="AB967"/>
  <c r="AD967"/>
  <c r="AE967"/>
  <c r="Z926"/>
  <c r="J926"/>
  <c r="Z734"/>
  <c r="J734"/>
  <c r="J542"/>
  <c r="Z542"/>
  <c r="AB657"/>
  <c r="J787"/>
  <c r="Z787"/>
  <c r="Z595"/>
  <c r="J595"/>
  <c r="Z898"/>
  <c r="J898"/>
  <c r="J706"/>
  <c r="Z706"/>
  <c r="Z993"/>
  <c r="J993"/>
  <c r="J741"/>
  <c r="Z741"/>
  <c r="AD528"/>
  <c r="AB528"/>
  <c r="Z855"/>
  <c r="J855"/>
  <c r="J981"/>
  <c r="Z981"/>
  <c r="AB828"/>
  <c r="AC828"/>
  <c r="AD828"/>
  <c r="AE828"/>
  <c r="AD507"/>
  <c r="AC507"/>
  <c r="AB507"/>
  <c r="AE507"/>
  <c r="AD705"/>
  <c r="AC705"/>
  <c r="Z934"/>
  <c r="J934"/>
  <c r="Z806"/>
  <c r="J806"/>
  <c r="Z614"/>
  <c r="J614"/>
  <c r="J709"/>
  <c r="Z709"/>
  <c r="AD580"/>
  <c r="AC580"/>
  <c r="AB580"/>
  <c r="AE580"/>
  <c r="AC857"/>
  <c r="AB857"/>
  <c r="AE857"/>
  <c r="AD857"/>
  <c r="J923"/>
  <c r="Z923"/>
  <c r="Z731"/>
  <c r="J731"/>
  <c r="J539"/>
  <c r="Z539"/>
  <c r="Z778"/>
  <c r="J778"/>
  <c r="J514"/>
  <c r="Z514"/>
  <c r="J503"/>
  <c r="Z936"/>
  <c r="J936"/>
  <c r="J773"/>
  <c r="Z773"/>
  <c r="J613"/>
  <c r="Z613"/>
  <c r="Z508"/>
  <c r="J508"/>
  <c r="AC904"/>
  <c r="AE904"/>
  <c r="AB904"/>
  <c r="AD904"/>
  <c r="AE872"/>
  <c r="AD872"/>
  <c r="AC872"/>
  <c r="AB872"/>
  <c r="AC840"/>
  <c r="AB840"/>
  <c r="AD840"/>
  <c r="AE840"/>
  <c r="AC808"/>
  <c r="AD808"/>
  <c r="AE808"/>
  <c r="AB808"/>
  <c r="AB776"/>
  <c r="AC776"/>
  <c r="AD776"/>
  <c r="AE776"/>
  <c r="AC736"/>
  <c r="AE736"/>
  <c r="AD736"/>
  <c r="AB736"/>
  <c r="AE704"/>
  <c r="AC704"/>
  <c r="AD704"/>
  <c r="AB704"/>
  <c r="AD600"/>
  <c r="AC600"/>
  <c r="AB600"/>
  <c r="AE600"/>
  <c r="AC812"/>
  <c r="AB812"/>
  <c r="AD812"/>
  <c r="AE812"/>
  <c r="AB692"/>
  <c r="AC692"/>
  <c r="AE692"/>
  <c r="AD692"/>
  <c r="AE548"/>
  <c r="AD548"/>
  <c r="AC548"/>
  <c r="AB548"/>
  <c r="AD905"/>
  <c r="AB905"/>
  <c r="AE905"/>
  <c r="AC905"/>
  <c r="AC745"/>
  <c r="AE745"/>
  <c r="AD745"/>
  <c r="AB745"/>
  <c r="Z863"/>
  <c r="J863"/>
  <c r="J783"/>
  <c r="Z783"/>
  <c r="J583"/>
  <c r="Z583"/>
  <c r="Z990"/>
  <c r="J990"/>
  <c r="J853"/>
  <c r="Z853"/>
  <c r="Z725"/>
  <c r="J725"/>
  <c r="Z522"/>
  <c r="J522"/>
  <c r="AE927"/>
  <c r="AC927"/>
  <c r="AD927"/>
  <c r="AB927"/>
  <c r="AD756"/>
  <c r="AE756"/>
  <c r="AB756"/>
  <c r="AC756"/>
  <c r="AB532"/>
  <c r="AD532"/>
  <c r="AC532"/>
  <c r="AE532"/>
  <c r="AC737"/>
  <c r="AD737"/>
  <c r="AE737"/>
  <c r="AB737"/>
  <c r="AB633"/>
  <c r="AC633"/>
  <c r="AD633"/>
  <c r="AE633"/>
  <c r="AB513"/>
  <c r="AE513"/>
  <c r="AD513"/>
  <c r="AC513"/>
  <c r="Z942"/>
  <c r="J942"/>
  <c r="Z878"/>
  <c r="J878"/>
  <c r="Z814"/>
  <c r="J814"/>
  <c r="Z750"/>
  <c r="J750"/>
  <c r="J686"/>
  <c r="Z686"/>
  <c r="Z622"/>
  <c r="J622"/>
  <c r="Z558"/>
  <c r="J558"/>
  <c r="J949"/>
  <c r="Z949"/>
  <c r="J749"/>
  <c r="Z749"/>
  <c r="J931"/>
  <c r="Z931"/>
  <c r="Z867"/>
  <c r="J867"/>
  <c r="J803"/>
  <c r="Z803"/>
  <c r="J739"/>
  <c r="Z739"/>
  <c r="Z675"/>
  <c r="J675"/>
  <c r="Z611"/>
  <c r="J611"/>
  <c r="J547"/>
  <c r="Z547"/>
  <c r="J978"/>
  <c r="Z978"/>
  <c r="J914"/>
  <c r="Z914"/>
  <c r="Z850"/>
  <c r="J850"/>
  <c r="Z786"/>
  <c r="J786"/>
  <c r="Z722"/>
  <c r="J722"/>
  <c r="Z658"/>
  <c r="J658"/>
  <c r="Z594"/>
  <c r="J594"/>
  <c r="J530"/>
  <c r="Z530"/>
  <c r="AC889"/>
  <c r="AD889"/>
  <c r="AB889"/>
  <c r="AE889"/>
  <c r="AB713"/>
  <c r="AD713"/>
  <c r="AC713"/>
  <c r="AE713"/>
  <c r="J717"/>
  <c r="Z717"/>
  <c r="AC760"/>
  <c r="AD760"/>
  <c r="AE760"/>
  <c r="AB760"/>
  <c r="AE624"/>
  <c r="AB624"/>
  <c r="AD624"/>
  <c r="AC624"/>
  <c r="J767"/>
  <c r="Z767"/>
  <c r="Z829"/>
  <c r="J829"/>
  <c r="AD668"/>
  <c r="AE668"/>
  <c r="AC668"/>
  <c r="AB668"/>
  <c r="Z991"/>
  <c r="J991"/>
  <c r="Z798"/>
  <c r="J798"/>
  <c r="Z606"/>
  <c r="J606"/>
  <c r="J701"/>
  <c r="Z701"/>
  <c r="Z979"/>
  <c r="J979"/>
  <c r="J723"/>
  <c r="Z723"/>
  <c r="Z531"/>
  <c r="J531"/>
  <c r="Z834"/>
  <c r="J834"/>
  <c r="J642"/>
  <c r="Z642"/>
  <c r="J605"/>
  <c r="Z605"/>
  <c r="J951"/>
  <c r="Z951"/>
  <c r="Z575"/>
  <c r="J575"/>
  <c r="Z693"/>
  <c r="J693"/>
  <c r="AD732"/>
  <c r="AE732"/>
  <c r="AC732"/>
  <c r="AB732"/>
  <c r="AD865"/>
  <c r="AC865"/>
  <c r="AB865"/>
  <c r="AE865"/>
  <c r="J742"/>
  <c r="Z742"/>
  <c r="J550"/>
  <c r="Z550"/>
  <c r="Z988"/>
  <c r="J988"/>
  <c r="Z795"/>
  <c r="J795"/>
  <c r="Z667"/>
  <c r="J667"/>
  <c r="Z970"/>
  <c r="J970"/>
  <c r="Z842"/>
  <c r="J842"/>
  <c r="Z650"/>
  <c r="J650"/>
  <c r="J509"/>
  <c r="Z509"/>
  <c r="Z944"/>
  <c r="J944"/>
  <c r="Z805"/>
  <c r="J805"/>
  <c r="J621"/>
  <c r="Z621"/>
  <c r="Z525"/>
  <c r="J525"/>
  <c r="AB672"/>
  <c r="AC672"/>
  <c r="AD672"/>
  <c r="AE672"/>
  <c r="AD640"/>
  <c r="AE640"/>
  <c r="AC640"/>
  <c r="AB640"/>
  <c r="AE536"/>
  <c r="AD536"/>
  <c r="AB536"/>
  <c r="AC536"/>
  <c r="AC900"/>
  <c r="AB900"/>
  <c r="AD900"/>
  <c r="AE900"/>
  <c r="AC852"/>
  <c r="AB852"/>
  <c r="AD852"/>
  <c r="J871"/>
  <c r="Z871"/>
  <c r="J791"/>
  <c r="Z791"/>
  <c r="J607"/>
  <c r="Z607"/>
  <c r="Z877"/>
  <c r="J877"/>
  <c r="Z733"/>
  <c r="J733"/>
  <c r="J517"/>
  <c r="Z517"/>
  <c r="AE975"/>
  <c r="AD975"/>
  <c r="AC975"/>
  <c r="AB975"/>
  <c r="AD831"/>
  <c r="AB831"/>
  <c r="AE831"/>
  <c r="AC831"/>
  <c r="AD599"/>
  <c r="AB599"/>
  <c r="AC599"/>
  <c r="AE599"/>
  <c r="AD676"/>
  <c r="AB676"/>
  <c r="AE676"/>
  <c r="AC676"/>
  <c r="AE913"/>
  <c r="AC913"/>
  <c r="AD913"/>
  <c r="AB913"/>
  <c r="J950"/>
  <c r="Z950"/>
  <c r="Z886"/>
  <c r="J886"/>
  <c r="Z822"/>
  <c r="J822"/>
  <c r="Z758"/>
  <c r="J758"/>
  <c r="J694"/>
  <c r="Z694"/>
  <c r="Z630"/>
  <c r="J630"/>
  <c r="J566"/>
  <c r="Z566"/>
  <c r="Z957"/>
  <c r="J957"/>
  <c r="J757"/>
  <c r="Z757"/>
  <c r="AC964"/>
  <c r="AB964"/>
  <c r="AD964"/>
  <c r="AE964"/>
  <c r="AD601"/>
  <c r="AE601"/>
  <c r="J939"/>
  <c r="Z939"/>
  <c r="J875"/>
  <c r="Z875"/>
  <c r="J811"/>
  <c r="Z811"/>
  <c r="Z747"/>
  <c r="J747"/>
  <c r="J683"/>
  <c r="Z683"/>
  <c r="Z619"/>
  <c r="J619"/>
  <c r="Z555"/>
  <c r="J555"/>
  <c r="Z987"/>
  <c r="J987"/>
  <c r="Z922"/>
  <c r="J922"/>
  <c r="Z858"/>
  <c r="J858"/>
  <c r="Z794"/>
  <c r="J794"/>
  <c r="J730"/>
  <c r="Z730"/>
  <c r="J666"/>
  <c r="Z666"/>
  <c r="J602"/>
  <c r="Z602"/>
  <c r="Z538"/>
  <c r="J538"/>
  <c r="AD921"/>
  <c r="AB921"/>
  <c r="AE921"/>
  <c r="AC921"/>
  <c r="AB721"/>
  <c r="AD721"/>
  <c r="AE721"/>
  <c r="AC721"/>
  <c r="AB609"/>
  <c r="AD609"/>
  <c r="AE609"/>
  <c r="AC609"/>
  <c r="J984"/>
  <c r="Z984"/>
  <c r="J581"/>
  <c r="Z581"/>
  <c r="AD696"/>
  <c r="AB696"/>
  <c r="AC696"/>
  <c r="AE696"/>
  <c r="AD796"/>
  <c r="AE796"/>
  <c r="AB796"/>
  <c r="AC796"/>
  <c r="AD524"/>
  <c r="AB524"/>
  <c r="AE524"/>
  <c r="AC524"/>
  <c r="J847"/>
  <c r="Z847"/>
  <c r="Z973"/>
  <c r="J973"/>
  <c r="AB577"/>
  <c r="AD577"/>
  <c r="AC577"/>
  <c r="AE577"/>
  <c r="Z862"/>
  <c r="J862"/>
  <c r="J670"/>
  <c r="Z670"/>
  <c r="Z933"/>
  <c r="J933"/>
  <c r="Z915"/>
  <c r="J915"/>
  <c r="Z851"/>
  <c r="J851"/>
  <c r="J659"/>
  <c r="Z659"/>
  <c r="Z962"/>
  <c r="J962"/>
  <c r="Z770"/>
  <c r="J770"/>
  <c r="J578"/>
  <c r="Z578"/>
  <c r="AB681"/>
  <c r="AE681"/>
  <c r="AC681"/>
  <c r="AD681"/>
  <c r="J768"/>
  <c r="Z768"/>
  <c r="AB604"/>
  <c r="AE604"/>
  <c r="Z775"/>
  <c r="J775"/>
  <c r="Z837"/>
  <c r="J837"/>
  <c r="Z870"/>
  <c r="J870"/>
  <c r="Z678"/>
  <c r="J678"/>
  <c r="J941"/>
  <c r="Z941"/>
  <c r="J859"/>
  <c r="Z859"/>
  <c r="Z603"/>
  <c r="J603"/>
  <c r="J906"/>
  <c r="Z906"/>
  <c r="J714"/>
  <c r="Z714"/>
  <c r="Z586"/>
  <c r="J586"/>
  <c r="J952"/>
  <c r="Z952"/>
  <c r="J845"/>
  <c r="Z845"/>
  <c r="Z629"/>
  <c r="J629"/>
  <c r="Z533"/>
  <c r="J533"/>
  <c r="AC912"/>
  <c r="AB912"/>
  <c r="AD912"/>
  <c r="AE912"/>
  <c r="AC880"/>
  <c r="AE880"/>
  <c r="AB880"/>
  <c r="AD880"/>
  <c r="AE848"/>
  <c r="AB848"/>
  <c r="AD848"/>
  <c r="AC848"/>
  <c r="AD816"/>
  <c r="AC816"/>
  <c r="AE816"/>
  <c r="AB816"/>
  <c r="AD784"/>
  <c r="AE784"/>
  <c r="AC784"/>
  <c r="AB784"/>
  <c r="AE680"/>
  <c r="AD680"/>
  <c r="AC680"/>
  <c r="AB680"/>
  <c r="AC608"/>
  <c r="AD608"/>
  <c r="AB608"/>
  <c r="AE608"/>
  <c r="AD956"/>
  <c r="AB956"/>
  <c r="AC956"/>
  <c r="AE956"/>
  <c r="AC820"/>
  <c r="AB820"/>
  <c r="AD820"/>
  <c r="AE820"/>
  <c r="AD700"/>
  <c r="AE700"/>
  <c r="AC700"/>
  <c r="AB700"/>
  <c r="AB817"/>
  <c r="AE817"/>
  <c r="AC817"/>
  <c r="AB753"/>
  <c r="AD753"/>
  <c r="AE753"/>
  <c r="AC753"/>
  <c r="AD545"/>
  <c r="AC545"/>
  <c r="AB545"/>
  <c r="AE545"/>
  <c r="Z879"/>
  <c r="J879"/>
  <c r="J799"/>
  <c r="Z799"/>
  <c r="J639"/>
  <c r="Z639"/>
  <c r="J535"/>
  <c r="Z535"/>
  <c r="Z893"/>
  <c r="J893"/>
  <c r="J781"/>
  <c r="Z781"/>
  <c r="Z589"/>
  <c r="J589"/>
  <c r="AE983"/>
  <c r="AD983"/>
  <c r="AC983"/>
  <c r="AB983"/>
  <c r="AD935"/>
  <c r="AB935"/>
  <c r="AE935"/>
  <c r="AC935"/>
  <c r="AD839"/>
  <c r="AB839"/>
  <c r="AC839"/>
  <c r="AE839"/>
  <c r="AD703"/>
  <c r="AC703"/>
  <c r="AE703"/>
  <c r="AB703"/>
  <c r="AC519"/>
  <c r="AB519"/>
  <c r="AD519"/>
  <c r="AE519"/>
  <c r="AE793"/>
  <c r="AC793"/>
  <c r="AB793"/>
  <c r="AD793"/>
  <c r="AC553"/>
  <c r="AB553"/>
  <c r="Z958"/>
  <c r="J958"/>
  <c r="Z894"/>
  <c r="J894"/>
  <c r="J830"/>
  <c r="Z830"/>
  <c r="Z766"/>
  <c r="J766"/>
  <c r="Z702"/>
  <c r="J702"/>
  <c r="J638"/>
  <c r="Z638"/>
  <c r="J574"/>
  <c r="Z574"/>
  <c r="J510"/>
  <c r="Z510"/>
  <c r="Z765"/>
  <c r="J765"/>
  <c r="Z947"/>
  <c r="J947"/>
  <c r="Z883"/>
  <c r="J883"/>
  <c r="J819"/>
  <c r="Z819"/>
  <c r="Z755"/>
  <c r="J755"/>
  <c r="Z691"/>
  <c r="J691"/>
  <c r="Z627"/>
  <c r="J627"/>
  <c r="Z563"/>
  <c r="J563"/>
  <c r="Z995"/>
  <c r="J995"/>
  <c r="Z930"/>
  <c r="J930"/>
  <c r="Z866"/>
  <c r="J866"/>
  <c r="Z802"/>
  <c r="J802"/>
  <c r="Z738"/>
  <c r="J738"/>
  <c r="J674"/>
  <c r="Z674"/>
  <c r="Z610"/>
  <c r="J610"/>
  <c r="Z546"/>
  <c r="J546"/>
  <c r="AD712" l="1"/>
  <c r="AB529"/>
  <c r="AD529"/>
  <c r="AD989"/>
  <c r="AE989"/>
  <c r="AE953"/>
  <c r="AE919"/>
  <c r="AC989"/>
  <c r="AC953"/>
  <c r="AB735"/>
  <c r="AD735"/>
  <c r="AD561"/>
  <c r="AC804"/>
  <c r="AC860"/>
  <c r="AC660"/>
  <c r="AD729"/>
  <c r="AC617"/>
  <c r="AD584"/>
  <c r="AC916"/>
  <c r="AD860"/>
  <c r="AE617"/>
  <c r="AB860"/>
  <c r="AB849"/>
  <c r="AD604"/>
  <c r="AB601"/>
  <c r="AD660"/>
  <c r="AC529"/>
  <c r="AB617"/>
  <c r="AC561"/>
  <c r="AC657"/>
  <c r="AB719"/>
  <c r="AB953"/>
  <c r="AB716"/>
  <c r="AB584"/>
  <c r="AC735"/>
  <c r="AE660"/>
  <c r="AE729"/>
  <c r="AB561"/>
  <c r="AB844"/>
  <c r="AE584"/>
  <c r="AD553"/>
  <c r="AB729"/>
  <c r="AE657"/>
  <c r="AC716"/>
  <c r="AB652"/>
  <c r="AC985"/>
  <c r="AD593"/>
  <c r="AD625"/>
  <c r="AD985"/>
  <c r="AB985"/>
  <c r="AC652"/>
  <c r="AD780"/>
  <c r="AE644"/>
  <c r="AD652"/>
  <c r="AD881"/>
  <c r="AD644"/>
  <c r="AE881"/>
  <c r="AB593"/>
  <c r="AB644"/>
  <c r="AC631"/>
  <c r="AB625"/>
  <c r="AB881"/>
  <c r="AE593"/>
  <c r="AE625"/>
  <c r="AD945"/>
  <c r="AD560"/>
  <c r="AE560"/>
  <c r="AE972"/>
  <c r="AE868"/>
  <c r="AB868"/>
  <c r="AB615"/>
  <c r="AC945"/>
  <c r="AD856"/>
  <c r="AE615"/>
  <c r="AE945"/>
  <c r="AD772"/>
  <c r="AD615"/>
  <c r="AB772"/>
  <c r="AD719"/>
  <c r="AD588"/>
  <c r="AC588"/>
  <c r="AE719"/>
  <c r="AD512"/>
  <c r="AE588"/>
  <c r="AE512"/>
  <c r="AC924"/>
  <c r="AC512"/>
  <c r="AE916"/>
  <c r="AD665"/>
  <c r="AB924"/>
  <c r="AD916"/>
  <c r="AE924"/>
  <c r="AC665"/>
  <c r="AE716"/>
  <c r="AB665"/>
  <c r="AC896"/>
  <c r="AE688"/>
  <c r="AC744"/>
  <c r="AC919"/>
  <c r="AD896"/>
  <c r="AC688"/>
  <c r="AE744"/>
  <c r="AB919"/>
  <c r="AE961"/>
  <c r="AB896"/>
  <c r="AD688"/>
  <c r="AB744"/>
  <c r="AB708"/>
  <c r="AE516"/>
  <c r="AC994"/>
  <c r="AE792"/>
  <c r="AE849"/>
  <c r="AC764"/>
  <c r="AD868"/>
  <c r="AD504"/>
  <c r="AE528"/>
  <c r="AD516"/>
  <c r="AD876"/>
  <c r="AE772"/>
  <c r="AC712"/>
  <c r="AC708"/>
  <c r="AE825"/>
  <c r="AE856"/>
  <c r="AE864"/>
  <c r="AC620"/>
  <c r="AD708"/>
  <c r="AB864"/>
  <c r="AD620"/>
  <c r="AB825"/>
  <c r="AE585"/>
  <c r="AE620"/>
  <c r="AD825"/>
  <c r="AB585"/>
  <c r="AC516"/>
  <c r="AB908"/>
  <c r="AE844"/>
  <c r="AD864"/>
  <c r="AE908"/>
  <c r="AD929"/>
  <c r="AC785"/>
  <c r="AB856"/>
  <c r="AC844"/>
  <c r="AB929"/>
  <c r="AE785"/>
  <c r="AB568"/>
  <c r="AC961"/>
  <c r="AC929"/>
  <c r="AB785"/>
  <c r="AB972"/>
  <c r="AD792"/>
  <c r="AC908"/>
  <c r="AB560"/>
  <c r="AB892"/>
  <c r="AC568"/>
  <c r="AB961"/>
  <c r="AC972"/>
  <c r="AC792"/>
  <c r="AC504"/>
  <c r="AE892"/>
  <c r="AE568"/>
  <c r="AB769"/>
  <c r="AC977"/>
  <c r="AE748"/>
  <c r="AB928"/>
  <c r="AD769"/>
  <c r="AE977"/>
  <c r="AD892"/>
  <c r="AB764"/>
  <c r="AE511"/>
  <c r="AB504"/>
  <c r="AB705"/>
  <c r="AB994"/>
  <c r="AC849"/>
  <c r="AE800"/>
  <c r="AB636"/>
  <c r="AC585"/>
  <c r="AD711"/>
  <c r="AE876"/>
  <c r="AB628"/>
  <c r="AC769"/>
  <c r="AB977"/>
  <c r="AD800"/>
  <c r="AD636"/>
  <c r="AC711"/>
  <c r="AC628"/>
  <c r="AB649"/>
  <c r="AB748"/>
  <c r="AD928"/>
  <c r="AE764"/>
  <c r="AB801"/>
  <c r="AB884"/>
  <c r="AC800"/>
  <c r="AE636"/>
  <c r="AE711"/>
  <c r="AD994"/>
  <c r="AD628"/>
  <c r="AD801"/>
  <c r="AC884"/>
  <c r="AD777"/>
  <c r="AD649"/>
  <c r="AC801"/>
  <c r="AE948"/>
  <c r="AB511"/>
  <c r="AC697"/>
  <c r="AE591"/>
  <c r="AE777"/>
  <c r="AE649"/>
  <c r="AD948"/>
  <c r="AE759"/>
  <c r="AE884"/>
  <c r="AB687"/>
  <c r="AD969"/>
  <c r="AD591"/>
  <c r="AB777"/>
  <c r="AE959"/>
  <c r="AE780"/>
  <c r="AD748"/>
  <c r="AB759"/>
  <c r="AE687"/>
  <c r="AB591"/>
  <c r="AB959"/>
  <c r="AD684"/>
  <c r="AC612"/>
  <c r="AE673"/>
  <c r="AE928"/>
  <c r="AD759"/>
  <c r="AB948"/>
  <c r="AE684"/>
  <c r="AC687"/>
  <c r="AC511"/>
  <c r="AE612"/>
  <c r="AB673"/>
  <c r="AD959"/>
  <c r="AB684"/>
  <c r="AB612"/>
  <c r="AB697"/>
  <c r="AD673"/>
  <c r="AD564"/>
  <c r="AC780"/>
  <c r="AD631"/>
  <c r="AD697"/>
  <c r="AE631"/>
  <c r="AE969"/>
  <c r="AB564"/>
  <c r="AB727"/>
  <c r="AC969"/>
  <c r="AC564"/>
  <c r="AC727"/>
  <c r="AE655"/>
  <c r="AD655"/>
  <c r="AB655"/>
  <c r="AE695"/>
  <c r="AD727"/>
  <c r="AD695"/>
  <c r="AB695"/>
  <c r="AC610"/>
  <c r="AB610"/>
  <c r="AD610"/>
  <c r="AE610"/>
  <c r="AD933"/>
  <c r="AB933"/>
  <c r="AE933"/>
  <c r="AC933"/>
  <c r="AC525"/>
  <c r="AB525"/>
  <c r="AD525"/>
  <c r="AE525"/>
  <c r="AC979"/>
  <c r="AB979"/>
  <c r="AD979"/>
  <c r="AE979"/>
  <c r="AE606"/>
  <c r="AC606"/>
  <c r="AD606"/>
  <c r="AB606"/>
  <c r="AE658"/>
  <c r="AB658"/>
  <c r="AC658"/>
  <c r="AD658"/>
  <c r="AB558"/>
  <c r="AC558"/>
  <c r="AD558"/>
  <c r="AE558"/>
  <c r="AC814"/>
  <c r="AB814"/>
  <c r="AD814"/>
  <c r="AE814"/>
  <c r="AD725"/>
  <c r="AC725"/>
  <c r="AE725"/>
  <c r="AB725"/>
  <c r="AC731"/>
  <c r="AE731"/>
  <c r="AB731"/>
  <c r="AD731"/>
  <c r="AD595"/>
  <c r="AC595"/>
  <c r="AB595"/>
  <c r="AE595"/>
  <c r="AB926"/>
  <c r="AC926"/>
  <c r="AD926"/>
  <c r="AE926"/>
  <c r="AB567"/>
  <c r="AD567"/>
  <c r="AC567"/>
  <c r="AE567"/>
  <c r="AD890"/>
  <c r="AE890"/>
  <c r="AC890"/>
  <c r="AB890"/>
  <c r="AB685"/>
  <c r="AE685"/>
  <c r="AD685"/>
  <c r="AC685"/>
  <c r="AD662"/>
  <c r="AE662"/>
  <c r="AB662"/>
  <c r="AC662"/>
  <c r="AB918"/>
  <c r="AC918"/>
  <c r="AE918"/>
  <c r="AD918"/>
  <c r="AD976"/>
  <c r="AB976"/>
  <c r="AC976"/>
  <c r="AE976"/>
  <c r="AD626"/>
  <c r="AC626"/>
  <c r="AB626"/>
  <c r="AE626"/>
  <c r="AD882"/>
  <c r="AE882"/>
  <c r="AC882"/>
  <c r="AB882"/>
  <c r="AD643"/>
  <c r="AB643"/>
  <c r="AE643"/>
  <c r="AC643"/>
  <c r="AD899"/>
  <c r="AB899"/>
  <c r="AE899"/>
  <c r="AC899"/>
  <c r="AD654"/>
  <c r="AB654"/>
  <c r="AE654"/>
  <c r="AC654"/>
  <c r="AB910"/>
  <c r="AC910"/>
  <c r="AD910"/>
  <c r="AE910"/>
  <c r="AE679"/>
  <c r="AC679"/>
  <c r="AB679"/>
  <c r="AD679"/>
  <c r="AC968"/>
  <c r="AE968"/>
  <c r="AB968"/>
  <c r="AD968"/>
  <c r="AE554"/>
  <c r="AD554"/>
  <c r="AB554"/>
  <c r="AC554"/>
  <c r="AC810"/>
  <c r="AB810"/>
  <c r="AD810"/>
  <c r="AE810"/>
  <c r="AC571"/>
  <c r="AE571"/>
  <c r="AD571"/>
  <c r="AB571"/>
  <c r="AB838"/>
  <c r="AC838"/>
  <c r="AD838"/>
  <c r="AE838"/>
  <c r="AD535"/>
  <c r="AB535"/>
  <c r="AC535"/>
  <c r="AE535"/>
  <c r="AC845"/>
  <c r="AE845"/>
  <c r="AD845"/>
  <c r="AB845"/>
  <c r="AB714"/>
  <c r="AE714"/>
  <c r="AD714"/>
  <c r="AC714"/>
  <c r="AD847"/>
  <c r="AB847"/>
  <c r="AE847"/>
  <c r="AC847"/>
  <c r="AE730"/>
  <c r="AB730"/>
  <c r="AD730"/>
  <c r="AC730"/>
  <c r="AB757"/>
  <c r="AD757"/>
  <c r="AC757"/>
  <c r="AE757"/>
  <c r="AC694"/>
  <c r="AE694"/>
  <c r="AB694"/>
  <c r="AD694"/>
  <c r="AC950"/>
  <c r="AD950"/>
  <c r="AB950"/>
  <c r="AE950"/>
  <c r="AD509"/>
  <c r="AB509"/>
  <c r="AE509"/>
  <c r="AC509"/>
  <c r="AD742"/>
  <c r="AB742"/>
  <c r="AE742"/>
  <c r="AC742"/>
  <c r="AC951"/>
  <c r="AB951"/>
  <c r="AD951"/>
  <c r="AE951"/>
  <c r="AB642"/>
  <c r="AE642"/>
  <c r="AD642"/>
  <c r="AC642"/>
  <c r="AC767"/>
  <c r="AE767"/>
  <c r="AD767"/>
  <c r="AB767"/>
  <c r="AD914"/>
  <c r="AE914"/>
  <c r="AC914"/>
  <c r="AB914"/>
  <c r="AD931"/>
  <c r="AB931"/>
  <c r="AE931"/>
  <c r="AC931"/>
  <c r="AE783"/>
  <c r="AB783"/>
  <c r="AC783"/>
  <c r="AD783"/>
  <c r="AD773"/>
  <c r="AB773"/>
  <c r="AE773"/>
  <c r="AC773"/>
  <c r="AB709"/>
  <c r="AD709"/>
  <c r="AC709"/>
  <c r="AE709"/>
  <c r="AE981"/>
  <c r="AC981"/>
  <c r="AB981"/>
  <c r="AD981"/>
  <c r="AB634"/>
  <c r="AC634"/>
  <c r="AD634"/>
  <c r="AE634"/>
  <c r="AB651"/>
  <c r="AD651"/>
  <c r="AC651"/>
  <c r="AE651"/>
  <c r="AB907"/>
  <c r="AD907"/>
  <c r="AE907"/>
  <c r="AC907"/>
  <c r="AC661"/>
  <c r="AE661"/>
  <c r="AB661"/>
  <c r="AD661"/>
  <c r="AB751"/>
  <c r="AD751"/>
  <c r="AE751"/>
  <c r="AC751"/>
  <c r="AB565"/>
  <c r="AD565"/>
  <c r="AC565"/>
  <c r="AE565"/>
  <c r="AC645"/>
  <c r="AB645"/>
  <c r="AE645"/>
  <c r="AD645"/>
  <c r="AD827"/>
  <c r="AC827"/>
  <c r="AB827"/>
  <c r="AE827"/>
  <c r="AE582"/>
  <c r="AC582"/>
  <c r="AD582"/>
  <c r="AB582"/>
  <c r="AD789"/>
  <c r="AC789"/>
  <c r="AB789"/>
  <c r="AE789"/>
  <c r="AE807"/>
  <c r="AC807"/>
  <c r="AD807"/>
  <c r="AB807"/>
  <c r="AD541"/>
  <c r="AE541"/>
  <c r="AB541"/>
  <c r="AC541"/>
  <c r="AE505"/>
  <c r="AB505"/>
  <c r="AC505"/>
  <c r="AD505"/>
  <c r="AE546"/>
  <c r="AC546"/>
  <c r="AD546"/>
  <c r="AB546"/>
  <c r="AD802"/>
  <c r="AE802"/>
  <c r="AB802"/>
  <c r="AC802"/>
  <c r="AB563"/>
  <c r="AE563"/>
  <c r="AD563"/>
  <c r="AC563"/>
  <c r="AD894"/>
  <c r="AB894"/>
  <c r="AC894"/>
  <c r="AE894"/>
  <c r="AD893"/>
  <c r="AB893"/>
  <c r="AE893"/>
  <c r="AC893"/>
  <c r="AD879"/>
  <c r="AB879"/>
  <c r="AE879"/>
  <c r="AC879"/>
  <c r="AB629"/>
  <c r="AD629"/>
  <c r="AE629"/>
  <c r="AC629"/>
  <c r="AB586"/>
  <c r="AC586"/>
  <c r="AD586"/>
  <c r="AE586"/>
  <c r="AC678"/>
  <c r="AD678"/>
  <c r="AB678"/>
  <c r="AE678"/>
  <c r="AD837"/>
  <c r="AB837"/>
  <c r="AE837"/>
  <c r="AC837"/>
  <c r="AE770"/>
  <c r="AC770"/>
  <c r="AB770"/>
  <c r="AD770"/>
  <c r="AC915"/>
  <c r="AE915"/>
  <c r="AD915"/>
  <c r="AB915"/>
  <c r="AD973"/>
  <c r="AC973"/>
  <c r="AB973"/>
  <c r="AE973"/>
  <c r="AD922"/>
  <c r="AE922"/>
  <c r="AC922"/>
  <c r="AB922"/>
  <c r="AE630"/>
  <c r="AD630"/>
  <c r="AC630"/>
  <c r="AB630"/>
  <c r="AB886"/>
  <c r="AC886"/>
  <c r="AD886"/>
  <c r="AE886"/>
  <c r="AD877"/>
  <c r="AB877"/>
  <c r="AE877"/>
  <c r="AC877"/>
  <c r="AD944"/>
  <c r="AE944"/>
  <c r="AB944"/>
  <c r="AC944"/>
  <c r="AC970"/>
  <c r="AE970"/>
  <c r="AD970"/>
  <c r="AB970"/>
  <c r="AE575"/>
  <c r="AD575"/>
  <c r="AB575"/>
  <c r="AC575"/>
  <c r="AD829"/>
  <c r="AB829"/>
  <c r="AE829"/>
  <c r="AC829"/>
  <c r="AC594"/>
  <c r="AD594"/>
  <c r="AB594"/>
  <c r="AE594"/>
  <c r="AB850"/>
  <c r="AE850"/>
  <c r="AC850"/>
  <c r="AD850"/>
  <c r="AC611"/>
  <c r="AB611"/>
  <c r="AE611"/>
  <c r="AD611"/>
  <c r="AD867"/>
  <c r="AB867"/>
  <c r="AC867"/>
  <c r="AE867"/>
  <c r="AD750"/>
  <c r="AC750"/>
  <c r="AB750"/>
  <c r="AE750"/>
  <c r="AD522"/>
  <c r="AE522"/>
  <c r="AC522"/>
  <c r="AB522"/>
  <c r="AB934"/>
  <c r="AD934"/>
  <c r="AE934"/>
  <c r="AC934"/>
  <c r="AE993"/>
  <c r="AC993"/>
  <c r="AD993"/>
  <c r="AB993"/>
  <c r="AB898"/>
  <c r="AE898"/>
  <c r="AC898"/>
  <c r="AD898"/>
  <c r="AC734"/>
  <c r="AD734"/>
  <c r="AE734"/>
  <c r="AB734"/>
  <c r="AB570"/>
  <c r="AE570"/>
  <c r="AD570"/>
  <c r="AC570"/>
  <c r="AD826"/>
  <c r="AE826"/>
  <c r="AB826"/>
  <c r="AC826"/>
  <c r="AB587"/>
  <c r="AE587"/>
  <c r="AD587"/>
  <c r="AC587"/>
  <c r="AC598"/>
  <c r="AB598"/>
  <c r="AD598"/>
  <c r="AE598"/>
  <c r="AB854"/>
  <c r="AD854"/>
  <c r="AE854"/>
  <c r="AC854"/>
  <c r="AD559"/>
  <c r="AC559"/>
  <c r="AE559"/>
  <c r="AB559"/>
  <c r="AD917"/>
  <c r="AB917"/>
  <c r="AC917"/>
  <c r="AE917"/>
  <c r="AD562"/>
  <c r="AB562"/>
  <c r="AE562"/>
  <c r="AC562"/>
  <c r="AC818"/>
  <c r="AB818"/>
  <c r="AD818"/>
  <c r="AE818"/>
  <c r="AC579"/>
  <c r="AB579"/>
  <c r="AE579"/>
  <c r="AD579"/>
  <c r="AD590"/>
  <c r="AB590"/>
  <c r="AE590"/>
  <c r="AC590"/>
  <c r="AC846"/>
  <c r="AD846"/>
  <c r="AE846"/>
  <c r="AB846"/>
  <c r="AE551"/>
  <c r="AD551"/>
  <c r="AC551"/>
  <c r="AB551"/>
  <c r="AC869"/>
  <c r="AB869"/>
  <c r="AE869"/>
  <c r="AD869"/>
  <c r="AD506"/>
  <c r="AC506"/>
  <c r="AE506"/>
  <c r="AB506"/>
  <c r="AE763"/>
  <c r="AC763"/>
  <c r="AB763"/>
  <c r="AD763"/>
  <c r="AE774"/>
  <c r="AB774"/>
  <c r="AD774"/>
  <c r="AC774"/>
  <c r="AE647"/>
  <c r="AB647"/>
  <c r="AD647"/>
  <c r="AC647"/>
  <c r="AE627"/>
  <c r="AC627"/>
  <c r="AD627"/>
  <c r="AB627"/>
  <c r="AE765"/>
  <c r="AC765"/>
  <c r="AB765"/>
  <c r="AD765"/>
  <c r="AE775"/>
  <c r="AC775"/>
  <c r="AD775"/>
  <c r="AB775"/>
  <c r="AE987"/>
  <c r="AB987"/>
  <c r="AD987"/>
  <c r="AC987"/>
  <c r="AB768"/>
  <c r="AC768"/>
  <c r="AD768"/>
  <c r="AE768"/>
  <c r="AB939"/>
  <c r="AC939"/>
  <c r="AD939"/>
  <c r="AE939"/>
  <c r="AD871"/>
  <c r="AB871"/>
  <c r="AE871"/>
  <c r="AC871"/>
  <c r="AE723"/>
  <c r="AD723"/>
  <c r="AB723"/>
  <c r="AC723"/>
  <c r="AB843"/>
  <c r="AD843"/>
  <c r="AE843"/>
  <c r="AC843"/>
  <c r="AC960"/>
  <c r="AE960"/>
  <c r="AB960"/>
  <c r="AD960"/>
  <c r="AC995"/>
  <c r="AB995"/>
  <c r="AD995"/>
  <c r="AE995"/>
  <c r="AB842"/>
  <c r="AE842"/>
  <c r="AC842"/>
  <c r="AD842"/>
  <c r="AE531"/>
  <c r="AB531"/>
  <c r="AD531"/>
  <c r="AC531"/>
  <c r="AE790"/>
  <c r="AB790"/>
  <c r="AD790"/>
  <c r="AC790"/>
  <c r="AB669"/>
  <c r="AE669"/>
  <c r="AD669"/>
  <c r="AC669"/>
  <c r="AE754"/>
  <c r="AD754"/>
  <c r="AC754"/>
  <c r="AB754"/>
  <c r="AB966"/>
  <c r="AE966"/>
  <c r="AD966"/>
  <c r="AC966"/>
  <c r="AB543"/>
  <c r="AD543"/>
  <c r="AC543"/>
  <c r="AE543"/>
  <c r="AE574"/>
  <c r="AD574"/>
  <c r="AC574"/>
  <c r="AB574"/>
  <c r="AC830"/>
  <c r="AB830"/>
  <c r="AD830"/>
  <c r="AE830"/>
  <c r="AD781"/>
  <c r="AC781"/>
  <c r="AB781"/>
  <c r="AE781"/>
  <c r="AC799"/>
  <c r="AB799"/>
  <c r="AD799"/>
  <c r="AE799"/>
  <c r="AD941"/>
  <c r="AC941"/>
  <c r="AB941"/>
  <c r="AE941"/>
  <c r="AE578"/>
  <c r="AD578"/>
  <c r="AB578"/>
  <c r="AC578"/>
  <c r="AE984"/>
  <c r="AB984"/>
  <c r="AC984"/>
  <c r="AD984"/>
  <c r="AE602"/>
  <c r="AB602"/>
  <c r="AD602"/>
  <c r="AC602"/>
  <c r="AB875"/>
  <c r="AD875"/>
  <c r="AE875"/>
  <c r="AC875"/>
  <c r="AD566"/>
  <c r="AE566"/>
  <c r="AB566"/>
  <c r="AC566"/>
  <c r="AC791"/>
  <c r="AB791"/>
  <c r="AD791"/>
  <c r="AE791"/>
  <c r="AE530"/>
  <c r="AD530"/>
  <c r="AC530"/>
  <c r="AB530"/>
  <c r="AD547"/>
  <c r="AC547"/>
  <c r="AB547"/>
  <c r="AE547"/>
  <c r="AC803"/>
  <c r="AE803"/>
  <c r="AD803"/>
  <c r="AB803"/>
  <c r="AC749"/>
  <c r="AD749"/>
  <c r="AE749"/>
  <c r="AB749"/>
  <c r="AB686"/>
  <c r="AD686"/>
  <c r="AC686"/>
  <c r="AE686"/>
  <c r="AB741"/>
  <c r="AE741"/>
  <c r="AD741"/>
  <c r="AC741"/>
  <c r="AD706"/>
  <c r="AE706"/>
  <c r="AC706"/>
  <c r="AB706"/>
  <c r="AE542"/>
  <c r="AD542"/>
  <c r="AB542"/>
  <c r="AC542"/>
  <c r="AC632"/>
  <c r="AB632"/>
  <c r="AD632"/>
  <c r="AE632"/>
  <c r="AD779"/>
  <c r="AB779"/>
  <c r="AE779"/>
  <c r="AC779"/>
  <c r="AB534"/>
  <c r="AC534"/>
  <c r="AE534"/>
  <c r="AD534"/>
  <c r="AD965"/>
  <c r="AB965"/>
  <c r="AE965"/>
  <c r="AC965"/>
  <c r="AD771"/>
  <c r="AB771"/>
  <c r="AE771"/>
  <c r="AC771"/>
  <c r="AD653"/>
  <c r="AC653"/>
  <c r="AB653"/>
  <c r="AE653"/>
  <c r="AE682"/>
  <c r="AD682"/>
  <c r="AB682"/>
  <c r="AC682"/>
  <c r="AB955"/>
  <c r="AD955"/>
  <c r="AC955"/>
  <c r="AE955"/>
  <c r="AD813"/>
  <c r="AB813"/>
  <c r="AE813"/>
  <c r="AC813"/>
  <c r="AD861"/>
  <c r="AB861"/>
  <c r="AE861"/>
  <c r="AC861"/>
  <c r="AD883"/>
  <c r="AB883"/>
  <c r="AE883"/>
  <c r="AC883"/>
  <c r="AE958"/>
  <c r="AB958"/>
  <c r="AD958"/>
  <c r="AC958"/>
  <c r="AB870"/>
  <c r="AC870"/>
  <c r="AD870"/>
  <c r="AE870"/>
  <c r="AD747"/>
  <c r="AB747"/>
  <c r="AE747"/>
  <c r="AC747"/>
  <c r="AB667"/>
  <c r="AD667"/>
  <c r="AE667"/>
  <c r="AC667"/>
  <c r="AE819"/>
  <c r="AC819"/>
  <c r="AB819"/>
  <c r="AD819"/>
  <c r="AE666"/>
  <c r="AB666"/>
  <c r="AD666"/>
  <c r="AC666"/>
  <c r="AE550"/>
  <c r="AD550"/>
  <c r="AB550"/>
  <c r="AC550"/>
  <c r="AC605"/>
  <c r="AE605"/>
  <c r="AD605"/>
  <c r="AB605"/>
  <c r="AD949"/>
  <c r="AC949"/>
  <c r="AB949"/>
  <c r="AE949"/>
  <c r="AE583"/>
  <c r="AB583"/>
  <c r="AD583"/>
  <c r="AC583"/>
  <c r="AB613"/>
  <c r="AD613"/>
  <c r="AC613"/>
  <c r="AE613"/>
  <c r="AD677"/>
  <c r="AC677"/>
  <c r="AB677"/>
  <c r="AE677"/>
  <c r="AB518"/>
  <c r="AC518"/>
  <c r="AD518"/>
  <c r="AE518"/>
  <c r="AC597"/>
  <c r="AE597"/>
  <c r="AD597"/>
  <c r="AB597"/>
  <c r="AB738"/>
  <c r="AC738"/>
  <c r="AD738"/>
  <c r="AE738"/>
  <c r="AD755"/>
  <c r="AC755"/>
  <c r="AB755"/>
  <c r="AE755"/>
  <c r="AE603"/>
  <c r="AD603"/>
  <c r="AB603"/>
  <c r="AC603"/>
  <c r="AC851"/>
  <c r="AB851"/>
  <c r="AE851"/>
  <c r="AD851"/>
  <c r="AB619"/>
  <c r="AD619"/>
  <c r="AC619"/>
  <c r="AE619"/>
  <c r="AD733"/>
  <c r="AB733"/>
  <c r="AC733"/>
  <c r="AE733"/>
  <c r="AE988"/>
  <c r="AB988"/>
  <c r="AC988"/>
  <c r="AD988"/>
  <c r="AC693"/>
  <c r="AE693"/>
  <c r="AB693"/>
  <c r="AD693"/>
  <c r="AC786"/>
  <c r="AB786"/>
  <c r="AD786"/>
  <c r="AE786"/>
  <c r="AB508"/>
  <c r="AD508"/>
  <c r="AC508"/>
  <c r="AE508"/>
  <c r="AD806"/>
  <c r="AE806"/>
  <c r="AB806"/>
  <c r="AC806"/>
  <c r="AC523"/>
  <c r="AD523"/>
  <c r="AB523"/>
  <c r="AE523"/>
  <c r="AD526"/>
  <c r="AE526"/>
  <c r="AB526"/>
  <c r="AC526"/>
  <c r="AD925"/>
  <c r="AB925"/>
  <c r="AE925"/>
  <c r="AC925"/>
  <c r="AE938"/>
  <c r="AC938"/>
  <c r="AD938"/>
  <c r="AB938"/>
  <c r="AD766"/>
  <c r="AE766"/>
  <c r="AB766"/>
  <c r="AC766"/>
  <c r="AD589"/>
  <c r="AE589"/>
  <c r="AB589"/>
  <c r="AC589"/>
  <c r="AD538"/>
  <c r="AC538"/>
  <c r="AB538"/>
  <c r="AE538"/>
  <c r="AD794"/>
  <c r="AE794"/>
  <c r="AB794"/>
  <c r="AC794"/>
  <c r="AD555"/>
  <c r="AE555"/>
  <c r="AB555"/>
  <c r="AC555"/>
  <c r="AB957"/>
  <c r="AE957"/>
  <c r="AD957"/>
  <c r="AC957"/>
  <c r="AC758"/>
  <c r="AB758"/>
  <c r="AD758"/>
  <c r="AE758"/>
  <c r="AD650"/>
  <c r="AB650"/>
  <c r="AE650"/>
  <c r="AC650"/>
  <c r="AD795"/>
  <c r="AB795"/>
  <c r="AC795"/>
  <c r="AE795"/>
  <c r="AC834"/>
  <c r="AB834"/>
  <c r="AD834"/>
  <c r="AE834"/>
  <c r="AE798"/>
  <c r="AC798"/>
  <c r="AB798"/>
  <c r="AD798"/>
  <c r="AD722"/>
  <c r="AC722"/>
  <c r="AB722"/>
  <c r="AE722"/>
  <c r="AD622"/>
  <c r="AE622"/>
  <c r="AC622"/>
  <c r="AB622"/>
  <c r="AB878"/>
  <c r="AE878"/>
  <c r="AC878"/>
  <c r="AD878"/>
  <c r="AD863"/>
  <c r="AB863"/>
  <c r="AE863"/>
  <c r="AC863"/>
  <c r="AE936"/>
  <c r="AD936"/>
  <c r="AC936"/>
  <c r="AB936"/>
  <c r="AE614"/>
  <c r="AC614"/>
  <c r="AD614"/>
  <c r="AB614"/>
  <c r="AD855"/>
  <c r="AB855"/>
  <c r="AE855"/>
  <c r="AC855"/>
  <c r="AD943"/>
  <c r="AB943"/>
  <c r="AE943"/>
  <c r="AC943"/>
  <c r="AE715"/>
  <c r="AD715"/>
  <c r="AC715"/>
  <c r="AB715"/>
  <c r="AD821"/>
  <c r="AB821"/>
  <c r="AE821"/>
  <c r="AC821"/>
  <c r="AB690"/>
  <c r="AE690"/>
  <c r="AD690"/>
  <c r="AC690"/>
  <c r="AB946"/>
  <c r="AE946"/>
  <c r="AC946"/>
  <c r="AD946"/>
  <c r="AD963"/>
  <c r="AC963"/>
  <c r="AB963"/>
  <c r="AE963"/>
  <c r="AE974"/>
  <c r="AD974"/>
  <c r="AB974"/>
  <c r="AC974"/>
  <c r="AB797"/>
  <c r="AE797"/>
  <c r="AC797"/>
  <c r="AD797"/>
  <c r="AD986"/>
  <c r="AE986"/>
  <c r="AB986"/>
  <c r="AC986"/>
  <c r="AE618"/>
  <c r="AC618"/>
  <c r="AD618"/>
  <c r="AB618"/>
  <c r="AE874"/>
  <c r="AD874"/>
  <c r="AC874"/>
  <c r="AB874"/>
  <c r="AC635"/>
  <c r="AD635"/>
  <c r="AB635"/>
  <c r="AE635"/>
  <c r="AC557"/>
  <c r="AE557"/>
  <c r="AB557"/>
  <c r="AD557"/>
  <c r="AD646"/>
  <c r="AB646"/>
  <c r="AE646"/>
  <c r="AC646"/>
  <c r="AB902"/>
  <c r="AE902"/>
  <c r="AD902"/>
  <c r="AC902"/>
  <c r="AC866"/>
  <c r="AD866"/>
  <c r="AE866"/>
  <c r="AB866"/>
  <c r="AB702"/>
  <c r="AC702"/>
  <c r="AD702"/>
  <c r="AE702"/>
  <c r="AC962"/>
  <c r="AB962"/>
  <c r="AE962"/>
  <c r="AD962"/>
  <c r="AC675"/>
  <c r="AE675"/>
  <c r="AB675"/>
  <c r="AD675"/>
  <c r="AE638"/>
  <c r="AC638"/>
  <c r="AB638"/>
  <c r="AD638"/>
  <c r="AB859"/>
  <c r="AD859"/>
  <c r="AC859"/>
  <c r="AE859"/>
  <c r="AE683"/>
  <c r="AC683"/>
  <c r="AD683"/>
  <c r="AB683"/>
  <c r="AB701"/>
  <c r="AC701"/>
  <c r="AE701"/>
  <c r="AD701"/>
  <c r="AB539"/>
  <c r="AD539"/>
  <c r="AC539"/>
  <c r="AE539"/>
  <c r="AD835"/>
  <c r="AB835"/>
  <c r="AE835"/>
  <c r="AC835"/>
  <c r="AB746"/>
  <c r="AE746"/>
  <c r="AC746"/>
  <c r="AD746"/>
  <c r="AD533"/>
  <c r="AB533"/>
  <c r="AE533"/>
  <c r="AC533"/>
  <c r="AB862"/>
  <c r="AC862"/>
  <c r="AE862"/>
  <c r="AD862"/>
  <c r="AD858"/>
  <c r="AB858"/>
  <c r="AC858"/>
  <c r="AE858"/>
  <c r="AD822"/>
  <c r="AE822"/>
  <c r="AB822"/>
  <c r="AC822"/>
  <c r="AE805"/>
  <c r="AC805"/>
  <c r="AB805"/>
  <c r="AD805"/>
  <c r="AC991"/>
  <c r="AB991"/>
  <c r="AD991"/>
  <c r="AE991"/>
  <c r="AE942"/>
  <c r="AB942"/>
  <c r="AC942"/>
  <c r="AD942"/>
  <c r="AE990"/>
  <c r="AD990"/>
  <c r="AB990"/>
  <c r="AC990"/>
  <c r="AC778"/>
  <c r="AB778"/>
  <c r="AD778"/>
  <c r="AE778"/>
  <c r="AE762"/>
  <c r="AB762"/>
  <c r="AC762"/>
  <c r="AD762"/>
  <c r="AD903"/>
  <c r="AB903"/>
  <c r="AE903"/>
  <c r="AC903"/>
  <c r="AD515"/>
  <c r="AB515"/>
  <c r="AE515"/>
  <c r="AC515"/>
  <c r="AC782"/>
  <c r="AB782"/>
  <c r="AD782"/>
  <c r="AE782"/>
  <c r="AC895"/>
  <c r="AE895"/>
  <c r="AD895"/>
  <c r="AB895"/>
  <c r="AB699"/>
  <c r="AD699"/>
  <c r="AE699"/>
  <c r="AC699"/>
  <c r="AE710"/>
  <c r="AD710"/>
  <c r="AB710"/>
  <c r="AC710"/>
  <c r="AD930"/>
  <c r="AE930"/>
  <c r="AB930"/>
  <c r="AC930"/>
  <c r="AE691"/>
  <c r="AD691"/>
  <c r="AB691"/>
  <c r="AC691"/>
  <c r="AD947"/>
  <c r="AB947"/>
  <c r="AE947"/>
  <c r="AC947"/>
  <c r="AB674"/>
  <c r="AE674"/>
  <c r="AC674"/>
  <c r="AD674"/>
  <c r="AB510"/>
  <c r="AC510"/>
  <c r="AE510"/>
  <c r="AD510"/>
  <c r="AE639"/>
  <c r="AC639"/>
  <c r="AB639"/>
  <c r="AD639"/>
  <c r="AD952"/>
  <c r="AB952"/>
  <c r="AC952"/>
  <c r="AE952"/>
  <c r="AE906"/>
  <c r="AC906"/>
  <c r="AD906"/>
  <c r="AB906"/>
  <c r="AB659"/>
  <c r="AC659"/>
  <c r="AE659"/>
  <c r="AD659"/>
  <c r="AD670"/>
  <c r="AE670"/>
  <c r="AB670"/>
  <c r="AC670"/>
  <c r="AC581"/>
  <c r="AE581"/>
  <c r="AD581"/>
  <c r="AB581"/>
  <c r="AC811"/>
  <c r="AB811"/>
  <c r="AE811"/>
  <c r="AD811"/>
  <c r="AC517"/>
  <c r="AE517"/>
  <c r="AB517"/>
  <c r="AD517"/>
  <c r="AE607"/>
  <c r="AD607"/>
  <c r="AC607"/>
  <c r="AB607"/>
  <c r="AC621"/>
  <c r="AD621"/>
  <c r="AB621"/>
  <c r="AE621"/>
  <c r="AD717"/>
  <c r="AC717"/>
  <c r="AB717"/>
  <c r="AE717"/>
  <c r="AC978"/>
  <c r="AD978"/>
  <c r="AB978"/>
  <c r="AE978"/>
  <c r="AC739"/>
  <c r="AB739"/>
  <c r="AD739"/>
  <c r="AE739"/>
  <c r="AD853"/>
  <c r="AB853"/>
  <c r="AC853"/>
  <c r="AE853"/>
  <c r="AE514"/>
  <c r="AD514"/>
  <c r="AB514"/>
  <c r="AC514"/>
  <c r="AB923"/>
  <c r="AD923"/>
  <c r="AE923"/>
  <c r="AC923"/>
  <c r="AD787"/>
  <c r="AC787"/>
  <c r="AB787"/>
  <c r="AE787"/>
  <c r="AE698"/>
  <c r="AC698"/>
  <c r="AB698"/>
  <c r="AD698"/>
  <c r="AC954"/>
  <c r="AE954"/>
  <c r="AD954"/>
  <c r="AB954"/>
  <c r="AB971"/>
  <c r="AE971"/>
  <c r="AD971"/>
  <c r="AC971"/>
  <c r="AD901"/>
  <c r="AB901"/>
  <c r="AE901"/>
  <c r="AC901"/>
  <c r="AD726"/>
  <c r="AE726"/>
  <c r="AB726"/>
  <c r="AC726"/>
  <c r="AC982"/>
  <c r="AB982"/>
  <c r="AE982"/>
  <c r="AD982"/>
  <c r="AB823"/>
  <c r="AC823"/>
  <c r="AD823"/>
  <c r="AE823"/>
  <c r="AD573"/>
  <c r="AB573"/>
  <c r="AC573"/>
  <c r="AE573"/>
  <c r="AE707"/>
  <c r="AD707"/>
  <c r="AC707"/>
  <c r="AB707"/>
  <c r="AD885"/>
  <c r="AB885"/>
  <c r="AE885"/>
  <c r="AC885"/>
  <c r="AD718"/>
  <c r="AB718"/>
  <c r="AE718"/>
  <c r="AC718"/>
  <c r="AB815"/>
  <c r="AD815"/>
  <c r="AC815"/>
  <c r="AE815"/>
  <c r="AC549"/>
  <c r="AE549"/>
  <c r="AB549"/>
  <c r="AD549"/>
  <c r="AB891"/>
  <c r="AD891"/>
  <c r="AE891"/>
  <c r="AC891"/>
  <c r="AE909"/>
  <c r="AC909"/>
  <c r="AD909"/>
  <c r="AB909"/>
  <c r="AD887"/>
  <c r="AB887"/>
  <c r="AE887"/>
  <c r="AC887"/>
  <c r="AD637"/>
  <c r="AC637"/>
  <c r="AB637"/>
  <c r="AE637"/>
  <c r="I967"/>
  <c r="I831"/>
  <c r="I989"/>
  <c r="I975"/>
  <c r="I911"/>
  <c r="I927"/>
  <c r="I839"/>
  <c r="I983"/>
  <c r="I503" l="1"/>
  <c r="I919"/>
  <c r="I506"/>
  <c r="I959"/>
  <c r="I973"/>
  <c r="I842"/>
  <c r="I914"/>
  <c r="I950"/>
  <c r="I882"/>
  <c r="I893"/>
  <c r="I906"/>
  <c r="I862"/>
  <c r="I962"/>
  <c r="I957"/>
  <c r="I870"/>
  <c r="I850"/>
  <c r="I951"/>
  <c r="I918"/>
  <c r="I909"/>
  <c r="I853"/>
  <c r="I903"/>
  <c r="I990"/>
  <c r="I942"/>
  <c r="I861"/>
  <c r="I869"/>
  <c r="I818"/>
  <c r="I993"/>
  <c r="I879"/>
  <c r="I926"/>
  <c r="I933"/>
  <c r="I887"/>
  <c r="I981"/>
  <c r="I982"/>
  <c r="I813"/>
  <c r="I885"/>
  <c r="I954"/>
  <c r="I895"/>
  <c r="I822"/>
  <c r="I866"/>
  <c r="I855"/>
  <c r="I798"/>
  <c r="I806"/>
  <c r="I1000"/>
  <c r="I829"/>
  <c r="I970"/>
  <c r="I901"/>
  <c r="I949"/>
  <c r="I799"/>
  <c r="I877"/>
  <c r="I823"/>
  <c r="I978"/>
  <c r="I805"/>
  <c r="I858"/>
  <c r="I946"/>
  <c r="I821"/>
  <c r="I943"/>
  <c r="I863"/>
  <c r="I958"/>
  <c r="I965"/>
  <c r="I941"/>
  <c r="I871"/>
  <c r="I917"/>
  <c r="I898"/>
  <c r="I934"/>
  <c r="I886"/>
  <c r="I922"/>
  <c r="I837"/>
  <c r="I894"/>
  <c r="I807"/>
  <c r="I845"/>
  <c r="I814"/>
  <c r="I830"/>
  <c r="I878"/>
  <c r="I902"/>
  <c r="I988"/>
  <c r="I854"/>
  <c r="I847"/>
  <c r="I998"/>
  <c r="I802"/>
  <c r="I826"/>
  <c r="I874"/>
  <c r="I935"/>
  <c r="I910"/>
  <c r="I810"/>
  <c r="I930"/>
  <c r="I925"/>
  <c r="I938"/>
  <c r="I815"/>
  <c r="I834"/>
  <c r="I890"/>
  <c r="I956"/>
  <c r="I833"/>
  <c r="I999"/>
  <c r="I984"/>
  <c r="I800"/>
  <c r="I952"/>
  <c r="I945"/>
  <c r="I860"/>
  <c r="I969"/>
  <c r="I864"/>
  <c r="I971"/>
  <c r="I915"/>
  <c r="I994"/>
  <c r="I849"/>
  <c r="I904"/>
  <c r="I929"/>
  <c r="I809"/>
  <c r="I888"/>
  <c r="I892"/>
  <c r="I966"/>
  <c r="I921"/>
  <c r="I876"/>
  <c r="I912"/>
  <c r="I964"/>
  <c r="I953"/>
  <c r="I963"/>
  <c r="I907"/>
  <c r="I828"/>
  <c r="I947"/>
  <c r="I816"/>
  <c r="I883"/>
  <c r="I868"/>
  <c r="I939"/>
  <c r="I811"/>
  <c r="I899"/>
  <c r="I840"/>
  <c r="I916"/>
  <c r="I856"/>
  <c r="I992"/>
  <c r="I985"/>
  <c r="I875"/>
  <c r="I924"/>
  <c r="I841"/>
  <c r="I843"/>
  <c r="I844"/>
  <c r="I891"/>
  <c r="I846"/>
  <c r="I940"/>
  <c r="I897"/>
  <c r="I905"/>
  <c r="I900"/>
  <c r="I937"/>
  <c r="I825"/>
  <c r="I932"/>
  <c r="I908"/>
  <c r="I804"/>
  <c r="I857"/>
  <c r="I944"/>
  <c r="I801"/>
  <c r="I881"/>
  <c r="I812"/>
  <c r="I803"/>
  <c r="I884"/>
  <c r="I838"/>
  <c r="I936"/>
  <c r="I832"/>
  <c r="I913"/>
  <c r="I968"/>
  <c r="I867"/>
  <c r="I859"/>
  <c r="I972"/>
  <c r="I820"/>
  <c r="I880"/>
  <c r="I931"/>
  <c r="I817"/>
  <c r="I865"/>
  <c r="I920"/>
  <c r="I961"/>
  <c r="I977"/>
  <c r="I923"/>
  <c r="I808"/>
  <c r="I896"/>
  <c r="I827"/>
  <c r="I995"/>
  <c r="I980"/>
  <c r="I872"/>
  <c r="I889"/>
  <c r="I974"/>
  <c r="I848"/>
  <c r="I928"/>
  <c r="I852"/>
  <c r="I960"/>
  <c r="I976"/>
  <c r="I851"/>
  <c r="I991"/>
  <c r="I873"/>
  <c r="I835"/>
  <c r="I955"/>
  <c r="I824"/>
  <c r="I987"/>
  <c r="I836"/>
  <c r="I819"/>
  <c r="I979"/>
  <c r="I948"/>
  <c r="I986"/>
  <c r="AO4" i="1"/>
  <c r="F2" i="7"/>
  <c r="A2"/>
  <c r="G7" i="1"/>
  <c r="J4"/>
  <c r="G19"/>
  <c r="G18"/>
  <c r="G17"/>
  <c r="G16"/>
  <c r="F16" s="1"/>
  <c r="J12"/>
  <c r="J11"/>
  <c r="J10"/>
  <c r="J9"/>
  <c r="J7"/>
  <c r="J6"/>
  <c r="J5"/>
  <c r="M8" l="1"/>
  <c r="C23" s="1"/>
  <c r="F17"/>
  <c r="F18" s="1"/>
  <c r="F19" s="1"/>
  <c r="F20" s="1"/>
  <c r="F21" s="1"/>
  <c r="F22" s="1"/>
  <c r="F23" s="1"/>
  <c r="F24" s="1"/>
  <c r="M3"/>
  <c r="M12"/>
  <c r="D17" s="1"/>
  <c r="M13"/>
  <c r="D18" s="1"/>
  <c r="M14"/>
  <c r="D19" s="1"/>
  <c r="M15"/>
  <c r="D20" s="1"/>
  <c r="M16"/>
  <c r="D21" s="1"/>
  <c r="M17"/>
  <c r="D22" s="1"/>
  <c r="M11"/>
  <c r="D16" s="1"/>
  <c r="M9"/>
  <c r="D14" s="1"/>
  <c r="M10"/>
  <c r="D15" s="1"/>
  <c r="AO5"/>
  <c r="AO6" s="1"/>
  <c r="AO7" s="1"/>
  <c r="AO8" s="1"/>
  <c r="AO9" s="1"/>
  <c r="AO10" s="1"/>
  <c r="AO11" s="1"/>
  <c r="AO12" s="1"/>
  <c r="AO13" s="1"/>
  <c r="AO14" s="1"/>
  <c r="AO15" s="1"/>
  <c r="AO16" s="1"/>
  <c r="AO17" s="1"/>
  <c r="AO18" s="1"/>
  <c r="AO19" s="1"/>
  <c r="AO20" s="1"/>
  <c r="AO21" s="1"/>
  <c r="AO22" s="1"/>
  <c r="AO23" s="1"/>
  <c r="AO24" s="1"/>
  <c r="AO25" s="1"/>
  <c r="AO26" s="1"/>
  <c r="AO27" s="1"/>
  <c r="AO28" s="1"/>
  <c r="AO29" s="1"/>
  <c r="AO30" s="1"/>
  <c r="AO31" s="1"/>
  <c r="AO32" s="1"/>
  <c r="AO33" s="1"/>
  <c r="AO34" s="1"/>
  <c r="AO35" s="1"/>
  <c r="AO36" s="1"/>
  <c r="AO37" s="1"/>
  <c r="AO38" s="1"/>
  <c r="AO39" s="1"/>
  <c r="AO40" s="1"/>
  <c r="AO41" s="1"/>
  <c r="AO42" s="1"/>
  <c r="AO43" s="1"/>
  <c r="AO44" s="1"/>
  <c r="AO45" s="1"/>
  <c r="AO46" s="1"/>
  <c r="AO47" s="1"/>
  <c r="AO48" s="1"/>
  <c r="AO49" s="1"/>
  <c r="AO50" s="1"/>
  <c r="AO51" s="1"/>
  <c r="AO52" s="1"/>
  <c r="AO53" s="1"/>
  <c r="AO54" s="1"/>
  <c r="AO55" s="1"/>
  <c r="AO56" s="1"/>
  <c r="AO57" s="1"/>
  <c r="AO58" s="1"/>
  <c r="AO59" s="1"/>
  <c r="AO60" s="1"/>
  <c r="AO61" s="1"/>
  <c r="AO62" s="1"/>
  <c r="AO63" s="1"/>
  <c r="AO64" s="1"/>
  <c r="AO65" s="1"/>
  <c r="AO66" s="1"/>
  <c r="AO67" s="1"/>
  <c r="AO68" s="1"/>
  <c r="AO69" s="1"/>
  <c r="AO70" s="1"/>
  <c r="AO71" s="1"/>
  <c r="AO72" s="1"/>
  <c r="AO73" s="1"/>
  <c r="AO74" s="1"/>
  <c r="AO75" s="1"/>
  <c r="AO76" s="1"/>
  <c r="AO77" s="1"/>
  <c r="AO78" s="1"/>
  <c r="AO79" s="1"/>
  <c r="AO80" s="1"/>
  <c r="AO81" s="1"/>
  <c r="M7"/>
  <c r="N7" i="6" s="1"/>
  <c r="O7" s="1"/>
  <c r="M6" i="1"/>
  <c r="M5"/>
  <c r="N5" i="6" s="1"/>
  <c r="O5" s="1"/>
  <c r="M4" i="1"/>
  <c r="O5" i="2"/>
  <c r="AL22" i="1" l="1"/>
  <c r="AM22" s="1"/>
  <c r="AL9"/>
  <c r="AM9" s="1"/>
  <c r="AL47"/>
  <c r="AM47" s="1"/>
  <c r="AL33"/>
  <c r="AM33" s="1"/>
  <c r="AL64"/>
  <c r="AL66"/>
  <c r="AM66" s="1"/>
  <c r="AL27"/>
  <c r="AM27" s="1"/>
  <c r="AL36"/>
  <c r="AM36" s="1"/>
  <c r="AL53"/>
  <c r="AM53" s="1"/>
  <c r="AL58"/>
  <c r="AM58" s="1"/>
  <c r="AL74"/>
  <c r="AL50"/>
  <c r="AM50" s="1"/>
  <c r="AL30"/>
  <c r="AM30" s="1"/>
  <c r="AL25"/>
  <c r="AM25" s="1"/>
  <c r="AL55"/>
  <c r="AM55" s="1"/>
  <c r="AL49"/>
  <c r="AM49" s="1"/>
  <c r="AL72"/>
  <c r="AL8"/>
  <c r="AM8" s="1"/>
  <c r="AL35"/>
  <c r="AM35" s="1"/>
  <c r="AL44"/>
  <c r="AM44" s="1"/>
  <c r="AL61"/>
  <c r="AL10"/>
  <c r="AM10" s="1"/>
  <c r="AL40"/>
  <c r="AM40" s="1"/>
  <c r="AL12"/>
  <c r="AM12" s="1"/>
  <c r="AL6"/>
  <c r="AM6" s="1"/>
  <c r="AL48"/>
  <c r="AM48" s="1"/>
  <c r="AL37"/>
  <c r="AM37" s="1"/>
  <c r="AL78"/>
  <c r="AL34"/>
  <c r="AM34" s="1"/>
  <c r="AL28"/>
  <c r="AM28" s="1"/>
  <c r="AL45"/>
  <c r="AM45" s="1"/>
  <c r="AL38"/>
  <c r="AM38" s="1"/>
  <c r="AL41"/>
  <c r="AM41" s="1"/>
  <c r="AL63"/>
  <c r="AL65"/>
  <c r="AL80"/>
  <c r="AL16"/>
  <c r="AM16" s="1"/>
  <c r="AL43"/>
  <c r="AM43" s="1"/>
  <c r="AL52"/>
  <c r="AM52" s="1"/>
  <c r="AL69"/>
  <c r="AL5"/>
  <c r="AM5" s="1"/>
  <c r="AL23"/>
  <c r="AM23" s="1"/>
  <c r="AL76"/>
  <c r="AL31"/>
  <c r="AM31" s="1"/>
  <c r="AL11"/>
  <c r="AM11" s="1"/>
  <c r="AL39"/>
  <c r="AM39" s="1"/>
  <c r="AL46"/>
  <c r="AM46" s="1"/>
  <c r="AL57"/>
  <c r="AM57" s="1"/>
  <c r="AL71"/>
  <c r="AL7"/>
  <c r="AM7" s="1"/>
  <c r="AL18"/>
  <c r="AM18" s="1"/>
  <c r="AL24"/>
  <c r="AM24" s="1"/>
  <c r="AL51"/>
  <c r="AM51" s="1"/>
  <c r="AL60"/>
  <c r="AM60" s="1"/>
  <c r="AL77"/>
  <c r="AM77" s="1"/>
  <c r="AL13"/>
  <c r="AM13" s="1"/>
  <c r="AL81"/>
  <c r="AL26"/>
  <c r="AM26" s="1"/>
  <c r="AL17"/>
  <c r="AM17" s="1"/>
  <c r="AL54"/>
  <c r="AM54" s="1"/>
  <c r="AL73"/>
  <c r="AL79"/>
  <c r="AL15"/>
  <c r="AM15" s="1"/>
  <c r="AL42"/>
  <c r="AM42" s="1"/>
  <c r="AL32"/>
  <c r="AM32" s="1"/>
  <c r="AL59"/>
  <c r="AM59" s="1"/>
  <c r="AL68"/>
  <c r="AL4"/>
  <c r="AL21"/>
  <c r="AM21" s="1"/>
  <c r="AL62"/>
  <c r="AL67"/>
  <c r="AM67" s="1"/>
  <c r="AL29"/>
  <c r="AM29" s="1"/>
  <c r="AL70"/>
  <c r="AL75"/>
  <c r="AL20"/>
  <c r="AM20" s="1"/>
  <c r="AL14"/>
  <c r="AM14" s="1"/>
  <c r="AL56"/>
  <c r="AM56" s="1"/>
  <c r="AL19"/>
  <c r="AM19" s="1"/>
  <c r="AS10"/>
  <c r="AT10" s="1"/>
  <c r="AS11"/>
  <c r="AT11" s="1"/>
  <c r="AS12"/>
  <c r="AT12" s="1"/>
  <c r="AW12" s="1"/>
  <c r="AS13"/>
  <c r="AT13" s="1"/>
  <c r="AW13" s="1"/>
  <c r="AS5"/>
  <c r="AT5" s="1"/>
  <c r="AS7"/>
  <c r="AT7" s="1"/>
  <c r="AS6"/>
  <c r="AT6" s="1"/>
  <c r="AS9"/>
  <c r="AT9" s="1"/>
  <c r="AS8"/>
  <c r="AT8" s="1"/>
  <c r="M18"/>
  <c r="AS4"/>
  <c r="AT4" s="1"/>
  <c r="AW4" s="1"/>
  <c r="N8" i="6"/>
  <c r="O8" s="1"/>
  <c r="D10" i="1"/>
  <c r="N6" i="6"/>
  <c r="O6" s="1"/>
  <c r="D2" i="1"/>
  <c r="N3" i="6"/>
  <c r="D4" i="1"/>
  <c r="N4" i="6"/>
  <c r="O4" s="1"/>
  <c r="AM70" i="1" l="1"/>
  <c r="AM71"/>
  <c r="AM75"/>
  <c r="AM63"/>
  <c r="AM68"/>
  <c r="AM76"/>
  <c r="AM65"/>
  <c r="AM74"/>
  <c r="AM80"/>
  <c r="AM61"/>
  <c r="AM62"/>
  <c r="AM79"/>
  <c r="AM72"/>
  <c r="AM4"/>
  <c r="AM64"/>
  <c r="AM81"/>
  <c r="AM78"/>
  <c r="AM73"/>
  <c r="AM69"/>
  <c r="N9" i="6"/>
  <c r="O9" s="1"/>
  <c r="O3"/>
  <c r="AW9" i="1" l="1"/>
  <c r="AV4"/>
  <c r="Q12" l="1"/>
  <c r="R12" s="1"/>
  <c r="Q8"/>
  <c r="R8" s="1"/>
  <c r="AW10"/>
  <c r="AW11"/>
  <c r="D7"/>
  <c r="D6" i="8" l="1"/>
  <c r="D10"/>
  <c r="Q10" i="1"/>
  <c r="R10" s="1"/>
  <c r="Q4"/>
  <c r="R4" s="1"/>
  <c r="Q7"/>
  <c r="R7" s="1"/>
  <c r="Q5"/>
  <c r="R5" s="1"/>
  <c r="Q6"/>
  <c r="R6" s="1"/>
  <c r="Q9"/>
  <c r="R9" s="1"/>
  <c r="Q11"/>
  <c r="R11" s="1"/>
  <c r="N5" i="2"/>
  <c r="AZ5"/>
  <c r="AP5"/>
  <c r="AU5" s="1"/>
  <c r="AO5"/>
  <c r="AT5" s="1"/>
  <c r="AN5"/>
  <c r="AS5" s="1"/>
  <c r="AM5"/>
  <c r="AR5" s="1"/>
  <c r="AL5"/>
  <c r="AQ5" s="1"/>
  <c r="A10" i="8" l="1"/>
  <c r="B10"/>
  <c r="C10"/>
  <c r="A6"/>
  <c r="B6"/>
  <c r="C6"/>
  <c r="D8"/>
  <c r="D4"/>
  <c r="D7"/>
  <c r="D9"/>
  <c r="D2"/>
  <c r="D5"/>
  <c r="D3"/>
  <c r="AV5" i="2"/>
  <c r="AW5" s="1"/>
  <c r="AX5" s="1"/>
  <c r="AY5" s="1"/>
  <c r="U5" s="1"/>
  <c r="B7" i="8" l="1"/>
  <c r="A7"/>
  <c r="C7"/>
  <c r="C5"/>
  <c r="A5"/>
  <c r="B5"/>
  <c r="C4"/>
  <c r="B4"/>
  <c r="A4"/>
  <c r="B2"/>
  <c r="A2"/>
  <c r="C2"/>
  <c r="C8"/>
  <c r="B8"/>
  <c r="A8"/>
  <c r="C9"/>
  <c r="A9"/>
  <c r="B9"/>
  <c r="B3"/>
  <c r="A3"/>
  <c r="C3"/>
  <c r="I615" i="2"/>
  <c r="I562"/>
  <c r="I585"/>
  <c r="I755"/>
  <c r="I616"/>
  <c r="I776"/>
  <c r="I760"/>
  <c r="I744"/>
  <c r="I664"/>
  <c r="I600"/>
  <c r="I533"/>
  <c r="I783"/>
  <c r="I767"/>
  <c r="I751"/>
  <c r="I771"/>
  <c r="I559"/>
  <c r="I538"/>
  <c r="I763"/>
  <c r="I586"/>
  <c r="I656"/>
  <c r="I623"/>
  <c r="I603"/>
  <c r="I679"/>
  <c r="I588"/>
  <c r="I675"/>
  <c r="I651"/>
  <c r="I619"/>
  <c r="I739"/>
  <c r="I683"/>
  <c r="I611"/>
  <c r="I640"/>
  <c r="I535"/>
  <c r="I575"/>
  <c r="I794"/>
  <c r="I728"/>
  <c r="I712"/>
  <c r="I696"/>
  <c r="I680"/>
  <c r="I735"/>
  <c r="I687"/>
  <c r="I607"/>
  <c r="I715"/>
  <c r="I667"/>
  <c r="I789"/>
  <c r="I731"/>
  <c r="I566"/>
  <c r="I723"/>
  <c r="I659"/>
  <c r="I624"/>
  <c r="I592"/>
  <c r="I655"/>
  <c r="I639"/>
  <c r="I543"/>
  <c r="I553"/>
  <c r="I523"/>
  <c r="I544"/>
  <c r="I560"/>
  <c r="I648"/>
  <c r="I608"/>
  <c r="I736"/>
  <c r="I720"/>
  <c r="I704"/>
  <c r="I688"/>
  <c r="I703"/>
  <c r="I584"/>
  <c r="I691"/>
  <c r="I643"/>
  <c r="I775"/>
  <c r="I759"/>
  <c r="I743"/>
  <c r="I551"/>
  <c r="I545"/>
  <c r="I779"/>
  <c r="I534"/>
  <c r="I577"/>
  <c r="I527"/>
  <c r="I672"/>
  <c r="I582"/>
  <c r="I719"/>
  <c r="I635"/>
  <c r="I671"/>
  <c r="I793"/>
  <c r="I727"/>
  <c r="I711"/>
  <c r="I695"/>
  <c r="I663"/>
  <c r="I647"/>
  <c r="I631"/>
  <c r="I599"/>
  <c r="I797"/>
  <c r="I747"/>
  <c r="I707"/>
  <c r="I632"/>
  <c r="I552"/>
  <c r="I521"/>
  <c r="I699"/>
  <c r="I627"/>
  <c r="I784"/>
  <c r="I768"/>
  <c r="I752"/>
  <c r="AW5" i="1"/>
  <c r="AV5" s="1"/>
  <c r="AW6"/>
  <c r="AW7"/>
  <c r="AW8"/>
  <c r="AV6" l="1"/>
  <c r="AV7" s="1"/>
  <c r="AV8" s="1"/>
  <c r="AV9" s="1"/>
  <c r="AV10" s="1"/>
  <c r="AV11" s="1"/>
  <c r="AV12" s="1"/>
  <c r="AV13" s="1"/>
  <c r="I790" i="2"/>
  <c r="I716"/>
  <c r="I587"/>
  <c r="I748"/>
  <c r="I530"/>
  <c r="I518"/>
  <c r="I684"/>
  <c r="I522"/>
  <c r="I563"/>
  <c r="I625"/>
  <c r="I753"/>
  <c r="I637"/>
  <c r="I561"/>
  <c r="I628"/>
  <c r="I532"/>
  <c r="I746"/>
  <c r="I676"/>
  <c r="I511"/>
  <c r="I674"/>
  <c r="I605"/>
  <c r="I580"/>
  <c r="I528"/>
  <c r="I722"/>
  <c r="I718"/>
  <c r="I542"/>
  <c r="I740"/>
  <c r="I700"/>
  <c r="I661"/>
  <c r="I729"/>
  <c r="I574"/>
  <c r="I567"/>
  <c r="I514"/>
  <c r="I778"/>
  <c r="I732"/>
  <c r="I578"/>
  <c r="I721"/>
  <c r="I733"/>
  <c r="I579"/>
  <c r="I658"/>
  <c r="I786"/>
  <c r="I782"/>
  <c r="I641"/>
  <c r="I541"/>
  <c r="I745"/>
  <c r="I591"/>
  <c r="I613"/>
  <c r="I524"/>
  <c r="I512"/>
  <c r="I673"/>
  <c r="I795"/>
  <c r="I708"/>
  <c r="I692"/>
  <c r="I678"/>
  <c r="I724"/>
  <c r="I606"/>
  <c r="I705"/>
  <c r="I717"/>
  <c r="I653"/>
  <c r="I614"/>
  <c r="I702"/>
  <c r="I662"/>
  <c r="I557"/>
  <c r="I642"/>
  <c r="I772"/>
  <c r="I529"/>
  <c r="I1003"/>
  <c r="I734"/>
  <c r="I649"/>
  <c r="I654"/>
  <c r="I773"/>
  <c r="I689"/>
  <c r="I698"/>
  <c r="I610"/>
  <c r="I568"/>
  <c r="I669"/>
  <c r="I681"/>
  <c r="I686"/>
  <c r="I539"/>
  <c r="I515"/>
  <c r="I531"/>
  <c r="I706"/>
  <c r="I781"/>
  <c r="I595"/>
  <c r="I525"/>
  <c r="I513"/>
  <c r="I537"/>
  <c r="I556"/>
  <c r="I564"/>
  <c r="I726"/>
  <c r="I519"/>
  <c r="I685"/>
  <c r="I548"/>
  <c r="I636"/>
  <c r="I633"/>
  <c r="I507"/>
  <c r="I762"/>
  <c r="I758"/>
  <c r="I569"/>
  <c r="I791"/>
  <c r="I555"/>
  <c r="I701"/>
  <c r="I583"/>
  <c r="I571"/>
  <c r="I645"/>
  <c r="I764"/>
  <c r="I757"/>
  <c r="I690"/>
  <c r="I612"/>
  <c r="I777"/>
  <c r="I765"/>
  <c r="I646"/>
  <c r="I516"/>
  <c r="I738"/>
  <c r="I629"/>
  <c r="I761"/>
  <c r="I558"/>
  <c r="I730"/>
  <c r="I598"/>
  <c r="I572"/>
  <c r="I652"/>
  <c r="I665"/>
  <c r="I742"/>
  <c r="I714"/>
  <c r="I536"/>
  <c r="I509"/>
  <c r="I694"/>
  <c r="I508"/>
  <c r="I638"/>
  <c r="I749"/>
  <c r="I644"/>
  <c r="I621"/>
  <c r="I554"/>
  <c r="I670"/>
  <c r="I549"/>
  <c r="I697"/>
  <c r="I1002"/>
  <c r="I709"/>
  <c r="I682"/>
  <c r="I741"/>
  <c r="I780"/>
  <c r="I693"/>
  <c r="I573"/>
  <c r="I713"/>
  <c r="I590"/>
  <c r="I650"/>
  <c r="I766"/>
  <c r="I593"/>
  <c r="I630"/>
  <c r="I504"/>
  <c r="I520"/>
  <c r="I576"/>
  <c r="I547"/>
  <c r="I540"/>
  <c r="I788"/>
  <c r="I792"/>
  <c r="I710"/>
  <c r="I550"/>
  <c r="I601"/>
  <c r="I602"/>
  <c r="I565"/>
  <c r="I589"/>
  <c r="I617"/>
  <c r="I626"/>
  <c r="I754"/>
  <c r="I622"/>
  <c r="I750"/>
  <c r="I517"/>
  <c r="I596"/>
  <c r="I570"/>
  <c r="I769"/>
  <c r="I756"/>
  <c r="I609"/>
  <c r="I737"/>
  <c r="I618"/>
  <c r="I526"/>
  <c r="I546"/>
  <c r="I510"/>
  <c r="I787"/>
  <c r="I725"/>
  <c r="I581"/>
  <c r="I774"/>
  <c r="I770"/>
  <c r="I657"/>
  <c r="I785"/>
  <c r="I666"/>
  <c r="I660"/>
  <c r="I604"/>
  <c r="I597"/>
  <c r="I594"/>
  <c r="I634"/>
  <c r="I620"/>
  <c r="I677"/>
  <c r="I796"/>
  <c r="I668"/>
  <c r="C8" i="1"/>
  <c r="U1005" i="2"/>
  <c r="N10" i="6" s="1"/>
  <c r="V1005" i="2"/>
  <c r="N11" i="6" s="1"/>
  <c r="O11" s="1"/>
  <c r="O10" l="1"/>
  <c r="AZ4" i="1"/>
  <c r="AZ5"/>
  <c r="AZ10"/>
  <c r="AZ11"/>
  <c r="AZ7"/>
  <c r="AZ6"/>
  <c r="AZ8"/>
  <c r="AZ9"/>
  <c r="AZ12"/>
  <c r="I505" i="2"/>
  <c r="I1004"/>
  <c r="S5" l="1"/>
  <c r="R5"/>
  <c r="Q5"/>
  <c r="P5"/>
  <c r="M5"/>
  <c r="L5"/>
  <c r="Y6" s="1"/>
  <c r="Z6" l="1"/>
  <c r="J6"/>
  <c r="W5"/>
  <c r="Y1005"/>
  <c r="N14" i="6" s="1"/>
  <c r="O14" l="1"/>
  <c r="AC6" i="2"/>
  <c r="I3" i="11" s="1"/>
  <c r="AB6" i="2"/>
  <c r="H3" i="11" s="1"/>
  <c r="AE6" i="2"/>
  <c r="AD6"/>
  <c r="J3" i="11" s="1"/>
  <c r="J5" i="2"/>
  <c r="Z5"/>
  <c r="W1005"/>
  <c r="N12" i="6" s="1"/>
  <c r="N23" s="1"/>
  <c r="O12" l="1"/>
  <c r="I3" s="1"/>
  <c r="I6" i="2"/>
  <c r="AC5"/>
  <c r="I2" i="11" s="1"/>
  <c r="AE5" i="2"/>
  <c r="K2" i="11" s="1"/>
  <c r="AB5" i="2"/>
  <c r="H2" i="11" s="1"/>
  <c r="AD5" i="2"/>
  <c r="J2" i="11" s="1"/>
  <c r="Z1005" i="2"/>
  <c r="I5" l="1"/>
  <c r="AC1005" l="1"/>
  <c r="AC1006" s="1"/>
  <c r="AD1005"/>
  <c r="AD1006" s="1"/>
  <c r="AE1005"/>
  <c r="AE1006" s="1"/>
  <c r="AB1005"/>
  <c r="E1005" l="1"/>
  <c r="AB1006"/>
  <c r="E1006" s="1"/>
  <c r="H1005"/>
  <c r="F3" i="6" s="1"/>
  <c r="F1005" i="2"/>
  <c r="D3" i="6" s="1"/>
  <c r="G1005" i="2"/>
  <c r="E3" i="6" s="1"/>
  <c r="C3" l="1"/>
  <c r="I1005" i="2"/>
</calcChain>
</file>

<file path=xl/sharedStrings.xml><?xml version="1.0" encoding="utf-8"?>
<sst xmlns="http://schemas.openxmlformats.org/spreadsheetml/2006/main" count="6219" uniqueCount="2886">
  <si>
    <t>EMPRESA PETROLÍFERA</t>
  </si>
  <si>
    <t xml:space="preserve">PROJETOS OU PROGRAMAS </t>
  </si>
  <si>
    <t>INSTITUIÇÃO CREDENCIADA</t>
  </si>
  <si>
    <t>DESPESA</t>
  </si>
  <si>
    <t>DESPESAS REALIZADAS NO PERÍODO DE REFERÊNCIA COM A CONTRATAÇÃO E EXECUÇÃO DE PROJETOS OU PROGRAMAS DE P,D&amp;I</t>
  </si>
  <si>
    <t>CONTRATAÇÃO E EXECUÇÃO DE PROJETOS OU PROGRAMAS DE P,D&amp;I</t>
  </si>
  <si>
    <t>PROTEÇÃO DE PROPRIEDADE INTELECTUAL</t>
  </si>
  <si>
    <t>CONTRATAÇÃO DE AUDITORIAS</t>
  </si>
  <si>
    <t>EMPRESA BRASILEIRA DE QUALQUER PORTE</t>
  </si>
  <si>
    <t>VALOR DECLARADO</t>
  </si>
  <si>
    <t>TOTAL DECLARADO</t>
  </si>
  <si>
    <t>TOTAL - VALORES APLICADOS POR TIPO DE EXECUTOR</t>
  </si>
  <si>
    <t>DESCRICAO</t>
  </si>
  <si>
    <t>B.1 - N° ANP</t>
  </si>
  <si>
    <t>B.2 - DATA DE CONTRATAÇÃO OU INÍCIO</t>
  </si>
  <si>
    <t>VALORES DE REPASSES OU DESEMBOLSOS APLICADOS NO PERÍODO DE REFERÊNCIA (R$)</t>
  </si>
  <si>
    <t>SIM</t>
  </si>
  <si>
    <t>NÃO</t>
  </si>
  <si>
    <t>C.1 - N° ANP</t>
  </si>
  <si>
    <t>C.2 - DATA DE CONTRATAÇÃO OU INÍCIO</t>
  </si>
  <si>
    <t>A.1 - ANO DE REFERÊNCIA</t>
  </si>
  <si>
    <t>B.3 - DATA DE CONCLUSÃO (REAL OU PREVISTA)</t>
  </si>
  <si>
    <t>CNPJ</t>
  </si>
  <si>
    <t>INFORMAÇÕES COMPLEMENTARES AO RCA</t>
  </si>
  <si>
    <t>B.1</t>
  </si>
  <si>
    <t>B.2</t>
  </si>
  <si>
    <t>B.3</t>
  </si>
  <si>
    <t>B.4</t>
  </si>
  <si>
    <t>B.5</t>
  </si>
  <si>
    <t>B.6</t>
  </si>
  <si>
    <t>B.7</t>
  </si>
  <si>
    <t>AT-1</t>
  </si>
  <si>
    <t>AT-2</t>
  </si>
  <si>
    <t>AT-3</t>
  </si>
  <si>
    <t>ALERTAS</t>
  </si>
  <si>
    <t>AT-4</t>
  </si>
  <si>
    <t>RELATÓRIO DE ENVIO</t>
  </si>
  <si>
    <t xml:space="preserve"> </t>
  </si>
  <si>
    <t>DATA DE CONCLUSÃO IGUAL OU ANTERIOR À DATA DE INÍCIO.</t>
  </si>
  <si>
    <t>(DIG.1)*2</t>
  </si>
  <si>
    <t>(DIG.2)*1</t>
  </si>
  <si>
    <t>(DIG.3)*2</t>
  </si>
  <si>
    <t>(DIG.4)*1</t>
  </si>
  <si>
    <t>(DIG.5)*2</t>
  </si>
  <si>
    <t>D1</t>
  </si>
  <si>
    <t>D2</t>
  </si>
  <si>
    <t>D3</t>
  </si>
  <si>
    <t>D4</t>
  </si>
  <si>
    <t>D5</t>
  </si>
  <si>
    <t>SOMA</t>
  </si>
  <si>
    <t>MOD10</t>
  </si>
  <si>
    <t>10 - MOD10</t>
  </si>
  <si>
    <t>DV GERADO</t>
  </si>
  <si>
    <t>B.8</t>
  </si>
  <si>
    <t>O PREENCHIMENTO DOS CAMPOS B.1, B.2, B.3 E B.4 É OBRIGATÓRIO.</t>
  </si>
  <si>
    <t>AT-5</t>
  </si>
  <si>
    <t>DV INFORM.</t>
  </si>
  <si>
    <t>MENSAGEM</t>
  </si>
  <si>
    <t>A.1</t>
  </si>
  <si>
    <t>A.2</t>
  </si>
  <si>
    <t>A.3</t>
  </si>
  <si>
    <t>A.4</t>
  </si>
  <si>
    <t>A.5</t>
  </si>
  <si>
    <t>HÁ VALORES DE DESPESA QUE NÃO ESTÃO SENDO CONTABILIZADOS NO SOMATÓRIO DEVIDO AO NÃO PREENCIMENTO OU PREENCHIMENTO INCORRETO DE CAMPOS OBRIGATÓRIOS</t>
  </si>
  <si>
    <t>D.1</t>
  </si>
  <si>
    <t>D.2</t>
  </si>
  <si>
    <t>D.3</t>
  </si>
  <si>
    <t>D.4</t>
  </si>
  <si>
    <t>D.5</t>
  </si>
  <si>
    <t>D.6</t>
  </si>
  <si>
    <t>PLANILHA</t>
  </si>
  <si>
    <t>PLANILHA B - PROJETOS E PROGRAMAS</t>
  </si>
  <si>
    <t>ALERTA</t>
  </si>
  <si>
    <t>PENDÊNCIAS</t>
  </si>
  <si>
    <t>• PLANILHA B - PROJETOS E PROGRAMAS - HÁ PROJETO(S) OU PROGRAMA(S) COM O N° ANP INVÁLIDO(S)</t>
  </si>
  <si>
    <t>• PLANILHA B - PROJETOS E PROGRAMAS - HÁ PROJETO(S) OU PROGRAMA(S) COM A DATA DE CONCLUSÃO IGUAL OU ANTERIOR À DATA DE INÍCIO.</t>
  </si>
  <si>
    <t>FÓRMULA</t>
  </si>
  <si>
    <t>• PLANILHA B - PROJETOS E PROGRAMAS - HÁ CAMPO(S) OBRIGATÓRIO(S) NÃO PREENCHIDO(S)</t>
  </si>
  <si>
    <t>AT-6</t>
  </si>
  <si>
    <t>HÁ VALORES DE REPASSES OU DESEMBOLSOS LANÇADOS QUE NÃO ESTÃO SENDO CONTABILIZADOS NO SOMATÓRIO DEVIDO AO NÃO PREENCIMENTO OU PREENCHIMENTO INCORRETO DE CAMPOS OBRIGATÓRIOS.</t>
  </si>
  <si>
    <t>A.2 - EMPRESA PETROLÍFERA</t>
  </si>
  <si>
    <t>A.3 - IDENTIFICAÇÃO DO CONTRATO</t>
  </si>
  <si>
    <t>A.4 - OBRIGAÇÃO GERADA NO ANO DE REFERÊNCIA</t>
  </si>
  <si>
    <t xml:space="preserve">A.6 - EMPRESA(S) NÃO OPERADORA(S) CUJO CUMPRIMENTO DA OBRIGAÇÃO ESTÁ ASSOCIADO A ESTE RCA  </t>
  </si>
  <si>
    <t>CONTRATO</t>
  </si>
  <si>
    <t>RODADA</t>
  </si>
  <si>
    <t>CAMPO</t>
  </si>
  <si>
    <t>EMPRESA</t>
  </si>
  <si>
    <t>480000038959767</t>
  </si>
  <si>
    <t>RODADA ZERO DE CONCESSÃO</t>
  </si>
  <si>
    <t>Albacora Leste</t>
  </si>
  <si>
    <t>Petrobras</t>
  </si>
  <si>
    <t>33000167000101</t>
  </si>
  <si>
    <t>Repsol/Sinopec</t>
  </si>
  <si>
    <t>02270689000108</t>
  </si>
  <si>
    <t>480000035529711</t>
  </si>
  <si>
    <t>Argonauta / Ostra</t>
  </si>
  <si>
    <t>ONGC</t>
  </si>
  <si>
    <t>04033930000100</t>
  </si>
  <si>
    <t>QPI</t>
  </si>
  <si>
    <t>15916060000126</t>
  </si>
  <si>
    <t>Shell</t>
  </si>
  <si>
    <t>10456016000167</t>
  </si>
  <si>
    <t>480000037099781</t>
  </si>
  <si>
    <t>Bijupirá</t>
  </si>
  <si>
    <t>480000038969720</t>
  </si>
  <si>
    <t>Frade</t>
  </si>
  <si>
    <t>02031413000169</t>
  </si>
  <si>
    <t xml:space="preserve">Frade </t>
  </si>
  <si>
    <t>03255266000173</t>
  </si>
  <si>
    <t>48610001418200848</t>
  </si>
  <si>
    <t>9ª RODADA DE CONCESSÃO</t>
  </si>
  <si>
    <t>Gavião Real</t>
  </si>
  <si>
    <t>486100038862000</t>
  </si>
  <si>
    <t>2ª RODADA DE CONCESSÃO</t>
  </si>
  <si>
    <t>Lula</t>
  </si>
  <si>
    <t xml:space="preserve">Lula </t>
  </si>
  <si>
    <t>Petrogal</t>
  </si>
  <si>
    <t>03571723000139</t>
  </si>
  <si>
    <t>480000035189782</t>
  </si>
  <si>
    <t>Manati</t>
  </si>
  <si>
    <t>Geopark</t>
  </si>
  <si>
    <t>17572061000126</t>
  </si>
  <si>
    <t xml:space="preserve">Manati </t>
  </si>
  <si>
    <t>11253257000171</t>
  </si>
  <si>
    <t>486100038872000</t>
  </si>
  <si>
    <t>Peregrino</t>
  </si>
  <si>
    <t>Sinochem</t>
  </si>
  <si>
    <t>06871406000126</t>
  </si>
  <si>
    <t xml:space="preserve">Peregrino </t>
  </si>
  <si>
    <t>04028583000110</t>
  </si>
  <si>
    <t>486100038882000</t>
  </si>
  <si>
    <t xml:space="preserve">Polvo </t>
  </si>
  <si>
    <t>Petro Rio</t>
  </si>
  <si>
    <t>11058804000168</t>
  </si>
  <si>
    <t>486100038842000</t>
  </si>
  <si>
    <t>Sapinhoá</t>
  </si>
  <si>
    <t>480000037039702</t>
  </si>
  <si>
    <t>Albacora</t>
  </si>
  <si>
    <t>480000035609749</t>
  </si>
  <si>
    <t>480000038979792</t>
  </si>
  <si>
    <t>Barracuda</t>
  </si>
  <si>
    <t>486100094942003</t>
  </si>
  <si>
    <t>5ª RODADA DE CONCESSÃO</t>
  </si>
  <si>
    <t>Baúna</t>
  </si>
  <si>
    <t>480000037179717</t>
  </si>
  <si>
    <t>Bicudo</t>
  </si>
  <si>
    <t>480000037929724</t>
  </si>
  <si>
    <t>Canto do Amaro</t>
  </si>
  <si>
    <t>480000037119722</t>
  </si>
  <si>
    <t>Carapeba</t>
  </si>
  <si>
    <t>480000038989755</t>
  </si>
  <si>
    <t>Caratinga</t>
  </si>
  <si>
    <t>480000038479714</t>
  </si>
  <si>
    <t>Carmópolis</t>
  </si>
  <si>
    <t>480000037279762</t>
  </si>
  <si>
    <t>Cherne</t>
  </si>
  <si>
    <t>480000038999718</t>
  </si>
  <si>
    <t>Espadarte</t>
  </si>
  <si>
    <t>480000037939797</t>
  </si>
  <si>
    <t>Estreito</t>
  </si>
  <si>
    <t>480000037429756</t>
  </si>
  <si>
    <t>Fazenda Alegre</t>
  </si>
  <si>
    <t>480000035359700</t>
  </si>
  <si>
    <t>Golfinho</t>
  </si>
  <si>
    <t>480000036279718</t>
  </si>
  <si>
    <t>Leste Urucu</t>
  </si>
  <si>
    <t>480000037329701</t>
  </si>
  <si>
    <t>Marimbá</t>
  </si>
  <si>
    <t>480000037239710</t>
  </si>
  <si>
    <t>Marlim</t>
  </si>
  <si>
    <t>480000039009703</t>
  </si>
  <si>
    <t>Marlim Leste</t>
  </si>
  <si>
    <t>480000037249774</t>
  </si>
  <si>
    <t>Marlim Sul</t>
  </si>
  <si>
    <t>480000035769789</t>
  </si>
  <si>
    <t>Mexilhão</t>
  </si>
  <si>
    <t>480000036739735</t>
  </si>
  <si>
    <t>Miranga</t>
  </si>
  <si>
    <t>480000037289725</t>
  </si>
  <si>
    <t>Namorado</t>
  </si>
  <si>
    <t>480000037079755</t>
  </si>
  <si>
    <t>Pampo</t>
  </si>
  <si>
    <t>480000039039793</t>
  </si>
  <si>
    <t>Peroá</t>
  </si>
  <si>
    <t>480000038599701</t>
  </si>
  <si>
    <t>Pilar</t>
  </si>
  <si>
    <t>480000036289781</t>
  </si>
  <si>
    <t>Rio Urucu</t>
  </si>
  <si>
    <t>480000039019768</t>
  </si>
  <si>
    <t>Roncador</t>
  </si>
  <si>
    <t>48610011150201310</t>
  </si>
  <si>
    <t>1ª RODADA DE PARTILHA</t>
  </si>
  <si>
    <t>TABELA A.103 - ANO DE REFERÊNCIA</t>
  </si>
  <si>
    <t>A.5 - O RCA ABRANGE A OBRIGAÇÃO DE OUTRA(S) EMPRESA(S) PETROLÍFERA(S) NO MESMO CONTRATO?</t>
  </si>
  <si>
    <t>ALERTA 1 - CAMPO A.1</t>
  </si>
  <si>
    <t>ALERTA 2 - CAMPO A.2</t>
  </si>
  <si>
    <t>ALERTA 3 - CAMPO A.3</t>
  </si>
  <si>
    <t>A EMPRESA PETROLÍFERA NÃO FOI INFORMADA</t>
  </si>
  <si>
    <t>O CONTRATO NÃO FOI INFORMADO</t>
  </si>
  <si>
    <t>A OBRIGAÇÃO GERADA NÃO FOI INFORMADA</t>
  </si>
  <si>
    <t>O CAMPO A.5 NÃO FOI PREENCHIDO</t>
  </si>
  <si>
    <t>ALERTA 4 - CAMPO A.4</t>
  </si>
  <si>
    <t>ALERTA 5 - CAMPO A.5</t>
  </si>
  <si>
    <t>ALERTA 6 - CAMPO A.6</t>
  </si>
  <si>
    <t>A.6 (I)</t>
  </si>
  <si>
    <t>A.6 (II)</t>
  </si>
  <si>
    <t>A.6 (III)</t>
  </si>
  <si>
    <t>A.6 (IV)</t>
  </si>
  <si>
    <t>TABELA A.102 - FORMAT. COND. DE A.7 BASEDA NA RESPOSTA DE A.6</t>
  </si>
  <si>
    <t>ALERTA 7 - CAMPO A.6</t>
  </si>
  <si>
    <t>EMPRESA PETROLÍFERA INFORMADA EM DUPLICIDADE</t>
  </si>
  <si>
    <t>ALERTA 7 - CAMPO A.6 (II)</t>
  </si>
  <si>
    <t>ALERTA 7 - CAMPO A.6 (III)</t>
  </si>
  <si>
    <t>ALERTA 7 - CAMPO A.6 (IV)</t>
  </si>
  <si>
    <t>O CAMPO A.6 DEVE SER PREENCHIDO</t>
  </si>
  <si>
    <t>O ANO DE REFERÊNCIA NÃO FOI INFORMADO</t>
  </si>
  <si>
    <t>OPERADOR</t>
  </si>
  <si>
    <t>PLANILHA A - IDENTIFICAÇÃO</t>
  </si>
  <si>
    <t>AT-7</t>
  </si>
  <si>
    <t>• PLANILHA A - IDENTIFICAÇÃO - O ANO DE REFERÊNCIA NÃO FOI INFORMADO</t>
  </si>
  <si>
    <t>• PLANILHA A - IDENTIFICAÇÃO - A EMPRESA PETROLÍFERA NÃO FOI INFORMADA</t>
  </si>
  <si>
    <t>• PLANILHA A - IDENTIFICAÇÃO - A OBRIGAÇÃO GERADA NÃO FOI INFORMADA</t>
  </si>
  <si>
    <t>• PLANILHA A - IDENTIFICAÇÃO - NÃO FOI INFORMADO SE O RCA ABRANGE A OBRIGAÇÃO DE OUTRA PETROLÍFERA</t>
  </si>
  <si>
    <t>• PLANILHA A - IDENTIFICAÇÃO - NÃO FOI INFORMADA A OUTRA PETROLÍFERA ABRANGIDA POR ESTE RCA</t>
  </si>
  <si>
    <t>• PLANILHA A - IDENTIFICAÇÃO - A OUTRA PETROLÍFERA ABRANGIDA POR ESTE RCA FOI INFORMADA EM DUPLICIDADE</t>
  </si>
  <si>
    <t>BD-GERAL - A.6</t>
  </si>
  <si>
    <t>Total do Brasil</t>
  </si>
  <si>
    <t>02461767000143</t>
  </si>
  <si>
    <t>CNODC Brasil</t>
  </si>
  <si>
    <t>19233194000101</t>
  </si>
  <si>
    <t>CNOOC Petroleum</t>
  </si>
  <si>
    <t>19246634000157</t>
  </si>
  <si>
    <t>PARCEIROS</t>
  </si>
  <si>
    <t>Baleia Azul / Baleia Franca / Cachalote / Jubarte</t>
  </si>
  <si>
    <t>N°</t>
  </si>
  <si>
    <t>TABELA A.101 - OBRIGAÇÃO DE OUTRA PETROLÍFERA (A.5)</t>
  </si>
  <si>
    <t>TABELA A.109
EMPRESAS PETROLÍFERAS</t>
  </si>
  <si>
    <t>TABELA A.110
CONTRATOS</t>
  </si>
  <si>
    <t>TABELA A.111
CONTRATOS DA EMPRESA SELECIONADA EM C.4</t>
  </si>
  <si>
    <t>TABELA A.112
ORGANIZAÇÃO DA TABELA A.111</t>
  </si>
  <si>
    <t>TABELA A.113
CNPJ DAS EMPRESAS DO CONTRATO SELECIONADO EM C.7</t>
  </si>
  <si>
    <t>TABELA A.114
ORGANIZAÇÃO DA TABELA A.113 E RECUPERAÇÃO DO NOME DAS EMPRESAS</t>
  </si>
  <si>
    <t>TABELA A.115
EMPRESAS PARCEIRAS</t>
  </si>
  <si>
    <t>TABELA A.116
ORGANIZAÇÃO DA TABELA A.115</t>
  </si>
  <si>
    <t>CNPJ_CONTRATO</t>
  </si>
  <si>
    <t>ALERTA 7 - CAMPO A.6 (V)</t>
  </si>
  <si>
    <t>ALERTA 7 - CAMPO A.6 (VI)</t>
  </si>
  <si>
    <t>ALERTA 7 - CAMPO A.6 (VII)</t>
  </si>
  <si>
    <t>ALERTA 7 - CAMPO A.6 (VIII)</t>
  </si>
  <si>
    <t>ALERTA 7 - CAMPO A.6 (I)</t>
  </si>
  <si>
    <t>ALERTA 7 - CAMPO A.6 (IX)</t>
  </si>
  <si>
    <t>TABELA A.104
VERIFICAÇÃO DE DUPLICIDADE A.6</t>
  </si>
  <si>
    <t>A.6 (V)</t>
  </si>
  <si>
    <t>A.6 (VI)</t>
  </si>
  <si>
    <t>A.6 (VII)</t>
  </si>
  <si>
    <t>A.6 (VIII)</t>
  </si>
  <si>
    <t>A.6 (IX)</t>
  </si>
  <si>
    <t>TABELA A.105
APOIO À TABELA A.106</t>
  </si>
  <si>
    <t xml:space="preserve">TABELA A.106
ALERTAS </t>
  </si>
  <si>
    <t>TABELA A.107
ORGANIZAÇÃO DA TABELA A.104 E ALIMENTAÇÃO DA BD-NÃO_OPERADORAS</t>
  </si>
  <si>
    <t>-</t>
  </si>
  <si>
    <t>NÃO PODE HAVER LINHAS EM BRANCO ACIMA DAS LINHAS PREENCHIDAS</t>
  </si>
  <si>
    <t>HÁ PROJETOS LANÇADOS EM DUPLICIDADE</t>
  </si>
  <si>
    <t>TABELA B.101
IDENTIFICAÇÃO DE CAMPOS PREENCHIDOS</t>
  </si>
  <si>
    <t>TABELA B.102
VERIFICAÇÃO DE ALERTAS (1 AO 8)</t>
  </si>
  <si>
    <t>ALGUM ALERTA?</t>
  </si>
  <si>
    <t>TABELA B.104
MENSAGENS DE ALERTA</t>
  </si>
  <si>
    <t>TABELA B.105
LISTA SUSPENSA B.4</t>
  </si>
  <si>
    <t>Diversos</t>
  </si>
  <si>
    <t>CESSÃO ONEROSA - 2010</t>
  </si>
  <si>
    <t>O N° ANP INFORMADO É INVÁLIDO.</t>
  </si>
  <si>
    <t>ALGUM
ALERTA?</t>
  </si>
  <si>
    <t>TABELA D.101
IDENTIFICAÇÃO DE CAMPOS PREENCHIDOS</t>
  </si>
  <si>
    <t>TABELA D.102
VERIFICAÇÃO DE ALERTAS</t>
  </si>
  <si>
    <t>• PLANILHA A - IDENTIFICAÇÃO - O CONTRATO NÃO FOI INFORMADO</t>
  </si>
  <si>
    <t>• PLANILHA B - PROJETOS E PROGRAMAS - HÁ PROJETOS LANÇADOS EM DUPLICIDADE</t>
  </si>
  <si>
    <t>• PLANILHA B - PROJETOS E PROGRAMAS - HÁ LINHAS NÃO PREENCHIDAS</t>
  </si>
  <si>
    <t>TOTAL</t>
  </si>
  <si>
    <t>TABELA A.108
ALIMENTA BD-GERAL - B.3</t>
  </si>
  <si>
    <t>B.5 - INSTITUIÇÃO CREDENCIADA</t>
  </si>
  <si>
    <t>B.7 - EMPRESA BRASILEIRA DE QUALQUER PORTE</t>
  </si>
  <si>
    <t>B.8 - EMPRESA PETROLÍFERA</t>
  </si>
  <si>
    <t>B.4 - O CONTRATO ABRANGIDO POR ESTE RCA É O CONTRATO DE VÍNCULO PRINCIPAL DO PROJETO OU PROGRAMA?</t>
  </si>
  <si>
    <t>TABELA 106
VERIFICAÇÃO DO DV</t>
  </si>
  <si>
    <t>TABELA B.103
ALIMENTAÇÃO DAS COLUNAS E,F,G,H DA
BD-PROJETOS-PROGRAMAS</t>
  </si>
  <si>
    <t>D.7</t>
  </si>
  <si>
    <t>VALORES DE REPASSES  NO PERÍODO DE REFERÊNCIA (R$)</t>
  </si>
  <si>
    <t>REPASSE</t>
  </si>
  <si>
    <t>C.3 TIPO DE EXECUTOR</t>
  </si>
  <si>
    <t>C.6 N° CRED.</t>
  </si>
  <si>
    <t>C.7 UNIDADE DE PESQUISA</t>
  </si>
  <si>
    <t>C.8 N° NOTA FISCAL OU COMPROVANTE</t>
  </si>
  <si>
    <t>C.9 DATA NF OU COMPROVANTE</t>
  </si>
  <si>
    <t>C.10 VALOR TOTAL DO REPASSE</t>
  </si>
  <si>
    <t>VALOR DISPONÍVEL PARA O EXECUTOR DO PROJETO</t>
  </si>
  <si>
    <t>N° CREDENCIAMENTO</t>
  </si>
  <si>
    <t>CNPJ INSTITUIÇÃO</t>
  </si>
  <si>
    <t>INSTITUIÇÃO</t>
  </si>
  <si>
    <t>UF</t>
  </si>
  <si>
    <t>UNIDADE DE PESQUISA</t>
  </si>
  <si>
    <t>04822500000160</t>
  </si>
  <si>
    <t>0001/2013</t>
  </si>
  <si>
    <t>CENTRO DE TECNOLOGIA DA INFORMACAO RENATO ARCHER - CTI</t>
  </si>
  <si>
    <t>SP</t>
  </si>
  <si>
    <t>Centro de Tecnologia da Informação Renato Archer</t>
  </si>
  <si>
    <t>0003/2013</t>
  </si>
  <si>
    <t>0002/2013</t>
  </si>
  <si>
    <t>01710917000142</t>
  </si>
  <si>
    <t>FUNDACAO EZUTE</t>
  </si>
  <si>
    <t>Ezute</t>
  </si>
  <si>
    <t>EMPRESA BRASILEIRA</t>
  </si>
  <si>
    <t>03062936000135</t>
  </si>
  <si>
    <t>CENTRO DE HIDROGRAFIA DA MARINHA</t>
  </si>
  <si>
    <t>RJ</t>
  </si>
  <si>
    <t>Seção de Modelagem Oceanográfica(REMO-CHM)</t>
  </si>
  <si>
    <t>0004/2013</t>
  </si>
  <si>
    <t>60749736000270</t>
  </si>
  <si>
    <t>INSTITUTO MAUÁ DE TECNOLOGIA - IMT</t>
  </si>
  <si>
    <t>Divisão de Motores e Veículos</t>
  </si>
  <si>
    <t>0005/2013</t>
  </si>
  <si>
    <t>Laboratório de Engenharia Bioquímica</t>
  </si>
  <si>
    <t>0006/2013</t>
  </si>
  <si>
    <t>Laboratório de Engenharia Química e de Engenharia de Alimentos</t>
  </si>
  <si>
    <t>0007/2013</t>
  </si>
  <si>
    <t>Laboratório de Microondas</t>
  </si>
  <si>
    <t>0008/2013</t>
  </si>
  <si>
    <t>15180714000104</t>
  </si>
  <si>
    <t>UNIVERSIDADE FEDERAL DA BAHIA - UFBA</t>
  </si>
  <si>
    <t>BA</t>
  </si>
  <si>
    <t>Núcleo de Estudos Ambientais</t>
  </si>
  <si>
    <t>0009/2013</t>
  </si>
  <si>
    <t>25648387000118</t>
  </si>
  <si>
    <t>UNIVERSIDADE FEDERAL DE UBERLANDIA</t>
  </si>
  <si>
    <t>MG</t>
  </si>
  <si>
    <t>Laboratório de Mecânica dos Fluídos</t>
  </si>
  <si>
    <t>0010/2013</t>
  </si>
  <si>
    <t>03848688000152</t>
  </si>
  <si>
    <t>SERVICO NACIONAL DE APRENDIZAGEM INDUSTRIAL SENAI</t>
  </si>
  <si>
    <t>Instituto SENAI Tecnologia Solda</t>
  </si>
  <si>
    <t>0011/2013</t>
  </si>
  <si>
    <t>21040001000130</t>
  </si>
  <si>
    <t>UNIVERSIDADE FEDERAL DE ITAJUBA</t>
  </si>
  <si>
    <t>Instituto de Sistemas Elétricos e Energia - ISEE</t>
  </si>
  <si>
    <t>0012/2013</t>
  </si>
  <si>
    <t>83899526000182</t>
  </si>
  <si>
    <t>UNIVERSIDADE FEDERAL DE SANTA CATARINA</t>
  </si>
  <si>
    <t>SC</t>
  </si>
  <si>
    <t>Laboratório de Meios Porosos e Propriedades Termofísicas - LMPT</t>
  </si>
  <si>
    <t>0013/2013</t>
  </si>
  <si>
    <t>77964393000188</t>
  </si>
  <si>
    <t>INSTITUTO DE TECNOLOGIA DO PARANA</t>
  </si>
  <si>
    <t>PR</t>
  </si>
  <si>
    <t>Centro de Energias - CEN</t>
  </si>
  <si>
    <t>0014/2013</t>
  </si>
  <si>
    <t>02598162000107</t>
  </si>
  <si>
    <t>U.C.L. - ASSOCIACAO DE ENSINO SUPERIOR UNIFICADO DO CENTRO LESTE</t>
  </si>
  <si>
    <t>ES</t>
  </si>
  <si>
    <t>LFFT - Laboratório de Fluidos e Fenômenos de Transporte</t>
  </si>
  <si>
    <t>0015/2013</t>
  </si>
  <si>
    <t>10573118000162</t>
  </si>
  <si>
    <t>INSTITUTO DE ESTUDOS DO MAR ALMIRANTE PAULO MOREIRA</t>
  </si>
  <si>
    <t>Departamento de Pesquisas</t>
  </si>
  <si>
    <t>0016/2013</t>
  </si>
  <si>
    <t>23070659000110</t>
  </si>
  <si>
    <t>UNIVERSIDADE FEDERAL DE OURO PRETO</t>
  </si>
  <si>
    <t>Laboratório de Geoquímica Analítica</t>
  </si>
  <si>
    <t>0017/2013</t>
  </si>
  <si>
    <t>Geologia Estrutural e Modelagem Tectônica de bacias sedimentares</t>
  </si>
  <si>
    <t>0018/2013</t>
  </si>
  <si>
    <t>Laboratório de Tecnologia em Atrito e Desgaste</t>
  </si>
  <si>
    <t>0019/2013</t>
  </si>
  <si>
    <t>51733129000140</t>
  </si>
  <si>
    <t>ASSOCIACAO BRASILEIRA DE ENSAIOS NAO DESTRUTIVOS E INSPECAO - ABENDE</t>
  </si>
  <si>
    <t>Laboratório de Ensaios Não Destrutivos e Inspeção / LABOENDI</t>
  </si>
  <si>
    <t>0020/2013</t>
  </si>
  <si>
    <t>46384400008395</t>
  </si>
  <si>
    <t>SECRETARIA DE AGRICULTURA E ABASTECIMENTO</t>
  </si>
  <si>
    <t>Centro de Pesquisa e Desenvolvimento de Recursos Genéticos Vegetais do Instituto Agronômico (IAC)</t>
  </si>
  <si>
    <t>0021/2013</t>
  </si>
  <si>
    <t>Centro de Análise e Pesquisa Tecnológica dos Agronegócios de Grãos e Fibras do Instituto Agronômico (IAC)</t>
  </si>
  <si>
    <t>0022/2013</t>
  </si>
  <si>
    <t>00394429014160</t>
  </si>
  <si>
    <t>COMANDO DA AERONAUTICA</t>
  </si>
  <si>
    <t>Instituto de Estudos Avançados</t>
  </si>
  <si>
    <t>0023/2013</t>
  </si>
  <si>
    <t>Centro Avançado de Pesquisa Tecnológica do Agronegócio de Cana do Instituto Agronômico (IAC)</t>
  </si>
  <si>
    <t>0024/2013</t>
  </si>
  <si>
    <t>Centro de Pesquisa e Desenvolvimento de Ecofisiologia e Biofísica do Instituto Agronômico (IAC)</t>
  </si>
  <si>
    <t>0025/2013</t>
  </si>
  <si>
    <t>Centro de Análise e Pesquisa Tecnológica do Agronegócio de Horticultura do Instituto Agronômico (IAC)</t>
  </si>
  <si>
    <t>0026/2013</t>
  </si>
  <si>
    <t>Centro de Pesquisa e Desenvolvimento de Solos e Recursos Ambientais do Instituto Agronômico (IAC)</t>
  </si>
  <si>
    <t>0027/2013</t>
  </si>
  <si>
    <t>04936616000120</t>
  </si>
  <si>
    <t>INSTITUTO DE PESQUISA JARDIM BOTANICO DO RIO DE JANEIRO</t>
  </si>
  <si>
    <t>Diretoria de Pesquisas Científicas - DIPEQ</t>
  </si>
  <si>
    <t>0028/2013</t>
  </si>
  <si>
    <t>75095679000149</t>
  </si>
  <si>
    <t>UNIVERSIDADE FEDERAL DO PARANÁ/UFPR</t>
  </si>
  <si>
    <t>Grupo de Eletroquímica Aplicada (GEA)</t>
  </si>
  <si>
    <t>0029/2013</t>
  </si>
  <si>
    <t>17217985000104</t>
  </si>
  <si>
    <t>UNIVERSIDADE FEDERAL DE MINAS GERAIS</t>
  </si>
  <si>
    <t xml:space="preserve">Laboratório de Ensaios de Combustíveis - LEC </t>
  </si>
  <si>
    <t>0030/2013</t>
  </si>
  <si>
    <t>00402552001289</t>
  </si>
  <si>
    <t>COMISSAO NACIONAL DE ENERGIA NUCLEAR</t>
  </si>
  <si>
    <t>Centro de Desenvolvimento da Tecnologia Nuclear</t>
  </si>
  <si>
    <t>0031/2013</t>
  </si>
  <si>
    <t>91693531000162</t>
  </si>
  <si>
    <t>ASSOCIACAO PRO ENSINO SUPERIOR EM NOVO HAMBURGO</t>
  </si>
  <si>
    <t>RS</t>
  </si>
  <si>
    <t>Central Analítica</t>
  </si>
  <si>
    <t>0032/2013</t>
  </si>
  <si>
    <t>48031918000124</t>
  </si>
  <si>
    <t>UNIVERSIDADE ESTADUAL PAULISTA JULIO DE MESQUITA FILHO - UNESP</t>
  </si>
  <si>
    <t>Centro de Monitoramento e Pesquisa da Qualidade de Combustíveis, Biocombustíveis, Petróleo e Derivados</t>
  </si>
  <si>
    <t>0034/2013</t>
  </si>
  <si>
    <t>03795071000116</t>
  </si>
  <si>
    <t>SERVICO NACIONAL DE APRENDIZAGEM INDUSTRIAL</t>
  </si>
  <si>
    <t>SENAI CIMATEC</t>
  </si>
  <si>
    <t>0035/2013</t>
  </si>
  <si>
    <t>Laboratório de Pavimentação</t>
  </si>
  <si>
    <t>0036/2013</t>
  </si>
  <si>
    <t>22675359000100</t>
  </si>
  <si>
    <t>UNIVERSIDADE ESTADUAL DE MONTES CLAROS</t>
  </si>
  <si>
    <t>Departamento de Biologia Geral</t>
  </si>
  <si>
    <t>0037/2013</t>
  </si>
  <si>
    <t>POLO - Laboratórios de Pesquisa em Refrigeração e Termofísica</t>
  </si>
  <si>
    <t>0038/2013</t>
  </si>
  <si>
    <t>04892707000100</t>
  </si>
  <si>
    <t>DNIT-DEPARTAMENTO NACIONAL DE INFRAEST DE TRANSPORTES</t>
  </si>
  <si>
    <t>DF</t>
  </si>
  <si>
    <t>Instituto de Pesquisas Rodoviárias</t>
  </si>
  <si>
    <t>0040/2013</t>
  </si>
  <si>
    <t>Grupo de Excelência em Materiais Funcionais - GEMaF</t>
  </si>
  <si>
    <t>0041/2013</t>
  </si>
  <si>
    <t>Núcleo de Separadores Compactos - (NUSEC/IEM)</t>
  </si>
  <si>
    <t>0042/2013</t>
  </si>
  <si>
    <t>78626363000124</t>
  </si>
  <si>
    <t>FUND CENTROS DE REFERENCIA EM TECNOLOGIAS INOVADORAS</t>
  </si>
  <si>
    <t>CENTRO DE METROLOGIA E INSTRUMENTAÇÃO - CMI</t>
  </si>
  <si>
    <t>0043/2013</t>
  </si>
  <si>
    <t>Grupo de Pesquisa em Controle, Automação e Instrumentação para a Indústria de Petróleo, Gás e Energia</t>
  </si>
  <si>
    <t>0044/2013</t>
  </si>
  <si>
    <t>01576817000175</t>
  </si>
  <si>
    <t>CENTRO NACIONAL DE PESQUISA EM ENERGIA E MATERIAIS</t>
  </si>
  <si>
    <t>Laboratório Nacional de Ciência e Tecnologia do Bioetanol - CTBE</t>
  </si>
  <si>
    <t>0045/2013</t>
  </si>
  <si>
    <t>Laboratório Nacional de Luz Síncrotron - LNLS</t>
  </si>
  <si>
    <t>0046/2013</t>
  </si>
  <si>
    <t>Laboratório Nacional de Nanotecnologia - LNNano</t>
  </si>
  <si>
    <t>0047/2013</t>
  </si>
  <si>
    <t xml:space="preserve">INSTITUTO SENAI DE INOVAÇÃO EM QUÍMICA VERDE </t>
  </si>
  <si>
    <t>0048/2013</t>
  </si>
  <si>
    <t>07775847000197</t>
  </si>
  <si>
    <t>FUNDACAO UNIVERSIDADE FEDERAL DA GRANDE DOURADOS</t>
  </si>
  <si>
    <t>MS</t>
  </si>
  <si>
    <t>Grupo de Pesquisa ARENA - Aproveitamento de Recursos Energéticos da NAtureza</t>
  </si>
  <si>
    <t>0049/2013</t>
  </si>
  <si>
    <t>06328646000189</t>
  </si>
  <si>
    <t>INSTITUTO RECONCAVO DE TECNOLOGIA</t>
  </si>
  <si>
    <t>Laboratório de Desenvolvimento</t>
  </si>
  <si>
    <t>0050/2013</t>
  </si>
  <si>
    <t>Grupo de Estudos em Tecnologias de Conversão de Energia - GETEC</t>
  </si>
  <si>
    <t>0051/2013</t>
  </si>
  <si>
    <t>Laboratório de Conexionismo e Ciências Cognitivas - L3C</t>
  </si>
  <si>
    <t>0052/2013</t>
  </si>
  <si>
    <t>34868257000181</t>
  </si>
  <si>
    <t>FUNDACAO UNIVERSIDADE FEDERAL DO AMAPA</t>
  </si>
  <si>
    <t>AP</t>
  </si>
  <si>
    <t>Centro de Ciências Ambientais e Recursos Naturais Não Renováveis do Amapá - CCAR-AP</t>
  </si>
  <si>
    <t>0053/2014</t>
  </si>
  <si>
    <t>33555921000170</t>
  </si>
  <si>
    <t>Laboratório de Sistemas de Comunicações</t>
  </si>
  <si>
    <t>0054/2014</t>
  </si>
  <si>
    <t>Grupo de Reologia</t>
  </si>
  <si>
    <t>0055/2014</t>
  </si>
  <si>
    <t>33540014000157</t>
  </si>
  <si>
    <t>UNIVERSIDADE DO ESTADO DO RIO DE JANEIRO</t>
  </si>
  <si>
    <t>FACULDADE DE GEOLOGIA - DGAP</t>
  </si>
  <si>
    <t>0056/2014</t>
  </si>
  <si>
    <t>Laboratório de Remediação de Aguas Subterrâneas (REMAS)</t>
  </si>
  <si>
    <t>0057/2014</t>
  </si>
  <si>
    <t>63025530000104</t>
  </si>
  <si>
    <t>UNIVERSIDADE DE SAO PAULO</t>
  </si>
  <si>
    <t>TPN - Tanque de Provas Numérico</t>
  </si>
  <si>
    <t>0058/2014</t>
  </si>
  <si>
    <t>92969856000198</t>
  </si>
  <si>
    <t>UNIVERSIDADE FEDERAL DO RIO GRANDE DO SUL - UFRGS</t>
  </si>
  <si>
    <t>LACOR - LABORATÓRIO DE CORROSÃO, PROTEÇÃO E RECICLAGEM DE MATERIAIS</t>
  </si>
  <si>
    <t>0059/2014</t>
  </si>
  <si>
    <t>01263896000407</t>
  </si>
  <si>
    <t>MINISTERIO DA CIENCIA, TECNOLOGIA E INOVACAO</t>
  </si>
  <si>
    <t>Laboratório de H2S, CO2 e Corrosividade - LAH2S</t>
  </si>
  <si>
    <t>0060/2014</t>
  </si>
  <si>
    <t>83649830000171</t>
  </si>
  <si>
    <t>ASSOCIACAO BENEFICENTE DA INDUSTRIA CARBONIFERA DE SANTA CATARINA (SATC)</t>
  </si>
  <si>
    <t>Unidade de Pesquisa de Ciências Térmicas (UPCT)</t>
  </si>
  <si>
    <t>0061/2014</t>
  </si>
  <si>
    <t>LAPAV - Laboratório de Pavimentação</t>
  </si>
  <si>
    <t>0062/2014</t>
  </si>
  <si>
    <t>Laboratório Centro de Pesquisa em Tecnologia de Inspeção - CPTI</t>
  </si>
  <si>
    <t>0063/2014</t>
  </si>
  <si>
    <t>28523215000106</t>
  </si>
  <si>
    <t>UNIVERSIDADE FEDERAL FLUMINENSE - UFF</t>
  </si>
  <si>
    <t>Laboratório para Aplicações da RMN e Petrofísica - UFF-LAR</t>
  </si>
  <si>
    <t>0064/2014</t>
  </si>
  <si>
    <t>92959006000885</t>
  </si>
  <si>
    <t>ASSOCIACAO ANTONIO VIEIRA</t>
  </si>
  <si>
    <t>GEOARQ</t>
  </si>
  <si>
    <t>0065/2014</t>
  </si>
  <si>
    <t>08635952000193</t>
  </si>
  <si>
    <t>CENTRO TECNOLOGICO DO EXERCITO</t>
  </si>
  <si>
    <t>Núcleo de Competência para o Desenvolvimento de Tecnologia de Carbono</t>
  </si>
  <si>
    <t>0066/2014</t>
  </si>
  <si>
    <t>NUPEI - Núcleo de Pesquisa em Energia e Infraestrutura da PUC-Rio</t>
  </si>
  <si>
    <t>0067/2014</t>
  </si>
  <si>
    <t>Laboratório de Análise de Bacias e Petrofísica (LABAP)</t>
  </si>
  <si>
    <t>0068/2014</t>
  </si>
  <si>
    <t>33663683000116</t>
  </si>
  <si>
    <t>UNIVERSIDADE FEDERAL DO RIO DE JANEIRO</t>
  </si>
  <si>
    <t>Laboratório de Tecnologias Verdes - GreenTec</t>
  </si>
  <si>
    <t>0069/2014</t>
  </si>
  <si>
    <t>Laboratorio GPMAC</t>
  </si>
  <si>
    <t>0070/2014</t>
  </si>
  <si>
    <t>DOPOLAB - Laboratório de Desenvolvimento e Otimização de Processos Orgânicos</t>
  </si>
  <si>
    <t>0071/2014</t>
  </si>
  <si>
    <t>13179406000125</t>
  </si>
  <si>
    <t>INSTITUTO ISDB FLOWTECH</t>
  </si>
  <si>
    <t>0072/2014</t>
  </si>
  <si>
    <t>58251711000119</t>
  </si>
  <si>
    <t>INSTITUTO SUPERIOR DE EDUCACAO SANTA CECILIA</t>
  </si>
  <si>
    <t>Unidade de Pesquisa em Monitoração, Manejo e Sustentabilidade Ambiental - UPMMSA</t>
  </si>
  <si>
    <t>0073/2014</t>
  </si>
  <si>
    <t>Unidade de Pesquisa de Termofluidomecânica e Tubulações Industriais - UPTFMTI</t>
  </si>
  <si>
    <t>0074/2014</t>
  </si>
  <si>
    <t>Instituto de Química</t>
  </si>
  <si>
    <t>0075/2014</t>
  </si>
  <si>
    <t>04809688000106</t>
  </si>
  <si>
    <t>UNIVERSIDADE ESTADUAL DO NORTE FLUMINENSE DARCY RIBEIRO-UENF</t>
  </si>
  <si>
    <t>Laboratório de Engenharia Civil</t>
  </si>
  <si>
    <t>0076/2014</t>
  </si>
  <si>
    <t>45358058000140</t>
  </si>
  <si>
    <t>FUNDACAO UNIVERSIDADE FEDERAL DE SAO CARLOS</t>
  </si>
  <si>
    <t>Centro de Caracterização e Desenvolvimento de Materiais CCDM-DEMa/UFSCar</t>
  </si>
  <si>
    <t>0077/2014</t>
  </si>
  <si>
    <t>Unidade de Pesquisa em Sistemas de Energia e Automação - UPSEA</t>
  </si>
  <si>
    <t>0078/2014</t>
  </si>
  <si>
    <t>Laboratório de Combustão e Turbulência</t>
  </si>
  <si>
    <t>0079/2014</t>
  </si>
  <si>
    <t>00402552000550</t>
  </si>
  <si>
    <t>Centro de Células a Combustível e Hidrogênio - CCCH</t>
  </si>
  <si>
    <t>0080/2014</t>
  </si>
  <si>
    <t>04079233000182</t>
  </si>
  <si>
    <t>LABORATORIO NACIONAL DE COMPUTACAO CIENTIFICA</t>
  </si>
  <si>
    <t>Unidade de Modelagem e Simulação Computacionais em Engenharia de Petróleo e Gás</t>
  </si>
  <si>
    <t>0081/2014</t>
  </si>
  <si>
    <t>Laboratório de Métodos Computacionais em Engenharia</t>
  </si>
  <si>
    <t>0082/2014</t>
  </si>
  <si>
    <t>LabRisco - Laboratório de Análise, Avaliação e Gerenciamento de Risco</t>
  </si>
  <si>
    <t>0083/2014</t>
  </si>
  <si>
    <t>Laboratório de Microbiologia Aplicada à Indústria do Petróleo</t>
  </si>
  <si>
    <t>0084/2014</t>
  </si>
  <si>
    <t>88630413000281</t>
  </si>
  <si>
    <t>UNIAO BRASILEIRA DE EDUCACAO E ASSISTENCIA</t>
  </si>
  <si>
    <t>Instituto do Petróleo e dos Recursos Naturais</t>
  </si>
  <si>
    <t>0085/2014</t>
  </si>
  <si>
    <t>Divisão de Catálise e Processos Químicos</t>
  </si>
  <si>
    <t>0086/2014</t>
  </si>
  <si>
    <t>46068425000133</t>
  </si>
  <si>
    <t>UNIVERSIDADE ESTADUAL DE CAMPINAS - UNICAMP</t>
  </si>
  <si>
    <t xml:space="preserve">INSTITUTO DE QUÍMICA </t>
  </si>
  <si>
    <t>0087/2014</t>
  </si>
  <si>
    <t>LAPOL - Laboratório de Materiais Poliméricos</t>
  </si>
  <si>
    <t>0088/2014</t>
  </si>
  <si>
    <t>06279103000119</t>
  </si>
  <si>
    <t>FUNDAÇÃO UNIVERSIDADE FEDERAL DO MARANHÃO - UFMA</t>
  </si>
  <si>
    <t>MA</t>
  </si>
  <si>
    <t>Laboratório de Hidrodinâmica Costeira, Estuarina e Águas Interiores</t>
  </si>
  <si>
    <t>0089/2014</t>
  </si>
  <si>
    <t>ATD-Lab: Algoritmos e Tecnologia de Decisão</t>
  </si>
  <si>
    <t>0090/2014</t>
  </si>
  <si>
    <t>Laboratório de Optoeletrônica do CETUC</t>
  </si>
  <si>
    <t>0091/2014</t>
  </si>
  <si>
    <t>Laboratório de Termofluidodinâmica</t>
  </si>
  <si>
    <t>0092/2014</t>
  </si>
  <si>
    <t>TecMF - Laboratório de Tecnologia em Métodos Formais</t>
  </si>
  <si>
    <t>0093/2014</t>
  </si>
  <si>
    <t>Laboratorio de Desenvolvimento de Software - LADES</t>
  </si>
  <si>
    <t>0094/2014</t>
  </si>
  <si>
    <t>NDF - Núcleo de Dinâmica e Fluidos</t>
  </si>
  <si>
    <t>0095/2014</t>
  </si>
  <si>
    <t>LabMAPetro - Laboratório de Matemática Aplicada à Área de Petróleo</t>
  </si>
  <si>
    <t>0096/2014</t>
  </si>
  <si>
    <t>Laboratório de Geologia Sedimentar - Lagesed</t>
  </si>
  <si>
    <t>0097/2014</t>
  </si>
  <si>
    <t>24365710000183</t>
  </si>
  <si>
    <t>RN</t>
  </si>
  <si>
    <t>Laboratório de Geologia e Geofísica de Petróleo - LGGP</t>
  </si>
  <si>
    <t>0098/2014</t>
  </si>
  <si>
    <t>Laboratório de Métodos Computacionais em Eletromagnetismo Aplicado</t>
  </si>
  <si>
    <t>0099/2014</t>
  </si>
  <si>
    <t>LCPRB - Laboratório de Catálise para Polimerização, Reciclagem e Polímeros Biodegradáveis</t>
  </si>
  <si>
    <t>0100/2014</t>
  </si>
  <si>
    <t>Aplicações de Redes de Comunicações</t>
  </si>
  <si>
    <t>0101/2014</t>
  </si>
  <si>
    <t>Laboratório de Semicondutores - LABSEM</t>
  </si>
  <si>
    <t>0102/2014</t>
  </si>
  <si>
    <t>LEBioPA - Laboratório de Ensaios Biológicos de Poluição Ambiental</t>
  </si>
  <si>
    <t>0103/2014</t>
  </si>
  <si>
    <t>LEMT - Laboratório de Eletrônica de Potência e Média Tensão</t>
  </si>
  <si>
    <t>0104/2014</t>
  </si>
  <si>
    <t>LABEST - Laboratório de Estruturas e Materiais Prof. Lobo Carneiro</t>
  </si>
  <si>
    <t>0105/2014</t>
  </si>
  <si>
    <t>GCAR - GRUPO DE CONTROLE AUTOMAÇÃO E ROBÓTICA</t>
  </si>
  <si>
    <t>0106/2014</t>
  </si>
  <si>
    <t>Laboratório de Nanotecnologia Supercrítica</t>
  </si>
  <si>
    <t>0107/2014</t>
  </si>
  <si>
    <t>LETeF - Laboratório de Engenharia Térmica e Fluidos</t>
  </si>
  <si>
    <t>0108/2014</t>
  </si>
  <si>
    <t>BIOSE - Laboratório de Engenharia de Sistemas Biológicos</t>
  </si>
  <si>
    <t>0109/2014</t>
  </si>
  <si>
    <t>Laboratório de Engenharia de Polimerização - ENGEPOL</t>
  </si>
  <si>
    <t>0110/2014</t>
  </si>
  <si>
    <t>Laboratório de Ergonomia e Projetos - ERGOPROJ</t>
  </si>
  <si>
    <t>0111/2014</t>
  </si>
  <si>
    <t>SISTEMAS PETROLÍFEROS</t>
  </si>
  <si>
    <t>0112/2014</t>
  </si>
  <si>
    <t>Centro Pluridisciplinar de Pesquisas Químicas Biológicas e Agrícolas - CPQBA</t>
  </si>
  <si>
    <t>0113/2014</t>
  </si>
  <si>
    <t>Centro de Estudos de Petróleo - CEPETRO</t>
  </si>
  <si>
    <t>0114/2014</t>
  </si>
  <si>
    <t>Centro de Tecnologia das Radiações - CTR</t>
  </si>
  <si>
    <t>0115/2014</t>
  </si>
  <si>
    <t>Laboratório de Tubos de Calor  - LABTUCAL \ LEPTEN</t>
  </si>
  <si>
    <t>0116/2014</t>
  </si>
  <si>
    <t>Laboratório de Genética Microbiana</t>
  </si>
  <si>
    <t>0117/2014</t>
  </si>
  <si>
    <t>01715975000169</t>
  </si>
  <si>
    <t>INSTITUTO DE TECNOLOGIA PARA O DESENVOLVIMENTO</t>
  </si>
  <si>
    <t>0118/2014</t>
  </si>
  <si>
    <t>LABTECH - Laboratório de Tecnologia do Hidrogênio</t>
  </si>
  <si>
    <t>0119/2014</t>
  </si>
  <si>
    <t>Laboratório de Escoamentos Multifásicos em Tubulações</t>
  </si>
  <si>
    <t>0120/2014</t>
  </si>
  <si>
    <t>Laboratório de Separadores Compactos</t>
  </si>
  <si>
    <t>0121/2014</t>
  </si>
  <si>
    <t>Laboratório de Biocatálise - LABIC</t>
  </si>
  <si>
    <t>0122/2014</t>
  </si>
  <si>
    <t>Laboratório de Biocorrosão e Biodegradação - LABIO</t>
  </si>
  <si>
    <t>0123/2014</t>
  </si>
  <si>
    <t>NECOD - Núcleo de Estudos em Correntes de Densidade</t>
  </si>
  <si>
    <t>0124/2014</t>
  </si>
  <si>
    <t>Divisão de Processamento e Caracterização de Materiais</t>
  </si>
  <si>
    <t>0125/2014</t>
  </si>
  <si>
    <t>Faculdade de Engenharia Química</t>
  </si>
  <si>
    <t>0126/2014</t>
  </si>
  <si>
    <t>Faculdade de Engenharia Mecânica</t>
  </si>
  <si>
    <t>0127/2014</t>
  </si>
  <si>
    <t>Grupo de Estudos em Pesquisa Operacional - Departamento de Engenharia de Produção</t>
  </si>
  <si>
    <t>0128/2014</t>
  </si>
  <si>
    <t>24134488000108</t>
  </si>
  <si>
    <t>UNIVERSIDADE FEDERAL DE PERNAMBUCO</t>
  </si>
  <si>
    <t>PE</t>
  </si>
  <si>
    <t>Laboratório de Geologia Sedimentar e Ambiental</t>
  </si>
  <si>
    <t>0129/2014</t>
  </si>
  <si>
    <t>Laboratório de Biotecnologia Microbiana - LaBiM</t>
  </si>
  <si>
    <t>0130/2014</t>
  </si>
  <si>
    <t>LABORATÓRIO DE REATIVIDADE DE HIDROCARBONETOS, BIOMASSA E CATÁLISE (LARHCO)</t>
  </si>
  <si>
    <t>0131/2014</t>
  </si>
  <si>
    <t>Instituto de Geociências UFRGS</t>
  </si>
  <si>
    <t>0132/2014</t>
  </si>
  <si>
    <t>LAMCSO - Laboratório de Métodos Computacionais e Sistemas Offshore</t>
  </si>
  <si>
    <t>0133/2014</t>
  </si>
  <si>
    <t>Laboratório de Instrumentação e Fotônica</t>
  </si>
  <si>
    <t>0134/2014</t>
  </si>
  <si>
    <t xml:space="preserve">Labcorr - Laboratório de Corrosão </t>
  </si>
  <si>
    <t>0135/2014</t>
  </si>
  <si>
    <t>LASPI - Laboratório de Aplicações Tecnológicas para Setores Produtivo e Industrial</t>
  </si>
  <si>
    <t>0136/2014</t>
  </si>
  <si>
    <t>Laboratório de Sistemas Porosos - LASIPO</t>
  </si>
  <si>
    <t>0137/2014</t>
  </si>
  <si>
    <t>03108082000180</t>
  </si>
  <si>
    <t>ASSOCIACAO FACULDADES CATOLICAS PETROPOLITANAS</t>
  </si>
  <si>
    <t>Laboratório de Computação Distribuída</t>
  </si>
  <si>
    <t>0138/2014</t>
  </si>
  <si>
    <t>Laboratório de Tribologia e Metrologia Dimensional</t>
  </si>
  <si>
    <t>0139/2014</t>
  </si>
  <si>
    <t>Laboratório de Bioinformática</t>
  </si>
  <si>
    <t>0140/2014</t>
  </si>
  <si>
    <t>LC - Laboratório de Combustão</t>
  </si>
  <si>
    <t>0141/2014</t>
  </si>
  <si>
    <t>Instituto TECGRAF de Desenvolvimento de Software Técnico-Cientifíco da PUC-Rio</t>
  </si>
  <si>
    <t>0142/2014</t>
  </si>
  <si>
    <t>SAGE - Laboratório de Sistemas Avançados de Gestão da Produção</t>
  </si>
  <si>
    <t>0143/2014</t>
  </si>
  <si>
    <t>L-RAP - Laboratório de Recuperação Avançada de Petróleo</t>
  </si>
  <si>
    <t>0144/2014</t>
  </si>
  <si>
    <t xml:space="preserve">LMP - LABORATÓRIO DE MONITORAÇÃO DE PROCESSOS </t>
  </si>
  <si>
    <t>0145/2014</t>
  </si>
  <si>
    <t>LACQUA-LABORATÓRIO DE CATÁLISE QUÍMICA AMBIENTAL</t>
  </si>
  <si>
    <t>0146/2014</t>
  </si>
  <si>
    <t>Laboratório de Corrosão</t>
  </si>
  <si>
    <t>0147/2014</t>
  </si>
  <si>
    <t>Laboratório de Espectroanalítica e Eletroanalítica Aplicada</t>
  </si>
  <si>
    <t>0148/2014</t>
  </si>
  <si>
    <t>Núcleo de Estruturas Oceânicas</t>
  </si>
  <si>
    <t>0149/2014</t>
  </si>
  <si>
    <t>Laboratório de Biologia Celular e Magnetotaxia</t>
  </si>
  <si>
    <t>0150/2014</t>
  </si>
  <si>
    <t>Laboratório ATOMS - Termodinâmica Aplicada e Simulação Molecular</t>
  </si>
  <si>
    <t>0151/2014</t>
  </si>
  <si>
    <t xml:space="preserve">LATCA - Laboratório de Termodinâmica e Cinética Aplicada </t>
  </si>
  <si>
    <t>0152/2014</t>
  </si>
  <si>
    <t>Laboratório de Microssonda Eletrônica - LABSONDA</t>
  </si>
  <si>
    <t>0153/2014</t>
  </si>
  <si>
    <t>Laboratório de Tecnologia Submarina - LTS</t>
  </si>
  <si>
    <t>0154/2014</t>
  </si>
  <si>
    <t>LABTARE - Laboratório de Tratamento de Águas e Reúso de Efluentes</t>
  </si>
  <si>
    <t>0155/2014</t>
  </si>
  <si>
    <t>Laboratório de Modelagem Física em Centrífuga Geotécnica</t>
  </si>
  <si>
    <t>0156/2014</t>
  </si>
  <si>
    <t>Laboratório de Nanotecnologia (Interlab)</t>
  </si>
  <si>
    <t>0157/2014</t>
  </si>
  <si>
    <t>LNDC - Laboratório de Ensaios Não Destrutivos, Corrosão e Soldagem</t>
  </si>
  <si>
    <t>0158/2014</t>
  </si>
  <si>
    <t>Laboratório de Engenharia de Fluidos</t>
  </si>
  <si>
    <t>0159/2014</t>
  </si>
  <si>
    <t>LACEO - Laboratório de Análise e Confiabilidade de Estruturas Offshore</t>
  </si>
  <si>
    <t>0160/2014</t>
  </si>
  <si>
    <t>21195755000169</t>
  </si>
  <si>
    <t>UNIVERSIDADE FEDERAL DE JUIZ DE FORA</t>
  </si>
  <si>
    <t>Laboratório de Ecologia Comportamental e Bioacústica (LABEC)</t>
  </si>
  <si>
    <t>0161/2014</t>
  </si>
  <si>
    <t>Grupo de Tecnologia e Engenharia de Petroleo - GTEP</t>
  </si>
  <si>
    <t>0162/2014</t>
  </si>
  <si>
    <t>Laboratório de Simulação Computacional</t>
  </si>
  <si>
    <t>0163/2014</t>
  </si>
  <si>
    <t>Laboratório Nacional de Tecnologia da Soldagem</t>
  </si>
  <si>
    <t>0164/2014</t>
  </si>
  <si>
    <t>Laboratório de Ciências Ambientais</t>
  </si>
  <si>
    <t>0165/2014</t>
  </si>
  <si>
    <t>Laboratório de Combustíveis</t>
  </si>
  <si>
    <t>0166/2014</t>
  </si>
  <si>
    <t>LTA - Laboratório de Tecnologia Ambiental</t>
  </si>
  <si>
    <t>0167/2014</t>
  </si>
  <si>
    <t>GIMSCOP - Grupo de Intensificação, Modelagem, Simulação, Controle e Otimização de Processos</t>
  </si>
  <si>
    <t>0168/2014</t>
  </si>
  <si>
    <t>48031918001015</t>
  </si>
  <si>
    <t>UNIVERSIDADE ESTADUAL PAULISTA JULIO DE MESQUITA FILHO</t>
  </si>
  <si>
    <t>Laboratório de Geomodelagem 3D - DPM - IGCE - UNESP</t>
  </si>
  <si>
    <t>0169/2014</t>
  </si>
  <si>
    <t>Laboratório de microhidrodinâmica e escoamento em meios porosos</t>
  </si>
  <si>
    <t>0170/2014</t>
  </si>
  <si>
    <t>Laboratório de Espectroscopia</t>
  </si>
  <si>
    <t>0171/2014</t>
  </si>
  <si>
    <t>Laboratório de Metalografia e Tratamentos Térmicos (LMTT)</t>
  </si>
  <si>
    <t>0172/2014</t>
  </si>
  <si>
    <t>Laboratório de Bioprocessos</t>
  </si>
  <si>
    <t>0173/2014</t>
  </si>
  <si>
    <t xml:space="preserve"> LAMEF - LABORATÓRIO DE METALURGIA FÍSICA</t>
  </si>
  <si>
    <t>0174/2014</t>
  </si>
  <si>
    <t>Laboratório de Hidrogeologia</t>
  </si>
  <si>
    <t>0175/2014</t>
  </si>
  <si>
    <t xml:space="preserve">Laboratório de Biocombustíveis - LABIO </t>
  </si>
  <si>
    <t>0176/2014</t>
  </si>
  <si>
    <t>Núcleo de Cronologia e Cronometria - IGCE - DPM - UNESP</t>
  </si>
  <si>
    <t>0177/2014</t>
  </si>
  <si>
    <t>LPCM - Laboratório de Processamento e Caracterização de Materiais</t>
  </si>
  <si>
    <t>0178/2014</t>
  </si>
  <si>
    <t>Laboratório de Ondas e Correntes - LOC</t>
  </si>
  <si>
    <t>0179/2014</t>
  </si>
  <si>
    <t>Centro de Geociências Aplicadas ao Petróleo - IGCE - UNESPetro</t>
  </si>
  <si>
    <t>0180/2014</t>
  </si>
  <si>
    <t>Laboratório de Macromoléculas e Colóides na Indústria de Petróleo</t>
  </si>
  <si>
    <t>0181/2014</t>
  </si>
  <si>
    <t>34008227000103</t>
  </si>
  <si>
    <t>SOCIEDADE UNIFICADA DE ENSINO AUGUSTO MOTTA</t>
  </si>
  <si>
    <t>ENGPET/LABCFD - Laboratório de Fluidodinâmica Computacional</t>
  </si>
  <si>
    <t>0182/2014</t>
  </si>
  <si>
    <t>Grupo de GeoAnálise</t>
  </si>
  <si>
    <t>0183/2014</t>
  </si>
  <si>
    <t>Laboratórios de Microscopia Eletrônica, Análises Térmicas e Caracterização de Materiais</t>
  </si>
  <si>
    <t>0184/2014</t>
  </si>
  <si>
    <t>Laboratório de Análise de Carvão e Rochas Geradoras de Petróleo</t>
  </si>
  <si>
    <t>0185/2014</t>
  </si>
  <si>
    <t>Laboratório de Geofísica e Petrofísica - LAGEP</t>
  </si>
  <si>
    <t>0186/2014</t>
  </si>
  <si>
    <t>Laboratório de Estudos para o Meio Ambiente e Energia (LEMAE)</t>
  </si>
  <si>
    <t>0187/2014</t>
  </si>
  <si>
    <t>Núcleo de Desenvolvimento de Processos e Análises Químicas em Tempo Real (NQTR)</t>
  </si>
  <si>
    <t>0188/2014</t>
  </si>
  <si>
    <t>Laboratório de Palinofácies e Fácies Orgânica - LAFO</t>
  </si>
  <si>
    <t>0189/2014</t>
  </si>
  <si>
    <t>Laboratório de Sensores a Fibra óptica</t>
  </si>
  <si>
    <t>0190/2014</t>
  </si>
  <si>
    <t>Laboratório de Tecnologia Oceânica - LabOceano</t>
  </si>
  <si>
    <t>0191/2014</t>
  </si>
  <si>
    <t>Laboratório de Modelagem, Simulação e Controle de Processos - LMSCP - COPPE</t>
  </si>
  <si>
    <t>0192/2014</t>
  </si>
  <si>
    <t>Laboratório de Modelagem, Simulação e Controle de Processos - LMSCP - EQ</t>
  </si>
  <si>
    <t>0193/2014</t>
  </si>
  <si>
    <t>Laboratório de Corrosão (LabCor)</t>
  </si>
  <si>
    <t>0194/2014</t>
  </si>
  <si>
    <t>Grupo de Geofísica Aplicada / GPR PUC-Rio</t>
  </si>
  <si>
    <t>0195/2014</t>
  </si>
  <si>
    <t xml:space="preserve"> LAC - Laboratório de Automação e Controle</t>
  </si>
  <si>
    <t>0196/2014</t>
  </si>
  <si>
    <t>Laboratorio de Estudos Marinhos e Ambientais - LabMAM</t>
  </si>
  <si>
    <t>0197/2014</t>
  </si>
  <si>
    <t>LAMEMO - Laboratório de Métodos de Modelagem e Geofísica Coputacional</t>
  </si>
  <si>
    <t>0198/2014</t>
  </si>
  <si>
    <t>LabMicro - Laboratório de Micropaleontologia Aplicada</t>
  </si>
  <si>
    <t>0199/2014</t>
  </si>
  <si>
    <t>LORDE- Laboratório de Otimização de Recursos, de Simulação Operacional e de Apoio a Decisões na Indústria do Petróleo</t>
  </si>
  <si>
    <t>0200/2014</t>
  </si>
  <si>
    <t>GESTORE - Núcleo de Pesquisa em Sistemas e Gestão de Engenharia - POLI/UFRJ</t>
  </si>
  <si>
    <t>0201/2014</t>
  </si>
  <si>
    <t>Laboratório de Geotecnia LABGEO - Setor de Pavimentos</t>
  </si>
  <si>
    <t>0202/2014</t>
  </si>
  <si>
    <t>LaMeF - Laboratório de Mecânica da Fratura</t>
  </si>
  <si>
    <t>0203/2014</t>
  </si>
  <si>
    <t>Laboratório de Mecânica dos Fluidos e Aerodinâmica</t>
  </si>
  <si>
    <t>0204/2014</t>
  </si>
  <si>
    <t>PMI - Departamento de Engenharia de Minas e de Petróleo</t>
  </si>
  <si>
    <t>0205/2014</t>
  </si>
  <si>
    <t>Laboratórios de Geofísica Aplicada e de Estudos Sismológicos</t>
  </si>
  <si>
    <t>0206/2014</t>
  </si>
  <si>
    <t xml:space="preserve">LEDAV - Laboratório de Ensaios Dinâmicos e Análise de Vibração </t>
  </si>
  <si>
    <t>0207/2014</t>
  </si>
  <si>
    <t>Laboratório de Máquinas Térmicas</t>
  </si>
  <si>
    <t>0208/2014</t>
  </si>
  <si>
    <t>Laboratório de Biogeoquímica</t>
  </si>
  <si>
    <t>0209/2014</t>
  </si>
  <si>
    <t>Centro de Ciência e Tecnologia de Materiais-CCTM</t>
  </si>
  <si>
    <t>0210/2014</t>
  </si>
  <si>
    <t>LTP - Laboratório de Tecnologia de Pavimentação</t>
  </si>
  <si>
    <t>0211/2014</t>
  </si>
  <si>
    <t>LaMMP - Laboratório de Microbiologia Molecular e Proteínas</t>
  </si>
  <si>
    <t>0212/2014</t>
  </si>
  <si>
    <t>Laboratório de Estudos em Tecnologia de Incrustação</t>
  </si>
  <si>
    <t>0213/2014</t>
  </si>
  <si>
    <t>Grupo de Eletroquímica e Eletroanalítica - G2E -</t>
  </si>
  <si>
    <t>0214/2014</t>
  </si>
  <si>
    <t>Laboratório de Mecânica Teórica e Aplicada</t>
  </si>
  <si>
    <t>0215/2014</t>
  </si>
  <si>
    <t>Laboratório de Análises de Combustíveis Automotivos (LACAUT)</t>
  </si>
  <si>
    <t>0216/2014</t>
  </si>
  <si>
    <t>LSA - Laboratório de Sensores e Atuadores</t>
  </si>
  <si>
    <t>0217/2014</t>
  </si>
  <si>
    <t>Laboratório de Catálise - LABCAT</t>
  </si>
  <si>
    <t>0218/2014</t>
  </si>
  <si>
    <t xml:space="preserve">Laboratório de Caracterização de Combustiveis - LACCOM </t>
  </si>
  <si>
    <t>0219/2014</t>
  </si>
  <si>
    <t>Grupo de Peneiras Moleculares Micro e Mesoporosas</t>
  </si>
  <si>
    <t>0220/2014</t>
  </si>
  <si>
    <t>Laboratório de Química NUPEM</t>
  </si>
  <si>
    <t>0221/2014</t>
  </si>
  <si>
    <t>GRIFIT - Grupo Interdisciplinar de Fenômenos Interfaciais</t>
  </si>
  <si>
    <t>0222/2014</t>
  </si>
  <si>
    <t>Laboratório de Recobrimentos Protetores</t>
  </si>
  <si>
    <t>0223/2014</t>
  </si>
  <si>
    <t>03447568000143</t>
  </si>
  <si>
    <t>ASSOCIACAO INSTITUTO NACIONAL DE MATEMATICA PURA E APLICADA</t>
  </si>
  <si>
    <t>0224/2014</t>
  </si>
  <si>
    <t xml:space="preserve">Laboratório de Química Analítica Inorgânica - LAQUA </t>
  </si>
  <si>
    <t>0225/2014</t>
  </si>
  <si>
    <t>Grupo de Instrumentação e Automação em Química Analítica</t>
  </si>
  <si>
    <t>0226/2014</t>
  </si>
  <si>
    <t>04074457000100</t>
  </si>
  <si>
    <t>CENTRO DE TECNOLOGIA MINERAL</t>
  </si>
  <si>
    <t>Coordenação de Análises Minerais</t>
  </si>
  <si>
    <t>0227/2014</t>
  </si>
  <si>
    <t>H2CIN - Laboratório de Hidrorrefino, Engenharia de Processos e Termodinâmica Aplicada da Escola de Química da UFRJ</t>
  </si>
  <si>
    <t>0228/2014</t>
  </si>
  <si>
    <t>INSTITUTO DE ENERGIA E AMBIENTE IEE/USP</t>
  </si>
  <si>
    <t>0229/2014</t>
  </si>
  <si>
    <t>LACES - Laboratório de Catálise e Energia Sustentável</t>
  </si>
  <si>
    <t>0230/2014</t>
  </si>
  <si>
    <t>Laboratório de Ciências Químicas</t>
  </si>
  <si>
    <t>0231/2014</t>
  </si>
  <si>
    <t>17178195000167</t>
  </si>
  <si>
    <t>SOCIEDADE MINEIRA DE CULTURA</t>
  </si>
  <si>
    <t>Programa de Pós-Graduação em Engenharia Mecânica</t>
  </si>
  <si>
    <t>0232/2014</t>
  </si>
  <si>
    <t>Laboratório de Quimiometria em Química Analítica</t>
  </si>
  <si>
    <t>0233/2014</t>
  </si>
  <si>
    <t>00348003000110</t>
  </si>
  <si>
    <t>EMPRESA BRASILEIRA DE PESQUISA AGROPECUARIA</t>
  </si>
  <si>
    <t>CENTRO NACIONAL DE PESQUISA DE MILHO E SORGO</t>
  </si>
  <si>
    <t>0234/2014</t>
  </si>
  <si>
    <t>18366966000102</t>
  </si>
  <si>
    <t>CENTRO INTERNACIONAL DE ENERGIAS RENOVAVEIS-BIOGAS</t>
  </si>
  <si>
    <t>CENTRO INTERNACIONAL DE ENERGIAS RENOVÁVEIS - BIOGÁS</t>
  </si>
  <si>
    <t>0235/2014</t>
  </si>
  <si>
    <t>Faculdade de Química</t>
  </si>
  <si>
    <t>0236/2014</t>
  </si>
  <si>
    <t>LABORATÓRIO DE ANÁLISE E CARACTERIZAÇÃO QUÍMICA - LACQ (LEEA)</t>
  </si>
  <si>
    <t>0237/2014</t>
  </si>
  <si>
    <t>AECO-ÁREA DE ENGENHARIA COSTEIRA E OCEANOGRÁFICA</t>
  </si>
  <si>
    <t>0238/2014</t>
  </si>
  <si>
    <t>29427465000105</t>
  </si>
  <si>
    <t>UNIVERSIDADE FEDERAL RURAL DO RIO DE JANEIRO</t>
  </si>
  <si>
    <t>Laboratório de Escoamento de Fluidos (LEF) - Giulio Massarani</t>
  </si>
  <si>
    <t>0239/2014</t>
  </si>
  <si>
    <t>00038174000143</t>
  </si>
  <si>
    <t>UNIVERSIDADE DE BRASÍLIA - UNB</t>
  </si>
  <si>
    <t>Instituto de Geociências - IG</t>
  </si>
  <si>
    <t>0240/2014</t>
  </si>
  <si>
    <t>Grupo de Fluidos e Materiais Poliméricos Multifásicos (FLUMAT)</t>
  </si>
  <si>
    <t>0241/2014</t>
  </si>
  <si>
    <t>SMT - Laboratório de Sinais, Multimídia e Telecomunicações</t>
  </si>
  <si>
    <t>0242/2014</t>
  </si>
  <si>
    <t>Divisão de Energia</t>
  </si>
  <si>
    <t>0243/2014</t>
  </si>
  <si>
    <t>Laboratório de Catálise</t>
  </si>
  <si>
    <t>0244/2014</t>
  </si>
  <si>
    <t>Laboratório de Ecologia Microbiana Molecular - LEMM</t>
  </si>
  <si>
    <t>0245/2014</t>
  </si>
  <si>
    <t>LABCATH - Laboratório de Catálise Heterogênea</t>
  </si>
  <si>
    <t>0246/2014</t>
  </si>
  <si>
    <t>LDPC - Laboratório de Desenvolvimento de Processos Catalíticos</t>
  </si>
  <si>
    <t>0247/2014</t>
  </si>
  <si>
    <t>LIN - Laboratório de Instrumentação Nuclear</t>
  </si>
  <si>
    <t>0248/2014</t>
  </si>
  <si>
    <t>LADEBIO - Laboratório de Desenvolvimento de Bioprocessos</t>
  </si>
  <si>
    <t>0249/2014</t>
  </si>
  <si>
    <t>FACULDADE DE GEOLOGIA - DEPA</t>
  </si>
  <si>
    <t>0250/2014</t>
  </si>
  <si>
    <t>GAESI - GESTÃO EM AUTOMAÇÃO &amp; TI</t>
  </si>
  <si>
    <t>0251/2014</t>
  </si>
  <si>
    <t>Laboratório de Geotecnia e Meio Ambiente - LGMA</t>
  </si>
  <si>
    <t>0252/2014</t>
  </si>
  <si>
    <t>NUCAT - Núcleo de Catálise</t>
  </si>
  <si>
    <t>0253/2014</t>
  </si>
  <si>
    <t>Laboratório de Eletroquímica e Eletroanalítica</t>
  </si>
  <si>
    <t>0254/2014</t>
  </si>
  <si>
    <t>LABRMN - Laboratório de Ressonância Magnética Nuclear</t>
  </si>
  <si>
    <t>0255/2014</t>
  </si>
  <si>
    <t>Laboratório de Química Supramolecular e Nanotecnologia</t>
  </si>
  <si>
    <t>0256/2014</t>
  </si>
  <si>
    <t>Laboratório de Materiais Avançados (LAMAV)</t>
  </si>
  <si>
    <t>0257/2014</t>
  </si>
  <si>
    <t>Grupo Integrado de Aquicultura e Estudos Ambientais</t>
  </si>
  <si>
    <t>0258/2014</t>
  </si>
  <si>
    <t>Laboratório de Estruturas e Materiais - LEM-DEC</t>
  </si>
  <si>
    <t>0259/2014</t>
  </si>
  <si>
    <t>PNV - Departamento de Engenharia Naval e Oceânica</t>
  </si>
  <si>
    <t>0260/2014</t>
  </si>
  <si>
    <t>LFS - Laboratório de Fenômenos de Superfície</t>
  </si>
  <si>
    <t>0261/2014</t>
  </si>
  <si>
    <t>BioMA - Laboratório de Biologia Molecular Ambiental</t>
  </si>
  <si>
    <t>0262/2014</t>
  </si>
  <si>
    <t>Laboratório de Termoanálises e de Reologia - LabTeR</t>
  </si>
  <si>
    <t>0263/2014</t>
  </si>
  <si>
    <t>GIGA - Grupo de Inovação e Gestão Ambiental</t>
  </si>
  <si>
    <t>0264/2014</t>
  </si>
  <si>
    <t>NACAD - Núcleo Avançado de Computação de Alto Desempenho</t>
  </si>
  <si>
    <t>0266/2014</t>
  </si>
  <si>
    <t xml:space="preserve">Laboratório de Controle Avançado </t>
  </si>
  <si>
    <t>0267/2014</t>
  </si>
  <si>
    <t>LABORATÓRIO DE CARACTERIZAÇÃO DE ÁGUAS - LABAGUAS</t>
  </si>
  <si>
    <t>0268/2014</t>
  </si>
  <si>
    <t>LMO - Laboratório de Mecânica Offshore</t>
  </si>
  <si>
    <t>0269/2014</t>
  </si>
  <si>
    <t>Laboratório ThoMSon de Espectrometria de Massas</t>
  </si>
  <si>
    <t>0270/2014</t>
  </si>
  <si>
    <t>01567601000143</t>
  </si>
  <si>
    <t>UNIVERSIDADE FEDERAL DE GOIAS</t>
  </si>
  <si>
    <t>GO</t>
  </si>
  <si>
    <t>Laboratório de Geotecnia</t>
  </si>
  <si>
    <t>0271/2014</t>
  </si>
  <si>
    <t>PAM - Laboratório de Processos de Separação com Membranas e Polímeros</t>
  </si>
  <si>
    <t>0272/2014</t>
  </si>
  <si>
    <t>LTEP - Laboratório de Tecnologia de Engenharia de Poços</t>
  </si>
  <si>
    <t>0273/2014</t>
  </si>
  <si>
    <t>Laboratório de Desenvolvimento de Tecnologias a Altas Pressões</t>
  </si>
  <si>
    <t>0274/2014</t>
  </si>
  <si>
    <t>Laboratório de Estudos de Bacias - LEBAC</t>
  </si>
  <si>
    <t>0275/2014</t>
  </si>
  <si>
    <t>LADIN - Laboratório de Dinâmica e Instrumentação</t>
  </si>
  <si>
    <t>0276/2014</t>
  </si>
  <si>
    <t>LABCOM - Laboratorio de Combustíveis e Derivados de Petróleo</t>
  </si>
  <si>
    <t>0277/2014</t>
  </si>
  <si>
    <t>32479123000143</t>
  </si>
  <si>
    <t>UNIVERSIDADE FEDERAL DO ESPIRITO SANTO</t>
  </si>
  <si>
    <t>LabPetro</t>
  </si>
  <si>
    <t>0278/2014</t>
  </si>
  <si>
    <t xml:space="preserve">Laboratório de Termodinâmica Aplicada em Sistemas Petrolíferos </t>
  </si>
  <si>
    <t>0279/2014</t>
  </si>
  <si>
    <t>GRACO - Grupo de Automação e Controle</t>
  </si>
  <si>
    <t>0280/2014</t>
  </si>
  <si>
    <t>Laboratório de Engenharia de Processos</t>
  </si>
  <si>
    <t>0281/2014</t>
  </si>
  <si>
    <t>Laboratório de Engenharia e Tecnologia de Petróleo e Petroquímica - LETPP</t>
  </si>
  <si>
    <t>0282/2014</t>
  </si>
  <si>
    <t>Lab CFD - Laboratório de Fluidodinâmica Computacional</t>
  </si>
  <si>
    <t>0283/2014</t>
  </si>
  <si>
    <t>95591764000105</t>
  </si>
  <si>
    <t>UNIVERSIDADE FEDERAL DE SANTA MARIA</t>
  </si>
  <si>
    <t>Setor de Química Industrial a Ambiental</t>
  </si>
  <si>
    <t>0284/2014</t>
  </si>
  <si>
    <t>Serviço de Processos Minero-metalúrgicos e Biotecnológicos</t>
  </si>
  <si>
    <t>0285/2014</t>
  </si>
  <si>
    <t>Laboratório de Bioprodutos</t>
  </si>
  <si>
    <t>0286/2014</t>
  </si>
  <si>
    <t>0287/2014</t>
  </si>
  <si>
    <t>Laboratório de Materiais de Construção Civil (LMCC/UFSM)</t>
  </si>
  <si>
    <t>0288/2014</t>
  </si>
  <si>
    <t>Laboratório de Tecnologia de Polímeros</t>
  </si>
  <si>
    <t>0289/2014</t>
  </si>
  <si>
    <t>10764307000201</t>
  </si>
  <si>
    <t>INSTITUTO FEDERAL DE EDUCACAO, CIENCIA E TECNOLOGIA DA BAHIA</t>
  </si>
  <si>
    <t>Grupo de Pesquisa em Sinais e Sistemas</t>
  </si>
  <si>
    <t>0290/2014</t>
  </si>
  <si>
    <t>INEP - Instituto de Eletrônica de Potência</t>
  </si>
  <si>
    <t>0291/2014</t>
  </si>
  <si>
    <t>Coordenação de Tecnologias Aplicadas</t>
  </si>
  <si>
    <t>0292/2014</t>
  </si>
  <si>
    <t>Laboratório de Processos Atmosféricos</t>
  </si>
  <si>
    <t>0293/2014</t>
  </si>
  <si>
    <t>Laboratório de Materiais e Processos Químicos</t>
  </si>
  <si>
    <t>0294/2014</t>
  </si>
  <si>
    <t>Laboratório de Engenharia e Exploração de Petróleo</t>
  </si>
  <si>
    <t>0295/2014</t>
  </si>
  <si>
    <t>LETE - Laboratório de Engenharia Térmica e Ambiental</t>
  </si>
  <si>
    <t>0296/2014</t>
  </si>
  <si>
    <t>Laboratório de Simulação Numérica em Mecânica dos Fluidos e Transferência de Calor - SINMEC</t>
  </si>
  <si>
    <t>0297/2014</t>
  </si>
  <si>
    <t>Laboratório de Tecnologias Alternativas de Refino - LABTAR</t>
  </si>
  <si>
    <t>0298/2014</t>
  </si>
  <si>
    <t>GSCAR - Grupo de Simulação e Controle em Automação e Robótica</t>
  </si>
  <si>
    <t>0299/2014</t>
  </si>
  <si>
    <t>LABSPECTRO - Laboratório de Espectrometria Atômica</t>
  </si>
  <si>
    <t>0300/2014</t>
  </si>
  <si>
    <t>Núcleo de simulação termohidráulica de dutos - SIMDUT</t>
  </si>
  <si>
    <t>0301/2014</t>
  </si>
  <si>
    <t>Grupo de Processamento Adaptativo e Estatístico de Sinais (GPAES) - LPS</t>
  </si>
  <si>
    <t>0302/2014</t>
  </si>
  <si>
    <t>LABORATÓRIO DE ENGENHARIA VEICULAR</t>
  </si>
  <si>
    <t>0303/2014</t>
  </si>
  <si>
    <t>00662270000320</t>
  </si>
  <si>
    <t>INSTITUTO NACIONAL DE METROLOGIA, QUALIDADE E TECNOLOGIA - INMETRO.</t>
  </si>
  <si>
    <t>Divisão de Metrologia Química</t>
  </si>
  <si>
    <t>0304/2014</t>
  </si>
  <si>
    <t>LABORATÓRIO DE METROLOGIA DIMENSIONAL E COMPUTACIONAL</t>
  </si>
  <si>
    <t>0305/2014</t>
  </si>
  <si>
    <t>Laboratório de Adesão e Aderência</t>
  </si>
  <si>
    <t>0306/2014</t>
  </si>
  <si>
    <t>Base de Pesquisa em Métodos Estatísticos</t>
  </si>
  <si>
    <t>0307/2014</t>
  </si>
  <si>
    <t>LPS - Laboratório de Processamento de Sinais</t>
  </si>
  <si>
    <t>0308/2014</t>
  </si>
  <si>
    <t>Módulo 10</t>
  </si>
  <si>
    <t>0309/2014</t>
  </si>
  <si>
    <t>Centro Digital Gondwana de Geoprocessamento (CDGG)</t>
  </si>
  <si>
    <t>0310/2014</t>
  </si>
  <si>
    <t>Laboratório de Instrumentação, Automação e Controle de Processos</t>
  </si>
  <si>
    <t>0311/2014</t>
  </si>
  <si>
    <t>Laboratório de Energia Materiais e Meio Ambiente</t>
  </si>
  <si>
    <t>0312/2014</t>
  </si>
  <si>
    <t>Laboratório de Desenvolvimento e Automação de Bioprocessos (LaDABio)</t>
  </si>
  <si>
    <t>0313/2014</t>
  </si>
  <si>
    <t>Laboratório de Cinética e Catálise: LCC e LADPC</t>
  </si>
  <si>
    <t>0314/2014</t>
  </si>
  <si>
    <t>10764307000112</t>
  </si>
  <si>
    <t xml:space="preserve">Grupo de Pesquisa sobre Tecnologia em Saúde </t>
  </si>
  <si>
    <t>0315/2014</t>
  </si>
  <si>
    <t>10779511000530</t>
  </si>
  <si>
    <t>INSTITUTO FEDERAL DE EDUCACAO, CIENCIA E TECNOLOGIA FLUMINENSE.</t>
  </si>
  <si>
    <t>Núcleo de Pesquisa em Petróleo Energia e Recursos Naturais</t>
  </si>
  <si>
    <t>0316/2014</t>
  </si>
  <si>
    <t>Laboratório de Catálise em Petróleo e Meio Ambiente: LCPMA</t>
  </si>
  <si>
    <t>0317/2014</t>
  </si>
  <si>
    <t>Grupo de Pesquisa em  Produção e Processamento de Petróleo, Gás e Energias Renováveis - GPETRO</t>
  </si>
  <si>
    <t>0318/2014</t>
  </si>
  <si>
    <t>NAMEF - Núcleo Avançado em Mecânica da Fratura e Integridade Estrutural</t>
  </si>
  <si>
    <t>0319/2014</t>
  </si>
  <si>
    <t>13031547000104</t>
  </si>
  <si>
    <t>FUNDACAO UNIVERSIDADE FEDERAL DE SERGIPE</t>
  </si>
  <si>
    <t>SE</t>
  </si>
  <si>
    <t>NUPEG/Laboratório de Tecnologia e Monitoramento Ambiental - LTMA</t>
  </si>
  <si>
    <t>0320/2014</t>
  </si>
  <si>
    <t>Laboratório de Propriedades Mecânicas</t>
  </si>
  <si>
    <t>0321/2014</t>
  </si>
  <si>
    <t>Laboratório de Química Analítica Ambiental - LQA</t>
  </si>
  <si>
    <t>0322/2014</t>
  </si>
  <si>
    <t>00348003001273</t>
  </si>
  <si>
    <t>Centro Nacional de Pesquisa de Solos</t>
  </si>
  <si>
    <t>0323/2014</t>
  </si>
  <si>
    <t>LABORATÓRIO DE ENGENHARIA DE PRODUÇÃO (LEPROD)</t>
  </si>
  <si>
    <t>0324/2014</t>
  </si>
  <si>
    <t>Faculdade de Física</t>
  </si>
  <si>
    <t>0325/2014</t>
  </si>
  <si>
    <t>Laboratório de Reatores, Cinética e Catálise</t>
  </si>
  <si>
    <t>0326/2014</t>
  </si>
  <si>
    <t>07722779000106</t>
  </si>
  <si>
    <t>FUNDACAO UNIVERSIDADE FEDERAL DO ABC - UFABC</t>
  </si>
  <si>
    <t>Centro de Engenharia, Modelagem e Ciências Sociais Aplicadas</t>
  </si>
  <si>
    <t>0327/2014</t>
  </si>
  <si>
    <t>Grupo de Engenharia de Microestrutura de Materiais</t>
  </si>
  <si>
    <t>0328/2014</t>
  </si>
  <si>
    <t>Laboratório de Espectroscopia Raman</t>
  </si>
  <si>
    <t>0329/2014</t>
  </si>
  <si>
    <t>Instituto de Eletrônica e Telecomunicações</t>
  </si>
  <si>
    <t>0330/2014</t>
  </si>
  <si>
    <t xml:space="preserve">Laboratório de Biologia Molecular e Genômica </t>
  </si>
  <si>
    <t>0331/2014</t>
  </si>
  <si>
    <t>08711015000170</t>
  </si>
  <si>
    <t>INSTITUTO MILITAR DE ENGENHARIA</t>
  </si>
  <si>
    <t>0332/2014</t>
  </si>
  <si>
    <t>GRUPO DE PESQUISA DE AMBIENTES AQUÁTICOS</t>
  </si>
  <si>
    <t>0333/2014</t>
  </si>
  <si>
    <t>Centro do Reator de Pesquisas - CRPq</t>
  </si>
  <si>
    <t>0334/2014</t>
  </si>
  <si>
    <t>GRUPO DE PESQUISA EM ECOLOGIA DE PAISAGENS ACÚSTICAS</t>
  </si>
  <si>
    <t>0335/2014</t>
  </si>
  <si>
    <t>LAREX - Laboratório de Reciclagem, Tratamento de Resíduos e Metalurgia Extrativa</t>
  </si>
  <si>
    <t>0336/2014</t>
  </si>
  <si>
    <t>Laboratorio de Biologia Molecular DGE UFSCar</t>
  </si>
  <si>
    <t>0337/2014</t>
  </si>
  <si>
    <t xml:space="preserve">LIEC - Laboratório Interdisciplinar de Eletroquímica e Cerâmica - DQ/UFSCar </t>
  </si>
  <si>
    <t>0338/2014</t>
  </si>
  <si>
    <t>Grupo de Pesquisa e Inovação em Química</t>
  </si>
  <si>
    <t>0339/2014</t>
  </si>
  <si>
    <t>Programa de Biotecnologia Vegetal</t>
  </si>
  <si>
    <t>0340/2014</t>
  </si>
  <si>
    <t>Núcleo de Logística Integrada e Sistemas - LOGIS</t>
  </si>
  <si>
    <t>0341/2014</t>
  </si>
  <si>
    <t>Laboratório de Tecnologia Enzimática (LTE)</t>
  </si>
  <si>
    <t>0342/2014</t>
  </si>
  <si>
    <t>75101873000190</t>
  </si>
  <si>
    <t>UNIVERSIDADE TECNOLOGICA FEDERAL DO PARANA</t>
  </si>
  <si>
    <t>LaMaCCA - Laboratório de Materiais Compósitos e Cerâmicas Avançadas</t>
  </si>
  <si>
    <t>0343/2014</t>
  </si>
  <si>
    <t>0344/2014</t>
  </si>
  <si>
    <t>Rede de Tecnologias Limpas - TECLIM</t>
  </si>
  <si>
    <t>0345/2014</t>
  </si>
  <si>
    <t xml:space="preserve"> NTT- Núcleo de Transferência de Tecnologia</t>
  </si>
  <si>
    <t>0346/2014</t>
  </si>
  <si>
    <t>Laboratório de Corrosão e Proteção - LACOR</t>
  </si>
  <si>
    <t>0347/2014</t>
  </si>
  <si>
    <t>Instituto de Física</t>
  </si>
  <si>
    <t>0348/2014</t>
  </si>
  <si>
    <t>0349/2014</t>
  </si>
  <si>
    <t>LASME-Laboratório de Simulação e Métodos em Engenharia</t>
  </si>
  <si>
    <t>0350/2014</t>
  </si>
  <si>
    <t>Centro de Engenharia de Sistemas Químicos CESQ</t>
  </si>
  <si>
    <t>0351/2014</t>
  </si>
  <si>
    <t>79151312000156</t>
  </si>
  <si>
    <t>UNIVERSIDADE ESTADUAL DE MARINGA</t>
  </si>
  <si>
    <t>Laboratório de Tecnologia Enzimática-LTBE</t>
  </si>
  <si>
    <t>0352/2014</t>
  </si>
  <si>
    <t>Grupo de P&amp;D&amp;I em Instrumentação, Automação e Controle Aplicada ao Petróleo e Gás</t>
  </si>
  <si>
    <t>0353/2014</t>
  </si>
  <si>
    <t>Laboratório de Detergentes e Polímeros</t>
  </si>
  <si>
    <t>0354/2014</t>
  </si>
  <si>
    <t>Laboratório de Metrologia e Automatização - LABMETRO</t>
  </si>
  <si>
    <t>0355/2014</t>
  </si>
  <si>
    <t>Laboratório de Telecomunicações UFES</t>
  </si>
  <si>
    <t>0356/2014</t>
  </si>
  <si>
    <t>Grupo de Pesquisa em Síntese Aplicada-GPSINT</t>
  </si>
  <si>
    <t>0357/2014</t>
  </si>
  <si>
    <t>Grupo de Pesquisa Meio Ambiente e Energia</t>
  </si>
  <si>
    <t>0358/2014</t>
  </si>
  <si>
    <t xml:space="preserve"> Grupo de Energia e Laboratório de Sistemas Energéticos Alternativos</t>
  </si>
  <si>
    <t>0359/2014</t>
  </si>
  <si>
    <t>Laboratório de Biogeoquímica Ambiental - LBGqA</t>
  </si>
  <si>
    <t>0360/2014</t>
  </si>
  <si>
    <t>LOOP-Laboratório de Oceanografia Operacional e Paleoceanografia</t>
  </si>
  <si>
    <t>0361/2014</t>
  </si>
  <si>
    <t>Grupo de Estudos em Indústria, Energia, Território e Inovação - IETI</t>
  </si>
  <si>
    <t>0362/2014</t>
  </si>
  <si>
    <t>04108782000138</t>
  </si>
  <si>
    <t>MUSEU PARAENSE EMILIO GOELDI</t>
  </si>
  <si>
    <t>PA</t>
  </si>
  <si>
    <t>MUSEU PARAENSE EMÍLIO GOELDI</t>
  </si>
  <si>
    <t>0363/2014</t>
  </si>
  <si>
    <t>Divisão de Desenho Industrial - DVDI</t>
  </si>
  <si>
    <t>0364/2014</t>
  </si>
  <si>
    <t>Divisão de Química Analítica - DQAN</t>
  </si>
  <si>
    <t>0365/2014</t>
  </si>
  <si>
    <t>Laboratório de Propriedades Óticas</t>
  </si>
  <si>
    <t>0366/2014</t>
  </si>
  <si>
    <t>Laboratório de Inovação Tecnológica em Construção Civil</t>
  </si>
  <si>
    <t>0367/2014</t>
  </si>
  <si>
    <t>GSA - Departamento de Geologia Sedimentar e Ambiental</t>
  </si>
  <si>
    <t>0368/2014</t>
  </si>
  <si>
    <t xml:space="preserve">Faculdade de Biociências </t>
  </si>
  <si>
    <t>0369/2014</t>
  </si>
  <si>
    <t>Grupo de Pesquisa em Materiais para Aplicações na Industria do Petróleo e Gás Natural</t>
  </si>
  <si>
    <t>0370/2014</t>
  </si>
  <si>
    <t>24529265000140</t>
  </si>
  <si>
    <t>UNIVERSIDADE FEDERAL RURAL DO SEMI-ARIDO - UFERSA</t>
  </si>
  <si>
    <t>0371/2014</t>
  </si>
  <si>
    <t>07272636000131</t>
  </si>
  <si>
    <t>UNIVERSIDADE FEDERAL DO CEARÁ</t>
  </si>
  <si>
    <t>CE</t>
  </si>
  <si>
    <t>Laboratório de Pesquisa e Tecnologia em Soldagem - LPTS</t>
  </si>
  <si>
    <t>0372/2014</t>
  </si>
  <si>
    <t>Lahidrogeo</t>
  </si>
  <si>
    <t>0373/2014</t>
  </si>
  <si>
    <t>Grupo de Catalise e Tecnologia Ambiental</t>
  </si>
  <si>
    <t>0374/2014</t>
  </si>
  <si>
    <t>Grupo de Pesquisa em Realidade Virtual e Multimídia</t>
  </si>
  <si>
    <t>0375/2014</t>
  </si>
  <si>
    <t xml:space="preserve">Laboratório de biodegradação, biocorrosão e biossíntese </t>
  </si>
  <si>
    <t>0376/2014</t>
  </si>
  <si>
    <t>INSTITUTO DE FÍSICA DE SÃO CARLOS</t>
  </si>
  <si>
    <t>0377/2014</t>
  </si>
  <si>
    <t>DEPARTAMENTO DE FÍSICA TEÓRICA E EXPERIMENTAL</t>
  </si>
  <si>
    <t>0378/2014</t>
  </si>
  <si>
    <t>00394429014403</t>
  </si>
  <si>
    <t>Instituto Tecnológico de Aeronáutica</t>
  </si>
  <si>
    <t>0379/2014</t>
  </si>
  <si>
    <t>Grupo de pesquisa em materiais metálicos avançados aplicados à indústria de P&amp;G</t>
  </si>
  <si>
    <t>0380/2014</t>
  </si>
  <si>
    <t>LASCA -  Laboratório de Automação e Sistemas de Controle Avançado</t>
  </si>
  <si>
    <t>0381/2014</t>
  </si>
  <si>
    <t>Núcleo de Competitividade, Estratégia e Organização - LabCEO</t>
  </si>
  <si>
    <t>0382/2014</t>
  </si>
  <si>
    <t>22078679000174</t>
  </si>
  <si>
    <t>UNIVERSIDADE FEDERAL DE LAVRAS</t>
  </si>
  <si>
    <t>Central de Análises e Prospecção Química</t>
  </si>
  <si>
    <t>0383/2014</t>
  </si>
  <si>
    <t>Laboratório de Combustão e Engenharia de Sistemas Térmicos</t>
  </si>
  <si>
    <t>0384/2014</t>
  </si>
  <si>
    <t>LATECLIM - Laboratorio de Refino e Tecnologias Limpas</t>
  </si>
  <si>
    <t>0385/2014</t>
  </si>
  <si>
    <t>Laboratório de Tecnologia de Pós e Plasma</t>
  </si>
  <si>
    <t>0386/2014</t>
  </si>
  <si>
    <t>00348003003993</t>
  </si>
  <si>
    <t>EMBRAPA CERRADOS</t>
  </si>
  <si>
    <t>0387/2014</t>
  </si>
  <si>
    <t>90738014000280</t>
  </si>
  <si>
    <t>FUNDACAO DE INTEGRACAO, DESENVOLVIMENTO E EDUCACAO DO NOROESTE DO ESTADO DO RIO GRANDE DO SUL - FIDENE</t>
  </si>
  <si>
    <t>Núcleo de Inovação em Máquinas Automáticas e Servo Sistemas - NIMASS</t>
  </si>
  <si>
    <t>0388/2014</t>
  </si>
  <si>
    <t>Núcleo de Estudos em Tectônica e Sedimentação</t>
  </si>
  <si>
    <t>0389/2014</t>
  </si>
  <si>
    <t xml:space="preserve">Laboratório de Análises Avançadas em Bioquímica e Biologia Molecular </t>
  </si>
  <si>
    <t>0390/2014</t>
  </si>
  <si>
    <t>Processamento de Alto Desempenho em Mecânica Computacional</t>
  </si>
  <si>
    <t>0391/2014</t>
  </si>
  <si>
    <t>Laboratório de Catálise - Síntese e Propriedade de Peneiras Moleculares</t>
  </si>
  <si>
    <t>0392/2014</t>
  </si>
  <si>
    <t>Instituto Virtual Internacional de Mudanças Globais</t>
  </si>
  <si>
    <t>0393/2014</t>
  </si>
  <si>
    <t>Laboratório de Adsorção e Troca Iônica - LATI</t>
  </si>
  <si>
    <t>0394/2014</t>
  </si>
  <si>
    <t>LABTEC - Laboratório de Tecnologia Ambiental e Energia</t>
  </si>
  <si>
    <t>0395/2014</t>
  </si>
  <si>
    <t>25944455000196</t>
  </si>
  <si>
    <t>UNIVERSIDADE FEDERAL DE VICOSA</t>
  </si>
  <si>
    <t>Unidade de Crescimento de Plantas, Microalgas e Cianobactérias</t>
  </si>
  <si>
    <t>0396/2014</t>
  </si>
  <si>
    <t>Laboratório de Tecnologia de Tensoativos e Processos de Separação</t>
  </si>
  <si>
    <t>0397/2014</t>
  </si>
  <si>
    <t>Laboratório ESPAÇO de Sensoriamento Remoto e Estudos Ambientais</t>
  </si>
  <si>
    <t>0398/2014</t>
  </si>
  <si>
    <t>Núcleo de Pesquisa para Pequena Mineração Responsável</t>
  </si>
  <si>
    <t>0399/2014</t>
  </si>
  <si>
    <t>Laboratório de Computação de Fenômenos de Transporte</t>
  </si>
  <si>
    <t>0400/2014</t>
  </si>
  <si>
    <t>Laboratório de Fertilidade do Solo e Fertilizantes</t>
  </si>
  <si>
    <t>0401/2014</t>
  </si>
  <si>
    <t>Laboratório de Ensaios de Campo e Instrumentação Professor Marcio Miranda Soares</t>
  </si>
  <si>
    <t>0402/2014</t>
  </si>
  <si>
    <t xml:space="preserve">GFFM - Grupo de Fadiga, Fratura e Materiais </t>
  </si>
  <si>
    <t>0403/2014</t>
  </si>
  <si>
    <t>Grupo de Pesquisa Sistemas de Computação para Exploração e Produção  de Petróleo.</t>
  </si>
  <si>
    <t>0404/2014</t>
  </si>
  <si>
    <t xml:space="preserve">Laboratório de Catálise </t>
  </si>
  <si>
    <t>0405/2014</t>
  </si>
  <si>
    <t>Núcleo de Estudo em Biomassa e Gerenciamento de Água - NAB</t>
  </si>
  <si>
    <t>0406/2014</t>
  </si>
  <si>
    <t>Núcleo de Processamento Primário e Reuso de Água Produzida e Resíduos - NUPPRAR</t>
  </si>
  <si>
    <t>0407/2014</t>
  </si>
  <si>
    <t>Núcleo de Pesquisas Ambientais Avançadas</t>
  </si>
  <si>
    <t>0408/2014</t>
  </si>
  <si>
    <t>04044443000135</t>
  </si>
  <si>
    <t>CENTRO BRASILEIRO DE PESQUISAS FISICAS/CBPF</t>
  </si>
  <si>
    <t>Laboratório de Computação e Processamento de Imagens (CAT/CBPF)</t>
  </si>
  <si>
    <t>0409/2014</t>
  </si>
  <si>
    <t>Gestão de Riscos e Confiabilidade em Engenharia de Estruturas</t>
  </si>
  <si>
    <t>0410/2014</t>
  </si>
  <si>
    <t>00348003001435</t>
  </si>
  <si>
    <t>Centro Nacional de Pesquisa de Arroz e Feijão</t>
  </si>
  <si>
    <t>0411/2014</t>
  </si>
  <si>
    <t>Laboratório de Reações e Catálise - Refino de Petróleo e Controle Ambiental</t>
  </si>
  <si>
    <t>0412/2014</t>
  </si>
  <si>
    <t>Grupo de Pesquisa em Geoquímica Ambiental</t>
  </si>
  <si>
    <t>0413/2014</t>
  </si>
  <si>
    <t>10744098000145</t>
  </si>
  <si>
    <t>INSTITUTO FEDERAL DE EDUCACAO, CIENCIA E TECNOLOGIA DO CEARA</t>
  </si>
  <si>
    <t>Programa de Pós-Graduação em Engenharia de Telecomunicações - PPGET</t>
  </si>
  <si>
    <t>0414/2014</t>
  </si>
  <si>
    <t>Unidade Protótipo de Catalisadores - PROCAT</t>
  </si>
  <si>
    <t>0415/2014</t>
  </si>
  <si>
    <t>24098477000110</t>
  </si>
  <si>
    <t>UNIVERSIDADE FEDERAL DA PARAÍBA</t>
  </si>
  <si>
    <t>PB</t>
  </si>
  <si>
    <t>Laboratório de Petróleo</t>
  </si>
  <si>
    <t>0416/2014</t>
  </si>
  <si>
    <t>05055128000176</t>
  </si>
  <si>
    <t>UNIVERSIDADE FEDERAL DE CAMPINA GRANDE</t>
  </si>
  <si>
    <t>Laboratório de Pesquisa em Fluidos de Perfuração - PEFLAB</t>
  </si>
  <si>
    <t>0417/2014</t>
  </si>
  <si>
    <t>LABORATÓRIO DE ANALÍTICA E ELETROANALÍTICA</t>
  </si>
  <si>
    <t>0418/2014</t>
  </si>
  <si>
    <t>Laboratório de Pavimentação - LAPAV</t>
  </si>
  <si>
    <t>0419/2014</t>
  </si>
  <si>
    <t>00348003013522</t>
  </si>
  <si>
    <t>Centro Nacional de Pesquisa de Agroindústria Tropical</t>
  </si>
  <si>
    <t>0420/2014</t>
  </si>
  <si>
    <t>03784680000412</t>
  </si>
  <si>
    <t>LABORATÓRIO DE PROCESSAMENTO DO GÁS- LPG</t>
  </si>
  <si>
    <t>0421/2014</t>
  </si>
  <si>
    <t>GRUPO DE SISTEMAS INTELIGENTES PARA CONTROLE DE PROCESSOS</t>
  </si>
  <si>
    <t>0422/2014</t>
  </si>
  <si>
    <t>Grupo de Pesquisa em Ciências do Mar e Ambientais</t>
  </si>
  <si>
    <t>0423/2014</t>
  </si>
  <si>
    <t>Grupo de Pesquisa em Dinâmica, Estabilidade e Controle das Estruturas</t>
  </si>
  <si>
    <t>0424/2014</t>
  </si>
  <si>
    <t>Laboratório de Ecotoxicologia - ECOTOX</t>
  </si>
  <si>
    <t>0425/2014</t>
  </si>
  <si>
    <t>Laboratório de Métodos Computacionais em Geomecanica - LMCG</t>
  </si>
  <si>
    <t>0426/2014</t>
  </si>
  <si>
    <t>10764307000627</t>
  </si>
  <si>
    <t>Unidade de Pesquisa em Energia e Materiais</t>
  </si>
  <si>
    <t>0427/2014</t>
  </si>
  <si>
    <t>00394502043110</t>
  </si>
  <si>
    <t>COMANDO DA MARINHA</t>
  </si>
  <si>
    <t>Divisão de Modelagem e Simulação (CASNAV-27)</t>
  </si>
  <si>
    <t>0428/2014</t>
  </si>
  <si>
    <t>Grupo de Pesquisa em Ecologia da Restauração</t>
  </si>
  <si>
    <t>0429/2014</t>
  </si>
  <si>
    <t>0430/2014</t>
  </si>
  <si>
    <t>Divisão de Metrologia da Tecnologia da Informação e Telecomunicações</t>
  </si>
  <si>
    <t>0431/2014</t>
  </si>
  <si>
    <t>NUPEG/Laboratório de Caracterização e Processamento de Biocombustíveis - LCPB</t>
  </si>
  <si>
    <t>0432/2014</t>
  </si>
  <si>
    <t>Faculdade de Engenharia</t>
  </si>
  <si>
    <t>0433/2014</t>
  </si>
  <si>
    <t>Museu de Zoologia</t>
  </si>
  <si>
    <t>0434/2014</t>
  </si>
  <si>
    <t>Laboratório de Transmissão e Tecnologia do Calor</t>
  </si>
  <si>
    <t>0435/2014</t>
  </si>
  <si>
    <t>Grupo de Sistemas Veiculares e Robóticos</t>
  </si>
  <si>
    <t>0436/2014</t>
  </si>
  <si>
    <t>00348003001516</t>
  </si>
  <si>
    <t>EMPR. BRASILEIRA DE PESQ. AGROPECUÁRIA - EMBRAPA (NÃO ALTERAR CADASTRO MATRIZ - SÓ INCLUIR INSTALAÇÕES)</t>
  </si>
  <si>
    <t>CENTRO NACIONAL DE PESQUISA DE TRIGO</t>
  </si>
  <si>
    <t>0437/2014</t>
  </si>
  <si>
    <t>00348003013794</t>
  </si>
  <si>
    <t>Embrapa Clima Temperado</t>
  </si>
  <si>
    <t>0438/2014</t>
  </si>
  <si>
    <t>Setor de Melhoramento de Plantas das Escola de Agronomia e Engenharia de Alimentos-UFG</t>
  </si>
  <si>
    <t>0439/2014</t>
  </si>
  <si>
    <t>LabSold - Laboratório de Soldagem e Junção</t>
  </si>
  <si>
    <t>0440/2014</t>
  </si>
  <si>
    <t>Núcleo de Estudo em Petróleo e Energia</t>
  </si>
  <si>
    <t>0441/2014</t>
  </si>
  <si>
    <t>Laboratório de Pesquisa em Sistemas Distribuídos - LAPESD</t>
  </si>
  <si>
    <t>0442/2014</t>
  </si>
  <si>
    <t>Laboratório de Pesquisa em Corrosão</t>
  </si>
  <si>
    <t>0443/2014</t>
  </si>
  <si>
    <t>ITT FOSSIL</t>
  </si>
  <si>
    <t>0444/2014</t>
  </si>
  <si>
    <t>Laboratorio de Solos</t>
  </si>
  <si>
    <t>0445/2014</t>
  </si>
  <si>
    <t>Grupo de Pesquisa em Termofluidodinâmcia Aplicada (GPTA)</t>
  </si>
  <si>
    <t>0446/2014</t>
  </si>
  <si>
    <t>LCP - Laboratório de Catálise para Polimerização</t>
  </si>
  <si>
    <t>0447/2014</t>
  </si>
  <si>
    <t>Laboratório Virtual de Predição de Propriedades - LVPP</t>
  </si>
  <si>
    <t>0448/2014</t>
  </si>
  <si>
    <t>Núcleo de Computação Aplicada</t>
  </si>
  <si>
    <t>0449/2014</t>
  </si>
  <si>
    <t>24464109000148</t>
  </si>
  <si>
    <t>UNIVERSIDADE FEDERAL DE ALAGOAS</t>
  </si>
  <si>
    <t>AL</t>
  </si>
  <si>
    <t>Laboratório de Computação Científica e Visualização - LCCV/UFAL</t>
  </si>
  <si>
    <t>0450/2014</t>
  </si>
  <si>
    <t>Laboratório de Geotecnia Ambiental</t>
  </si>
  <si>
    <t>0451/2014</t>
  </si>
  <si>
    <t>12671814000137</t>
  </si>
  <si>
    <t>UNIVERSIDADE ESTADUAL DA PARAIBA</t>
  </si>
  <si>
    <t>Núcleo de Pesquisa em Agricultura Tropical e Agroenergia</t>
  </si>
  <si>
    <t>0452/2014</t>
  </si>
  <si>
    <t>Laboratório de Peneiras Moleculares</t>
  </si>
  <si>
    <t>0453/2014</t>
  </si>
  <si>
    <t>LABORATÓRIO DE QUÍMICA AMBIENTAL - LQA</t>
  </si>
  <si>
    <t>0454/2014</t>
  </si>
  <si>
    <t>34621748000123</t>
  </si>
  <si>
    <t>UNIVERSIDADE FEDERAL DO PARÁ</t>
  </si>
  <si>
    <t>LABORATÓRIO DE SEDIMENTOLOGIA E DE MINERAIS PESADOS</t>
  </si>
  <si>
    <t>0455/2014</t>
  </si>
  <si>
    <t>Laboratório de Biotecnologia e Biodiversidade para o Meio Ambiente</t>
  </si>
  <si>
    <t>0456/2014</t>
  </si>
  <si>
    <t>ESPEPETRO - Estratigrafia, Petrologia e Petrofísica</t>
  </si>
  <si>
    <t>0457/2014</t>
  </si>
  <si>
    <t>Laboratório de Vibração e Ruído</t>
  </si>
  <si>
    <t>0458/2014</t>
  </si>
  <si>
    <t>13069489000108</t>
  </si>
  <si>
    <t>AUTARQUIA UNIVERSIDADE DO SUDOESTE</t>
  </si>
  <si>
    <t>Centro de Pesquisa em Química - CEPEQ</t>
  </si>
  <si>
    <t>0459/2014</t>
  </si>
  <si>
    <t>NÚCLEO DE PESQUISAS EM PRODUTOS NATURAIS E ANÁLISE INSTRUMENTAL - NUPRONAT-LAI</t>
  </si>
  <si>
    <t>0460/2014</t>
  </si>
  <si>
    <t>Laboratório de Pesquisa Aplicada a Exploração de Óleo e Gás - LAPAEX</t>
  </si>
  <si>
    <t>0461/2014</t>
  </si>
  <si>
    <t>Divisão de Sistemas Estratégicos e Operativos (CASNAV-21)</t>
  </si>
  <si>
    <t>0462/2014</t>
  </si>
  <si>
    <t>Centro de Excelência em Geofísica do Petróleo</t>
  </si>
  <si>
    <t>0463/2014</t>
  </si>
  <si>
    <t>CENTRO DE PESQUISA EM GEOFÍSICA E GEOLOGIA</t>
  </si>
  <si>
    <t>0464/2014</t>
  </si>
  <si>
    <t>Grupo de Pesquisas em Separações por Adsorção</t>
  </si>
  <si>
    <t>0465/2014</t>
  </si>
  <si>
    <t>Laboratório de Dispositivos e Nanoestruturas - LDN</t>
  </si>
  <si>
    <t>0466/2014</t>
  </si>
  <si>
    <t>Laboratório de Sistemas Distribuídos - LSD</t>
  </si>
  <si>
    <t>0467/2014</t>
  </si>
  <si>
    <t>Laboratório L.E.R.P.A. - Estrutura e Regulação de Proteínas</t>
  </si>
  <si>
    <t>0468/2014</t>
  </si>
  <si>
    <t>Laboratório de Análise de Minerais e Rochas-LAMIR</t>
  </si>
  <si>
    <t>0469/2014</t>
  </si>
  <si>
    <t>CENTRO DE PESQUISA AGROPECUÁRIA TABULEIROS COSTEIROS</t>
  </si>
  <si>
    <t>0470/2014</t>
  </si>
  <si>
    <t>0471/2014</t>
  </si>
  <si>
    <t>INSTITUTO DE QUÍMICA DE SÃO CARLOS</t>
  </si>
  <si>
    <t>0472/2014</t>
  </si>
  <si>
    <t>Laboratorio de Biotecnologia e Ecologia de Microrganismos (LABEM)</t>
  </si>
  <si>
    <t>0473/2014</t>
  </si>
  <si>
    <t>00348003004299</t>
  </si>
  <si>
    <t>Laboratório de Análise de Solo e Tecido Vegetal - LASTV/Embrapa Soja</t>
  </si>
  <si>
    <t>0474/2014</t>
  </si>
  <si>
    <t>Centro de Lasers e Aplicações - CLA</t>
  </si>
  <si>
    <t>0475/2014</t>
  </si>
  <si>
    <t>Laboratório de Síntese de Catalisadores - LSCat</t>
  </si>
  <si>
    <t>0476/2014</t>
  </si>
  <si>
    <t>Laboratório de Estudos Avançados em Operações Responsivas e Otimização</t>
  </si>
  <si>
    <t>0477/2014</t>
  </si>
  <si>
    <t>Laboratório de Empreendimentos Inovadores</t>
  </si>
  <si>
    <t>0478/2014</t>
  </si>
  <si>
    <t xml:space="preserve">Laboratórios de Análise Térmica e de Reologia </t>
  </si>
  <si>
    <t>0479/2014</t>
  </si>
  <si>
    <t>LAPEC - Laboratório de Pesquisa em Corrosão</t>
  </si>
  <si>
    <t>0480/2014</t>
  </si>
  <si>
    <t>LABORATÓRIO DE ELETROQUÍMICA</t>
  </si>
  <si>
    <t>0481/2014</t>
  </si>
  <si>
    <t>Laboratório de Inteligência e Robótica Aplicada - LIRA</t>
  </si>
  <si>
    <t>0482/2014</t>
  </si>
  <si>
    <t>Grupo de Pesquisa em Catálise e Petroquímica</t>
  </si>
  <si>
    <t>0483/2014</t>
  </si>
  <si>
    <t>LTA - Laboratório de Tecnologias Alternativas</t>
  </si>
  <si>
    <t>0484/2014</t>
  </si>
  <si>
    <t>Laboratório de Análise de resíduos-LARES</t>
  </si>
  <si>
    <t>0485/2014</t>
  </si>
  <si>
    <t>Laboratório de Inteligência Computacional Aplicada - ICA</t>
  </si>
  <si>
    <t>0486/2014</t>
  </si>
  <si>
    <t>00348003004450</t>
  </si>
  <si>
    <t>Centro Nacional de Pesquisa de Algodão</t>
  </si>
  <si>
    <t>0487/2014</t>
  </si>
  <si>
    <t>Diretoria de Metrologia Legal</t>
  </si>
  <si>
    <t>0488/2014</t>
  </si>
  <si>
    <t>Núcleo de Excelência em Reciclagem e Desenvolvimento Sustentável - NERDES</t>
  </si>
  <si>
    <t>0489/2014</t>
  </si>
  <si>
    <t>Centro de Capacitação Tecnológica em Automação Industrial / CTAI</t>
  </si>
  <si>
    <t>0490/2014</t>
  </si>
  <si>
    <t>Instituto de Soldagem e Mecatrônica - LABSOLDA</t>
  </si>
  <si>
    <t>0491/2014</t>
  </si>
  <si>
    <t>Laboratório de Materiais Cerâmicos</t>
  </si>
  <si>
    <t>0492/2014</t>
  </si>
  <si>
    <t>Laboratórios Integrados da Base Oceanográfica</t>
  </si>
  <si>
    <t>0493/2014</t>
  </si>
  <si>
    <t>PROGEOLOGIA/NUPEG</t>
  </si>
  <si>
    <t>0494/2014</t>
  </si>
  <si>
    <t>GEE - Grupo de Economia da Energia</t>
  </si>
  <si>
    <t>0495/2014</t>
  </si>
  <si>
    <t>LABORATÓRIO DE CATÁLISE E BIOCOMBUSTÍVEIS</t>
  </si>
  <si>
    <t>0496/2014</t>
  </si>
  <si>
    <t>GEI - Grupo de Economia da Inovação</t>
  </si>
  <si>
    <t>0497/2014</t>
  </si>
  <si>
    <t>Laboratório de Catálise e Materiais (LabCat)</t>
  </si>
  <si>
    <t>0498/2014</t>
  </si>
  <si>
    <t>SIQUIM - Sistema de Informação sobre a Indústria Química</t>
  </si>
  <si>
    <t>0499/2014</t>
  </si>
  <si>
    <t>NEITEC- Núcleo de Estudos Industriais e Tecnológicos</t>
  </si>
  <si>
    <t>0500/2014</t>
  </si>
  <si>
    <t>04783281000157</t>
  </si>
  <si>
    <t>CENTRO DE PESQUISAS AVANCADAS WERNHER VON BRAUN</t>
  </si>
  <si>
    <t>0501/2014</t>
  </si>
  <si>
    <t>Núcleo de Pesquisa em Engenharia de Materiais</t>
  </si>
  <si>
    <t>0502/2014</t>
  </si>
  <si>
    <t>Laboratório de Geoquímica Ambiental</t>
  </si>
  <si>
    <t>0503/2014</t>
  </si>
  <si>
    <t>Laboratório de Estudo da Regulação da Expressão Gênica</t>
  </si>
  <si>
    <t>0504/2014</t>
  </si>
  <si>
    <t>Laboratório de Comunicações Quânticas</t>
  </si>
  <si>
    <t>0505/2014</t>
  </si>
  <si>
    <t>Laboratório de Métodos de Extração e Separação (LAMES)</t>
  </si>
  <si>
    <t>0506/2014</t>
  </si>
  <si>
    <t>Laboratório de Biocombustíveis</t>
  </si>
  <si>
    <t>0507/2014</t>
  </si>
  <si>
    <t>Laprosolda - Grupo Centro para Pesquisa e Desenvolvimento de Processos de Soldagem</t>
  </si>
  <si>
    <t>0508/2014</t>
  </si>
  <si>
    <t>Grupo de Prevenção da Poluição GP2</t>
  </si>
  <si>
    <t>0509/2014</t>
  </si>
  <si>
    <t>60633674000155</t>
  </si>
  <si>
    <t>IPT</t>
  </si>
  <si>
    <t>Instituto de Pesquisas Tecnológicas do Estado de SP SA - IPT</t>
  </si>
  <si>
    <t>0510/2014</t>
  </si>
  <si>
    <t xml:space="preserve">Núcleo de Excelência em Geração Termelétrica e Distribuida - NEST </t>
  </si>
  <si>
    <t>0511/2014</t>
  </si>
  <si>
    <t>LADETEC - Laboratório de Apoio ao Desenvolvimento Tecnológico</t>
  </si>
  <si>
    <t>0512/2014</t>
  </si>
  <si>
    <t>33781055000135</t>
  </si>
  <si>
    <t>FUNDACAO OSWALDO CRUZ</t>
  </si>
  <si>
    <t>Instituto Oswaldo Cruz</t>
  </si>
  <si>
    <t>0513/2014</t>
  </si>
  <si>
    <t>LABORATÓRIO DE MAPAS E DADOS DE RECURSOS ENERGÉTICOS - LMD</t>
  </si>
  <si>
    <t>0514/2014</t>
  </si>
  <si>
    <t>13526884000164</t>
  </si>
  <si>
    <t>FACS SERVICOS EDUCACIONAIS LTDA</t>
  </si>
  <si>
    <t xml:space="preserve"> Unidadade de Pesquisa Mestrado em Energia</t>
  </si>
  <si>
    <t>0515/2014</t>
  </si>
  <si>
    <t>Laboratório de Eletroquímica e Corrosao</t>
  </si>
  <si>
    <t>0516/2014</t>
  </si>
  <si>
    <t>Faculdade de Engenharia Elétrica e de Computação</t>
  </si>
  <si>
    <t>0517/2014</t>
  </si>
  <si>
    <t>Laboratório de Redes e de Multimídia - LabNET</t>
  </si>
  <si>
    <t>0518/2014</t>
  </si>
  <si>
    <t>Laboratório de Engenharia de Superficies</t>
  </si>
  <si>
    <t>0519/2014</t>
  </si>
  <si>
    <t>Núcleo de Termociências para a Indústria de Petróleo</t>
  </si>
  <si>
    <t>0520/2014</t>
  </si>
  <si>
    <t>10465006000198</t>
  </si>
  <si>
    <t>INSTITUTO DE PESQUISAS DA MARINHA</t>
  </si>
  <si>
    <t>Laboratório de Sistemas Inerciais</t>
  </si>
  <si>
    <t>0521/2014</t>
  </si>
  <si>
    <t>60191244000120</t>
  </si>
  <si>
    <t>FUNDACAO VALEPARAIBANA DE ENSINO</t>
  </si>
  <si>
    <t>Instituto de Pesquisa e Desenvolvimento - IPD</t>
  </si>
  <si>
    <t>0522/2014</t>
  </si>
  <si>
    <t>Laboratório de Dinâmica dos Fluidos Computacional - LDFC</t>
  </si>
  <si>
    <t>0523/2014</t>
  </si>
  <si>
    <t>LABORATÓRIO DE ENSAIO DE MATERIAIS - LABEMAT</t>
  </si>
  <si>
    <t>0524/2014</t>
  </si>
  <si>
    <t>Laboratório de Refrigeração Condicionamento de Ar e Criogenia</t>
  </si>
  <si>
    <t>0525/2014</t>
  </si>
  <si>
    <t>Laboratório de Eletrônica e Processamento de Sinais (CAT/CBPF)</t>
  </si>
  <si>
    <t>0526/2014</t>
  </si>
  <si>
    <t>INSTITUTO DE CIÊNCIAS MATEMÁTICAS E DE COMPUTAÇÃO - ICMC</t>
  </si>
  <si>
    <t>0527/2014</t>
  </si>
  <si>
    <t>96216841000703</t>
  </si>
  <si>
    <t>FUNDACAO REGIONAL INTEGRADA</t>
  </si>
  <si>
    <t>LABSIM - Laboratório de Simulação Numérica</t>
  </si>
  <si>
    <t>0528/2014</t>
  </si>
  <si>
    <t>Laboratório de Acústica e Vibrações (LAVI) - Rotodinâmica</t>
  </si>
  <si>
    <t>0529/2014</t>
  </si>
  <si>
    <t>Laboratório Oceanografia Geológica</t>
  </si>
  <si>
    <t>0530/2014</t>
  </si>
  <si>
    <t>NUPEG/Laboratório de Automação e Controle e Simulação Computacional - LACS</t>
  </si>
  <si>
    <t>0531/2014</t>
  </si>
  <si>
    <t>Laboratório de Combustíveis da UFPE (LAC-UFPE)</t>
  </si>
  <si>
    <t>0532/2014</t>
  </si>
  <si>
    <t>Laboratório de Tecnologia Biomolecular</t>
  </si>
  <si>
    <t>0533/2014</t>
  </si>
  <si>
    <t>Laboratório de Experimentação Numérica de Processos - LENP</t>
  </si>
  <si>
    <t>0534/2015</t>
  </si>
  <si>
    <t>Laboratório de Ecologia Microbiana e Biotecnologia</t>
  </si>
  <si>
    <t>0535/2015</t>
  </si>
  <si>
    <t>03776284000109</t>
  </si>
  <si>
    <t>SERVICO NACIONAL DE APRENDIZAGEM INDUSTRIAL - SENAI</t>
  </si>
  <si>
    <t>Instituto SENAI de Inovação em Eletroquímica</t>
  </si>
  <si>
    <t>0536/2015</t>
  </si>
  <si>
    <t>03774688000155</t>
  </si>
  <si>
    <t>Instituto SENAI de Inovação em Sistemas Embarcados</t>
  </si>
  <si>
    <t>0537/2015</t>
  </si>
  <si>
    <t>Laboratório de Petrofísica - LABPETRO</t>
  </si>
  <si>
    <t>0538/2015</t>
  </si>
  <si>
    <t>LSP - Laboratório de Estudo das Relações Solo-Planta</t>
  </si>
  <si>
    <t>0539/2015</t>
  </si>
  <si>
    <t>Laboratório de Combustíveis e Materiais</t>
  </si>
  <si>
    <t>0540/2015</t>
  </si>
  <si>
    <t>03773700008353</t>
  </si>
  <si>
    <t>INSTITUTO SENAI DE TECNOLOGIA AUTOMOTIVA</t>
  </si>
  <si>
    <t>0541/2015</t>
  </si>
  <si>
    <t>Laboratório de Mecânica dos Pavimentos</t>
  </si>
  <si>
    <t>0542/2015</t>
  </si>
  <si>
    <t>LAGEOR - laboratório de geoquimica Organica</t>
  </si>
  <si>
    <t>0543/2015</t>
  </si>
  <si>
    <t xml:space="preserve">Laboratório de Separação Sólido-Líquido na Perfuração de Poços de Petróleo  </t>
  </si>
  <si>
    <t>0544/2015</t>
  </si>
  <si>
    <t>Laboratório de Análises de Superfícies- LAS</t>
  </si>
  <si>
    <t>0545/2015</t>
  </si>
  <si>
    <t>ITT FUSE</t>
  </si>
  <si>
    <t>0546/2015</t>
  </si>
  <si>
    <t>LEACAT - Laboratório de Estudos em Alcoolquímica e Catálise</t>
  </si>
  <si>
    <t>0547/2015</t>
  </si>
  <si>
    <t>CERNN - Centro de Pesquisas em Fluidos Não Newtonianos</t>
  </si>
  <si>
    <t>0548/2015</t>
  </si>
  <si>
    <t xml:space="preserve">Laboratório de Imagens e Caracterização Avançada de Materiais </t>
  </si>
  <si>
    <t>0549/2015</t>
  </si>
  <si>
    <t>LASA - Laboratório de Água e Solos em Agroecossitemas</t>
  </si>
  <si>
    <t>0550/2015</t>
  </si>
  <si>
    <t>Laboratório de Simulação de Bacias Sedimentares</t>
  </si>
  <si>
    <t>0551/2015</t>
  </si>
  <si>
    <t>Plataforma Biotecnológica (PBio)</t>
  </si>
  <si>
    <t>0552/2015</t>
  </si>
  <si>
    <t>NUEM - NÚCLEO DE ESCOAMENTO MULTIFÁSICO</t>
  </si>
  <si>
    <t>0553/2015</t>
  </si>
  <si>
    <t>Laboratório de Estradas</t>
  </si>
  <si>
    <t>0554/2015</t>
  </si>
  <si>
    <t>Laboratório  de Instrumentação Eletrônica e Controle - LIEC</t>
  </si>
  <si>
    <t>0555/2015</t>
  </si>
  <si>
    <t>94877586000110</t>
  </si>
  <si>
    <t>UNIVERSIDADE FEDERAL DO RIO GRANDE - FURG</t>
  </si>
  <si>
    <t>POLICAB - Laboratório de Análise de Tensões</t>
  </si>
  <si>
    <t>0556/2015</t>
  </si>
  <si>
    <t>Grupo de Físico-Química de Sólidos e Interfaces -GFQSI</t>
  </si>
  <si>
    <t>0557/2015</t>
  </si>
  <si>
    <t>Núcleo de Estudos em Escoamento e Medição de Óleo e Gás - NEMOG</t>
  </si>
  <si>
    <t>0558/2015</t>
  </si>
  <si>
    <t>Centro Brasileiro de Processamento Laser</t>
  </si>
  <si>
    <t>0559/2015</t>
  </si>
  <si>
    <t>LACHEM - Laboratório de Análise Químicas</t>
  </si>
  <si>
    <t>0560/2015</t>
  </si>
  <si>
    <t xml:space="preserve">Instituto SENAI de Inovação em Sistemas de Manufatura </t>
  </si>
  <si>
    <t>0561/2015</t>
  </si>
  <si>
    <t>01263896000598</t>
  </si>
  <si>
    <t>Instituto Nacional de Pesquisas Espaciais</t>
  </si>
  <si>
    <t>0562/2015</t>
  </si>
  <si>
    <t>03775069000932</t>
  </si>
  <si>
    <t>SERVICO NACIONAL DE APRENDIZAGEM INDUSTRIAL-SENAI</t>
  </si>
  <si>
    <t>Instituto SENAI de Inovação em Engenharia de Polímeros</t>
  </si>
  <si>
    <t>0563/2015</t>
  </si>
  <si>
    <t>02641663000110</t>
  </si>
  <si>
    <t>FUNDACAO CPQD - CENTRO DE PESQUISA E DESENVOLVIMENTO EM TELECOMUNICACOES</t>
  </si>
  <si>
    <t>Tecnologias de Sensoriamento Óptico e Monitoração Remota</t>
  </si>
  <si>
    <t>0564/2015</t>
  </si>
  <si>
    <t>Sistemas de Comunicações</t>
  </si>
  <si>
    <t>0565/2015</t>
  </si>
  <si>
    <t>Materiais, Sustentabilidade e Sistemas de Energia</t>
  </si>
  <si>
    <t>0566/2015</t>
  </si>
  <si>
    <t>Grupo de Sistemas Digitais</t>
  </si>
  <si>
    <t>0567/2015</t>
  </si>
  <si>
    <t>Laboratório de Controle de Poluição das Águas  LABPOL</t>
  </si>
  <si>
    <t>0568/2015</t>
  </si>
  <si>
    <t>88648761000103</t>
  </si>
  <si>
    <t>FUNDACAO UNIVERSIDADE DE CAXIAS DO SUL</t>
  </si>
  <si>
    <t>Área do Conhecimento de Ciências Exatas e Engenharias</t>
  </si>
  <si>
    <t>0569/2015</t>
  </si>
  <si>
    <t>33641663000144</t>
  </si>
  <si>
    <t xml:space="preserve">FUNDACAO GETULIO VARGAS _x000D_
</t>
  </si>
  <si>
    <t>Centro de Estudos em Energia - FGV Energia</t>
  </si>
  <si>
    <t>0570/2015</t>
  </si>
  <si>
    <t>Grupo de Sistemas Acústicos Submarinos</t>
  </si>
  <si>
    <t>0571/2015</t>
  </si>
  <si>
    <t>Laboratório de Materiais Elétricos - LAMATE</t>
  </si>
  <si>
    <t>0572/2015</t>
  </si>
  <si>
    <t>Laboratório de Ressonância Magnética</t>
  </si>
  <si>
    <t>0573/2015</t>
  </si>
  <si>
    <t>00348003010850</t>
  </si>
  <si>
    <t>Embrapa Agrobiologia</t>
  </si>
  <si>
    <t>0574/2015</t>
  </si>
  <si>
    <t>Laboratório de Ressonância Magnética Nuclear (EXP/CBPF)</t>
  </si>
  <si>
    <t>0575/2015</t>
  </si>
  <si>
    <t>INSTITUTO OCEANOGRÁFICO DA USP</t>
  </si>
  <si>
    <t>0576/2015</t>
  </si>
  <si>
    <t>Grupo de Pesquisa em Ciências Ambientais - GPCA</t>
  </si>
  <si>
    <t>0577/2015</t>
  </si>
  <si>
    <t>GETA-UFBA - Grupo de Estratigrafia Teórica e Aplicada da UFBA</t>
  </si>
  <si>
    <t>0578/2015</t>
  </si>
  <si>
    <t>Laboratório de Indicadores de Desempenho</t>
  </si>
  <si>
    <t>0579/2015</t>
  </si>
  <si>
    <t>Laboratório de Difração de Raios-X e análises térmicas para estudos de materiais para indústria de refino, petroquímica e fotocatálise</t>
  </si>
  <si>
    <t>0580/2015</t>
  </si>
  <si>
    <t>ADDLabs-Laboratório de Documentação Ativa e Design Inteligente</t>
  </si>
  <si>
    <t>0581/2015</t>
  </si>
  <si>
    <t>04378626000197</t>
  </si>
  <si>
    <t>FUNDACAO UNIVERSIDADE DO AMAZONAS</t>
  </si>
  <si>
    <t>AM</t>
  </si>
  <si>
    <t>Centro de Desenvolvimento Energético Amazônico</t>
  </si>
  <si>
    <t>0582/2015</t>
  </si>
  <si>
    <t>INSTITUTO SENAI DE TECNOLOGIA METALMECÂNICA</t>
  </si>
  <si>
    <t>0583/2015</t>
  </si>
  <si>
    <t>Laboratório de Magnetismo Aplicado (LMAG/EXP/CBPF)</t>
  </si>
  <si>
    <t>0584/2015</t>
  </si>
  <si>
    <t>Laboratório de Geologia Marinha</t>
  </si>
  <si>
    <t>0585/2015</t>
  </si>
  <si>
    <t>Laboratório de Desenvolvimento de Novos Materiais - LABNOV</t>
  </si>
  <si>
    <t>0586/2015</t>
  </si>
  <si>
    <t>Unidade de Pesquisa Aplicada do Mestrado Profissional em Engenharia Elétrica</t>
  </si>
  <si>
    <t>0587/2015</t>
  </si>
  <si>
    <t>Laboratório de Micro-ondas</t>
  </si>
  <si>
    <t>0588/2015</t>
  </si>
  <si>
    <t>Divisão de Metrologia de Materiais</t>
  </si>
  <si>
    <t>0589/2015</t>
  </si>
  <si>
    <t>03775069004172</t>
  </si>
  <si>
    <t>INSTITUTO SENAI DE TECNOLOGIA EM PETRÓLEO, GÁS E ENERGIA</t>
  </si>
  <si>
    <t>0590/2015</t>
  </si>
  <si>
    <t>09462873000190</t>
  </si>
  <si>
    <t>CENTRO TECNOLOGICO DA MARINHA EM SAO PAULO</t>
  </si>
  <si>
    <t>Centro Tecnologico da Marinha em São Paulo II (CTMSP-II)</t>
  </si>
  <si>
    <t>0591/2015</t>
  </si>
  <si>
    <t>Centro de Tecnologia SENAI Automação e Simulação - Serviços de Simulação</t>
  </si>
  <si>
    <t>0592/2015</t>
  </si>
  <si>
    <t>Cinética e Dinâmica Molecular</t>
  </si>
  <si>
    <t>0593/2015</t>
  </si>
  <si>
    <t>Grupo de Imageamento Sísmico e Inversão Sismica (ISIS)</t>
  </si>
  <si>
    <t>0594/2015</t>
  </si>
  <si>
    <t>83891283000136</t>
  </si>
  <si>
    <t>FUNDACAO UNIVERSIDADE DO ESTADO DE SC UDESC</t>
  </si>
  <si>
    <t>nPEE - Núcleo de Processamento de Energia Elétrica</t>
  </si>
  <si>
    <t>0595/2015</t>
  </si>
  <si>
    <t>CENTRO DE TECNOLOGIA - NÚCLEO DE PETRÓLEO E GÁS</t>
  </si>
  <si>
    <t>0596/2015</t>
  </si>
  <si>
    <t>92034321000125</t>
  </si>
  <si>
    <t>FUNDACAO UNIVERSIDADE DE PASSO FUNDO</t>
  </si>
  <si>
    <t>Faculdade de Engenharia e Arquitetura</t>
  </si>
  <si>
    <t>0597/2015</t>
  </si>
  <si>
    <t>0598/2015</t>
  </si>
  <si>
    <t>0599/2015</t>
  </si>
  <si>
    <t>04053755000105</t>
  </si>
  <si>
    <t>OBSERVATÓRIO NACIONAL - MINCT</t>
  </si>
  <si>
    <t>Laboratório de Geofísica Aplicada</t>
  </si>
  <si>
    <t>0600/2015</t>
  </si>
  <si>
    <t>Núcleo de Estudos em Geoquímica e Ecologia Marinha e Costeira</t>
  </si>
  <si>
    <t>0601/2015</t>
  </si>
  <si>
    <t>04802134000187</t>
  </si>
  <si>
    <t>INDT - INSTITUTO DE DESENVOLVIMENTO TECNOLOGICO</t>
  </si>
  <si>
    <t>Instituto Nokia de Tecnologia</t>
  </si>
  <si>
    <t>0602/2015</t>
  </si>
  <si>
    <t>LABORATÓRIO DE QUALIDADE DO GÁS - LQG</t>
  </si>
  <si>
    <t>0603/2015</t>
  </si>
  <si>
    <t>Faculdade de Economia, Administração e Contabilidade de Ribeirão Preto - FEARP</t>
  </si>
  <si>
    <t>0604/2015</t>
  </si>
  <si>
    <t>Laboratório de FITOREMEDIAÇÃO - LAFITO / DEA - UFS</t>
  </si>
  <si>
    <t>0605/2015</t>
  </si>
  <si>
    <t>Laboratório de Mecatrônica e Controle - LAMECC</t>
  </si>
  <si>
    <t>0606/2015</t>
  </si>
  <si>
    <t>Laboratório de Energia, Sistemas Térmicos e Nanotecnologia</t>
  </si>
  <si>
    <t>0607/2015</t>
  </si>
  <si>
    <t xml:space="preserve">Centro de Estudos Ambientais / Grupo de Estudo e Desenvolvimento Metodológico em Biogeoquímica  - CEA/GEMB </t>
  </si>
  <si>
    <t>0608/2015</t>
  </si>
  <si>
    <t>Núcleo de Inferência e Algoritmos - NINFA</t>
  </si>
  <si>
    <t>0609/2015</t>
  </si>
  <si>
    <t>Departamento de Computação</t>
  </si>
  <si>
    <t>0610/2015</t>
  </si>
  <si>
    <t>Laboratório de Modelagem, Simulação, Controle e Otimização de Processos Químicos</t>
  </si>
  <si>
    <t>0611/2015</t>
  </si>
  <si>
    <t>Núcleo de Automação e Robótica Inteligente (NAUTEC) - Centro de Ciências Computacionais</t>
  </si>
  <si>
    <t>0612/2015</t>
  </si>
  <si>
    <t>Laboratório de ensaios toxicológicos e de determinações</t>
  </si>
  <si>
    <t>0613/2015</t>
  </si>
  <si>
    <t>Laboratório de Biologia Molecular (ICB/FURG)</t>
  </si>
  <si>
    <t>0614/2015</t>
  </si>
  <si>
    <t>DEPARTAMENTO DE ENGENHARIA DE MINAS/DEMIN-UFRGS</t>
  </si>
  <si>
    <t>0615/2015</t>
  </si>
  <si>
    <t>Laboratório de Ecossistemas Costeiros - LABEC</t>
  </si>
  <si>
    <t>0616/2015</t>
  </si>
  <si>
    <t>Laboratório de Pesquisa em Monitoramento Ambiental Marinho</t>
  </si>
  <si>
    <t>0617/2015</t>
  </si>
  <si>
    <t>03775069002129</t>
  </si>
  <si>
    <t>CENTRO NAC. APREND. IND. - SENAI/CETEMP</t>
  </si>
  <si>
    <t>Instituto SENAI de Inovação Soluções Integradas em Metalmecânica</t>
  </si>
  <si>
    <t>0618/2015</t>
  </si>
  <si>
    <t>Grupo de Pesquisa em Ecologia de Ecossistemas</t>
  </si>
  <si>
    <t>0619/2015</t>
  </si>
  <si>
    <t>Núcleo de Refrigeração, Controle e Automação</t>
  </si>
  <si>
    <t>0620/2015</t>
  </si>
  <si>
    <t>06517387000134</t>
  </si>
  <si>
    <t>PI</t>
  </si>
  <si>
    <t>Laboratório de Geoquímica Orgânica</t>
  </si>
  <si>
    <t>0621/2015</t>
  </si>
  <si>
    <t>Laboratório de Paleontologia - LPUFS</t>
  </si>
  <si>
    <t>0622/2015</t>
  </si>
  <si>
    <t>Laboratório de Química Atmosférica e Poluição</t>
  </si>
  <si>
    <t>0623/2015</t>
  </si>
  <si>
    <t>Laboratório de Engenharia Ecológica</t>
  </si>
  <si>
    <t>0624/2015</t>
  </si>
  <si>
    <t>Grupo de Pesquisa em Reutilização de Resíduos Sólidos Cerâmicos Provenientes das Atividades de Petróleo e Gas</t>
  </si>
  <si>
    <t>0625/2015</t>
  </si>
  <si>
    <t>Laboratório de Síntese de Agentes Anticorrosivos, Antincrustantes e Sequestrantes de H2S</t>
  </si>
  <si>
    <t>0626/2015</t>
  </si>
  <si>
    <t>Laboratório de Energia e Ambiente</t>
  </si>
  <si>
    <t>0627/2015</t>
  </si>
  <si>
    <t>Laboratório de Solo, Água e Planta - LABSAP</t>
  </si>
  <si>
    <t>0628/2015</t>
  </si>
  <si>
    <t>LPQA - LABORATÓRIO DO PETRÓLEO E QUÍMICA AMBIENTAL</t>
  </si>
  <si>
    <t>0629/2015</t>
  </si>
  <si>
    <t>84684182000157</t>
  </si>
  <si>
    <t>SOCIEDADE EDUCACIONAL DE SANTA CATARINA</t>
  </si>
  <si>
    <t>Laboratório de Fundição SOCIESC</t>
  </si>
  <si>
    <t>0630/2015</t>
  </si>
  <si>
    <t>02886710000196</t>
  </si>
  <si>
    <t>INSTITUTO DE TECNOLOGIA E PESQUISA</t>
  </si>
  <si>
    <t>Núcleo de Estudos em Sistemas Coloidais</t>
  </si>
  <si>
    <t>0631/2015</t>
  </si>
  <si>
    <t>Laboratório de Estudos Ambientais</t>
  </si>
  <si>
    <t>0632/2015</t>
  </si>
  <si>
    <t>Laboratório de Análise de Compostos Orgânicos e Metais - LACOM</t>
  </si>
  <si>
    <t>0633/2015</t>
  </si>
  <si>
    <t>Laboratório de Bioquímica e Biologia Molecular de Plantas</t>
  </si>
  <si>
    <t>0634/2015</t>
  </si>
  <si>
    <t>Laboratório de Informática Industrial - LII</t>
  </si>
  <si>
    <t>0635/2015</t>
  </si>
  <si>
    <t>04008342000109</t>
  </si>
  <si>
    <t>FUNDACAO VALE DO TAQUARI DE EDUCACAO E DESENVOLVIMENTO SOCIAL - FUVATES</t>
  </si>
  <si>
    <t>LABORATÓRIO DE BIORREATORES TECNOVATES</t>
  </si>
  <si>
    <t>0636/2015</t>
  </si>
  <si>
    <t>Departamento de Oceanografia</t>
  </si>
  <si>
    <t>0637/2015</t>
  </si>
  <si>
    <t>Laboratório de Estudos Avançados em Petróleo - LEAP</t>
  </si>
  <si>
    <t>0638/2015</t>
  </si>
  <si>
    <t>63025530010096</t>
  </si>
  <si>
    <t>Grupo de Tecnologia Enzimática para Conversão de Biomassa - TECBIO</t>
  </si>
  <si>
    <t>0639/2015</t>
  </si>
  <si>
    <t>Laboratório de Biomarcadores de Contaminação Aquática e Imunoquímica</t>
  </si>
  <si>
    <t>0640/2015</t>
  </si>
  <si>
    <t>NUCMAT</t>
  </si>
  <si>
    <t>0641/2015</t>
  </si>
  <si>
    <t>GEDiF - Grupo de Estudos em Dinâmica de Fluidos</t>
  </si>
  <si>
    <t>0642/2015</t>
  </si>
  <si>
    <t>UNIDADE DE PESQUISAS EM PLANTAS NA CAATINGA</t>
  </si>
  <si>
    <t>0643/2015</t>
  </si>
  <si>
    <t>Laboratório de Asfaltos e Materiais de Pavimentação Armando Martins Pereira - LAMP</t>
  </si>
  <si>
    <t>0644/2015</t>
  </si>
  <si>
    <t>Grupo de Pesquisa em Tecnologias de Remediação e Recuperação de Áreas Impactadas - GPTRRAI</t>
  </si>
  <si>
    <t>0645/2015</t>
  </si>
  <si>
    <t>Laboratório de Geotecnia e Pavimentação</t>
  </si>
  <si>
    <t>0646/2015</t>
  </si>
  <si>
    <t>33646001000167</t>
  </si>
  <si>
    <t>ASSOCIACAO SOCIEDADE BRASILEIRA DE INSTRUCAO</t>
  </si>
  <si>
    <t>Unidade de Integridade Estrutural, Soldagem e ENDs Avançados</t>
  </si>
  <si>
    <t>0647/2015</t>
  </si>
  <si>
    <t>Laboratório de Cnidaria</t>
  </si>
  <si>
    <t>0648/2015</t>
  </si>
  <si>
    <t>17220203000196</t>
  </si>
  <si>
    <t>CENTRO FEDERAL DE EDUCACAO TECNOLOGICA DE MINAS GERAIS</t>
  </si>
  <si>
    <t>0649/2015</t>
  </si>
  <si>
    <t>00348003006585</t>
  </si>
  <si>
    <t>Embrapa Suínos e Aves</t>
  </si>
  <si>
    <t>0650/2015</t>
  </si>
  <si>
    <t>GRUPO DE PESQUISA EM PETRÓLEO E ENERGIA DA BIOMASSA - PEB</t>
  </si>
  <si>
    <t>0651/2015</t>
  </si>
  <si>
    <t>78640489000153</t>
  </si>
  <si>
    <t>UNIVERSIDADE ESTADUAL DE LONDRINA</t>
  </si>
  <si>
    <t>Laboratório de Física Nuclear Aplicada - LFNA</t>
  </si>
  <si>
    <t>0652/2015</t>
  </si>
  <si>
    <t>Laboratório PVT</t>
  </si>
  <si>
    <t>0653/2015</t>
  </si>
  <si>
    <t>48031918000396</t>
  </si>
  <si>
    <t>Grupo de Pesquisa em Engenharia de Petróleo/Gás Natural, Energia e Meio Ambiente.</t>
  </si>
  <si>
    <t>0654/2015</t>
  </si>
  <si>
    <t>09419789000194</t>
  </si>
  <si>
    <t>NUTEC - FUNDAÇÃO  NÚCLEO DE TECNOLOGIA INDUSTRIAL</t>
  </si>
  <si>
    <t>LABORATÓRIO DE BIOCOMBUSTÍVEIS - NUTEC</t>
  </si>
  <si>
    <t>0655/2015</t>
  </si>
  <si>
    <t>Grupo de Análise de Riscos, Confiabilidade e Apoio à Decisão - ARCADE</t>
  </si>
  <si>
    <t>0656/2015</t>
  </si>
  <si>
    <t xml:space="preserve">Laboratório de Corrosão e Proteção - LabCP </t>
  </si>
  <si>
    <t>0657/2015</t>
  </si>
  <si>
    <t>Laboratório de Saneamento Ambiental - Laboratório de Biologia Molecular e Tecnologia Ambiental - LSA/LABIOTA</t>
  </si>
  <si>
    <t>0658/2015</t>
  </si>
  <si>
    <t>Laboratório de Engenharia de Pavimentos - LEP</t>
  </si>
  <si>
    <t>0659/2015</t>
  </si>
  <si>
    <t>Laboratório de Catálise, Novos Materiais e Mössbauer</t>
  </si>
  <si>
    <t>0660/2015</t>
  </si>
  <si>
    <t>Laboratório de Ensaios e Metodologias Aplicadas - LEMA</t>
  </si>
  <si>
    <t>0661/2015</t>
  </si>
  <si>
    <t>LabTrop - Laboratório de Ecologia de Florestas Tropicais</t>
  </si>
  <si>
    <t>0662/2015</t>
  </si>
  <si>
    <t>82662958000102</t>
  </si>
  <si>
    <t>FUNDAÇÃO UNIVERSIDADE REGIONAL DE BLUMENAU</t>
  </si>
  <si>
    <t>Laboratórios de Fluidodinâmica Computacional, de Verificação e Validação e de Desenvolvimento de Processos</t>
  </si>
  <si>
    <t>0663/2015</t>
  </si>
  <si>
    <t>Laboratório de Imunovirologia Molecular - Departamento de Biologia Geral</t>
  </si>
  <si>
    <t>0664/2015</t>
  </si>
  <si>
    <t>Departamento de Engenharia Eletrônica</t>
  </si>
  <si>
    <t>0665/2015</t>
  </si>
  <si>
    <t>Laboratório de Catálise de Oxidação - OXICAT</t>
  </si>
  <si>
    <t>0666/2015</t>
  </si>
  <si>
    <t>05149726000104</t>
  </si>
  <si>
    <t>FUNDACAO UNIVERSIDADE FEDERAL DO TOCANTINS</t>
  </si>
  <si>
    <t>TO</t>
  </si>
  <si>
    <t>Laboratório de ensaio e desenvolvimento em biomassa e biocombustíveis</t>
  </si>
  <si>
    <t>0667/2015</t>
  </si>
  <si>
    <t>CompoLab - Laboratório de Materiais Compósitos e Integridade Estrutural</t>
  </si>
  <si>
    <t>0668/2015</t>
  </si>
  <si>
    <t>Grupo de Pesquisa em Mecatrônica - Modelagem, Controle e Decisão</t>
  </si>
  <si>
    <t>0669/2015</t>
  </si>
  <si>
    <t>LABORATÓRIO DE GEOFÍSICA DE PROSPECÇÃO E SENSORIAMENTO REMOTO</t>
  </si>
  <si>
    <t>0670/2015</t>
  </si>
  <si>
    <t>Laboratório de Redes Industriais e Sistemas de Automação</t>
  </si>
  <si>
    <t>0671/2015</t>
  </si>
  <si>
    <t>03785762001615</t>
  </si>
  <si>
    <t>INSTITUTO SENAI DE INOVAÇÃO EM TECNOLOGIAS MINERAIS (ISI/TM)</t>
  </si>
  <si>
    <t>0672/2015</t>
  </si>
  <si>
    <t>Grupo de Análise de Imagens e Microscopia Digital</t>
  </si>
  <si>
    <t>0673/2015</t>
  </si>
  <si>
    <t>Laboratório de Arquiteturas Paralelas e Processamento de Sinais</t>
  </si>
  <si>
    <t>0674/2015</t>
  </si>
  <si>
    <t>Laboratório de Engenharia Natural</t>
  </si>
  <si>
    <t>0675/2015</t>
  </si>
  <si>
    <t>16110041000170</t>
  </si>
  <si>
    <t>FUNDACAO CENTRO BRASILEIRO DE PROT E PESQ DAS T MARINHA</t>
  </si>
  <si>
    <t>Unidade de Pesquisa e Proteção das Tartarugas Marinhas</t>
  </si>
  <si>
    <t>0676/2015</t>
  </si>
  <si>
    <t>Laboratório de Oceanografia Costeira - LOC</t>
  </si>
  <si>
    <t>0677/2015</t>
  </si>
  <si>
    <t>Programa de Pós-Graduação em Engenharia Civil</t>
  </si>
  <si>
    <t>0678/2016</t>
  </si>
  <si>
    <t>Laboratório de Monitoramento Ambiental</t>
  </si>
  <si>
    <t>0679/2016</t>
  </si>
  <si>
    <t>Laboratório de Meteorologia Aplicada</t>
  </si>
  <si>
    <t>0680/2016</t>
  </si>
  <si>
    <t>02437460000107</t>
  </si>
  <si>
    <t>INSTITUTO DE PESQUISAS ELDORADO</t>
  </si>
  <si>
    <t>Laboratório de Desenvolvimento de Soluções de Visão Computacional e Realidade Aumentada</t>
  </si>
  <si>
    <t>0681/2016</t>
  </si>
  <si>
    <t>80257355000108</t>
  </si>
  <si>
    <t>UNIVERSIDADE ESTADUAL DE PONTA GROSSA</t>
  </si>
  <si>
    <t>Laboratorio de Biologia Molecular Microbiana (LABMOM)</t>
  </si>
  <si>
    <t>0682/2016</t>
  </si>
  <si>
    <t>Laboratório de Termodinâmica Molecular e Aplicada - LaTeMA</t>
  </si>
  <si>
    <t>0683/2016</t>
  </si>
  <si>
    <t>GRAD - Fluid Physics &amp; Transport Phenomena Group</t>
  </si>
  <si>
    <t>0684/2016</t>
  </si>
  <si>
    <t>CENTRO DE PESQUISAS GEOCRONOLÓGICAS DO INSTITUTO DE GEOCIÊNCIAS (CPGEO-IGC)</t>
  </si>
  <si>
    <t>0685/2016</t>
  </si>
  <si>
    <t>Laboratório de Genômica Funcional e Transdução de Sinal</t>
  </si>
  <si>
    <t>0686/2016</t>
  </si>
  <si>
    <t>LEMETRO - Laboratório de Experimentos em Geomecânica e Tecnologia de Rochas - IGEO/UFRJ</t>
  </si>
  <si>
    <t>0687/2016</t>
  </si>
  <si>
    <t>Laboratório de Invertebrados Marinhos: Crustacea, Cnidaria e Fauna Associada (LABIMAR)</t>
  </si>
  <si>
    <t>0688/2016</t>
  </si>
  <si>
    <t>Laboratório Georioemar</t>
  </si>
  <si>
    <t>0689/2016</t>
  </si>
  <si>
    <t>0690/2016</t>
  </si>
  <si>
    <t>Laboratório de Dendrologia</t>
  </si>
  <si>
    <t>0691/2016</t>
  </si>
  <si>
    <t xml:space="preserve">Grupo de Modelagem Computacional em Mecânica dos Sólidos - GMCMS </t>
  </si>
  <si>
    <t>0692/2016</t>
  </si>
  <si>
    <t>Laboratório de Microbiologia Aplicada</t>
  </si>
  <si>
    <t>0693/2016</t>
  </si>
  <si>
    <t>Núcleo de Estratigrafia e Geologia do Petróleo</t>
  </si>
  <si>
    <t>0694/2016</t>
  </si>
  <si>
    <t>Laboratório de Análise Numérica e Sistemas Dinâmicos - LANSD</t>
  </si>
  <si>
    <t>0696/2016</t>
  </si>
  <si>
    <t>Grupo de Propriedades Ópticas - IFGW</t>
  </si>
  <si>
    <t>0697/2016</t>
  </si>
  <si>
    <t>NUFER - Núcleo de Manufatura Aditiva e Ferramental</t>
  </si>
  <si>
    <t>0698/2016</t>
  </si>
  <si>
    <t>CENTRO DE TECNOLOGIA DA MOBILIDADE - CTM-UFMG</t>
  </si>
  <si>
    <t>0699/2016</t>
  </si>
  <si>
    <t>Instituto de Energia da PUC Rio</t>
  </si>
  <si>
    <t>0700/2016</t>
  </si>
  <si>
    <t>07777800000162</t>
  </si>
  <si>
    <t>UNIVERSIDADE FEDERAL DO RECONCAVO DA BAHIA - UFRB</t>
  </si>
  <si>
    <t>Núcleo de Melhoramento Genético e Biotecnologia</t>
  </si>
  <si>
    <t>0701/2016</t>
  </si>
  <si>
    <t>Laboratório de Ecotoxicologia Aquática - LABECOTOX</t>
  </si>
  <si>
    <t>0702/2016</t>
  </si>
  <si>
    <t>Laboratório de Química Teórica</t>
  </si>
  <si>
    <t>0703/2016</t>
  </si>
  <si>
    <t>Laboratório de Catálise e Ambiente</t>
  </si>
  <si>
    <t>0704/2016</t>
  </si>
  <si>
    <t>27282748000180</t>
  </si>
  <si>
    <t>FUNDACAO BRASILEIRA DE TECNOLOGIA DA SOLDAGEM</t>
  </si>
  <si>
    <t>Gerência de Projetos Tecnológicos</t>
  </si>
  <si>
    <t>0705/2016</t>
  </si>
  <si>
    <t>Laboratório de Computação Científica e Análise Numérica - LaCCAN</t>
  </si>
  <si>
    <t>0706/2016</t>
  </si>
  <si>
    <t>Grupo Opus - Modularização e Composição de Software</t>
  </si>
  <si>
    <t>0707/2016</t>
  </si>
  <si>
    <t>Centro Interdisciplinar de Energia e Ambiente</t>
  </si>
  <si>
    <t>0708/2016</t>
  </si>
  <si>
    <t>Grupo de Pesquisa em Ensaios Não Destrutivos</t>
  </si>
  <si>
    <t>0709/2016</t>
  </si>
  <si>
    <t>Instituto Tecnológico da PUC-Rio - ITUC</t>
  </si>
  <si>
    <t>0710/2016</t>
  </si>
  <si>
    <t>LES - Laboratório de Engenharia de Software</t>
  </si>
  <si>
    <t>0711/2016</t>
  </si>
  <si>
    <t>Thermal Fluid Flow Group - T2F</t>
  </si>
  <si>
    <t>0712/2016</t>
  </si>
  <si>
    <t>Núcleo de Computação Científica</t>
  </si>
  <si>
    <t>0713/2016</t>
  </si>
  <si>
    <t>LAME - Laboratório de Avaliação Metrológica e Energética</t>
  </si>
  <si>
    <t>0714/2016</t>
  </si>
  <si>
    <t>0715/2016</t>
  </si>
  <si>
    <t>16603476000157</t>
  </si>
  <si>
    <t>INSTITUTO TARTARUGAS DO DELTA</t>
  </si>
  <si>
    <t>0716/2016</t>
  </si>
  <si>
    <t>COPPEComb - Centro de Pesquisas e Caraterização de Petróleo e Combustíveis</t>
  </si>
  <si>
    <t>0717/2016</t>
  </si>
  <si>
    <t>Laboratório de Espectroanalítica Aplicada</t>
  </si>
  <si>
    <t>0718/2016</t>
  </si>
  <si>
    <t>33004540000100</t>
  </si>
  <si>
    <t>FUNDACAO UNIVERSIDADE FEDERAL DE MATO GROSSO</t>
  </si>
  <si>
    <t>MT</t>
  </si>
  <si>
    <t xml:space="preserve">Laboratório de Paleontologia e  Palinologia </t>
  </si>
  <si>
    <t>0719/2016</t>
  </si>
  <si>
    <t>09341233000122</t>
  </si>
  <si>
    <t>FUNDACAO UNIVERSIDADE FEDERAL DO PAMPA - UNIPAMPA</t>
  </si>
  <si>
    <t>Laboratório de Análise de Sinais Geofísicos</t>
  </si>
  <si>
    <t>0720/2016</t>
  </si>
  <si>
    <t xml:space="preserve">Laboratório de Biotecnologia e Melhoramento Vegetal </t>
  </si>
  <si>
    <t>0721/2016</t>
  </si>
  <si>
    <t>Núcleo de Desenvolvimento Tecnológico Interdisciplinar - NTEC</t>
  </si>
  <si>
    <t>0722/2016</t>
  </si>
  <si>
    <t xml:space="preserve">Laboratório  Patricia Oliva Soares de Experimentação e Simulação Numérica em Transferência de Calor e Massa </t>
  </si>
  <si>
    <t>0723/2016</t>
  </si>
  <si>
    <t>MECANON - Centro de Mecânica Não-Linear</t>
  </si>
  <si>
    <t>0724/2016</t>
  </si>
  <si>
    <t>INSTITUTO SENAI DE INOVAÇÃO EM METALURGIA E LIGAS ESPECIAIS</t>
  </si>
  <si>
    <t>0725/2016</t>
  </si>
  <si>
    <t>Laboratório de tratamento e reúso de efluentes industriais</t>
  </si>
  <si>
    <t>0726/2016</t>
  </si>
  <si>
    <t>Grupo de Bioenergia e Meio Ambiente</t>
  </si>
  <si>
    <t>0727/2016</t>
  </si>
  <si>
    <t>Laboratório de Robótica</t>
  </si>
  <si>
    <t>0728/2016</t>
  </si>
  <si>
    <t>17138140000123</t>
  </si>
  <si>
    <t>EMPRESA DE PESQUISA AGROPECUARIA DE MINAS GERAIS - EPAMIG</t>
  </si>
  <si>
    <t>EPAMIG OESTE</t>
  </si>
  <si>
    <t>0729/2017</t>
  </si>
  <si>
    <t>15461510000133</t>
  </si>
  <si>
    <t>FUNDACAO UNIVERSIDADE FEDERAL DE MATO GROSSO DO SUL</t>
  </si>
  <si>
    <t>BATLAB - Laboratório de Inteligência Artificial, Eletrônica de Potência e Sistemas Digitais</t>
  </si>
  <si>
    <t>0730/2017</t>
  </si>
  <si>
    <t>Laboratório de Interfaces e Nanodispositivos</t>
  </si>
  <si>
    <t>0731/2017</t>
  </si>
  <si>
    <t>Laboratório de Catálise Organometálica</t>
  </si>
  <si>
    <t>0732/2017</t>
  </si>
  <si>
    <t>Divião de Oceanografia Operacional</t>
  </si>
  <si>
    <t>0733/2017</t>
  </si>
  <si>
    <t>Síntese de Processos Verdes</t>
  </si>
  <si>
    <t>0734/2017</t>
  </si>
  <si>
    <t>03851105000142</t>
  </si>
  <si>
    <t>INSTITUTO SENAI DE INOVAÇÃO EM BIOSSINTÉTICOS_OFICIAL</t>
  </si>
  <si>
    <t>0735/2017</t>
  </si>
  <si>
    <t>Laboratório de Mecânica Computacional</t>
  </si>
  <si>
    <t>0736/2017</t>
  </si>
  <si>
    <t>03772576001641</t>
  </si>
  <si>
    <t>SENAI-SERVICO NACIONAL DE APRENDIZAGEM INDUSTRIAL</t>
  </si>
  <si>
    <t>INSTITUTO SENAI DE INOVAÇÃO EM BIOMASSA</t>
  </si>
  <si>
    <t>0737/2017</t>
  </si>
  <si>
    <t>Centro de Estudos em Regulação e Infraestrutura</t>
  </si>
  <si>
    <t>0738/2017</t>
  </si>
  <si>
    <t>Laboratório de Inflamação e Doenças Infecciosas</t>
  </si>
  <si>
    <t>0739/2017</t>
  </si>
  <si>
    <t>11402887000241</t>
  </si>
  <si>
    <t>INSTITUTO FEDERAL DE EDUCACAO, CIENCIA E TECNOLOGIA DE SANTA CATARINA</t>
  </si>
  <si>
    <t>GEPAI - Grupo de Pesquisas em Eletrônica de Potência e Acionamentos Industriais</t>
  </si>
  <si>
    <t>0740/2017</t>
  </si>
  <si>
    <t>Centro Regional Para o Desenvolvimento Tecnológico e Inovação - CRTI</t>
  </si>
  <si>
    <t>0741/2017</t>
  </si>
  <si>
    <t>Laboratório de Biotecnologia Aplicada ao Agronegócio</t>
  </si>
  <si>
    <t>0742/2017</t>
  </si>
  <si>
    <t>CENTRO DE PESQUISA PARA INOVAÇÃO EM GÁS (RCGI)</t>
  </si>
  <si>
    <t>0743/2017</t>
  </si>
  <si>
    <t>Laboratório de Energias Alternativas (LEAL)</t>
  </si>
  <si>
    <t>0744/2017</t>
  </si>
  <si>
    <t>Laboratório de Desenvolvimento de Tecnologias</t>
  </si>
  <si>
    <t>0745/2017</t>
  </si>
  <si>
    <t>Laboratório de Vibrações e Acústica - LVA</t>
  </si>
  <si>
    <t>0746/2017</t>
  </si>
  <si>
    <t>Laboratório de Magnetismo e supercondutividade</t>
  </si>
  <si>
    <t>0747/2017</t>
  </si>
  <si>
    <t>33663683002917</t>
  </si>
  <si>
    <t>Museu Nacional - Laboratório de Paleoecologia Vegetal</t>
  </si>
  <si>
    <t>0748/2017</t>
  </si>
  <si>
    <t>00091652000189</t>
  </si>
  <si>
    <t>COMPANHIA DE PESQUISA DE RECURSOS MINERAIS CPRM</t>
  </si>
  <si>
    <t>Serviço Geológico do Brasil CPRM/SGB</t>
  </si>
  <si>
    <t>0749/2017</t>
  </si>
  <si>
    <t>LABORATÓRIO DE ANÁLISES AMBIENTAIS E SIMULAÇÃO COMPUTACIONAL</t>
  </si>
  <si>
    <t>0750/2017</t>
  </si>
  <si>
    <t>LADEG - LABORATÓRIO DIDÁTICO PARA ENSINO DE EXPRESSÃO GRÁFICA</t>
  </si>
  <si>
    <t>0751/2017</t>
  </si>
  <si>
    <t>Flexible, Resilient and Intelligent Energy Delivery Systems - FRIENDS Lab</t>
  </si>
  <si>
    <t>0752/2017</t>
  </si>
  <si>
    <t>Grupo de Pesquisa em Processos Biotecnológicos</t>
  </si>
  <si>
    <t>0753/2017</t>
  </si>
  <si>
    <t>Laboratório de Visão Computacional e Robótica - VeRLab</t>
  </si>
  <si>
    <t>0754/2017</t>
  </si>
  <si>
    <t>LADSIN - Laboratório de Meteorologia Dinâmica e Sinótica</t>
  </si>
  <si>
    <t>0755/2017</t>
  </si>
  <si>
    <t>Laboratório de Analises Térmicas (LABAT)</t>
  </si>
  <si>
    <t>0756/2017</t>
  </si>
  <si>
    <t>42441758000105</t>
  </si>
  <si>
    <t>CENTRO FEDERAL DE EDUCAÇÃO TECNOLÓGICA CELSO SUCKOW DA FONSECA</t>
  </si>
  <si>
    <t>Cefet-RJ Campus Valença</t>
  </si>
  <si>
    <t>0757/2017</t>
  </si>
  <si>
    <t>Laboratório de Vibrações e Acústica</t>
  </si>
  <si>
    <t>0758/2017</t>
  </si>
  <si>
    <t>BIOINOVAR  - BIOTECNOLOGIA- UNIDADE DE BIOCATALISE, BIOPRODUTOS E BIOENERGIA</t>
  </si>
  <si>
    <t>0759/2017</t>
  </si>
  <si>
    <t>Laboratório de Físico-Química de Surfactantes - LASURF</t>
  </si>
  <si>
    <t>0760/2017</t>
  </si>
  <si>
    <t>Laboratório de Preparação de Amostras</t>
  </si>
  <si>
    <t>0761/2017</t>
  </si>
  <si>
    <t>LAMPS - Laboratory of Applied Mathematical Programming and Statistics</t>
  </si>
  <si>
    <t>0762/2017</t>
  </si>
  <si>
    <t>LAGEPETRO - Laboratórios Integrados de Geodinâmica e Petrologia</t>
  </si>
  <si>
    <t>0763/2017</t>
  </si>
  <si>
    <t>Laboratório de Oceanografia Geológica - LOG</t>
  </si>
  <si>
    <t>0764/2017</t>
  </si>
  <si>
    <t>LabAFM - Laboratorio de Modificação e Analise de Superfícies</t>
  </si>
  <si>
    <t>0765/2017</t>
  </si>
  <si>
    <t>Laboratório de Matemática Aplicada</t>
  </si>
  <si>
    <t>0766/2017</t>
  </si>
  <si>
    <t xml:space="preserve">GRUPO DE PESQUISA EM CONFIABILIDADE </t>
  </si>
  <si>
    <t>0767/2017</t>
  </si>
  <si>
    <t>EDGE - Centro de Inovação</t>
  </si>
  <si>
    <t>0768/2017</t>
  </si>
  <si>
    <t>Departamento de Física</t>
  </si>
  <si>
    <t>0769/2017</t>
  </si>
  <si>
    <t>Laboratório de Superfícies e Interfaces (COMAN/CBPF)</t>
  </si>
  <si>
    <t>0770/2017</t>
  </si>
  <si>
    <t>Laboratório de Genética Celular e Molecular - LGCM</t>
  </si>
  <si>
    <t>0771/2017</t>
  </si>
  <si>
    <t>Núcleo de Processamento Digital de Imagens - NPDI</t>
  </si>
  <si>
    <t>0772/2017</t>
  </si>
  <si>
    <t>Laboratório de Ultrassom e Aplicações</t>
  </si>
  <si>
    <t>0773/2017</t>
  </si>
  <si>
    <t xml:space="preserve">LABSIN-LABMASSA-Laboratórios de Simulação de Sistemas Químicos e de Transferência de Massa </t>
  </si>
  <si>
    <t>0774/2017</t>
  </si>
  <si>
    <t>CEERMA - Centro de Estudos e Ensaios em Risco e Modelagem Ambiental</t>
  </si>
  <si>
    <t>0775/2017</t>
  </si>
  <si>
    <t>24492886000104</t>
  </si>
  <si>
    <t>FUNDACAO INSTITUTO NACIONAL DE TELECOMUNICACOES</t>
  </si>
  <si>
    <t>Instituto Nacional de Telecomunicações - INATEL</t>
  </si>
  <si>
    <t>0776/2017</t>
  </si>
  <si>
    <t>Laboratório de Análises Ambientais</t>
  </si>
  <si>
    <t>0777/2018</t>
  </si>
  <si>
    <t>Laboratório de Mecânica Computacional e Visualização (LMCV)</t>
  </si>
  <si>
    <t>0778/2018</t>
  </si>
  <si>
    <t>LAFAE/ELEPOT - Laboratório de Fontes Alternativas de Energia e Eletrônica de Potência</t>
  </si>
  <si>
    <t>0779/2018</t>
  </si>
  <si>
    <t>LABSID - Laboratório de Sistemas de Suporte a Decisões</t>
  </si>
  <si>
    <t>0780/2018</t>
  </si>
  <si>
    <t>21186804000105</t>
  </si>
  <si>
    <t>UNIVERSIDADE FEDERAL DE SAO JOAO DEL-REI</t>
  </si>
  <si>
    <t>CESTEQ - Centro de Engenharia de Superfícies, Tribologia e EletroQuímica</t>
  </si>
  <si>
    <t>0781/2018</t>
  </si>
  <si>
    <t>Laboratório de Pesquisa em Petróleo - LAPET</t>
  </si>
  <si>
    <t>0782/2018</t>
  </si>
  <si>
    <t>Laboratório Interdisciplinar de Meio Ambiente - LIMA</t>
  </si>
  <si>
    <t>0783/2018</t>
  </si>
  <si>
    <t>Laboratórios do Grupo de Processos Catalíticos e Termoquímicos (GPCATT)</t>
  </si>
  <si>
    <t>0784/2018</t>
  </si>
  <si>
    <t>Departamento de Engenharia de Materiais</t>
  </si>
  <si>
    <t>0785/2018</t>
  </si>
  <si>
    <t>Laboratório de Materiais Compósitos</t>
  </si>
  <si>
    <t>0786/2018</t>
  </si>
  <si>
    <t xml:space="preserve">Laboratório de Modelagem em Engenharia de Petróleo </t>
  </si>
  <si>
    <t>0787/2018</t>
  </si>
  <si>
    <t>Laboratório de Celulose e Papel</t>
  </si>
  <si>
    <t>0788/2018</t>
  </si>
  <si>
    <t>Centro de Estudos Para Sistemas Sustentáveis - CESS</t>
  </si>
  <si>
    <t>0789/2018</t>
  </si>
  <si>
    <t>HIDRO - Laboratório de Hidrobiologia</t>
  </si>
  <si>
    <t>0790/2018</t>
  </si>
  <si>
    <t>Grupo de Simulação Integrada em Multiescala (GSIM)</t>
  </si>
  <si>
    <t>0791/2018</t>
  </si>
  <si>
    <t>Laboratório de Super-Espectroscopia do Rio (LASER-IF-UFRJ)</t>
  </si>
  <si>
    <t>0792/2018</t>
  </si>
  <si>
    <t>Laboratório de Acionamentos Elétricos - Lace</t>
  </si>
  <si>
    <t>0793/2018</t>
  </si>
  <si>
    <t>Laboratório de Bioinformática e Unidade de Genômica Computacional Darcy Fontoura de Almeida</t>
  </si>
  <si>
    <t>0794/2018</t>
  </si>
  <si>
    <t>Laboratório de Ecofisiologia Vegetal - Departamento de Botânica/UFRJ</t>
  </si>
  <si>
    <t>0795/2018</t>
  </si>
  <si>
    <t>NPER - Núcleo de Petrofísica e Engenharia de Reservatórios</t>
  </si>
  <si>
    <t>0796/2018</t>
  </si>
  <si>
    <t>LACRO - Laboratório de Cromatografia</t>
  </si>
  <si>
    <t>0797/2018</t>
  </si>
  <si>
    <t>Laboratório de Petroquímica (LPQ)</t>
  </si>
  <si>
    <t>0798/2018</t>
  </si>
  <si>
    <t xml:space="preserve">FGV Social - Centro de Políticas Sociais </t>
  </si>
  <si>
    <t>0799/2018</t>
  </si>
  <si>
    <t>Laboratório de Veículos Não Tripulados-LVNT</t>
  </si>
  <si>
    <t>0800/2018</t>
  </si>
  <si>
    <t>Centro de Engenharia Nuclear - CEN</t>
  </si>
  <si>
    <t>0801/2018</t>
  </si>
  <si>
    <t>Grupo de Pesquisa em Vibrações e Som em Sistemas Mecânicos - GVIBS</t>
  </si>
  <si>
    <t>0802/2018</t>
  </si>
  <si>
    <t>FGV Crescimento &amp; Desenvolvimento</t>
  </si>
  <si>
    <t>0803/2018</t>
  </si>
  <si>
    <t>Media Lab</t>
  </si>
  <si>
    <t>0804/2018</t>
  </si>
  <si>
    <t>Laboratório de Mecânica de Estruturas - LMEst</t>
  </si>
  <si>
    <t>0805/2018</t>
  </si>
  <si>
    <t xml:space="preserve">LETICIC - Laboratório de Gestão Estratégica da Tecnologia da Informação, do Conhecimento e da Inteligência Competitiva </t>
  </si>
  <si>
    <t>0806/2018</t>
  </si>
  <si>
    <t>Grupo de Estudos da Qualidade da Energia Elétrica - GQEE</t>
  </si>
  <si>
    <t>0807/2018</t>
  </si>
  <si>
    <t>Laboratório de Polímeros e Materiais Conjugados - LAPCON</t>
  </si>
  <si>
    <t>0808/2018</t>
  </si>
  <si>
    <t>Núcleo Multiusuário de Microscopia  da COPPE/UFRJ</t>
  </si>
  <si>
    <t>0809/2018</t>
  </si>
  <si>
    <t>Grupo de simulação computacional, processamento e caracterização de materiais</t>
  </si>
  <si>
    <t>0810/2018</t>
  </si>
  <si>
    <t>CEPEDES - Centro de Pesquisas e Estudos sobre Desastres</t>
  </si>
  <si>
    <t>0811/2018</t>
  </si>
  <si>
    <t xml:space="preserve">GPQM - Grupo de Pesquisa em Química de Materiais </t>
  </si>
  <si>
    <t>0812/2018</t>
  </si>
  <si>
    <t>00402552000398</t>
  </si>
  <si>
    <t>LABORATÓRIO DE APLICAÇÕES DE RADIOTRAÇADORES NA INDÚSTRIA E MEIO AMBIENTE</t>
  </si>
  <si>
    <t>0813/2018</t>
  </si>
  <si>
    <t>60453032000174</t>
  </si>
  <si>
    <t>LABEPETRO - Laboratório de Desenvolvimento de Pesquisas em Química e Engenharia de Petróleo</t>
  </si>
  <si>
    <t>0814/2018</t>
  </si>
  <si>
    <t>Laboratório de Biotecnologia  e Meio Ambiente (BIOTEC)</t>
  </si>
  <si>
    <t>0815/2018</t>
  </si>
  <si>
    <t>03789272000100</t>
  </si>
  <si>
    <t>Instituto SENAI de Inovação para Tecnologias da Informação e Comunicação</t>
  </si>
  <si>
    <t>0816/2018</t>
  </si>
  <si>
    <t>Laboratório de Cimentação - LabCim</t>
  </si>
  <si>
    <t>0817/2018</t>
  </si>
  <si>
    <t>Lab H2O</t>
  </si>
  <si>
    <t>0818/2018</t>
  </si>
  <si>
    <t>Grupo de Crescimento de Cristais e de Transporte Eletrônico em Nanoestruturas</t>
  </si>
  <si>
    <t>0819/2018</t>
  </si>
  <si>
    <t>Laboratório de Mecânica de Precisão</t>
  </si>
  <si>
    <t>0820/2018</t>
  </si>
  <si>
    <t>Laboratório de Paleontologia-PALEOLAB</t>
  </si>
  <si>
    <t>0821/2018</t>
  </si>
  <si>
    <t>86900545000170</t>
  </si>
  <si>
    <t>AGENCIA ESPACIAL BRASILEIRA - AEB</t>
  </si>
  <si>
    <t>Agência Espacial Brasileira</t>
  </si>
  <si>
    <t xml:space="preserve">                RELATÓRIO CONSOLIDADO ANUAL DE PD&amp;I - RCA</t>
  </si>
  <si>
    <t>OUTROS</t>
  </si>
  <si>
    <t>C.5</t>
  </si>
  <si>
    <t>C.10</t>
  </si>
  <si>
    <t>C.11</t>
  </si>
  <si>
    <t>C.12</t>
  </si>
  <si>
    <t>C.1</t>
  </si>
  <si>
    <t>C.2</t>
  </si>
  <si>
    <t>C.3</t>
  </si>
  <si>
    <t>C.4</t>
  </si>
  <si>
    <t>C.6</t>
  </si>
  <si>
    <t>C.7</t>
  </si>
  <si>
    <t>C.8</t>
  </si>
  <si>
    <t>C.9</t>
  </si>
  <si>
    <t>Valor Disponível</t>
  </si>
  <si>
    <t>O PREENCHIMENTO DOS CAMPOS C.1, C.2, C.3, C.4, C.5, C.8, C.9 E C.10 É OBRIGATÓRIO.</t>
  </si>
  <si>
    <t>TABELA C.101
IDENTIFICAÇÃO DE CAMPOS PREENCHIDOS</t>
  </si>
  <si>
    <t>TABELA C.104
MENSAGENS DE ALERTA</t>
  </si>
  <si>
    <t>TABELA C.105
LISTA SUSPENSA B.4</t>
  </si>
  <si>
    <t>TABELA C.106
VERIFICAÇÃO DO DV</t>
  </si>
  <si>
    <t>TABELA C.103
ALIMENTAÇÃO DAS COLUNAS J,K,L,M,N,O,P,Q DA BD-REPASSES</t>
  </si>
  <si>
    <t>ENEVA</t>
  </si>
  <si>
    <t>Petro Rio Jaguar</t>
  </si>
  <si>
    <t>ENAUTA</t>
  </si>
  <si>
    <t>48610012913201005</t>
  </si>
  <si>
    <t>48610009156200517</t>
  </si>
  <si>
    <t>48610012961201761</t>
  </si>
  <si>
    <t>48610011630201880</t>
  </si>
  <si>
    <t>7ª RODADA DE CONCESSÃO</t>
  </si>
  <si>
    <t>Tartaruga Verde</t>
  </si>
  <si>
    <t>Mero</t>
  </si>
  <si>
    <t>2ª RODADA DE PARTILHA</t>
  </si>
  <si>
    <t>Nordeste de Sapinhoá / Noroeste de Sapinhoá / Sudoeste de Sapinhoá</t>
  </si>
  <si>
    <t>5ª RODADA DE PARTILHA</t>
  </si>
  <si>
    <t>Sudoeste de Tartaruga Verde</t>
  </si>
  <si>
    <t>Equinor Brasil Energia</t>
  </si>
  <si>
    <t>04580657000126</t>
  </si>
  <si>
    <t>Equinor Energy do Brasil</t>
  </si>
  <si>
    <t>B.6 - EMPRESA BRASILEIRA EM PARCERIA COM I.C. (Item 2.12)</t>
  </si>
  <si>
    <t>EMPRESA BRASILEIRA EM PARCERIA COM I.C.</t>
  </si>
  <si>
    <t>TRIBUTOS (INCIDENTES SOBRE O REPASSE. REDUZEM O VALOR DISPONÍVEL PARA GASTOS NO PROJETO)</t>
  </si>
  <si>
    <t>PROPRIEDADE INTELECTUAL</t>
  </si>
  <si>
    <t>AUDITORIA</t>
  </si>
  <si>
    <t>DESPESAS REALIZADAS NO PERÍODO DE REFERÊNCIA COM A GESTÃO TÉCNICA E ADMINISTRATIVA DOS CONTRATOS</t>
  </si>
  <si>
    <t>TABELA D.104
MENSAGENS DE ALERTA</t>
  </si>
  <si>
    <t>TABELA D.105
TIPO DE DESPESA</t>
  </si>
  <si>
    <t>D.1 - TIPO DE DESPESA</t>
  </si>
  <si>
    <t>D.3 - DESCRIÇÃO
(Limite de 4.000 caracteres)</t>
  </si>
  <si>
    <t>DESPESAS REALIZADAS NO PERÍODO DE REFERÊNCIA COM PROPRIEDADE INTELECTUAL, AUDITORIA, DESPESA OPERACIONAL E ADMINISTRATIVA E OUTRAS</t>
  </si>
  <si>
    <t>TABELA D.103
ALIMENTAÇÃO DA BD</t>
  </si>
  <si>
    <t>TOTAIS</t>
  </si>
  <si>
    <t>REFERENCIA</t>
  </si>
  <si>
    <t>D.4 - INSTITUIÇÃO CREDENCIADA</t>
  </si>
  <si>
    <t>D.5 - EMPRESA BRASILEIRA EM PARCERIA COM I.C. (Item 2.12)</t>
  </si>
  <si>
    <t>D.6 - EMPRESA BRASILEIRA DE QUALQUER PORTE</t>
  </si>
  <si>
    <t>D.7 - EMPRESA PETROLÍFERA</t>
  </si>
  <si>
    <t>D.8 - TOTAL DECLARADO</t>
  </si>
  <si>
    <r>
      <t xml:space="preserve">E.1 - INFORMAÇÕES COMPLEMENTARES
</t>
    </r>
    <r>
      <rPr>
        <sz val="11"/>
        <color theme="1"/>
        <rFont val="Calibri"/>
        <family val="2"/>
        <scheme val="minor"/>
      </rPr>
      <t>(Limite de 4.000 caracteres)</t>
    </r>
  </si>
  <si>
    <t>C.11 TRIBUTOS</t>
  </si>
  <si>
    <t>Petro Rio White Shark</t>
  </si>
  <si>
    <t>Repsol Sinopec</t>
  </si>
  <si>
    <t>C.4 CNPJ
EXECUTOR</t>
  </si>
  <si>
    <t>C.5 NOME DO EXECUTOR</t>
  </si>
  <si>
    <t>DADOS DO EXECUTOR (INSTITUIÇÃO CREDENCIADA OU EMPRESA BRASILEIRA)</t>
  </si>
  <si>
    <t>NUMERO_CONTRATO</t>
  </si>
  <si>
    <t>CNPJ_EMPRESA_PETROLIFERA</t>
  </si>
  <si>
    <t>ANO_REFERENCIA</t>
  </si>
  <si>
    <t>VALOR_OBRIGACAO_GERADA</t>
  </si>
  <si>
    <t>OBRIGACAO_OUTRA_EMPRESA</t>
  </si>
  <si>
    <t>INFORMACOES_COMPLEMENTARES</t>
  </si>
  <si>
    <t>VERSAO_RCA</t>
  </si>
  <si>
    <t>CNPJ_EMPRESA</t>
  </si>
  <si>
    <t>TIPO_EXECUTOR</t>
  </si>
  <si>
    <t>CNPJ_EXECUTOR</t>
  </si>
  <si>
    <t>NOME_EXECUTOR</t>
  </si>
  <si>
    <t>NUMERO_CREDENCIAMENTO</t>
  </si>
  <si>
    <t>UNIDADE_PESQUISA</t>
  </si>
  <si>
    <t>NUMERO_COMPROVANTE_NF</t>
  </si>
  <si>
    <t>DATA_COMPROVANTE_NF</t>
  </si>
  <si>
    <t>VALOR_TOTAL_REPASSE</t>
  </si>
  <si>
    <t>VALOR_TRIBUTOS</t>
  </si>
  <si>
    <t>VALOR_DISPONIVEL_EXECUTOR</t>
  </si>
  <si>
    <t>NUMERO_ANP</t>
  </si>
  <si>
    <t>DATA_CONTRATACAO</t>
  </si>
  <si>
    <t>DATA_TERMINO</t>
  </si>
  <si>
    <t>VINCULO_PRINCIPAL</t>
  </si>
  <si>
    <t>VALOR_INSTITUICAO_CREDENCIADA</t>
  </si>
  <si>
    <t>VALOR_PARCERIA_INSTITUICAO_CREDENCIADA</t>
  </si>
  <si>
    <t>VALOR_EMPRESA_BRASILEIRA</t>
  </si>
  <si>
    <t>VALOR_EMPRESA_PETROLIFERA</t>
  </si>
  <si>
    <t>TIPO</t>
  </si>
  <si>
    <t>Atualizado em:</t>
  </si>
  <si>
    <t>TABELA C.107
INSTITUIÇÕES CREDENCIADAS</t>
  </si>
  <si>
    <t>O PREENCHIMENTO DOS CAMPOS C.6 e C.7 É OBRIGATÓRIO PARA I.C.</t>
  </si>
  <si>
    <t>OS CAMPOS C.6 e C.7 NÃO PODEM SER PREENCHIDOS PARA EMPRESA.</t>
  </si>
  <si>
    <t>TABELA C.102
VERIFICAÇÃO DE ALERTAS</t>
  </si>
  <si>
    <t>HÁ VALORES DE REPASSES LANÇADOS QUE NÃO ESTÃO SENDO CONTABILIZADOS NO SOMATÓRIO DEVIDO AO NÃO PREENCIMENTO OU PREENCHIMENTO INCORRETO DE CAMPOS OBRIGATÓRIOS.</t>
  </si>
  <si>
    <t>PLANILHA C - REPASSES</t>
  </si>
  <si>
    <t>• PLANILHA C - REPASSES - HÁ PROJETO(S) OU PROGRAMA(S) COM O N° ANP INVÁLIDO(S)</t>
  </si>
  <si>
    <t>• PLANILHA C - REPASSES - HÁ CAMPO(S) OBRIGATÓRIO(S) NÃO PREENCHIDO(S)</t>
  </si>
  <si>
    <t>• PLANILHA C - REPASSES - HÁ LINHAS EM BRANCO ACIMA DE LINHAS PREENCHIDAS</t>
  </si>
  <si>
    <t>• PLANILHA C - REPASSES - HÁ VALORES PREENCHIDOS NOS CAMPOS C.6 E C.7 PARA EXECUTORES QUE NÃO SÃO I.C.</t>
  </si>
  <si>
    <t>PLANILHA D - DESPESAS AGREGADAS</t>
  </si>
  <si>
    <t>• PLANILHA C - REPASSES - HÁ INSTIUIÇÕES CREDENCIADAS SEM O PREENCHIMENTO DOS CAMPOS C.6 E C.7</t>
  </si>
  <si>
    <t>0033/2013</t>
  </si>
  <si>
    <t>SENAI CETIND</t>
  </si>
  <si>
    <t>0039/2013</t>
  </si>
  <si>
    <t>INEXISTENTE</t>
  </si>
  <si>
    <t>PONTIFÍCIA UNIVERSIDADE CATÓLICA DO RIO DE JANEIRO</t>
  </si>
  <si>
    <t>MINISTERIO DA CIENCIA, TECNOLOGIA, INOVACOES E COMUNICACOES</t>
  </si>
  <si>
    <t>UNIVERSIDADE FEDERAL DO RIO GRANDE DO NORTE-DEPTO DE ENGENHARIA DE PETROLEO</t>
  </si>
  <si>
    <t>0265/2014</t>
  </si>
  <si>
    <t>INSTITUTO DE ASTRONOMIA, GEOFÍSICA E CIÊNCIAS ATMOSFÉRICAS - IAG</t>
  </si>
  <si>
    <t xml:space="preserve">Grupo de Estudos em Cinética e Catálise-GECCAT </t>
  </si>
  <si>
    <t>GRUPO DE ANÁLISE DE BACIAS SEDIMENTARES E RESERVATÓRIOS - ANBA</t>
  </si>
  <si>
    <t>UNIVERSIDADE FEDERAL DO PIAUÍ - UFPI</t>
  </si>
  <si>
    <t>0695/2016</t>
  </si>
  <si>
    <t>Atlantis</t>
  </si>
  <si>
    <t>Laboratório de Processamento Mineral e Meio Ambiente</t>
  </si>
  <si>
    <t>Instituto Tartarugas do Delta - ITD</t>
  </si>
  <si>
    <t>UNIVERSIDADE FEDERAL DE SÃO PAULO</t>
  </si>
  <si>
    <t>0822/2018</t>
  </si>
  <si>
    <t>Laboratorio de Fisica Aplicada</t>
  </si>
  <si>
    <t>0823/2018</t>
  </si>
  <si>
    <t>LABORATORIO DE MICROESTRUTURAS E PROPRIEDADES MECANICAS- LAMP</t>
  </si>
  <si>
    <t>0824/2018</t>
  </si>
  <si>
    <t>LEPTEN - Laboratórios de Engenharia de Processos de Conversão e Tecnologia de Energia</t>
  </si>
  <si>
    <t>0825/2018</t>
  </si>
  <si>
    <t>Assessoria para o Levantamento da Plataforma Continental (LEPLAC)</t>
  </si>
  <si>
    <t>0826/2018</t>
  </si>
  <si>
    <t>Divisão de Metrologia em Dinâmica de Fluidos</t>
  </si>
  <si>
    <t>0827/2018</t>
  </si>
  <si>
    <t>Laboratório Interdisciplinar de Modelagem Numérica</t>
  </si>
  <si>
    <t>0828/2018</t>
  </si>
  <si>
    <t>10952708000953</t>
  </si>
  <si>
    <t>INSTITUTO FEDERAL DE EDUCACAO, CIENCIA E TECNOLOGIA DO RIO DE JANEIRO</t>
  </si>
  <si>
    <t>Laboratório de Química Analítica Quantitativa José Guerchon</t>
  </si>
  <si>
    <t>0829/2018</t>
  </si>
  <si>
    <t>LABORATÓRIO DE CIÊNCIA E ENGENHARIA DE PETRÓLEO - LCPETRO</t>
  </si>
  <si>
    <t>0830/2018</t>
  </si>
  <si>
    <t>03784680000170</t>
  </si>
  <si>
    <t>Laboratório de Processamento do Gás - LPG</t>
  </si>
  <si>
    <t>0831/2018</t>
  </si>
  <si>
    <t>LABORATÓRIO DE CONTROLE AVANÇADO E OTIMIZAÇÃO DE PROCESSOS</t>
  </si>
  <si>
    <t>0832/2018</t>
  </si>
  <si>
    <t>Cefet-RJ campus Maracanã</t>
  </si>
  <si>
    <t>0833/2018</t>
  </si>
  <si>
    <t>Laboratório Modelagem e Correlação Rocha Perfil - LABMCORP</t>
  </si>
  <si>
    <t>0834/2018</t>
  </si>
  <si>
    <t>Centro Nacional de Processamento de Alto Desempenho</t>
  </si>
  <si>
    <t>0835/2018</t>
  </si>
  <si>
    <t>0836/2018</t>
  </si>
  <si>
    <t>00394502016571</t>
  </si>
  <si>
    <t>Secretaria da Comissão Interministerial para os Recursos do Mar</t>
  </si>
  <si>
    <t>0837/2018</t>
  </si>
  <si>
    <t>Grupo de Interpretação Exploratória e Caracterização de Reservatórios - GIECAR</t>
  </si>
  <si>
    <t>0838/2018</t>
  </si>
  <si>
    <t>GMAp - Grupo de Mecânica Aplicada - Escola de Engenharia</t>
  </si>
  <si>
    <t>0839/2018</t>
  </si>
  <si>
    <t>ELETROCORR- Laboratório de Processos Eletroquímicos e Corrosão</t>
  </si>
  <si>
    <t>0840/2018</t>
  </si>
  <si>
    <t>LADENMP/LASEM - Laboratório de Desenvolvimento de Novos Materiais e Processos e Laboratório de Processos de Separação por Membranas</t>
  </si>
  <si>
    <t>0841/2018</t>
  </si>
  <si>
    <t>Laboratório de Termociências - LATERMO</t>
  </si>
  <si>
    <t>0842/2018</t>
  </si>
  <si>
    <t>60967551000150</t>
  </si>
  <si>
    <t>INSTITUTO PRESBITERIANO MACKENZIE</t>
  </si>
  <si>
    <t xml:space="preserve">Centro de Pesquisas Avançadas em Grafeno, Nanomateriais e Nanotecnologias </t>
  </si>
  <si>
    <t>0843/2018</t>
  </si>
  <si>
    <t>Unidade Embrapii Tecnogreen</t>
  </si>
  <si>
    <t>0844/2018</t>
  </si>
  <si>
    <t>Museu Nacional - Laboratório de Geologia Costeira, Sedimentologia e Meio Ambiente - LAGECOST</t>
  </si>
  <si>
    <t>0845/2018</t>
  </si>
  <si>
    <t>Laboratório de Petrofísica do Observatório Nacional - LabPetrON</t>
  </si>
  <si>
    <t>0846/2018</t>
  </si>
  <si>
    <t>Laboratório de Pesquisa e Simulação em Engenharia de Petróleo - SimPetro</t>
  </si>
  <si>
    <t>0847/2018</t>
  </si>
  <si>
    <t>Grupo Energia Biomassa e Meio Ambiente - EBMA</t>
  </si>
  <si>
    <t>0848/2018</t>
  </si>
  <si>
    <t>Central Analítica Fernanda Coutinho</t>
  </si>
  <si>
    <t>0849/2019</t>
  </si>
  <si>
    <t>Grupo de Pesquisa em Eng. de Petróleo/Gás Natural, Energia e Meio Ambiente (GPEPEM-UFES)</t>
  </si>
  <si>
    <t>0850/2019</t>
  </si>
  <si>
    <t>Grupo de Pesquisas em Sistemas Computacionais e Robótica</t>
  </si>
  <si>
    <t>0851/2019</t>
  </si>
  <si>
    <t>Laboratório de Integração Engenharia e Processos-LIEP</t>
  </si>
  <si>
    <t>0852/2019</t>
  </si>
  <si>
    <t>01203327000123</t>
  </si>
  <si>
    <t>CESAR CENTRO DE ESTUDOS E SISTEMAS AVANCADOS DO RECIFE</t>
  </si>
  <si>
    <t>CESAR</t>
  </si>
  <si>
    <t>0853/2019</t>
  </si>
  <si>
    <t>10889295000152</t>
  </si>
  <si>
    <t>FUNDACAO CENTRO UNIVERSITARIO ESTADUAL DA ZONA OESTE</t>
  </si>
  <si>
    <t>Laboratório de Síntese Orgânica (LASO)</t>
  </si>
  <si>
    <t>0854/2019</t>
  </si>
  <si>
    <t>Laboratório de Paleontologia - LabPaleo</t>
  </si>
  <si>
    <t>0855/2019</t>
  </si>
  <si>
    <t>Grupo de Ensaios e Simulações Ambientais em Reservatórios - GESAR</t>
  </si>
  <si>
    <t>0856/2019</t>
  </si>
  <si>
    <t>TESLA Engenharia de Potência</t>
  </si>
  <si>
    <t>0857/2019</t>
  </si>
  <si>
    <t>Grupo de Automação e Sistemas Integráveis</t>
  </si>
  <si>
    <t>0858/2019</t>
  </si>
  <si>
    <t>Laboratório de Paleoecologia e Mudanças Globais</t>
  </si>
  <si>
    <t>0859/2019</t>
  </si>
  <si>
    <t>Grupo de Dinâmica de Sistemas</t>
  </si>
  <si>
    <t>0860/2019</t>
  </si>
  <si>
    <t>EBAPE - Escola Brasileira de Administração Pública e de Empresas</t>
  </si>
  <si>
    <t>0861/2019</t>
  </si>
  <si>
    <t>27067651000155</t>
  </si>
  <si>
    <t>SOC EDUC DO ESP SANTO UNIDADE DE V VELHA ENSINO SUPERIO</t>
  </si>
  <si>
    <t>Unidade Pesquisa em Meio Ambiente</t>
  </si>
  <si>
    <t>0862/2019</t>
  </si>
  <si>
    <t>Laboratório de Tecnologia e Processamento de Imagens - LTPI</t>
  </si>
  <si>
    <t>0863/2019</t>
  </si>
  <si>
    <t>Laboratório de Pesquisa em Exploração Petrolífera - LAPEP</t>
  </si>
  <si>
    <t>0864/2019</t>
  </si>
  <si>
    <t>CPGA - Centro de Pesquisa em Geofísica Aplicada</t>
  </si>
  <si>
    <t>0865/2019</t>
  </si>
  <si>
    <t>Laboratório de Radioecologia e Alterações Ambientais - LARA</t>
  </si>
  <si>
    <t>0866/2019</t>
  </si>
  <si>
    <t>NEHMA - Núcleo de Estudos Hidrogeológicos e do Meio Ambiente</t>
  </si>
  <si>
    <t>0867/2019</t>
  </si>
  <si>
    <t>Grupo de Óptica Quântica e Informação Quântica</t>
  </si>
  <si>
    <t>0868/2019</t>
  </si>
  <si>
    <t>Laboratório de Caracterização e Processamento de Petróleo - LCPP</t>
  </si>
  <si>
    <t>0869/2019</t>
  </si>
  <si>
    <t>LABORATÓRIO DE MATERIAIS INORGÂNICOS - LMI</t>
  </si>
  <si>
    <t>0870/2019</t>
  </si>
  <si>
    <t>LABEM - Laboratório de Biotecnologia e Ecologia Microbiana</t>
  </si>
  <si>
    <t>0871/2019</t>
  </si>
  <si>
    <t>Laboratório de Geologia Sedimentar e do Petróleo</t>
  </si>
  <si>
    <t>0872/2019</t>
  </si>
  <si>
    <t>10779511000107</t>
  </si>
  <si>
    <t>LEMMA - Laboratório de Ensaios Mecânicos e Materiais Avançados</t>
  </si>
  <si>
    <t>0873/2019</t>
  </si>
  <si>
    <t>Laboratório de Integração em Tecnologia Analítica - Labitan</t>
  </si>
  <si>
    <t>0874/2019</t>
  </si>
  <si>
    <t>HidroUFF</t>
  </si>
  <si>
    <t>0875/2019</t>
  </si>
  <si>
    <t>LABORATÓRIO BIOETANOL - LB</t>
  </si>
  <si>
    <t>0876/2019</t>
  </si>
  <si>
    <t>Polo de Inovação Campos dos Goytacazes</t>
  </si>
  <si>
    <t>0877/2019</t>
  </si>
  <si>
    <t>LABNANO - Laboratório de Caracterização de Materiais em Nanoescala</t>
  </si>
  <si>
    <t>0878/2019</t>
  </si>
  <si>
    <t>Laboratório de Geodésia Industrial - LGI</t>
  </si>
  <si>
    <t>0879/2019</t>
  </si>
  <si>
    <t>86445293000136</t>
  </si>
  <si>
    <t>FUNDACAO UNIVERSIDADE DO SUL DE SANTA CATARINA-UNISUL</t>
  </si>
  <si>
    <t>CENTEC - Biocombustíveis</t>
  </si>
  <si>
    <t>0880/2019</t>
  </si>
  <si>
    <t>CENTEC - Petroquímica</t>
  </si>
  <si>
    <t>0881/2019</t>
  </si>
  <si>
    <t>Laboratório de Estudos Costeiros - Lecost</t>
  </si>
  <si>
    <t>0882/2019</t>
  </si>
  <si>
    <t>Instituto de Pesquisas de Produtos Naturais IPPN</t>
  </si>
  <si>
    <t>0883/2019</t>
  </si>
  <si>
    <t>Núcleo Interdepartamental de Tecnologias Digitais para o Setor de Óleo e Gás</t>
  </si>
  <si>
    <t>0884/2019</t>
  </si>
  <si>
    <t>Grupo de estudos em Fluidodinâmica Computacional</t>
  </si>
  <si>
    <t>0885/2019</t>
  </si>
  <si>
    <t>Laboratório de Integração de Software e Hardware</t>
  </si>
  <si>
    <t>0886/2019</t>
  </si>
  <si>
    <t>34144499000122</t>
  </si>
  <si>
    <t>SECRETARIA DA COMISSAO INTERMINISTERIAL PARA OS RECURSOS DO MAR - SECIRM</t>
  </si>
  <si>
    <t>0887/2019</t>
  </si>
  <si>
    <t>23354848000114</t>
  </si>
  <si>
    <t>FUNDACAO EDUCACIONAL DE PATOS DE MINAS</t>
  </si>
  <si>
    <t>0888/2019</t>
  </si>
  <si>
    <t>0889/2019</t>
  </si>
  <si>
    <t>Laboratório de Análise de Integridade Estrutural</t>
  </si>
  <si>
    <t>0890/2019</t>
  </si>
  <si>
    <t>Laboratório de Materiais - LabMat</t>
  </si>
  <si>
    <t>0891/2019</t>
  </si>
  <si>
    <t>Laboratório de Macromoléculas e Nanopartículas -  M&amp;NLab</t>
  </si>
  <si>
    <t>0892/2019</t>
  </si>
  <si>
    <t>Núcleo de Inovação Tecnológica em Engenharia Elétrica - NITEE</t>
  </si>
  <si>
    <t>0893/2019</t>
  </si>
  <si>
    <t>10838653000106</t>
  </si>
  <si>
    <t>INSTITUTO FEDERAL DE EDUCACAO CIENCIA E TECNOLOGIA DO ESPIRITO SANTO</t>
  </si>
  <si>
    <t xml:space="preserve">Petroleômica - IFES Vila Velha </t>
  </si>
  <si>
    <t>0894/2019</t>
  </si>
  <si>
    <t>Laboratório de Sistemas Inteligentes</t>
  </si>
  <si>
    <t>0895/2019</t>
  </si>
  <si>
    <t>Laboratório Fotovoltaica-UFSC</t>
  </si>
  <si>
    <t>0896/2019</t>
  </si>
  <si>
    <t>Laboratório de Computação de Alto Desempenho - LCAD</t>
  </si>
  <si>
    <t>0897/2019</t>
  </si>
  <si>
    <t>Grupo de Pesquisas em Motores, Combustíveis e Emissões - GPMOT</t>
  </si>
  <si>
    <t>0898/2019</t>
  </si>
  <si>
    <t>INSTITUTO SENAI DE INOVAÇÃO ENGENHARIA DE SUPERFÍCIES</t>
  </si>
  <si>
    <t>0899/2019</t>
  </si>
  <si>
    <t>16888315000157</t>
  </si>
  <si>
    <t>UNIVERSIDADE FEDERAL DOS VALES DO JEQUITINHONHA E MUCURI</t>
  </si>
  <si>
    <t>Laboratório de Estudos Tectônicos</t>
  </si>
  <si>
    <t>0900/2019</t>
  </si>
  <si>
    <t xml:space="preserve">GEHGas - Grupo de Estudos em Hidratos de Gás </t>
  </si>
  <si>
    <t>0901/2019</t>
  </si>
  <si>
    <t>Laboratório de Caracterização de Materiais</t>
  </si>
  <si>
    <t>0902/2019</t>
  </si>
  <si>
    <t>02437460000379</t>
  </si>
  <si>
    <t>Sistemas Multi-físicos para Aplicações Avançadas</t>
  </si>
  <si>
    <t>0903/2019</t>
  </si>
  <si>
    <t>Pesquisas avançadas no uso de resíduos na agricultura</t>
  </si>
  <si>
    <t>0904/2019</t>
  </si>
  <si>
    <t>Núcleo de Estudos Avançados para Auxílio á Decisão (NEAAD)</t>
  </si>
  <si>
    <t>0905/2019</t>
  </si>
  <si>
    <t>03774688006510</t>
  </si>
  <si>
    <t>Instituto SENAI de Tecnologia Ambiental</t>
  </si>
  <si>
    <t>0906/2019</t>
  </si>
  <si>
    <t>Laboratório Synergia</t>
  </si>
  <si>
    <t>0907/2019</t>
  </si>
  <si>
    <t>LAC - Laboratório de Combustão e Catálise Aplicadas</t>
  </si>
  <si>
    <t>0908/2019</t>
  </si>
  <si>
    <t>ISI (INSTITUTO SENAI DE INOVAÇÃO) EM PROCESSAMENTO MINERAL</t>
  </si>
  <si>
    <t>0909/2019</t>
  </si>
  <si>
    <t>03774819001508</t>
  </si>
  <si>
    <t>Instituto SENAI de Inovação Manufatura Avançada e Microfabricação</t>
  </si>
  <si>
    <t>0910/2019</t>
  </si>
  <si>
    <t>Laboratório de Fotogrametria e Sensoriamento Remoto</t>
  </si>
  <si>
    <t>0911/2019</t>
  </si>
  <si>
    <t>INSTITUTO SENAI DE TECNOLOGIA EM MEIO AMBIENTE</t>
  </si>
  <si>
    <t>0912/2019</t>
  </si>
  <si>
    <t>LabMEMS - Laboratório de Nano e Microfluidica e Microssistemas</t>
  </si>
  <si>
    <t>0913/2019</t>
  </si>
  <si>
    <t>10882594000327</t>
  </si>
  <si>
    <t>INSTITUTO FEDERAL DE EDUCACAO, CIENCIA E TECNOLOGIA DE SAO PAULO</t>
  </si>
  <si>
    <t>Grupo de Estudos de Automação e Controle de Processos e Simulação Computacional</t>
  </si>
  <si>
    <t>0914/2019</t>
  </si>
  <si>
    <t>Laboratório de Sedimentologia</t>
  </si>
  <si>
    <t>0915/2019</t>
  </si>
  <si>
    <t>Núcleo de Estudos em Redes Definidas por Software (Nerds)</t>
  </si>
  <si>
    <t>0916/2019</t>
  </si>
  <si>
    <t>ENGINEERING AND SYSTEMS GROUP (EASY Group)</t>
  </si>
  <si>
    <t>0917/2019</t>
  </si>
  <si>
    <t>Voxar Labs</t>
  </si>
  <si>
    <t>0918/2019</t>
  </si>
  <si>
    <t>Laboratório de Engenharia de Sistemas e Robótica (LaSER)</t>
  </si>
  <si>
    <t>0919/2019</t>
  </si>
  <si>
    <t>03774819002733</t>
  </si>
  <si>
    <t>Instituto SENAI de Tecnologia em Energia</t>
  </si>
  <si>
    <t>0920/2019</t>
  </si>
  <si>
    <t>Laboratório de Energia e Meio Ambiente (LEMA)</t>
  </si>
  <si>
    <t>0921/2019</t>
  </si>
  <si>
    <t>Laboratório de Motores de Combustão Interna - LABMCI</t>
  </si>
  <si>
    <t>0922/2019</t>
  </si>
  <si>
    <t>CENTRO NACIONAL DE PESQUISA DE AGROENERGIA (EMBRAPA AGROENERGIA)</t>
  </si>
  <si>
    <t>0923/2019</t>
  </si>
  <si>
    <t>Grupo de pesquisa em Inteligência Computacional</t>
  </si>
  <si>
    <t>0924/2019</t>
  </si>
  <si>
    <t>Laboratório de Tecnologias do Futuro</t>
  </si>
  <si>
    <t>0925/2019</t>
  </si>
  <si>
    <t>Laboratório de Polímeros e Nanoestruturas - LPN</t>
  </si>
  <si>
    <t>0926/2019</t>
  </si>
  <si>
    <t>NANOTEC-NEO - Laboratório de pesquisa Nanotecnologia Aplicada</t>
  </si>
  <si>
    <t>0927/2019</t>
  </si>
  <si>
    <t>00348003010507</t>
  </si>
  <si>
    <t xml:space="preserve">CNPMA - Centro Nacional de Pesquisa de Monitoramento e Avaliação de Impacto Ambiental </t>
  </si>
  <si>
    <t>0928/2019</t>
  </si>
  <si>
    <t>07071969000100</t>
  </si>
  <si>
    <t>IBTR - LAPEG</t>
  </si>
  <si>
    <t>0929/2019</t>
  </si>
  <si>
    <t>NBBLAB - Laboratório de Nanomateriais, Biossensores e Bioeletrônica</t>
  </si>
  <si>
    <t>0930/2019</t>
  </si>
  <si>
    <t>00348003011660</t>
  </si>
  <si>
    <t>CNPTIA - Centro Nacional de Pesquisa Tecnológica em Informática para Agricultura</t>
  </si>
  <si>
    <t>0931/2019</t>
  </si>
  <si>
    <t>CENOZOICO - GRUPO DE PESQUISAS EM GEOLOGIA SEDIMENTAR E TECTÔNICA</t>
  </si>
  <si>
    <t>0932/2019</t>
  </si>
  <si>
    <t>LPC - Laboratório de Processos Catalíticos</t>
  </si>
  <si>
    <t>0933/2019</t>
  </si>
  <si>
    <t>INSTITUTO SENAL DE TECNOLOGIA EM QUÍMICA</t>
  </si>
  <si>
    <t>0934/2019</t>
  </si>
  <si>
    <t>Laboratório de Fotoquímica e Ciência dos Materiais - LAFOT-CM</t>
  </si>
  <si>
    <t>0935/2020</t>
  </si>
  <si>
    <t>GRUPO DE MATERIAIS MOLECULARES, INORGÂNICOS E CARBONÁCEOS</t>
  </si>
  <si>
    <t>0936/2020</t>
  </si>
  <si>
    <t>10728444000100</t>
  </si>
  <si>
    <t>INSTITUTO FEDERAL DE EDUCACAO, CIENCIA E TECNOLOGIA DE SERGIPE</t>
  </si>
  <si>
    <t>INSTITUTO FEDERAL DE SERGIPE</t>
  </si>
  <si>
    <t>0937/2020</t>
  </si>
  <si>
    <t>ESALQ-LOG - Grupo de Pesquisa e Extensão em Logística Agroindustrial</t>
  </si>
  <si>
    <t>0938/2020</t>
  </si>
  <si>
    <t>03774819006488</t>
  </si>
  <si>
    <t xml:space="preserve">NÚCLEO TECNOLÓGICO EM METALURGIA </t>
  </si>
  <si>
    <t>0939/2020</t>
  </si>
  <si>
    <t>03774819006135</t>
  </si>
  <si>
    <t>Escola e Faculdade SENAI Antônio de Souza Noschese</t>
  </si>
  <si>
    <t>0940/2020</t>
  </si>
  <si>
    <t>Laboratório de Engenharia Multidisciplinar</t>
  </si>
  <si>
    <t>0941/2020</t>
  </si>
  <si>
    <t>GEOQUANTT Pesquisa em Geociências</t>
  </si>
  <si>
    <t>0942/2020</t>
  </si>
  <si>
    <t>Laboratório de Geofísica Computacional</t>
  </si>
  <si>
    <t>0943/2020</t>
  </si>
  <si>
    <t>03774819006054</t>
  </si>
  <si>
    <t>Instituto SENAI de Inovação - Materiais Avançados</t>
  </si>
  <si>
    <t>0944/2020</t>
  </si>
  <si>
    <t>Laboratório de Corrosão e Engenharia de Superfícies</t>
  </si>
  <si>
    <t>0945/2020</t>
  </si>
  <si>
    <t>LINCC-Laboratório Integrado de Nanoestruturas e Compostos de Coordenação</t>
  </si>
  <si>
    <t>0946/2020</t>
  </si>
  <si>
    <t>NIEPIEE - NÚCLEO DE INTEGRAÇÃO DE ESTUDOS, PESQUISA E INOVAÇÃO EM ENERGIA EÓLICA</t>
  </si>
  <si>
    <t>0947/2020</t>
  </si>
  <si>
    <t>Laboratório de Desenvolvimento e Otimização de Produtos e Processos (LADOPP)</t>
  </si>
  <si>
    <t>0948/2020</t>
  </si>
  <si>
    <t>Escola Politécnica</t>
  </si>
  <si>
    <t>0949/2020</t>
  </si>
  <si>
    <t>ICSMP - Imageamento, Caracterização e Simulação em Meios Porosos</t>
  </si>
  <si>
    <t>0950/2020</t>
  </si>
  <si>
    <t xml:space="preserve">LABORATÓRIO DE TERRAS RARAS </t>
  </si>
  <si>
    <t>0951/2020</t>
  </si>
  <si>
    <t>34792077000163</t>
  </si>
  <si>
    <t>UNIVERSIDADE FEDERAL DE RORAIMA</t>
  </si>
  <si>
    <t>RR</t>
  </si>
  <si>
    <t>Instituto de Geociências da UFRR</t>
  </si>
  <si>
    <t>0952/2020</t>
  </si>
  <si>
    <t xml:space="preserve">GRUPO DE DESENVOLVIMENTO DE BIOPROCESSOS APLICADOS À BIOCOMBUSTÍVEIS </t>
  </si>
  <si>
    <t>0953/2020</t>
  </si>
  <si>
    <t>ThermoPhase - Fluid and Complex Systems Research Group</t>
  </si>
  <si>
    <t>0954/2020</t>
  </si>
  <si>
    <t>PETROLAB (Laboratório de pesquisa em petróleo)</t>
  </si>
  <si>
    <t>0955/2020</t>
  </si>
  <si>
    <t>Laboratório de Pesquisa e Estudos em Gás e Energia - GÁS MAIS</t>
  </si>
  <si>
    <t>0956/2020</t>
  </si>
  <si>
    <t>VIZLAB -  X-Reality and GeoInformatics Lab</t>
  </si>
  <si>
    <t>0957/2020</t>
  </si>
  <si>
    <t>RANDOM - Grupo de pesquisa em Risco e Análise de Decisão em Operações e Manutenção</t>
  </si>
  <si>
    <t>0958/2020</t>
  </si>
  <si>
    <t>Departamento de Ciência da Computação</t>
  </si>
  <si>
    <t>0959/2020</t>
  </si>
  <si>
    <t>03819150000110</t>
  </si>
  <si>
    <t>SENAI - SERVICO NACIONAL DE APRENDIZAGEM INDUSTRIAL</t>
  </si>
  <si>
    <t>UNIDADE OPERACIONAL SENAI BARRA DO BUGRES</t>
  </si>
  <si>
    <t>0960/2020</t>
  </si>
  <si>
    <t>INOVA USP - CENTRO DE INOVACAO DA UNIVERSIDADE DE SAO PAULO</t>
  </si>
  <si>
    <t>0961/2020</t>
  </si>
  <si>
    <t>Laboratório de Química de Calixarenos, Espectroscopia Molecular e Catálise</t>
  </si>
  <si>
    <t>0962/2020</t>
  </si>
  <si>
    <t>03774688007591</t>
  </si>
  <si>
    <t>Instituto Senai de Tecnologia em Cerâmica</t>
  </si>
  <si>
    <t>0963/2020</t>
  </si>
  <si>
    <t>Laboratório de Energias</t>
  </si>
  <si>
    <t>0964/2020</t>
  </si>
  <si>
    <t>Laboratório MídiaCom</t>
  </si>
  <si>
    <t>0965/2020</t>
  </si>
  <si>
    <t>Laboratório de Aerodinâmica Experimental</t>
  </si>
  <si>
    <t>0966/2020</t>
  </si>
  <si>
    <t>Laboratório de Análise Microestrutural</t>
  </si>
  <si>
    <t>0967/2020</t>
  </si>
  <si>
    <t>Coordenação de Ciências da Terra e Ecologia</t>
  </si>
  <si>
    <t>0968/2020</t>
  </si>
  <si>
    <t>Laboratório de Simulação Numérica</t>
  </si>
  <si>
    <t>0969/2020</t>
  </si>
  <si>
    <t>LABORATÓRIO DE SOLDAGEM E ENGENHARIA DE SUPERFÍCIE</t>
  </si>
  <si>
    <t>0970/2020</t>
  </si>
  <si>
    <t>LEARN</t>
  </si>
  <si>
    <t>0971/2020</t>
  </si>
  <si>
    <t>Laboratório de Isótopos Estáveis</t>
  </si>
  <si>
    <t>0972/2020</t>
  </si>
  <si>
    <t>Centro de Tecnologia em Nanomateriais e Grafeno</t>
  </si>
  <si>
    <t>0973/2020</t>
  </si>
  <si>
    <t>24416174000106</t>
  </si>
  <si>
    <t>UNIVERSIDADE FEDERAL RURAL DE PERNAMBUCO</t>
  </si>
  <si>
    <t>Grupo de Pesquisa em Petróleo, Energia e Espectrometria de Massas - PEM</t>
  </si>
  <si>
    <t>0974/2020</t>
  </si>
  <si>
    <t>59938217000190</t>
  </si>
  <si>
    <t>BRISA SOCIEDADE PARA O DESENVOLVIMENTO DA TECNOLOGIA DA INFORMACAO</t>
  </si>
  <si>
    <t>BRISA</t>
  </si>
  <si>
    <t>0975/2020</t>
  </si>
  <si>
    <t>NETT - Núcleo de Estudos em Transição e Turbulência</t>
  </si>
  <si>
    <t>0976/2020</t>
  </si>
  <si>
    <t>Laboratório de Processos de Separação I e II</t>
  </si>
  <si>
    <t>0977/2020</t>
  </si>
  <si>
    <t>Laboratório de Materiais Híbridos (LMH)</t>
  </si>
  <si>
    <t>0978/2020</t>
  </si>
  <si>
    <t>Laboratório de Engenharia de Sistemas de Computação</t>
  </si>
  <si>
    <t>0979/2020</t>
  </si>
  <si>
    <t xml:space="preserve">Laboratório de Sistemas Térmicos </t>
  </si>
  <si>
    <t>0980/2020</t>
  </si>
  <si>
    <t>24488751000671</t>
  </si>
  <si>
    <t>FUNDACAO MAMIFEROS AQUATICOS</t>
  </si>
  <si>
    <t>Núcleo de Pesquisa e Conhecimento - NUPESC</t>
  </si>
  <si>
    <t>0981/2020</t>
  </si>
  <si>
    <t>LENCA - Laboratório de Engenharia e Controle Ambiental</t>
  </si>
  <si>
    <t>0982/2020</t>
  </si>
  <si>
    <t>Laboratório Multidisciplinar em Saúde e Meio Ambiente</t>
  </si>
  <si>
    <t>0983/2020</t>
  </si>
  <si>
    <t>Laboratório Max Planck - LAMP</t>
  </si>
  <si>
    <t>0984/2020</t>
  </si>
  <si>
    <t>Laboratório de Máquinas Elétricas, Acionamentos e Energia - LMEAE</t>
  </si>
  <si>
    <t>0985/2020</t>
  </si>
  <si>
    <t>Laboratório Multidisciplinar em Mineralogia, Águas e Solos - LAMAS</t>
  </si>
  <si>
    <t>0986/2020</t>
  </si>
  <si>
    <t>Centro de Microscopia Eletrônica (CME)</t>
  </si>
  <si>
    <t>0987/2020</t>
  </si>
  <si>
    <t>04071106000137</t>
  </si>
  <si>
    <t>FUNDACAO UNIVERSIDADE FEDERAL DO ACRE</t>
  </si>
  <si>
    <t>AC</t>
  </si>
  <si>
    <t>Estação de Geofísica Aplicada do Acre</t>
  </si>
  <si>
    <t>0988/2020</t>
  </si>
  <si>
    <t>Recogna Laboratory</t>
  </si>
  <si>
    <t>0989/2020</t>
  </si>
  <si>
    <t>96499728000189</t>
  </si>
  <si>
    <t>VENTURUS CENTRO DE INOVACAO TECNOLOGICA</t>
  </si>
  <si>
    <t>Venturus</t>
  </si>
  <si>
    <t>0990/2020</t>
  </si>
  <si>
    <t>Laboratório de Fabricação e Ensaios Mecânicos</t>
  </si>
  <si>
    <t>0991/2020</t>
  </si>
  <si>
    <t>FGV EPGE -  Escola Brasileira de Economia e Finanças</t>
  </si>
  <si>
    <t>0992/2020</t>
  </si>
  <si>
    <t>Grupo de Oceanografia da UFBA</t>
  </si>
  <si>
    <t>0993/2020</t>
  </si>
  <si>
    <t>25437484000161</t>
  </si>
  <si>
    <t>UNIVERSIDADE FEDERAL DO TRIANGULO MINEIRO</t>
  </si>
  <si>
    <t>Laboratório de Vibrações, Acústica e Controle</t>
  </si>
  <si>
    <t>D.2 - REFERÊNCIA
(Limite de 150 caracteres)</t>
  </si>
  <si>
    <t>O PREENCHIMENTO DOS CAMPO D.1, D.2 E D.3 É OBRIGATÓRIO</t>
  </si>
  <si>
    <t>• PLANILHA D - DESPESAS AGREGADAS - HÁ LINHAS EM BRANCO ACIMA DE LINHAS PREENCHIDAS</t>
  </si>
  <si>
    <t>• PLANILHA D - DESPESAS AGREGADAS - HÁ CAMPOS OBRIGATÓRIOS NÃO PREENCHIDOS</t>
  </si>
  <si>
    <t>VERSÃO 5</t>
  </si>
  <si>
    <t>DATA_VERSAO</t>
  </si>
  <si>
    <t>QUITAÇÃO ANTECIPADA</t>
  </si>
  <si>
    <t>ATIVIDADES DE GESTÃO</t>
  </si>
  <si>
    <t>O TIPO DE DESPESA É INCOMPATÍVEL COM O TIPO DE EXECUTOR</t>
  </si>
  <si>
    <t>• PLANILHA D - DESPESAS AGREGADAS - HÁ DESPESAS QUE SÃO INCOMPATÍVEIS COM O TIPO DE EXECUTOR</t>
  </si>
  <si>
    <t>486100038842000A</t>
  </si>
  <si>
    <t>Lapa</t>
  </si>
  <si>
    <t>486100038862000A</t>
  </si>
  <si>
    <t>Berbigão / Oeste de Atapu / Sururu</t>
  </si>
  <si>
    <t>ORGANISMO DE NORMALIZAÇÃO OU EQUIVALENTE</t>
  </si>
  <si>
    <t>Petronas</t>
  </si>
  <si>
    <t>30653538000166</t>
  </si>
  <si>
    <t>19233194000101_48610011150201310</t>
  </si>
  <si>
    <t>19246634000157_48610011150201310</t>
  </si>
  <si>
    <t>11253257000171_480000035189782</t>
  </si>
  <si>
    <t>04423569000121_48610001418200848</t>
  </si>
  <si>
    <t>04028583000110_486100038872000</t>
  </si>
  <si>
    <t>04580657000126_480000039019768</t>
  </si>
  <si>
    <t>17572061000126_480000035189782</t>
  </si>
  <si>
    <t>04033930000100_480000035529711</t>
  </si>
  <si>
    <t>11058804000168_486100038882000</t>
  </si>
  <si>
    <t>08844986000198</t>
  </si>
  <si>
    <t>Petro Rio Coral</t>
  </si>
  <si>
    <t>08844986000198_480000035189782</t>
  </si>
  <si>
    <t>04423567000121</t>
  </si>
  <si>
    <t>Karoon</t>
  </si>
  <si>
    <t>09347916000197</t>
  </si>
  <si>
    <t>0994/2020</t>
  </si>
  <si>
    <t>CENERGIA - CENTRO DE ECONOMIA ENERGÉTICA E AMBIENTAL</t>
  </si>
  <si>
    <t>0995/2020</t>
  </si>
  <si>
    <t>Grupo de pesquisa em avaliação de ciclo de vida - Ciclog</t>
  </si>
  <si>
    <t>0996/2020</t>
  </si>
  <si>
    <t>LABORATÓRIO DE SÍNTESE ORGÂNICA-LABSINT</t>
  </si>
  <si>
    <t>0997/2020</t>
  </si>
  <si>
    <t>Centro de Tecnologias Limpas</t>
  </si>
  <si>
    <t>0998/2020</t>
  </si>
  <si>
    <t>SIDI</t>
  </si>
  <si>
    <t>SiDi</t>
  </si>
  <si>
    <t>0999/2020</t>
  </si>
  <si>
    <t>Embrapa Pecuária Sudeste</t>
  </si>
  <si>
    <t>1000/2020</t>
  </si>
  <si>
    <t>IST Celulose Papel</t>
  </si>
  <si>
    <t>1001/2020</t>
  </si>
  <si>
    <t>Centro de Conhecimento em Bioenergia - Nucleo de Eficiência Energética e Ambiental 4.0</t>
  </si>
  <si>
    <t>1002/2020</t>
  </si>
  <si>
    <t>CleanTech - Laboratório de Desenvolvimento de Tecnologias Limpas</t>
  </si>
  <si>
    <t>1003/2020</t>
  </si>
  <si>
    <t>Instituto SENAI de Tecnologia em Eletrônica e Automação</t>
  </si>
  <si>
    <t>1004/2020</t>
  </si>
  <si>
    <t>Grupo de Pesquisa em Mineração de Dados e Aplicações</t>
  </si>
  <si>
    <t>1005/2020</t>
  </si>
  <si>
    <t>SIDIA INSTITUTO DE CIENCIA E TECNOLOGIA</t>
  </si>
  <si>
    <t>Sidia Instituto de Ciência e Tecnologia</t>
  </si>
  <si>
    <t>1006/2020</t>
  </si>
  <si>
    <t>Departamento de Eletrônica e Sistemas (DES)</t>
  </si>
  <si>
    <t>1007/2021</t>
  </si>
  <si>
    <t>FUNDACAO PARA INOVACOES TECNOLOGICAS - FITEC</t>
  </si>
  <si>
    <t>FITec Campinas</t>
  </si>
  <si>
    <t>1008/2021</t>
  </si>
  <si>
    <t>Laboratorio Telemidia</t>
  </si>
  <si>
    <t>1009/2021</t>
  </si>
  <si>
    <t>Núcleo de Pesquisa Aplicada à Meios Geológico-Geotécnicos</t>
  </si>
  <si>
    <t>1010/2021</t>
  </si>
  <si>
    <t>INNOVA+ Research Labs</t>
  </si>
  <si>
    <t>1011/2021</t>
  </si>
  <si>
    <t>Grupo de Pesquisa em Computação Científica para Engenharia</t>
  </si>
  <si>
    <t>1012/2021</t>
  </si>
  <si>
    <t>SimCat - Simulação e Catálise em processos químicos</t>
  </si>
  <si>
    <t>1013/2021</t>
  </si>
  <si>
    <t>Laboratório de Genômica e Expressão do Instituto de Biologia</t>
  </si>
  <si>
    <t>1014/2021</t>
  </si>
  <si>
    <t>Laboratório de Redes Inteligentes - LRI</t>
  </si>
  <si>
    <t>1015/2021</t>
  </si>
  <si>
    <t>Instituto SENAI de Inovação Inspeção e Integridade</t>
  </si>
  <si>
    <t>1016/2021</t>
  </si>
  <si>
    <t>LAMPOLS - Laboratório de Materiais Poliméricos Sustentáveis</t>
  </si>
  <si>
    <t>1017/2021</t>
  </si>
  <si>
    <t>Laboratório de Petróleo, Gás Natural e Biocombustíveis</t>
  </si>
  <si>
    <t>1018/2021</t>
  </si>
  <si>
    <t>FUNDACAO AMAZONICA DE AMPARO A PESQUISA E DESENVOLVIMENTO TECNOLOGICO DESEMBARGADOR PAULO DOS ANJOS FEITOZA</t>
  </si>
  <si>
    <t>FPF Tech</t>
  </si>
  <si>
    <t>1019/2021</t>
  </si>
  <si>
    <t>Laboratório de Processos Sustentáveis e Energias Renováveis - LaPSER</t>
  </si>
  <si>
    <t>1020/2021</t>
  </si>
  <si>
    <t>Grupo de Pesquisa em Materiais Inteligentes e Funcionais - GMatI</t>
  </si>
  <si>
    <t>1021/2021</t>
  </si>
  <si>
    <t>Laboratório de Microbiologia Ambiental Aplicada</t>
  </si>
  <si>
    <t>1022/2021</t>
  </si>
  <si>
    <t>LABORATÓRIO DE RESÍDUOS SÓLIDOS E EFLUENTES</t>
  </si>
  <si>
    <t>1023/2021</t>
  </si>
  <si>
    <t>LABMAM - LABORATÓRIO DE MICROBIOLOGIA AMBIENTAL E MICROBIOTECNOLOGIA</t>
  </si>
  <si>
    <t>1024/2021</t>
  </si>
  <si>
    <t>Laboratório de Radiocarbono</t>
  </si>
  <si>
    <t>1025/2021</t>
  </si>
  <si>
    <t>UNIVERSIDADE FEDERAL DA INTEGRACAO LATINO-AMERICANA</t>
  </si>
  <si>
    <t>Laboratório de Pavimentos (LAPAV)</t>
  </si>
  <si>
    <t>1026/2021</t>
  </si>
  <si>
    <t>Centro de Produção Cooperada (CPC)</t>
  </si>
  <si>
    <t>1027/2021</t>
  </si>
  <si>
    <t>Laboratório de Materiais e Energias Renováveis (LABMATER)</t>
  </si>
  <si>
    <t>1028/2021</t>
  </si>
  <si>
    <t>UFRJ/COPPE/LABH2 - LABORATÓRIO DE HIDROGÊNIO</t>
  </si>
  <si>
    <t>1029/2021</t>
  </si>
  <si>
    <t>CENTRO DE INOVACOES CSEM BRASIL</t>
  </si>
  <si>
    <t>Centro de Inovações CSEM Brasil</t>
  </si>
  <si>
    <t>1030/2021</t>
  </si>
  <si>
    <t>Laboratório de Inteligência Artificial</t>
  </si>
  <si>
    <t>1031/2021</t>
  </si>
  <si>
    <t>REDE NACIONAL DE ENSINO E PESQUISA - RNP</t>
  </si>
  <si>
    <t>Diretoria de Pesquisa Desenvolvimento e Inovacao</t>
  </si>
  <si>
    <t>1032/2021</t>
  </si>
  <si>
    <t>Laboratório de Eletrônica de Potência e Acionamento Elétrico - LEPAC</t>
  </si>
  <si>
    <t>6176586000126</t>
  </si>
  <si>
    <t>348003005422</t>
  </si>
  <si>
    <t>3776284000109</t>
  </si>
  <si>
    <t>3774819000102</t>
  </si>
  <si>
    <t>5994459000171</t>
  </si>
  <si>
    <t>1955808000195</t>
  </si>
  <si>
    <t>11402887000160</t>
  </si>
  <si>
    <t>3848688006517</t>
  </si>
  <si>
    <t>2844344000102</t>
  </si>
  <si>
    <t>38174000143</t>
  </si>
  <si>
    <t>9419789000194</t>
  </si>
  <si>
    <t>11806275000133</t>
  </si>
  <si>
    <t>8663733000118</t>
  </si>
  <si>
    <t>3508097000136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</si>
</sst>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&quot;R$&quot;\ #,##0.00"/>
  </numFmts>
  <fonts count="15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b/>
      <sz val="8"/>
      <color theme="0" tint="-4.9989318521683403E-2"/>
      <name val="Arial"/>
      <family val="2"/>
    </font>
    <font>
      <sz val="8"/>
      <color theme="0" tint="-4.9989318521683403E-2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theme="7" tint="-0.499984740745262"/>
      </right>
      <top style="double">
        <color indexed="64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double">
        <color indexed="64"/>
      </top>
      <bottom style="thin">
        <color theme="7" tint="-0.499984740745262"/>
      </bottom>
      <diagonal/>
    </border>
    <border>
      <left style="thin">
        <color theme="7" tint="-0.499984740745262"/>
      </left>
      <right style="double">
        <color indexed="64"/>
      </right>
      <top style="double">
        <color indexed="64"/>
      </top>
      <bottom style="thin">
        <color theme="7" tint="-0.499984740745262"/>
      </bottom>
      <diagonal/>
    </border>
    <border>
      <left style="double">
        <color indexed="64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double">
        <color indexed="64"/>
      </left>
      <right style="thin">
        <color theme="7" tint="-0.499984740745262"/>
      </right>
      <top style="thin">
        <color theme="7" tint="-0.499984740745262"/>
      </top>
      <bottom style="double">
        <color indexed="64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theme="7" tint="-0.499984740745262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theme="7" tint="-0.499984740745262"/>
      </left>
      <right/>
      <top style="thin">
        <color theme="7" tint="-0.499984740745262"/>
      </top>
      <bottom/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 style="thin">
        <color theme="7" tint="-0.499984740745262"/>
      </right>
      <top/>
      <bottom style="thin">
        <color theme="7" tint="-0.499984740745262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256">
    <xf numFmtId="0" fontId="0" fillId="0" borderId="0" xfId="0"/>
    <xf numFmtId="0" fontId="3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44" fontId="4" fillId="3" borderId="0" xfId="0" applyNumberFormat="1" applyFont="1" applyFill="1" applyBorder="1" applyAlignment="1" applyProtection="1">
      <alignment horizontal="left" vertical="center" wrapText="1"/>
    </xf>
    <xf numFmtId="0" fontId="5" fillId="3" borderId="0" xfId="0" applyFont="1" applyFill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49" fontId="4" fillId="0" borderId="3" xfId="1" applyNumberFormat="1" applyFont="1" applyFill="1" applyBorder="1" applyAlignment="1" applyProtection="1">
      <alignment vertical="center" wrapText="1"/>
      <protection locked="0"/>
    </xf>
    <xf numFmtId="44" fontId="5" fillId="3" borderId="9" xfId="0" applyNumberFormat="1" applyFont="1" applyFill="1" applyBorder="1" applyAlignment="1" applyProtection="1">
      <alignment vertical="center"/>
    </xf>
    <xf numFmtId="44" fontId="3" fillId="2" borderId="10" xfId="1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center" vertical="center"/>
    </xf>
    <xf numFmtId="44" fontId="5" fillId="0" borderId="3" xfId="1" applyFont="1" applyFill="1" applyBorder="1" applyAlignment="1" applyProtection="1">
      <alignment vertical="center" wrapText="1"/>
      <protection locked="0"/>
    </xf>
    <xf numFmtId="0" fontId="7" fillId="3" borderId="0" xfId="0" applyFont="1" applyFill="1" applyBorder="1" applyAlignment="1" applyProtection="1">
      <alignment vertical="center" wrapText="1"/>
    </xf>
    <xf numFmtId="0" fontId="4" fillId="3" borderId="3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 wrapText="1"/>
    </xf>
    <xf numFmtId="44" fontId="4" fillId="3" borderId="4" xfId="1" applyFont="1" applyFill="1" applyBorder="1" applyAlignment="1" applyProtection="1">
      <alignment horizontal="center" vertical="center" wrapText="1"/>
    </xf>
    <xf numFmtId="44" fontId="3" fillId="2" borderId="16" xfId="1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left" vertical="center" wrapText="1"/>
    </xf>
    <xf numFmtId="44" fontId="5" fillId="3" borderId="9" xfId="1" applyFont="1" applyFill="1" applyBorder="1" applyAlignment="1" applyProtection="1">
      <alignment vertical="center"/>
    </xf>
    <xf numFmtId="0" fontId="9" fillId="3" borderId="0" xfId="0" applyFont="1" applyFill="1" applyBorder="1" applyAlignment="1" applyProtection="1">
      <alignment horizontal="left" vertical="center" wrapText="1"/>
    </xf>
    <xf numFmtId="49" fontId="4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left" vertical="center" wrapText="1"/>
    </xf>
    <xf numFmtId="0" fontId="11" fillId="3" borderId="0" xfId="0" applyFont="1" applyFill="1" applyBorder="1" applyAlignment="1" applyProtection="1">
      <alignment horizontal="left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7" borderId="9" xfId="0" applyFont="1" applyFill="1" applyBorder="1" applyAlignment="1" applyProtection="1">
      <alignment vertical="center"/>
    </xf>
    <xf numFmtId="0" fontId="6" fillId="8" borderId="20" xfId="0" applyFont="1" applyFill="1" applyBorder="1" applyAlignment="1" applyProtection="1">
      <alignment horizontal="center" vertical="center" wrapText="1"/>
    </xf>
    <xf numFmtId="0" fontId="6" fillId="8" borderId="21" xfId="0" applyFont="1" applyFill="1" applyBorder="1" applyAlignment="1" applyProtection="1">
      <alignment horizontal="center" vertical="center" wrapText="1"/>
    </xf>
    <xf numFmtId="0" fontId="6" fillId="8" borderId="22" xfId="0" applyFont="1" applyFill="1" applyBorder="1" applyAlignment="1" applyProtection="1">
      <alignment horizontal="center" vertical="center" wrapText="1"/>
    </xf>
    <xf numFmtId="0" fontId="6" fillId="8" borderId="24" xfId="0" applyFont="1" applyFill="1" applyBorder="1" applyAlignment="1" applyProtection="1">
      <alignment horizontal="center" vertical="center"/>
    </xf>
    <xf numFmtId="44" fontId="6" fillId="8" borderId="25" xfId="0" applyNumberFormat="1" applyFont="1" applyFill="1" applyBorder="1" applyAlignment="1" applyProtection="1">
      <alignment vertical="center"/>
    </xf>
    <xf numFmtId="0" fontId="3" fillId="5" borderId="23" xfId="0" applyFont="1" applyFill="1" applyBorder="1" applyAlignment="1" applyProtection="1">
      <alignment vertical="center" wrapText="1"/>
    </xf>
    <xf numFmtId="0" fontId="4" fillId="6" borderId="16" xfId="0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center" vertical="center"/>
    </xf>
    <xf numFmtId="0" fontId="0" fillId="3" borderId="0" xfId="0" applyFill="1" applyProtection="1"/>
    <xf numFmtId="0" fontId="0" fillId="3" borderId="0" xfId="0" applyFill="1" applyAlignment="1" applyProtection="1">
      <alignment vertical="top"/>
    </xf>
    <xf numFmtId="0" fontId="0" fillId="3" borderId="0" xfId="0" applyFill="1" applyAlignment="1" applyProtection="1">
      <alignment horizontal="center" vertical="top"/>
    </xf>
    <xf numFmtId="4" fontId="5" fillId="3" borderId="3" xfId="1" applyNumberFormat="1" applyFont="1" applyFill="1" applyBorder="1" applyAlignment="1" applyProtection="1">
      <alignment horizontal="right" vertical="center" wrapText="1"/>
    </xf>
    <xf numFmtId="2" fontId="3" fillId="2" borderId="3" xfId="0" applyNumberFormat="1" applyFont="1" applyFill="1" applyBorder="1" applyAlignment="1" applyProtection="1">
      <alignment horizontal="right" vertic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vertical="center" wrapText="1"/>
    </xf>
    <xf numFmtId="0" fontId="5" fillId="2" borderId="3" xfId="0" applyFont="1" applyFill="1" applyBorder="1" applyAlignment="1" applyProtection="1">
      <alignment vertical="center"/>
    </xf>
    <xf numFmtId="1" fontId="4" fillId="6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vertical="center"/>
    </xf>
    <xf numFmtId="49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44" fontId="4" fillId="6" borderId="16" xfId="1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vertical="center"/>
    </xf>
    <xf numFmtId="49" fontId="5" fillId="0" borderId="3" xfId="0" applyNumberFormat="1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center" vertical="center"/>
    </xf>
    <xf numFmtId="1" fontId="4" fillId="4" borderId="6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 applyProtection="1">
      <alignment vertical="center"/>
    </xf>
    <xf numFmtId="0" fontId="4" fillId="3" borderId="15" xfId="0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3" xfId="0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/>
    </xf>
    <xf numFmtId="44" fontId="5" fillId="3" borderId="0" xfId="0" applyNumberFormat="1" applyFont="1" applyFill="1" applyBorder="1" applyAlignment="1" applyProtection="1">
      <alignment vertical="center"/>
    </xf>
    <xf numFmtId="44" fontId="5" fillId="3" borderId="0" xfId="0" applyNumberFormat="1" applyFont="1" applyFill="1" applyBorder="1" applyAlignment="1" applyProtection="1">
      <alignment vertical="center" wrapText="1"/>
    </xf>
    <xf numFmtId="44" fontId="5" fillId="3" borderId="0" xfId="1" applyFont="1" applyFill="1" applyBorder="1" applyAlignment="1" applyProtection="1">
      <alignment vertical="center"/>
    </xf>
    <xf numFmtId="0" fontId="6" fillId="8" borderId="43" xfId="0" applyFont="1" applyFill="1" applyBorder="1" applyAlignment="1" applyProtection="1">
      <alignment horizontal="center" vertical="center" wrapText="1"/>
    </xf>
    <xf numFmtId="44" fontId="5" fillId="3" borderId="29" xfId="0" applyNumberFormat="1" applyFont="1" applyFill="1" applyBorder="1" applyAlignment="1" applyProtection="1">
      <alignment vertical="center"/>
    </xf>
    <xf numFmtId="44" fontId="5" fillId="3" borderId="29" xfId="1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horizontal="center" vertical="center" wrapText="1"/>
    </xf>
    <xf numFmtId="44" fontId="6" fillId="8" borderId="30" xfId="0" applyNumberFormat="1" applyFont="1" applyFill="1" applyBorder="1" applyAlignment="1" applyProtection="1">
      <alignment vertical="center"/>
    </xf>
    <xf numFmtId="44" fontId="5" fillId="3" borderId="45" xfId="0" applyNumberFormat="1" applyFont="1" applyFill="1" applyBorder="1" applyAlignment="1" applyProtection="1">
      <alignment vertical="center" wrapText="1"/>
    </xf>
    <xf numFmtId="44" fontId="5" fillId="3" borderId="3" xfId="1" applyFont="1" applyFill="1" applyBorder="1" applyAlignment="1" applyProtection="1">
      <alignment vertical="center"/>
    </xf>
    <xf numFmtId="44" fontId="5" fillId="3" borderId="3" xfId="0" applyNumberFormat="1" applyFont="1" applyFill="1" applyBorder="1" applyAlignment="1" applyProtection="1">
      <alignment vertical="center"/>
    </xf>
    <xf numFmtId="44" fontId="5" fillId="5" borderId="4" xfId="0" applyNumberFormat="1" applyFont="1" applyFill="1" applyBorder="1" applyAlignment="1" applyProtection="1">
      <alignment vertical="center"/>
    </xf>
    <xf numFmtId="44" fontId="6" fillId="8" borderId="5" xfId="0" applyNumberFormat="1" applyFont="1" applyFill="1" applyBorder="1" applyAlignment="1" applyProtection="1">
      <alignment vertical="center"/>
    </xf>
    <xf numFmtId="44" fontId="6" fillId="8" borderId="6" xfId="0" applyNumberFormat="1" applyFont="1" applyFill="1" applyBorder="1" applyAlignment="1" applyProtection="1">
      <alignment vertical="center"/>
    </xf>
    <xf numFmtId="0" fontId="5" fillId="7" borderId="46" xfId="0" applyFont="1" applyFill="1" applyBorder="1" applyAlignment="1" applyProtection="1">
      <alignment vertical="center"/>
    </xf>
    <xf numFmtId="44" fontId="5" fillId="3" borderId="47" xfId="0" applyNumberFormat="1" applyFont="1" applyFill="1" applyBorder="1" applyAlignment="1" applyProtection="1">
      <alignment vertical="center"/>
    </xf>
    <xf numFmtId="0" fontId="5" fillId="7" borderId="48" xfId="0" applyFont="1" applyFill="1" applyBorder="1" applyAlignment="1" applyProtection="1">
      <alignment vertical="center"/>
    </xf>
    <xf numFmtId="0" fontId="6" fillId="10" borderId="31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vertical="center"/>
    </xf>
    <xf numFmtId="0" fontId="3" fillId="2" borderId="19" xfId="0" applyFont="1" applyFill="1" applyBorder="1" applyAlignment="1" applyProtection="1">
      <alignment vertical="center"/>
    </xf>
    <xf numFmtId="0" fontId="12" fillId="4" borderId="31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44" fontId="6" fillId="3" borderId="0" xfId="0" applyNumberFormat="1" applyFont="1" applyFill="1" applyBorder="1" applyAlignment="1" applyProtection="1">
      <alignment vertical="center"/>
    </xf>
    <xf numFmtId="49" fontId="1" fillId="0" borderId="3" xfId="0" applyNumberFormat="1" applyFont="1" applyBorder="1" applyAlignment="1" applyProtection="1">
      <alignment vertical="center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horizontal="left" vertical="center" wrapText="1"/>
      <protection hidden="1"/>
    </xf>
    <xf numFmtId="0" fontId="7" fillId="3" borderId="0" xfId="0" applyFont="1" applyFill="1" applyBorder="1" applyAlignment="1" applyProtection="1">
      <alignment horizontal="left" vertical="center"/>
      <protection hidden="1"/>
    </xf>
    <xf numFmtId="0" fontId="4" fillId="3" borderId="0" xfId="0" applyFont="1" applyFill="1" applyBorder="1" applyAlignment="1" applyProtection="1">
      <alignment horizontal="left" vertical="center"/>
      <protection hidden="1"/>
    </xf>
    <xf numFmtId="0" fontId="1" fillId="3" borderId="0" xfId="0" applyFont="1" applyFill="1" applyAlignment="1" applyProtection="1">
      <alignment vertical="center"/>
      <protection hidden="1"/>
    </xf>
    <xf numFmtId="0" fontId="3" fillId="4" borderId="17" xfId="0" applyFont="1" applyFill="1" applyBorder="1" applyAlignment="1" applyProtection="1">
      <alignment vertical="center" wrapText="1"/>
      <protection hidden="1"/>
    </xf>
    <xf numFmtId="0" fontId="3" fillId="3" borderId="0" xfId="0" applyFont="1" applyFill="1" applyBorder="1" applyAlignment="1" applyProtection="1">
      <alignment horizontal="center" vertical="center" wrapText="1"/>
      <protection hidden="1"/>
    </xf>
    <xf numFmtId="0" fontId="3" fillId="4" borderId="3" xfId="0" applyFont="1" applyFill="1" applyBorder="1" applyAlignment="1" applyProtection="1">
      <alignment horizontal="center" vertical="center" wrapText="1"/>
      <protection hidden="1"/>
    </xf>
    <xf numFmtId="0" fontId="3" fillId="4" borderId="26" xfId="0" applyFont="1" applyFill="1" applyBorder="1" applyAlignment="1" applyProtection="1">
      <alignment vertical="center" wrapText="1"/>
      <protection hidden="1"/>
    </xf>
    <xf numFmtId="0" fontId="3" fillId="4" borderId="4" xfId="0" applyFont="1" applyFill="1" applyBorder="1" applyAlignment="1" applyProtection="1">
      <alignment horizontal="center" vertical="center" wrapText="1"/>
      <protection hidden="1"/>
    </xf>
    <xf numFmtId="0" fontId="4" fillId="3" borderId="0" xfId="0" applyFont="1" applyFill="1" applyBorder="1" applyAlignment="1" applyProtection="1">
      <alignment horizontal="center" vertical="center" wrapText="1"/>
      <protection hidden="1"/>
    </xf>
    <xf numFmtId="44" fontId="4" fillId="3" borderId="4" xfId="1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/>
      <protection hidden="1"/>
    </xf>
    <xf numFmtId="4" fontId="1" fillId="3" borderId="3" xfId="1" applyNumberFormat="1" applyFont="1" applyFill="1" applyBorder="1" applyAlignment="1" applyProtection="1">
      <alignment horizontal="right" vertical="center" wrapText="1"/>
      <protection hidden="1"/>
    </xf>
    <xf numFmtId="0" fontId="4" fillId="3" borderId="3" xfId="0" applyFont="1" applyFill="1" applyBorder="1" applyAlignment="1" applyProtection="1">
      <alignment horizontal="left" vertical="center"/>
      <protection hidden="1"/>
    </xf>
    <xf numFmtId="0" fontId="3" fillId="2" borderId="18" xfId="0" applyFont="1" applyFill="1" applyBorder="1" applyAlignment="1" applyProtection="1">
      <alignment vertical="center"/>
      <protection hidden="1"/>
    </xf>
    <xf numFmtId="0" fontId="3" fillId="2" borderId="19" xfId="0" applyFont="1" applyFill="1" applyBorder="1" applyAlignment="1" applyProtection="1">
      <alignment vertical="center"/>
      <protection hidden="1"/>
    </xf>
    <xf numFmtId="44" fontId="3" fillId="2" borderId="10" xfId="1" applyFont="1" applyFill="1" applyBorder="1" applyAlignment="1" applyProtection="1">
      <alignment horizontal="left" vertical="center" wrapText="1"/>
      <protection hidden="1"/>
    </xf>
    <xf numFmtId="44" fontId="4" fillId="3" borderId="0" xfId="0" applyNumberFormat="1" applyFont="1" applyFill="1" applyBorder="1" applyAlignment="1" applyProtection="1">
      <alignment horizontal="left" vertical="center" wrapText="1"/>
      <protection hidden="1"/>
    </xf>
    <xf numFmtId="2" fontId="3" fillId="2" borderId="3" xfId="0" applyNumberFormat="1" applyFont="1" applyFill="1" applyBorder="1" applyAlignment="1" applyProtection="1">
      <alignment horizontal="right" vertical="center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7" fillId="3" borderId="0" xfId="0" applyFont="1" applyFill="1" applyBorder="1" applyAlignment="1" applyProtection="1">
      <alignment vertical="center" wrapText="1"/>
      <protection hidden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4" fontId="1" fillId="0" borderId="3" xfId="1" applyFont="1" applyFill="1" applyBorder="1" applyAlignment="1" applyProtection="1">
      <alignment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/>
    </xf>
    <xf numFmtId="49" fontId="1" fillId="0" borderId="3" xfId="0" applyNumberFormat="1" applyFont="1" applyFill="1" applyBorder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49" fontId="1" fillId="3" borderId="0" xfId="0" applyNumberFormat="1" applyFont="1" applyFill="1" applyAlignment="1" applyProtection="1">
      <alignment vertical="center"/>
    </xf>
    <xf numFmtId="0" fontId="1" fillId="0" borderId="3" xfId="0" applyFont="1" applyBorder="1" applyAlignment="1" applyProtection="1">
      <alignment horizontal="center" vertical="center"/>
    </xf>
    <xf numFmtId="14" fontId="3" fillId="3" borderId="0" xfId="0" applyNumberFormat="1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/>
    </xf>
    <xf numFmtId="0" fontId="3" fillId="11" borderId="3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4" fontId="4" fillId="3" borderId="51" xfId="1" applyFont="1" applyFill="1" applyBorder="1" applyAlignment="1" applyProtection="1">
      <alignment horizontal="left" vertical="center"/>
    </xf>
    <xf numFmtId="0" fontId="3" fillId="3" borderId="51" xfId="0" applyFont="1" applyFill="1" applyBorder="1" applyAlignment="1" applyProtection="1">
      <alignment vertical="center"/>
    </xf>
    <xf numFmtId="0" fontId="3" fillId="3" borderId="51" xfId="0" applyFont="1" applyFill="1" applyBorder="1" applyAlignment="1" applyProtection="1">
      <alignment horizontal="center" vertical="center" wrapText="1"/>
    </xf>
    <xf numFmtId="0" fontId="3" fillId="3" borderId="51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vertical="center" wrapText="1"/>
    </xf>
    <xf numFmtId="49" fontId="3" fillId="3" borderId="40" xfId="0" applyNumberFormat="1" applyFont="1" applyFill="1" applyBorder="1" applyAlignment="1" applyProtection="1">
      <alignment vertical="center" wrapText="1"/>
    </xf>
    <xf numFmtId="49" fontId="3" fillId="3" borderId="0" xfId="0" applyNumberFormat="1" applyFont="1" applyFill="1" applyBorder="1" applyAlignment="1" applyProtection="1">
      <alignment vertical="center" wrapText="1"/>
    </xf>
    <xf numFmtId="164" fontId="3" fillId="3" borderId="42" xfId="0" applyNumberFormat="1" applyFont="1" applyFill="1" applyBorder="1" applyAlignment="1" applyProtection="1">
      <alignment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4" borderId="3" xfId="0" applyFont="1" applyFill="1" applyBorder="1" applyAlignment="1" applyProtection="1">
      <alignment horizontal="center" vertical="center" wrapText="1"/>
    </xf>
    <xf numFmtId="44" fontId="3" fillId="3" borderId="0" xfId="0" applyNumberFormat="1" applyFont="1" applyFill="1" applyBorder="1" applyAlignment="1" applyProtection="1">
      <alignment horizontal="left" vertical="center" wrapText="1"/>
    </xf>
    <xf numFmtId="164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4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</xf>
    <xf numFmtId="44" fontId="4" fillId="3" borderId="3" xfId="0" applyNumberFormat="1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center" vertical="center"/>
    </xf>
    <xf numFmtId="44" fontId="4" fillId="3" borderId="26" xfId="1" applyFont="1" applyFill="1" applyBorder="1" applyAlignment="1" applyProtection="1">
      <alignment horizontal="left" vertical="center"/>
    </xf>
    <xf numFmtId="44" fontId="4" fillId="2" borderId="26" xfId="1" applyFont="1" applyFill="1" applyBorder="1" applyAlignment="1" applyProtection="1">
      <alignment horizontal="left" vertical="center"/>
    </xf>
    <xf numFmtId="164" fontId="5" fillId="3" borderId="3" xfId="0" applyNumberFormat="1" applyFont="1" applyFill="1" applyBorder="1" applyAlignment="1" applyProtection="1">
      <alignment horizontal="center" vertical="center" wrapText="1"/>
    </xf>
    <xf numFmtId="44" fontId="9" fillId="3" borderId="0" xfId="0" applyNumberFormat="1" applyFont="1" applyFill="1" applyBorder="1" applyAlignment="1" applyProtection="1">
      <alignment vertical="center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13" fillId="6" borderId="3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Protection="1">
      <protection hidden="1"/>
    </xf>
    <xf numFmtId="49" fontId="1" fillId="3" borderId="0" xfId="0" applyNumberFormat="1" applyFont="1" applyFill="1" applyAlignment="1" applyProtection="1">
      <alignment vertical="center"/>
      <protection hidden="1"/>
    </xf>
    <xf numFmtId="49" fontId="4" fillId="3" borderId="0" xfId="0" applyNumberFormat="1" applyFont="1" applyFill="1" applyBorder="1" applyAlignment="1" applyProtection="1">
      <alignment horizontal="left" vertical="center"/>
      <protection hidden="1"/>
    </xf>
    <xf numFmtId="49" fontId="0" fillId="2" borderId="3" xfId="0" applyNumberFormat="1" applyFill="1" applyBorder="1" applyProtection="1">
      <protection hidden="1"/>
    </xf>
    <xf numFmtId="0" fontId="4" fillId="3" borderId="52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/>
    </xf>
    <xf numFmtId="49" fontId="0" fillId="3" borderId="3" xfId="0" applyNumberFormat="1" applyFill="1" applyBorder="1"/>
    <xf numFmtId="0" fontId="3" fillId="3" borderId="0" xfId="0" applyFont="1" applyFill="1" applyBorder="1" applyAlignment="1" applyProtection="1">
      <alignment horizontal="right"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right" vertical="center" wrapText="1"/>
    </xf>
    <xf numFmtId="14" fontId="4" fillId="3" borderId="0" xfId="0" applyNumberFormat="1" applyFont="1" applyFill="1" applyBorder="1" applyAlignment="1" applyProtection="1">
      <alignment horizontal="left" vertical="center" wrapText="1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6" fillId="2" borderId="51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1" fillId="6" borderId="3" xfId="0" applyFont="1" applyFill="1" applyBorder="1" applyAlignment="1" applyProtection="1">
      <alignment vertical="center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49" fontId="5" fillId="0" borderId="3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5" fillId="3" borderId="0" xfId="0" applyNumberFormat="1" applyFont="1" applyFill="1" applyAlignment="1" applyProtection="1">
      <alignment horizontal="center" vertical="center"/>
    </xf>
    <xf numFmtId="49" fontId="1" fillId="6" borderId="3" xfId="0" applyNumberFormat="1" applyFont="1" applyFill="1" applyBorder="1" applyAlignment="1" applyProtection="1">
      <alignment horizontal="center" vertical="center"/>
    </xf>
    <xf numFmtId="49" fontId="5" fillId="6" borderId="3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9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4" borderId="34" xfId="0" applyFont="1" applyFill="1" applyBorder="1" applyAlignment="1" applyProtection="1">
      <alignment horizontal="center" vertical="center" wrapText="1"/>
    </xf>
    <xf numFmtId="0" fontId="3" fillId="4" borderId="28" xfId="0" applyFont="1" applyFill="1" applyBorder="1" applyAlignment="1" applyProtection="1">
      <alignment horizontal="center" vertical="center" wrapText="1"/>
    </xf>
    <xf numFmtId="0" fontId="3" fillId="4" borderId="35" xfId="0" applyFont="1" applyFill="1" applyBorder="1" applyAlignment="1" applyProtection="1">
      <alignment horizontal="center" vertical="center" wrapText="1"/>
    </xf>
    <xf numFmtId="0" fontId="3" fillId="4" borderId="36" xfId="0" applyFont="1" applyFill="1" applyBorder="1" applyAlignment="1" applyProtection="1">
      <alignment horizontal="center" vertical="center" wrapText="1"/>
    </xf>
    <xf numFmtId="49" fontId="3" fillId="4" borderId="7" xfId="0" applyNumberFormat="1" applyFont="1" applyFill="1" applyBorder="1" applyAlignment="1" applyProtection="1">
      <alignment horizontal="center" vertical="center" wrapText="1"/>
    </xf>
    <xf numFmtId="49" fontId="6" fillId="4" borderId="10" xfId="0" applyNumberFormat="1" applyFont="1" applyFill="1" applyBorder="1" applyAlignment="1" applyProtection="1">
      <alignment horizontal="center" vertical="center"/>
    </xf>
    <xf numFmtId="0" fontId="8" fillId="3" borderId="38" xfId="0" applyFont="1" applyFill="1" applyBorder="1" applyAlignment="1" applyProtection="1">
      <alignment horizontal="center" vertical="center"/>
    </xf>
    <xf numFmtId="49" fontId="3" fillId="4" borderId="34" xfId="0" applyNumberFormat="1" applyFont="1" applyFill="1" applyBorder="1" applyAlignment="1" applyProtection="1">
      <alignment horizontal="center" vertical="center" wrapText="1"/>
    </xf>
    <xf numFmtId="0" fontId="0" fillId="0" borderId="28" xfId="0" applyBorder="1"/>
    <xf numFmtId="0" fontId="0" fillId="0" borderId="40" xfId="0" applyBorder="1"/>
    <xf numFmtId="0" fontId="0" fillId="0" borderId="41" xfId="0" applyBorder="1"/>
    <xf numFmtId="0" fontId="0" fillId="0" borderId="35" xfId="0" applyBorder="1"/>
    <xf numFmtId="0" fontId="0" fillId="0" borderId="36" xfId="0" applyBorder="1"/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0" fillId="0" borderId="39" xfId="0" applyBorder="1"/>
    <xf numFmtId="0" fontId="0" fillId="0" borderId="14" xfId="0" applyBorder="1"/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3" fillId="2" borderId="39" xfId="0" applyFont="1" applyFill="1" applyBorder="1" applyAlignment="1" applyProtection="1">
      <alignment horizontal="center" vertical="center"/>
    </xf>
    <xf numFmtId="0" fontId="6" fillId="2" borderId="39" xfId="0" applyFont="1" applyFill="1" applyBorder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</xf>
    <xf numFmtId="0" fontId="3" fillId="4" borderId="27" xfId="0" applyFont="1" applyFill="1" applyBorder="1" applyAlignment="1" applyProtection="1">
      <alignment horizontal="center" vertical="center" wrapText="1"/>
    </xf>
    <xf numFmtId="0" fontId="3" fillId="4" borderId="3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hidden="1"/>
    </xf>
    <xf numFmtId="0" fontId="3" fillId="4" borderId="8" xfId="0" applyFont="1" applyFill="1" applyBorder="1" applyAlignment="1" applyProtection="1">
      <alignment horizontal="center" vertical="center"/>
      <protection hidden="1"/>
    </xf>
    <xf numFmtId="0" fontId="3" fillId="4" borderId="12" xfId="0" applyFont="1" applyFill="1" applyBorder="1" applyAlignment="1" applyProtection="1">
      <alignment horizontal="center" vertical="center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4" borderId="12" xfId="0" applyFont="1" applyFill="1" applyBorder="1" applyAlignment="1" applyProtection="1">
      <alignment horizontal="center" vertical="center" wrapText="1"/>
      <protection hidden="1"/>
    </xf>
    <xf numFmtId="0" fontId="3" fillId="2" borderId="13" xfId="0" applyFont="1" applyFill="1" applyBorder="1" applyAlignment="1" applyProtection="1">
      <alignment horizontal="center" vertical="center" wrapText="1"/>
      <protection hidden="1"/>
    </xf>
    <xf numFmtId="0" fontId="3" fillId="2" borderId="39" xfId="0" applyFont="1" applyFill="1" applyBorder="1" applyAlignment="1" applyProtection="1">
      <alignment horizontal="center" vertical="center" wrapText="1"/>
      <protection hidden="1"/>
    </xf>
    <xf numFmtId="0" fontId="3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2" borderId="39" xfId="0" applyFont="1" applyFill="1" applyBorder="1" applyAlignment="1" applyProtection="1">
      <alignment horizontal="center" vertical="center" wrapText="1"/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/>
      <protection hidden="1"/>
    </xf>
    <xf numFmtId="0" fontId="7" fillId="3" borderId="15" xfId="0" applyFont="1" applyFill="1" applyBorder="1" applyAlignment="1" applyProtection="1">
      <alignment horizontal="center" vertical="center" wrapText="1"/>
      <protection hidden="1"/>
    </xf>
    <xf numFmtId="49" fontId="3" fillId="3" borderId="19" xfId="0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 wrapText="1"/>
    </xf>
    <xf numFmtId="0" fontId="3" fillId="4" borderId="39" xfId="0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0" fontId="6" fillId="2" borderId="39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left" vertical="center" wrapText="1"/>
    </xf>
    <xf numFmtId="0" fontId="7" fillId="9" borderId="49" xfId="0" applyFont="1" applyFill="1" applyBorder="1" applyAlignment="1" applyProtection="1">
      <alignment horizontal="left" vertical="top" wrapText="1" indent="1"/>
    </xf>
    <xf numFmtId="0" fontId="7" fillId="9" borderId="50" xfId="0" applyFont="1" applyFill="1" applyBorder="1" applyAlignment="1" applyProtection="1">
      <alignment horizontal="left" vertical="top" wrapText="1" indent="1"/>
    </xf>
    <xf numFmtId="0" fontId="7" fillId="9" borderId="44" xfId="0" applyFont="1" applyFill="1" applyBorder="1" applyAlignment="1" applyProtection="1">
      <alignment horizontal="left" vertical="top" wrapText="1" indent="1"/>
    </xf>
    <xf numFmtId="0" fontId="6" fillId="3" borderId="0" xfId="0" applyFont="1" applyFill="1" applyBorder="1" applyAlignment="1" applyProtection="1">
      <alignment horizontal="center" vertical="center" wrapText="1"/>
    </xf>
    <xf numFmtId="44" fontId="5" fillId="3" borderId="0" xfId="0" applyNumberFormat="1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44" fontId="5" fillId="3" borderId="0" xfId="1" applyFont="1" applyFill="1" applyBorder="1" applyAlignment="1" applyProtection="1">
      <alignment horizontal="center" vertical="center"/>
    </xf>
    <xf numFmtId="44" fontId="6" fillId="3" borderId="0" xfId="0" applyNumberFormat="1" applyFont="1" applyFill="1" applyBorder="1" applyAlignment="1" applyProtection="1">
      <alignment horizontal="center" vertical="center"/>
    </xf>
  </cellXfs>
  <cellStyles count="3">
    <cellStyle name="Moeda" xfId="1" builtinId="4"/>
    <cellStyle name="Normal" xfId="0" builtinId="0"/>
    <cellStyle name="Normal 3" xfId="2"/>
  </cellStyles>
  <dxfs count="15">
    <dxf>
      <fill>
        <patternFill>
          <bgColor theme="0" tint="-0.34998626667073579"/>
        </patternFill>
      </fill>
    </dxf>
    <dxf>
      <font>
        <strike val="0"/>
      </font>
      <fill>
        <patternFill>
          <bgColor theme="0" tint="-0.34998626667073579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 val="0"/>
        <i val="0"/>
        <color theme="0" tint="-4.9989318521683403E-2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</dxf>
    <dxf>
      <font>
        <b val="0"/>
        <i val="0"/>
        <color theme="0" tint="-4.9989318521683403E-2"/>
      </font>
      <fill>
        <patternFill>
          <bgColor theme="0" tint="-4.9989318521683403E-2"/>
        </patternFill>
      </fill>
    </dxf>
    <dxf>
      <font>
        <b val="0"/>
        <i val="0"/>
        <color theme="0"/>
      </font>
      <fill>
        <patternFill>
          <bgColor theme="0" tint="-0.24994659260841701"/>
        </patternFill>
      </fill>
    </dxf>
    <dxf>
      <font>
        <color theme="0" tint="-4.9989318521683403E-2"/>
      </font>
    </dxf>
    <dxf>
      <fill>
        <patternFill>
          <bgColor theme="0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3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>
    <pageSetUpPr fitToPage="1"/>
  </sheetPr>
  <dimension ref="A1:BA81"/>
  <sheetViews>
    <sheetView tabSelected="1" workbookViewId="0">
      <selection activeCell="C2" sqref="C2"/>
    </sheetView>
  </sheetViews>
  <sheetFormatPr defaultColWidth="9.140625" defaultRowHeight="11.25"/>
  <cols>
    <col min="1" max="1" width="39.7109375" style="2" customWidth="1"/>
    <col min="2" max="2" width="42.5703125" style="2" customWidth="1"/>
    <col min="3" max="3" width="27.42578125" style="2" customWidth="1"/>
    <col min="4" max="4" width="29.5703125" style="2" customWidth="1"/>
    <col min="5" max="5" width="6.140625" style="2" hidden="1" customWidth="1"/>
    <col min="6" max="6" width="5.140625" style="2" hidden="1" customWidth="1"/>
    <col min="7" max="7" width="29.28515625" style="3" hidden="1" customWidth="1"/>
    <col min="8" max="8" width="5.7109375" style="2" hidden="1" customWidth="1"/>
    <col min="9" max="9" width="6.7109375" style="3" hidden="1" customWidth="1"/>
    <col min="10" max="10" width="15" style="3" hidden="1" customWidth="1"/>
    <col min="11" max="11" width="5.7109375" style="3" hidden="1" customWidth="1"/>
    <col min="12" max="12" width="20.5703125" style="3" hidden="1" customWidth="1"/>
    <col min="13" max="13" width="15" style="3" hidden="1" customWidth="1"/>
    <col min="14" max="14" width="43.7109375" style="3" hidden="1" customWidth="1"/>
    <col min="15" max="15" width="5.7109375" style="7" hidden="1" customWidth="1"/>
    <col min="16" max="16" width="21.140625" style="3" hidden="1" customWidth="1"/>
    <col min="17" max="17" width="18.5703125" style="3" hidden="1" customWidth="1"/>
    <col min="18" max="18" width="17.85546875" style="3" hidden="1" customWidth="1"/>
    <col min="19" max="19" width="5.7109375" style="7" hidden="1" customWidth="1"/>
    <col min="20" max="20" width="28.28515625" style="7" hidden="1" customWidth="1"/>
    <col min="21" max="21" width="12.5703125" style="7" hidden="1" customWidth="1"/>
    <col min="22" max="22" width="20.42578125" style="7" hidden="1" customWidth="1"/>
    <col min="23" max="23" width="5.7109375" style="7" hidden="1" customWidth="1"/>
    <col min="24" max="24" width="16" style="7" hidden="1" customWidth="1"/>
    <col min="25" max="25" width="16.7109375" style="7" hidden="1" customWidth="1"/>
    <col min="26" max="26" width="35.42578125" style="7" hidden="1" customWidth="1"/>
    <col min="27" max="27" width="28.85546875" style="7" hidden="1" customWidth="1"/>
    <col min="28" max="28" width="25" style="7" hidden="1" customWidth="1"/>
    <col min="29" max="29" width="19.140625" style="187" hidden="1" customWidth="1"/>
    <col min="30" max="30" width="10" style="187" hidden="1" customWidth="1"/>
    <col min="31" max="31" width="9.7109375" style="187" hidden="1" customWidth="1"/>
    <col min="32" max="32" width="5.7109375" style="7" hidden="1" customWidth="1"/>
    <col min="33" max="33" width="9.140625" style="7" hidden="1" customWidth="1"/>
    <col min="34" max="34" width="16.7109375" style="7" hidden="1" customWidth="1"/>
    <col min="35" max="35" width="51.7109375" style="7" hidden="1" customWidth="1"/>
    <col min="36" max="36" width="5.7109375" style="7" hidden="1" customWidth="1"/>
    <col min="37" max="37" width="9.140625" style="7" hidden="1" customWidth="1"/>
    <col min="38" max="38" width="17.85546875" style="7" hidden="1" customWidth="1"/>
    <col min="39" max="39" width="51.7109375" style="7" hidden="1" customWidth="1"/>
    <col min="40" max="40" width="5.7109375" style="7" hidden="1" customWidth="1"/>
    <col min="41" max="41" width="9.140625" style="7" hidden="1" customWidth="1"/>
    <col min="42" max="42" width="44.28515625" style="7" hidden="1" customWidth="1"/>
    <col min="43" max="43" width="5.7109375" style="7" hidden="1" customWidth="1"/>
    <col min="44" max="44" width="9.140625" style="7" hidden="1" customWidth="1"/>
    <col min="45" max="45" width="24.7109375" style="7" hidden="1" customWidth="1"/>
    <col min="46" max="46" width="27.28515625" style="7" hidden="1" customWidth="1"/>
    <col min="47" max="47" width="5.7109375" style="7" hidden="1" customWidth="1"/>
    <col min="48" max="48" width="12.28515625" style="7" hidden="1" customWidth="1"/>
    <col min="49" max="49" width="14.140625" style="7" hidden="1" customWidth="1"/>
    <col min="50" max="50" width="5.7109375" style="7" hidden="1" customWidth="1"/>
    <col min="51" max="51" width="9.140625" style="7" hidden="1" customWidth="1"/>
    <col min="52" max="52" width="31.140625" style="7" hidden="1" customWidth="1"/>
    <col min="53" max="53" width="17.5703125" style="7" hidden="1" customWidth="1"/>
    <col min="54" max="16384" width="9.140625" style="7"/>
  </cols>
  <sheetData>
    <row r="1" spans="1:52" ht="36.6" customHeight="1" thickBot="1">
      <c r="A1" s="201" t="s">
        <v>2238</v>
      </c>
      <c r="B1" s="201"/>
      <c r="C1" s="172" t="s">
        <v>2759</v>
      </c>
      <c r="D1" s="127"/>
    </row>
    <row r="2" spans="1:52" ht="24.6" customHeight="1" thickTop="1" thickBot="1">
      <c r="A2" s="199" t="s">
        <v>20</v>
      </c>
      <c r="B2" s="200"/>
      <c r="C2" s="177"/>
      <c r="D2" s="20">
        <f>IF(M3=0,0,N3)</f>
        <v>0</v>
      </c>
      <c r="E2" s="22"/>
      <c r="F2" s="22"/>
      <c r="G2" s="55" t="s">
        <v>236</v>
      </c>
      <c r="H2" s="22"/>
      <c r="I2" s="192" t="s">
        <v>258</v>
      </c>
      <c r="J2" s="210"/>
      <c r="L2" s="192" t="s">
        <v>259</v>
      </c>
      <c r="M2" s="211"/>
      <c r="N2" s="212"/>
      <c r="P2" s="192" t="s">
        <v>260</v>
      </c>
      <c r="Q2" s="193"/>
      <c r="R2" s="194"/>
      <c r="T2" s="191" t="s">
        <v>237</v>
      </c>
      <c r="U2" s="191"/>
      <c r="V2" s="191"/>
      <c r="X2" s="208" t="s">
        <v>238</v>
      </c>
      <c r="Y2" s="209"/>
      <c r="Z2" s="209"/>
      <c r="AA2" s="209"/>
      <c r="AB2" s="209"/>
      <c r="AC2" s="209"/>
      <c r="AD2" s="209"/>
      <c r="AE2" s="209"/>
      <c r="AG2" s="192" t="s">
        <v>239</v>
      </c>
      <c r="AH2" s="215"/>
      <c r="AI2" s="210"/>
      <c r="AK2" s="192" t="s">
        <v>240</v>
      </c>
      <c r="AL2" s="215"/>
      <c r="AM2" s="210"/>
      <c r="AO2" s="192" t="s">
        <v>241</v>
      </c>
      <c r="AP2" s="210"/>
      <c r="AR2" s="213" t="s">
        <v>242</v>
      </c>
      <c r="AS2" s="216"/>
      <c r="AT2" s="214"/>
      <c r="AV2" s="213" t="s">
        <v>243</v>
      </c>
      <c r="AW2" s="214"/>
      <c r="AY2" s="213" t="s">
        <v>244</v>
      </c>
      <c r="AZ2" s="214"/>
    </row>
    <row r="3" spans="1:52" ht="24.6" customHeight="1" thickTop="1" thickBot="1">
      <c r="D3" s="22"/>
      <c r="E3" s="22"/>
      <c r="F3" s="22"/>
      <c r="G3" s="12" t="s">
        <v>16</v>
      </c>
      <c r="H3" s="22"/>
      <c r="I3" s="55" t="s">
        <v>58</v>
      </c>
      <c r="J3" s="12">
        <f>IF(C2&lt;&gt;"",1,0)</f>
        <v>0</v>
      </c>
      <c r="L3" s="55" t="s">
        <v>195</v>
      </c>
      <c r="M3" s="17">
        <f>IF(J4+J6+J7=0,0,IF(J3=0,1,0))</f>
        <v>0</v>
      </c>
      <c r="N3" s="15" t="s">
        <v>216</v>
      </c>
      <c r="P3" s="55" t="s">
        <v>226</v>
      </c>
      <c r="Q3" s="55" t="s">
        <v>87</v>
      </c>
      <c r="R3" s="55" t="s">
        <v>22</v>
      </c>
      <c r="T3" s="55" t="s">
        <v>87</v>
      </c>
      <c r="U3" s="55" t="s">
        <v>22</v>
      </c>
      <c r="V3" s="55" t="s">
        <v>87</v>
      </c>
      <c r="X3" s="55" t="s">
        <v>87</v>
      </c>
      <c r="Y3" s="55" t="s">
        <v>22</v>
      </c>
      <c r="Z3" s="55" t="s">
        <v>84</v>
      </c>
      <c r="AA3" s="60" t="s">
        <v>245</v>
      </c>
      <c r="AB3" s="55" t="s">
        <v>85</v>
      </c>
      <c r="AC3" s="181" t="s">
        <v>86</v>
      </c>
      <c r="AD3" s="181" t="s">
        <v>217</v>
      </c>
      <c r="AE3" s="181" t="s">
        <v>233</v>
      </c>
      <c r="AG3" s="55" t="s">
        <v>235</v>
      </c>
      <c r="AH3" s="55" t="s">
        <v>84</v>
      </c>
      <c r="AI3" s="55" t="s">
        <v>85</v>
      </c>
      <c r="AK3" s="55" t="s">
        <v>235</v>
      </c>
      <c r="AL3" s="55" t="s">
        <v>84</v>
      </c>
      <c r="AM3" s="55" t="s">
        <v>85</v>
      </c>
      <c r="AO3" s="60" t="s">
        <v>235</v>
      </c>
      <c r="AP3" s="55" t="s">
        <v>22</v>
      </c>
      <c r="AR3" s="55" t="s">
        <v>235</v>
      </c>
      <c r="AS3" s="55" t="s">
        <v>22</v>
      </c>
      <c r="AT3" s="55" t="s">
        <v>87</v>
      </c>
      <c r="AV3" s="60" t="s">
        <v>235</v>
      </c>
      <c r="AW3" s="55" t="s">
        <v>87</v>
      </c>
      <c r="AY3" s="55" t="s">
        <v>235</v>
      </c>
      <c r="AZ3" s="55" t="s">
        <v>87</v>
      </c>
    </row>
    <row r="4" spans="1:52" ht="24.6" customHeight="1" thickTop="1">
      <c r="A4" s="195" t="s">
        <v>80</v>
      </c>
      <c r="B4" s="196"/>
      <c r="C4" s="47"/>
      <c r="D4" s="20">
        <f>IF(M4=0,0,N4)</f>
        <v>0</v>
      </c>
      <c r="G4" s="12" t="s">
        <v>17</v>
      </c>
      <c r="I4" s="55" t="s">
        <v>59</v>
      </c>
      <c r="J4" s="12">
        <f>IF(C4&lt;&gt;"",1,0)</f>
        <v>0</v>
      </c>
      <c r="L4" s="55" t="s">
        <v>196</v>
      </c>
      <c r="M4" s="17">
        <f>IF(J6+J7=0,0,IF(J4=1,0,1))</f>
        <v>0</v>
      </c>
      <c r="N4" s="15" t="s">
        <v>198</v>
      </c>
      <c r="P4" s="12">
        <v>1</v>
      </c>
      <c r="Q4" s="51" t="str">
        <f>IFERROR(VLOOKUP(P4,$F$16:$G$24,2,FALSE),"")</f>
        <v/>
      </c>
      <c r="R4" s="51" t="str">
        <f t="shared" ref="R4:R12" si="0">IF(Q4="","",VLOOKUP(Q4,$T$4:$U$35,2,FALSE))</f>
        <v/>
      </c>
      <c r="T4" s="56" t="s">
        <v>229</v>
      </c>
      <c r="U4" s="56" t="s">
        <v>230</v>
      </c>
      <c r="V4" s="56" t="s">
        <v>229</v>
      </c>
      <c r="X4" s="56" t="s">
        <v>229</v>
      </c>
      <c r="Y4" s="56" t="s">
        <v>230</v>
      </c>
      <c r="Z4" s="57" t="s">
        <v>191</v>
      </c>
      <c r="AA4" s="66" t="s">
        <v>2772</v>
      </c>
      <c r="AB4" s="58" t="s">
        <v>192</v>
      </c>
      <c r="AC4" s="182" t="s">
        <v>2268</v>
      </c>
      <c r="AD4" s="182" t="s">
        <v>17</v>
      </c>
      <c r="AE4" s="182" t="s">
        <v>16</v>
      </c>
      <c r="AG4" s="38">
        <f>IF(AH4&lt;&gt;0,1,0)</f>
        <v>0</v>
      </c>
      <c r="AH4" s="38">
        <f>IF($C$4=X4,Z4,0)</f>
        <v>0</v>
      </c>
      <c r="AI4" s="38">
        <f>IF(AH4=0,0,CONCATENATE(AB4,"                    Campo(s): ",AC4))</f>
        <v>0</v>
      </c>
      <c r="AK4" s="38">
        <v>1</v>
      </c>
      <c r="AL4" s="38" t="str">
        <f>IFERROR(VLOOKUP(AK4,$AG$4:$AH$81,2,FALSE),"")</f>
        <v/>
      </c>
      <c r="AM4" s="48" t="str">
        <f>IFERROR(VLOOKUP(AL4,$AH$4:$AI$81,2,FALSE),"")</f>
        <v/>
      </c>
      <c r="AO4" s="38">
        <f>IF(AP4&lt;&gt;0,1,0)</f>
        <v>0</v>
      </c>
      <c r="AP4" s="38">
        <f t="shared" ref="AP4:AP67" si="1">IF($C$7=Z4,Y4,0)</f>
        <v>0</v>
      </c>
      <c r="AR4" s="38">
        <v>1</v>
      </c>
      <c r="AS4" s="38">
        <f t="shared" ref="AS4:AS13" si="2">IFERROR(VLOOKUP(AR4,$AO$4:$AP$81,2,FALSE),0)</f>
        <v>0</v>
      </c>
      <c r="AT4" s="38">
        <f t="shared" ref="AT4:AT13" si="3">IFERROR(VLOOKUP(AS4,$U$4:$V$35,2,FALSE),0)</f>
        <v>0</v>
      </c>
      <c r="AV4" s="38">
        <f>IF(AW4&lt;&gt;0,1,0)</f>
        <v>0</v>
      </c>
      <c r="AW4" s="38">
        <f>IF($C$4=AT4,0,AT4)</f>
        <v>0</v>
      </c>
      <c r="AY4" s="38">
        <v>1</v>
      </c>
      <c r="AZ4" s="38" t="str">
        <f t="shared" ref="AZ4:AZ12" si="4">IFERROR(IF($C$12&lt;&gt;"SIM","",VLOOKUP(AY4,$AV$4:$AW$13,2,FALSE)),"")</f>
        <v/>
      </c>
    </row>
    <row r="5" spans="1:52" ht="24.6" customHeight="1" thickBot="1">
      <c r="A5" s="197"/>
      <c r="B5" s="198"/>
      <c r="C5" s="59" t="str">
        <f>IFERROR(CONCATENATE("CNPJ: ",VLOOKUP(C4,T4:U35,2,FALSE)),"")</f>
        <v/>
      </c>
      <c r="I5" s="55" t="s">
        <v>60</v>
      </c>
      <c r="J5" s="12">
        <f>IF(C7&lt;&gt;"",1,0)</f>
        <v>0</v>
      </c>
      <c r="L5" s="55" t="s">
        <v>197</v>
      </c>
      <c r="M5" s="17">
        <f>IF(J6+J7=0,0,IF(J5=1,0,1))</f>
        <v>0</v>
      </c>
      <c r="N5" s="15" t="s">
        <v>199</v>
      </c>
      <c r="P5" s="12">
        <v>2</v>
      </c>
      <c r="Q5" s="51" t="str">
        <f t="shared" ref="Q5:Q12" si="5">IFERROR(VLOOKUP(P5,$F$16:$G$24,2,FALSE),"")</f>
        <v/>
      </c>
      <c r="R5" s="51" t="str">
        <f t="shared" si="0"/>
        <v/>
      </c>
      <c r="T5" s="56" t="s">
        <v>231</v>
      </c>
      <c r="U5" s="56" t="s">
        <v>232</v>
      </c>
      <c r="V5" s="56" t="s">
        <v>231</v>
      </c>
      <c r="X5" s="56" t="s">
        <v>231</v>
      </c>
      <c r="Y5" s="56" t="s">
        <v>232</v>
      </c>
      <c r="Z5" s="57" t="s">
        <v>191</v>
      </c>
      <c r="AA5" s="66" t="s">
        <v>2773</v>
      </c>
      <c r="AB5" s="58" t="s">
        <v>192</v>
      </c>
      <c r="AC5" s="183" t="s">
        <v>2268</v>
      </c>
      <c r="AD5" s="182" t="s">
        <v>17</v>
      </c>
      <c r="AE5" s="182" t="s">
        <v>16</v>
      </c>
      <c r="AG5" s="38">
        <f>IF(AH5&lt;&gt;0,AG4+1,0)</f>
        <v>0</v>
      </c>
      <c r="AH5" s="38">
        <f t="shared" ref="AH5:AH68" si="6">IF($C$4=X5,Z5,0)</f>
        <v>0</v>
      </c>
      <c r="AI5" s="38">
        <f t="shared" ref="AI5:AI68" si="7">IF(AH5=0,0,CONCATENATE(AB5,"                    Campo(s): ",AC5))</f>
        <v>0</v>
      </c>
      <c r="AK5" s="38">
        <v>2</v>
      </c>
      <c r="AL5" s="38" t="str">
        <f t="shared" ref="AL5:AL68" si="8">IFERROR(VLOOKUP(AK5,$AG$4:$AH$81,2,FALSE),"")</f>
        <v/>
      </c>
      <c r="AM5" s="48" t="str">
        <f t="shared" ref="AM5:AM68" si="9">IFERROR(VLOOKUP(AL5,$AH$4:$AI$81,2,FALSE),"")</f>
        <v/>
      </c>
      <c r="AO5" s="38">
        <f t="shared" ref="AO5:AO16" si="10">IF(AP5&lt;&gt;0,AO4+1,AO4)</f>
        <v>0</v>
      </c>
      <c r="AP5" s="38">
        <f t="shared" si="1"/>
        <v>0</v>
      </c>
      <c r="AR5" s="38">
        <v>2</v>
      </c>
      <c r="AS5" s="38">
        <f t="shared" si="2"/>
        <v>0</v>
      </c>
      <c r="AT5" s="38">
        <f t="shared" si="3"/>
        <v>0</v>
      </c>
      <c r="AV5" s="38">
        <f t="shared" ref="AV5:AV12" si="11">IF(AW5&lt;&gt;0,AV4+1,AV4)</f>
        <v>0</v>
      </c>
      <c r="AW5" s="38">
        <f t="shared" ref="AW5:AW8" si="12">IF($C$4=AT5,0,AT5)</f>
        <v>0</v>
      </c>
      <c r="AY5" s="38">
        <v>2</v>
      </c>
      <c r="AZ5" s="38" t="str">
        <f t="shared" si="4"/>
        <v/>
      </c>
    </row>
    <row r="6" spans="1:52" ht="24.6" customHeight="1" thickTop="1" thickBot="1">
      <c r="G6" s="55" t="s">
        <v>209</v>
      </c>
      <c r="I6" s="55" t="s">
        <v>61</v>
      </c>
      <c r="J6" s="12">
        <f>IF(C10&lt;&gt;"",1,0)</f>
        <v>0</v>
      </c>
      <c r="L6" s="55" t="s">
        <v>202</v>
      </c>
      <c r="M6" s="17">
        <f>IF(J7=0,0,IF(J6=1,0,1))</f>
        <v>0</v>
      </c>
      <c r="N6" s="15" t="s">
        <v>200</v>
      </c>
      <c r="P6" s="12">
        <v>3</v>
      </c>
      <c r="Q6" s="51" t="str">
        <f t="shared" si="5"/>
        <v/>
      </c>
      <c r="R6" s="51" t="str">
        <f t="shared" si="0"/>
        <v/>
      </c>
      <c r="T6" s="56" t="s">
        <v>2261</v>
      </c>
      <c r="U6" s="56" t="s">
        <v>124</v>
      </c>
      <c r="V6" s="56" t="s">
        <v>2261</v>
      </c>
      <c r="X6" s="56" t="s">
        <v>2261</v>
      </c>
      <c r="Y6" s="56" t="s">
        <v>124</v>
      </c>
      <c r="Z6" s="57" t="s">
        <v>119</v>
      </c>
      <c r="AA6" s="66" t="s">
        <v>2774</v>
      </c>
      <c r="AB6" s="58" t="s">
        <v>89</v>
      </c>
      <c r="AC6" s="183" t="s">
        <v>123</v>
      </c>
      <c r="AD6" s="182" t="s">
        <v>17</v>
      </c>
      <c r="AE6" s="182" t="s">
        <v>16</v>
      </c>
      <c r="AG6" s="38">
        <f t="shared" ref="AG6:AG69" si="13">IF(AH6&lt;&gt;0,AG5+1,0)</f>
        <v>0</v>
      </c>
      <c r="AH6" s="38">
        <f t="shared" si="6"/>
        <v>0</v>
      </c>
      <c r="AI6" s="38">
        <f t="shared" si="7"/>
        <v>0</v>
      </c>
      <c r="AK6" s="38">
        <v>3</v>
      </c>
      <c r="AL6" s="38" t="str">
        <f t="shared" si="8"/>
        <v/>
      </c>
      <c r="AM6" s="48" t="str">
        <f>IFERROR(VLOOKUP(AL6,$AH$4:$AI$81,2,FALSE),"")</f>
        <v/>
      </c>
      <c r="AO6" s="38">
        <f t="shared" si="10"/>
        <v>0</v>
      </c>
      <c r="AP6" s="38">
        <f t="shared" si="1"/>
        <v>0</v>
      </c>
      <c r="AR6" s="38">
        <v>3</v>
      </c>
      <c r="AS6" s="38">
        <f t="shared" si="2"/>
        <v>0</v>
      </c>
      <c r="AT6" s="38">
        <f t="shared" si="3"/>
        <v>0</v>
      </c>
      <c r="AV6" s="38">
        <f t="shared" si="11"/>
        <v>0</v>
      </c>
      <c r="AW6" s="38">
        <f t="shared" si="12"/>
        <v>0</v>
      </c>
      <c r="AY6" s="38">
        <v>3</v>
      </c>
      <c r="AZ6" s="38" t="str">
        <f t="shared" si="4"/>
        <v/>
      </c>
    </row>
    <row r="7" spans="1:52" ht="24.6" customHeight="1" thickTop="1">
      <c r="A7" s="195" t="s">
        <v>81</v>
      </c>
      <c r="B7" s="196"/>
      <c r="C7" s="47"/>
      <c r="D7" s="20">
        <f>IF(M5=0,0,N5)</f>
        <v>0</v>
      </c>
      <c r="G7" s="12">
        <f>IF(C12="SIM",1,0)</f>
        <v>0</v>
      </c>
      <c r="I7" s="55" t="s">
        <v>62</v>
      </c>
      <c r="J7" s="12">
        <f>IF(C12&lt;&gt;"",1,0)</f>
        <v>0</v>
      </c>
      <c r="L7" s="55" t="s">
        <v>203</v>
      </c>
      <c r="M7" s="17">
        <f>IF(J7=0,IF(J4+J5&lt;&gt;0,1,0),0)</f>
        <v>0</v>
      </c>
      <c r="N7" s="15" t="s">
        <v>201</v>
      </c>
      <c r="P7" s="12">
        <v>4</v>
      </c>
      <c r="Q7" s="51" t="str">
        <f t="shared" si="5"/>
        <v/>
      </c>
      <c r="R7" s="51" t="str">
        <f t="shared" si="0"/>
        <v/>
      </c>
      <c r="T7" s="123" t="s">
        <v>2259</v>
      </c>
      <c r="U7" s="96" t="s">
        <v>2784</v>
      </c>
      <c r="V7" s="123" t="s">
        <v>2259</v>
      </c>
      <c r="X7" s="123" t="s">
        <v>2259</v>
      </c>
      <c r="Y7" s="96" t="s">
        <v>2784</v>
      </c>
      <c r="Z7" s="57" t="s">
        <v>110</v>
      </c>
      <c r="AA7" s="66" t="s">
        <v>2775</v>
      </c>
      <c r="AB7" s="58" t="s">
        <v>111</v>
      </c>
      <c r="AC7" s="182" t="s">
        <v>112</v>
      </c>
      <c r="AD7" s="182" t="s">
        <v>16</v>
      </c>
      <c r="AE7" s="182" t="s">
        <v>17</v>
      </c>
      <c r="AG7" s="38">
        <f t="shared" si="13"/>
        <v>0</v>
      </c>
      <c r="AH7" s="38">
        <f t="shared" si="6"/>
        <v>0</v>
      </c>
      <c r="AI7" s="38">
        <f t="shared" si="7"/>
        <v>0</v>
      </c>
      <c r="AK7" s="38">
        <v>4</v>
      </c>
      <c r="AL7" s="38" t="str">
        <f t="shared" si="8"/>
        <v/>
      </c>
      <c r="AM7" s="48" t="str">
        <f t="shared" si="9"/>
        <v/>
      </c>
      <c r="AO7" s="38">
        <f t="shared" si="10"/>
        <v>0</v>
      </c>
      <c r="AP7" s="38">
        <f t="shared" si="1"/>
        <v>0</v>
      </c>
      <c r="AR7" s="38">
        <v>4</v>
      </c>
      <c r="AS7" s="38">
        <f t="shared" si="2"/>
        <v>0</v>
      </c>
      <c r="AT7" s="38">
        <f t="shared" si="3"/>
        <v>0</v>
      </c>
      <c r="AV7" s="38">
        <f t="shared" si="11"/>
        <v>0</v>
      </c>
      <c r="AW7" s="38">
        <f t="shared" si="12"/>
        <v>0</v>
      </c>
      <c r="AY7" s="38">
        <v>4</v>
      </c>
      <c r="AZ7" s="38" t="str">
        <f t="shared" si="4"/>
        <v/>
      </c>
    </row>
    <row r="8" spans="1:52" ht="36" customHeight="1" thickBot="1">
      <c r="A8" s="197"/>
      <c r="B8" s="198"/>
      <c r="C8" s="59" t="str">
        <f>IFERROR(VLOOKUP(C7,$AL$4:$AM$60,2,FALSE),"")</f>
        <v/>
      </c>
      <c r="I8" s="67" t="s">
        <v>261</v>
      </c>
      <c r="J8" s="12" t="s">
        <v>261</v>
      </c>
      <c r="L8" s="55" t="s">
        <v>204</v>
      </c>
      <c r="M8" s="17">
        <f>IF(C12&lt;&gt;"SIM",0,IF(J9+J10+J11+J12+J13+J14+J15+J16+J17&lt;&gt;0,0,1))</f>
        <v>0</v>
      </c>
      <c r="N8" s="15" t="s">
        <v>215</v>
      </c>
      <c r="P8" s="12">
        <v>5</v>
      </c>
      <c r="Q8" s="51" t="str">
        <f t="shared" si="5"/>
        <v/>
      </c>
      <c r="R8" s="51" t="str">
        <f t="shared" si="0"/>
        <v/>
      </c>
      <c r="T8" s="123" t="s">
        <v>2273</v>
      </c>
      <c r="U8" s="96" t="s">
        <v>130</v>
      </c>
      <c r="V8" s="123" t="s">
        <v>2273</v>
      </c>
      <c r="X8" s="123" t="s">
        <v>2273</v>
      </c>
      <c r="Y8" s="96" t="s">
        <v>130</v>
      </c>
      <c r="Z8" s="57" t="s">
        <v>125</v>
      </c>
      <c r="AA8" s="66" t="s">
        <v>2776</v>
      </c>
      <c r="AB8" s="58" t="s">
        <v>114</v>
      </c>
      <c r="AC8" s="182" t="s">
        <v>129</v>
      </c>
      <c r="AD8" s="182" t="s">
        <v>16</v>
      </c>
      <c r="AE8" s="182" t="s">
        <v>16</v>
      </c>
      <c r="AG8" s="38">
        <f t="shared" si="13"/>
        <v>0</v>
      </c>
      <c r="AH8" s="38">
        <f t="shared" si="6"/>
        <v>0</v>
      </c>
      <c r="AI8" s="38">
        <f t="shared" si="7"/>
        <v>0</v>
      </c>
      <c r="AK8" s="38">
        <v>5</v>
      </c>
      <c r="AL8" s="38" t="str">
        <f t="shared" si="8"/>
        <v/>
      </c>
      <c r="AM8" s="48" t="str">
        <f t="shared" si="9"/>
        <v/>
      </c>
      <c r="AO8" s="38">
        <f t="shared" si="10"/>
        <v>0</v>
      </c>
      <c r="AP8" s="38">
        <f t="shared" si="1"/>
        <v>0</v>
      </c>
      <c r="AR8" s="38">
        <v>5</v>
      </c>
      <c r="AS8" s="38">
        <f t="shared" si="2"/>
        <v>0</v>
      </c>
      <c r="AT8" s="38">
        <f t="shared" si="3"/>
        <v>0</v>
      </c>
      <c r="AV8" s="38">
        <f t="shared" si="11"/>
        <v>0</v>
      </c>
      <c r="AW8" s="38">
        <f t="shared" si="12"/>
        <v>0</v>
      </c>
      <c r="AY8" s="38">
        <v>5</v>
      </c>
      <c r="AZ8" s="38" t="str">
        <f t="shared" si="4"/>
        <v/>
      </c>
    </row>
    <row r="9" spans="1:52" ht="24.6" customHeight="1" thickTop="1" thickBot="1">
      <c r="G9" s="60" t="s">
        <v>193</v>
      </c>
      <c r="I9" s="55" t="s">
        <v>205</v>
      </c>
      <c r="J9" s="12">
        <f t="shared" ref="J9:J17" si="14">IF(C14&lt;&gt;"",1,0)</f>
        <v>0</v>
      </c>
      <c r="L9" s="61" t="s">
        <v>250</v>
      </c>
      <c r="M9" s="17">
        <f>IF(G16=0,0,IF(OR(G16=G17,G16=G18,G16=G19,G16=G20,G16=G21,G16=G22,G16=G23,G16=G24),1,0))</f>
        <v>0</v>
      </c>
      <c r="N9" s="15" t="s">
        <v>211</v>
      </c>
      <c r="P9" s="12">
        <v>6</v>
      </c>
      <c r="Q9" s="51" t="str">
        <f t="shared" si="5"/>
        <v/>
      </c>
      <c r="R9" s="51" t="str">
        <f t="shared" si="0"/>
        <v/>
      </c>
      <c r="T9" s="96" t="s">
        <v>2275</v>
      </c>
      <c r="U9" s="56" t="s">
        <v>2274</v>
      </c>
      <c r="V9" s="96" t="s">
        <v>2275</v>
      </c>
      <c r="X9" s="96" t="s">
        <v>2275</v>
      </c>
      <c r="Y9" s="56" t="s">
        <v>2274</v>
      </c>
      <c r="Z9" s="57" t="s">
        <v>189</v>
      </c>
      <c r="AA9" s="66" t="s">
        <v>2777</v>
      </c>
      <c r="AB9" s="58" t="s">
        <v>89</v>
      </c>
      <c r="AC9" s="182" t="s">
        <v>190</v>
      </c>
      <c r="AD9" s="182" t="s">
        <v>17</v>
      </c>
      <c r="AE9" s="182" t="s">
        <v>16</v>
      </c>
      <c r="AG9" s="38">
        <f t="shared" si="13"/>
        <v>0</v>
      </c>
      <c r="AH9" s="38">
        <f t="shared" si="6"/>
        <v>0</v>
      </c>
      <c r="AI9" s="38">
        <f t="shared" si="7"/>
        <v>0</v>
      </c>
      <c r="AK9" s="38">
        <v>6</v>
      </c>
      <c r="AL9" s="38" t="str">
        <f t="shared" si="8"/>
        <v/>
      </c>
      <c r="AM9" s="48" t="str">
        <f t="shared" si="9"/>
        <v/>
      </c>
      <c r="AO9" s="38">
        <f t="shared" si="10"/>
        <v>0</v>
      </c>
      <c r="AP9" s="38">
        <f t="shared" si="1"/>
        <v>0</v>
      </c>
      <c r="AR9" s="38">
        <v>6</v>
      </c>
      <c r="AS9" s="38">
        <f t="shared" si="2"/>
        <v>0</v>
      </c>
      <c r="AT9" s="38">
        <f t="shared" si="3"/>
        <v>0</v>
      </c>
      <c r="AV9" s="38">
        <f t="shared" si="11"/>
        <v>0</v>
      </c>
      <c r="AW9" s="38">
        <f t="shared" ref="AW9:AW11" si="15">IF($C$4=AT9,0,AT9)</f>
        <v>0</v>
      </c>
      <c r="AY9" s="38">
        <v>6</v>
      </c>
      <c r="AZ9" s="38" t="str">
        <f t="shared" si="4"/>
        <v/>
      </c>
    </row>
    <row r="10" spans="1:52" ht="24.6" customHeight="1" thickTop="1" thickBot="1">
      <c r="A10" s="199" t="s">
        <v>82</v>
      </c>
      <c r="B10" s="200"/>
      <c r="C10" s="52"/>
      <c r="D10" s="20">
        <f>IF(M6=0,0,N6)</f>
        <v>0</v>
      </c>
      <c r="G10" s="12">
        <v>2019</v>
      </c>
      <c r="I10" s="55" t="s">
        <v>206</v>
      </c>
      <c r="J10" s="12">
        <f t="shared" si="14"/>
        <v>0</v>
      </c>
      <c r="L10" s="55" t="s">
        <v>212</v>
      </c>
      <c r="M10" s="17">
        <f>IF(G17=0,0,IF(OR(G17=G16,G17=G18,G17=G19,G17=G20,G17=G21,G17=G22,G17=G23,G17=G24),1,0))</f>
        <v>0</v>
      </c>
      <c r="N10" s="15" t="s">
        <v>211</v>
      </c>
      <c r="P10" s="12">
        <v>7</v>
      </c>
      <c r="Q10" s="51" t="str">
        <f t="shared" si="5"/>
        <v/>
      </c>
      <c r="R10" s="51" t="str">
        <f t="shared" si="0"/>
        <v/>
      </c>
      <c r="T10" s="123" t="s">
        <v>121</v>
      </c>
      <c r="U10" s="96" t="s">
        <v>122</v>
      </c>
      <c r="V10" s="123" t="s">
        <v>121</v>
      </c>
      <c r="X10" s="96" t="s">
        <v>121</v>
      </c>
      <c r="Y10" s="56" t="s">
        <v>122</v>
      </c>
      <c r="Z10" s="57" t="s">
        <v>119</v>
      </c>
      <c r="AA10" s="66" t="s">
        <v>2778</v>
      </c>
      <c r="AB10" s="58" t="s">
        <v>89</v>
      </c>
      <c r="AC10" s="182" t="s">
        <v>120</v>
      </c>
      <c r="AD10" s="184" t="s">
        <v>17</v>
      </c>
      <c r="AE10" s="184" t="s">
        <v>16</v>
      </c>
      <c r="AG10" s="38">
        <f t="shared" si="13"/>
        <v>0</v>
      </c>
      <c r="AH10" s="38">
        <f t="shared" si="6"/>
        <v>0</v>
      </c>
      <c r="AI10" s="38">
        <f t="shared" si="7"/>
        <v>0</v>
      </c>
      <c r="AK10" s="38">
        <v>7</v>
      </c>
      <c r="AL10" s="38" t="str">
        <f t="shared" si="8"/>
        <v/>
      </c>
      <c r="AM10" s="48" t="str">
        <f t="shared" si="9"/>
        <v/>
      </c>
      <c r="AO10" s="38">
        <f t="shared" si="10"/>
        <v>0</v>
      </c>
      <c r="AP10" s="38">
        <f t="shared" si="1"/>
        <v>0</v>
      </c>
      <c r="AR10" s="38">
        <v>7</v>
      </c>
      <c r="AS10" s="38">
        <f t="shared" si="2"/>
        <v>0</v>
      </c>
      <c r="AT10" s="38">
        <f t="shared" si="3"/>
        <v>0</v>
      </c>
      <c r="AV10" s="38">
        <f t="shared" si="11"/>
        <v>0</v>
      </c>
      <c r="AW10" s="38">
        <f t="shared" si="15"/>
        <v>0</v>
      </c>
      <c r="AY10" s="38">
        <v>7</v>
      </c>
      <c r="AZ10" s="38" t="str">
        <f t="shared" si="4"/>
        <v/>
      </c>
    </row>
    <row r="11" spans="1:52" ht="24.6" customHeight="1" thickTop="1" thickBot="1">
      <c r="G11" s="12">
        <v>2020</v>
      </c>
      <c r="H11" s="3"/>
      <c r="I11" s="55" t="s">
        <v>207</v>
      </c>
      <c r="J11" s="12">
        <f t="shared" si="14"/>
        <v>0</v>
      </c>
      <c r="L11" s="55" t="s">
        <v>213</v>
      </c>
      <c r="M11" s="17">
        <f>IF(G18=0,0,IF(OR(G18=G16,G18=G17,G18=G19,G18=G20,G18=G21,G18=G22,G18=G23,G18=G24),1,0))</f>
        <v>0</v>
      </c>
      <c r="N11" s="15" t="s">
        <v>211</v>
      </c>
      <c r="P11" s="12">
        <v>8</v>
      </c>
      <c r="Q11" s="51" t="str">
        <f t="shared" si="5"/>
        <v/>
      </c>
      <c r="R11" s="51" t="str">
        <f t="shared" si="0"/>
        <v/>
      </c>
      <c r="T11" s="96" t="s">
        <v>2785</v>
      </c>
      <c r="U11" s="96" t="s">
        <v>2786</v>
      </c>
      <c r="V11" s="96" t="s">
        <v>2785</v>
      </c>
      <c r="X11" s="123" t="s">
        <v>2785</v>
      </c>
      <c r="Y11" s="56" t="s">
        <v>2786</v>
      </c>
      <c r="Z11" s="57" t="s">
        <v>142</v>
      </c>
      <c r="AA11" s="66" t="str">
        <f>IF(Y11="","",CONCATENATE(Y11,"_",Z11))</f>
        <v>09347916000197_486100094942003</v>
      </c>
      <c r="AB11" s="58" t="s">
        <v>143</v>
      </c>
      <c r="AC11" s="182" t="s">
        <v>144</v>
      </c>
      <c r="AD11" s="182" t="s">
        <v>16</v>
      </c>
      <c r="AE11" s="182" t="s">
        <v>17</v>
      </c>
      <c r="AG11" s="38">
        <f t="shared" si="13"/>
        <v>0</v>
      </c>
      <c r="AH11" s="38">
        <f t="shared" si="6"/>
        <v>0</v>
      </c>
      <c r="AI11" s="38">
        <f t="shared" si="7"/>
        <v>0</v>
      </c>
      <c r="AK11" s="38">
        <v>8</v>
      </c>
      <c r="AL11" s="38" t="str">
        <f t="shared" si="8"/>
        <v/>
      </c>
      <c r="AM11" s="48" t="str">
        <f t="shared" si="9"/>
        <v/>
      </c>
      <c r="AO11" s="38">
        <f t="shared" si="10"/>
        <v>0</v>
      </c>
      <c r="AP11" s="38">
        <f t="shared" si="1"/>
        <v>0</v>
      </c>
      <c r="AR11" s="38">
        <v>8</v>
      </c>
      <c r="AS11" s="38">
        <f t="shared" si="2"/>
        <v>0</v>
      </c>
      <c r="AT11" s="38">
        <f t="shared" si="3"/>
        <v>0</v>
      </c>
      <c r="AV11" s="38">
        <f t="shared" si="11"/>
        <v>0</v>
      </c>
      <c r="AW11" s="38">
        <f t="shared" si="15"/>
        <v>0</v>
      </c>
      <c r="AY11" s="38">
        <v>8</v>
      </c>
      <c r="AZ11" s="38" t="str">
        <f t="shared" si="4"/>
        <v/>
      </c>
    </row>
    <row r="12" spans="1:52" ht="24.6" customHeight="1" thickTop="1" thickBot="1">
      <c r="A12" s="199" t="s">
        <v>194</v>
      </c>
      <c r="B12" s="200"/>
      <c r="C12" s="34"/>
      <c r="D12" s="20"/>
      <c r="G12" s="12">
        <v>2021</v>
      </c>
      <c r="I12" s="55" t="s">
        <v>208</v>
      </c>
      <c r="J12" s="12">
        <f t="shared" si="14"/>
        <v>0</v>
      </c>
      <c r="L12" s="55" t="s">
        <v>214</v>
      </c>
      <c r="M12" s="17">
        <f>IF(G19=0,0,IF(OR(G19=G16,G19=G17,G19=G18,G19=G20,G19=G21,G19=G22,G19=G23,G19=G24),1,0))</f>
        <v>0</v>
      </c>
      <c r="N12" s="15" t="s">
        <v>211</v>
      </c>
      <c r="P12" s="12">
        <v>9</v>
      </c>
      <c r="Q12" s="51" t="str">
        <f t="shared" si="5"/>
        <v/>
      </c>
      <c r="R12" s="51" t="str">
        <f t="shared" si="0"/>
        <v/>
      </c>
      <c r="T12" s="56" t="s">
        <v>97</v>
      </c>
      <c r="U12" s="56" t="s">
        <v>98</v>
      </c>
      <c r="V12" s="56" t="s">
        <v>97</v>
      </c>
      <c r="X12" s="56" t="s">
        <v>97</v>
      </c>
      <c r="Y12" s="56" t="s">
        <v>98</v>
      </c>
      <c r="Z12" s="57" t="s">
        <v>95</v>
      </c>
      <c r="AA12" s="66" t="s">
        <v>2779</v>
      </c>
      <c r="AB12" s="58" t="s">
        <v>89</v>
      </c>
      <c r="AC12" s="182" t="s">
        <v>96</v>
      </c>
      <c r="AD12" s="182" t="s">
        <v>17</v>
      </c>
      <c r="AE12" s="182" t="s">
        <v>16</v>
      </c>
      <c r="AG12" s="38">
        <f t="shared" si="13"/>
        <v>0</v>
      </c>
      <c r="AH12" s="38">
        <f t="shared" si="6"/>
        <v>0</v>
      </c>
      <c r="AI12" s="38">
        <f t="shared" si="7"/>
        <v>0</v>
      </c>
      <c r="AK12" s="38">
        <v>9</v>
      </c>
      <c r="AL12" s="38" t="str">
        <f t="shared" si="8"/>
        <v/>
      </c>
      <c r="AM12" s="48" t="str">
        <f t="shared" si="9"/>
        <v/>
      </c>
      <c r="AN12" s="7" t="s">
        <v>37</v>
      </c>
      <c r="AO12" s="38">
        <f t="shared" si="10"/>
        <v>0</v>
      </c>
      <c r="AP12" s="38">
        <f t="shared" si="1"/>
        <v>0</v>
      </c>
      <c r="AR12" s="38">
        <v>9</v>
      </c>
      <c r="AS12" s="38">
        <f t="shared" si="2"/>
        <v>0</v>
      </c>
      <c r="AT12" s="38">
        <f t="shared" si="3"/>
        <v>0</v>
      </c>
      <c r="AV12" s="38">
        <f t="shared" si="11"/>
        <v>0</v>
      </c>
      <c r="AW12" s="38">
        <f>IF($C$4=AT12,0,AT12)</f>
        <v>0</v>
      </c>
      <c r="AY12" s="38">
        <v>9</v>
      </c>
      <c r="AZ12" s="38" t="str">
        <f t="shared" si="4"/>
        <v/>
      </c>
    </row>
    <row r="13" spans="1:52" ht="24.6" customHeight="1" thickTop="1" thickBot="1">
      <c r="A13" s="5"/>
      <c r="C13" s="63"/>
      <c r="D13" s="25"/>
      <c r="I13" s="61" t="s">
        <v>253</v>
      </c>
      <c r="J13" s="12">
        <f t="shared" si="14"/>
        <v>0</v>
      </c>
      <c r="L13" s="61" t="s">
        <v>246</v>
      </c>
      <c r="M13" s="17">
        <f>IF(G20=0,0,IF(OR(G20=G16,G20=G17,G20=G18,G20=G19,G20=G21,G20=G22,G20=G23,G20=G24),1,0))</f>
        <v>0</v>
      </c>
      <c r="N13" s="15" t="s">
        <v>211</v>
      </c>
      <c r="T13" s="56" t="s">
        <v>133</v>
      </c>
      <c r="U13" s="56" t="s">
        <v>134</v>
      </c>
      <c r="V13" s="56" t="s">
        <v>133</v>
      </c>
      <c r="X13" s="56" t="s">
        <v>133</v>
      </c>
      <c r="Y13" s="56" t="s">
        <v>134</v>
      </c>
      <c r="Z13" s="57" t="s">
        <v>131</v>
      </c>
      <c r="AA13" s="66" t="s">
        <v>2780</v>
      </c>
      <c r="AB13" s="58" t="s">
        <v>114</v>
      </c>
      <c r="AC13" s="182" t="s">
        <v>132</v>
      </c>
      <c r="AD13" s="182" t="s">
        <v>16</v>
      </c>
      <c r="AE13" s="182" t="s">
        <v>17</v>
      </c>
      <c r="AG13" s="38">
        <f t="shared" si="13"/>
        <v>0</v>
      </c>
      <c r="AH13" s="38">
        <f t="shared" si="6"/>
        <v>0</v>
      </c>
      <c r="AI13" s="38">
        <f t="shared" si="7"/>
        <v>0</v>
      </c>
      <c r="AK13" s="38">
        <v>10</v>
      </c>
      <c r="AL13" s="38" t="str">
        <f t="shared" si="8"/>
        <v/>
      </c>
      <c r="AM13" s="48" t="str">
        <f t="shared" si="9"/>
        <v/>
      </c>
      <c r="AO13" s="38">
        <f t="shared" si="10"/>
        <v>0</v>
      </c>
      <c r="AP13" s="38">
        <f t="shared" si="1"/>
        <v>0</v>
      </c>
      <c r="AR13" s="38">
        <v>10</v>
      </c>
      <c r="AS13" s="38">
        <f t="shared" si="2"/>
        <v>0</v>
      </c>
      <c r="AT13" s="38">
        <f t="shared" si="3"/>
        <v>0</v>
      </c>
      <c r="AV13" s="38">
        <f t="shared" ref="AV13" si="16">IF(AW13&lt;&gt;0,AV12+1,AV12)</f>
        <v>0</v>
      </c>
      <c r="AW13" s="38">
        <f>IF($C$4=AT13,0,AT13)</f>
        <v>0</v>
      </c>
    </row>
    <row r="14" spans="1:52" ht="30.95" customHeight="1" thickTop="1">
      <c r="A14" s="202" t="s">
        <v>83</v>
      </c>
      <c r="B14" s="203"/>
      <c r="C14" s="23"/>
      <c r="D14" s="20">
        <f t="shared" ref="D14" si="17">IF(M9=0,0,N9)</f>
        <v>0</v>
      </c>
      <c r="F14" s="191" t="s">
        <v>252</v>
      </c>
      <c r="G14" s="191"/>
      <c r="H14" s="20"/>
      <c r="I14" s="61" t="s">
        <v>254</v>
      </c>
      <c r="J14" s="12">
        <f t="shared" si="14"/>
        <v>0</v>
      </c>
      <c r="L14" s="61" t="s">
        <v>247</v>
      </c>
      <c r="M14" s="17">
        <f>IF(G21=0,0,IF(OR(G21=G16,G21=G17,G21=G18,G21=G19,G21=G20,G21=G22,G21=G23,G21=G24),1,0))</f>
        <v>0</v>
      </c>
      <c r="N14" s="15" t="s">
        <v>211</v>
      </c>
      <c r="P14" s="76" t="s">
        <v>279</v>
      </c>
      <c r="T14" s="96" t="s">
        <v>2782</v>
      </c>
      <c r="U14" s="56" t="s">
        <v>2781</v>
      </c>
      <c r="V14" s="96" t="s">
        <v>2782</v>
      </c>
      <c r="X14" s="96" t="s">
        <v>2782</v>
      </c>
      <c r="Y14" s="56" t="s">
        <v>2781</v>
      </c>
      <c r="Z14" s="57" t="s">
        <v>119</v>
      </c>
      <c r="AA14" s="190" t="s">
        <v>2783</v>
      </c>
      <c r="AB14" s="58" t="s">
        <v>89</v>
      </c>
      <c r="AC14" s="182" t="s">
        <v>120</v>
      </c>
      <c r="AD14" s="182" t="s">
        <v>17</v>
      </c>
      <c r="AE14" s="182" t="s">
        <v>16</v>
      </c>
      <c r="AG14" s="38">
        <f t="shared" si="13"/>
        <v>0</v>
      </c>
      <c r="AH14" s="38">
        <f t="shared" si="6"/>
        <v>0</v>
      </c>
      <c r="AI14" s="38">
        <f t="shared" si="7"/>
        <v>0</v>
      </c>
      <c r="AK14" s="38">
        <v>11</v>
      </c>
      <c r="AL14" s="38" t="str">
        <f t="shared" si="8"/>
        <v/>
      </c>
      <c r="AM14" s="48" t="str">
        <f t="shared" si="9"/>
        <v/>
      </c>
      <c r="AO14" s="38">
        <f t="shared" si="10"/>
        <v>0</v>
      </c>
      <c r="AP14" s="38">
        <f t="shared" si="1"/>
        <v>0</v>
      </c>
    </row>
    <row r="15" spans="1:52" ht="30.95" customHeight="1">
      <c r="A15" s="204"/>
      <c r="B15" s="205"/>
      <c r="C15" s="49"/>
      <c r="D15" s="20">
        <f>IF(M10=0,0,N10)</f>
        <v>0</v>
      </c>
      <c r="F15" s="61" t="s">
        <v>235</v>
      </c>
      <c r="G15" s="61" t="s">
        <v>87</v>
      </c>
      <c r="I15" s="61" t="s">
        <v>255</v>
      </c>
      <c r="J15" s="12">
        <f t="shared" si="14"/>
        <v>0</v>
      </c>
      <c r="L15" s="61" t="s">
        <v>248</v>
      </c>
      <c r="M15" s="17">
        <f>IF(G22=0,0,IF(OR(G22=G16,G22=G17,G22=G18,G22=G19,G22=G20,G22=G21,G22=G23,G22=G24),1,0))</f>
        <v>0</v>
      </c>
      <c r="N15" s="15" t="s">
        <v>211</v>
      </c>
      <c r="P15" s="12" t="str">
        <f>IFERROR(VLOOKUP(C4,T4:U35,2,FALSE),"")</f>
        <v/>
      </c>
      <c r="T15" s="123" t="s">
        <v>2260</v>
      </c>
      <c r="U15" s="56" t="s">
        <v>107</v>
      </c>
      <c r="V15" s="123" t="s">
        <v>2260</v>
      </c>
      <c r="X15" s="123" t="s">
        <v>2260</v>
      </c>
      <c r="Y15" s="56" t="s">
        <v>107</v>
      </c>
      <c r="Z15" s="122" t="s">
        <v>105</v>
      </c>
      <c r="AA15" s="66" t="str">
        <f t="shared" ref="AA15:AA46" si="18">IF(Y15="","",CONCATENATE(Y15,"_",Z15))</f>
        <v>02031413000169_480000038969720</v>
      </c>
      <c r="AB15" s="58" t="s">
        <v>89</v>
      </c>
      <c r="AC15" s="182" t="s">
        <v>106</v>
      </c>
      <c r="AD15" s="182" t="s">
        <v>16</v>
      </c>
      <c r="AE15" s="182" t="s">
        <v>16</v>
      </c>
      <c r="AG15" s="38">
        <f t="shared" si="13"/>
        <v>0</v>
      </c>
      <c r="AH15" s="38">
        <f t="shared" si="6"/>
        <v>0</v>
      </c>
      <c r="AI15" s="38">
        <f t="shared" si="7"/>
        <v>0</v>
      </c>
      <c r="AK15" s="38">
        <v>12</v>
      </c>
      <c r="AL15" s="38" t="str">
        <f t="shared" si="8"/>
        <v/>
      </c>
      <c r="AM15" s="48" t="str">
        <f t="shared" si="9"/>
        <v/>
      </c>
      <c r="AO15" s="38">
        <f t="shared" si="10"/>
        <v>0</v>
      </c>
      <c r="AP15" s="38">
        <f t="shared" si="1"/>
        <v>0</v>
      </c>
    </row>
    <row r="16" spans="1:52" ht="30.95" customHeight="1">
      <c r="A16" s="204"/>
      <c r="B16" s="205"/>
      <c r="C16" s="49"/>
      <c r="D16" s="20">
        <f t="shared" ref="D16:D22" si="19">IF(M11=0,0,N11)</f>
        <v>0</v>
      </c>
      <c r="F16" s="38">
        <f>IF(G16&lt;&gt;0,1,0)</f>
        <v>0</v>
      </c>
      <c r="G16" s="50">
        <f t="shared" ref="G16:G24" si="20">C14</f>
        <v>0</v>
      </c>
      <c r="I16" s="61" t="s">
        <v>256</v>
      </c>
      <c r="J16" s="12">
        <f t="shared" si="14"/>
        <v>0</v>
      </c>
      <c r="L16" s="61" t="s">
        <v>249</v>
      </c>
      <c r="M16" s="17">
        <f>IF(G23=0,0,IF(OR(G23=G16,G23=G17,G23=G18,G23=G19,G23=G20,G23=G21,G23=G22,G23=G24),1,0))</f>
        <v>0</v>
      </c>
      <c r="N16" s="15" t="s">
        <v>211</v>
      </c>
      <c r="T16" s="96" t="s">
        <v>2297</v>
      </c>
      <c r="U16" s="56" t="s">
        <v>109</v>
      </c>
      <c r="V16" s="96" t="s">
        <v>2297</v>
      </c>
      <c r="X16" s="96" t="s">
        <v>2297</v>
      </c>
      <c r="Y16" s="56" t="s">
        <v>109</v>
      </c>
      <c r="Z16" s="57" t="s">
        <v>105</v>
      </c>
      <c r="AA16" s="66" t="str">
        <f t="shared" si="18"/>
        <v>03255266000173_480000038969720</v>
      </c>
      <c r="AB16" s="58" t="s">
        <v>89</v>
      </c>
      <c r="AC16" s="182" t="s">
        <v>108</v>
      </c>
      <c r="AD16" s="182" t="s">
        <v>17</v>
      </c>
      <c r="AE16" s="182" t="s">
        <v>16</v>
      </c>
      <c r="AG16" s="38">
        <f t="shared" si="13"/>
        <v>0</v>
      </c>
      <c r="AH16" s="38">
        <f t="shared" si="6"/>
        <v>0</v>
      </c>
      <c r="AI16" s="38">
        <f t="shared" si="7"/>
        <v>0</v>
      </c>
      <c r="AK16" s="38">
        <v>13</v>
      </c>
      <c r="AL16" s="38" t="str">
        <f t="shared" si="8"/>
        <v/>
      </c>
      <c r="AM16" s="48" t="str">
        <f t="shared" si="9"/>
        <v/>
      </c>
      <c r="AO16" s="38">
        <f t="shared" si="10"/>
        <v>0</v>
      </c>
      <c r="AP16" s="38">
        <f t="shared" si="1"/>
        <v>0</v>
      </c>
    </row>
    <row r="17" spans="1:42" ht="30.95" customHeight="1">
      <c r="A17" s="204"/>
      <c r="B17" s="205"/>
      <c r="C17" s="49"/>
      <c r="D17" s="20">
        <f t="shared" si="19"/>
        <v>0</v>
      </c>
      <c r="F17" s="38">
        <f>IF(G17&lt;&gt;0,F16+1,F16)</f>
        <v>0</v>
      </c>
      <c r="G17" s="50">
        <f t="shared" si="20"/>
        <v>0</v>
      </c>
      <c r="I17" s="61" t="s">
        <v>257</v>
      </c>
      <c r="J17" s="12">
        <f t="shared" si="14"/>
        <v>0</v>
      </c>
      <c r="L17" s="61" t="s">
        <v>251</v>
      </c>
      <c r="M17" s="17">
        <f>IF(G24=0,0,IF(OR(G24=G16,G24=G17,G24=G18,G24=G19,G24=G20,G24=G21,G24=G22,G24=G23),1,0))</f>
        <v>0</v>
      </c>
      <c r="N17" s="15" t="s">
        <v>211</v>
      </c>
      <c r="T17" s="56" t="s">
        <v>91</v>
      </c>
      <c r="U17" s="56" t="s">
        <v>92</v>
      </c>
      <c r="V17" s="56" t="s">
        <v>91</v>
      </c>
      <c r="X17" s="56" t="s">
        <v>91</v>
      </c>
      <c r="Y17" s="56" t="s">
        <v>92</v>
      </c>
      <c r="Z17" s="57" t="s">
        <v>88</v>
      </c>
      <c r="AA17" s="66" t="str">
        <f t="shared" si="18"/>
        <v>33000167000101_480000038959767</v>
      </c>
      <c r="AB17" s="58" t="s">
        <v>89</v>
      </c>
      <c r="AC17" s="182" t="s">
        <v>90</v>
      </c>
      <c r="AD17" s="182" t="s">
        <v>16</v>
      </c>
      <c r="AE17" s="182" t="s">
        <v>16</v>
      </c>
      <c r="AG17" s="38">
        <f t="shared" si="13"/>
        <v>0</v>
      </c>
      <c r="AH17" s="38">
        <f t="shared" si="6"/>
        <v>0</v>
      </c>
      <c r="AI17" s="38">
        <f t="shared" si="7"/>
        <v>0</v>
      </c>
      <c r="AK17" s="38">
        <v>14</v>
      </c>
      <c r="AL17" s="38" t="str">
        <f t="shared" si="8"/>
        <v/>
      </c>
      <c r="AM17" s="48" t="str">
        <f t="shared" si="9"/>
        <v/>
      </c>
      <c r="AO17" s="38">
        <f>IF(AP17&lt;&gt;0,AO16+1,AO16)</f>
        <v>0</v>
      </c>
      <c r="AP17" s="38">
        <f t="shared" si="1"/>
        <v>0</v>
      </c>
    </row>
    <row r="18" spans="1:42" ht="30.95" customHeight="1">
      <c r="A18" s="204"/>
      <c r="B18" s="205"/>
      <c r="C18" s="64"/>
      <c r="D18" s="20">
        <f t="shared" si="19"/>
        <v>0</v>
      </c>
      <c r="F18" s="38">
        <f t="shared" ref="F18:F24" si="21">IF(G18&lt;&gt;0,F17+1,F17)</f>
        <v>0</v>
      </c>
      <c r="G18" s="50">
        <f t="shared" si="20"/>
        <v>0</v>
      </c>
      <c r="H18" s="7"/>
      <c r="I18" s="67" t="s">
        <v>261</v>
      </c>
      <c r="J18" s="12" t="s">
        <v>261</v>
      </c>
      <c r="K18" s="7"/>
      <c r="L18" s="55" t="s">
        <v>210</v>
      </c>
      <c r="M18" s="17">
        <f>IF(M10+M11+M12+M13+M14+M15+M16+M17&lt;&gt;0,1,0)</f>
        <v>0</v>
      </c>
      <c r="N18" s="15" t="s">
        <v>211</v>
      </c>
      <c r="T18" s="56" t="s">
        <v>117</v>
      </c>
      <c r="U18" s="56" t="s">
        <v>118</v>
      </c>
      <c r="V18" s="56" t="s">
        <v>117</v>
      </c>
      <c r="X18" s="56" t="s">
        <v>91</v>
      </c>
      <c r="Y18" s="56" t="s">
        <v>92</v>
      </c>
      <c r="Z18" s="57" t="s">
        <v>95</v>
      </c>
      <c r="AA18" s="66" t="str">
        <f t="shared" si="18"/>
        <v>33000167000101_480000035529711</v>
      </c>
      <c r="AB18" s="58" t="s">
        <v>89</v>
      </c>
      <c r="AC18" s="182" t="s">
        <v>96</v>
      </c>
      <c r="AD18" s="182" t="s">
        <v>17</v>
      </c>
      <c r="AE18" s="182" t="s">
        <v>16</v>
      </c>
      <c r="AG18" s="38">
        <f t="shared" si="13"/>
        <v>0</v>
      </c>
      <c r="AH18" s="38">
        <f t="shared" si="6"/>
        <v>0</v>
      </c>
      <c r="AI18" s="38">
        <f t="shared" si="7"/>
        <v>0</v>
      </c>
      <c r="AK18" s="38">
        <v>15</v>
      </c>
      <c r="AL18" s="38" t="str">
        <f t="shared" si="8"/>
        <v/>
      </c>
      <c r="AM18" s="48" t="str">
        <f t="shared" si="9"/>
        <v/>
      </c>
      <c r="AO18" s="38">
        <f t="shared" ref="AO18:AO81" si="22">IF(AP18&lt;&gt;0,AO17+1,AO17)</f>
        <v>0</v>
      </c>
      <c r="AP18" s="38">
        <f t="shared" si="1"/>
        <v>0</v>
      </c>
    </row>
    <row r="19" spans="1:42" ht="30.95" customHeight="1">
      <c r="A19" s="204"/>
      <c r="B19" s="205"/>
      <c r="C19" s="64"/>
      <c r="D19" s="20">
        <f t="shared" si="19"/>
        <v>0</v>
      </c>
      <c r="F19" s="38">
        <f t="shared" si="21"/>
        <v>0</v>
      </c>
      <c r="G19" s="50">
        <f t="shared" si="20"/>
        <v>0</v>
      </c>
      <c r="H19" s="7"/>
      <c r="T19" s="96" t="s">
        <v>2770</v>
      </c>
      <c r="U19" s="96" t="s">
        <v>2771</v>
      </c>
      <c r="V19" s="96" t="s">
        <v>2770</v>
      </c>
      <c r="X19" s="56" t="s">
        <v>91</v>
      </c>
      <c r="Y19" s="56" t="s">
        <v>92</v>
      </c>
      <c r="Z19" s="57" t="s">
        <v>103</v>
      </c>
      <c r="AA19" s="66" t="str">
        <f t="shared" si="18"/>
        <v>33000167000101_480000037099781</v>
      </c>
      <c r="AB19" s="58" t="s">
        <v>89</v>
      </c>
      <c r="AC19" s="182" t="s">
        <v>104</v>
      </c>
      <c r="AD19" s="182" t="s">
        <v>17</v>
      </c>
      <c r="AE19" s="182" t="s">
        <v>16</v>
      </c>
      <c r="AG19" s="38">
        <f t="shared" si="13"/>
        <v>0</v>
      </c>
      <c r="AH19" s="38">
        <f t="shared" si="6"/>
        <v>0</v>
      </c>
      <c r="AI19" s="38">
        <f t="shared" si="7"/>
        <v>0</v>
      </c>
      <c r="AK19" s="38">
        <v>16</v>
      </c>
      <c r="AL19" s="38" t="str">
        <f t="shared" si="8"/>
        <v/>
      </c>
      <c r="AM19" s="48" t="str">
        <f t="shared" si="9"/>
        <v/>
      </c>
      <c r="AO19" s="38">
        <f t="shared" si="22"/>
        <v>0</v>
      </c>
      <c r="AP19" s="38">
        <f t="shared" si="1"/>
        <v>0</v>
      </c>
    </row>
    <row r="20" spans="1:42" ht="30.95" customHeight="1">
      <c r="A20" s="204"/>
      <c r="B20" s="205"/>
      <c r="C20" s="64"/>
      <c r="D20" s="20">
        <f t="shared" si="19"/>
        <v>0</v>
      </c>
      <c r="F20" s="38">
        <f t="shared" si="21"/>
        <v>0</v>
      </c>
      <c r="G20" s="50">
        <f t="shared" si="20"/>
        <v>0</v>
      </c>
      <c r="H20" s="7"/>
      <c r="T20" s="56" t="s">
        <v>99</v>
      </c>
      <c r="U20" s="56" t="s">
        <v>100</v>
      </c>
      <c r="V20" s="56" t="s">
        <v>99</v>
      </c>
      <c r="X20" s="56" t="s">
        <v>91</v>
      </c>
      <c r="Y20" s="56" t="s">
        <v>92</v>
      </c>
      <c r="Z20" s="57" t="s">
        <v>105</v>
      </c>
      <c r="AA20" s="66" t="str">
        <f t="shared" si="18"/>
        <v>33000167000101_480000038969720</v>
      </c>
      <c r="AB20" s="58" t="s">
        <v>89</v>
      </c>
      <c r="AC20" s="182" t="s">
        <v>106</v>
      </c>
      <c r="AD20" s="182" t="s">
        <v>17</v>
      </c>
      <c r="AE20" s="182" t="s">
        <v>16</v>
      </c>
      <c r="AG20" s="38">
        <f t="shared" si="13"/>
        <v>0</v>
      </c>
      <c r="AH20" s="38">
        <f t="shared" si="6"/>
        <v>0</v>
      </c>
      <c r="AI20" s="38">
        <f t="shared" si="7"/>
        <v>0</v>
      </c>
      <c r="AK20" s="38">
        <v>17</v>
      </c>
      <c r="AL20" s="38" t="str">
        <f t="shared" si="8"/>
        <v/>
      </c>
      <c r="AM20" s="48" t="str">
        <f t="shared" si="9"/>
        <v/>
      </c>
      <c r="AO20" s="38">
        <f t="shared" si="22"/>
        <v>0</v>
      </c>
      <c r="AP20" s="38">
        <f t="shared" si="1"/>
        <v>0</v>
      </c>
    </row>
    <row r="21" spans="1:42" ht="30.95" customHeight="1">
      <c r="A21" s="204"/>
      <c r="B21" s="205"/>
      <c r="C21" s="64"/>
      <c r="D21" s="20">
        <f>IF(M16=0,0,N16)</f>
        <v>0</v>
      </c>
      <c r="F21" s="38">
        <f t="shared" si="21"/>
        <v>0</v>
      </c>
      <c r="G21" s="50">
        <f t="shared" si="20"/>
        <v>0</v>
      </c>
      <c r="H21" s="7"/>
      <c r="T21" s="96" t="s">
        <v>2298</v>
      </c>
      <c r="U21" s="56" t="s">
        <v>94</v>
      </c>
      <c r="V21" s="56" t="s">
        <v>93</v>
      </c>
      <c r="X21" s="56" t="s">
        <v>91</v>
      </c>
      <c r="Y21" s="56" t="s">
        <v>92</v>
      </c>
      <c r="Z21" s="57" t="s">
        <v>113</v>
      </c>
      <c r="AA21" s="66" t="str">
        <f t="shared" si="18"/>
        <v>33000167000101_486100038862000</v>
      </c>
      <c r="AB21" s="58" t="s">
        <v>114</v>
      </c>
      <c r="AC21" s="182" t="s">
        <v>115</v>
      </c>
      <c r="AD21" s="182" t="s">
        <v>16</v>
      </c>
      <c r="AE21" s="182" t="s">
        <v>16</v>
      </c>
      <c r="AG21" s="38">
        <f t="shared" si="13"/>
        <v>0</v>
      </c>
      <c r="AH21" s="38">
        <f t="shared" si="6"/>
        <v>0</v>
      </c>
      <c r="AI21" s="38">
        <f t="shared" si="7"/>
        <v>0</v>
      </c>
      <c r="AK21" s="38">
        <v>18</v>
      </c>
      <c r="AL21" s="38" t="str">
        <f t="shared" si="8"/>
        <v/>
      </c>
      <c r="AM21" s="48" t="str">
        <f t="shared" si="9"/>
        <v/>
      </c>
      <c r="AO21" s="38">
        <f t="shared" si="22"/>
        <v>0</v>
      </c>
      <c r="AP21" s="38">
        <f t="shared" si="1"/>
        <v>0</v>
      </c>
    </row>
    <row r="22" spans="1:42" ht="30.95" customHeight="1" thickBot="1">
      <c r="A22" s="206"/>
      <c r="B22" s="207"/>
      <c r="C22" s="65"/>
      <c r="D22" s="20">
        <f t="shared" si="19"/>
        <v>0</v>
      </c>
      <c r="E22" s="3"/>
      <c r="F22" s="38">
        <f t="shared" si="21"/>
        <v>0</v>
      </c>
      <c r="G22" s="50">
        <f t="shared" si="20"/>
        <v>0</v>
      </c>
      <c r="H22" s="7"/>
      <c r="T22" s="56" t="s">
        <v>101</v>
      </c>
      <c r="U22" s="56" t="s">
        <v>102</v>
      </c>
      <c r="V22" s="56" t="s">
        <v>101</v>
      </c>
      <c r="X22" s="56" t="s">
        <v>91</v>
      </c>
      <c r="Y22" s="56" t="s">
        <v>92</v>
      </c>
      <c r="Z22" s="57" t="s">
        <v>119</v>
      </c>
      <c r="AA22" s="66" t="str">
        <f t="shared" si="18"/>
        <v>33000167000101_480000035189782</v>
      </c>
      <c r="AB22" s="58" t="s">
        <v>89</v>
      </c>
      <c r="AC22" s="182" t="s">
        <v>120</v>
      </c>
      <c r="AD22" s="182" t="s">
        <v>16</v>
      </c>
      <c r="AE22" s="182" t="s">
        <v>16</v>
      </c>
      <c r="AG22" s="38">
        <f t="shared" si="13"/>
        <v>0</v>
      </c>
      <c r="AH22" s="38">
        <f t="shared" si="6"/>
        <v>0</v>
      </c>
      <c r="AI22" s="38">
        <f t="shared" si="7"/>
        <v>0</v>
      </c>
      <c r="AK22" s="38">
        <v>19</v>
      </c>
      <c r="AL22" s="38" t="str">
        <f t="shared" si="8"/>
        <v/>
      </c>
      <c r="AM22" s="48" t="str">
        <f t="shared" si="9"/>
        <v/>
      </c>
      <c r="AO22" s="38">
        <f t="shared" si="22"/>
        <v>0</v>
      </c>
      <c r="AP22" s="38">
        <f t="shared" si="1"/>
        <v>0</v>
      </c>
    </row>
    <row r="23" spans="1:42" ht="24.6" customHeight="1" thickTop="1">
      <c r="A23" s="24"/>
      <c r="C23" s="45" t="str">
        <f>IF(M8&lt;&gt;1,"",N8)</f>
        <v/>
      </c>
      <c r="D23" s="24"/>
      <c r="F23" s="38">
        <f t="shared" si="21"/>
        <v>0</v>
      </c>
      <c r="G23" s="50">
        <f t="shared" si="20"/>
        <v>0</v>
      </c>
      <c r="H23" s="7"/>
      <c r="T23" s="56" t="s">
        <v>127</v>
      </c>
      <c r="U23" s="56" t="s">
        <v>128</v>
      </c>
      <c r="V23" s="56" t="s">
        <v>127</v>
      </c>
      <c r="X23" s="56" t="s">
        <v>91</v>
      </c>
      <c r="Y23" s="56" t="s">
        <v>92</v>
      </c>
      <c r="Z23" s="57" t="s">
        <v>135</v>
      </c>
      <c r="AA23" s="66" t="str">
        <f t="shared" si="18"/>
        <v>33000167000101_486100038842000</v>
      </c>
      <c r="AB23" s="58" t="s">
        <v>114</v>
      </c>
      <c r="AC23" s="182" t="s">
        <v>136</v>
      </c>
      <c r="AD23" s="182" t="s">
        <v>16</v>
      </c>
      <c r="AE23" s="182" t="s">
        <v>16</v>
      </c>
      <c r="AG23" s="38">
        <f t="shared" si="13"/>
        <v>0</v>
      </c>
      <c r="AH23" s="38">
        <f t="shared" si="6"/>
        <v>0</v>
      </c>
      <c r="AI23" s="38">
        <f t="shared" si="7"/>
        <v>0</v>
      </c>
      <c r="AK23" s="38">
        <v>20</v>
      </c>
      <c r="AL23" s="38" t="str">
        <f t="shared" si="8"/>
        <v/>
      </c>
      <c r="AM23" s="48" t="str">
        <f t="shared" si="9"/>
        <v/>
      </c>
      <c r="AO23" s="38">
        <f t="shared" si="22"/>
        <v>0</v>
      </c>
      <c r="AP23" s="38">
        <f t="shared" si="1"/>
        <v>0</v>
      </c>
    </row>
    <row r="24" spans="1:42" ht="24.6" customHeight="1">
      <c r="A24" s="175" t="s">
        <v>2329</v>
      </c>
      <c r="B24" s="176">
        <v>44553</v>
      </c>
      <c r="D24" s="24"/>
      <c r="F24" s="38">
        <f t="shared" si="21"/>
        <v>0</v>
      </c>
      <c r="G24" s="50">
        <f t="shared" si="20"/>
        <v>0</v>
      </c>
      <c r="H24" s="7"/>
      <c r="T24" s="56" t="s">
        <v>227</v>
      </c>
      <c r="U24" s="56" t="s">
        <v>228</v>
      </c>
      <c r="V24" s="56" t="s">
        <v>227</v>
      </c>
      <c r="X24" s="56" t="s">
        <v>91</v>
      </c>
      <c r="Y24" s="56" t="s">
        <v>92</v>
      </c>
      <c r="Z24" s="57" t="s">
        <v>137</v>
      </c>
      <c r="AA24" s="66" t="str">
        <f t="shared" si="18"/>
        <v>33000167000101_480000037039702</v>
      </c>
      <c r="AB24" s="58" t="s">
        <v>89</v>
      </c>
      <c r="AC24" s="182" t="s">
        <v>138</v>
      </c>
      <c r="AD24" s="182" t="s">
        <v>16</v>
      </c>
      <c r="AE24" s="182" t="s">
        <v>17</v>
      </c>
      <c r="AG24" s="38">
        <f t="shared" si="13"/>
        <v>0</v>
      </c>
      <c r="AH24" s="38">
        <f t="shared" si="6"/>
        <v>0</v>
      </c>
      <c r="AI24" s="38">
        <f t="shared" si="7"/>
        <v>0</v>
      </c>
      <c r="AJ24" s="7" t="s">
        <v>37</v>
      </c>
      <c r="AK24" s="38">
        <v>21</v>
      </c>
      <c r="AL24" s="38" t="str">
        <f t="shared" si="8"/>
        <v/>
      </c>
      <c r="AM24" s="48" t="str">
        <f t="shared" si="9"/>
        <v/>
      </c>
      <c r="AO24" s="38">
        <f t="shared" si="22"/>
        <v>0</v>
      </c>
      <c r="AP24" s="38">
        <f t="shared" si="1"/>
        <v>0</v>
      </c>
    </row>
    <row r="25" spans="1:42" ht="24.6" customHeight="1">
      <c r="D25" s="24"/>
      <c r="E25" s="20"/>
      <c r="F25" s="20"/>
      <c r="G25" s="7"/>
      <c r="H25" s="7"/>
      <c r="T25" s="56"/>
      <c r="U25" s="56"/>
      <c r="V25" s="56"/>
      <c r="X25" s="56" t="s">
        <v>91</v>
      </c>
      <c r="Y25" s="56" t="s">
        <v>92</v>
      </c>
      <c r="Z25" s="57" t="s">
        <v>139</v>
      </c>
      <c r="AA25" s="66" t="str">
        <f t="shared" si="18"/>
        <v>33000167000101_480000035609749</v>
      </c>
      <c r="AB25" s="58" t="s">
        <v>89</v>
      </c>
      <c r="AC25" s="185" t="s">
        <v>234</v>
      </c>
      <c r="AD25" s="182" t="s">
        <v>16</v>
      </c>
      <c r="AE25" s="182" t="s">
        <v>17</v>
      </c>
      <c r="AG25" s="38">
        <f t="shared" si="13"/>
        <v>0</v>
      </c>
      <c r="AH25" s="38">
        <f t="shared" si="6"/>
        <v>0</v>
      </c>
      <c r="AI25" s="38">
        <f t="shared" si="7"/>
        <v>0</v>
      </c>
      <c r="AK25" s="38">
        <v>22</v>
      </c>
      <c r="AL25" s="38" t="str">
        <f t="shared" si="8"/>
        <v/>
      </c>
      <c r="AM25" s="48" t="str">
        <f t="shared" si="9"/>
        <v/>
      </c>
      <c r="AO25" s="38">
        <f t="shared" si="22"/>
        <v>0</v>
      </c>
      <c r="AP25" s="38">
        <f t="shared" si="1"/>
        <v>0</v>
      </c>
    </row>
    <row r="26" spans="1:42" ht="24.6" customHeight="1">
      <c r="D26" s="20"/>
      <c r="G26" s="7"/>
      <c r="H26" s="7"/>
      <c r="T26" s="56"/>
      <c r="U26" s="56"/>
      <c r="V26" s="56"/>
      <c r="X26" s="56" t="s">
        <v>91</v>
      </c>
      <c r="Y26" s="56" t="s">
        <v>92</v>
      </c>
      <c r="Z26" s="57" t="s">
        <v>140</v>
      </c>
      <c r="AA26" s="66" t="str">
        <f t="shared" si="18"/>
        <v>33000167000101_480000038979792</v>
      </c>
      <c r="AB26" s="58" t="s">
        <v>89</v>
      </c>
      <c r="AC26" s="182" t="s">
        <v>141</v>
      </c>
      <c r="AD26" s="182" t="s">
        <v>16</v>
      </c>
      <c r="AE26" s="182" t="s">
        <v>17</v>
      </c>
      <c r="AG26" s="38">
        <f t="shared" si="13"/>
        <v>0</v>
      </c>
      <c r="AH26" s="38">
        <f t="shared" si="6"/>
        <v>0</v>
      </c>
      <c r="AI26" s="38">
        <f t="shared" si="7"/>
        <v>0</v>
      </c>
      <c r="AK26" s="38">
        <v>23</v>
      </c>
      <c r="AL26" s="38" t="str">
        <f t="shared" si="8"/>
        <v/>
      </c>
      <c r="AM26" s="48" t="str">
        <f t="shared" si="9"/>
        <v/>
      </c>
      <c r="AO26" s="38">
        <f t="shared" si="22"/>
        <v>0</v>
      </c>
      <c r="AP26" s="38">
        <f t="shared" si="1"/>
        <v>0</v>
      </c>
    </row>
    <row r="27" spans="1:42" ht="24.6" customHeight="1">
      <c r="D27" s="20"/>
      <c r="G27" s="7"/>
      <c r="H27" s="7"/>
      <c r="T27" s="56"/>
      <c r="U27" s="56"/>
      <c r="V27" s="56"/>
      <c r="X27" s="56" t="s">
        <v>91</v>
      </c>
      <c r="Y27" s="56" t="s">
        <v>92</v>
      </c>
      <c r="Z27" s="57" t="s">
        <v>145</v>
      </c>
      <c r="AA27" s="66" t="str">
        <f t="shared" si="18"/>
        <v>33000167000101_480000037179717</v>
      </c>
      <c r="AB27" s="58" t="s">
        <v>89</v>
      </c>
      <c r="AC27" s="182" t="s">
        <v>146</v>
      </c>
      <c r="AD27" s="182" t="s">
        <v>16</v>
      </c>
      <c r="AE27" s="182" t="s">
        <v>17</v>
      </c>
      <c r="AG27" s="38">
        <f t="shared" si="13"/>
        <v>0</v>
      </c>
      <c r="AH27" s="38">
        <f t="shared" si="6"/>
        <v>0</v>
      </c>
      <c r="AI27" s="38">
        <f t="shared" si="7"/>
        <v>0</v>
      </c>
      <c r="AK27" s="38">
        <v>24</v>
      </c>
      <c r="AL27" s="38" t="str">
        <f t="shared" si="8"/>
        <v/>
      </c>
      <c r="AM27" s="48" t="str">
        <f t="shared" si="9"/>
        <v/>
      </c>
      <c r="AO27" s="38">
        <f t="shared" si="22"/>
        <v>0</v>
      </c>
      <c r="AP27" s="38">
        <f t="shared" si="1"/>
        <v>0</v>
      </c>
    </row>
    <row r="28" spans="1:42" ht="24.6" customHeight="1">
      <c r="D28" s="20"/>
      <c r="G28" s="7"/>
      <c r="H28" s="7"/>
      <c r="T28" s="56"/>
      <c r="U28" s="56"/>
      <c r="V28" s="56"/>
      <c r="X28" s="56" t="s">
        <v>91</v>
      </c>
      <c r="Y28" s="56" t="s">
        <v>92</v>
      </c>
      <c r="Z28" s="57" t="s">
        <v>147</v>
      </c>
      <c r="AA28" s="66" t="str">
        <f t="shared" si="18"/>
        <v>33000167000101_480000037929724</v>
      </c>
      <c r="AB28" s="58" t="s">
        <v>89</v>
      </c>
      <c r="AC28" s="182" t="s">
        <v>148</v>
      </c>
      <c r="AD28" s="182" t="s">
        <v>16</v>
      </c>
      <c r="AE28" s="182" t="s">
        <v>17</v>
      </c>
      <c r="AG28" s="38">
        <f t="shared" si="13"/>
        <v>0</v>
      </c>
      <c r="AH28" s="38">
        <f t="shared" si="6"/>
        <v>0</v>
      </c>
      <c r="AI28" s="38">
        <f t="shared" si="7"/>
        <v>0</v>
      </c>
      <c r="AK28" s="38">
        <v>25</v>
      </c>
      <c r="AL28" s="38" t="str">
        <f t="shared" si="8"/>
        <v/>
      </c>
      <c r="AM28" s="48" t="str">
        <f t="shared" si="9"/>
        <v/>
      </c>
      <c r="AO28" s="38">
        <f t="shared" si="22"/>
        <v>0</v>
      </c>
      <c r="AP28" s="38">
        <f t="shared" si="1"/>
        <v>0</v>
      </c>
    </row>
    <row r="29" spans="1:42" ht="24.6" customHeight="1">
      <c r="D29" s="20"/>
      <c r="G29" s="7"/>
      <c r="H29" s="7"/>
      <c r="T29" s="56"/>
      <c r="U29" s="56"/>
      <c r="V29" s="56"/>
      <c r="X29" s="56" t="s">
        <v>91</v>
      </c>
      <c r="Y29" s="56" t="s">
        <v>92</v>
      </c>
      <c r="Z29" s="57" t="s">
        <v>149</v>
      </c>
      <c r="AA29" s="66" t="str">
        <f t="shared" si="18"/>
        <v>33000167000101_480000037119722</v>
      </c>
      <c r="AB29" s="58" t="s">
        <v>89</v>
      </c>
      <c r="AC29" s="182" t="s">
        <v>150</v>
      </c>
      <c r="AD29" s="182" t="s">
        <v>16</v>
      </c>
      <c r="AE29" s="182" t="s">
        <v>17</v>
      </c>
      <c r="AG29" s="38">
        <f t="shared" si="13"/>
        <v>0</v>
      </c>
      <c r="AH29" s="38">
        <f t="shared" si="6"/>
        <v>0</v>
      </c>
      <c r="AI29" s="38">
        <f t="shared" si="7"/>
        <v>0</v>
      </c>
      <c r="AK29" s="38">
        <v>26</v>
      </c>
      <c r="AL29" s="38" t="str">
        <f t="shared" si="8"/>
        <v/>
      </c>
      <c r="AM29" s="48" t="str">
        <f t="shared" si="9"/>
        <v/>
      </c>
      <c r="AO29" s="38">
        <f t="shared" si="22"/>
        <v>0</v>
      </c>
      <c r="AP29" s="38">
        <f t="shared" si="1"/>
        <v>0</v>
      </c>
    </row>
    <row r="30" spans="1:42" ht="24.6" customHeight="1">
      <c r="D30" s="20"/>
      <c r="G30" s="7"/>
      <c r="T30" s="56"/>
      <c r="U30" s="56"/>
      <c r="V30" s="56"/>
      <c r="X30" s="56" t="s">
        <v>91</v>
      </c>
      <c r="Y30" s="56" t="s">
        <v>92</v>
      </c>
      <c r="Z30" s="57" t="s">
        <v>151</v>
      </c>
      <c r="AA30" s="66" t="str">
        <f t="shared" si="18"/>
        <v>33000167000101_480000038989755</v>
      </c>
      <c r="AB30" s="58" t="s">
        <v>89</v>
      </c>
      <c r="AC30" s="182" t="s">
        <v>152</v>
      </c>
      <c r="AD30" s="182" t="s">
        <v>16</v>
      </c>
      <c r="AE30" s="182" t="s">
        <v>17</v>
      </c>
      <c r="AG30" s="38">
        <f t="shared" si="13"/>
        <v>0</v>
      </c>
      <c r="AH30" s="38">
        <f t="shared" si="6"/>
        <v>0</v>
      </c>
      <c r="AI30" s="38">
        <f t="shared" si="7"/>
        <v>0</v>
      </c>
      <c r="AK30" s="38">
        <v>27</v>
      </c>
      <c r="AL30" s="38" t="str">
        <f t="shared" si="8"/>
        <v/>
      </c>
      <c r="AM30" s="48" t="str">
        <f t="shared" si="9"/>
        <v/>
      </c>
      <c r="AO30" s="38">
        <f t="shared" si="22"/>
        <v>0</v>
      </c>
      <c r="AP30" s="38">
        <f t="shared" si="1"/>
        <v>0</v>
      </c>
    </row>
    <row r="31" spans="1:42" ht="24.6" customHeight="1">
      <c r="D31" s="20"/>
      <c r="G31" s="7"/>
      <c r="T31" s="56"/>
      <c r="U31" s="56"/>
      <c r="V31" s="56"/>
      <c r="X31" s="56" t="s">
        <v>91</v>
      </c>
      <c r="Y31" s="56" t="s">
        <v>92</v>
      </c>
      <c r="Z31" s="57" t="s">
        <v>153</v>
      </c>
      <c r="AA31" s="66" t="str">
        <f t="shared" si="18"/>
        <v>33000167000101_480000038479714</v>
      </c>
      <c r="AB31" s="58" t="s">
        <v>89</v>
      </c>
      <c r="AC31" s="182" t="s">
        <v>154</v>
      </c>
      <c r="AD31" s="182" t="s">
        <v>16</v>
      </c>
      <c r="AE31" s="182" t="s">
        <v>17</v>
      </c>
      <c r="AG31" s="38">
        <f t="shared" si="13"/>
        <v>0</v>
      </c>
      <c r="AH31" s="38">
        <f t="shared" si="6"/>
        <v>0</v>
      </c>
      <c r="AI31" s="38">
        <f t="shared" si="7"/>
        <v>0</v>
      </c>
      <c r="AK31" s="38">
        <v>28</v>
      </c>
      <c r="AL31" s="38" t="str">
        <f t="shared" si="8"/>
        <v/>
      </c>
      <c r="AM31" s="48" t="str">
        <f t="shared" si="9"/>
        <v/>
      </c>
      <c r="AO31" s="38">
        <f t="shared" si="22"/>
        <v>0</v>
      </c>
      <c r="AP31" s="38">
        <f t="shared" si="1"/>
        <v>0</v>
      </c>
    </row>
    <row r="32" spans="1:42" ht="24.6" customHeight="1">
      <c r="D32" s="20"/>
      <c r="G32" s="7"/>
      <c r="L32" s="7"/>
      <c r="M32" s="7"/>
      <c r="N32" s="7"/>
      <c r="T32" s="56"/>
      <c r="U32" s="56"/>
      <c r="V32" s="56"/>
      <c r="X32" s="56" t="s">
        <v>91</v>
      </c>
      <c r="Y32" s="56" t="s">
        <v>92</v>
      </c>
      <c r="Z32" s="57" t="s">
        <v>155</v>
      </c>
      <c r="AA32" s="66" t="str">
        <f t="shared" si="18"/>
        <v>33000167000101_480000037279762</v>
      </c>
      <c r="AB32" s="58" t="s">
        <v>89</v>
      </c>
      <c r="AC32" s="182" t="s">
        <v>156</v>
      </c>
      <c r="AD32" s="182" t="s">
        <v>16</v>
      </c>
      <c r="AE32" s="182" t="s">
        <v>17</v>
      </c>
      <c r="AG32" s="38">
        <f t="shared" si="13"/>
        <v>0</v>
      </c>
      <c r="AH32" s="38">
        <f t="shared" si="6"/>
        <v>0</v>
      </c>
      <c r="AI32" s="38">
        <f t="shared" si="7"/>
        <v>0</v>
      </c>
      <c r="AK32" s="38">
        <v>29</v>
      </c>
      <c r="AL32" s="38" t="str">
        <f t="shared" si="8"/>
        <v/>
      </c>
      <c r="AM32" s="48" t="str">
        <f t="shared" si="9"/>
        <v/>
      </c>
      <c r="AO32" s="38">
        <f t="shared" si="22"/>
        <v>0</v>
      </c>
      <c r="AP32" s="38">
        <f t="shared" si="1"/>
        <v>0</v>
      </c>
    </row>
    <row r="33" spans="4:52" ht="24.6" customHeight="1">
      <c r="D33" s="20"/>
      <c r="M33" s="7"/>
      <c r="N33" s="7"/>
      <c r="T33" s="56"/>
      <c r="U33" s="56"/>
      <c r="V33" s="56"/>
      <c r="X33" s="56" t="s">
        <v>91</v>
      </c>
      <c r="Y33" s="56" t="s">
        <v>92</v>
      </c>
      <c r="Z33" s="57" t="s">
        <v>157</v>
      </c>
      <c r="AA33" s="66" t="str">
        <f t="shared" si="18"/>
        <v>33000167000101_480000038999718</v>
      </c>
      <c r="AB33" s="58" t="s">
        <v>89</v>
      </c>
      <c r="AC33" s="182" t="s">
        <v>158</v>
      </c>
      <c r="AD33" s="182" t="s">
        <v>16</v>
      </c>
      <c r="AE33" s="182" t="s">
        <v>17</v>
      </c>
      <c r="AG33" s="38">
        <f t="shared" si="13"/>
        <v>0</v>
      </c>
      <c r="AH33" s="38">
        <f t="shared" si="6"/>
        <v>0</v>
      </c>
      <c r="AI33" s="38">
        <f t="shared" si="7"/>
        <v>0</v>
      </c>
      <c r="AK33" s="38">
        <v>30</v>
      </c>
      <c r="AL33" s="38" t="str">
        <f t="shared" si="8"/>
        <v/>
      </c>
      <c r="AM33" s="48" t="str">
        <f t="shared" si="9"/>
        <v/>
      </c>
      <c r="AO33" s="38">
        <f t="shared" si="22"/>
        <v>0</v>
      </c>
      <c r="AP33" s="38">
        <f t="shared" si="1"/>
        <v>0</v>
      </c>
    </row>
    <row r="34" spans="4:52" ht="24.6" customHeight="1">
      <c r="D34" s="20"/>
      <c r="M34" s="7"/>
      <c r="N34" s="7"/>
      <c r="T34" s="56"/>
      <c r="U34" s="56"/>
      <c r="V34" s="56"/>
      <c r="X34" s="56" t="s">
        <v>91</v>
      </c>
      <c r="Y34" s="56" t="s">
        <v>92</v>
      </c>
      <c r="Z34" s="57" t="s">
        <v>159</v>
      </c>
      <c r="AA34" s="66" t="str">
        <f t="shared" si="18"/>
        <v>33000167000101_480000037939797</v>
      </c>
      <c r="AB34" s="58" t="s">
        <v>89</v>
      </c>
      <c r="AC34" s="182" t="s">
        <v>160</v>
      </c>
      <c r="AD34" s="182" t="s">
        <v>16</v>
      </c>
      <c r="AE34" s="182" t="s">
        <v>17</v>
      </c>
      <c r="AG34" s="38">
        <f t="shared" si="13"/>
        <v>0</v>
      </c>
      <c r="AH34" s="38">
        <f t="shared" si="6"/>
        <v>0</v>
      </c>
      <c r="AI34" s="38">
        <f t="shared" si="7"/>
        <v>0</v>
      </c>
      <c r="AK34" s="38">
        <v>31</v>
      </c>
      <c r="AL34" s="38" t="str">
        <f t="shared" si="8"/>
        <v/>
      </c>
      <c r="AM34" s="48" t="str">
        <f t="shared" si="9"/>
        <v/>
      </c>
      <c r="AO34" s="38">
        <f t="shared" si="22"/>
        <v>0</v>
      </c>
      <c r="AP34" s="38">
        <f t="shared" si="1"/>
        <v>0</v>
      </c>
    </row>
    <row r="35" spans="4:52" ht="24.6" customHeight="1">
      <c r="D35" s="20"/>
      <c r="T35" s="56"/>
      <c r="U35" s="56"/>
      <c r="V35" s="56"/>
      <c r="X35" s="56" t="s">
        <v>91</v>
      </c>
      <c r="Y35" s="56" t="s">
        <v>92</v>
      </c>
      <c r="Z35" s="57" t="s">
        <v>161</v>
      </c>
      <c r="AA35" s="66" t="str">
        <f t="shared" si="18"/>
        <v>33000167000101_480000037429756</v>
      </c>
      <c r="AB35" s="58" t="s">
        <v>89</v>
      </c>
      <c r="AC35" s="182" t="s">
        <v>162</v>
      </c>
      <c r="AD35" s="182" t="s">
        <v>16</v>
      </c>
      <c r="AE35" s="182" t="s">
        <v>17</v>
      </c>
      <c r="AG35" s="38">
        <f t="shared" si="13"/>
        <v>0</v>
      </c>
      <c r="AH35" s="38">
        <f t="shared" si="6"/>
        <v>0</v>
      </c>
      <c r="AI35" s="38">
        <f t="shared" si="7"/>
        <v>0</v>
      </c>
      <c r="AK35" s="38">
        <v>32</v>
      </c>
      <c r="AL35" s="38" t="str">
        <f t="shared" si="8"/>
        <v/>
      </c>
      <c r="AM35" s="48" t="str">
        <f t="shared" si="9"/>
        <v/>
      </c>
      <c r="AO35" s="38">
        <f t="shared" si="22"/>
        <v>0</v>
      </c>
      <c r="AP35" s="38">
        <f t="shared" si="1"/>
        <v>0</v>
      </c>
    </row>
    <row r="36" spans="4:52" ht="24.6" customHeight="1">
      <c r="X36" s="56" t="s">
        <v>91</v>
      </c>
      <c r="Y36" s="56" t="s">
        <v>92</v>
      </c>
      <c r="Z36" s="57" t="s">
        <v>163</v>
      </c>
      <c r="AA36" s="66" t="str">
        <f t="shared" si="18"/>
        <v>33000167000101_480000035359700</v>
      </c>
      <c r="AB36" s="58" t="s">
        <v>89</v>
      </c>
      <c r="AC36" s="182" t="s">
        <v>164</v>
      </c>
      <c r="AD36" s="182" t="s">
        <v>16</v>
      </c>
      <c r="AE36" s="182" t="s">
        <v>17</v>
      </c>
      <c r="AG36" s="38">
        <f t="shared" si="13"/>
        <v>0</v>
      </c>
      <c r="AH36" s="38">
        <f t="shared" si="6"/>
        <v>0</v>
      </c>
      <c r="AI36" s="38">
        <f t="shared" si="7"/>
        <v>0</v>
      </c>
      <c r="AK36" s="38">
        <v>33</v>
      </c>
      <c r="AL36" s="38" t="str">
        <f t="shared" si="8"/>
        <v/>
      </c>
      <c r="AM36" s="48" t="str">
        <f t="shared" si="9"/>
        <v/>
      </c>
      <c r="AO36" s="38">
        <f t="shared" si="22"/>
        <v>0</v>
      </c>
      <c r="AP36" s="38">
        <f t="shared" si="1"/>
        <v>0</v>
      </c>
    </row>
    <row r="37" spans="4:52" ht="24.6" customHeight="1">
      <c r="X37" s="56" t="s">
        <v>91</v>
      </c>
      <c r="Y37" s="56" t="s">
        <v>92</v>
      </c>
      <c r="Z37" s="57" t="s">
        <v>165</v>
      </c>
      <c r="AA37" s="66" t="str">
        <f t="shared" si="18"/>
        <v>33000167000101_480000036279718</v>
      </c>
      <c r="AB37" s="58" t="s">
        <v>89</v>
      </c>
      <c r="AC37" s="182" t="s">
        <v>166</v>
      </c>
      <c r="AD37" s="182" t="s">
        <v>16</v>
      </c>
      <c r="AE37" s="182" t="s">
        <v>17</v>
      </c>
      <c r="AG37" s="38">
        <f t="shared" si="13"/>
        <v>0</v>
      </c>
      <c r="AH37" s="38">
        <f t="shared" si="6"/>
        <v>0</v>
      </c>
      <c r="AI37" s="38">
        <f t="shared" si="7"/>
        <v>0</v>
      </c>
      <c r="AK37" s="38">
        <v>34</v>
      </c>
      <c r="AL37" s="38" t="str">
        <f t="shared" si="8"/>
        <v/>
      </c>
      <c r="AM37" s="48" t="str">
        <f t="shared" si="9"/>
        <v/>
      </c>
      <c r="AO37" s="38">
        <f t="shared" si="22"/>
        <v>0</v>
      </c>
      <c r="AP37" s="38">
        <f t="shared" si="1"/>
        <v>0</v>
      </c>
    </row>
    <row r="38" spans="4:52" ht="24.6" customHeight="1">
      <c r="X38" s="56" t="s">
        <v>91</v>
      </c>
      <c r="Y38" s="56" t="s">
        <v>92</v>
      </c>
      <c r="Z38" s="57" t="s">
        <v>167</v>
      </c>
      <c r="AA38" s="66" t="str">
        <f t="shared" si="18"/>
        <v>33000167000101_480000037329701</v>
      </c>
      <c r="AB38" s="58" t="s">
        <v>89</v>
      </c>
      <c r="AC38" s="182" t="s">
        <v>168</v>
      </c>
      <c r="AD38" s="182" t="s">
        <v>16</v>
      </c>
      <c r="AE38" s="182" t="s">
        <v>17</v>
      </c>
      <c r="AG38" s="38">
        <f t="shared" si="13"/>
        <v>0</v>
      </c>
      <c r="AH38" s="38">
        <f t="shared" si="6"/>
        <v>0</v>
      </c>
      <c r="AI38" s="38">
        <f t="shared" si="7"/>
        <v>0</v>
      </c>
      <c r="AK38" s="38">
        <v>35</v>
      </c>
      <c r="AL38" s="38" t="str">
        <f t="shared" si="8"/>
        <v/>
      </c>
      <c r="AM38" s="48" t="str">
        <f t="shared" si="9"/>
        <v/>
      </c>
      <c r="AO38" s="38">
        <f t="shared" si="22"/>
        <v>0</v>
      </c>
      <c r="AP38" s="38">
        <f t="shared" si="1"/>
        <v>0</v>
      </c>
    </row>
    <row r="39" spans="4:52" ht="24.6" customHeight="1">
      <c r="G39" s="7"/>
      <c r="X39" s="56" t="s">
        <v>91</v>
      </c>
      <c r="Y39" s="56" t="s">
        <v>92</v>
      </c>
      <c r="Z39" s="57" t="s">
        <v>169</v>
      </c>
      <c r="AA39" s="66" t="str">
        <f t="shared" si="18"/>
        <v>33000167000101_480000037239710</v>
      </c>
      <c r="AB39" s="58" t="s">
        <v>89</v>
      </c>
      <c r="AC39" s="182" t="s">
        <v>170</v>
      </c>
      <c r="AD39" s="182" t="s">
        <v>16</v>
      </c>
      <c r="AE39" s="182" t="s">
        <v>17</v>
      </c>
      <c r="AG39" s="38">
        <f t="shared" si="13"/>
        <v>0</v>
      </c>
      <c r="AH39" s="38">
        <f t="shared" si="6"/>
        <v>0</v>
      </c>
      <c r="AI39" s="38">
        <f t="shared" si="7"/>
        <v>0</v>
      </c>
      <c r="AK39" s="38">
        <v>36</v>
      </c>
      <c r="AL39" s="38" t="str">
        <f t="shared" si="8"/>
        <v/>
      </c>
      <c r="AM39" s="48" t="str">
        <f t="shared" si="9"/>
        <v/>
      </c>
      <c r="AO39" s="38">
        <f t="shared" si="22"/>
        <v>0</v>
      </c>
      <c r="AP39" s="38">
        <f t="shared" si="1"/>
        <v>0</v>
      </c>
    </row>
    <row r="40" spans="4:52" ht="24.6" customHeight="1">
      <c r="G40" s="7"/>
      <c r="X40" s="56" t="s">
        <v>91</v>
      </c>
      <c r="Y40" s="56" t="s">
        <v>92</v>
      </c>
      <c r="Z40" s="57" t="s">
        <v>171</v>
      </c>
      <c r="AA40" s="66" t="str">
        <f t="shared" si="18"/>
        <v>33000167000101_480000039009703</v>
      </c>
      <c r="AB40" s="58" t="s">
        <v>89</v>
      </c>
      <c r="AC40" s="182" t="s">
        <v>172</v>
      </c>
      <c r="AD40" s="182" t="s">
        <v>16</v>
      </c>
      <c r="AE40" s="182" t="s">
        <v>17</v>
      </c>
      <c r="AG40" s="38">
        <f t="shared" si="13"/>
        <v>0</v>
      </c>
      <c r="AH40" s="38">
        <f t="shared" si="6"/>
        <v>0</v>
      </c>
      <c r="AI40" s="38">
        <f t="shared" si="7"/>
        <v>0</v>
      </c>
      <c r="AK40" s="38">
        <v>37</v>
      </c>
      <c r="AL40" s="38" t="str">
        <f t="shared" si="8"/>
        <v/>
      </c>
      <c r="AM40" s="48" t="str">
        <f t="shared" si="9"/>
        <v/>
      </c>
      <c r="AO40" s="38">
        <f t="shared" si="22"/>
        <v>0</v>
      </c>
      <c r="AP40" s="38">
        <f t="shared" si="1"/>
        <v>0</v>
      </c>
    </row>
    <row r="41" spans="4:52" ht="24.6" customHeight="1">
      <c r="T41" s="124"/>
      <c r="U41" s="125"/>
      <c r="X41" s="56" t="s">
        <v>91</v>
      </c>
      <c r="Y41" s="56" t="s">
        <v>92</v>
      </c>
      <c r="Z41" s="57" t="s">
        <v>173</v>
      </c>
      <c r="AA41" s="66" t="str">
        <f t="shared" si="18"/>
        <v>33000167000101_480000037249774</v>
      </c>
      <c r="AB41" s="58" t="s">
        <v>89</v>
      </c>
      <c r="AC41" s="182" t="s">
        <v>174</v>
      </c>
      <c r="AD41" s="182" t="s">
        <v>16</v>
      </c>
      <c r="AE41" s="182" t="s">
        <v>17</v>
      </c>
      <c r="AG41" s="38">
        <f t="shared" si="13"/>
        <v>0</v>
      </c>
      <c r="AH41" s="38">
        <f t="shared" si="6"/>
        <v>0</v>
      </c>
      <c r="AI41" s="38">
        <f t="shared" si="7"/>
        <v>0</v>
      </c>
      <c r="AK41" s="38">
        <v>38</v>
      </c>
      <c r="AL41" s="38" t="str">
        <f t="shared" si="8"/>
        <v/>
      </c>
      <c r="AM41" s="48" t="str">
        <f t="shared" si="9"/>
        <v/>
      </c>
      <c r="AO41" s="38">
        <f t="shared" si="22"/>
        <v>0</v>
      </c>
      <c r="AP41" s="38">
        <f t="shared" si="1"/>
        <v>0</v>
      </c>
    </row>
    <row r="42" spans="4:52" s="8" customFormat="1" ht="24.6" customHeight="1">
      <c r="D42" s="2"/>
      <c r="E42" s="2"/>
      <c r="F42" s="2"/>
      <c r="G42" s="3"/>
      <c r="H42" s="2"/>
      <c r="I42" s="3"/>
      <c r="J42" s="3"/>
      <c r="K42" s="3"/>
      <c r="L42" s="3"/>
      <c r="M42" s="3"/>
      <c r="N42" s="3"/>
      <c r="P42" s="3"/>
      <c r="Q42" s="3"/>
      <c r="R42" s="3"/>
      <c r="T42" s="124"/>
      <c r="U42" s="7"/>
      <c r="V42" s="7"/>
      <c r="W42" s="7"/>
      <c r="X42" s="56" t="s">
        <v>91</v>
      </c>
      <c r="Y42" s="56" t="s">
        <v>92</v>
      </c>
      <c r="Z42" s="57" t="s">
        <v>175</v>
      </c>
      <c r="AA42" s="66" t="str">
        <f t="shared" si="18"/>
        <v>33000167000101_480000035769789</v>
      </c>
      <c r="AB42" s="58" t="s">
        <v>89</v>
      </c>
      <c r="AC42" s="182" t="s">
        <v>176</v>
      </c>
      <c r="AD42" s="182" t="s">
        <v>16</v>
      </c>
      <c r="AE42" s="182" t="s">
        <v>17</v>
      </c>
      <c r="AF42" s="7"/>
      <c r="AG42" s="38">
        <f t="shared" si="13"/>
        <v>0</v>
      </c>
      <c r="AH42" s="38">
        <f t="shared" si="6"/>
        <v>0</v>
      </c>
      <c r="AI42" s="38">
        <f t="shared" si="7"/>
        <v>0</v>
      </c>
      <c r="AJ42" s="7"/>
      <c r="AK42" s="38">
        <v>39</v>
      </c>
      <c r="AL42" s="38" t="str">
        <f t="shared" si="8"/>
        <v/>
      </c>
      <c r="AM42" s="48" t="str">
        <f t="shared" si="9"/>
        <v/>
      </c>
      <c r="AN42" s="7"/>
      <c r="AO42" s="38">
        <f t="shared" si="22"/>
        <v>0</v>
      </c>
      <c r="AP42" s="38">
        <f t="shared" si="1"/>
        <v>0</v>
      </c>
      <c r="AQ42" s="7"/>
      <c r="AR42" s="7"/>
      <c r="AS42" s="7"/>
      <c r="AT42" s="7"/>
      <c r="AU42" s="7"/>
      <c r="AV42" s="7"/>
      <c r="AW42" s="7"/>
      <c r="AX42" s="7"/>
      <c r="AY42" s="7"/>
      <c r="AZ42" s="7"/>
    </row>
    <row r="43" spans="4:52" ht="24.6" customHeight="1">
      <c r="W43" s="8"/>
      <c r="X43" s="56" t="s">
        <v>91</v>
      </c>
      <c r="Y43" s="56" t="s">
        <v>92</v>
      </c>
      <c r="Z43" s="57" t="s">
        <v>177</v>
      </c>
      <c r="AA43" s="66" t="str">
        <f t="shared" si="18"/>
        <v>33000167000101_480000036739735</v>
      </c>
      <c r="AB43" s="58" t="s">
        <v>89</v>
      </c>
      <c r="AC43" s="182" t="s">
        <v>178</v>
      </c>
      <c r="AD43" s="182" t="s">
        <v>16</v>
      </c>
      <c r="AE43" s="182" t="s">
        <v>17</v>
      </c>
      <c r="AF43" s="8"/>
      <c r="AG43" s="38">
        <f t="shared" si="13"/>
        <v>0</v>
      </c>
      <c r="AH43" s="38">
        <f t="shared" si="6"/>
        <v>0</v>
      </c>
      <c r="AI43" s="38">
        <f t="shared" si="7"/>
        <v>0</v>
      </c>
      <c r="AJ43" s="8"/>
      <c r="AK43" s="38">
        <v>40</v>
      </c>
      <c r="AL43" s="38" t="str">
        <f t="shared" si="8"/>
        <v/>
      </c>
      <c r="AM43" s="48" t="str">
        <f t="shared" si="9"/>
        <v/>
      </c>
      <c r="AN43" s="8"/>
      <c r="AO43" s="38">
        <f t="shared" si="22"/>
        <v>0</v>
      </c>
      <c r="AP43" s="38">
        <f t="shared" si="1"/>
        <v>0</v>
      </c>
      <c r="AQ43" s="8"/>
      <c r="AR43" s="8"/>
      <c r="AS43" s="8"/>
      <c r="AT43" s="8"/>
      <c r="AU43" s="8"/>
      <c r="AV43" s="8"/>
      <c r="AW43" s="8"/>
      <c r="AX43" s="8"/>
      <c r="AY43" s="8"/>
      <c r="AZ43" s="8"/>
    </row>
    <row r="44" spans="4:52" ht="24.6" customHeight="1">
      <c r="U44" s="125"/>
      <c r="X44" s="56" t="s">
        <v>91</v>
      </c>
      <c r="Y44" s="56" t="s">
        <v>92</v>
      </c>
      <c r="Z44" s="57" t="s">
        <v>179</v>
      </c>
      <c r="AA44" s="66" t="str">
        <f t="shared" si="18"/>
        <v>33000167000101_480000037289725</v>
      </c>
      <c r="AB44" s="58" t="s">
        <v>89</v>
      </c>
      <c r="AC44" s="182" t="s">
        <v>180</v>
      </c>
      <c r="AD44" s="182" t="s">
        <v>16</v>
      </c>
      <c r="AE44" s="182" t="s">
        <v>17</v>
      </c>
      <c r="AG44" s="38">
        <f t="shared" si="13"/>
        <v>0</v>
      </c>
      <c r="AH44" s="38">
        <f t="shared" si="6"/>
        <v>0</v>
      </c>
      <c r="AI44" s="38">
        <f t="shared" si="7"/>
        <v>0</v>
      </c>
      <c r="AK44" s="38">
        <v>41</v>
      </c>
      <c r="AL44" s="38" t="str">
        <f t="shared" si="8"/>
        <v/>
      </c>
      <c r="AM44" s="48" t="str">
        <f t="shared" si="9"/>
        <v/>
      </c>
      <c r="AO44" s="38">
        <f t="shared" si="22"/>
        <v>0</v>
      </c>
      <c r="AP44" s="38">
        <f t="shared" si="1"/>
        <v>0</v>
      </c>
    </row>
    <row r="45" spans="4:52" ht="24.6" customHeight="1">
      <c r="G45" s="7"/>
      <c r="X45" s="56" t="s">
        <v>91</v>
      </c>
      <c r="Y45" s="56" t="s">
        <v>92</v>
      </c>
      <c r="Z45" s="57" t="s">
        <v>181</v>
      </c>
      <c r="AA45" s="66" t="str">
        <f t="shared" si="18"/>
        <v>33000167000101_480000037079755</v>
      </c>
      <c r="AB45" s="58" t="s">
        <v>89</v>
      </c>
      <c r="AC45" s="182" t="s">
        <v>182</v>
      </c>
      <c r="AD45" s="182" t="s">
        <v>16</v>
      </c>
      <c r="AE45" s="182" t="s">
        <v>17</v>
      </c>
      <c r="AG45" s="38">
        <f t="shared" si="13"/>
        <v>0</v>
      </c>
      <c r="AH45" s="38">
        <f t="shared" si="6"/>
        <v>0</v>
      </c>
      <c r="AI45" s="38">
        <f t="shared" si="7"/>
        <v>0</v>
      </c>
      <c r="AK45" s="38">
        <v>42</v>
      </c>
      <c r="AL45" s="38" t="str">
        <f t="shared" si="8"/>
        <v/>
      </c>
      <c r="AM45" s="48" t="str">
        <f t="shared" si="9"/>
        <v/>
      </c>
      <c r="AO45" s="38">
        <f t="shared" si="22"/>
        <v>0</v>
      </c>
      <c r="AP45" s="38">
        <f t="shared" si="1"/>
        <v>0</v>
      </c>
    </row>
    <row r="46" spans="4:52" ht="24.6" customHeight="1">
      <c r="G46" s="7"/>
      <c r="T46" s="8"/>
      <c r="U46" s="8"/>
      <c r="V46" s="8"/>
      <c r="X46" s="56" t="s">
        <v>91</v>
      </c>
      <c r="Y46" s="56" t="s">
        <v>92</v>
      </c>
      <c r="Z46" s="57" t="s">
        <v>183</v>
      </c>
      <c r="AA46" s="66" t="str">
        <f t="shared" si="18"/>
        <v>33000167000101_480000039039793</v>
      </c>
      <c r="AB46" s="58" t="s">
        <v>89</v>
      </c>
      <c r="AC46" s="182" t="s">
        <v>184</v>
      </c>
      <c r="AD46" s="182" t="s">
        <v>16</v>
      </c>
      <c r="AE46" s="182" t="s">
        <v>17</v>
      </c>
      <c r="AG46" s="38">
        <f t="shared" si="13"/>
        <v>0</v>
      </c>
      <c r="AH46" s="38">
        <f t="shared" si="6"/>
        <v>0</v>
      </c>
      <c r="AI46" s="38">
        <f t="shared" si="7"/>
        <v>0</v>
      </c>
      <c r="AK46" s="38">
        <v>43</v>
      </c>
      <c r="AL46" s="38" t="str">
        <f t="shared" si="8"/>
        <v/>
      </c>
      <c r="AM46" s="48" t="str">
        <f t="shared" si="9"/>
        <v/>
      </c>
      <c r="AO46" s="38">
        <f t="shared" si="22"/>
        <v>0</v>
      </c>
      <c r="AP46" s="38">
        <f t="shared" si="1"/>
        <v>0</v>
      </c>
    </row>
    <row r="47" spans="4:52" ht="24.6" customHeight="1">
      <c r="G47" s="7"/>
      <c r="X47" s="56" t="s">
        <v>91</v>
      </c>
      <c r="Y47" s="56" t="s">
        <v>92</v>
      </c>
      <c r="Z47" s="57" t="s">
        <v>185</v>
      </c>
      <c r="AA47" s="66" t="str">
        <f t="shared" ref="AA47:AA78" si="23">IF(Y47="","",CONCATENATE(Y47,"_",Z47))</f>
        <v>33000167000101_480000038599701</v>
      </c>
      <c r="AB47" s="58" t="s">
        <v>89</v>
      </c>
      <c r="AC47" s="182" t="s">
        <v>186</v>
      </c>
      <c r="AD47" s="182" t="s">
        <v>16</v>
      </c>
      <c r="AE47" s="182" t="s">
        <v>17</v>
      </c>
      <c r="AG47" s="38">
        <f t="shared" si="13"/>
        <v>0</v>
      </c>
      <c r="AH47" s="38">
        <f t="shared" si="6"/>
        <v>0</v>
      </c>
      <c r="AI47" s="38">
        <f t="shared" si="7"/>
        <v>0</v>
      </c>
      <c r="AK47" s="38">
        <v>44</v>
      </c>
      <c r="AL47" s="38" t="str">
        <f t="shared" si="8"/>
        <v/>
      </c>
      <c r="AM47" s="48" t="str">
        <f t="shared" si="9"/>
        <v/>
      </c>
      <c r="AO47" s="38">
        <f t="shared" si="22"/>
        <v>0</v>
      </c>
      <c r="AP47" s="38">
        <f t="shared" si="1"/>
        <v>0</v>
      </c>
    </row>
    <row r="48" spans="4:52" ht="24.6" customHeight="1">
      <c r="T48" s="124"/>
      <c r="U48" s="125"/>
      <c r="V48" s="124"/>
      <c r="X48" s="56" t="s">
        <v>91</v>
      </c>
      <c r="Y48" s="56" t="s">
        <v>92</v>
      </c>
      <c r="Z48" s="57" t="s">
        <v>187</v>
      </c>
      <c r="AA48" s="66" t="str">
        <f t="shared" si="23"/>
        <v>33000167000101_480000036289781</v>
      </c>
      <c r="AB48" s="58" t="s">
        <v>89</v>
      </c>
      <c r="AC48" s="182" t="s">
        <v>188</v>
      </c>
      <c r="AD48" s="182" t="s">
        <v>16</v>
      </c>
      <c r="AE48" s="182" t="s">
        <v>17</v>
      </c>
      <c r="AG48" s="38">
        <f t="shared" si="13"/>
        <v>0</v>
      </c>
      <c r="AH48" s="38">
        <f t="shared" si="6"/>
        <v>0</v>
      </c>
      <c r="AI48" s="38">
        <f t="shared" si="7"/>
        <v>0</v>
      </c>
      <c r="AK48" s="38">
        <v>45</v>
      </c>
      <c r="AL48" s="38" t="str">
        <f t="shared" si="8"/>
        <v/>
      </c>
      <c r="AM48" s="48" t="str">
        <f t="shared" si="9"/>
        <v/>
      </c>
      <c r="AO48" s="38">
        <f t="shared" si="22"/>
        <v>0</v>
      </c>
      <c r="AP48" s="38">
        <f t="shared" si="1"/>
        <v>0</v>
      </c>
    </row>
    <row r="49" spans="7:42" ht="24.6" customHeight="1">
      <c r="X49" s="56" t="s">
        <v>91</v>
      </c>
      <c r="Y49" s="56" t="s">
        <v>92</v>
      </c>
      <c r="Z49" s="57" t="s">
        <v>189</v>
      </c>
      <c r="AA49" s="66" t="str">
        <f t="shared" si="23"/>
        <v>33000167000101_480000039019768</v>
      </c>
      <c r="AB49" s="58" t="s">
        <v>89</v>
      </c>
      <c r="AC49" s="182" t="s">
        <v>190</v>
      </c>
      <c r="AD49" s="182" t="s">
        <v>16</v>
      </c>
      <c r="AE49" s="182" t="s">
        <v>17</v>
      </c>
      <c r="AG49" s="38">
        <f t="shared" si="13"/>
        <v>0</v>
      </c>
      <c r="AH49" s="38">
        <f t="shared" si="6"/>
        <v>0</v>
      </c>
      <c r="AI49" s="38">
        <f t="shared" si="7"/>
        <v>0</v>
      </c>
      <c r="AK49" s="38">
        <v>46</v>
      </c>
      <c r="AL49" s="38" t="str">
        <f t="shared" si="8"/>
        <v/>
      </c>
      <c r="AM49" s="48" t="str">
        <f t="shared" si="9"/>
        <v/>
      </c>
      <c r="AO49" s="38">
        <f t="shared" si="22"/>
        <v>0</v>
      </c>
      <c r="AP49" s="38">
        <f t="shared" si="1"/>
        <v>0</v>
      </c>
    </row>
    <row r="50" spans="7:42" ht="24.6" customHeight="1">
      <c r="G50" s="7"/>
      <c r="T50" s="124"/>
      <c r="U50" s="125"/>
      <c r="X50" s="56" t="s">
        <v>91</v>
      </c>
      <c r="Y50" s="56" t="s">
        <v>92</v>
      </c>
      <c r="Z50" s="57" t="s">
        <v>191</v>
      </c>
      <c r="AA50" s="66" t="str">
        <f t="shared" si="23"/>
        <v>33000167000101_48610011150201310</v>
      </c>
      <c r="AB50" s="58" t="s">
        <v>192</v>
      </c>
      <c r="AC50" s="183" t="s">
        <v>2268</v>
      </c>
      <c r="AD50" s="182" t="s">
        <v>16</v>
      </c>
      <c r="AE50" s="182" t="s">
        <v>16</v>
      </c>
      <c r="AG50" s="38">
        <f t="shared" si="13"/>
        <v>0</v>
      </c>
      <c r="AH50" s="38">
        <f t="shared" si="6"/>
        <v>0</v>
      </c>
      <c r="AI50" s="38">
        <f t="shared" si="7"/>
        <v>0</v>
      </c>
      <c r="AK50" s="38">
        <v>47</v>
      </c>
      <c r="AL50" s="38" t="str">
        <f t="shared" si="8"/>
        <v/>
      </c>
      <c r="AM50" s="48" t="str">
        <f t="shared" si="9"/>
        <v/>
      </c>
      <c r="AO50" s="38">
        <f t="shared" si="22"/>
        <v>0</v>
      </c>
      <c r="AP50" s="38">
        <f t="shared" si="1"/>
        <v>0</v>
      </c>
    </row>
    <row r="51" spans="7:42" ht="24.6" customHeight="1">
      <c r="G51" s="7"/>
      <c r="T51" s="124"/>
      <c r="U51" s="125"/>
      <c r="X51" s="56" t="s">
        <v>91</v>
      </c>
      <c r="Y51" s="56" t="s">
        <v>92</v>
      </c>
      <c r="Z51" s="122" t="s">
        <v>2262</v>
      </c>
      <c r="AA51" s="66" t="str">
        <f t="shared" si="23"/>
        <v>33000167000101_48610012913201005</v>
      </c>
      <c r="AB51" s="58" t="s">
        <v>270</v>
      </c>
      <c r="AC51" s="182" t="s">
        <v>269</v>
      </c>
      <c r="AD51" s="182" t="s">
        <v>16</v>
      </c>
      <c r="AE51" s="182" t="s">
        <v>17</v>
      </c>
      <c r="AG51" s="38">
        <f t="shared" si="13"/>
        <v>0</v>
      </c>
      <c r="AH51" s="38">
        <f t="shared" si="6"/>
        <v>0</v>
      </c>
      <c r="AI51" s="38">
        <f t="shared" si="7"/>
        <v>0</v>
      </c>
      <c r="AK51" s="38">
        <v>48</v>
      </c>
      <c r="AL51" s="38" t="str">
        <f t="shared" si="8"/>
        <v/>
      </c>
      <c r="AM51" s="48" t="str">
        <f t="shared" si="9"/>
        <v/>
      </c>
      <c r="AO51" s="38">
        <f t="shared" si="22"/>
        <v>0</v>
      </c>
      <c r="AP51" s="38">
        <f t="shared" si="1"/>
        <v>0</v>
      </c>
    </row>
    <row r="52" spans="7:42" ht="24.6" customHeight="1">
      <c r="G52" s="7"/>
      <c r="T52" s="124"/>
      <c r="U52" s="125"/>
      <c r="X52" s="56" t="s">
        <v>91</v>
      </c>
      <c r="Y52" s="56" t="s">
        <v>92</v>
      </c>
      <c r="Z52" s="57" t="s">
        <v>2263</v>
      </c>
      <c r="AA52" s="66" t="str">
        <f t="shared" si="23"/>
        <v>33000167000101_48610009156200517</v>
      </c>
      <c r="AB52" s="126" t="s">
        <v>2266</v>
      </c>
      <c r="AC52" s="184" t="s">
        <v>2267</v>
      </c>
      <c r="AD52" s="184" t="s">
        <v>16</v>
      </c>
      <c r="AE52" s="184" t="s">
        <v>16</v>
      </c>
      <c r="AG52" s="38">
        <f t="shared" si="13"/>
        <v>0</v>
      </c>
      <c r="AH52" s="38">
        <f t="shared" si="6"/>
        <v>0</v>
      </c>
      <c r="AI52" s="38">
        <f t="shared" si="7"/>
        <v>0</v>
      </c>
      <c r="AK52" s="38">
        <v>49</v>
      </c>
      <c r="AL52" s="38" t="str">
        <f t="shared" si="8"/>
        <v/>
      </c>
      <c r="AM52" s="48" t="str">
        <f t="shared" si="9"/>
        <v/>
      </c>
      <c r="AO52" s="38">
        <f t="shared" si="22"/>
        <v>0</v>
      </c>
      <c r="AP52" s="38">
        <f t="shared" si="1"/>
        <v>0</v>
      </c>
    </row>
    <row r="53" spans="7:42" ht="24.6" customHeight="1">
      <c r="G53" s="7"/>
      <c r="T53" s="124"/>
      <c r="U53" s="125"/>
      <c r="X53" s="56" t="s">
        <v>91</v>
      </c>
      <c r="Y53" s="56" t="s">
        <v>92</v>
      </c>
      <c r="Z53" s="57" t="s">
        <v>2264</v>
      </c>
      <c r="AA53" s="66" t="str">
        <f t="shared" si="23"/>
        <v>33000167000101_48610012961201761</v>
      </c>
      <c r="AB53" s="126" t="s">
        <v>2269</v>
      </c>
      <c r="AC53" s="186" t="s">
        <v>2270</v>
      </c>
      <c r="AD53" s="184" t="s">
        <v>16</v>
      </c>
      <c r="AE53" s="184" t="s">
        <v>16</v>
      </c>
      <c r="AG53" s="38">
        <f t="shared" si="13"/>
        <v>0</v>
      </c>
      <c r="AH53" s="38">
        <f t="shared" si="6"/>
        <v>0</v>
      </c>
      <c r="AI53" s="38">
        <f t="shared" si="7"/>
        <v>0</v>
      </c>
      <c r="AK53" s="38">
        <v>50</v>
      </c>
      <c r="AL53" s="38" t="str">
        <f t="shared" si="8"/>
        <v/>
      </c>
      <c r="AM53" s="48" t="str">
        <f t="shared" si="9"/>
        <v/>
      </c>
      <c r="AO53" s="38">
        <f t="shared" si="22"/>
        <v>0</v>
      </c>
      <c r="AP53" s="38">
        <f t="shared" si="1"/>
        <v>0</v>
      </c>
    </row>
    <row r="54" spans="7:42" ht="24.6" customHeight="1">
      <c r="G54" s="7"/>
      <c r="T54" s="124"/>
      <c r="U54" s="125"/>
      <c r="X54" s="56" t="s">
        <v>91</v>
      </c>
      <c r="Y54" s="56" t="s">
        <v>92</v>
      </c>
      <c r="Z54" s="57" t="s">
        <v>2265</v>
      </c>
      <c r="AA54" s="66" t="str">
        <f t="shared" si="23"/>
        <v>33000167000101_48610011630201880</v>
      </c>
      <c r="AB54" s="126" t="s">
        <v>2271</v>
      </c>
      <c r="AC54" s="186" t="s">
        <v>2272</v>
      </c>
      <c r="AD54" s="184" t="s">
        <v>16</v>
      </c>
      <c r="AE54" s="184" t="s">
        <v>17</v>
      </c>
      <c r="AG54" s="38">
        <f t="shared" si="13"/>
        <v>0</v>
      </c>
      <c r="AH54" s="38">
        <f t="shared" si="6"/>
        <v>0</v>
      </c>
      <c r="AI54" s="38">
        <f t="shared" si="7"/>
        <v>0</v>
      </c>
      <c r="AK54" s="38">
        <v>51</v>
      </c>
      <c r="AL54" s="38" t="str">
        <f t="shared" si="8"/>
        <v/>
      </c>
      <c r="AM54" s="48" t="str">
        <f t="shared" si="9"/>
        <v/>
      </c>
      <c r="AO54" s="38">
        <f t="shared" si="22"/>
        <v>0</v>
      </c>
      <c r="AP54" s="38">
        <f t="shared" si="1"/>
        <v>0</v>
      </c>
    </row>
    <row r="55" spans="7:42" ht="30" customHeight="1">
      <c r="G55" s="7"/>
      <c r="X55" s="56" t="s">
        <v>91</v>
      </c>
      <c r="Y55" s="56" t="s">
        <v>92</v>
      </c>
      <c r="Z55" s="180" t="s">
        <v>2765</v>
      </c>
      <c r="AA55" s="66" t="str">
        <f t="shared" si="23"/>
        <v>33000167000101_486100038842000A</v>
      </c>
      <c r="AB55" s="58" t="s">
        <v>114</v>
      </c>
      <c r="AC55" s="188" t="s">
        <v>2766</v>
      </c>
      <c r="AD55" s="188" t="s">
        <v>17</v>
      </c>
      <c r="AE55" s="188" t="s">
        <v>16</v>
      </c>
      <c r="AG55" s="38">
        <f t="shared" si="13"/>
        <v>0</v>
      </c>
      <c r="AH55" s="38">
        <f t="shared" si="6"/>
        <v>0</v>
      </c>
      <c r="AI55" s="38">
        <f t="shared" si="7"/>
        <v>0</v>
      </c>
      <c r="AK55" s="38">
        <v>52</v>
      </c>
      <c r="AL55" s="38" t="str">
        <f t="shared" si="8"/>
        <v/>
      </c>
      <c r="AM55" s="48" t="str">
        <f t="shared" si="9"/>
        <v/>
      </c>
      <c r="AO55" s="38">
        <f t="shared" si="22"/>
        <v>0</v>
      </c>
      <c r="AP55" s="38">
        <f t="shared" si="1"/>
        <v>0</v>
      </c>
    </row>
    <row r="56" spans="7:42" ht="24.6" customHeight="1">
      <c r="G56" s="7"/>
      <c r="X56" s="56" t="s">
        <v>91</v>
      </c>
      <c r="Y56" s="56" t="s">
        <v>92</v>
      </c>
      <c r="Z56" s="180" t="s">
        <v>2767</v>
      </c>
      <c r="AA56" s="66" t="str">
        <f t="shared" si="23"/>
        <v>33000167000101_486100038862000A</v>
      </c>
      <c r="AB56" s="58" t="s">
        <v>114</v>
      </c>
      <c r="AC56" s="188" t="s">
        <v>2768</v>
      </c>
      <c r="AD56" s="184" t="s">
        <v>16</v>
      </c>
      <c r="AE56" s="188" t="s">
        <v>16</v>
      </c>
      <c r="AG56" s="38">
        <f t="shared" si="13"/>
        <v>0</v>
      </c>
      <c r="AH56" s="38">
        <f t="shared" si="6"/>
        <v>0</v>
      </c>
      <c r="AI56" s="38">
        <f t="shared" si="7"/>
        <v>0</v>
      </c>
      <c r="AK56" s="38">
        <v>53</v>
      </c>
      <c r="AL56" s="38" t="str">
        <f t="shared" si="8"/>
        <v/>
      </c>
      <c r="AM56" s="48" t="str">
        <f t="shared" si="9"/>
        <v/>
      </c>
      <c r="AO56" s="38">
        <f t="shared" si="22"/>
        <v>0</v>
      </c>
      <c r="AP56" s="38">
        <f t="shared" si="1"/>
        <v>0</v>
      </c>
    </row>
    <row r="57" spans="7:42" ht="24.6" customHeight="1">
      <c r="G57" s="7"/>
      <c r="X57" s="56" t="s">
        <v>117</v>
      </c>
      <c r="Y57" s="56" t="s">
        <v>118</v>
      </c>
      <c r="Z57" s="57" t="s">
        <v>113</v>
      </c>
      <c r="AA57" s="66" t="str">
        <f t="shared" si="23"/>
        <v>03571723000139_486100038862000</v>
      </c>
      <c r="AB57" s="58" t="s">
        <v>114</v>
      </c>
      <c r="AC57" s="182" t="s">
        <v>116</v>
      </c>
      <c r="AD57" s="182" t="s">
        <v>17</v>
      </c>
      <c r="AE57" s="182" t="s">
        <v>16</v>
      </c>
      <c r="AG57" s="38">
        <f t="shared" si="13"/>
        <v>0</v>
      </c>
      <c r="AH57" s="38">
        <f t="shared" si="6"/>
        <v>0</v>
      </c>
      <c r="AI57" s="38">
        <f t="shared" si="7"/>
        <v>0</v>
      </c>
      <c r="AK57" s="38">
        <v>54</v>
      </c>
      <c r="AL57" s="38" t="str">
        <f t="shared" si="8"/>
        <v/>
      </c>
      <c r="AM57" s="48" t="str">
        <f t="shared" si="9"/>
        <v/>
      </c>
      <c r="AO57" s="38">
        <f t="shared" si="22"/>
        <v>0</v>
      </c>
      <c r="AP57" s="38">
        <f t="shared" si="1"/>
        <v>0</v>
      </c>
    </row>
    <row r="58" spans="7:42" ht="24.6" customHeight="1">
      <c r="G58" s="7"/>
      <c r="X58" s="56" t="s">
        <v>117</v>
      </c>
      <c r="Y58" s="56" t="s">
        <v>118</v>
      </c>
      <c r="Z58" s="180" t="s">
        <v>2767</v>
      </c>
      <c r="AA58" s="66" t="str">
        <f t="shared" si="23"/>
        <v>03571723000139_486100038862000A</v>
      </c>
      <c r="AB58" s="58" t="s">
        <v>114</v>
      </c>
      <c r="AC58" s="188" t="s">
        <v>2768</v>
      </c>
      <c r="AD58" s="182" t="s">
        <v>17</v>
      </c>
      <c r="AE58" s="188" t="s">
        <v>16</v>
      </c>
      <c r="AG58" s="38">
        <f t="shared" si="13"/>
        <v>0</v>
      </c>
      <c r="AH58" s="38">
        <f t="shared" si="6"/>
        <v>0</v>
      </c>
      <c r="AI58" s="38">
        <f t="shared" si="7"/>
        <v>0</v>
      </c>
      <c r="AK58" s="38">
        <v>55</v>
      </c>
      <c r="AL58" s="38" t="str">
        <f t="shared" si="8"/>
        <v/>
      </c>
      <c r="AM58" s="48" t="str">
        <f t="shared" si="9"/>
        <v/>
      </c>
      <c r="AO58" s="38">
        <f t="shared" si="22"/>
        <v>0</v>
      </c>
      <c r="AP58" s="38">
        <f t="shared" si="1"/>
        <v>0</v>
      </c>
    </row>
    <row r="59" spans="7:42" ht="24.6" customHeight="1">
      <c r="G59" s="7"/>
      <c r="X59" s="96" t="s">
        <v>2770</v>
      </c>
      <c r="Y59" s="96" t="s">
        <v>2771</v>
      </c>
      <c r="Z59" s="57" t="s">
        <v>2263</v>
      </c>
      <c r="AA59" s="66" t="str">
        <f t="shared" si="23"/>
        <v>30653538000166_48610009156200517</v>
      </c>
      <c r="AB59" s="126" t="s">
        <v>2266</v>
      </c>
      <c r="AC59" s="184" t="s">
        <v>2267</v>
      </c>
      <c r="AD59" s="184" t="s">
        <v>17</v>
      </c>
      <c r="AE59" s="184" t="s">
        <v>16</v>
      </c>
      <c r="AG59" s="38">
        <f t="shared" si="13"/>
        <v>0</v>
      </c>
      <c r="AH59" s="38">
        <f t="shared" si="6"/>
        <v>0</v>
      </c>
      <c r="AI59" s="38">
        <f t="shared" si="7"/>
        <v>0</v>
      </c>
      <c r="AK59" s="38">
        <v>56</v>
      </c>
      <c r="AL59" s="38" t="str">
        <f t="shared" si="8"/>
        <v/>
      </c>
      <c r="AM59" s="48" t="str">
        <f t="shared" si="9"/>
        <v/>
      </c>
      <c r="AO59" s="38">
        <f t="shared" si="22"/>
        <v>0</v>
      </c>
      <c r="AP59" s="38">
        <f t="shared" si="1"/>
        <v>0</v>
      </c>
    </row>
    <row r="60" spans="7:42" ht="24.6" customHeight="1">
      <c r="G60" s="7"/>
      <c r="X60" s="56" t="s">
        <v>99</v>
      </c>
      <c r="Y60" s="56" t="s">
        <v>100</v>
      </c>
      <c r="Z60" s="57" t="s">
        <v>95</v>
      </c>
      <c r="AA60" s="66" t="str">
        <f t="shared" si="23"/>
        <v>15916060000126_480000035529711</v>
      </c>
      <c r="AB60" s="58" t="s">
        <v>89</v>
      </c>
      <c r="AC60" s="182" t="s">
        <v>96</v>
      </c>
      <c r="AD60" s="182" t="s">
        <v>17</v>
      </c>
      <c r="AE60" s="182" t="s">
        <v>16</v>
      </c>
      <c r="AG60" s="38">
        <f t="shared" si="13"/>
        <v>0</v>
      </c>
      <c r="AH60" s="38">
        <f t="shared" si="6"/>
        <v>0</v>
      </c>
      <c r="AI60" s="38">
        <f t="shared" si="7"/>
        <v>0</v>
      </c>
      <c r="AK60" s="38">
        <v>57</v>
      </c>
      <c r="AL60" s="38" t="str">
        <f t="shared" si="8"/>
        <v/>
      </c>
      <c r="AM60" s="48" t="str">
        <f t="shared" si="9"/>
        <v/>
      </c>
      <c r="AO60" s="38">
        <f t="shared" si="22"/>
        <v>0</v>
      </c>
      <c r="AP60" s="38">
        <f t="shared" si="1"/>
        <v>0</v>
      </c>
    </row>
    <row r="61" spans="7:42" ht="24.6" customHeight="1">
      <c r="X61" s="96" t="s">
        <v>2298</v>
      </c>
      <c r="Y61" s="56" t="s">
        <v>94</v>
      </c>
      <c r="Z61" s="57" t="s">
        <v>88</v>
      </c>
      <c r="AA61" s="66" t="str">
        <f t="shared" si="23"/>
        <v>02270689000108_480000038959767</v>
      </c>
      <c r="AB61" s="58" t="s">
        <v>89</v>
      </c>
      <c r="AC61" s="182" t="s">
        <v>90</v>
      </c>
      <c r="AD61" s="182" t="s">
        <v>17</v>
      </c>
      <c r="AE61" s="182" t="s">
        <v>16</v>
      </c>
      <c r="AG61" s="38">
        <f t="shared" si="13"/>
        <v>0</v>
      </c>
      <c r="AH61" s="38">
        <f t="shared" si="6"/>
        <v>0</v>
      </c>
      <c r="AI61" s="38">
        <f t="shared" si="7"/>
        <v>0</v>
      </c>
      <c r="AK61" s="38">
        <v>58</v>
      </c>
      <c r="AL61" s="38" t="str">
        <f t="shared" si="8"/>
        <v/>
      </c>
      <c r="AM61" s="48" t="str">
        <f t="shared" si="9"/>
        <v/>
      </c>
      <c r="AO61" s="38">
        <f t="shared" si="22"/>
        <v>0</v>
      </c>
      <c r="AP61" s="38">
        <f t="shared" si="1"/>
        <v>0</v>
      </c>
    </row>
    <row r="62" spans="7:42" ht="24.6" customHeight="1">
      <c r="X62" s="96" t="s">
        <v>2298</v>
      </c>
      <c r="Y62" s="56" t="s">
        <v>94</v>
      </c>
      <c r="Z62" s="57" t="s">
        <v>135</v>
      </c>
      <c r="AA62" s="66" t="str">
        <f t="shared" si="23"/>
        <v>02270689000108_486100038842000</v>
      </c>
      <c r="AB62" s="58" t="s">
        <v>114</v>
      </c>
      <c r="AC62" s="182" t="s">
        <v>136</v>
      </c>
      <c r="AD62" s="182" t="s">
        <v>17</v>
      </c>
      <c r="AE62" s="182" t="s">
        <v>16</v>
      </c>
      <c r="AG62" s="38">
        <f t="shared" si="13"/>
        <v>0</v>
      </c>
      <c r="AH62" s="38">
        <f t="shared" si="6"/>
        <v>0</v>
      </c>
      <c r="AI62" s="38">
        <f t="shared" si="7"/>
        <v>0</v>
      </c>
      <c r="AK62" s="38">
        <v>59</v>
      </c>
      <c r="AL62" s="38" t="str">
        <f t="shared" si="8"/>
        <v/>
      </c>
      <c r="AM62" s="48" t="str">
        <f t="shared" si="9"/>
        <v/>
      </c>
      <c r="AO62" s="38">
        <f t="shared" si="22"/>
        <v>0</v>
      </c>
      <c r="AP62" s="38">
        <f t="shared" si="1"/>
        <v>0</v>
      </c>
    </row>
    <row r="63" spans="7:42" ht="24.6" customHeight="1">
      <c r="X63" s="96" t="s">
        <v>2298</v>
      </c>
      <c r="Y63" s="56" t="s">
        <v>94</v>
      </c>
      <c r="Z63" s="180" t="s">
        <v>2765</v>
      </c>
      <c r="AA63" s="66" t="str">
        <f t="shared" si="23"/>
        <v>02270689000108_486100038842000A</v>
      </c>
      <c r="AB63" s="58" t="s">
        <v>114</v>
      </c>
      <c r="AC63" s="188" t="s">
        <v>2766</v>
      </c>
      <c r="AD63" s="188" t="s">
        <v>17</v>
      </c>
      <c r="AE63" s="188" t="s">
        <v>16</v>
      </c>
      <c r="AG63" s="38">
        <f t="shared" si="13"/>
        <v>0</v>
      </c>
      <c r="AH63" s="38">
        <f t="shared" si="6"/>
        <v>0</v>
      </c>
      <c r="AI63" s="38">
        <f t="shared" si="7"/>
        <v>0</v>
      </c>
      <c r="AK63" s="38">
        <v>60</v>
      </c>
      <c r="AL63" s="38" t="str">
        <f t="shared" si="8"/>
        <v/>
      </c>
      <c r="AM63" s="48" t="str">
        <f t="shared" si="9"/>
        <v/>
      </c>
      <c r="AO63" s="38">
        <f t="shared" si="22"/>
        <v>0</v>
      </c>
      <c r="AP63" s="38">
        <f t="shared" si="1"/>
        <v>0</v>
      </c>
    </row>
    <row r="64" spans="7:42" ht="24.6" customHeight="1">
      <c r="X64" s="56" t="s">
        <v>101</v>
      </c>
      <c r="Y64" s="56" t="s">
        <v>102</v>
      </c>
      <c r="Z64" s="57" t="s">
        <v>95</v>
      </c>
      <c r="AA64" s="66" t="str">
        <f t="shared" si="23"/>
        <v>10456016000167_480000035529711</v>
      </c>
      <c r="AB64" s="58" t="s">
        <v>89</v>
      </c>
      <c r="AC64" s="182" t="s">
        <v>96</v>
      </c>
      <c r="AD64" s="182" t="s">
        <v>16</v>
      </c>
      <c r="AE64" s="182" t="s">
        <v>16</v>
      </c>
      <c r="AG64" s="38">
        <f t="shared" si="13"/>
        <v>0</v>
      </c>
      <c r="AH64" s="38">
        <f t="shared" si="6"/>
        <v>0</v>
      </c>
      <c r="AI64" s="38">
        <f t="shared" si="7"/>
        <v>0</v>
      </c>
      <c r="AK64" s="38">
        <v>61</v>
      </c>
      <c r="AL64" s="38" t="str">
        <f t="shared" si="8"/>
        <v/>
      </c>
      <c r="AM64" s="48" t="str">
        <f t="shared" si="9"/>
        <v/>
      </c>
      <c r="AO64" s="38">
        <f t="shared" si="22"/>
        <v>0</v>
      </c>
      <c r="AP64" s="38">
        <f t="shared" si="1"/>
        <v>0</v>
      </c>
    </row>
    <row r="65" spans="24:42" ht="24.6" customHeight="1">
      <c r="X65" s="56" t="s">
        <v>101</v>
      </c>
      <c r="Y65" s="56" t="s">
        <v>102</v>
      </c>
      <c r="Z65" s="57" t="s">
        <v>103</v>
      </c>
      <c r="AA65" s="66" t="str">
        <f t="shared" si="23"/>
        <v>10456016000167_480000037099781</v>
      </c>
      <c r="AB65" s="58" t="s">
        <v>89</v>
      </c>
      <c r="AC65" s="182" t="s">
        <v>104</v>
      </c>
      <c r="AD65" s="182" t="s">
        <v>16</v>
      </c>
      <c r="AE65" s="182" t="s">
        <v>16</v>
      </c>
      <c r="AG65" s="38">
        <f t="shared" si="13"/>
        <v>0</v>
      </c>
      <c r="AH65" s="38">
        <f t="shared" si="6"/>
        <v>0</v>
      </c>
      <c r="AI65" s="38">
        <f t="shared" si="7"/>
        <v>0</v>
      </c>
      <c r="AK65" s="38">
        <v>62</v>
      </c>
      <c r="AL65" s="38" t="str">
        <f t="shared" si="8"/>
        <v/>
      </c>
      <c r="AM65" s="48" t="str">
        <f t="shared" si="9"/>
        <v/>
      </c>
      <c r="AO65" s="38">
        <f t="shared" si="22"/>
        <v>0</v>
      </c>
      <c r="AP65" s="38">
        <f t="shared" si="1"/>
        <v>0</v>
      </c>
    </row>
    <row r="66" spans="24:42" ht="24.6" customHeight="1">
      <c r="X66" s="56" t="s">
        <v>101</v>
      </c>
      <c r="Y66" s="56" t="s">
        <v>102</v>
      </c>
      <c r="Z66" s="57" t="s">
        <v>191</v>
      </c>
      <c r="AA66" s="66" t="str">
        <f t="shared" si="23"/>
        <v>10456016000167_48610011150201310</v>
      </c>
      <c r="AB66" s="58" t="s">
        <v>192</v>
      </c>
      <c r="AC66" s="183" t="s">
        <v>2268</v>
      </c>
      <c r="AD66" s="182" t="s">
        <v>17</v>
      </c>
      <c r="AE66" s="182" t="s">
        <v>16</v>
      </c>
      <c r="AG66" s="38">
        <f t="shared" si="13"/>
        <v>0</v>
      </c>
      <c r="AH66" s="38">
        <f t="shared" si="6"/>
        <v>0</v>
      </c>
      <c r="AI66" s="38">
        <f t="shared" si="7"/>
        <v>0</v>
      </c>
      <c r="AK66" s="38">
        <v>63</v>
      </c>
      <c r="AL66" s="38" t="str">
        <f t="shared" si="8"/>
        <v/>
      </c>
      <c r="AM66" s="48" t="str">
        <f t="shared" si="9"/>
        <v/>
      </c>
      <c r="AO66" s="38">
        <f t="shared" si="22"/>
        <v>0</v>
      </c>
      <c r="AP66" s="38">
        <f t="shared" si="1"/>
        <v>0</v>
      </c>
    </row>
    <row r="67" spans="24:42" ht="24.6" customHeight="1">
      <c r="X67" s="56" t="s">
        <v>101</v>
      </c>
      <c r="Y67" s="56" t="s">
        <v>102</v>
      </c>
      <c r="Z67" s="57" t="s">
        <v>113</v>
      </c>
      <c r="AA67" s="66" t="str">
        <f t="shared" si="23"/>
        <v>10456016000167_486100038862000</v>
      </c>
      <c r="AB67" s="58" t="s">
        <v>114</v>
      </c>
      <c r="AC67" s="182" t="s">
        <v>115</v>
      </c>
      <c r="AD67" s="182" t="s">
        <v>17</v>
      </c>
      <c r="AE67" s="182" t="s">
        <v>16</v>
      </c>
      <c r="AG67" s="38">
        <f t="shared" si="13"/>
        <v>0</v>
      </c>
      <c r="AH67" s="38">
        <f t="shared" si="6"/>
        <v>0</v>
      </c>
      <c r="AI67" s="38">
        <f t="shared" si="7"/>
        <v>0</v>
      </c>
      <c r="AK67" s="38">
        <v>64</v>
      </c>
      <c r="AL67" s="38" t="str">
        <f t="shared" si="8"/>
        <v/>
      </c>
      <c r="AM67" s="48" t="str">
        <f t="shared" si="9"/>
        <v/>
      </c>
      <c r="AO67" s="38">
        <f t="shared" si="22"/>
        <v>0</v>
      </c>
      <c r="AP67" s="38">
        <f t="shared" si="1"/>
        <v>0</v>
      </c>
    </row>
    <row r="68" spans="24:42" ht="24.6" customHeight="1">
      <c r="X68" s="56" t="s">
        <v>101</v>
      </c>
      <c r="Y68" s="56" t="s">
        <v>102</v>
      </c>
      <c r="Z68" s="57" t="s">
        <v>135</v>
      </c>
      <c r="AA68" s="66" t="str">
        <f t="shared" si="23"/>
        <v>10456016000167_486100038842000</v>
      </c>
      <c r="AB68" s="58" t="s">
        <v>114</v>
      </c>
      <c r="AC68" s="182" t="s">
        <v>136</v>
      </c>
      <c r="AD68" s="182" t="s">
        <v>17</v>
      </c>
      <c r="AE68" s="182" t="s">
        <v>16</v>
      </c>
      <c r="AG68" s="38">
        <f t="shared" si="13"/>
        <v>0</v>
      </c>
      <c r="AH68" s="38">
        <f t="shared" si="6"/>
        <v>0</v>
      </c>
      <c r="AI68" s="38">
        <f t="shared" si="7"/>
        <v>0</v>
      </c>
      <c r="AK68" s="38">
        <v>65</v>
      </c>
      <c r="AL68" s="38" t="str">
        <f t="shared" si="8"/>
        <v/>
      </c>
      <c r="AM68" s="48" t="str">
        <f t="shared" si="9"/>
        <v/>
      </c>
      <c r="AO68" s="38">
        <f t="shared" si="22"/>
        <v>0</v>
      </c>
      <c r="AP68" s="38">
        <f t="shared" ref="AP68:AP81" si="24">IF($C$7=Z68,Y68,0)</f>
        <v>0</v>
      </c>
    </row>
    <row r="69" spans="24:42" ht="24.6" customHeight="1">
      <c r="X69" s="180" t="s">
        <v>101</v>
      </c>
      <c r="Y69" s="56" t="s">
        <v>102</v>
      </c>
      <c r="Z69" s="180" t="s">
        <v>2765</v>
      </c>
      <c r="AA69" s="66" t="str">
        <f t="shared" si="23"/>
        <v>10456016000167_486100038842000A</v>
      </c>
      <c r="AB69" s="58" t="s">
        <v>114</v>
      </c>
      <c r="AC69" s="188" t="s">
        <v>2766</v>
      </c>
      <c r="AD69" s="188" t="s">
        <v>17</v>
      </c>
      <c r="AE69" s="188" t="s">
        <v>16</v>
      </c>
      <c r="AG69" s="38">
        <f t="shared" si="13"/>
        <v>0</v>
      </c>
      <c r="AH69" s="38">
        <f t="shared" ref="AH69:AH81" si="25">IF($C$4=X69,Z69,0)</f>
        <v>0</v>
      </c>
      <c r="AI69" s="38">
        <f t="shared" ref="AI69:AI81" si="26">IF(AH69=0,0,CONCATENATE(AB69,"                    Campo(s): ",AC69))</f>
        <v>0</v>
      </c>
      <c r="AK69" s="38">
        <v>66</v>
      </c>
      <c r="AL69" s="38" t="str">
        <f t="shared" ref="AL69:AL81" si="27">IFERROR(VLOOKUP(AK69,$AG$4:$AH$81,2,FALSE),"")</f>
        <v/>
      </c>
      <c r="AM69" s="48" t="str">
        <f t="shared" ref="AM69:AM81" si="28">IFERROR(VLOOKUP(AL69,$AH$4:$AI$81,2,FALSE),"")</f>
        <v/>
      </c>
      <c r="AO69" s="38">
        <f t="shared" si="22"/>
        <v>0</v>
      </c>
      <c r="AP69" s="38">
        <f t="shared" si="24"/>
        <v>0</v>
      </c>
    </row>
    <row r="70" spans="24:42" ht="24.6" customHeight="1">
      <c r="X70" s="180" t="s">
        <v>101</v>
      </c>
      <c r="Y70" s="56" t="s">
        <v>102</v>
      </c>
      <c r="Z70" s="180" t="s">
        <v>2767</v>
      </c>
      <c r="AA70" s="66" t="str">
        <f t="shared" si="23"/>
        <v>10456016000167_486100038862000A</v>
      </c>
      <c r="AB70" s="58" t="s">
        <v>114</v>
      </c>
      <c r="AC70" s="188" t="s">
        <v>2768</v>
      </c>
      <c r="AD70" s="182" t="s">
        <v>17</v>
      </c>
      <c r="AE70" s="188" t="s">
        <v>16</v>
      </c>
      <c r="AG70" s="38">
        <f t="shared" ref="AG70:AG81" si="29">IF(AH70&lt;&gt;0,AG69+1,0)</f>
        <v>0</v>
      </c>
      <c r="AH70" s="38">
        <f t="shared" si="25"/>
        <v>0</v>
      </c>
      <c r="AI70" s="38">
        <f t="shared" si="26"/>
        <v>0</v>
      </c>
      <c r="AK70" s="38">
        <v>67</v>
      </c>
      <c r="AL70" s="38" t="str">
        <f t="shared" si="27"/>
        <v/>
      </c>
      <c r="AM70" s="48" t="str">
        <f t="shared" si="28"/>
        <v/>
      </c>
      <c r="AO70" s="38">
        <f t="shared" si="22"/>
        <v>0</v>
      </c>
      <c r="AP70" s="38">
        <f t="shared" si="24"/>
        <v>0</v>
      </c>
    </row>
    <row r="71" spans="24:42" ht="24.6" customHeight="1">
      <c r="X71" s="56" t="s">
        <v>127</v>
      </c>
      <c r="Y71" s="56" t="s">
        <v>128</v>
      </c>
      <c r="Z71" s="57" t="s">
        <v>125</v>
      </c>
      <c r="AA71" s="66" t="str">
        <f t="shared" si="23"/>
        <v>06871406000126_486100038872000</v>
      </c>
      <c r="AB71" s="58" t="s">
        <v>114</v>
      </c>
      <c r="AC71" s="182" t="s">
        <v>126</v>
      </c>
      <c r="AD71" s="182" t="s">
        <v>17</v>
      </c>
      <c r="AE71" s="182" t="s">
        <v>16</v>
      </c>
      <c r="AG71" s="38">
        <f t="shared" si="29"/>
        <v>0</v>
      </c>
      <c r="AH71" s="38">
        <f t="shared" si="25"/>
        <v>0</v>
      </c>
      <c r="AI71" s="38">
        <f t="shared" si="26"/>
        <v>0</v>
      </c>
      <c r="AK71" s="38">
        <v>68</v>
      </c>
      <c r="AL71" s="38" t="str">
        <f t="shared" si="27"/>
        <v/>
      </c>
      <c r="AM71" s="48" t="str">
        <f t="shared" si="28"/>
        <v/>
      </c>
      <c r="AO71" s="38">
        <f t="shared" si="22"/>
        <v>0</v>
      </c>
      <c r="AP71" s="38">
        <f t="shared" si="24"/>
        <v>0</v>
      </c>
    </row>
    <row r="72" spans="24:42" ht="24.6" customHeight="1">
      <c r="X72" s="56" t="s">
        <v>227</v>
      </c>
      <c r="Y72" s="56" t="s">
        <v>228</v>
      </c>
      <c r="Z72" s="57" t="s">
        <v>191</v>
      </c>
      <c r="AA72" s="66" t="str">
        <f t="shared" si="23"/>
        <v>02461767000143_48610011150201310</v>
      </c>
      <c r="AB72" s="58" t="s">
        <v>192</v>
      </c>
      <c r="AC72" s="184" t="s">
        <v>2268</v>
      </c>
      <c r="AD72" s="182" t="s">
        <v>17</v>
      </c>
      <c r="AE72" s="182" t="s">
        <v>16</v>
      </c>
      <c r="AG72" s="38">
        <f t="shared" si="29"/>
        <v>0</v>
      </c>
      <c r="AH72" s="38">
        <f t="shared" si="25"/>
        <v>0</v>
      </c>
      <c r="AI72" s="38">
        <f t="shared" si="26"/>
        <v>0</v>
      </c>
      <c r="AK72" s="38">
        <v>69</v>
      </c>
      <c r="AL72" s="38" t="str">
        <f t="shared" si="27"/>
        <v/>
      </c>
      <c r="AM72" s="48" t="str">
        <f t="shared" si="28"/>
        <v/>
      </c>
      <c r="AO72" s="38">
        <f t="shared" si="22"/>
        <v>0</v>
      </c>
      <c r="AP72" s="38">
        <f t="shared" si="24"/>
        <v>0</v>
      </c>
    </row>
    <row r="73" spans="24:42" ht="24.6" customHeight="1">
      <c r="X73" s="56" t="s">
        <v>227</v>
      </c>
      <c r="Y73" s="56" t="s">
        <v>228</v>
      </c>
      <c r="Z73" s="180" t="s">
        <v>2765</v>
      </c>
      <c r="AA73" s="66" t="str">
        <f t="shared" si="23"/>
        <v>02461767000143_486100038842000A</v>
      </c>
      <c r="AB73" s="58" t="s">
        <v>114</v>
      </c>
      <c r="AC73" s="188" t="s">
        <v>2766</v>
      </c>
      <c r="AD73" s="188" t="s">
        <v>16</v>
      </c>
      <c r="AE73" s="188" t="s">
        <v>16</v>
      </c>
      <c r="AG73" s="38">
        <f t="shared" si="29"/>
        <v>0</v>
      </c>
      <c r="AH73" s="38">
        <f t="shared" si="25"/>
        <v>0</v>
      </c>
      <c r="AI73" s="38">
        <f t="shared" si="26"/>
        <v>0</v>
      </c>
      <c r="AK73" s="38">
        <v>70</v>
      </c>
      <c r="AL73" s="38" t="str">
        <f t="shared" si="27"/>
        <v/>
      </c>
      <c r="AM73" s="48" t="str">
        <f t="shared" si="28"/>
        <v/>
      </c>
      <c r="AO73" s="38">
        <f t="shared" si="22"/>
        <v>0</v>
      </c>
      <c r="AP73" s="38">
        <f t="shared" si="24"/>
        <v>0</v>
      </c>
    </row>
    <row r="74" spans="24:42" ht="24.6" customHeight="1">
      <c r="X74" s="56" t="s">
        <v>227</v>
      </c>
      <c r="Y74" s="56" t="s">
        <v>228</v>
      </c>
      <c r="Z74" s="180" t="s">
        <v>2767</v>
      </c>
      <c r="AA74" s="66" t="str">
        <f t="shared" si="23"/>
        <v>02461767000143_486100038862000A</v>
      </c>
      <c r="AB74" s="58" t="s">
        <v>114</v>
      </c>
      <c r="AC74" s="188" t="s">
        <v>2768</v>
      </c>
      <c r="AD74" s="182" t="s">
        <v>17</v>
      </c>
      <c r="AE74" s="188" t="s">
        <v>16</v>
      </c>
      <c r="AG74" s="38">
        <f t="shared" si="29"/>
        <v>0</v>
      </c>
      <c r="AH74" s="38">
        <f t="shared" si="25"/>
        <v>0</v>
      </c>
      <c r="AI74" s="38">
        <f t="shared" si="26"/>
        <v>0</v>
      </c>
      <c r="AK74" s="38">
        <v>71</v>
      </c>
      <c r="AL74" s="38" t="str">
        <f t="shared" si="27"/>
        <v/>
      </c>
      <c r="AM74" s="48" t="str">
        <f t="shared" si="28"/>
        <v/>
      </c>
      <c r="AO74" s="38">
        <f t="shared" si="22"/>
        <v>0</v>
      </c>
      <c r="AP74" s="38">
        <f t="shared" si="24"/>
        <v>0</v>
      </c>
    </row>
    <row r="75" spans="24:42" ht="24.6" customHeight="1">
      <c r="X75" s="62"/>
      <c r="Y75" s="62"/>
      <c r="Z75" s="62"/>
      <c r="AA75" s="66" t="str">
        <f t="shared" ref="AA75:AA79" si="30">IF(Y75="","",CONCATENATE(Y75,"_",Z75))</f>
        <v/>
      </c>
      <c r="AB75" s="62"/>
      <c r="AC75" s="189"/>
      <c r="AD75" s="189"/>
      <c r="AE75" s="189"/>
      <c r="AG75" s="38">
        <f t="shared" si="29"/>
        <v>0</v>
      </c>
      <c r="AH75" s="38">
        <f t="shared" si="25"/>
        <v>0</v>
      </c>
      <c r="AI75" s="38">
        <f t="shared" si="26"/>
        <v>0</v>
      </c>
      <c r="AK75" s="38">
        <v>72</v>
      </c>
      <c r="AL75" s="38" t="str">
        <f t="shared" si="27"/>
        <v/>
      </c>
      <c r="AM75" s="48" t="str">
        <f t="shared" si="28"/>
        <v/>
      </c>
      <c r="AO75" s="38">
        <f t="shared" si="22"/>
        <v>0</v>
      </c>
      <c r="AP75" s="38">
        <f t="shared" si="24"/>
        <v>0</v>
      </c>
    </row>
    <row r="76" spans="24:42" ht="24.6" customHeight="1">
      <c r="X76" s="62"/>
      <c r="Y76" s="62"/>
      <c r="Z76" s="62"/>
      <c r="AA76" s="66"/>
      <c r="AB76" s="62"/>
      <c r="AC76" s="189"/>
      <c r="AD76" s="189"/>
      <c r="AE76" s="189"/>
      <c r="AG76" s="38">
        <f t="shared" si="29"/>
        <v>0</v>
      </c>
      <c r="AH76" s="38">
        <f t="shared" si="25"/>
        <v>0</v>
      </c>
      <c r="AI76" s="38">
        <f t="shared" si="26"/>
        <v>0</v>
      </c>
      <c r="AK76" s="38">
        <v>73</v>
      </c>
      <c r="AL76" s="38" t="str">
        <f t="shared" si="27"/>
        <v/>
      </c>
      <c r="AM76" s="48" t="str">
        <f t="shared" si="28"/>
        <v/>
      </c>
      <c r="AO76" s="38">
        <f t="shared" si="22"/>
        <v>0</v>
      </c>
      <c r="AP76" s="38">
        <f t="shared" si="24"/>
        <v>0</v>
      </c>
    </row>
    <row r="77" spans="24:42" ht="24.6" customHeight="1">
      <c r="X77" s="62"/>
      <c r="Y77" s="62"/>
      <c r="Z77" s="62"/>
      <c r="AA77" s="66" t="str">
        <f t="shared" si="30"/>
        <v/>
      </c>
      <c r="AB77" s="62"/>
      <c r="AC77" s="189"/>
      <c r="AD77" s="189"/>
      <c r="AE77" s="189"/>
      <c r="AG77" s="38">
        <f t="shared" si="29"/>
        <v>0</v>
      </c>
      <c r="AH77" s="38">
        <f t="shared" si="25"/>
        <v>0</v>
      </c>
      <c r="AI77" s="38">
        <f t="shared" si="26"/>
        <v>0</v>
      </c>
      <c r="AK77" s="38">
        <v>74</v>
      </c>
      <c r="AL77" s="38" t="str">
        <f t="shared" si="27"/>
        <v/>
      </c>
      <c r="AM77" s="48" t="str">
        <f t="shared" si="28"/>
        <v/>
      </c>
      <c r="AO77" s="38">
        <f t="shared" si="22"/>
        <v>0</v>
      </c>
      <c r="AP77" s="38">
        <f t="shared" si="24"/>
        <v>0</v>
      </c>
    </row>
    <row r="78" spans="24:42" ht="24.6" customHeight="1">
      <c r="X78" s="62"/>
      <c r="Y78" s="62"/>
      <c r="Z78" s="62"/>
      <c r="AA78" s="66" t="str">
        <f t="shared" si="30"/>
        <v/>
      </c>
      <c r="AB78" s="62"/>
      <c r="AC78" s="189"/>
      <c r="AD78" s="189"/>
      <c r="AE78" s="189"/>
      <c r="AG78" s="38">
        <f t="shared" si="29"/>
        <v>0</v>
      </c>
      <c r="AH78" s="38">
        <f t="shared" si="25"/>
        <v>0</v>
      </c>
      <c r="AI78" s="38">
        <f t="shared" si="26"/>
        <v>0</v>
      </c>
      <c r="AK78" s="38">
        <v>75</v>
      </c>
      <c r="AL78" s="38" t="str">
        <f t="shared" si="27"/>
        <v/>
      </c>
      <c r="AM78" s="48" t="str">
        <f t="shared" si="28"/>
        <v/>
      </c>
      <c r="AO78" s="38">
        <f t="shared" si="22"/>
        <v>0</v>
      </c>
      <c r="AP78" s="38">
        <f t="shared" si="24"/>
        <v>0</v>
      </c>
    </row>
    <row r="79" spans="24:42" ht="24.6" customHeight="1">
      <c r="X79" s="62"/>
      <c r="Y79" s="62"/>
      <c r="Z79" s="62"/>
      <c r="AA79" s="66" t="str">
        <f t="shared" si="30"/>
        <v/>
      </c>
      <c r="AB79" s="62"/>
      <c r="AC79" s="189"/>
      <c r="AD79" s="189"/>
      <c r="AE79" s="189"/>
      <c r="AG79" s="38">
        <f t="shared" si="29"/>
        <v>0</v>
      </c>
      <c r="AH79" s="38">
        <f t="shared" si="25"/>
        <v>0</v>
      </c>
      <c r="AI79" s="38">
        <f t="shared" si="26"/>
        <v>0</v>
      </c>
      <c r="AK79" s="38">
        <v>76</v>
      </c>
      <c r="AL79" s="38" t="str">
        <f t="shared" si="27"/>
        <v/>
      </c>
      <c r="AM79" s="48" t="str">
        <f t="shared" si="28"/>
        <v/>
      </c>
      <c r="AO79" s="38">
        <f t="shared" si="22"/>
        <v>0</v>
      </c>
      <c r="AP79" s="38">
        <f t="shared" si="24"/>
        <v>0</v>
      </c>
    </row>
    <row r="80" spans="24:42" ht="24.6" customHeight="1">
      <c r="X80" s="62"/>
      <c r="Y80" s="62"/>
      <c r="Z80" s="62"/>
      <c r="AA80" s="66" t="str">
        <f t="shared" ref="AA80:AA81" si="31">IF(Y80="","",CONCATENATE(Y80,"_",Z80))</f>
        <v/>
      </c>
      <c r="AB80" s="62"/>
      <c r="AC80" s="189"/>
      <c r="AD80" s="189"/>
      <c r="AE80" s="189"/>
      <c r="AG80" s="38">
        <f t="shared" si="29"/>
        <v>0</v>
      </c>
      <c r="AH80" s="38">
        <f t="shared" si="25"/>
        <v>0</v>
      </c>
      <c r="AI80" s="38">
        <f t="shared" si="26"/>
        <v>0</v>
      </c>
      <c r="AK80" s="38">
        <v>77</v>
      </c>
      <c r="AL80" s="38" t="str">
        <f t="shared" si="27"/>
        <v/>
      </c>
      <c r="AM80" s="48" t="str">
        <f t="shared" si="28"/>
        <v/>
      </c>
      <c r="AO80" s="38">
        <f t="shared" si="22"/>
        <v>0</v>
      </c>
      <c r="AP80" s="38">
        <f t="shared" si="24"/>
        <v>0</v>
      </c>
    </row>
    <row r="81" spans="24:42" ht="24.6" customHeight="1">
      <c r="X81" s="62"/>
      <c r="Y81" s="62"/>
      <c r="Z81" s="62"/>
      <c r="AA81" s="66" t="str">
        <f t="shared" si="31"/>
        <v/>
      </c>
      <c r="AB81" s="62"/>
      <c r="AC81" s="189"/>
      <c r="AD81" s="189"/>
      <c r="AE81" s="189"/>
      <c r="AG81" s="38">
        <f t="shared" si="29"/>
        <v>0</v>
      </c>
      <c r="AH81" s="38">
        <f t="shared" si="25"/>
        <v>0</v>
      </c>
      <c r="AI81" s="38">
        <f t="shared" si="26"/>
        <v>0</v>
      </c>
      <c r="AK81" s="38">
        <v>78</v>
      </c>
      <c r="AL81" s="38" t="str">
        <f t="shared" si="27"/>
        <v/>
      </c>
      <c r="AM81" s="48" t="str">
        <f t="shared" si="28"/>
        <v/>
      </c>
      <c r="AO81" s="38">
        <f t="shared" si="22"/>
        <v>0</v>
      </c>
      <c r="AP81" s="38">
        <f t="shared" si="24"/>
        <v>0</v>
      </c>
    </row>
  </sheetData>
  <sheetProtection password="856B" sheet="1" objects="1" scenarios="1" formatColumns="0" formatRows="0" selectLockedCells="1"/>
  <autoFilter ref="X3:AE79"/>
  <sortState ref="X4:AE74">
    <sortCondition ref="X4:X74"/>
  </sortState>
  <dataConsolidate/>
  <customSheetViews>
    <customSheetView guid="{ED47398F-BE2D-4CE0-BCF0-B901F27810F5}" fitToPage="1" showAutoFilter="1">
      <selection activeCell="C12" sqref="C12"/>
      <rowBreaks count="1" manualBreakCount="1">
        <brk id="22" max="2" man="1"/>
      </rowBreaks>
      <pageMargins left="1.1811023622047245" right="0.78740157480314965" top="0.98425196850393704" bottom="0.78740157480314965" header="0.31496062992125984" footer="0.31496062992125984"/>
      <pageSetup paperSize="9" scale="73" fitToHeight="4" orientation="portrait" r:id="rId1"/>
      <headerFooter>
        <oddHeader>&amp;CRELATÓRIO CONSOLIDAD0 ANUAL - RCA&amp;RVERSÃO 3</oddHeader>
        <oddFooter>&amp;A&amp;RPágina &amp;P</oddFooter>
      </headerFooter>
      <autoFilter ref="X3:AE80"/>
    </customSheetView>
    <customSheetView guid="{76865EEC-E435-4B06-B98D-C2D8AEAD4A29}" showPageBreaks="1" fitToPage="1" printArea="1" showAutoFilter="1">
      <selection activeCell="C12" sqref="C12"/>
      <rowBreaks count="1" manualBreakCount="1">
        <brk id="22" max="2" man="1"/>
      </rowBreaks>
      <pageMargins left="1.1811023622047245" right="0.78740157480314965" top="0.98425196850393704" bottom="0.78740157480314965" header="0.31496062992125984" footer="0.31496062992125984"/>
      <pageSetup paperSize="9" scale="73" fitToHeight="4" orientation="portrait" r:id="rId2"/>
      <headerFooter>
        <oddHeader>&amp;CRELATÓRIO CONSOLIDAD0 ANUAL - RCA&amp;RVERSÃO 3</oddHeader>
        <oddFooter>&amp;A&amp;RPágina &amp;P</oddFooter>
      </headerFooter>
      <autoFilter ref="X3:AE80"/>
    </customSheetView>
    <customSheetView guid="{0FB5BF58-6DDD-488E-B4F4-AB7D74701538}" fitToPage="1" showAutoFilter="1" topLeftCell="A25">
      <selection activeCell="C12" sqref="C12"/>
      <rowBreaks count="1" manualBreakCount="1">
        <brk id="22" max="2" man="1"/>
      </rowBreaks>
      <pageMargins left="1.1811023622047245" right="0.78740157480314965" top="0.98425196850393704" bottom="0.78740157480314965" header="0.31496062992125984" footer="0.31496062992125984"/>
      <pageSetup paperSize="9" scale="73" fitToHeight="4" orientation="portrait" r:id="rId3"/>
      <headerFooter>
        <oddHeader>&amp;CRELATÓRIO CONSOLIDAD0 ANUAL - RCA&amp;RVERSÃO 3</oddHeader>
        <oddFooter>&amp;A&amp;RPágina &amp;P</oddFooter>
      </headerFooter>
      <autoFilter ref="X3:AE80"/>
    </customSheetView>
  </customSheetViews>
  <mergeCells count="19">
    <mergeCell ref="X2:AE2"/>
    <mergeCell ref="I2:J2"/>
    <mergeCell ref="L2:N2"/>
    <mergeCell ref="T2:V2"/>
    <mergeCell ref="AY2:AZ2"/>
    <mergeCell ref="AG2:AI2"/>
    <mergeCell ref="AK2:AM2"/>
    <mergeCell ref="AO2:AP2"/>
    <mergeCell ref="AR2:AT2"/>
    <mergeCell ref="AV2:AW2"/>
    <mergeCell ref="F14:G14"/>
    <mergeCell ref="P2:R2"/>
    <mergeCell ref="A7:B8"/>
    <mergeCell ref="A12:B12"/>
    <mergeCell ref="A1:B1"/>
    <mergeCell ref="A10:B10"/>
    <mergeCell ref="A2:B2"/>
    <mergeCell ref="A4:B5"/>
    <mergeCell ref="A14:B22"/>
  </mergeCells>
  <conditionalFormatting sqref="C12 C10 C2">
    <cfRule type="expression" dxfId="14" priority="19">
      <formula>"$C$4=0)"</formula>
    </cfRule>
  </conditionalFormatting>
  <conditionalFormatting sqref="D20 D26:D35">
    <cfRule type="cellIs" dxfId="13" priority="8" operator="equal">
      <formula>"N"</formula>
    </cfRule>
  </conditionalFormatting>
  <conditionalFormatting sqref="C14:C22">
    <cfRule type="cellIs" dxfId="12" priority="57" operator="equal">
      <formula>$G$7</formula>
    </cfRule>
  </conditionalFormatting>
  <conditionalFormatting sqref="D14:D22 D10 D7 D4 D2 D26:D35">
    <cfRule type="cellIs" dxfId="11" priority="5" operator="equal">
      <formula>0</formula>
    </cfRule>
  </conditionalFormatting>
  <dataValidations count="7">
    <dataValidation type="list" allowBlank="1" showInputMessage="1" showErrorMessage="1" error="SELECIONE &quot;SIM&quot; OU &quot;NÃO&quot; NA LISTA SUSPENSA" sqref="C12">
      <formula1>$G$3:$G$4</formula1>
    </dataValidation>
    <dataValidation type="decimal" operator="greaterThanOrEqual" allowBlank="1" showInputMessage="1" showErrorMessage="1" error="O CAMPO ACEITA SOMENTE NÚMEROS E A VÍRGULA QUE SEPARA OS CENTAVOS.&#10;NÃO SÃO ACEITOS VALORES NEGATIVOS.&#10;" sqref="C10">
      <formula1>0</formula1>
    </dataValidation>
    <dataValidation type="whole" allowBlank="1" showInputMessage="1" showErrorMessage="1" error="INSIRA UM ANO DE REFERÊNCIA VÁLIDO. O ANO DE REFERÊNCIA É COMPOSTO POR 4 ALGARISMOS (FORMATO AAAA)." sqref="B3 B6 B9 B11">
      <formula1>2000</formula1>
      <formula2>2030</formula2>
    </dataValidation>
    <dataValidation type="list" allowBlank="1" showInputMessage="1" showErrorMessage="1" error="SELECIONE UM DOS CONTRATOS CONSTANTES NA LISTA SUSPENSA" sqref="C7">
      <formula1>$AL$4:$AL$61</formula1>
    </dataValidation>
    <dataValidation type="list" operator="equal" allowBlank="1" showInputMessage="1" showErrorMessage="1" error="SELECIONE UMA DAS EMPRESAS PETROLÍFERAS CONSTANTES NA LISTA SUSPENSA&#10;" sqref="C14:C22">
      <formula1>$AZ$4:$AZ$12</formula1>
    </dataValidation>
    <dataValidation type="list" operator="greaterThanOrEqual" allowBlank="1" showInputMessage="1" showErrorMessage="1" error="O CAMPO ACEITA SOMENTE NÚMEROS E A VÍRGULA QUE SEPARA OS CENTAVOS.&#10;NÃO SÃO ACEITOS VALORES NEGATIVOS.&#10;" sqref="C2">
      <formula1>$G$10:$G$12</formula1>
    </dataValidation>
    <dataValidation type="list" allowBlank="1" showInputMessage="1" showErrorMessage="1" error="SELECIONE UMA DAS EMPRESAS PETROLÍFERAS CONSTANTES NA LISTA SUSPENSA" sqref="C4">
      <formula1>$T$4:$T$24</formula1>
    </dataValidation>
  </dataValidations>
  <pageMargins left="1.1811023622047245" right="0.78740157480314965" top="0.98425196850393704" bottom="0.78740157480314965" header="0.31496062992125984" footer="0.31496062992125984"/>
  <pageSetup paperSize="9" scale="73" fitToHeight="4" orientation="portrait" r:id="rId4"/>
  <headerFooter>
    <oddHeader>&amp;CRELATÓRIO CONSOLIDAD0 ANUAL - RCA&amp;RVERSÃO 3</oddHeader>
    <oddFooter>&amp;A&amp;RPágina &amp;P</oddFooter>
  </headerFooter>
  <rowBreaks count="1" manualBreakCount="1">
    <brk id="22" max="2" man="1"/>
  </rowBreaks>
  <ignoredErrors>
    <ignoredError sqref="C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sheetPr codeName="Plan20"/>
  <dimension ref="A1:O501"/>
  <sheetViews>
    <sheetView workbookViewId="0">
      <selection activeCell="F2" sqref="F2"/>
    </sheetView>
  </sheetViews>
  <sheetFormatPr defaultRowHeight="15"/>
  <cols>
    <col min="1" max="1" width="19.140625" bestFit="1" customWidth="1"/>
    <col min="2" max="2" width="26.140625" bestFit="1" customWidth="1"/>
    <col min="3" max="3" width="15.85546875" bestFit="1" customWidth="1"/>
    <col min="4" max="4" width="13.42578125" bestFit="1" customWidth="1"/>
    <col min="5" max="5" width="23" bestFit="1" customWidth="1"/>
    <col min="6" max="6" width="17.7109375" bestFit="1" customWidth="1"/>
    <col min="7" max="7" width="16.42578125" customWidth="1"/>
    <col min="8" max="8" width="14" bestFit="1" customWidth="1"/>
    <col min="9" max="9" width="26.5703125" bestFit="1" customWidth="1"/>
    <col min="10" max="10" width="21.42578125" bestFit="1" customWidth="1"/>
    <col min="11" max="11" width="30.7109375" bestFit="1" customWidth="1"/>
    <col min="12" max="12" width="26.85546875" bestFit="1" customWidth="1"/>
    <col min="13" max="13" width="24.5703125" bestFit="1" customWidth="1"/>
    <col min="14" max="14" width="12.5703125" customWidth="1"/>
    <col min="15" max="15" width="47.42578125" bestFit="1" customWidth="1"/>
  </cols>
  <sheetData>
    <row r="1" spans="1:15">
      <c r="A1" t="s">
        <v>2302</v>
      </c>
      <c r="B1" t="s">
        <v>2303</v>
      </c>
      <c r="C1" t="s">
        <v>2304</v>
      </c>
      <c r="D1" t="s">
        <v>2320</v>
      </c>
      <c r="E1" t="s">
        <v>2321</v>
      </c>
      <c r="F1" t="s">
        <v>2310</v>
      </c>
      <c r="G1" t="s">
        <v>2311</v>
      </c>
      <c r="H1" t="s">
        <v>2312</v>
      </c>
      <c r="I1" t="s">
        <v>2313</v>
      </c>
      <c r="J1" t="s">
        <v>2314</v>
      </c>
      <c r="K1" t="s">
        <v>2315</v>
      </c>
      <c r="L1" t="s">
        <v>2316</v>
      </c>
      <c r="M1" t="s">
        <v>2317</v>
      </c>
      <c r="N1" t="s">
        <v>2318</v>
      </c>
      <c r="O1" t="s">
        <v>2319</v>
      </c>
    </row>
    <row r="2" spans="1:15">
      <c r="A2" t="str">
        <f>IF(D2="","",IF('A - IDENTIFICAÇÃO'!$C$7="","",'A - IDENTIFICAÇÃO'!$C$7))</f>
        <v/>
      </c>
      <c r="B2" t="str">
        <f>IF(D2="","",IF('A - IDENTIFICAÇÃO'!$P$15="","",'A - IDENTIFICAÇÃO'!$P$15))</f>
        <v/>
      </c>
      <c r="C2" t="str">
        <f>IF(D2="","",TEXT(IF('A - IDENTIFICAÇÃO'!$C$2="","",'A - IDENTIFICAÇÃO'!$C$2),"0000"))</f>
        <v/>
      </c>
      <c r="D2" t="str">
        <f>IF('C - REPASSES'!A5="","",'C - REPASSES'!A5)</f>
        <v/>
      </c>
      <c r="E2" t="str">
        <f>TEXT(IF('C - REPASSES'!B5="","",'C - REPASSES'!B5),"DD/MM/AAAA")</f>
        <v/>
      </c>
      <c r="F2" t="str">
        <f>IF('C - REPASSES'!C5="INSTITUIÇÃO CREDENCIADA","1",IF('C - REPASSES'!C5="EMPRESA PRETROLÍFERA","2",IF('C - REPASSES'!C5="EMPRESA BRASILEIRA","3",IF('C - REPASSES'!C5="ORGANISMO DE NORMALIZAÇÃO OU EQUIVALENTE","4",IF('C - REPASSES'!C5="EMPRESA BRASILEIRA EM PARCERIA COM I.C.","5","")))))</f>
        <v/>
      </c>
      <c r="G2" t="str">
        <f>TEXT(IF('C - REPASSES'!D5="","",'C - REPASSES'!D5),"00000000000000")</f>
        <v/>
      </c>
      <c r="H2" t="str">
        <f>IF('C - REPASSES'!E5="","",'C - REPASSES'!E5)</f>
        <v/>
      </c>
      <c r="I2" t="str">
        <f>IF('C - REPASSES'!F5="","",'C - REPASSES'!F5)</f>
        <v/>
      </c>
      <c r="J2" t="str">
        <f>IF('C - REPASSES'!G5="","",'C - REPASSES'!G5)</f>
        <v/>
      </c>
      <c r="K2" t="str">
        <f>TEXT(IF('C - REPASSES'!H5="","",'C - REPASSES'!H5),"@")</f>
        <v/>
      </c>
      <c r="L2" t="str">
        <f>TEXT(IF('C - REPASSES'!I5="","",'C - REPASSES'!I5),"DD/MM/AAAA")</f>
        <v/>
      </c>
      <c r="M2" t="str">
        <f>TEXT(IF('C - REPASSES'!$A5="","",'C - REPASSES'!AI5),"0,00")</f>
        <v/>
      </c>
      <c r="N2" t="str">
        <f>TEXT(IF('C - REPASSES'!$A5="","",'C - REPASSES'!AJ5),"0,00")</f>
        <v/>
      </c>
      <c r="O2" t="str">
        <f>TEXT(IF('C - REPASSES'!$A5="","",'C - REPASSES'!AK5),"0,00")</f>
        <v/>
      </c>
    </row>
    <row r="3" spans="1:15">
      <c r="A3" t="str">
        <f>IF(D3="","",IF('A - IDENTIFICAÇÃO'!$C$7="","",'A - IDENTIFICAÇÃO'!$C$7))</f>
        <v/>
      </c>
      <c r="B3" t="str">
        <f>IF(D3="","",IF('A - IDENTIFICAÇÃO'!$P$15="","",'A - IDENTIFICAÇÃO'!$P$15))</f>
        <v/>
      </c>
      <c r="C3" t="str">
        <f>IF(D3="","",TEXT(IF('A - IDENTIFICAÇÃO'!$C$2="","",'A - IDENTIFICAÇÃO'!$C$2),"0000"))</f>
        <v/>
      </c>
      <c r="D3" t="str">
        <f>IF('C - REPASSES'!A6="","",'C - REPASSES'!A6)</f>
        <v/>
      </c>
      <c r="E3" t="str">
        <f>TEXT(IF('C - REPASSES'!B6="","",'C - REPASSES'!B6),"DD/MM/AAAA")</f>
        <v/>
      </c>
      <c r="F3" t="str">
        <f>IF('C - REPASSES'!C6="INSTITUIÇÃO CREDENCIADA","1",IF('C - REPASSES'!C6="EMPRESA PRETROLÍFERA","2",IF('C - REPASSES'!C6="EMPRESA BRASILEIRA","3",IF('C - REPASSES'!C6="ORGANISMO DE NORMALIZAÇÃO OU EQUIVALENTE","4",IF('C - REPASSES'!C6="EMPRESA BRASILEIRA EM PARCERIA COM I.C.","5","")))))</f>
        <v/>
      </c>
      <c r="G3" t="str">
        <f>TEXT(IF('C - REPASSES'!D6="","",'C - REPASSES'!D6),"00000000000000")</f>
        <v/>
      </c>
      <c r="H3" t="str">
        <f>IF('C - REPASSES'!E6="","",'C - REPASSES'!E6)</f>
        <v/>
      </c>
      <c r="I3" t="str">
        <f>IF('C - REPASSES'!F6="","",'C - REPASSES'!F6)</f>
        <v/>
      </c>
      <c r="J3" t="str">
        <f>IF('C - REPASSES'!G6="","",'C - REPASSES'!G6)</f>
        <v/>
      </c>
      <c r="K3" t="str">
        <f>TEXT(IF('C - REPASSES'!H6="","",'C - REPASSES'!H6),"@")</f>
        <v/>
      </c>
      <c r="L3" t="str">
        <f>TEXT(IF('C - REPASSES'!I6="","",'C - REPASSES'!I6),"DD/MM/AAAA")</f>
        <v/>
      </c>
      <c r="M3" t="str">
        <f>TEXT(IF('C - REPASSES'!$A6="","",'C - REPASSES'!AI6),"0,00")</f>
        <v/>
      </c>
      <c r="N3" t="str">
        <f>TEXT(IF('C - REPASSES'!$A6="","",'C - REPASSES'!AJ6),"0,00")</f>
        <v/>
      </c>
      <c r="O3" t="str">
        <f>TEXT(IF('C - REPASSES'!$A6="","",'C - REPASSES'!AK6),"0,00")</f>
        <v/>
      </c>
    </row>
    <row r="4" spans="1:15">
      <c r="A4" t="str">
        <f>IF(D4="","",IF('A - IDENTIFICAÇÃO'!$C$7="","",'A - IDENTIFICAÇÃO'!$C$7))</f>
        <v/>
      </c>
      <c r="B4" t="str">
        <f>IF(D4="","",IF('A - IDENTIFICAÇÃO'!$P$15="","",'A - IDENTIFICAÇÃO'!$P$15))</f>
        <v/>
      </c>
      <c r="C4" t="str">
        <f>IF(D4="","",TEXT(IF('A - IDENTIFICAÇÃO'!$C$2="","",'A - IDENTIFICAÇÃO'!$C$2),"0000"))</f>
        <v/>
      </c>
      <c r="D4" t="str">
        <f>IF('C - REPASSES'!A7="","",'C - REPASSES'!A7)</f>
        <v/>
      </c>
      <c r="E4" t="str">
        <f>TEXT(IF('C - REPASSES'!B7="","",'C - REPASSES'!B7),"DD/MM/AAAA")</f>
        <v/>
      </c>
      <c r="F4" t="str">
        <f>IF('C - REPASSES'!C7="INSTITUIÇÃO CREDENCIADA","1",IF('C - REPASSES'!C7="EMPRESA PRETROLÍFERA","2",IF('C - REPASSES'!C7="EMPRESA BRASILEIRA","3",IF('C - REPASSES'!C7="ORGANISMO DE NORMALIZAÇÃO OU EQUIVALENTE","4",IF('C - REPASSES'!C7="EMPRESA BRASILEIRA EM PARCERIA COM I.C.","5","")))))</f>
        <v/>
      </c>
      <c r="G4" t="str">
        <f>TEXT(IF('C - REPASSES'!D7="","",'C - REPASSES'!D7),"00000000000000")</f>
        <v/>
      </c>
      <c r="H4" t="str">
        <f>IF('C - REPASSES'!E7="","",'C - REPASSES'!E7)</f>
        <v/>
      </c>
      <c r="I4" t="str">
        <f>IF('C - REPASSES'!F7="","",'C - REPASSES'!F7)</f>
        <v/>
      </c>
      <c r="J4" t="str">
        <f>IF('C - REPASSES'!G7="","",'C - REPASSES'!G7)</f>
        <v/>
      </c>
      <c r="K4" t="str">
        <f>TEXT(IF('C - REPASSES'!H7="","",'C - REPASSES'!H7),"@")</f>
        <v/>
      </c>
      <c r="L4" t="str">
        <f>TEXT(IF('C - REPASSES'!I7="","",'C - REPASSES'!I7),"DD/MM/AAAA")</f>
        <v/>
      </c>
      <c r="M4" t="str">
        <f>TEXT(IF('C - REPASSES'!$A7="","",'C - REPASSES'!AI7),"0,00")</f>
        <v/>
      </c>
      <c r="N4" t="str">
        <f>TEXT(IF('C - REPASSES'!$A7="","",'C - REPASSES'!AJ7),"0,00")</f>
        <v/>
      </c>
      <c r="O4" t="str">
        <f>TEXT(IF('C - REPASSES'!$A7="","",'C - REPASSES'!AK7),"0,00")</f>
        <v/>
      </c>
    </row>
    <row r="5" spans="1:15">
      <c r="A5" t="str">
        <f>IF(D5="","",IF('A - IDENTIFICAÇÃO'!$C$7="","",'A - IDENTIFICAÇÃO'!$C$7))</f>
        <v/>
      </c>
      <c r="B5" t="str">
        <f>IF(D5="","",IF('A - IDENTIFICAÇÃO'!$P$15="","",'A - IDENTIFICAÇÃO'!$P$15))</f>
        <v/>
      </c>
      <c r="C5" t="str">
        <f>IF(D5="","",TEXT(IF('A - IDENTIFICAÇÃO'!$C$2="","",'A - IDENTIFICAÇÃO'!$C$2),"0000"))</f>
        <v/>
      </c>
      <c r="D5" t="str">
        <f>IF('C - REPASSES'!A8="","",'C - REPASSES'!A8)</f>
        <v/>
      </c>
      <c r="E5" t="str">
        <f>TEXT(IF('C - REPASSES'!B8="","",'C - REPASSES'!B8),"DD/MM/AAAA")</f>
        <v/>
      </c>
      <c r="F5" t="str">
        <f>IF('C - REPASSES'!C8="INSTITUIÇÃO CREDENCIADA","1",IF('C - REPASSES'!C8="EMPRESA PRETROLÍFERA","2",IF('C - REPASSES'!C8="EMPRESA BRASILEIRA","3",IF('C - REPASSES'!C8="ORGANISMO DE NORMALIZAÇÃO OU EQUIVALENTE","4",IF('C - REPASSES'!C8="EMPRESA BRASILEIRA EM PARCERIA COM I.C.","5","")))))</f>
        <v/>
      </c>
      <c r="G5" t="str">
        <f>TEXT(IF('C - REPASSES'!D8="","",'C - REPASSES'!D8),"00000000000000")</f>
        <v/>
      </c>
      <c r="H5" t="str">
        <f>IF('C - REPASSES'!E8="","",'C - REPASSES'!E8)</f>
        <v/>
      </c>
      <c r="I5" t="str">
        <f>IF('C - REPASSES'!F8="","",'C - REPASSES'!F8)</f>
        <v/>
      </c>
      <c r="J5" t="str">
        <f>IF('C - REPASSES'!G8="","",'C - REPASSES'!G8)</f>
        <v/>
      </c>
      <c r="K5" t="str">
        <f>TEXT(IF('C - REPASSES'!H8="","",'C - REPASSES'!H8),"@")</f>
        <v/>
      </c>
      <c r="L5" t="str">
        <f>TEXT(IF('C - REPASSES'!I8="","",'C - REPASSES'!I8),"DD/MM/AAAA")</f>
        <v/>
      </c>
      <c r="M5" t="str">
        <f>TEXT(IF('C - REPASSES'!$A8="","",'C - REPASSES'!AI8),"0,00")</f>
        <v/>
      </c>
      <c r="N5" t="str">
        <f>TEXT(IF('C - REPASSES'!$A8="","",'C - REPASSES'!AJ8),"0,00")</f>
        <v/>
      </c>
      <c r="O5" t="str">
        <f>TEXT(IF('C - REPASSES'!$A8="","",'C - REPASSES'!AK8),"0,00")</f>
        <v/>
      </c>
    </row>
    <row r="6" spans="1:15">
      <c r="A6" t="str">
        <f>IF(D6="","",IF('A - IDENTIFICAÇÃO'!$C$7="","",'A - IDENTIFICAÇÃO'!$C$7))</f>
        <v/>
      </c>
      <c r="B6" t="str">
        <f>IF(D6="","",IF('A - IDENTIFICAÇÃO'!$P$15="","",'A - IDENTIFICAÇÃO'!$P$15))</f>
        <v/>
      </c>
      <c r="C6" t="str">
        <f>IF(D6="","",TEXT(IF('A - IDENTIFICAÇÃO'!$C$2="","",'A - IDENTIFICAÇÃO'!$C$2),"0000"))</f>
        <v/>
      </c>
      <c r="D6" t="str">
        <f>IF('C - REPASSES'!A9="","",'C - REPASSES'!A9)</f>
        <v/>
      </c>
      <c r="E6" t="str">
        <f>TEXT(IF('C - REPASSES'!B9="","",'C - REPASSES'!B9),"DD/MM/AAAA")</f>
        <v/>
      </c>
      <c r="F6" t="str">
        <f>IF('C - REPASSES'!C9="INSTITUIÇÃO CREDENCIADA","1",IF('C - REPASSES'!C9="EMPRESA PRETROLÍFERA","2",IF('C - REPASSES'!C9="EMPRESA BRASILEIRA","3",IF('C - REPASSES'!C9="ORGANISMO DE NORMALIZAÇÃO OU EQUIVALENTE","4",IF('C - REPASSES'!C9="EMPRESA BRASILEIRA EM PARCERIA COM I.C.","5","")))))</f>
        <v/>
      </c>
      <c r="G6" t="str">
        <f>TEXT(IF('C - REPASSES'!D9="","",'C - REPASSES'!D9),"00000000000000")</f>
        <v/>
      </c>
      <c r="H6" t="str">
        <f>IF('C - REPASSES'!E9="","",'C - REPASSES'!E9)</f>
        <v/>
      </c>
      <c r="I6" t="str">
        <f>IF('C - REPASSES'!F9="","",'C - REPASSES'!F9)</f>
        <v/>
      </c>
      <c r="J6" t="str">
        <f>IF('C - REPASSES'!G9="","",'C - REPASSES'!G9)</f>
        <v/>
      </c>
      <c r="K6" t="str">
        <f>TEXT(IF('C - REPASSES'!H9="","",'C - REPASSES'!H9),"@")</f>
        <v/>
      </c>
      <c r="L6" t="str">
        <f>TEXT(IF('C - REPASSES'!I9="","",'C - REPASSES'!I9),"DD/MM/AAAA")</f>
        <v/>
      </c>
      <c r="M6" t="str">
        <f>TEXT(IF('C - REPASSES'!$A9="","",'C - REPASSES'!AI9),"0,00")</f>
        <v/>
      </c>
      <c r="N6" t="str">
        <f>TEXT(IF('C - REPASSES'!$A9="","",'C - REPASSES'!AJ9),"0,00")</f>
        <v/>
      </c>
      <c r="O6" t="str">
        <f>TEXT(IF('C - REPASSES'!$A9="","",'C - REPASSES'!AK9),"0,00")</f>
        <v/>
      </c>
    </row>
    <row r="7" spans="1:15">
      <c r="A7" t="str">
        <f>IF(D7="","",IF('A - IDENTIFICAÇÃO'!$C$7="","",'A - IDENTIFICAÇÃO'!$C$7))</f>
        <v/>
      </c>
      <c r="B7" t="str">
        <f>IF(D7="","",IF('A - IDENTIFICAÇÃO'!$P$15="","",'A - IDENTIFICAÇÃO'!$P$15))</f>
        <v/>
      </c>
      <c r="C7" t="str">
        <f>IF(D7="","",TEXT(IF('A - IDENTIFICAÇÃO'!$C$2="","",'A - IDENTIFICAÇÃO'!$C$2),"0000"))</f>
        <v/>
      </c>
      <c r="D7" t="str">
        <f>IF('C - REPASSES'!A10="","",'C - REPASSES'!A10)</f>
        <v/>
      </c>
      <c r="E7" t="str">
        <f>TEXT(IF('C - REPASSES'!B10="","",'C - REPASSES'!B10),"DD/MM/AAAA")</f>
        <v/>
      </c>
      <c r="F7" t="str">
        <f>IF('C - REPASSES'!C10="INSTITUIÇÃO CREDENCIADA","1",IF('C - REPASSES'!C10="EMPRESA PRETROLÍFERA","2",IF('C - REPASSES'!C10="EMPRESA BRASILEIRA","3",IF('C - REPASSES'!C10="ORGANISMO DE NORMALIZAÇÃO OU EQUIVALENTE","4",IF('C - REPASSES'!C10="EMPRESA BRASILEIRA EM PARCERIA COM I.C.","5","")))))</f>
        <v/>
      </c>
      <c r="G7" t="str">
        <f>TEXT(IF('C - REPASSES'!D10="","",'C - REPASSES'!D10),"00000000000000")</f>
        <v/>
      </c>
      <c r="H7" t="str">
        <f>IF('C - REPASSES'!E10="","",'C - REPASSES'!E10)</f>
        <v/>
      </c>
      <c r="I7" t="str">
        <f>IF('C - REPASSES'!F10="","",'C - REPASSES'!F10)</f>
        <v/>
      </c>
      <c r="J7" t="str">
        <f>IF('C - REPASSES'!G10="","",'C - REPASSES'!G10)</f>
        <v/>
      </c>
      <c r="K7" t="str">
        <f>TEXT(IF('C - REPASSES'!H10="","",'C - REPASSES'!H10),"@")</f>
        <v/>
      </c>
      <c r="L7" t="str">
        <f>TEXT(IF('C - REPASSES'!I10="","",'C - REPASSES'!I10),"DD/MM/AAAA")</f>
        <v/>
      </c>
      <c r="M7" t="str">
        <f>TEXT(IF('C - REPASSES'!$A10="","",'C - REPASSES'!AI10),"0,00")</f>
        <v/>
      </c>
      <c r="N7" t="str">
        <f>TEXT(IF('C - REPASSES'!$A10="","",'C - REPASSES'!AJ10),"0,00")</f>
        <v/>
      </c>
      <c r="O7" t="str">
        <f>TEXT(IF('C - REPASSES'!$A10="","",'C - REPASSES'!AK10),"0,00")</f>
        <v/>
      </c>
    </row>
    <row r="8" spans="1:15">
      <c r="A8" t="str">
        <f>IF(D8="","",IF('A - IDENTIFICAÇÃO'!$C$7="","",'A - IDENTIFICAÇÃO'!$C$7))</f>
        <v/>
      </c>
      <c r="B8" t="str">
        <f>IF(D8="","",IF('A - IDENTIFICAÇÃO'!$P$15="","",'A - IDENTIFICAÇÃO'!$P$15))</f>
        <v/>
      </c>
      <c r="C8" t="str">
        <f>IF(D8="","",TEXT(IF('A - IDENTIFICAÇÃO'!$C$2="","",'A - IDENTIFICAÇÃO'!$C$2),"0000"))</f>
        <v/>
      </c>
      <c r="D8" t="str">
        <f>IF('C - REPASSES'!A11="","",'C - REPASSES'!A11)</f>
        <v/>
      </c>
      <c r="E8" t="str">
        <f>TEXT(IF('C - REPASSES'!B11="","",'C - REPASSES'!B11),"DD/MM/AAAA")</f>
        <v/>
      </c>
      <c r="F8" t="str">
        <f>IF('C - REPASSES'!C11="INSTITUIÇÃO CREDENCIADA","1",IF('C - REPASSES'!C11="EMPRESA PRETROLÍFERA","2",IF('C - REPASSES'!C11="EMPRESA BRASILEIRA","3",IF('C - REPASSES'!C11="ORGANISMO DE NORMALIZAÇÃO OU EQUIVALENTE","4",IF('C - REPASSES'!C11="EMPRESA BRASILEIRA EM PARCERIA COM I.C.","5","")))))</f>
        <v/>
      </c>
      <c r="G8" t="str">
        <f>TEXT(IF('C - REPASSES'!D11="","",'C - REPASSES'!D11),"00000000000000")</f>
        <v/>
      </c>
      <c r="H8" t="str">
        <f>IF('C - REPASSES'!E11="","",'C - REPASSES'!E11)</f>
        <v/>
      </c>
      <c r="I8" t="str">
        <f>IF('C - REPASSES'!F11="","",'C - REPASSES'!F11)</f>
        <v/>
      </c>
      <c r="J8" t="str">
        <f>IF('C - REPASSES'!G11="","",'C - REPASSES'!G11)</f>
        <v/>
      </c>
      <c r="K8" t="str">
        <f>TEXT(IF('C - REPASSES'!H11="","",'C - REPASSES'!H11),"@")</f>
        <v/>
      </c>
      <c r="L8" t="str">
        <f>TEXT(IF('C - REPASSES'!I11="","",'C - REPASSES'!I11),"DD/MM/AAAA")</f>
        <v/>
      </c>
      <c r="M8" t="str">
        <f>TEXT(IF('C - REPASSES'!$A11="","",'C - REPASSES'!AI11),"0,00")</f>
        <v/>
      </c>
      <c r="N8" t="str">
        <f>TEXT(IF('C - REPASSES'!$A11="","",'C - REPASSES'!AJ11),"0,00")</f>
        <v/>
      </c>
      <c r="O8" t="str">
        <f>TEXT(IF('C - REPASSES'!$A11="","",'C - REPASSES'!AK11),"0,00")</f>
        <v/>
      </c>
    </row>
    <row r="9" spans="1:15">
      <c r="A9" t="str">
        <f>IF(D9="","",IF('A - IDENTIFICAÇÃO'!$C$7="","",'A - IDENTIFICAÇÃO'!$C$7))</f>
        <v/>
      </c>
      <c r="B9" t="str">
        <f>IF(D9="","",IF('A - IDENTIFICAÇÃO'!$P$15="","",'A - IDENTIFICAÇÃO'!$P$15))</f>
        <v/>
      </c>
      <c r="C9" t="str">
        <f>IF(D9="","",TEXT(IF('A - IDENTIFICAÇÃO'!$C$2="","",'A - IDENTIFICAÇÃO'!$C$2),"0000"))</f>
        <v/>
      </c>
      <c r="D9" t="str">
        <f>IF('C - REPASSES'!A12="","",'C - REPASSES'!A12)</f>
        <v/>
      </c>
      <c r="E9" t="str">
        <f>TEXT(IF('C - REPASSES'!B12="","",'C - REPASSES'!B12),"DD/MM/AAAA")</f>
        <v/>
      </c>
      <c r="F9" t="str">
        <f>IF('C - REPASSES'!C12="INSTITUIÇÃO CREDENCIADA","1",IF('C - REPASSES'!C12="EMPRESA PRETROLÍFERA","2",IF('C - REPASSES'!C12="EMPRESA BRASILEIRA","3",IF('C - REPASSES'!C12="ORGANISMO DE NORMALIZAÇÃO OU EQUIVALENTE","4",IF('C - REPASSES'!C12="EMPRESA BRASILEIRA EM PARCERIA COM I.C.","5","")))))</f>
        <v/>
      </c>
      <c r="G9" t="str">
        <f>TEXT(IF('C - REPASSES'!D12="","",'C - REPASSES'!D12),"00000000000000")</f>
        <v/>
      </c>
      <c r="H9" t="str">
        <f>IF('C - REPASSES'!E12="","",'C - REPASSES'!E12)</f>
        <v/>
      </c>
      <c r="I9" t="str">
        <f>IF('C - REPASSES'!F12="","",'C - REPASSES'!F12)</f>
        <v/>
      </c>
      <c r="J9" t="str">
        <f>IF('C - REPASSES'!G12="","",'C - REPASSES'!G12)</f>
        <v/>
      </c>
      <c r="K9" t="str">
        <f>TEXT(IF('C - REPASSES'!H12="","",'C - REPASSES'!H12),"@")</f>
        <v/>
      </c>
      <c r="L9" t="str">
        <f>TEXT(IF('C - REPASSES'!I12="","",'C - REPASSES'!I12),"DD/MM/AAAA")</f>
        <v/>
      </c>
      <c r="M9" t="str">
        <f>TEXT(IF('C - REPASSES'!$A12="","",'C - REPASSES'!AI12),"0,00")</f>
        <v/>
      </c>
      <c r="N9" t="str">
        <f>TEXT(IF('C - REPASSES'!$A12="","",'C - REPASSES'!AJ12),"0,00")</f>
        <v/>
      </c>
      <c r="O9" t="str">
        <f>TEXT(IF('C - REPASSES'!$A12="","",'C - REPASSES'!AK12),"0,00")</f>
        <v/>
      </c>
    </row>
    <row r="10" spans="1:15">
      <c r="A10" t="str">
        <f>IF(D10="","",IF('A - IDENTIFICAÇÃO'!$C$7="","",'A - IDENTIFICAÇÃO'!$C$7))</f>
        <v/>
      </c>
      <c r="B10" t="str">
        <f>IF(D10="","",IF('A - IDENTIFICAÇÃO'!$P$15="","",'A - IDENTIFICAÇÃO'!$P$15))</f>
        <v/>
      </c>
      <c r="C10" t="str">
        <f>IF(D10="","",TEXT(IF('A - IDENTIFICAÇÃO'!$C$2="","",'A - IDENTIFICAÇÃO'!$C$2),"0000"))</f>
        <v/>
      </c>
      <c r="D10" t="str">
        <f>IF('C - REPASSES'!A13="","",'C - REPASSES'!A13)</f>
        <v/>
      </c>
      <c r="E10" t="str">
        <f>TEXT(IF('C - REPASSES'!B13="","",'C - REPASSES'!B13),"DD/MM/AAAA")</f>
        <v/>
      </c>
      <c r="F10" t="str">
        <f>IF('C - REPASSES'!C13="INSTITUIÇÃO CREDENCIADA","1",IF('C - REPASSES'!C13="EMPRESA PRETROLÍFERA","2",IF('C - REPASSES'!C13="EMPRESA BRASILEIRA","3",IF('C - REPASSES'!C13="ORGANISMO DE NORMALIZAÇÃO OU EQUIVALENTE","4",IF('C - REPASSES'!C13="EMPRESA BRASILEIRA EM PARCERIA COM I.C.","5","")))))</f>
        <v/>
      </c>
      <c r="G10" t="str">
        <f>TEXT(IF('C - REPASSES'!D13="","",'C - REPASSES'!D13),"00000000000000")</f>
        <v/>
      </c>
      <c r="H10" t="str">
        <f>IF('C - REPASSES'!E13="","",'C - REPASSES'!E13)</f>
        <v/>
      </c>
      <c r="I10" t="str">
        <f>IF('C - REPASSES'!F13="","",'C - REPASSES'!F13)</f>
        <v/>
      </c>
      <c r="J10" t="str">
        <f>IF('C - REPASSES'!G13="","",'C - REPASSES'!G13)</f>
        <v/>
      </c>
      <c r="K10" t="str">
        <f>TEXT(IF('C - REPASSES'!H13="","",'C - REPASSES'!H13),"@")</f>
        <v/>
      </c>
      <c r="L10" t="str">
        <f>TEXT(IF('C - REPASSES'!I13="","",'C - REPASSES'!I13),"DD/MM/AAAA")</f>
        <v/>
      </c>
      <c r="M10" t="str">
        <f>TEXT(IF('C - REPASSES'!$A13="","",'C - REPASSES'!AI13),"0,00")</f>
        <v/>
      </c>
      <c r="N10" t="str">
        <f>TEXT(IF('C - REPASSES'!$A13="","",'C - REPASSES'!AJ13),"0,00")</f>
        <v/>
      </c>
      <c r="O10" t="str">
        <f>TEXT(IF('C - REPASSES'!$A13="","",'C - REPASSES'!AK13),"0,00")</f>
        <v/>
      </c>
    </row>
    <row r="11" spans="1:15">
      <c r="A11" t="str">
        <f>IF(D11="","",IF('A - IDENTIFICAÇÃO'!$C$7="","",'A - IDENTIFICAÇÃO'!$C$7))</f>
        <v/>
      </c>
      <c r="B11" t="str">
        <f>IF(D11="","",IF('A - IDENTIFICAÇÃO'!$P$15="","",'A - IDENTIFICAÇÃO'!$P$15))</f>
        <v/>
      </c>
      <c r="C11" t="str">
        <f>IF(D11="","",TEXT(IF('A - IDENTIFICAÇÃO'!$C$2="","",'A - IDENTIFICAÇÃO'!$C$2),"0000"))</f>
        <v/>
      </c>
      <c r="D11" t="str">
        <f>IF('C - REPASSES'!A14="","",'C - REPASSES'!A14)</f>
        <v/>
      </c>
      <c r="E11" t="str">
        <f>TEXT(IF('C - REPASSES'!B14="","",'C - REPASSES'!B14),"DD/MM/AAAA")</f>
        <v/>
      </c>
      <c r="F11" t="str">
        <f>IF('C - REPASSES'!C14="INSTITUIÇÃO CREDENCIADA","1",IF('C - REPASSES'!C14="EMPRESA PRETROLÍFERA","2",IF('C - REPASSES'!C14="EMPRESA BRASILEIRA","3",IF('C - REPASSES'!C14="ORGANISMO DE NORMALIZAÇÃO OU EQUIVALENTE","4",IF('C - REPASSES'!C14="EMPRESA BRASILEIRA EM PARCERIA COM I.C.","5","")))))</f>
        <v/>
      </c>
      <c r="G11" t="str">
        <f>TEXT(IF('C - REPASSES'!D14="","",'C - REPASSES'!D14),"00000000000000")</f>
        <v/>
      </c>
      <c r="H11" t="str">
        <f>IF('C - REPASSES'!E14="","",'C - REPASSES'!E14)</f>
        <v/>
      </c>
      <c r="I11" t="str">
        <f>IF('C - REPASSES'!F14="","",'C - REPASSES'!F14)</f>
        <v/>
      </c>
      <c r="J11" t="str">
        <f>IF('C - REPASSES'!G14="","",'C - REPASSES'!G14)</f>
        <v/>
      </c>
      <c r="K11" t="str">
        <f>TEXT(IF('C - REPASSES'!H14="","",'C - REPASSES'!H14),"@")</f>
        <v/>
      </c>
      <c r="L11" t="str">
        <f>TEXT(IF('C - REPASSES'!I14="","",'C - REPASSES'!I14),"DD/MM/AAAA")</f>
        <v/>
      </c>
      <c r="M11" t="str">
        <f>TEXT(IF('C - REPASSES'!$A14="","",'C - REPASSES'!AI14),"0,00")</f>
        <v/>
      </c>
      <c r="N11" t="str">
        <f>TEXT(IF('C - REPASSES'!$A14="","",'C - REPASSES'!AJ14),"0,00")</f>
        <v/>
      </c>
      <c r="O11" t="str">
        <f>TEXT(IF('C - REPASSES'!$A14="","",'C - REPASSES'!AK14),"0,00")</f>
        <v/>
      </c>
    </row>
    <row r="12" spans="1:15">
      <c r="A12" t="str">
        <f>IF(D12="","",IF('A - IDENTIFICAÇÃO'!$C$7="","",'A - IDENTIFICAÇÃO'!$C$7))</f>
        <v/>
      </c>
      <c r="B12" t="str">
        <f>IF(D12="","",IF('A - IDENTIFICAÇÃO'!$P$15="","",'A - IDENTIFICAÇÃO'!$P$15))</f>
        <v/>
      </c>
      <c r="C12" t="str">
        <f>IF(D12="","",TEXT(IF('A - IDENTIFICAÇÃO'!$C$2="","",'A - IDENTIFICAÇÃO'!$C$2),"0000"))</f>
        <v/>
      </c>
      <c r="D12" t="str">
        <f>IF('C - REPASSES'!A15="","",'C - REPASSES'!A15)</f>
        <v/>
      </c>
      <c r="E12" t="str">
        <f>TEXT(IF('C - REPASSES'!B15="","",'C - REPASSES'!B15),"DD/MM/AAAA")</f>
        <v/>
      </c>
      <c r="F12" t="str">
        <f>IF('C - REPASSES'!C15="INSTITUIÇÃO CREDENCIADA","1",IF('C - REPASSES'!C15="EMPRESA PRETROLÍFERA","2",IF('C - REPASSES'!C15="EMPRESA BRASILEIRA","3",IF('C - REPASSES'!C15="ORGANISMO DE NORMALIZAÇÃO OU EQUIVALENTE","4",IF('C - REPASSES'!C15="EMPRESA BRASILEIRA EM PARCERIA COM I.C.","5","")))))</f>
        <v/>
      </c>
      <c r="G12" t="str">
        <f>TEXT(IF('C - REPASSES'!D15="","",'C - REPASSES'!D15),"00000000000000")</f>
        <v/>
      </c>
      <c r="H12" t="str">
        <f>IF('C - REPASSES'!E15="","",'C - REPASSES'!E15)</f>
        <v/>
      </c>
      <c r="I12" t="str">
        <f>IF('C - REPASSES'!F15="","",'C - REPASSES'!F15)</f>
        <v/>
      </c>
      <c r="J12" t="str">
        <f>IF('C - REPASSES'!G15="","",'C - REPASSES'!G15)</f>
        <v/>
      </c>
      <c r="K12" t="str">
        <f>TEXT(IF('C - REPASSES'!H15="","",'C - REPASSES'!H15),"@")</f>
        <v/>
      </c>
      <c r="L12" t="str">
        <f>TEXT(IF('C - REPASSES'!I15="","",'C - REPASSES'!I15),"DD/MM/AAAA")</f>
        <v/>
      </c>
      <c r="M12" t="str">
        <f>TEXT(IF('C - REPASSES'!$A15="","",'C - REPASSES'!AI15),"0,00")</f>
        <v/>
      </c>
      <c r="N12" t="str">
        <f>TEXT(IF('C - REPASSES'!$A15="","",'C - REPASSES'!AJ15),"0,00")</f>
        <v/>
      </c>
      <c r="O12" t="str">
        <f>TEXT(IF('C - REPASSES'!$A15="","",'C - REPASSES'!AK15),"0,00")</f>
        <v/>
      </c>
    </row>
    <row r="13" spans="1:15">
      <c r="A13" t="str">
        <f>IF(D13="","",IF('A - IDENTIFICAÇÃO'!$C$7="","",'A - IDENTIFICAÇÃO'!$C$7))</f>
        <v/>
      </c>
      <c r="B13" t="str">
        <f>IF(D13="","",IF('A - IDENTIFICAÇÃO'!$P$15="","",'A - IDENTIFICAÇÃO'!$P$15))</f>
        <v/>
      </c>
      <c r="C13" t="str">
        <f>IF(D13="","",TEXT(IF('A - IDENTIFICAÇÃO'!$C$2="","",'A - IDENTIFICAÇÃO'!$C$2),"0000"))</f>
        <v/>
      </c>
      <c r="D13" t="str">
        <f>IF('C - REPASSES'!A16="","",'C - REPASSES'!A16)</f>
        <v/>
      </c>
      <c r="E13" t="str">
        <f>TEXT(IF('C - REPASSES'!B16="","",'C - REPASSES'!B16),"DD/MM/AAAA")</f>
        <v/>
      </c>
      <c r="F13" t="str">
        <f>IF('C - REPASSES'!C16="INSTITUIÇÃO CREDENCIADA","1",IF('C - REPASSES'!C16="EMPRESA PRETROLÍFERA","2",IF('C - REPASSES'!C16="EMPRESA BRASILEIRA","3",IF('C - REPASSES'!C16="ORGANISMO DE NORMALIZAÇÃO OU EQUIVALENTE","4",IF('C - REPASSES'!C16="EMPRESA BRASILEIRA EM PARCERIA COM I.C.","5","")))))</f>
        <v/>
      </c>
      <c r="G13" t="str">
        <f>TEXT(IF('C - REPASSES'!D16="","",'C - REPASSES'!D16),"00000000000000")</f>
        <v/>
      </c>
      <c r="H13" t="str">
        <f>IF('C - REPASSES'!E16="","",'C - REPASSES'!E16)</f>
        <v/>
      </c>
      <c r="I13" t="str">
        <f>IF('C - REPASSES'!F16="","",'C - REPASSES'!F16)</f>
        <v/>
      </c>
      <c r="J13" t="str">
        <f>IF('C - REPASSES'!G16="","",'C - REPASSES'!G16)</f>
        <v/>
      </c>
      <c r="K13" t="str">
        <f>TEXT(IF('C - REPASSES'!H16="","",'C - REPASSES'!H16),"@")</f>
        <v/>
      </c>
      <c r="L13" t="str">
        <f>TEXT(IF('C - REPASSES'!I16="","",'C - REPASSES'!I16),"DD/MM/AAAA")</f>
        <v/>
      </c>
      <c r="M13" t="str">
        <f>TEXT(IF('C - REPASSES'!$A16="","",'C - REPASSES'!AI16),"0,00")</f>
        <v/>
      </c>
      <c r="N13" t="str">
        <f>TEXT(IF('C - REPASSES'!$A16="","",'C - REPASSES'!AJ16),"0,00")</f>
        <v/>
      </c>
      <c r="O13" t="str">
        <f>TEXT(IF('C - REPASSES'!$A16="","",'C - REPASSES'!AK16),"0,00")</f>
        <v/>
      </c>
    </row>
    <row r="14" spans="1:15">
      <c r="A14" t="str">
        <f>IF(D14="","",IF('A - IDENTIFICAÇÃO'!$C$7="","",'A - IDENTIFICAÇÃO'!$C$7))</f>
        <v/>
      </c>
      <c r="B14" t="str">
        <f>IF(D14="","",IF('A - IDENTIFICAÇÃO'!$P$15="","",'A - IDENTIFICAÇÃO'!$P$15))</f>
        <v/>
      </c>
      <c r="C14" t="str">
        <f>IF(D14="","",TEXT(IF('A - IDENTIFICAÇÃO'!$C$2="","",'A - IDENTIFICAÇÃO'!$C$2),"0000"))</f>
        <v/>
      </c>
      <c r="D14" t="str">
        <f>IF('C - REPASSES'!A17="","",'C - REPASSES'!A17)</f>
        <v/>
      </c>
      <c r="E14" t="str">
        <f>TEXT(IF('C - REPASSES'!B17="","",'C - REPASSES'!B17),"DD/MM/AAAA")</f>
        <v/>
      </c>
      <c r="F14" t="str">
        <f>IF('C - REPASSES'!C17="INSTITUIÇÃO CREDENCIADA","1",IF('C - REPASSES'!C17="EMPRESA PRETROLÍFERA","2",IF('C - REPASSES'!C17="EMPRESA BRASILEIRA","3",IF('C - REPASSES'!C17="ORGANISMO DE NORMALIZAÇÃO OU EQUIVALENTE","4",IF('C - REPASSES'!C17="EMPRESA BRASILEIRA EM PARCERIA COM I.C.","5","")))))</f>
        <v/>
      </c>
      <c r="G14" t="str">
        <f>TEXT(IF('C - REPASSES'!D17="","",'C - REPASSES'!D17),"00000000000000")</f>
        <v/>
      </c>
      <c r="H14" t="str">
        <f>IF('C - REPASSES'!E17="","",'C - REPASSES'!E17)</f>
        <v/>
      </c>
      <c r="I14" t="str">
        <f>IF('C - REPASSES'!F17="","",'C - REPASSES'!F17)</f>
        <v/>
      </c>
      <c r="J14" t="str">
        <f>IF('C - REPASSES'!G17="","",'C - REPASSES'!G17)</f>
        <v/>
      </c>
      <c r="K14" t="str">
        <f>TEXT(IF('C - REPASSES'!H17="","",'C - REPASSES'!H17),"@")</f>
        <v/>
      </c>
      <c r="L14" t="str">
        <f>TEXT(IF('C - REPASSES'!I17="","",'C - REPASSES'!I17),"DD/MM/AAAA")</f>
        <v/>
      </c>
      <c r="M14" t="str">
        <f>TEXT(IF('C - REPASSES'!$A17="","",'C - REPASSES'!AI17),"0,00")</f>
        <v/>
      </c>
      <c r="N14" t="str">
        <f>TEXT(IF('C - REPASSES'!$A17="","",'C - REPASSES'!AJ17),"0,00")</f>
        <v/>
      </c>
      <c r="O14" t="str">
        <f>TEXT(IF('C - REPASSES'!$A17="","",'C - REPASSES'!AK17),"0,00")</f>
        <v/>
      </c>
    </row>
    <row r="15" spans="1:15">
      <c r="A15" t="str">
        <f>IF(D15="","",IF('A - IDENTIFICAÇÃO'!$C$7="","",'A - IDENTIFICAÇÃO'!$C$7))</f>
        <v/>
      </c>
      <c r="B15" t="str">
        <f>IF(D15="","",IF('A - IDENTIFICAÇÃO'!$P$15="","",'A - IDENTIFICAÇÃO'!$P$15))</f>
        <v/>
      </c>
      <c r="C15" t="str">
        <f>IF(D15="","",TEXT(IF('A - IDENTIFICAÇÃO'!$C$2="","",'A - IDENTIFICAÇÃO'!$C$2),"0000"))</f>
        <v/>
      </c>
      <c r="D15" t="str">
        <f>IF('C - REPASSES'!A18="","",'C - REPASSES'!A18)</f>
        <v/>
      </c>
      <c r="E15" t="str">
        <f>TEXT(IF('C - REPASSES'!B18="","",'C - REPASSES'!B18),"DD/MM/AAAA")</f>
        <v/>
      </c>
      <c r="F15" t="str">
        <f>IF('C - REPASSES'!C18="INSTITUIÇÃO CREDENCIADA","1",IF('C - REPASSES'!C18="EMPRESA PRETROLÍFERA","2",IF('C - REPASSES'!C18="EMPRESA BRASILEIRA","3",IF('C - REPASSES'!C18="ORGANISMO DE NORMALIZAÇÃO OU EQUIVALENTE","4",IF('C - REPASSES'!C18="EMPRESA BRASILEIRA EM PARCERIA COM I.C.","5","")))))</f>
        <v/>
      </c>
      <c r="G15" t="str">
        <f>TEXT(IF('C - REPASSES'!D18="","",'C - REPASSES'!D18),"00000000000000")</f>
        <v/>
      </c>
      <c r="H15" t="str">
        <f>IF('C - REPASSES'!E18="","",'C - REPASSES'!E18)</f>
        <v/>
      </c>
      <c r="I15" t="str">
        <f>IF('C - REPASSES'!F18="","",'C - REPASSES'!F18)</f>
        <v/>
      </c>
      <c r="J15" t="str">
        <f>IF('C - REPASSES'!G18="","",'C - REPASSES'!G18)</f>
        <v/>
      </c>
      <c r="K15" t="str">
        <f>TEXT(IF('C - REPASSES'!H18="","",'C - REPASSES'!H18),"@")</f>
        <v/>
      </c>
      <c r="L15" t="str">
        <f>TEXT(IF('C - REPASSES'!I18="","",'C - REPASSES'!I18),"DD/MM/AAAA")</f>
        <v/>
      </c>
      <c r="M15" t="str">
        <f>TEXT(IF('C - REPASSES'!$A18="","",'C - REPASSES'!AI18),"0,00")</f>
        <v/>
      </c>
      <c r="N15" t="str">
        <f>TEXT(IF('C - REPASSES'!$A18="","",'C - REPASSES'!AJ18),"0,00")</f>
        <v/>
      </c>
      <c r="O15" t="str">
        <f>TEXT(IF('C - REPASSES'!$A18="","",'C - REPASSES'!AK18),"0,00")</f>
        <v/>
      </c>
    </row>
    <row r="16" spans="1:15">
      <c r="A16" t="str">
        <f>IF(D16="","",IF('A - IDENTIFICAÇÃO'!$C$7="","",'A - IDENTIFICAÇÃO'!$C$7))</f>
        <v/>
      </c>
      <c r="B16" t="str">
        <f>IF(D16="","",IF('A - IDENTIFICAÇÃO'!$P$15="","",'A - IDENTIFICAÇÃO'!$P$15))</f>
        <v/>
      </c>
      <c r="C16" t="str">
        <f>IF(D16="","",TEXT(IF('A - IDENTIFICAÇÃO'!$C$2="","",'A - IDENTIFICAÇÃO'!$C$2),"0000"))</f>
        <v/>
      </c>
      <c r="D16" t="str">
        <f>IF('C - REPASSES'!A19="","",'C - REPASSES'!A19)</f>
        <v/>
      </c>
      <c r="E16" t="str">
        <f>TEXT(IF('C - REPASSES'!B19="","",'C - REPASSES'!B19),"DD/MM/AAAA")</f>
        <v/>
      </c>
      <c r="F16" t="str">
        <f>IF('C - REPASSES'!C19="INSTITUIÇÃO CREDENCIADA","1",IF('C - REPASSES'!C19="EMPRESA PRETROLÍFERA","2",IF('C - REPASSES'!C19="EMPRESA BRASILEIRA","3",IF('C - REPASSES'!C19="ORGANISMO DE NORMALIZAÇÃO OU EQUIVALENTE","4",IF('C - REPASSES'!C19="EMPRESA BRASILEIRA EM PARCERIA COM I.C.","5","")))))</f>
        <v/>
      </c>
      <c r="G16" t="str">
        <f>TEXT(IF('C - REPASSES'!D19="","",'C - REPASSES'!D19),"00000000000000")</f>
        <v/>
      </c>
      <c r="H16" t="str">
        <f>IF('C - REPASSES'!E19="","",'C - REPASSES'!E19)</f>
        <v/>
      </c>
      <c r="I16" t="str">
        <f>IF('C - REPASSES'!F19="","",'C - REPASSES'!F19)</f>
        <v/>
      </c>
      <c r="J16" t="str">
        <f>IF('C - REPASSES'!G19="","",'C - REPASSES'!G19)</f>
        <v/>
      </c>
      <c r="K16" t="str">
        <f>TEXT(IF('C - REPASSES'!H19="","",'C - REPASSES'!H19),"@")</f>
        <v/>
      </c>
      <c r="L16" t="str">
        <f>TEXT(IF('C - REPASSES'!I19="","",'C - REPASSES'!I19),"DD/MM/AAAA")</f>
        <v/>
      </c>
      <c r="M16" t="str">
        <f>TEXT(IF('C - REPASSES'!$A19="","",'C - REPASSES'!AI19),"0,00")</f>
        <v/>
      </c>
      <c r="N16" t="str">
        <f>TEXT(IF('C - REPASSES'!$A19="","",'C - REPASSES'!AJ19),"0,00")</f>
        <v/>
      </c>
      <c r="O16" t="str">
        <f>TEXT(IF('C - REPASSES'!$A19="","",'C - REPASSES'!AK19),"0,00")</f>
        <v/>
      </c>
    </row>
    <row r="17" spans="1:15">
      <c r="A17" t="str">
        <f>IF(D17="","",IF('A - IDENTIFICAÇÃO'!$C$7="","",'A - IDENTIFICAÇÃO'!$C$7))</f>
        <v/>
      </c>
      <c r="B17" t="str">
        <f>IF(D17="","",IF('A - IDENTIFICAÇÃO'!$P$15="","",'A - IDENTIFICAÇÃO'!$P$15))</f>
        <v/>
      </c>
      <c r="C17" t="str">
        <f>IF(D17="","",TEXT(IF('A - IDENTIFICAÇÃO'!$C$2="","",'A - IDENTIFICAÇÃO'!$C$2),"0000"))</f>
        <v/>
      </c>
      <c r="D17" t="str">
        <f>IF('C - REPASSES'!A20="","",'C - REPASSES'!A20)</f>
        <v/>
      </c>
      <c r="E17" t="str">
        <f>TEXT(IF('C - REPASSES'!B20="","",'C - REPASSES'!B20),"DD/MM/AAAA")</f>
        <v/>
      </c>
      <c r="F17" t="str">
        <f>IF('C - REPASSES'!C20="INSTITUIÇÃO CREDENCIADA","1",IF('C - REPASSES'!C20="EMPRESA PRETROLÍFERA","2",IF('C - REPASSES'!C20="EMPRESA BRASILEIRA","3",IF('C - REPASSES'!C20="ORGANISMO DE NORMALIZAÇÃO OU EQUIVALENTE","4",IF('C - REPASSES'!C20="EMPRESA BRASILEIRA EM PARCERIA COM I.C.","5","")))))</f>
        <v/>
      </c>
      <c r="G17" t="str">
        <f>TEXT(IF('C - REPASSES'!D20="","",'C - REPASSES'!D20),"00000000000000")</f>
        <v/>
      </c>
      <c r="H17" t="str">
        <f>IF('C - REPASSES'!E20="","",'C - REPASSES'!E20)</f>
        <v/>
      </c>
      <c r="I17" t="str">
        <f>IF('C - REPASSES'!F20="","",'C - REPASSES'!F20)</f>
        <v/>
      </c>
      <c r="J17" t="str">
        <f>IF('C - REPASSES'!G20="","",'C - REPASSES'!G20)</f>
        <v/>
      </c>
      <c r="K17" t="str">
        <f>TEXT(IF('C - REPASSES'!H20="","",'C - REPASSES'!H20),"@")</f>
        <v/>
      </c>
      <c r="L17" t="str">
        <f>TEXT(IF('C - REPASSES'!I20="","",'C - REPASSES'!I20),"DD/MM/AAAA")</f>
        <v/>
      </c>
      <c r="M17" t="str">
        <f>TEXT(IF('C - REPASSES'!$A20="","",'C - REPASSES'!AI20),"0,00")</f>
        <v/>
      </c>
      <c r="N17" t="str">
        <f>TEXT(IF('C - REPASSES'!$A20="","",'C - REPASSES'!AJ20),"0,00")</f>
        <v/>
      </c>
      <c r="O17" t="str">
        <f>TEXT(IF('C - REPASSES'!$A20="","",'C - REPASSES'!AK20),"0,00")</f>
        <v/>
      </c>
    </row>
    <row r="18" spans="1:15">
      <c r="A18" t="str">
        <f>IF(D18="","",IF('A - IDENTIFICAÇÃO'!$C$7="","",'A - IDENTIFICAÇÃO'!$C$7))</f>
        <v/>
      </c>
      <c r="B18" t="str">
        <f>IF(D18="","",IF('A - IDENTIFICAÇÃO'!$P$15="","",'A - IDENTIFICAÇÃO'!$P$15))</f>
        <v/>
      </c>
      <c r="C18" t="str">
        <f>IF(D18="","",TEXT(IF('A - IDENTIFICAÇÃO'!$C$2="","",'A - IDENTIFICAÇÃO'!$C$2),"0000"))</f>
        <v/>
      </c>
      <c r="D18" t="str">
        <f>IF('C - REPASSES'!A21="","",'C - REPASSES'!A21)</f>
        <v/>
      </c>
      <c r="E18" t="str">
        <f>TEXT(IF('C - REPASSES'!B21="","",'C - REPASSES'!B21),"DD/MM/AAAA")</f>
        <v/>
      </c>
      <c r="F18" t="str">
        <f>IF('C - REPASSES'!C21="INSTITUIÇÃO CREDENCIADA","1",IF('C - REPASSES'!C21="EMPRESA PRETROLÍFERA","2",IF('C - REPASSES'!C21="EMPRESA BRASILEIRA","3",IF('C - REPASSES'!C21="ORGANISMO DE NORMALIZAÇÃO OU EQUIVALENTE","4",IF('C - REPASSES'!C21="EMPRESA BRASILEIRA EM PARCERIA COM I.C.","5","")))))</f>
        <v/>
      </c>
      <c r="G18" t="str">
        <f>TEXT(IF('C - REPASSES'!D21="","",'C - REPASSES'!D21),"00000000000000")</f>
        <v/>
      </c>
      <c r="H18" t="str">
        <f>IF('C - REPASSES'!E21="","",'C - REPASSES'!E21)</f>
        <v/>
      </c>
      <c r="I18" t="str">
        <f>IF('C - REPASSES'!F21="","",'C - REPASSES'!F21)</f>
        <v/>
      </c>
      <c r="J18" t="str">
        <f>IF('C - REPASSES'!G21="","",'C - REPASSES'!G21)</f>
        <v/>
      </c>
      <c r="K18" t="str">
        <f>TEXT(IF('C - REPASSES'!H21="","",'C - REPASSES'!H21),"@")</f>
        <v/>
      </c>
      <c r="L18" t="str">
        <f>TEXT(IF('C - REPASSES'!I21="","",'C - REPASSES'!I21),"DD/MM/AAAA")</f>
        <v/>
      </c>
      <c r="M18" t="str">
        <f>TEXT(IF('C - REPASSES'!$A21="","",'C - REPASSES'!AI21),"0,00")</f>
        <v/>
      </c>
      <c r="N18" t="str">
        <f>TEXT(IF('C - REPASSES'!$A21="","",'C - REPASSES'!AJ21),"0,00")</f>
        <v/>
      </c>
      <c r="O18" t="str">
        <f>TEXT(IF('C - REPASSES'!$A21="","",'C - REPASSES'!AK21),"0,00")</f>
        <v/>
      </c>
    </row>
    <row r="19" spans="1:15">
      <c r="A19" t="str">
        <f>IF(D19="","",IF('A - IDENTIFICAÇÃO'!$C$7="","",'A - IDENTIFICAÇÃO'!$C$7))</f>
        <v/>
      </c>
      <c r="B19" t="str">
        <f>IF(D19="","",IF('A - IDENTIFICAÇÃO'!$P$15="","",'A - IDENTIFICAÇÃO'!$P$15))</f>
        <v/>
      </c>
      <c r="C19" t="str">
        <f>IF(D19="","",TEXT(IF('A - IDENTIFICAÇÃO'!$C$2="","",'A - IDENTIFICAÇÃO'!$C$2),"0000"))</f>
        <v/>
      </c>
      <c r="D19" t="str">
        <f>IF('C - REPASSES'!A22="","",'C - REPASSES'!A22)</f>
        <v/>
      </c>
      <c r="E19" t="str">
        <f>TEXT(IF('C - REPASSES'!B22="","",'C - REPASSES'!B22),"DD/MM/AAAA")</f>
        <v/>
      </c>
      <c r="F19" t="str">
        <f>IF('C - REPASSES'!C22="INSTITUIÇÃO CREDENCIADA","1",IF('C - REPASSES'!C22="EMPRESA PRETROLÍFERA","2",IF('C - REPASSES'!C22="EMPRESA BRASILEIRA","3",IF('C - REPASSES'!C22="ORGANISMO DE NORMALIZAÇÃO OU EQUIVALENTE","4",IF('C - REPASSES'!C22="EMPRESA BRASILEIRA EM PARCERIA COM I.C.","5","")))))</f>
        <v/>
      </c>
      <c r="G19" t="str">
        <f>TEXT(IF('C - REPASSES'!D22="","",'C - REPASSES'!D22),"00000000000000")</f>
        <v/>
      </c>
      <c r="H19" t="str">
        <f>IF('C - REPASSES'!E22="","",'C - REPASSES'!E22)</f>
        <v/>
      </c>
      <c r="I19" t="str">
        <f>IF('C - REPASSES'!F22="","",'C - REPASSES'!F22)</f>
        <v/>
      </c>
      <c r="J19" t="str">
        <f>IF('C - REPASSES'!G22="","",'C - REPASSES'!G22)</f>
        <v/>
      </c>
      <c r="K19" t="str">
        <f>TEXT(IF('C - REPASSES'!H22="","",'C - REPASSES'!H22),"@")</f>
        <v/>
      </c>
      <c r="L19" t="str">
        <f>TEXT(IF('C - REPASSES'!I22="","",'C - REPASSES'!I22),"DD/MM/AAAA")</f>
        <v/>
      </c>
      <c r="M19" t="str">
        <f>TEXT(IF('C - REPASSES'!$A22="","",'C - REPASSES'!AI22),"0,00")</f>
        <v/>
      </c>
      <c r="N19" t="str">
        <f>TEXT(IF('C - REPASSES'!$A22="","",'C - REPASSES'!AJ22),"0,00")</f>
        <v/>
      </c>
      <c r="O19" t="str">
        <f>TEXT(IF('C - REPASSES'!$A22="","",'C - REPASSES'!AK22),"0,00")</f>
        <v/>
      </c>
    </row>
    <row r="20" spans="1:15">
      <c r="A20" t="str">
        <f>IF(D20="","",IF('A - IDENTIFICAÇÃO'!$C$7="","",'A - IDENTIFICAÇÃO'!$C$7))</f>
        <v/>
      </c>
      <c r="B20" t="str">
        <f>IF(D20="","",IF('A - IDENTIFICAÇÃO'!$P$15="","",'A - IDENTIFICAÇÃO'!$P$15))</f>
        <v/>
      </c>
      <c r="C20" t="str">
        <f>IF(D20="","",TEXT(IF('A - IDENTIFICAÇÃO'!$C$2="","",'A - IDENTIFICAÇÃO'!$C$2),"0000"))</f>
        <v/>
      </c>
      <c r="D20" t="str">
        <f>IF('C - REPASSES'!A23="","",'C - REPASSES'!A23)</f>
        <v/>
      </c>
      <c r="E20" t="str">
        <f>TEXT(IF('C - REPASSES'!B23="","",'C - REPASSES'!B23),"DD/MM/AAAA")</f>
        <v/>
      </c>
      <c r="F20" t="str">
        <f>IF('C - REPASSES'!C23="INSTITUIÇÃO CREDENCIADA","1",IF('C - REPASSES'!C23="EMPRESA PRETROLÍFERA","2",IF('C - REPASSES'!C23="EMPRESA BRASILEIRA","3",IF('C - REPASSES'!C23="ORGANISMO DE NORMALIZAÇÃO OU EQUIVALENTE","4",IF('C - REPASSES'!C23="EMPRESA BRASILEIRA EM PARCERIA COM I.C.","5","")))))</f>
        <v/>
      </c>
      <c r="G20" t="str">
        <f>TEXT(IF('C - REPASSES'!D23="","",'C - REPASSES'!D23),"00000000000000")</f>
        <v/>
      </c>
      <c r="H20" t="str">
        <f>IF('C - REPASSES'!E23="","",'C - REPASSES'!E23)</f>
        <v/>
      </c>
      <c r="I20" t="str">
        <f>IF('C - REPASSES'!F23="","",'C - REPASSES'!F23)</f>
        <v/>
      </c>
      <c r="J20" t="str">
        <f>IF('C - REPASSES'!G23="","",'C - REPASSES'!G23)</f>
        <v/>
      </c>
      <c r="K20" t="str">
        <f>TEXT(IF('C - REPASSES'!H23="","",'C - REPASSES'!H23),"@")</f>
        <v/>
      </c>
      <c r="L20" t="str">
        <f>TEXT(IF('C - REPASSES'!I23="","",'C - REPASSES'!I23),"DD/MM/AAAA")</f>
        <v/>
      </c>
      <c r="M20" t="str">
        <f>TEXT(IF('C - REPASSES'!$A23="","",'C - REPASSES'!AI23),"0,00")</f>
        <v/>
      </c>
      <c r="N20" t="str">
        <f>TEXT(IF('C - REPASSES'!$A23="","",'C - REPASSES'!AJ23),"0,00")</f>
        <v/>
      </c>
      <c r="O20" t="str">
        <f>TEXT(IF('C - REPASSES'!$A23="","",'C - REPASSES'!AK23),"0,00")</f>
        <v/>
      </c>
    </row>
    <row r="21" spans="1:15">
      <c r="A21" t="str">
        <f>IF(D21="","",IF('A - IDENTIFICAÇÃO'!$C$7="","",'A - IDENTIFICAÇÃO'!$C$7))</f>
        <v/>
      </c>
      <c r="B21" t="str">
        <f>IF(D21="","",IF('A - IDENTIFICAÇÃO'!$P$15="","",'A - IDENTIFICAÇÃO'!$P$15))</f>
        <v/>
      </c>
      <c r="C21" t="str">
        <f>IF(D21="","",TEXT(IF('A - IDENTIFICAÇÃO'!$C$2="","",'A - IDENTIFICAÇÃO'!$C$2),"0000"))</f>
        <v/>
      </c>
      <c r="D21" t="str">
        <f>IF('C - REPASSES'!A24="","",'C - REPASSES'!A24)</f>
        <v/>
      </c>
      <c r="E21" t="str">
        <f>TEXT(IF('C - REPASSES'!B24="","",'C - REPASSES'!B24),"DD/MM/AAAA")</f>
        <v/>
      </c>
      <c r="F21" t="str">
        <f>IF('C - REPASSES'!C24="INSTITUIÇÃO CREDENCIADA","1",IF('C - REPASSES'!C24="EMPRESA PRETROLÍFERA","2",IF('C - REPASSES'!C24="EMPRESA BRASILEIRA","3",IF('C - REPASSES'!C24="ORGANISMO DE NORMALIZAÇÃO OU EQUIVALENTE","4",IF('C - REPASSES'!C24="EMPRESA BRASILEIRA EM PARCERIA COM I.C.","5","")))))</f>
        <v/>
      </c>
      <c r="G21" t="str">
        <f>TEXT(IF('C - REPASSES'!D24="","",'C - REPASSES'!D24),"00000000000000")</f>
        <v/>
      </c>
      <c r="H21" t="str">
        <f>IF('C - REPASSES'!E24="","",'C - REPASSES'!E24)</f>
        <v/>
      </c>
      <c r="I21" t="str">
        <f>IF('C - REPASSES'!F24="","",'C - REPASSES'!F24)</f>
        <v/>
      </c>
      <c r="J21" t="str">
        <f>IF('C - REPASSES'!G24="","",'C - REPASSES'!G24)</f>
        <v/>
      </c>
      <c r="K21" t="str">
        <f>TEXT(IF('C - REPASSES'!H24="","",'C - REPASSES'!H24),"@")</f>
        <v/>
      </c>
      <c r="L21" t="str">
        <f>TEXT(IF('C - REPASSES'!I24="","",'C - REPASSES'!I24),"DD/MM/AAAA")</f>
        <v/>
      </c>
      <c r="M21" t="str">
        <f>TEXT(IF('C - REPASSES'!$A24="","",'C - REPASSES'!AI24),"0,00")</f>
        <v/>
      </c>
      <c r="N21" t="str">
        <f>TEXT(IF('C - REPASSES'!$A24="","",'C - REPASSES'!AJ24),"0,00")</f>
        <v/>
      </c>
      <c r="O21" t="str">
        <f>TEXT(IF('C - REPASSES'!$A24="","",'C - REPASSES'!AK24),"0,00")</f>
        <v/>
      </c>
    </row>
    <row r="22" spans="1:15">
      <c r="A22" t="str">
        <f>IF(D22="","",IF('A - IDENTIFICAÇÃO'!$C$7="","",'A - IDENTIFICAÇÃO'!$C$7))</f>
        <v/>
      </c>
      <c r="B22" t="str">
        <f>IF(D22="","",IF('A - IDENTIFICAÇÃO'!$P$15="","",'A - IDENTIFICAÇÃO'!$P$15))</f>
        <v/>
      </c>
      <c r="C22" t="str">
        <f>IF(D22="","",TEXT(IF('A - IDENTIFICAÇÃO'!$C$2="","",'A - IDENTIFICAÇÃO'!$C$2),"0000"))</f>
        <v/>
      </c>
      <c r="D22" t="str">
        <f>IF('C - REPASSES'!A25="","",'C - REPASSES'!A25)</f>
        <v/>
      </c>
      <c r="E22" t="str">
        <f>TEXT(IF('C - REPASSES'!B25="","",'C - REPASSES'!B25),"DD/MM/AAAA")</f>
        <v/>
      </c>
      <c r="F22" t="str">
        <f>IF('C - REPASSES'!C25="INSTITUIÇÃO CREDENCIADA","1",IF('C - REPASSES'!C25="EMPRESA PRETROLÍFERA","2",IF('C - REPASSES'!C25="EMPRESA BRASILEIRA","3",IF('C - REPASSES'!C25="ORGANISMO DE NORMALIZAÇÃO OU EQUIVALENTE","4",IF('C - REPASSES'!C25="EMPRESA BRASILEIRA EM PARCERIA COM I.C.","5","")))))</f>
        <v/>
      </c>
      <c r="G22" t="str">
        <f>TEXT(IF('C - REPASSES'!D25="","",'C - REPASSES'!D25),"00000000000000")</f>
        <v/>
      </c>
      <c r="H22" t="str">
        <f>IF('C - REPASSES'!E25="","",'C - REPASSES'!E25)</f>
        <v/>
      </c>
      <c r="I22" t="str">
        <f>IF('C - REPASSES'!F25="","",'C - REPASSES'!F25)</f>
        <v/>
      </c>
      <c r="J22" t="str">
        <f>IF('C - REPASSES'!G25="","",'C - REPASSES'!G25)</f>
        <v/>
      </c>
      <c r="K22" t="str">
        <f>TEXT(IF('C - REPASSES'!H25="","",'C - REPASSES'!H25),"@")</f>
        <v/>
      </c>
      <c r="L22" t="str">
        <f>TEXT(IF('C - REPASSES'!I25="","",'C - REPASSES'!I25),"DD/MM/AAAA")</f>
        <v/>
      </c>
      <c r="M22" t="str">
        <f>TEXT(IF('C - REPASSES'!$A25="","",'C - REPASSES'!AI25),"0,00")</f>
        <v/>
      </c>
      <c r="N22" t="str">
        <f>TEXT(IF('C - REPASSES'!$A25="","",'C - REPASSES'!AJ25),"0,00")</f>
        <v/>
      </c>
      <c r="O22" t="str">
        <f>TEXT(IF('C - REPASSES'!$A25="","",'C - REPASSES'!AK25),"0,00")</f>
        <v/>
      </c>
    </row>
    <row r="23" spans="1:15">
      <c r="A23" t="str">
        <f>IF(D23="","",IF('A - IDENTIFICAÇÃO'!$C$7="","",'A - IDENTIFICAÇÃO'!$C$7))</f>
        <v/>
      </c>
      <c r="B23" t="str">
        <f>IF(D23="","",IF('A - IDENTIFICAÇÃO'!$P$15="","",'A - IDENTIFICAÇÃO'!$P$15))</f>
        <v/>
      </c>
      <c r="C23" t="str">
        <f>IF(D23="","",TEXT(IF('A - IDENTIFICAÇÃO'!$C$2="","",'A - IDENTIFICAÇÃO'!$C$2),"0000"))</f>
        <v/>
      </c>
      <c r="D23" t="str">
        <f>IF('C - REPASSES'!A26="","",'C - REPASSES'!A26)</f>
        <v/>
      </c>
      <c r="E23" t="str">
        <f>TEXT(IF('C - REPASSES'!B26="","",'C - REPASSES'!B26),"DD/MM/AAAA")</f>
        <v/>
      </c>
      <c r="F23" t="str">
        <f>IF('C - REPASSES'!C26="INSTITUIÇÃO CREDENCIADA","1",IF('C - REPASSES'!C26="EMPRESA PRETROLÍFERA","2",IF('C - REPASSES'!C26="EMPRESA BRASILEIRA","3",IF('C - REPASSES'!C26="ORGANISMO DE NORMALIZAÇÃO OU EQUIVALENTE","4",IF('C - REPASSES'!C26="EMPRESA BRASILEIRA EM PARCERIA COM I.C.","5","")))))</f>
        <v/>
      </c>
      <c r="G23" t="str">
        <f>TEXT(IF('C - REPASSES'!D26="","",'C - REPASSES'!D26),"00000000000000")</f>
        <v/>
      </c>
      <c r="H23" t="str">
        <f>IF('C - REPASSES'!E26="","",'C - REPASSES'!E26)</f>
        <v/>
      </c>
      <c r="I23" t="str">
        <f>IF('C - REPASSES'!F26="","",'C - REPASSES'!F26)</f>
        <v/>
      </c>
      <c r="J23" t="str">
        <f>IF('C - REPASSES'!G26="","",'C - REPASSES'!G26)</f>
        <v/>
      </c>
      <c r="K23" t="str">
        <f>TEXT(IF('C - REPASSES'!H26="","",'C - REPASSES'!H26),"@")</f>
        <v/>
      </c>
      <c r="L23" t="str">
        <f>TEXT(IF('C - REPASSES'!I26="","",'C - REPASSES'!I26),"DD/MM/AAAA")</f>
        <v/>
      </c>
      <c r="M23" t="str">
        <f>TEXT(IF('C - REPASSES'!$A26="","",'C - REPASSES'!AI26),"0,00")</f>
        <v/>
      </c>
      <c r="N23" t="str">
        <f>TEXT(IF('C - REPASSES'!$A26="","",'C - REPASSES'!AJ26),"0,00")</f>
        <v/>
      </c>
      <c r="O23" t="str">
        <f>TEXT(IF('C - REPASSES'!$A26="","",'C - REPASSES'!AK26),"0,00")</f>
        <v/>
      </c>
    </row>
    <row r="24" spans="1:15">
      <c r="A24" t="str">
        <f>IF(D24="","",IF('A - IDENTIFICAÇÃO'!$C$7="","",'A - IDENTIFICAÇÃO'!$C$7))</f>
        <v/>
      </c>
      <c r="B24" t="str">
        <f>IF(D24="","",IF('A - IDENTIFICAÇÃO'!$P$15="","",'A - IDENTIFICAÇÃO'!$P$15))</f>
        <v/>
      </c>
      <c r="C24" t="str">
        <f>IF(D24="","",TEXT(IF('A - IDENTIFICAÇÃO'!$C$2="","",'A - IDENTIFICAÇÃO'!$C$2),"0000"))</f>
        <v/>
      </c>
      <c r="D24" t="str">
        <f>IF('C - REPASSES'!A27="","",'C - REPASSES'!A27)</f>
        <v/>
      </c>
      <c r="E24" t="str">
        <f>TEXT(IF('C - REPASSES'!B27="","",'C - REPASSES'!B27),"DD/MM/AAAA")</f>
        <v/>
      </c>
      <c r="F24" t="str">
        <f>IF('C - REPASSES'!C27="INSTITUIÇÃO CREDENCIADA","1",IF('C - REPASSES'!C27="EMPRESA PRETROLÍFERA","2",IF('C - REPASSES'!C27="EMPRESA BRASILEIRA","3",IF('C - REPASSES'!C27="ORGANISMO DE NORMALIZAÇÃO OU EQUIVALENTE","4",IF('C - REPASSES'!C27="EMPRESA BRASILEIRA EM PARCERIA COM I.C.","5","")))))</f>
        <v/>
      </c>
      <c r="G24" t="str">
        <f>TEXT(IF('C - REPASSES'!D27="","",'C - REPASSES'!D27),"00000000000000")</f>
        <v/>
      </c>
      <c r="H24" t="str">
        <f>IF('C - REPASSES'!E27="","",'C - REPASSES'!E27)</f>
        <v/>
      </c>
      <c r="I24" t="str">
        <f>IF('C - REPASSES'!F27="","",'C - REPASSES'!F27)</f>
        <v/>
      </c>
      <c r="J24" t="str">
        <f>IF('C - REPASSES'!G27="","",'C - REPASSES'!G27)</f>
        <v/>
      </c>
      <c r="K24" t="str">
        <f>TEXT(IF('C - REPASSES'!H27="","",'C - REPASSES'!H27),"@")</f>
        <v/>
      </c>
      <c r="L24" t="str">
        <f>TEXT(IF('C - REPASSES'!I27="","",'C - REPASSES'!I27),"DD/MM/AAAA")</f>
        <v/>
      </c>
      <c r="M24" t="str">
        <f>TEXT(IF('C - REPASSES'!$A27="","",'C - REPASSES'!AI27),"0,00")</f>
        <v/>
      </c>
      <c r="N24" t="str">
        <f>TEXT(IF('C - REPASSES'!$A27="","",'C - REPASSES'!AJ27),"0,00")</f>
        <v/>
      </c>
      <c r="O24" t="str">
        <f>TEXT(IF('C - REPASSES'!$A27="","",'C - REPASSES'!AK27),"0,00")</f>
        <v/>
      </c>
    </row>
    <row r="25" spans="1:15">
      <c r="A25" t="str">
        <f>IF(D25="","",IF('A - IDENTIFICAÇÃO'!$C$7="","",'A - IDENTIFICAÇÃO'!$C$7))</f>
        <v/>
      </c>
      <c r="B25" t="str">
        <f>IF(D25="","",IF('A - IDENTIFICAÇÃO'!$P$15="","",'A - IDENTIFICAÇÃO'!$P$15))</f>
        <v/>
      </c>
      <c r="C25" t="str">
        <f>IF(D25="","",TEXT(IF('A - IDENTIFICAÇÃO'!$C$2="","",'A - IDENTIFICAÇÃO'!$C$2),"0000"))</f>
        <v/>
      </c>
      <c r="D25" t="str">
        <f>IF('C - REPASSES'!A28="","",'C - REPASSES'!A28)</f>
        <v/>
      </c>
      <c r="E25" t="str">
        <f>TEXT(IF('C - REPASSES'!B28="","",'C - REPASSES'!B28),"DD/MM/AAAA")</f>
        <v/>
      </c>
      <c r="F25" t="str">
        <f>IF('C - REPASSES'!C28="INSTITUIÇÃO CREDENCIADA","1",IF('C - REPASSES'!C28="EMPRESA PRETROLÍFERA","2",IF('C - REPASSES'!C28="EMPRESA BRASILEIRA","3",IF('C - REPASSES'!C28="ORGANISMO DE NORMALIZAÇÃO OU EQUIVALENTE","4",IF('C - REPASSES'!C28="EMPRESA BRASILEIRA EM PARCERIA COM I.C.","5","")))))</f>
        <v/>
      </c>
      <c r="G25" t="str">
        <f>TEXT(IF('C - REPASSES'!D28="","",'C - REPASSES'!D28),"00000000000000")</f>
        <v/>
      </c>
      <c r="H25" t="str">
        <f>IF('C - REPASSES'!E28="","",'C - REPASSES'!E28)</f>
        <v/>
      </c>
      <c r="I25" t="str">
        <f>IF('C - REPASSES'!F28="","",'C - REPASSES'!F28)</f>
        <v/>
      </c>
      <c r="J25" t="str">
        <f>IF('C - REPASSES'!G28="","",'C - REPASSES'!G28)</f>
        <v/>
      </c>
      <c r="K25" t="str">
        <f>TEXT(IF('C - REPASSES'!H28="","",'C - REPASSES'!H28),"@")</f>
        <v/>
      </c>
      <c r="L25" t="str">
        <f>TEXT(IF('C - REPASSES'!I28="","",'C - REPASSES'!I28),"DD/MM/AAAA")</f>
        <v/>
      </c>
      <c r="M25" t="str">
        <f>TEXT(IF('C - REPASSES'!$A28="","",'C - REPASSES'!AI28),"0,00")</f>
        <v/>
      </c>
      <c r="N25" t="str">
        <f>TEXT(IF('C - REPASSES'!$A28="","",'C - REPASSES'!AJ28),"0,00")</f>
        <v/>
      </c>
      <c r="O25" t="str">
        <f>TEXT(IF('C - REPASSES'!$A28="","",'C - REPASSES'!AK28),"0,00")</f>
        <v/>
      </c>
    </row>
    <row r="26" spans="1:15">
      <c r="A26" t="str">
        <f>IF(D26="","",IF('A - IDENTIFICAÇÃO'!$C$7="","",'A - IDENTIFICAÇÃO'!$C$7))</f>
        <v/>
      </c>
      <c r="B26" t="str">
        <f>IF(D26="","",IF('A - IDENTIFICAÇÃO'!$P$15="","",'A - IDENTIFICAÇÃO'!$P$15))</f>
        <v/>
      </c>
      <c r="C26" t="str">
        <f>IF(D26="","",TEXT(IF('A - IDENTIFICAÇÃO'!$C$2="","",'A - IDENTIFICAÇÃO'!$C$2),"0000"))</f>
        <v/>
      </c>
      <c r="D26" t="str">
        <f>IF('C - REPASSES'!A29="","",'C - REPASSES'!A29)</f>
        <v/>
      </c>
      <c r="E26" t="str">
        <f>TEXT(IF('C - REPASSES'!B29="","",'C - REPASSES'!B29),"DD/MM/AAAA")</f>
        <v/>
      </c>
      <c r="F26" t="str">
        <f>IF('C - REPASSES'!C29="INSTITUIÇÃO CREDENCIADA","1",IF('C - REPASSES'!C29="EMPRESA PRETROLÍFERA","2",IF('C - REPASSES'!C29="EMPRESA BRASILEIRA","3",IF('C - REPASSES'!C29="ORGANISMO DE NORMALIZAÇÃO OU EQUIVALENTE","4",IF('C - REPASSES'!C29="EMPRESA BRASILEIRA EM PARCERIA COM I.C.","5","")))))</f>
        <v/>
      </c>
      <c r="G26" t="str">
        <f>TEXT(IF('C - REPASSES'!D29="","",'C - REPASSES'!D29),"00000000000000")</f>
        <v/>
      </c>
      <c r="H26" t="str">
        <f>IF('C - REPASSES'!E29="","",'C - REPASSES'!E29)</f>
        <v/>
      </c>
      <c r="I26" t="str">
        <f>IF('C - REPASSES'!F29="","",'C - REPASSES'!F29)</f>
        <v/>
      </c>
      <c r="J26" t="str">
        <f>IF('C - REPASSES'!G29="","",'C - REPASSES'!G29)</f>
        <v/>
      </c>
      <c r="K26" t="str">
        <f>TEXT(IF('C - REPASSES'!H29="","",'C - REPASSES'!H29),"@")</f>
        <v/>
      </c>
      <c r="L26" t="str">
        <f>TEXT(IF('C - REPASSES'!I29="","",'C - REPASSES'!I29),"DD/MM/AAAA")</f>
        <v/>
      </c>
      <c r="M26" t="str">
        <f>TEXT(IF('C - REPASSES'!$A29="","",'C - REPASSES'!AI29),"0,00")</f>
        <v/>
      </c>
      <c r="N26" t="str">
        <f>TEXT(IF('C - REPASSES'!$A29="","",'C - REPASSES'!AJ29),"0,00")</f>
        <v/>
      </c>
      <c r="O26" t="str">
        <f>TEXT(IF('C - REPASSES'!$A29="","",'C - REPASSES'!AK29),"0,00")</f>
        <v/>
      </c>
    </row>
    <row r="27" spans="1:15">
      <c r="A27" t="str">
        <f>IF(D27="","",IF('A - IDENTIFICAÇÃO'!$C$7="","",'A - IDENTIFICAÇÃO'!$C$7))</f>
        <v/>
      </c>
      <c r="B27" t="str">
        <f>IF(D27="","",IF('A - IDENTIFICAÇÃO'!$P$15="","",'A - IDENTIFICAÇÃO'!$P$15))</f>
        <v/>
      </c>
      <c r="C27" t="str">
        <f>IF(D27="","",TEXT(IF('A - IDENTIFICAÇÃO'!$C$2="","",'A - IDENTIFICAÇÃO'!$C$2),"0000"))</f>
        <v/>
      </c>
      <c r="D27" t="str">
        <f>IF('C - REPASSES'!A30="","",'C - REPASSES'!A30)</f>
        <v/>
      </c>
      <c r="E27" t="str">
        <f>TEXT(IF('C - REPASSES'!B30="","",'C - REPASSES'!B30),"DD/MM/AAAA")</f>
        <v/>
      </c>
      <c r="F27" t="str">
        <f>IF('C - REPASSES'!C30="INSTITUIÇÃO CREDENCIADA","1",IF('C - REPASSES'!C30="EMPRESA PRETROLÍFERA","2",IF('C - REPASSES'!C30="EMPRESA BRASILEIRA","3",IF('C - REPASSES'!C30="ORGANISMO DE NORMALIZAÇÃO OU EQUIVALENTE","4",IF('C - REPASSES'!C30="EMPRESA BRASILEIRA EM PARCERIA COM I.C.","5","")))))</f>
        <v/>
      </c>
      <c r="G27" t="str">
        <f>TEXT(IF('C - REPASSES'!D30="","",'C - REPASSES'!D30),"00000000000000")</f>
        <v/>
      </c>
      <c r="H27" t="str">
        <f>IF('C - REPASSES'!E30="","",'C - REPASSES'!E30)</f>
        <v/>
      </c>
      <c r="I27" t="str">
        <f>IF('C - REPASSES'!F30="","",'C - REPASSES'!F30)</f>
        <v/>
      </c>
      <c r="J27" t="str">
        <f>IF('C - REPASSES'!G30="","",'C - REPASSES'!G30)</f>
        <v/>
      </c>
      <c r="K27" t="str">
        <f>TEXT(IF('C - REPASSES'!H30="","",'C - REPASSES'!H30),"@")</f>
        <v/>
      </c>
      <c r="L27" t="str">
        <f>TEXT(IF('C - REPASSES'!I30="","",'C - REPASSES'!I30),"DD/MM/AAAA")</f>
        <v/>
      </c>
      <c r="M27" t="str">
        <f>TEXT(IF('C - REPASSES'!$A30="","",'C - REPASSES'!AI30),"0,00")</f>
        <v/>
      </c>
      <c r="N27" t="str">
        <f>TEXT(IF('C - REPASSES'!$A30="","",'C - REPASSES'!AJ30),"0,00")</f>
        <v/>
      </c>
      <c r="O27" t="str">
        <f>TEXT(IF('C - REPASSES'!$A30="","",'C - REPASSES'!AK30),"0,00")</f>
        <v/>
      </c>
    </row>
    <row r="28" spans="1:15">
      <c r="A28" t="str">
        <f>IF(D28="","",IF('A - IDENTIFICAÇÃO'!$C$7="","",'A - IDENTIFICAÇÃO'!$C$7))</f>
        <v/>
      </c>
      <c r="B28" t="str">
        <f>IF(D28="","",IF('A - IDENTIFICAÇÃO'!$P$15="","",'A - IDENTIFICAÇÃO'!$P$15))</f>
        <v/>
      </c>
      <c r="C28" t="str">
        <f>IF(D28="","",TEXT(IF('A - IDENTIFICAÇÃO'!$C$2="","",'A - IDENTIFICAÇÃO'!$C$2),"0000"))</f>
        <v/>
      </c>
      <c r="D28" t="str">
        <f>IF('C - REPASSES'!A31="","",'C - REPASSES'!A31)</f>
        <v/>
      </c>
      <c r="E28" t="str">
        <f>TEXT(IF('C - REPASSES'!B31="","",'C - REPASSES'!B31),"DD/MM/AAAA")</f>
        <v/>
      </c>
      <c r="F28" t="str">
        <f>IF('C - REPASSES'!C31="INSTITUIÇÃO CREDENCIADA","1",IF('C - REPASSES'!C31="EMPRESA PRETROLÍFERA","2",IF('C - REPASSES'!C31="EMPRESA BRASILEIRA","3",IF('C - REPASSES'!C31="ORGANISMO DE NORMALIZAÇÃO OU EQUIVALENTE","4",IF('C - REPASSES'!C31="EMPRESA BRASILEIRA EM PARCERIA COM I.C.","5","")))))</f>
        <v/>
      </c>
      <c r="G28" t="str">
        <f>TEXT(IF('C - REPASSES'!D31="","",'C - REPASSES'!D31),"00000000000000")</f>
        <v/>
      </c>
      <c r="H28" t="str">
        <f>IF('C - REPASSES'!E31="","",'C - REPASSES'!E31)</f>
        <v/>
      </c>
      <c r="I28" t="str">
        <f>IF('C - REPASSES'!F31="","",'C - REPASSES'!F31)</f>
        <v/>
      </c>
      <c r="J28" t="str">
        <f>IF('C - REPASSES'!G31="","",'C - REPASSES'!G31)</f>
        <v/>
      </c>
      <c r="K28" t="str">
        <f>TEXT(IF('C - REPASSES'!H31="","",'C - REPASSES'!H31),"@")</f>
        <v/>
      </c>
      <c r="L28" t="str">
        <f>TEXT(IF('C - REPASSES'!I31="","",'C - REPASSES'!I31),"DD/MM/AAAA")</f>
        <v/>
      </c>
      <c r="M28" t="str">
        <f>TEXT(IF('C - REPASSES'!$A31="","",'C - REPASSES'!AI31),"0,00")</f>
        <v/>
      </c>
      <c r="N28" t="str">
        <f>TEXT(IF('C - REPASSES'!$A31="","",'C - REPASSES'!AJ31),"0,00")</f>
        <v/>
      </c>
      <c r="O28" t="str">
        <f>TEXT(IF('C - REPASSES'!$A31="","",'C - REPASSES'!AK31),"0,00")</f>
        <v/>
      </c>
    </row>
    <row r="29" spans="1:15">
      <c r="A29" t="str">
        <f>IF(D29="","",IF('A - IDENTIFICAÇÃO'!$C$7="","",'A - IDENTIFICAÇÃO'!$C$7))</f>
        <v/>
      </c>
      <c r="B29" t="str">
        <f>IF(D29="","",IF('A - IDENTIFICAÇÃO'!$P$15="","",'A - IDENTIFICAÇÃO'!$P$15))</f>
        <v/>
      </c>
      <c r="C29" t="str">
        <f>IF(D29="","",TEXT(IF('A - IDENTIFICAÇÃO'!$C$2="","",'A - IDENTIFICAÇÃO'!$C$2),"0000"))</f>
        <v/>
      </c>
      <c r="D29" t="str">
        <f>IF('C - REPASSES'!A32="","",'C - REPASSES'!A32)</f>
        <v/>
      </c>
      <c r="E29" t="str">
        <f>TEXT(IF('C - REPASSES'!B32="","",'C - REPASSES'!B32),"DD/MM/AAAA")</f>
        <v/>
      </c>
      <c r="F29" t="str">
        <f>IF('C - REPASSES'!C32="INSTITUIÇÃO CREDENCIADA","1",IF('C - REPASSES'!C32="EMPRESA PRETROLÍFERA","2",IF('C - REPASSES'!C32="EMPRESA BRASILEIRA","3",IF('C - REPASSES'!C32="ORGANISMO DE NORMALIZAÇÃO OU EQUIVALENTE","4",IF('C - REPASSES'!C32="EMPRESA BRASILEIRA EM PARCERIA COM I.C.","5","")))))</f>
        <v/>
      </c>
      <c r="G29" t="str">
        <f>TEXT(IF('C - REPASSES'!D32="","",'C - REPASSES'!D32),"00000000000000")</f>
        <v/>
      </c>
      <c r="H29" t="str">
        <f>IF('C - REPASSES'!E32="","",'C - REPASSES'!E32)</f>
        <v/>
      </c>
      <c r="I29" t="str">
        <f>IF('C - REPASSES'!F32="","",'C - REPASSES'!F32)</f>
        <v/>
      </c>
      <c r="J29" t="str">
        <f>IF('C - REPASSES'!G32="","",'C - REPASSES'!G32)</f>
        <v/>
      </c>
      <c r="K29" t="str">
        <f>TEXT(IF('C - REPASSES'!H32="","",'C - REPASSES'!H32),"@")</f>
        <v/>
      </c>
      <c r="L29" t="str">
        <f>TEXT(IF('C - REPASSES'!I32="","",'C - REPASSES'!I32),"DD/MM/AAAA")</f>
        <v/>
      </c>
      <c r="M29" t="str">
        <f>TEXT(IF('C - REPASSES'!$A32="","",'C - REPASSES'!AI32),"0,00")</f>
        <v/>
      </c>
      <c r="N29" t="str">
        <f>TEXT(IF('C - REPASSES'!$A32="","",'C - REPASSES'!AJ32),"0,00")</f>
        <v/>
      </c>
      <c r="O29" t="str">
        <f>TEXT(IF('C - REPASSES'!$A32="","",'C - REPASSES'!AK32),"0,00")</f>
        <v/>
      </c>
    </row>
    <row r="30" spans="1:15">
      <c r="A30" t="str">
        <f>IF(D30="","",IF('A - IDENTIFICAÇÃO'!$C$7="","",'A - IDENTIFICAÇÃO'!$C$7))</f>
        <v/>
      </c>
      <c r="B30" t="str">
        <f>IF(D30="","",IF('A - IDENTIFICAÇÃO'!$P$15="","",'A - IDENTIFICAÇÃO'!$P$15))</f>
        <v/>
      </c>
      <c r="C30" t="str">
        <f>IF(D30="","",TEXT(IF('A - IDENTIFICAÇÃO'!$C$2="","",'A - IDENTIFICAÇÃO'!$C$2),"0000"))</f>
        <v/>
      </c>
      <c r="D30" t="str">
        <f>IF('C - REPASSES'!A33="","",'C - REPASSES'!A33)</f>
        <v/>
      </c>
      <c r="E30" t="str">
        <f>TEXT(IF('C - REPASSES'!B33="","",'C - REPASSES'!B33),"DD/MM/AAAA")</f>
        <v/>
      </c>
      <c r="F30" t="str">
        <f>IF('C - REPASSES'!C33="INSTITUIÇÃO CREDENCIADA","1",IF('C - REPASSES'!C33="EMPRESA PRETROLÍFERA","2",IF('C - REPASSES'!C33="EMPRESA BRASILEIRA","3",IF('C - REPASSES'!C33="ORGANISMO DE NORMALIZAÇÃO OU EQUIVALENTE","4",IF('C - REPASSES'!C33="EMPRESA BRASILEIRA EM PARCERIA COM I.C.","5","")))))</f>
        <v/>
      </c>
      <c r="G30" t="str">
        <f>TEXT(IF('C - REPASSES'!D33="","",'C - REPASSES'!D33),"00000000000000")</f>
        <v/>
      </c>
      <c r="H30" t="str">
        <f>IF('C - REPASSES'!E33="","",'C - REPASSES'!E33)</f>
        <v/>
      </c>
      <c r="I30" t="str">
        <f>IF('C - REPASSES'!F33="","",'C - REPASSES'!F33)</f>
        <v/>
      </c>
      <c r="J30" t="str">
        <f>IF('C - REPASSES'!G33="","",'C - REPASSES'!G33)</f>
        <v/>
      </c>
      <c r="K30" t="str">
        <f>TEXT(IF('C - REPASSES'!H33="","",'C - REPASSES'!H33),"@")</f>
        <v/>
      </c>
      <c r="L30" t="str">
        <f>TEXT(IF('C - REPASSES'!I33="","",'C - REPASSES'!I33),"DD/MM/AAAA")</f>
        <v/>
      </c>
      <c r="M30" t="str">
        <f>TEXT(IF('C - REPASSES'!$A33="","",'C - REPASSES'!AI33),"0,00")</f>
        <v/>
      </c>
      <c r="N30" t="str">
        <f>TEXT(IF('C - REPASSES'!$A33="","",'C - REPASSES'!AJ33),"0,00")</f>
        <v/>
      </c>
      <c r="O30" t="str">
        <f>TEXT(IF('C - REPASSES'!$A33="","",'C - REPASSES'!AK33),"0,00")</f>
        <v/>
      </c>
    </row>
    <row r="31" spans="1:15">
      <c r="A31" t="str">
        <f>IF(D31="","",IF('A - IDENTIFICAÇÃO'!$C$7="","",'A - IDENTIFICAÇÃO'!$C$7))</f>
        <v/>
      </c>
      <c r="B31" t="str">
        <f>IF(D31="","",IF('A - IDENTIFICAÇÃO'!$P$15="","",'A - IDENTIFICAÇÃO'!$P$15))</f>
        <v/>
      </c>
      <c r="C31" t="str">
        <f>IF(D31="","",TEXT(IF('A - IDENTIFICAÇÃO'!$C$2="","",'A - IDENTIFICAÇÃO'!$C$2),"0000"))</f>
        <v/>
      </c>
      <c r="D31" t="str">
        <f>IF('C - REPASSES'!A34="","",'C - REPASSES'!A34)</f>
        <v/>
      </c>
      <c r="E31" t="str">
        <f>TEXT(IF('C - REPASSES'!B34="","",'C - REPASSES'!B34),"DD/MM/AAAA")</f>
        <v/>
      </c>
      <c r="F31" t="str">
        <f>IF('C - REPASSES'!C34="INSTITUIÇÃO CREDENCIADA","1",IF('C - REPASSES'!C34="EMPRESA PRETROLÍFERA","2",IF('C - REPASSES'!C34="EMPRESA BRASILEIRA","3",IF('C - REPASSES'!C34="ORGANISMO DE NORMALIZAÇÃO OU EQUIVALENTE","4",IF('C - REPASSES'!C34="EMPRESA BRASILEIRA EM PARCERIA COM I.C.","5","")))))</f>
        <v/>
      </c>
      <c r="G31" t="str">
        <f>TEXT(IF('C - REPASSES'!D34="","",'C - REPASSES'!D34),"00000000000000")</f>
        <v/>
      </c>
      <c r="H31" t="str">
        <f>IF('C - REPASSES'!E34="","",'C - REPASSES'!E34)</f>
        <v/>
      </c>
      <c r="I31" t="str">
        <f>IF('C - REPASSES'!F34="","",'C - REPASSES'!F34)</f>
        <v/>
      </c>
      <c r="J31" t="str">
        <f>IF('C - REPASSES'!G34="","",'C - REPASSES'!G34)</f>
        <v/>
      </c>
      <c r="K31" t="str">
        <f>TEXT(IF('C - REPASSES'!H34="","",'C - REPASSES'!H34),"@")</f>
        <v/>
      </c>
      <c r="L31" t="str">
        <f>TEXT(IF('C - REPASSES'!I34="","",'C - REPASSES'!I34),"DD/MM/AAAA")</f>
        <v/>
      </c>
      <c r="M31" t="str">
        <f>TEXT(IF('C - REPASSES'!$A34="","",'C - REPASSES'!AI34),"0,00")</f>
        <v/>
      </c>
      <c r="N31" t="str">
        <f>TEXT(IF('C - REPASSES'!$A34="","",'C - REPASSES'!AJ34),"0,00")</f>
        <v/>
      </c>
      <c r="O31" t="str">
        <f>TEXT(IF('C - REPASSES'!$A34="","",'C - REPASSES'!AK34),"0,00")</f>
        <v/>
      </c>
    </row>
    <row r="32" spans="1:15">
      <c r="A32" t="str">
        <f>IF(D32="","",IF('A - IDENTIFICAÇÃO'!$C$7="","",'A - IDENTIFICAÇÃO'!$C$7))</f>
        <v/>
      </c>
      <c r="B32" t="str">
        <f>IF(D32="","",IF('A - IDENTIFICAÇÃO'!$P$15="","",'A - IDENTIFICAÇÃO'!$P$15))</f>
        <v/>
      </c>
      <c r="C32" t="str">
        <f>IF(D32="","",TEXT(IF('A - IDENTIFICAÇÃO'!$C$2="","",'A - IDENTIFICAÇÃO'!$C$2),"0000"))</f>
        <v/>
      </c>
      <c r="D32" t="str">
        <f>IF('C - REPASSES'!A35="","",'C - REPASSES'!A35)</f>
        <v/>
      </c>
      <c r="E32" t="str">
        <f>TEXT(IF('C - REPASSES'!B35="","",'C - REPASSES'!B35),"DD/MM/AAAA")</f>
        <v/>
      </c>
      <c r="F32" t="str">
        <f>IF('C - REPASSES'!C35="INSTITUIÇÃO CREDENCIADA","1",IF('C - REPASSES'!C35="EMPRESA PRETROLÍFERA","2",IF('C - REPASSES'!C35="EMPRESA BRASILEIRA","3",IF('C - REPASSES'!C35="ORGANISMO DE NORMALIZAÇÃO OU EQUIVALENTE","4",IF('C - REPASSES'!C35="EMPRESA BRASILEIRA EM PARCERIA COM I.C.","5","")))))</f>
        <v/>
      </c>
      <c r="G32" t="str">
        <f>TEXT(IF('C - REPASSES'!D35="","",'C - REPASSES'!D35),"00000000000000")</f>
        <v/>
      </c>
      <c r="H32" t="str">
        <f>IF('C - REPASSES'!E35="","",'C - REPASSES'!E35)</f>
        <v/>
      </c>
      <c r="I32" t="str">
        <f>IF('C - REPASSES'!F35="","",'C - REPASSES'!F35)</f>
        <v/>
      </c>
      <c r="J32" t="str">
        <f>IF('C - REPASSES'!G35="","",'C - REPASSES'!G35)</f>
        <v/>
      </c>
      <c r="K32" t="str">
        <f>TEXT(IF('C - REPASSES'!H35="","",'C - REPASSES'!H35),"@")</f>
        <v/>
      </c>
      <c r="L32" t="str">
        <f>TEXT(IF('C - REPASSES'!I35="","",'C - REPASSES'!I35),"DD/MM/AAAA")</f>
        <v/>
      </c>
      <c r="M32" t="str">
        <f>TEXT(IF('C - REPASSES'!$A35="","",'C - REPASSES'!AI35),"0,00")</f>
        <v/>
      </c>
      <c r="N32" t="str">
        <f>TEXT(IF('C - REPASSES'!$A35="","",'C - REPASSES'!AJ35),"0,00")</f>
        <v/>
      </c>
      <c r="O32" t="str">
        <f>TEXT(IF('C - REPASSES'!$A35="","",'C - REPASSES'!AK35),"0,00")</f>
        <v/>
      </c>
    </row>
    <row r="33" spans="1:15">
      <c r="A33" t="str">
        <f>IF(D33="","",IF('A - IDENTIFICAÇÃO'!$C$7="","",'A - IDENTIFICAÇÃO'!$C$7))</f>
        <v/>
      </c>
      <c r="B33" t="str">
        <f>IF(D33="","",IF('A - IDENTIFICAÇÃO'!$P$15="","",'A - IDENTIFICAÇÃO'!$P$15))</f>
        <v/>
      </c>
      <c r="C33" t="str">
        <f>IF(D33="","",TEXT(IF('A - IDENTIFICAÇÃO'!$C$2="","",'A - IDENTIFICAÇÃO'!$C$2),"0000"))</f>
        <v/>
      </c>
      <c r="D33" t="str">
        <f>IF('C - REPASSES'!A36="","",'C - REPASSES'!A36)</f>
        <v/>
      </c>
      <c r="E33" t="str">
        <f>TEXT(IF('C - REPASSES'!B36="","",'C - REPASSES'!B36),"DD/MM/AAAA")</f>
        <v/>
      </c>
      <c r="F33" t="str">
        <f>IF('C - REPASSES'!C36="INSTITUIÇÃO CREDENCIADA","1",IF('C - REPASSES'!C36="EMPRESA PRETROLÍFERA","2",IF('C - REPASSES'!C36="EMPRESA BRASILEIRA","3",IF('C - REPASSES'!C36="ORGANISMO DE NORMALIZAÇÃO OU EQUIVALENTE","4",IF('C - REPASSES'!C36="EMPRESA BRASILEIRA EM PARCERIA COM I.C.","5","")))))</f>
        <v/>
      </c>
      <c r="G33" t="str">
        <f>TEXT(IF('C - REPASSES'!D36="","",'C - REPASSES'!D36),"00000000000000")</f>
        <v/>
      </c>
      <c r="H33" t="str">
        <f>IF('C - REPASSES'!E36="","",'C - REPASSES'!E36)</f>
        <v/>
      </c>
      <c r="I33" t="str">
        <f>IF('C - REPASSES'!F36="","",'C - REPASSES'!F36)</f>
        <v/>
      </c>
      <c r="J33" t="str">
        <f>IF('C - REPASSES'!G36="","",'C - REPASSES'!G36)</f>
        <v/>
      </c>
      <c r="K33" t="str">
        <f>TEXT(IF('C - REPASSES'!H36="","",'C - REPASSES'!H36),"@")</f>
        <v/>
      </c>
      <c r="L33" t="str">
        <f>TEXT(IF('C - REPASSES'!I36="","",'C - REPASSES'!I36),"DD/MM/AAAA")</f>
        <v/>
      </c>
      <c r="M33" t="str">
        <f>TEXT(IF('C - REPASSES'!$A36="","",'C - REPASSES'!AI36),"0,00")</f>
        <v/>
      </c>
      <c r="N33" t="str">
        <f>TEXT(IF('C - REPASSES'!$A36="","",'C - REPASSES'!AJ36),"0,00")</f>
        <v/>
      </c>
      <c r="O33" t="str">
        <f>TEXT(IF('C - REPASSES'!$A36="","",'C - REPASSES'!AK36),"0,00")</f>
        <v/>
      </c>
    </row>
    <row r="34" spans="1:15">
      <c r="A34" t="str">
        <f>IF(D34="","",IF('A - IDENTIFICAÇÃO'!$C$7="","",'A - IDENTIFICAÇÃO'!$C$7))</f>
        <v/>
      </c>
      <c r="B34" t="str">
        <f>IF(D34="","",IF('A - IDENTIFICAÇÃO'!$P$15="","",'A - IDENTIFICAÇÃO'!$P$15))</f>
        <v/>
      </c>
      <c r="C34" t="str">
        <f>IF(D34="","",TEXT(IF('A - IDENTIFICAÇÃO'!$C$2="","",'A - IDENTIFICAÇÃO'!$C$2),"0000"))</f>
        <v/>
      </c>
      <c r="D34" t="str">
        <f>IF('C - REPASSES'!A37="","",'C - REPASSES'!A37)</f>
        <v/>
      </c>
      <c r="E34" t="str">
        <f>TEXT(IF('C - REPASSES'!B37="","",'C - REPASSES'!B37),"DD/MM/AAAA")</f>
        <v/>
      </c>
      <c r="F34" t="str">
        <f>IF('C - REPASSES'!C37="INSTITUIÇÃO CREDENCIADA","1",IF('C - REPASSES'!C37="EMPRESA PRETROLÍFERA","2",IF('C - REPASSES'!C37="EMPRESA BRASILEIRA","3",IF('C - REPASSES'!C37="ORGANISMO DE NORMALIZAÇÃO OU EQUIVALENTE","4",IF('C - REPASSES'!C37="EMPRESA BRASILEIRA EM PARCERIA COM I.C.","5","")))))</f>
        <v/>
      </c>
      <c r="G34" t="str">
        <f>TEXT(IF('C - REPASSES'!D37="","",'C - REPASSES'!D37),"00000000000000")</f>
        <v/>
      </c>
      <c r="H34" t="str">
        <f>IF('C - REPASSES'!E37="","",'C - REPASSES'!E37)</f>
        <v/>
      </c>
      <c r="I34" t="str">
        <f>IF('C - REPASSES'!F37="","",'C - REPASSES'!F37)</f>
        <v/>
      </c>
      <c r="J34" t="str">
        <f>IF('C - REPASSES'!G37="","",'C - REPASSES'!G37)</f>
        <v/>
      </c>
      <c r="K34" t="str">
        <f>TEXT(IF('C - REPASSES'!H37="","",'C - REPASSES'!H37),"@")</f>
        <v/>
      </c>
      <c r="L34" t="str">
        <f>TEXT(IF('C - REPASSES'!I37="","",'C - REPASSES'!I37),"DD/MM/AAAA")</f>
        <v/>
      </c>
      <c r="M34" t="str">
        <f>TEXT(IF('C - REPASSES'!$A37="","",'C - REPASSES'!AI37),"0,00")</f>
        <v/>
      </c>
      <c r="N34" t="str">
        <f>TEXT(IF('C - REPASSES'!$A37="","",'C - REPASSES'!AJ37),"0,00")</f>
        <v/>
      </c>
      <c r="O34" t="str">
        <f>TEXT(IF('C - REPASSES'!$A37="","",'C - REPASSES'!AK37),"0,00")</f>
        <v/>
      </c>
    </row>
    <row r="35" spans="1:15">
      <c r="A35" t="str">
        <f>IF(D35="","",IF('A - IDENTIFICAÇÃO'!$C$7="","",'A - IDENTIFICAÇÃO'!$C$7))</f>
        <v/>
      </c>
      <c r="B35" t="str">
        <f>IF(D35="","",IF('A - IDENTIFICAÇÃO'!$P$15="","",'A - IDENTIFICAÇÃO'!$P$15))</f>
        <v/>
      </c>
      <c r="C35" t="str">
        <f>IF(D35="","",TEXT(IF('A - IDENTIFICAÇÃO'!$C$2="","",'A - IDENTIFICAÇÃO'!$C$2),"0000"))</f>
        <v/>
      </c>
      <c r="D35" t="str">
        <f>IF('C - REPASSES'!A38="","",'C - REPASSES'!A38)</f>
        <v/>
      </c>
      <c r="E35" t="str">
        <f>TEXT(IF('C - REPASSES'!B38="","",'C - REPASSES'!B38),"DD/MM/AAAA")</f>
        <v/>
      </c>
      <c r="F35" t="str">
        <f>IF('C - REPASSES'!C38="INSTITUIÇÃO CREDENCIADA","1",IF('C - REPASSES'!C38="EMPRESA PRETROLÍFERA","2",IF('C - REPASSES'!C38="EMPRESA BRASILEIRA","3",IF('C - REPASSES'!C38="ORGANISMO DE NORMALIZAÇÃO OU EQUIVALENTE","4",IF('C - REPASSES'!C38="EMPRESA BRASILEIRA EM PARCERIA COM I.C.","5","")))))</f>
        <v/>
      </c>
      <c r="G35" t="str">
        <f>TEXT(IF('C - REPASSES'!D38="","",'C - REPASSES'!D38),"00000000000000")</f>
        <v/>
      </c>
      <c r="H35" t="str">
        <f>IF('C - REPASSES'!E38="","",'C - REPASSES'!E38)</f>
        <v/>
      </c>
      <c r="I35" t="str">
        <f>IF('C - REPASSES'!F38="","",'C - REPASSES'!F38)</f>
        <v/>
      </c>
      <c r="J35" t="str">
        <f>IF('C - REPASSES'!G38="","",'C - REPASSES'!G38)</f>
        <v/>
      </c>
      <c r="K35" t="str">
        <f>TEXT(IF('C - REPASSES'!H38="","",'C - REPASSES'!H38),"@")</f>
        <v/>
      </c>
      <c r="L35" t="str">
        <f>TEXT(IF('C - REPASSES'!I38="","",'C - REPASSES'!I38),"DD/MM/AAAA")</f>
        <v/>
      </c>
      <c r="M35" t="str">
        <f>TEXT(IF('C - REPASSES'!$A38="","",'C - REPASSES'!AI38),"0,00")</f>
        <v/>
      </c>
      <c r="N35" t="str">
        <f>TEXT(IF('C - REPASSES'!$A38="","",'C - REPASSES'!AJ38),"0,00")</f>
        <v/>
      </c>
      <c r="O35" t="str">
        <f>TEXT(IF('C - REPASSES'!$A38="","",'C - REPASSES'!AK38),"0,00")</f>
        <v/>
      </c>
    </row>
    <row r="36" spans="1:15">
      <c r="A36" t="str">
        <f>IF(D36="","",IF('A - IDENTIFICAÇÃO'!$C$7="","",'A - IDENTIFICAÇÃO'!$C$7))</f>
        <v/>
      </c>
      <c r="B36" t="str">
        <f>IF(D36="","",IF('A - IDENTIFICAÇÃO'!$P$15="","",'A - IDENTIFICAÇÃO'!$P$15))</f>
        <v/>
      </c>
      <c r="C36" t="str">
        <f>IF(D36="","",TEXT(IF('A - IDENTIFICAÇÃO'!$C$2="","",'A - IDENTIFICAÇÃO'!$C$2),"0000"))</f>
        <v/>
      </c>
      <c r="D36" t="str">
        <f>IF('C - REPASSES'!A39="","",'C - REPASSES'!A39)</f>
        <v/>
      </c>
      <c r="E36" t="str">
        <f>TEXT(IF('C - REPASSES'!B39="","",'C - REPASSES'!B39),"DD/MM/AAAA")</f>
        <v/>
      </c>
      <c r="F36" t="str">
        <f>IF('C - REPASSES'!C39="INSTITUIÇÃO CREDENCIADA","1",IF('C - REPASSES'!C39="EMPRESA PRETROLÍFERA","2",IF('C - REPASSES'!C39="EMPRESA BRASILEIRA","3",IF('C - REPASSES'!C39="ORGANISMO DE NORMALIZAÇÃO OU EQUIVALENTE","4",IF('C - REPASSES'!C39="EMPRESA BRASILEIRA EM PARCERIA COM I.C.","5","")))))</f>
        <v/>
      </c>
      <c r="G36" t="str">
        <f>TEXT(IF('C - REPASSES'!D39="","",'C - REPASSES'!D39),"00000000000000")</f>
        <v/>
      </c>
      <c r="H36" t="str">
        <f>IF('C - REPASSES'!E39="","",'C - REPASSES'!E39)</f>
        <v/>
      </c>
      <c r="I36" t="str">
        <f>IF('C - REPASSES'!F39="","",'C - REPASSES'!F39)</f>
        <v/>
      </c>
      <c r="J36" t="str">
        <f>IF('C - REPASSES'!G39="","",'C - REPASSES'!G39)</f>
        <v/>
      </c>
      <c r="K36" t="str">
        <f>TEXT(IF('C - REPASSES'!H39="","",'C - REPASSES'!H39),"@")</f>
        <v/>
      </c>
      <c r="L36" t="str">
        <f>TEXT(IF('C - REPASSES'!I39="","",'C - REPASSES'!I39),"DD/MM/AAAA")</f>
        <v/>
      </c>
      <c r="M36" t="str">
        <f>TEXT(IF('C - REPASSES'!$A39="","",'C - REPASSES'!AI39),"0,00")</f>
        <v/>
      </c>
      <c r="N36" t="str">
        <f>TEXT(IF('C - REPASSES'!$A39="","",'C - REPASSES'!AJ39),"0,00")</f>
        <v/>
      </c>
      <c r="O36" t="str">
        <f>TEXT(IF('C - REPASSES'!$A39="","",'C - REPASSES'!AK39),"0,00")</f>
        <v/>
      </c>
    </row>
    <row r="37" spans="1:15">
      <c r="A37" t="str">
        <f>IF(D37="","",IF('A - IDENTIFICAÇÃO'!$C$7="","",'A - IDENTIFICAÇÃO'!$C$7))</f>
        <v/>
      </c>
      <c r="B37" t="str">
        <f>IF(D37="","",IF('A - IDENTIFICAÇÃO'!$P$15="","",'A - IDENTIFICAÇÃO'!$P$15))</f>
        <v/>
      </c>
      <c r="C37" t="str">
        <f>IF(D37="","",TEXT(IF('A - IDENTIFICAÇÃO'!$C$2="","",'A - IDENTIFICAÇÃO'!$C$2),"0000"))</f>
        <v/>
      </c>
      <c r="D37" t="str">
        <f>IF('C - REPASSES'!A40="","",'C - REPASSES'!A40)</f>
        <v/>
      </c>
      <c r="E37" t="str">
        <f>TEXT(IF('C - REPASSES'!B40="","",'C - REPASSES'!B40),"DD/MM/AAAA")</f>
        <v/>
      </c>
      <c r="F37" t="str">
        <f>IF('C - REPASSES'!C40="INSTITUIÇÃO CREDENCIADA","1",IF('C - REPASSES'!C40="EMPRESA PRETROLÍFERA","2",IF('C - REPASSES'!C40="EMPRESA BRASILEIRA","3",IF('C - REPASSES'!C40="ORGANISMO DE NORMALIZAÇÃO OU EQUIVALENTE","4",IF('C - REPASSES'!C40="EMPRESA BRASILEIRA EM PARCERIA COM I.C.","5","")))))</f>
        <v/>
      </c>
      <c r="G37" t="str">
        <f>TEXT(IF('C - REPASSES'!D40="","",'C - REPASSES'!D40),"00000000000000")</f>
        <v/>
      </c>
      <c r="H37" t="str">
        <f>IF('C - REPASSES'!E40="","",'C - REPASSES'!E40)</f>
        <v/>
      </c>
      <c r="I37" t="str">
        <f>IF('C - REPASSES'!F40="","",'C - REPASSES'!F40)</f>
        <v/>
      </c>
      <c r="J37" t="str">
        <f>IF('C - REPASSES'!G40="","",'C - REPASSES'!G40)</f>
        <v/>
      </c>
      <c r="K37" t="str">
        <f>TEXT(IF('C - REPASSES'!H40="","",'C - REPASSES'!H40),"@")</f>
        <v/>
      </c>
      <c r="L37" t="str">
        <f>TEXT(IF('C - REPASSES'!I40="","",'C - REPASSES'!I40),"DD/MM/AAAA")</f>
        <v/>
      </c>
      <c r="M37" t="str">
        <f>TEXT(IF('C - REPASSES'!$A40="","",'C - REPASSES'!AI40),"0,00")</f>
        <v/>
      </c>
      <c r="N37" t="str">
        <f>TEXT(IF('C - REPASSES'!$A40="","",'C - REPASSES'!AJ40),"0,00")</f>
        <v/>
      </c>
      <c r="O37" t="str">
        <f>TEXT(IF('C - REPASSES'!$A40="","",'C - REPASSES'!AK40),"0,00")</f>
        <v/>
      </c>
    </row>
    <row r="38" spans="1:15">
      <c r="A38" t="str">
        <f>IF(D38="","",IF('A - IDENTIFICAÇÃO'!$C$7="","",'A - IDENTIFICAÇÃO'!$C$7))</f>
        <v/>
      </c>
      <c r="B38" t="str">
        <f>IF(D38="","",IF('A - IDENTIFICAÇÃO'!$P$15="","",'A - IDENTIFICAÇÃO'!$P$15))</f>
        <v/>
      </c>
      <c r="C38" t="str">
        <f>IF(D38="","",TEXT(IF('A - IDENTIFICAÇÃO'!$C$2="","",'A - IDENTIFICAÇÃO'!$C$2),"0000"))</f>
        <v/>
      </c>
      <c r="D38" t="str">
        <f>IF('C - REPASSES'!A41="","",'C - REPASSES'!A41)</f>
        <v/>
      </c>
      <c r="E38" t="str">
        <f>TEXT(IF('C - REPASSES'!B41="","",'C - REPASSES'!B41),"DD/MM/AAAA")</f>
        <v/>
      </c>
      <c r="F38" t="str">
        <f>IF('C - REPASSES'!C41="INSTITUIÇÃO CREDENCIADA","1",IF('C - REPASSES'!C41="EMPRESA PRETROLÍFERA","2",IF('C - REPASSES'!C41="EMPRESA BRASILEIRA","3",IF('C - REPASSES'!C41="ORGANISMO DE NORMALIZAÇÃO OU EQUIVALENTE","4",IF('C - REPASSES'!C41="EMPRESA BRASILEIRA EM PARCERIA COM I.C.","5","")))))</f>
        <v/>
      </c>
      <c r="G38" t="str">
        <f>TEXT(IF('C - REPASSES'!D41="","",'C - REPASSES'!D41),"00000000000000")</f>
        <v/>
      </c>
      <c r="H38" t="str">
        <f>IF('C - REPASSES'!E41="","",'C - REPASSES'!E41)</f>
        <v/>
      </c>
      <c r="I38" t="str">
        <f>IF('C - REPASSES'!F41="","",'C - REPASSES'!F41)</f>
        <v/>
      </c>
      <c r="J38" t="str">
        <f>IF('C - REPASSES'!G41="","",'C - REPASSES'!G41)</f>
        <v/>
      </c>
      <c r="K38" t="str">
        <f>TEXT(IF('C - REPASSES'!H41="","",'C - REPASSES'!H41),"@")</f>
        <v/>
      </c>
      <c r="L38" t="str">
        <f>TEXT(IF('C - REPASSES'!I41="","",'C - REPASSES'!I41),"DD/MM/AAAA")</f>
        <v/>
      </c>
      <c r="M38" t="str">
        <f>TEXT(IF('C - REPASSES'!$A41="","",'C - REPASSES'!AI41),"0,00")</f>
        <v/>
      </c>
      <c r="N38" t="str">
        <f>TEXT(IF('C - REPASSES'!$A41="","",'C - REPASSES'!AJ41),"0,00")</f>
        <v/>
      </c>
      <c r="O38" t="str">
        <f>TEXT(IF('C - REPASSES'!$A41="","",'C - REPASSES'!AK41),"0,00")</f>
        <v/>
      </c>
    </row>
    <row r="39" spans="1:15">
      <c r="A39" t="str">
        <f>IF(D39="","",IF('A - IDENTIFICAÇÃO'!$C$7="","",'A - IDENTIFICAÇÃO'!$C$7))</f>
        <v/>
      </c>
      <c r="B39" t="str">
        <f>IF(D39="","",IF('A - IDENTIFICAÇÃO'!$P$15="","",'A - IDENTIFICAÇÃO'!$P$15))</f>
        <v/>
      </c>
      <c r="C39" t="str">
        <f>IF(D39="","",TEXT(IF('A - IDENTIFICAÇÃO'!$C$2="","",'A - IDENTIFICAÇÃO'!$C$2),"0000"))</f>
        <v/>
      </c>
      <c r="D39" t="str">
        <f>IF('C - REPASSES'!A42="","",'C - REPASSES'!A42)</f>
        <v/>
      </c>
      <c r="E39" t="str">
        <f>TEXT(IF('C - REPASSES'!B42="","",'C - REPASSES'!B42),"DD/MM/AAAA")</f>
        <v/>
      </c>
      <c r="F39" t="str">
        <f>IF('C - REPASSES'!C42="INSTITUIÇÃO CREDENCIADA","1",IF('C - REPASSES'!C42="EMPRESA PRETROLÍFERA","2",IF('C - REPASSES'!C42="EMPRESA BRASILEIRA","3",IF('C - REPASSES'!C42="ORGANISMO DE NORMALIZAÇÃO OU EQUIVALENTE","4",IF('C - REPASSES'!C42="EMPRESA BRASILEIRA EM PARCERIA COM I.C.","5","")))))</f>
        <v/>
      </c>
      <c r="G39" t="str">
        <f>TEXT(IF('C - REPASSES'!D42="","",'C - REPASSES'!D42),"00000000000000")</f>
        <v/>
      </c>
      <c r="H39" t="str">
        <f>IF('C - REPASSES'!E42="","",'C - REPASSES'!E42)</f>
        <v/>
      </c>
      <c r="I39" t="str">
        <f>IF('C - REPASSES'!F42="","",'C - REPASSES'!F42)</f>
        <v/>
      </c>
      <c r="J39" t="str">
        <f>IF('C - REPASSES'!G42="","",'C - REPASSES'!G42)</f>
        <v/>
      </c>
      <c r="K39" t="str">
        <f>TEXT(IF('C - REPASSES'!H42="","",'C - REPASSES'!H42),"@")</f>
        <v/>
      </c>
      <c r="L39" t="str">
        <f>TEXT(IF('C - REPASSES'!I42="","",'C - REPASSES'!I42),"DD/MM/AAAA")</f>
        <v/>
      </c>
      <c r="M39" t="str">
        <f>TEXT(IF('C - REPASSES'!$A42="","",'C - REPASSES'!AI42),"0,00")</f>
        <v/>
      </c>
      <c r="N39" t="str">
        <f>TEXT(IF('C - REPASSES'!$A42="","",'C - REPASSES'!AJ42),"0,00")</f>
        <v/>
      </c>
      <c r="O39" t="str">
        <f>TEXT(IF('C - REPASSES'!$A42="","",'C - REPASSES'!AK42),"0,00")</f>
        <v/>
      </c>
    </row>
    <row r="40" spans="1:15">
      <c r="A40" t="str">
        <f>IF(D40="","",IF('A - IDENTIFICAÇÃO'!$C$7="","",'A - IDENTIFICAÇÃO'!$C$7))</f>
        <v/>
      </c>
      <c r="B40" t="str">
        <f>IF(D40="","",IF('A - IDENTIFICAÇÃO'!$P$15="","",'A - IDENTIFICAÇÃO'!$P$15))</f>
        <v/>
      </c>
      <c r="C40" t="str">
        <f>IF(D40="","",TEXT(IF('A - IDENTIFICAÇÃO'!$C$2="","",'A - IDENTIFICAÇÃO'!$C$2),"0000"))</f>
        <v/>
      </c>
      <c r="D40" t="str">
        <f>IF('C - REPASSES'!A43="","",'C - REPASSES'!A43)</f>
        <v/>
      </c>
      <c r="E40" t="str">
        <f>TEXT(IF('C - REPASSES'!B43="","",'C - REPASSES'!B43),"DD/MM/AAAA")</f>
        <v/>
      </c>
      <c r="F40" t="str">
        <f>IF('C - REPASSES'!C43="INSTITUIÇÃO CREDENCIADA","1",IF('C - REPASSES'!C43="EMPRESA PRETROLÍFERA","2",IF('C - REPASSES'!C43="EMPRESA BRASILEIRA","3",IF('C - REPASSES'!C43="ORGANISMO DE NORMALIZAÇÃO OU EQUIVALENTE","4",IF('C - REPASSES'!C43="EMPRESA BRASILEIRA EM PARCERIA COM I.C.","5","")))))</f>
        <v/>
      </c>
      <c r="G40" t="str">
        <f>TEXT(IF('C - REPASSES'!D43="","",'C - REPASSES'!D43),"00000000000000")</f>
        <v/>
      </c>
      <c r="H40" t="str">
        <f>IF('C - REPASSES'!E43="","",'C - REPASSES'!E43)</f>
        <v/>
      </c>
      <c r="I40" t="str">
        <f>IF('C - REPASSES'!F43="","",'C - REPASSES'!F43)</f>
        <v/>
      </c>
      <c r="J40" t="str">
        <f>IF('C - REPASSES'!G43="","",'C - REPASSES'!G43)</f>
        <v/>
      </c>
      <c r="K40" t="str">
        <f>TEXT(IF('C - REPASSES'!H43="","",'C - REPASSES'!H43),"@")</f>
        <v/>
      </c>
      <c r="L40" t="str">
        <f>TEXT(IF('C - REPASSES'!I43="","",'C - REPASSES'!I43),"DD/MM/AAAA")</f>
        <v/>
      </c>
      <c r="M40" t="str">
        <f>TEXT(IF('C - REPASSES'!$A43="","",'C - REPASSES'!AI43),"0,00")</f>
        <v/>
      </c>
      <c r="N40" t="str">
        <f>TEXT(IF('C - REPASSES'!$A43="","",'C - REPASSES'!AJ43),"0,00")</f>
        <v/>
      </c>
      <c r="O40" t="str">
        <f>TEXT(IF('C - REPASSES'!$A43="","",'C - REPASSES'!AK43),"0,00")</f>
        <v/>
      </c>
    </row>
    <row r="41" spans="1:15">
      <c r="A41" t="str">
        <f>IF(D41="","",IF('A - IDENTIFICAÇÃO'!$C$7="","",'A - IDENTIFICAÇÃO'!$C$7))</f>
        <v/>
      </c>
      <c r="B41" t="str">
        <f>IF(D41="","",IF('A - IDENTIFICAÇÃO'!$P$15="","",'A - IDENTIFICAÇÃO'!$P$15))</f>
        <v/>
      </c>
      <c r="C41" t="str">
        <f>IF(D41="","",TEXT(IF('A - IDENTIFICAÇÃO'!$C$2="","",'A - IDENTIFICAÇÃO'!$C$2),"0000"))</f>
        <v/>
      </c>
      <c r="D41" t="str">
        <f>IF('C - REPASSES'!A44="","",'C - REPASSES'!A44)</f>
        <v/>
      </c>
      <c r="E41" t="str">
        <f>TEXT(IF('C - REPASSES'!B44="","",'C - REPASSES'!B44),"DD/MM/AAAA")</f>
        <v/>
      </c>
      <c r="F41" t="str">
        <f>IF('C - REPASSES'!C44="INSTITUIÇÃO CREDENCIADA","1",IF('C - REPASSES'!C44="EMPRESA PRETROLÍFERA","2",IF('C - REPASSES'!C44="EMPRESA BRASILEIRA","3",IF('C - REPASSES'!C44="ORGANISMO DE NORMALIZAÇÃO OU EQUIVALENTE","4",IF('C - REPASSES'!C44="EMPRESA BRASILEIRA EM PARCERIA COM I.C.","5","")))))</f>
        <v/>
      </c>
      <c r="G41" t="str">
        <f>TEXT(IF('C - REPASSES'!D44="","",'C - REPASSES'!D44),"00000000000000")</f>
        <v/>
      </c>
      <c r="H41" t="str">
        <f>IF('C - REPASSES'!E44="","",'C - REPASSES'!E44)</f>
        <v/>
      </c>
      <c r="I41" t="str">
        <f>IF('C - REPASSES'!F44="","",'C - REPASSES'!F44)</f>
        <v/>
      </c>
      <c r="J41" t="str">
        <f>IF('C - REPASSES'!G44="","",'C - REPASSES'!G44)</f>
        <v/>
      </c>
      <c r="K41" t="str">
        <f>TEXT(IF('C - REPASSES'!H44="","",'C - REPASSES'!H44),"@")</f>
        <v/>
      </c>
      <c r="L41" t="str">
        <f>TEXT(IF('C - REPASSES'!I44="","",'C - REPASSES'!I44),"DD/MM/AAAA")</f>
        <v/>
      </c>
      <c r="M41" t="str">
        <f>TEXT(IF('C - REPASSES'!$A44="","",'C - REPASSES'!AI44),"0,00")</f>
        <v/>
      </c>
      <c r="N41" t="str">
        <f>TEXT(IF('C - REPASSES'!$A44="","",'C - REPASSES'!AJ44),"0,00")</f>
        <v/>
      </c>
      <c r="O41" t="str">
        <f>TEXT(IF('C - REPASSES'!$A44="","",'C - REPASSES'!AK44),"0,00")</f>
        <v/>
      </c>
    </row>
    <row r="42" spans="1:15">
      <c r="A42" t="str">
        <f>IF(D42="","",IF('A - IDENTIFICAÇÃO'!$C$7="","",'A - IDENTIFICAÇÃO'!$C$7))</f>
        <v/>
      </c>
      <c r="B42" t="str">
        <f>IF(D42="","",IF('A - IDENTIFICAÇÃO'!$P$15="","",'A - IDENTIFICAÇÃO'!$P$15))</f>
        <v/>
      </c>
      <c r="C42" t="str">
        <f>IF(D42="","",TEXT(IF('A - IDENTIFICAÇÃO'!$C$2="","",'A - IDENTIFICAÇÃO'!$C$2),"0000"))</f>
        <v/>
      </c>
      <c r="D42" t="str">
        <f>IF('C - REPASSES'!A45="","",'C - REPASSES'!A45)</f>
        <v/>
      </c>
      <c r="E42" t="str">
        <f>TEXT(IF('C - REPASSES'!B45="","",'C - REPASSES'!B45),"DD/MM/AAAA")</f>
        <v/>
      </c>
      <c r="F42" t="str">
        <f>IF('C - REPASSES'!C45="INSTITUIÇÃO CREDENCIADA","1",IF('C - REPASSES'!C45="EMPRESA PRETROLÍFERA","2",IF('C - REPASSES'!C45="EMPRESA BRASILEIRA","3",IF('C - REPASSES'!C45="ORGANISMO DE NORMALIZAÇÃO OU EQUIVALENTE","4",IF('C - REPASSES'!C45="EMPRESA BRASILEIRA EM PARCERIA COM I.C.","5","")))))</f>
        <v/>
      </c>
      <c r="G42" t="str">
        <f>TEXT(IF('C - REPASSES'!D45="","",'C - REPASSES'!D45),"00000000000000")</f>
        <v/>
      </c>
      <c r="H42" t="str">
        <f>IF('C - REPASSES'!E45="","",'C - REPASSES'!E45)</f>
        <v/>
      </c>
      <c r="I42" t="str">
        <f>IF('C - REPASSES'!F45="","",'C - REPASSES'!F45)</f>
        <v/>
      </c>
      <c r="J42" t="str">
        <f>IF('C - REPASSES'!G45="","",'C - REPASSES'!G45)</f>
        <v/>
      </c>
      <c r="K42" t="str">
        <f>TEXT(IF('C - REPASSES'!H45="","",'C - REPASSES'!H45),"@")</f>
        <v/>
      </c>
      <c r="L42" t="str">
        <f>TEXT(IF('C - REPASSES'!I45="","",'C - REPASSES'!I45),"DD/MM/AAAA")</f>
        <v/>
      </c>
      <c r="M42" t="str">
        <f>TEXT(IF('C - REPASSES'!$A45="","",'C - REPASSES'!AI45),"0,00")</f>
        <v/>
      </c>
      <c r="N42" t="str">
        <f>TEXT(IF('C - REPASSES'!$A45="","",'C - REPASSES'!AJ45),"0,00")</f>
        <v/>
      </c>
      <c r="O42" t="str">
        <f>TEXT(IF('C - REPASSES'!$A45="","",'C - REPASSES'!AK45),"0,00")</f>
        <v/>
      </c>
    </row>
    <row r="43" spans="1:15">
      <c r="A43" t="str">
        <f>IF(D43="","",IF('A - IDENTIFICAÇÃO'!$C$7="","",'A - IDENTIFICAÇÃO'!$C$7))</f>
        <v/>
      </c>
      <c r="B43" t="str">
        <f>IF(D43="","",IF('A - IDENTIFICAÇÃO'!$P$15="","",'A - IDENTIFICAÇÃO'!$P$15))</f>
        <v/>
      </c>
      <c r="C43" t="str">
        <f>IF(D43="","",TEXT(IF('A - IDENTIFICAÇÃO'!$C$2="","",'A - IDENTIFICAÇÃO'!$C$2),"0000"))</f>
        <v/>
      </c>
      <c r="D43" t="str">
        <f>IF('C - REPASSES'!A46="","",'C - REPASSES'!A46)</f>
        <v/>
      </c>
      <c r="E43" t="str">
        <f>TEXT(IF('C - REPASSES'!B46="","",'C - REPASSES'!B46),"DD/MM/AAAA")</f>
        <v/>
      </c>
      <c r="F43" t="str">
        <f>IF('C - REPASSES'!C46="INSTITUIÇÃO CREDENCIADA","1",IF('C - REPASSES'!C46="EMPRESA PRETROLÍFERA","2",IF('C - REPASSES'!C46="EMPRESA BRASILEIRA","3",IF('C - REPASSES'!C46="ORGANISMO DE NORMALIZAÇÃO OU EQUIVALENTE","4",IF('C - REPASSES'!C46="EMPRESA BRASILEIRA EM PARCERIA COM I.C.","5","")))))</f>
        <v/>
      </c>
      <c r="G43" t="str">
        <f>TEXT(IF('C - REPASSES'!D46="","",'C - REPASSES'!D46),"00000000000000")</f>
        <v/>
      </c>
      <c r="H43" t="str">
        <f>IF('C - REPASSES'!E46="","",'C - REPASSES'!E46)</f>
        <v/>
      </c>
      <c r="I43" t="str">
        <f>IF('C - REPASSES'!F46="","",'C - REPASSES'!F46)</f>
        <v/>
      </c>
      <c r="J43" t="str">
        <f>IF('C - REPASSES'!G46="","",'C - REPASSES'!G46)</f>
        <v/>
      </c>
      <c r="K43" t="str">
        <f>TEXT(IF('C - REPASSES'!H46="","",'C - REPASSES'!H46),"@")</f>
        <v/>
      </c>
      <c r="L43" t="str">
        <f>TEXT(IF('C - REPASSES'!I46="","",'C - REPASSES'!I46),"DD/MM/AAAA")</f>
        <v/>
      </c>
      <c r="M43" t="str">
        <f>TEXT(IF('C - REPASSES'!$A46="","",'C - REPASSES'!AI46),"0,00")</f>
        <v/>
      </c>
      <c r="N43" t="str">
        <f>TEXT(IF('C - REPASSES'!$A46="","",'C - REPASSES'!AJ46),"0,00")</f>
        <v/>
      </c>
      <c r="O43" t="str">
        <f>TEXT(IF('C - REPASSES'!$A46="","",'C - REPASSES'!AK46),"0,00")</f>
        <v/>
      </c>
    </row>
    <row r="44" spans="1:15">
      <c r="A44" t="str">
        <f>IF(D44="","",IF('A - IDENTIFICAÇÃO'!$C$7="","",'A - IDENTIFICAÇÃO'!$C$7))</f>
        <v/>
      </c>
      <c r="B44" t="str">
        <f>IF(D44="","",IF('A - IDENTIFICAÇÃO'!$P$15="","",'A - IDENTIFICAÇÃO'!$P$15))</f>
        <v/>
      </c>
      <c r="C44" t="str">
        <f>IF(D44="","",TEXT(IF('A - IDENTIFICAÇÃO'!$C$2="","",'A - IDENTIFICAÇÃO'!$C$2),"0000"))</f>
        <v/>
      </c>
      <c r="D44" t="str">
        <f>IF('C - REPASSES'!A47="","",'C - REPASSES'!A47)</f>
        <v/>
      </c>
      <c r="E44" t="str">
        <f>TEXT(IF('C - REPASSES'!B47="","",'C - REPASSES'!B47),"DD/MM/AAAA")</f>
        <v/>
      </c>
      <c r="F44" t="str">
        <f>IF('C - REPASSES'!C47="INSTITUIÇÃO CREDENCIADA","1",IF('C - REPASSES'!C47="EMPRESA PRETROLÍFERA","2",IF('C - REPASSES'!C47="EMPRESA BRASILEIRA","3",IF('C - REPASSES'!C47="ORGANISMO DE NORMALIZAÇÃO OU EQUIVALENTE","4",IF('C - REPASSES'!C47="EMPRESA BRASILEIRA EM PARCERIA COM I.C.","5","")))))</f>
        <v/>
      </c>
      <c r="G44" t="str">
        <f>TEXT(IF('C - REPASSES'!D47="","",'C - REPASSES'!D47),"00000000000000")</f>
        <v/>
      </c>
      <c r="H44" t="str">
        <f>IF('C - REPASSES'!E47="","",'C - REPASSES'!E47)</f>
        <v/>
      </c>
      <c r="I44" t="str">
        <f>IF('C - REPASSES'!F47="","",'C - REPASSES'!F47)</f>
        <v/>
      </c>
      <c r="J44" t="str">
        <f>IF('C - REPASSES'!G47="","",'C - REPASSES'!G47)</f>
        <v/>
      </c>
      <c r="K44" t="str">
        <f>TEXT(IF('C - REPASSES'!H47="","",'C - REPASSES'!H47),"@")</f>
        <v/>
      </c>
      <c r="L44" t="str">
        <f>TEXT(IF('C - REPASSES'!I47="","",'C - REPASSES'!I47),"DD/MM/AAAA")</f>
        <v/>
      </c>
      <c r="M44" t="str">
        <f>TEXT(IF('C - REPASSES'!$A47="","",'C - REPASSES'!AI47),"0,00")</f>
        <v/>
      </c>
      <c r="N44" t="str">
        <f>TEXT(IF('C - REPASSES'!$A47="","",'C - REPASSES'!AJ47),"0,00")</f>
        <v/>
      </c>
      <c r="O44" t="str">
        <f>TEXT(IF('C - REPASSES'!$A47="","",'C - REPASSES'!AK47),"0,00")</f>
        <v/>
      </c>
    </row>
    <row r="45" spans="1:15">
      <c r="A45" t="str">
        <f>IF(D45="","",IF('A - IDENTIFICAÇÃO'!$C$7="","",'A - IDENTIFICAÇÃO'!$C$7))</f>
        <v/>
      </c>
      <c r="B45" t="str">
        <f>IF(D45="","",IF('A - IDENTIFICAÇÃO'!$P$15="","",'A - IDENTIFICAÇÃO'!$P$15))</f>
        <v/>
      </c>
      <c r="C45" t="str">
        <f>IF(D45="","",TEXT(IF('A - IDENTIFICAÇÃO'!$C$2="","",'A - IDENTIFICAÇÃO'!$C$2),"0000"))</f>
        <v/>
      </c>
      <c r="D45" t="str">
        <f>IF('C - REPASSES'!A48="","",'C - REPASSES'!A48)</f>
        <v/>
      </c>
      <c r="E45" t="str">
        <f>TEXT(IF('C - REPASSES'!B48="","",'C - REPASSES'!B48),"DD/MM/AAAA")</f>
        <v/>
      </c>
      <c r="F45" t="str">
        <f>IF('C - REPASSES'!C48="INSTITUIÇÃO CREDENCIADA","1",IF('C - REPASSES'!C48="EMPRESA PRETROLÍFERA","2",IF('C - REPASSES'!C48="EMPRESA BRASILEIRA","3",IF('C - REPASSES'!C48="ORGANISMO DE NORMALIZAÇÃO OU EQUIVALENTE","4",IF('C - REPASSES'!C48="EMPRESA BRASILEIRA EM PARCERIA COM I.C.","5","")))))</f>
        <v/>
      </c>
      <c r="G45" t="str">
        <f>TEXT(IF('C - REPASSES'!D48="","",'C - REPASSES'!D48),"00000000000000")</f>
        <v/>
      </c>
      <c r="H45" t="str">
        <f>IF('C - REPASSES'!E48="","",'C - REPASSES'!E48)</f>
        <v/>
      </c>
      <c r="I45" t="str">
        <f>IF('C - REPASSES'!F48="","",'C - REPASSES'!F48)</f>
        <v/>
      </c>
      <c r="J45" t="str">
        <f>IF('C - REPASSES'!G48="","",'C - REPASSES'!G48)</f>
        <v/>
      </c>
      <c r="K45" t="str">
        <f>TEXT(IF('C - REPASSES'!H48="","",'C - REPASSES'!H48),"@")</f>
        <v/>
      </c>
      <c r="L45" t="str">
        <f>TEXT(IF('C - REPASSES'!I48="","",'C - REPASSES'!I48),"DD/MM/AAAA")</f>
        <v/>
      </c>
      <c r="M45" t="str">
        <f>TEXT(IF('C - REPASSES'!$A48="","",'C - REPASSES'!AI48),"0,00")</f>
        <v/>
      </c>
      <c r="N45" t="str">
        <f>TEXT(IF('C - REPASSES'!$A48="","",'C - REPASSES'!AJ48),"0,00")</f>
        <v/>
      </c>
      <c r="O45" t="str">
        <f>TEXT(IF('C - REPASSES'!$A48="","",'C - REPASSES'!AK48),"0,00")</f>
        <v/>
      </c>
    </row>
    <row r="46" spans="1:15">
      <c r="A46" t="str">
        <f>IF(D46="","",IF('A - IDENTIFICAÇÃO'!$C$7="","",'A - IDENTIFICAÇÃO'!$C$7))</f>
        <v/>
      </c>
      <c r="B46" t="str">
        <f>IF(D46="","",IF('A - IDENTIFICAÇÃO'!$P$15="","",'A - IDENTIFICAÇÃO'!$P$15))</f>
        <v/>
      </c>
      <c r="C46" t="str">
        <f>IF(D46="","",TEXT(IF('A - IDENTIFICAÇÃO'!$C$2="","",'A - IDENTIFICAÇÃO'!$C$2),"0000"))</f>
        <v/>
      </c>
      <c r="D46" t="str">
        <f>IF('C - REPASSES'!A49="","",'C - REPASSES'!A49)</f>
        <v/>
      </c>
      <c r="E46" t="str">
        <f>TEXT(IF('C - REPASSES'!B49="","",'C - REPASSES'!B49),"DD/MM/AAAA")</f>
        <v/>
      </c>
      <c r="F46" t="str">
        <f>IF('C - REPASSES'!C49="INSTITUIÇÃO CREDENCIADA","1",IF('C - REPASSES'!C49="EMPRESA PRETROLÍFERA","2",IF('C - REPASSES'!C49="EMPRESA BRASILEIRA","3",IF('C - REPASSES'!C49="ORGANISMO DE NORMALIZAÇÃO OU EQUIVALENTE","4",IF('C - REPASSES'!C49="EMPRESA BRASILEIRA EM PARCERIA COM I.C.","5","")))))</f>
        <v/>
      </c>
      <c r="G46" t="str">
        <f>TEXT(IF('C - REPASSES'!D49="","",'C - REPASSES'!D49),"00000000000000")</f>
        <v/>
      </c>
      <c r="H46" t="str">
        <f>IF('C - REPASSES'!E49="","",'C - REPASSES'!E49)</f>
        <v/>
      </c>
      <c r="I46" t="str">
        <f>IF('C - REPASSES'!F49="","",'C - REPASSES'!F49)</f>
        <v/>
      </c>
      <c r="J46" t="str">
        <f>IF('C - REPASSES'!G49="","",'C - REPASSES'!G49)</f>
        <v/>
      </c>
      <c r="K46" t="str">
        <f>TEXT(IF('C - REPASSES'!H49="","",'C - REPASSES'!H49),"@")</f>
        <v/>
      </c>
      <c r="L46" t="str">
        <f>TEXT(IF('C - REPASSES'!I49="","",'C - REPASSES'!I49),"DD/MM/AAAA")</f>
        <v/>
      </c>
      <c r="M46" t="str">
        <f>TEXT(IF('C - REPASSES'!$A49="","",'C - REPASSES'!AI49),"0,00")</f>
        <v/>
      </c>
      <c r="N46" t="str">
        <f>TEXT(IF('C - REPASSES'!$A49="","",'C - REPASSES'!AJ49),"0,00")</f>
        <v/>
      </c>
      <c r="O46" t="str">
        <f>TEXT(IF('C - REPASSES'!$A49="","",'C - REPASSES'!AK49),"0,00")</f>
        <v/>
      </c>
    </row>
    <row r="47" spans="1:15">
      <c r="A47" t="str">
        <f>IF(D47="","",IF('A - IDENTIFICAÇÃO'!$C$7="","",'A - IDENTIFICAÇÃO'!$C$7))</f>
        <v/>
      </c>
      <c r="B47" t="str">
        <f>IF(D47="","",IF('A - IDENTIFICAÇÃO'!$P$15="","",'A - IDENTIFICAÇÃO'!$P$15))</f>
        <v/>
      </c>
      <c r="C47" t="str">
        <f>IF(D47="","",TEXT(IF('A - IDENTIFICAÇÃO'!$C$2="","",'A - IDENTIFICAÇÃO'!$C$2),"0000"))</f>
        <v/>
      </c>
      <c r="D47" t="str">
        <f>IF('C - REPASSES'!A50="","",'C - REPASSES'!A50)</f>
        <v/>
      </c>
      <c r="E47" t="str">
        <f>TEXT(IF('C - REPASSES'!B50="","",'C - REPASSES'!B50),"DD/MM/AAAA")</f>
        <v/>
      </c>
      <c r="F47" t="str">
        <f>IF('C - REPASSES'!C50="INSTITUIÇÃO CREDENCIADA","1",IF('C - REPASSES'!C50="EMPRESA PRETROLÍFERA","2",IF('C - REPASSES'!C50="EMPRESA BRASILEIRA","3",IF('C - REPASSES'!C50="ORGANISMO DE NORMALIZAÇÃO OU EQUIVALENTE","4",IF('C - REPASSES'!C50="EMPRESA BRASILEIRA EM PARCERIA COM I.C.","5","")))))</f>
        <v/>
      </c>
      <c r="G47" t="str">
        <f>TEXT(IF('C - REPASSES'!D50="","",'C - REPASSES'!D50),"00000000000000")</f>
        <v/>
      </c>
      <c r="H47" t="str">
        <f>IF('C - REPASSES'!E50="","",'C - REPASSES'!E50)</f>
        <v/>
      </c>
      <c r="I47" t="str">
        <f>IF('C - REPASSES'!F50="","",'C - REPASSES'!F50)</f>
        <v/>
      </c>
      <c r="J47" t="str">
        <f>IF('C - REPASSES'!G50="","",'C - REPASSES'!G50)</f>
        <v/>
      </c>
      <c r="K47" t="str">
        <f>TEXT(IF('C - REPASSES'!H50="","",'C - REPASSES'!H50),"@")</f>
        <v/>
      </c>
      <c r="L47" t="str">
        <f>TEXT(IF('C - REPASSES'!I50="","",'C - REPASSES'!I50),"DD/MM/AAAA")</f>
        <v/>
      </c>
      <c r="M47" t="str">
        <f>TEXT(IF('C - REPASSES'!$A50="","",'C - REPASSES'!AI50),"0,00")</f>
        <v/>
      </c>
      <c r="N47" t="str">
        <f>TEXT(IF('C - REPASSES'!$A50="","",'C - REPASSES'!AJ50),"0,00")</f>
        <v/>
      </c>
      <c r="O47" t="str">
        <f>TEXT(IF('C - REPASSES'!$A50="","",'C - REPASSES'!AK50),"0,00")</f>
        <v/>
      </c>
    </row>
    <row r="48" spans="1:15">
      <c r="A48" t="str">
        <f>IF(D48="","",IF('A - IDENTIFICAÇÃO'!$C$7="","",'A - IDENTIFICAÇÃO'!$C$7))</f>
        <v/>
      </c>
      <c r="B48" t="str">
        <f>IF(D48="","",IF('A - IDENTIFICAÇÃO'!$P$15="","",'A - IDENTIFICAÇÃO'!$P$15))</f>
        <v/>
      </c>
      <c r="C48" t="str">
        <f>IF(D48="","",TEXT(IF('A - IDENTIFICAÇÃO'!$C$2="","",'A - IDENTIFICAÇÃO'!$C$2),"0000"))</f>
        <v/>
      </c>
      <c r="D48" t="str">
        <f>IF('C - REPASSES'!A51="","",'C - REPASSES'!A51)</f>
        <v/>
      </c>
      <c r="E48" t="str">
        <f>TEXT(IF('C - REPASSES'!B51="","",'C - REPASSES'!B51),"DD/MM/AAAA")</f>
        <v/>
      </c>
      <c r="F48" t="str">
        <f>IF('C - REPASSES'!C51="INSTITUIÇÃO CREDENCIADA","1",IF('C - REPASSES'!C51="EMPRESA PRETROLÍFERA","2",IF('C - REPASSES'!C51="EMPRESA BRASILEIRA","3",IF('C - REPASSES'!C51="ORGANISMO DE NORMALIZAÇÃO OU EQUIVALENTE","4",IF('C - REPASSES'!C51="EMPRESA BRASILEIRA EM PARCERIA COM I.C.","5","")))))</f>
        <v/>
      </c>
      <c r="G48" t="str">
        <f>TEXT(IF('C - REPASSES'!D51="","",'C - REPASSES'!D51),"00000000000000")</f>
        <v/>
      </c>
      <c r="H48" t="str">
        <f>IF('C - REPASSES'!E51="","",'C - REPASSES'!E51)</f>
        <v/>
      </c>
      <c r="I48" t="str">
        <f>IF('C - REPASSES'!F51="","",'C - REPASSES'!F51)</f>
        <v/>
      </c>
      <c r="J48" t="str">
        <f>IF('C - REPASSES'!G51="","",'C - REPASSES'!G51)</f>
        <v/>
      </c>
      <c r="K48" t="str">
        <f>TEXT(IF('C - REPASSES'!H51="","",'C - REPASSES'!H51),"@")</f>
        <v/>
      </c>
      <c r="L48" t="str">
        <f>TEXT(IF('C - REPASSES'!I51="","",'C - REPASSES'!I51),"DD/MM/AAAA")</f>
        <v/>
      </c>
      <c r="M48" t="str">
        <f>TEXT(IF('C - REPASSES'!$A51="","",'C - REPASSES'!AI51),"0,00")</f>
        <v/>
      </c>
      <c r="N48" t="str">
        <f>TEXT(IF('C - REPASSES'!$A51="","",'C - REPASSES'!AJ51),"0,00")</f>
        <v/>
      </c>
      <c r="O48" t="str">
        <f>TEXT(IF('C - REPASSES'!$A51="","",'C - REPASSES'!AK51),"0,00")</f>
        <v/>
      </c>
    </row>
    <row r="49" spans="1:15">
      <c r="A49" t="str">
        <f>IF(D49="","",IF('A - IDENTIFICAÇÃO'!$C$7="","",'A - IDENTIFICAÇÃO'!$C$7))</f>
        <v/>
      </c>
      <c r="B49" t="str">
        <f>IF(D49="","",IF('A - IDENTIFICAÇÃO'!$P$15="","",'A - IDENTIFICAÇÃO'!$P$15))</f>
        <v/>
      </c>
      <c r="C49" t="str">
        <f>IF(D49="","",TEXT(IF('A - IDENTIFICAÇÃO'!$C$2="","",'A - IDENTIFICAÇÃO'!$C$2),"0000"))</f>
        <v/>
      </c>
      <c r="D49" t="str">
        <f>IF('C - REPASSES'!A52="","",'C - REPASSES'!A52)</f>
        <v/>
      </c>
      <c r="E49" t="str">
        <f>TEXT(IF('C - REPASSES'!B52="","",'C - REPASSES'!B52),"DD/MM/AAAA")</f>
        <v/>
      </c>
      <c r="F49" t="str">
        <f>IF('C - REPASSES'!C52="INSTITUIÇÃO CREDENCIADA","1",IF('C - REPASSES'!C52="EMPRESA PRETROLÍFERA","2",IF('C - REPASSES'!C52="EMPRESA BRASILEIRA","3",IF('C - REPASSES'!C52="ORGANISMO DE NORMALIZAÇÃO OU EQUIVALENTE","4",IF('C - REPASSES'!C52="EMPRESA BRASILEIRA EM PARCERIA COM I.C.","5","")))))</f>
        <v/>
      </c>
      <c r="G49" t="str">
        <f>TEXT(IF('C - REPASSES'!D52="","",'C - REPASSES'!D52),"00000000000000")</f>
        <v/>
      </c>
      <c r="H49" t="str">
        <f>IF('C - REPASSES'!E52="","",'C - REPASSES'!E52)</f>
        <v/>
      </c>
      <c r="I49" t="str">
        <f>IF('C - REPASSES'!F52="","",'C - REPASSES'!F52)</f>
        <v/>
      </c>
      <c r="J49" t="str">
        <f>IF('C - REPASSES'!G52="","",'C - REPASSES'!G52)</f>
        <v/>
      </c>
      <c r="K49" t="str">
        <f>TEXT(IF('C - REPASSES'!H52="","",'C - REPASSES'!H52),"@")</f>
        <v/>
      </c>
      <c r="L49" t="str">
        <f>TEXT(IF('C - REPASSES'!I52="","",'C - REPASSES'!I52),"DD/MM/AAAA")</f>
        <v/>
      </c>
      <c r="M49" t="str">
        <f>TEXT(IF('C - REPASSES'!$A52="","",'C - REPASSES'!AI52),"0,00")</f>
        <v/>
      </c>
      <c r="N49" t="str">
        <f>TEXT(IF('C - REPASSES'!$A52="","",'C - REPASSES'!AJ52),"0,00")</f>
        <v/>
      </c>
      <c r="O49" t="str">
        <f>TEXT(IF('C - REPASSES'!$A52="","",'C - REPASSES'!AK52),"0,00")</f>
        <v/>
      </c>
    </row>
    <row r="50" spans="1:15">
      <c r="A50" t="str">
        <f>IF(D50="","",IF('A - IDENTIFICAÇÃO'!$C$7="","",'A - IDENTIFICAÇÃO'!$C$7))</f>
        <v/>
      </c>
      <c r="B50" t="str">
        <f>IF(D50="","",IF('A - IDENTIFICAÇÃO'!$P$15="","",'A - IDENTIFICAÇÃO'!$P$15))</f>
        <v/>
      </c>
      <c r="C50" t="str">
        <f>IF(D50="","",TEXT(IF('A - IDENTIFICAÇÃO'!$C$2="","",'A - IDENTIFICAÇÃO'!$C$2),"0000"))</f>
        <v/>
      </c>
      <c r="D50" t="str">
        <f>IF('C - REPASSES'!A53="","",'C - REPASSES'!A53)</f>
        <v/>
      </c>
      <c r="E50" t="str">
        <f>TEXT(IF('C - REPASSES'!B53="","",'C - REPASSES'!B53),"DD/MM/AAAA")</f>
        <v/>
      </c>
      <c r="F50" t="str">
        <f>IF('C - REPASSES'!C53="INSTITUIÇÃO CREDENCIADA","1",IF('C - REPASSES'!C53="EMPRESA PRETROLÍFERA","2",IF('C - REPASSES'!C53="EMPRESA BRASILEIRA","3",IF('C - REPASSES'!C53="ORGANISMO DE NORMALIZAÇÃO OU EQUIVALENTE","4",IF('C - REPASSES'!C53="EMPRESA BRASILEIRA EM PARCERIA COM I.C.","5","")))))</f>
        <v/>
      </c>
      <c r="G50" t="str">
        <f>TEXT(IF('C - REPASSES'!D53="","",'C - REPASSES'!D53),"00000000000000")</f>
        <v/>
      </c>
      <c r="H50" t="str">
        <f>IF('C - REPASSES'!E53="","",'C - REPASSES'!E53)</f>
        <v/>
      </c>
      <c r="I50" t="str">
        <f>IF('C - REPASSES'!F53="","",'C - REPASSES'!F53)</f>
        <v/>
      </c>
      <c r="J50" t="str">
        <f>IF('C - REPASSES'!G53="","",'C - REPASSES'!G53)</f>
        <v/>
      </c>
      <c r="K50" t="str">
        <f>TEXT(IF('C - REPASSES'!H53="","",'C - REPASSES'!H53),"@")</f>
        <v/>
      </c>
      <c r="L50" t="str">
        <f>TEXT(IF('C - REPASSES'!I53="","",'C - REPASSES'!I53),"DD/MM/AAAA")</f>
        <v/>
      </c>
      <c r="M50" t="str">
        <f>TEXT(IF('C - REPASSES'!$A53="","",'C - REPASSES'!AI53),"0,00")</f>
        <v/>
      </c>
      <c r="N50" t="str">
        <f>TEXT(IF('C - REPASSES'!$A53="","",'C - REPASSES'!AJ53),"0,00")</f>
        <v/>
      </c>
      <c r="O50" t="str">
        <f>TEXT(IF('C - REPASSES'!$A53="","",'C - REPASSES'!AK53),"0,00")</f>
        <v/>
      </c>
    </row>
    <row r="51" spans="1:15">
      <c r="A51" t="str">
        <f>IF(D51="","",IF('A - IDENTIFICAÇÃO'!$C$7="","",'A - IDENTIFICAÇÃO'!$C$7))</f>
        <v/>
      </c>
      <c r="B51" t="str">
        <f>IF(D51="","",IF('A - IDENTIFICAÇÃO'!$P$15="","",'A - IDENTIFICAÇÃO'!$P$15))</f>
        <v/>
      </c>
      <c r="C51" t="str">
        <f>IF(D51="","",TEXT(IF('A - IDENTIFICAÇÃO'!$C$2="","",'A - IDENTIFICAÇÃO'!$C$2),"0000"))</f>
        <v/>
      </c>
      <c r="D51" t="str">
        <f>IF('C - REPASSES'!A54="","",'C - REPASSES'!A54)</f>
        <v/>
      </c>
      <c r="E51" t="str">
        <f>TEXT(IF('C - REPASSES'!B54="","",'C - REPASSES'!B54),"DD/MM/AAAA")</f>
        <v/>
      </c>
      <c r="F51" t="str">
        <f>IF('C - REPASSES'!C54="INSTITUIÇÃO CREDENCIADA","1",IF('C - REPASSES'!C54="EMPRESA PRETROLÍFERA","2",IF('C - REPASSES'!C54="EMPRESA BRASILEIRA","3",IF('C - REPASSES'!C54="ORGANISMO DE NORMALIZAÇÃO OU EQUIVALENTE","4",IF('C - REPASSES'!C54="EMPRESA BRASILEIRA EM PARCERIA COM I.C.","5","")))))</f>
        <v/>
      </c>
      <c r="G51" t="str">
        <f>TEXT(IF('C - REPASSES'!D54="","",'C - REPASSES'!D54),"00000000000000")</f>
        <v/>
      </c>
      <c r="H51" t="str">
        <f>IF('C - REPASSES'!E54="","",'C - REPASSES'!E54)</f>
        <v/>
      </c>
      <c r="I51" t="str">
        <f>IF('C - REPASSES'!F54="","",'C - REPASSES'!F54)</f>
        <v/>
      </c>
      <c r="J51" t="str">
        <f>IF('C - REPASSES'!G54="","",'C - REPASSES'!G54)</f>
        <v/>
      </c>
      <c r="K51" t="str">
        <f>TEXT(IF('C - REPASSES'!H54="","",'C - REPASSES'!H54),"@")</f>
        <v/>
      </c>
      <c r="L51" t="str">
        <f>TEXT(IF('C - REPASSES'!I54="","",'C - REPASSES'!I54),"DD/MM/AAAA")</f>
        <v/>
      </c>
      <c r="M51" t="str">
        <f>TEXT(IF('C - REPASSES'!$A54="","",'C - REPASSES'!AI54),"0,00")</f>
        <v/>
      </c>
      <c r="N51" t="str">
        <f>TEXT(IF('C - REPASSES'!$A54="","",'C - REPASSES'!AJ54),"0,00")</f>
        <v/>
      </c>
      <c r="O51" t="str">
        <f>TEXT(IF('C - REPASSES'!$A54="","",'C - REPASSES'!AK54),"0,00")</f>
        <v/>
      </c>
    </row>
    <row r="52" spans="1:15">
      <c r="A52" t="str">
        <f>IF(D52="","",IF('A - IDENTIFICAÇÃO'!$C$7="","",'A - IDENTIFICAÇÃO'!$C$7))</f>
        <v/>
      </c>
      <c r="B52" t="str">
        <f>IF(D52="","",IF('A - IDENTIFICAÇÃO'!$P$15="","",'A - IDENTIFICAÇÃO'!$P$15))</f>
        <v/>
      </c>
      <c r="C52" t="str">
        <f>IF(D52="","",TEXT(IF('A - IDENTIFICAÇÃO'!$C$2="","",'A - IDENTIFICAÇÃO'!$C$2),"0000"))</f>
        <v/>
      </c>
      <c r="D52" t="str">
        <f>IF('C - REPASSES'!A55="","",'C - REPASSES'!A55)</f>
        <v/>
      </c>
      <c r="E52" t="str">
        <f>TEXT(IF('C - REPASSES'!B55="","",'C - REPASSES'!B55),"DD/MM/AAAA")</f>
        <v/>
      </c>
      <c r="F52" t="str">
        <f>IF('C - REPASSES'!C55="INSTITUIÇÃO CREDENCIADA","1",IF('C - REPASSES'!C55="EMPRESA PRETROLÍFERA","2",IF('C - REPASSES'!C55="EMPRESA BRASILEIRA","3",IF('C - REPASSES'!C55="ORGANISMO DE NORMALIZAÇÃO OU EQUIVALENTE","4",IF('C - REPASSES'!C55="EMPRESA BRASILEIRA EM PARCERIA COM I.C.","5","")))))</f>
        <v/>
      </c>
      <c r="G52" t="str">
        <f>TEXT(IF('C - REPASSES'!D55="","",'C - REPASSES'!D55),"00000000000000")</f>
        <v/>
      </c>
      <c r="H52" t="str">
        <f>IF('C - REPASSES'!E55="","",'C - REPASSES'!E55)</f>
        <v/>
      </c>
      <c r="I52" t="str">
        <f>IF('C - REPASSES'!F55="","",'C - REPASSES'!F55)</f>
        <v/>
      </c>
      <c r="J52" t="str">
        <f>IF('C - REPASSES'!G55="","",'C - REPASSES'!G55)</f>
        <v/>
      </c>
      <c r="K52" t="str">
        <f>TEXT(IF('C - REPASSES'!H55="","",'C - REPASSES'!H55),"@")</f>
        <v/>
      </c>
      <c r="L52" t="str">
        <f>TEXT(IF('C - REPASSES'!I55="","",'C - REPASSES'!I55),"DD/MM/AAAA")</f>
        <v/>
      </c>
      <c r="M52" t="str">
        <f>TEXT(IF('C - REPASSES'!$A55="","",'C - REPASSES'!AI55),"0,00")</f>
        <v/>
      </c>
      <c r="N52" t="str">
        <f>TEXT(IF('C - REPASSES'!$A55="","",'C - REPASSES'!AJ55),"0,00")</f>
        <v/>
      </c>
      <c r="O52" t="str">
        <f>TEXT(IF('C - REPASSES'!$A55="","",'C - REPASSES'!AK55),"0,00")</f>
        <v/>
      </c>
    </row>
    <row r="53" spans="1:15">
      <c r="A53" t="str">
        <f>IF(D53="","",IF('A - IDENTIFICAÇÃO'!$C$7="","",'A - IDENTIFICAÇÃO'!$C$7))</f>
        <v/>
      </c>
      <c r="B53" t="str">
        <f>IF(D53="","",IF('A - IDENTIFICAÇÃO'!$P$15="","",'A - IDENTIFICAÇÃO'!$P$15))</f>
        <v/>
      </c>
      <c r="C53" t="str">
        <f>IF(D53="","",TEXT(IF('A - IDENTIFICAÇÃO'!$C$2="","",'A - IDENTIFICAÇÃO'!$C$2),"0000"))</f>
        <v/>
      </c>
      <c r="D53" t="str">
        <f>IF('C - REPASSES'!A56="","",'C - REPASSES'!A56)</f>
        <v/>
      </c>
      <c r="E53" t="str">
        <f>TEXT(IF('C - REPASSES'!B56="","",'C - REPASSES'!B56),"DD/MM/AAAA")</f>
        <v/>
      </c>
      <c r="F53" t="str">
        <f>IF('C - REPASSES'!C56="INSTITUIÇÃO CREDENCIADA","1",IF('C - REPASSES'!C56="EMPRESA PRETROLÍFERA","2",IF('C - REPASSES'!C56="EMPRESA BRASILEIRA","3",IF('C - REPASSES'!C56="ORGANISMO DE NORMALIZAÇÃO OU EQUIVALENTE","4",IF('C - REPASSES'!C56="EMPRESA BRASILEIRA EM PARCERIA COM I.C.","5","")))))</f>
        <v/>
      </c>
      <c r="G53" t="str">
        <f>TEXT(IF('C - REPASSES'!D56="","",'C - REPASSES'!D56),"00000000000000")</f>
        <v/>
      </c>
      <c r="H53" t="str">
        <f>IF('C - REPASSES'!E56="","",'C - REPASSES'!E56)</f>
        <v/>
      </c>
      <c r="I53" t="str">
        <f>IF('C - REPASSES'!F56="","",'C - REPASSES'!F56)</f>
        <v/>
      </c>
      <c r="J53" t="str">
        <f>IF('C - REPASSES'!G56="","",'C - REPASSES'!G56)</f>
        <v/>
      </c>
      <c r="K53" t="str">
        <f>TEXT(IF('C - REPASSES'!H56="","",'C - REPASSES'!H56),"@")</f>
        <v/>
      </c>
      <c r="L53" t="str">
        <f>TEXT(IF('C - REPASSES'!I56="","",'C - REPASSES'!I56),"DD/MM/AAAA")</f>
        <v/>
      </c>
      <c r="M53" t="str">
        <f>TEXT(IF('C - REPASSES'!$A56="","",'C - REPASSES'!AI56),"0,00")</f>
        <v/>
      </c>
      <c r="N53" t="str">
        <f>TEXT(IF('C - REPASSES'!$A56="","",'C - REPASSES'!AJ56),"0,00")</f>
        <v/>
      </c>
      <c r="O53" t="str">
        <f>TEXT(IF('C - REPASSES'!$A56="","",'C - REPASSES'!AK56),"0,00")</f>
        <v/>
      </c>
    </row>
    <row r="54" spans="1:15">
      <c r="A54" t="str">
        <f>IF(D54="","",IF('A - IDENTIFICAÇÃO'!$C$7="","",'A - IDENTIFICAÇÃO'!$C$7))</f>
        <v/>
      </c>
      <c r="B54" t="str">
        <f>IF(D54="","",IF('A - IDENTIFICAÇÃO'!$P$15="","",'A - IDENTIFICAÇÃO'!$P$15))</f>
        <v/>
      </c>
      <c r="C54" t="str">
        <f>IF(D54="","",TEXT(IF('A - IDENTIFICAÇÃO'!$C$2="","",'A - IDENTIFICAÇÃO'!$C$2),"0000"))</f>
        <v/>
      </c>
      <c r="D54" t="str">
        <f>IF('C - REPASSES'!A57="","",'C - REPASSES'!A57)</f>
        <v/>
      </c>
      <c r="E54" t="str">
        <f>TEXT(IF('C - REPASSES'!B57="","",'C - REPASSES'!B57),"DD/MM/AAAA")</f>
        <v/>
      </c>
      <c r="F54" t="str">
        <f>IF('C - REPASSES'!C57="INSTITUIÇÃO CREDENCIADA","1",IF('C - REPASSES'!C57="EMPRESA PRETROLÍFERA","2",IF('C - REPASSES'!C57="EMPRESA BRASILEIRA","3",IF('C - REPASSES'!C57="ORGANISMO DE NORMALIZAÇÃO OU EQUIVALENTE","4",IF('C - REPASSES'!C57="EMPRESA BRASILEIRA EM PARCERIA COM I.C.","5","")))))</f>
        <v/>
      </c>
      <c r="G54" t="str">
        <f>TEXT(IF('C - REPASSES'!D57="","",'C - REPASSES'!D57),"00000000000000")</f>
        <v/>
      </c>
      <c r="H54" t="str">
        <f>IF('C - REPASSES'!E57="","",'C - REPASSES'!E57)</f>
        <v/>
      </c>
      <c r="I54" t="str">
        <f>IF('C - REPASSES'!F57="","",'C - REPASSES'!F57)</f>
        <v/>
      </c>
      <c r="J54" t="str">
        <f>IF('C - REPASSES'!G57="","",'C - REPASSES'!G57)</f>
        <v/>
      </c>
      <c r="K54" t="str">
        <f>TEXT(IF('C - REPASSES'!H57="","",'C - REPASSES'!H57),"@")</f>
        <v/>
      </c>
      <c r="L54" t="str">
        <f>TEXT(IF('C - REPASSES'!I57="","",'C - REPASSES'!I57),"DD/MM/AAAA")</f>
        <v/>
      </c>
      <c r="M54" t="str">
        <f>TEXT(IF('C - REPASSES'!$A57="","",'C - REPASSES'!AI57),"0,00")</f>
        <v/>
      </c>
      <c r="N54" t="str">
        <f>TEXT(IF('C - REPASSES'!$A57="","",'C - REPASSES'!AJ57),"0,00")</f>
        <v/>
      </c>
      <c r="O54" t="str">
        <f>TEXT(IF('C - REPASSES'!$A57="","",'C - REPASSES'!AK57),"0,00")</f>
        <v/>
      </c>
    </row>
    <row r="55" spans="1:15">
      <c r="A55" t="str">
        <f>IF(D55="","",IF('A - IDENTIFICAÇÃO'!$C$7="","",'A - IDENTIFICAÇÃO'!$C$7))</f>
        <v/>
      </c>
      <c r="B55" t="str">
        <f>IF(D55="","",IF('A - IDENTIFICAÇÃO'!$P$15="","",'A - IDENTIFICAÇÃO'!$P$15))</f>
        <v/>
      </c>
      <c r="C55" t="str">
        <f>IF(D55="","",TEXT(IF('A - IDENTIFICAÇÃO'!$C$2="","",'A - IDENTIFICAÇÃO'!$C$2),"0000"))</f>
        <v/>
      </c>
      <c r="D55" t="str">
        <f>IF('C - REPASSES'!A58="","",'C - REPASSES'!A58)</f>
        <v/>
      </c>
      <c r="E55" t="str">
        <f>TEXT(IF('C - REPASSES'!B58="","",'C - REPASSES'!B58),"DD/MM/AAAA")</f>
        <v/>
      </c>
      <c r="F55" t="str">
        <f>IF('C - REPASSES'!C58="INSTITUIÇÃO CREDENCIADA","1",IF('C - REPASSES'!C58="EMPRESA PRETROLÍFERA","2",IF('C - REPASSES'!C58="EMPRESA BRASILEIRA","3",IF('C - REPASSES'!C58="ORGANISMO DE NORMALIZAÇÃO OU EQUIVALENTE","4",IF('C - REPASSES'!C58="EMPRESA BRASILEIRA EM PARCERIA COM I.C.","5","")))))</f>
        <v/>
      </c>
      <c r="G55" t="str">
        <f>TEXT(IF('C - REPASSES'!D58="","",'C - REPASSES'!D58),"00000000000000")</f>
        <v/>
      </c>
      <c r="H55" t="str">
        <f>IF('C - REPASSES'!E58="","",'C - REPASSES'!E58)</f>
        <v/>
      </c>
      <c r="I55" t="str">
        <f>IF('C - REPASSES'!F58="","",'C - REPASSES'!F58)</f>
        <v/>
      </c>
      <c r="J55" t="str">
        <f>IF('C - REPASSES'!G58="","",'C - REPASSES'!G58)</f>
        <v/>
      </c>
      <c r="K55" t="str">
        <f>TEXT(IF('C - REPASSES'!H58="","",'C - REPASSES'!H58),"@")</f>
        <v/>
      </c>
      <c r="L55" t="str">
        <f>TEXT(IF('C - REPASSES'!I58="","",'C - REPASSES'!I58),"DD/MM/AAAA")</f>
        <v/>
      </c>
      <c r="M55" t="str">
        <f>TEXT(IF('C - REPASSES'!$A58="","",'C - REPASSES'!AI58),"0,00")</f>
        <v/>
      </c>
      <c r="N55" t="str">
        <f>TEXT(IF('C - REPASSES'!$A58="","",'C - REPASSES'!AJ58),"0,00")</f>
        <v/>
      </c>
      <c r="O55" t="str">
        <f>TEXT(IF('C - REPASSES'!$A58="","",'C - REPASSES'!AK58),"0,00")</f>
        <v/>
      </c>
    </row>
    <row r="56" spans="1:15">
      <c r="A56" t="str">
        <f>IF(D56="","",IF('A - IDENTIFICAÇÃO'!$C$7="","",'A - IDENTIFICAÇÃO'!$C$7))</f>
        <v/>
      </c>
      <c r="B56" t="str">
        <f>IF(D56="","",IF('A - IDENTIFICAÇÃO'!$P$15="","",'A - IDENTIFICAÇÃO'!$P$15))</f>
        <v/>
      </c>
      <c r="C56" t="str">
        <f>IF(D56="","",TEXT(IF('A - IDENTIFICAÇÃO'!$C$2="","",'A - IDENTIFICAÇÃO'!$C$2),"0000"))</f>
        <v/>
      </c>
      <c r="D56" t="str">
        <f>IF('C - REPASSES'!A59="","",'C - REPASSES'!A59)</f>
        <v/>
      </c>
      <c r="E56" t="str">
        <f>TEXT(IF('C - REPASSES'!B59="","",'C - REPASSES'!B59),"DD/MM/AAAA")</f>
        <v/>
      </c>
      <c r="F56" t="str">
        <f>IF('C - REPASSES'!C59="INSTITUIÇÃO CREDENCIADA","1",IF('C - REPASSES'!C59="EMPRESA PRETROLÍFERA","2",IF('C - REPASSES'!C59="EMPRESA BRASILEIRA","3",IF('C - REPASSES'!C59="ORGANISMO DE NORMALIZAÇÃO OU EQUIVALENTE","4",IF('C - REPASSES'!C59="EMPRESA BRASILEIRA EM PARCERIA COM I.C.","5","")))))</f>
        <v/>
      </c>
      <c r="G56" t="str">
        <f>TEXT(IF('C - REPASSES'!D59="","",'C - REPASSES'!D59),"00000000000000")</f>
        <v/>
      </c>
      <c r="H56" t="str">
        <f>IF('C - REPASSES'!E59="","",'C - REPASSES'!E59)</f>
        <v/>
      </c>
      <c r="I56" t="str">
        <f>IF('C - REPASSES'!F59="","",'C - REPASSES'!F59)</f>
        <v/>
      </c>
      <c r="J56" t="str">
        <f>IF('C - REPASSES'!G59="","",'C - REPASSES'!G59)</f>
        <v/>
      </c>
      <c r="K56" t="str">
        <f>TEXT(IF('C - REPASSES'!H59="","",'C - REPASSES'!H59),"@")</f>
        <v/>
      </c>
      <c r="L56" t="str">
        <f>TEXT(IF('C - REPASSES'!I59="","",'C - REPASSES'!I59),"DD/MM/AAAA")</f>
        <v/>
      </c>
      <c r="M56" t="str">
        <f>TEXT(IF('C - REPASSES'!$A59="","",'C - REPASSES'!AI59),"0,00")</f>
        <v/>
      </c>
      <c r="N56" t="str">
        <f>TEXT(IF('C - REPASSES'!$A59="","",'C - REPASSES'!AJ59),"0,00")</f>
        <v/>
      </c>
      <c r="O56" t="str">
        <f>TEXT(IF('C - REPASSES'!$A59="","",'C - REPASSES'!AK59),"0,00")</f>
        <v/>
      </c>
    </row>
    <row r="57" spans="1:15">
      <c r="A57" t="str">
        <f>IF(D57="","",IF('A - IDENTIFICAÇÃO'!$C$7="","",'A - IDENTIFICAÇÃO'!$C$7))</f>
        <v/>
      </c>
      <c r="B57" t="str">
        <f>IF(D57="","",IF('A - IDENTIFICAÇÃO'!$P$15="","",'A - IDENTIFICAÇÃO'!$P$15))</f>
        <v/>
      </c>
      <c r="C57" t="str">
        <f>IF(D57="","",TEXT(IF('A - IDENTIFICAÇÃO'!$C$2="","",'A - IDENTIFICAÇÃO'!$C$2),"0000"))</f>
        <v/>
      </c>
      <c r="D57" t="str">
        <f>IF('C - REPASSES'!A60="","",'C - REPASSES'!A60)</f>
        <v/>
      </c>
      <c r="E57" t="str">
        <f>TEXT(IF('C - REPASSES'!B60="","",'C - REPASSES'!B60),"DD/MM/AAAA")</f>
        <v/>
      </c>
      <c r="F57" t="str">
        <f>IF('C - REPASSES'!C60="INSTITUIÇÃO CREDENCIADA","1",IF('C - REPASSES'!C60="EMPRESA PRETROLÍFERA","2",IF('C - REPASSES'!C60="EMPRESA BRASILEIRA","3",IF('C - REPASSES'!C60="ORGANISMO DE NORMALIZAÇÃO OU EQUIVALENTE","4",IF('C - REPASSES'!C60="EMPRESA BRASILEIRA EM PARCERIA COM I.C.","5","")))))</f>
        <v/>
      </c>
      <c r="G57" t="str">
        <f>TEXT(IF('C - REPASSES'!D60="","",'C - REPASSES'!D60),"00000000000000")</f>
        <v/>
      </c>
      <c r="H57" t="str">
        <f>IF('C - REPASSES'!E60="","",'C - REPASSES'!E60)</f>
        <v/>
      </c>
      <c r="I57" t="str">
        <f>IF('C - REPASSES'!F60="","",'C - REPASSES'!F60)</f>
        <v/>
      </c>
      <c r="J57" t="str">
        <f>IF('C - REPASSES'!G60="","",'C - REPASSES'!G60)</f>
        <v/>
      </c>
      <c r="K57" t="str">
        <f>TEXT(IF('C - REPASSES'!H60="","",'C - REPASSES'!H60),"@")</f>
        <v/>
      </c>
      <c r="L57" t="str">
        <f>TEXT(IF('C - REPASSES'!I60="","",'C - REPASSES'!I60),"DD/MM/AAAA")</f>
        <v/>
      </c>
      <c r="M57" t="str">
        <f>TEXT(IF('C - REPASSES'!$A60="","",'C - REPASSES'!AI60),"0,00")</f>
        <v/>
      </c>
      <c r="N57" t="str">
        <f>TEXT(IF('C - REPASSES'!$A60="","",'C - REPASSES'!AJ60),"0,00")</f>
        <v/>
      </c>
      <c r="O57" t="str">
        <f>TEXT(IF('C - REPASSES'!$A60="","",'C - REPASSES'!AK60),"0,00")</f>
        <v/>
      </c>
    </row>
    <row r="58" spans="1:15">
      <c r="A58" t="str">
        <f>IF(D58="","",IF('A - IDENTIFICAÇÃO'!$C$7="","",'A - IDENTIFICAÇÃO'!$C$7))</f>
        <v/>
      </c>
      <c r="B58" t="str">
        <f>IF(D58="","",IF('A - IDENTIFICAÇÃO'!$P$15="","",'A - IDENTIFICAÇÃO'!$P$15))</f>
        <v/>
      </c>
      <c r="C58" t="str">
        <f>IF(D58="","",TEXT(IF('A - IDENTIFICAÇÃO'!$C$2="","",'A - IDENTIFICAÇÃO'!$C$2),"0000"))</f>
        <v/>
      </c>
      <c r="D58" t="str">
        <f>IF('C - REPASSES'!A61="","",'C - REPASSES'!A61)</f>
        <v/>
      </c>
      <c r="E58" t="str">
        <f>TEXT(IF('C - REPASSES'!B61="","",'C - REPASSES'!B61),"DD/MM/AAAA")</f>
        <v/>
      </c>
      <c r="F58" t="str">
        <f>IF('C - REPASSES'!C61="INSTITUIÇÃO CREDENCIADA","1",IF('C - REPASSES'!C61="EMPRESA PRETROLÍFERA","2",IF('C - REPASSES'!C61="EMPRESA BRASILEIRA","3",IF('C - REPASSES'!C61="ORGANISMO DE NORMALIZAÇÃO OU EQUIVALENTE","4",IF('C - REPASSES'!C61="EMPRESA BRASILEIRA EM PARCERIA COM I.C.","5","")))))</f>
        <v/>
      </c>
      <c r="G58" t="str">
        <f>TEXT(IF('C - REPASSES'!D61="","",'C - REPASSES'!D61),"00000000000000")</f>
        <v/>
      </c>
      <c r="H58" t="str">
        <f>IF('C - REPASSES'!E61="","",'C - REPASSES'!E61)</f>
        <v/>
      </c>
      <c r="I58" t="str">
        <f>IF('C - REPASSES'!F61="","",'C - REPASSES'!F61)</f>
        <v/>
      </c>
      <c r="J58" t="str">
        <f>IF('C - REPASSES'!G61="","",'C - REPASSES'!G61)</f>
        <v/>
      </c>
      <c r="K58" t="str">
        <f>TEXT(IF('C - REPASSES'!H61="","",'C - REPASSES'!H61),"@")</f>
        <v/>
      </c>
      <c r="L58" t="str">
        <f>TEXT(IF('C - REPASSES'!I61="","",'C - REPASSES'!I61),"DD/MM/AAAA")</f>
        <v/>
      </c>
      <c r="M58" t="str">
        <f>TEXT(IF('C - REPASSES'!$A61="","",'C - REPASSES'!AI61),"0,00")</f>
        <v/>
      </c>
      <c r="N58" t="str">
        <f>TEXT(IF('C - REPASSES'!$A61="","",'C - REPASSES'!AJ61),"0,00")</f>
        <v/>
      </c>
      <c r="O58" t="str">
        <f>TEXT(IF('C - REPASSES'!$A61="","",'C - REPASSES'!AK61),"0,00")</f>
        <v/>
      </c>
    </row>
    <row r="59" spans="1:15">
      <c r="A59" t="str">
        <f>IF(D59="","",IF('A - IDENTIFICAÇÃO'!$C$7="","",'A - IDENTIFICAÇÃO'!$C$7))</f>
        <v/>
      </c>
      <c r="B59" t="str">
        <f>IF(D59="","",IF('A - IDENTIFICAÇÃO'!$P$15="","",'A - IDENTIFICAÇÃO'!$P$15))</f>
        <v/>
      </c>
      <c r="C59" t="str">
        <f>IF(D59="","",TEXT(IF('A - IDENTIFICAÇÃO'!$C$2="","",'A - IDENTIFICAÇÃO'!$C$2),"0000"))</f>
        <v/>
      </c>
      <c r="D59" t="str">
        <f>IF('C - REPASSES'!A62="","",'C - REPASSES'!A62)</f>
        <v/>
      </c>
      <c r="E59" t="str">
        <f>TEXT(IF('C - REPASSES'!B62="","",'C - REPASSES'!B62),"DD/MM/AAAA")</f>
        <v/>
      </c>
      <c r="F59" t="str">
        <f>IF('C - REPASSES'!C62="INSTITUIÇÃO CREDENCIADA","1",IF('C - REPASSES'!C62="EMPRESA PRETROLÍFERA","2",IF('C - REPASSES'!C62="EMPRESA BRASILEIRA","3",IF('C - REPASSES'!C62="ORGANISMO DE NORMALIZAÇÃO OU EQUIVALENTE","4",IF('C - REPASSES'!C62="EMPRESA BRASILEIRA EM PARCERIA COM I.C.","5","")))))</f>
        <v/>
      </c>
      <c r="G59" t="str">
        <f>TEXT(IF('C - REPASSES'!D62="","",'C - REPASSES'!D62),"00000000000000")</f>
        <v/>
      </c>
      <c r="H59" t="str">
        <f>IF('C - REPASSES'!E62="","",'C - REPASSES'!E62)</f>
        <v/>
      </c>
      <c r="I59" t="str">
        <f>IF('C - REPASSES'!F62="","",'C - REPASSES'!F62)</f>
        <v/>
      </c>
      <c r="J59" t="str">
        <f>IF('C - REPASSES'!G62="","",'C - REPASSES'!G62)</f>
        <v/>
      </c>
      <c r="K59" t="str">
        <f>TEXT(IF('C - REPASSES'!H62="","",'C - REPASSES'!H62),"@")</f>
        <v/>
      </c>
      <c r="L59" t="str">
        <f>TEXT(IF('C - REPASSES'!I62="","",'C - REPASSES'!I62),"DD/MM/AAAA")</f>
        <v/>
      </c>
      <c r="M59" t="str">
        <f>TEXT(IF('C - REPASSES'!$A62="","",'C - REPASSES'!AI62),"0,00")</f>
        <v/>
      </c>
      <c r="N59" t="str">
        <f>TEXT(IF('C - REPASSES'!$A62="","",'C - REPASSES'!AJ62),"0,00")</f>
        <v/>
      </c>
      <c r="O59" t="str">
        <f>TEXT(IF('C - REPASSES'!$A62="","",'C - REPASSES'!AK62),"0,00")</f>
        <v/>
      </c>
    </row>
    <row r="60" spans="1:15">
      <c r="A60" t="str">
        <f>IF(D60="","",IF('A - IDENTIFICAÇÃO'!$C$7="","",'A - IDENTIFICAÇÃO'!$C$7))</f>
        <v/>
      </c>
      <c r="B60" t="str">
        <f>IF(D60="","",IF('A - IDENTIFICAÇÃO'!$P$15="","",'A - IDENTIFICAÇÃO'!$P$15))</f>
        <v/>
      </c>
      <c r="C60" t="str">
        <f>IF(D60="","",TEXT(IF('A - IDENTIFICAÇÃO'!$C$2="","",'A - IDENTIFICAÇÃO'!$C$2),"0000"))</f>
        <v/>
      </c>
      <c r="D60" t="str">
        <f>IF('C - REPASSES'!A63="","",'C - REPASSES'!A63)</f>
        <v/>
      </c>
      <c r="E60" t="str">
        <f>TEXT(IF('C - REPASSES'!B63="","",'C - REPASSES'!B63),"DD/MM/AAAA")</f>
        <v/>
      </c>
      <c r="F60" t="str">
        <f>IF('C - REPASSES'!C63="INSTITUIÇÃO CREDENCIADA","1",IF('C - REPASSES'!C63="EMPRESA PRETROLÍFERA","2",IF('C - REPASSES'!C63="EMPRESA BRASILEIRA","3",IF('C - REPASSES'!C63="ORGANISMO DE NORMALIZAÇÃO OU EQUIVALENTE","4",IF('C - REPASSES'!C63="EMPRESA BRASILEIRA EM PARCERIA COM I.C.","5","")))))</f>
        <v/>
      </c>
      <c r="G60" t="str">
        <f>TEXT(IF('C - REPASSES'!D63="","",'C - REPASSES'!D63),"00000000000000")</f>
        <v/>
      </c>
      <c r="H60" t="str">
        <f>IF('C - REPASSES'!E63="","",'C - REPASSES'!E63)</f>
        <v/>
      </c>
      <c r="I60" t="str">
        <f>IF('C - REPASSES'!F63="","",'C - REPASSES'!F63)</f>
        <v/>
      </c>
      <c r="J60" t="str">
        <f>IF('C - REPASSES'!G63="","",'C - REPASSES'!G63)</f>
        <v/>
      </c>
      <c r="K60" t="str">
        <f>TEXT(IF('C - REPASSES'!H63="","",'C - REPASSES'!H63),"@")</f>
        <v/>
      </c>
      <c r="L60" t="str">
        <f>TEXT(IF('C - REPASSES'!I63="","",'C - REPASSES'!I63),"DD/MM/AAAA")</f>
        <v/>
      </c>
      <c r="M60" t="str">
        <f>TEXT(IF('C - REPASSES'!$A63="","",'C - REPASSES'!AI63),"0,00")</f>
        <v/>
      </c>
      <c r="N60" t="str">
        <f>TEXT(IF('C - REPASSES'!$A63="","",'C - REPASSES'!AJ63),"0,00")</f>
        <v/>
      </c>
      <c r="O60" t="str">
        <f>TEXT(IF('C - REPASSES'!$A63="","",'C - REPASSES'!AK63),"0,00")</f>
        <v/>
      </c>
    </row>
    <row r="61" spans="1:15">
      <c r="A61" t="str">
        <f>IF(D61="","",IF('A - IDENTIFICAÇÃO'!$C$7="","",'A - IDENTIFICAÇÃO'!$C$7))</f>
        <v/>
      </c>
      <c r="B61" t="str">
        <f>IF(D61="","",IF('A - IDENTIFICAÇÃO'!$P$15="","",'A - IDENTIFICAÇÃO'!$P$15))</f>
        <v/>
      </c>
      <c r="C61" t="str">
        <f>IF(D61="","",TEXT(IF('A - IDENTIFICAÇÃO'!$C$2="","",'A - IDENTIFICAÇÃO'!$C$2),"0000"))</f>
        <v/>
      </c>
      <c r="D61" t="str">
        <f>IF('C - REPASSES'!A64="","",'C - REPASSES'!A64)</f>
        <v/>
      </c>
      <c r="E61" t="str">
        <f>TEXT(IF('C - REPASSES'!B64="","",'C - REPASSES'!B64),"DD/MM/AAAA")</f>
        <v/>
      </c>
      <c r="F61" t="str">
        <f>IF('C - REPASSES'!C64="INSTITUIÇÃO CREDENCIADA","1",IF('C - REPASSES'!C64="EMPRESA PRETROLÍFERA","2",IF('C - REPASSES'!C64="EMPRESA BRASILEIRA","3",IF('C - REPASSES'!C64="ORGANISMO DE NORMALIZAÇÃO OU EQUIVALENTE","4",IF('C - REPASSES'!C64="EMPRESA BRASILEIRA EM PARCERIA COM I.C.","5","")))))</f>
        <v/>
      </c>
      <c r="G61" t="str">
        <f>TEXT(IF('C - REPASSES'!D64="","",'C - REPASSES'!D64),"00000000000000")</f>
        <v/>
      </c>
      <c r="H61" t="str">
        <f>IF('C - REPASSES'!E64="","",'C - REPASSES'!E64)</f>
        <v/>
      </c>
      <c r="I61" t="str">
        <f>IF('C - REPASSES'!F64="","",'C - REPASSES'!F64)</f>
        <v/>
      </c>
      <c r="J61" t="str">
        <f>IF('C - REPASSES'!G64="","",'C - REPASSES'!G64)</f>
        <v/>
      </c>
      <c r="K61" t="str">
        <f>TEXT(IF('C - REPASSES'!H64="","",'C - REPASSES'!H64),"@")</f>
        <v/>
      </c>
      <c r="L61" t="str">
        <f>TEXT(IF('C - REPASSES'!I64="","",'C - REPASSES'!I64),"DD/MM/AAAA")</f>
        <v/>
      </c>
      <c r="M61" t="str">
        <f>TEXT(IF('C - REPASSES'!$A64="","",'C - REPASSES'!AI64),"0,00")</f>
        <v/>
      </c>
      <c r="N61" t="str">
        <f>TEXT(IF('C - REPASSES'!$A64="","",'C - REPASSES'!AJ64),"0,00")</f>
        <v/>
      </c>
      <c r="O61" t="str">
        <f>TEXT(IF('C - REPASSES'!$A64="","",'C - REPASSES'!AK64),"0,00")</f>
        <v/>
      </c>
    </row>
    <row r="62" spans="1:15">
      <c r="A62" t="str">
        <f>IF(D62="","",IF('A - IDENTIFICAÇÃO'!$C$7="","",'A - IDENTIFICAÇÃO'!$C$7))</f>
        <v/>
      </c>
      <c r="B62" t="str">
        <f>IF(D62="","",IF('A - IDENTIFICAÇÃO'!$P$15="","",'A - IDENTIFICAÇÃO'!$P$15))</f>
        <v/>
      </c>
      <c r="C62" t="str">
        <f>IF(D62="","",TEXT(IF('A - IDENTIFICAÇÃO'!$C$2="","",'A - IDENTIFICAÇÃO'!$C$2),"0000"))</f>
        <v/>
      </c>
      <c r="D62" t="str">
        <f>IF('C - REPASSES'!A65="","",'C - REPASSES'!A65)</f>
        <v/>
      </c>
      <c r="E62" t="str">
        <f>TEXT(IF('C - REPASSES'!B65="","",'C - REPASSES'!B65),"DD/MM/AAAA")</f>
        <v/>
      </c>
      <c r="F62" t="str">
        <f>IF('C - REPASSES'!C65="INSTITUIÇÃO CREDENCIADA","1",IF('C - REPASSES'!C65="EMPRESA PRETROLÍFERA","2",IF('C - REPASSES'!C65="EMPRESA BRASILEIRA","3",IF('C - REPASSES'!C65="ORGANISMO DE NORMALIZAÇÃO OU EQUIVALENTE","4",IF('C - REPASSES'!C65="EMPRESA BRASILEIRA EM PARCERIA COM I.C.","5","")))))</f>
        <v/>
      </c>
      <c r="G62" t="str">
        <f>TEXT(IF('C - REPASSES'!D65="","",'C - REPASSES'!D65),"00000000000000")</f>
        <v/>
      </c>
      <c r="H62" t="str">
        <f>IF('C - REPASSES'!E65="","",'C - REPASSES'!E65)</f>
        <v/>
      </c>
      <c r="I62" t="str">
        <f>IF('C - REPASSES'!F65="","",'C - REPASSES'!F65)</f>
        <v/>
      </c>
      <c r="J62" t="str">
        <f>IF('C - REPASSES'!G65="","",'C - REPASSES'!G65)</f>
        <v/>
      </c>
      <c r="K62" t="str">
        <f>TEXT(IF('C - REPASSES'!H65="","",'C - REPASSES'!H65),"@")</f>
        <v/>
      </c>
      <c r="L62" t="str">
        <f>TEXT(IF('C - REPASSES'!I65="","",'C - REPASSES'!I65),"DD/MM/AAAA")</f>
        <v/>
      </c>
      <c r="M62" t="str">
        <f>TEXT(IF('C - REPASSES'!$A65="","",'C - REPASSES'!AI65),"0,00")</f>
        <v/>
      </c>
      <c r="N62" t="str">
        <f>TEXT(IF('C - REPASSES'!$A65="","",'C - REPASSES'!AJ65),"0,00")</f>
        <v/>
      </c>
      <c r="O62" t="str">
        <f>TEXT(IF('C - REPASSES'!$A65="","",'C - REPASSES'!AK65),"0,00")</f>
        <v/>
      </c>
    </row>
    <row r="63" spans="1:15">
      <c r="A63" t="str">
        <f>IF(D63="","",IF('A - IDENTIFICAÇÃO'!$C$7="","",'A - IDENTIFICAÇÃO'!$C$7))</f>
        <v/>
      </c>
      <c r="B63" t="str">
        <f>IF(D63="","",IF('A - IDENTIFICAÇÃO'!$P$15="","",'A - IDENTIFICAÇÃO'!$P$15))</f>
        <v/>
      </c>
      <c r="C63" t="str">
        <f>IF(D63="","",TEXT(IF('A - IDENTIFICAÇÃO'!$C$2="","",'A - IDENTIFICAÇÃO'!$C$2),"0000"))</f>
        <v/>
      </c>
      <c r="D63" t="str">
        <f>IF('C - REPASSES'!A66="","",'C - REPASSES'!A66)</f>
        <v/>
      </c>
      <c r="E63" t="str">
        <f>TEXT(IF('C - REPASSES'!B66="","",'C - REPASSES'!B66),"DD/MM/AAAA")</f>
        <v/>
      </c>
      <c r="F63" t="str">
        <f>IF('C - REPASSES'!C66="INSTITUIÇÃO CREDENCIADA","1",IF('C - REPASSES'!C66="EMPRESA PRETROLÍFERA","2",IF('C - REPASSES'!C66="EMPRESA BRASILEIRA","3",IF('C - REPASSES'!C66="ORGANISMO DE NORMALIZAÇÃO OU EQUIVALENTE","4",IF('C - REPASSES'!C66="EMPRESA BRASILEIRA EM PARCERIA COM I.C.","5","")))))</f>
        <v/>
      </c>
      <c r="G63" t="str">
        <f>TEXT(IF('C - REPASSES'!D66="","",'C - REPASSES'!D66),"00000000000000")</f>
        <v/>
      </c>
      <c r="H63" t="str">
        <f>IF('C - REPASSES'!E66="","",'C - REPASSES'!E66)</f>
        <v/>
      </c>
      <c r="I63" t="str">
        <f>IF('C - REPASSES'!F66="","",'C - REPASSES'!F66)</f>
        <v/>
      </c>
      <c r="J63" t="str">
        <f>IF('C - REPASSES'!G66="","",'C - REPASSES'!G66)</f>
        <v/>
      </c>
      <c r="K63" t="str">
        <f>TEXT(IF('C - REPASSES'!H66="","",'C - REPASSES'!H66),"@")</f>
        <v/>
      </c>
      <c r="L63" t="str">
        <f>TEXT(IF('C - REPASSES'!I66="","",'C - REPASSES'!I66),"DD/MM/AAAA")</f>
        <v/>
      </c>
      <c r="M63" t="str">
        <f>TEXT(IF('C - REPASSES'!$A66="","",'C - REPASSES'!AI66),"0,00")</f>
        <v/>
      </c>
      <c r="N63" t="str">
        <f>TEXT(IF('C - REPASSES'!$A66="","",'C - REPASSES'!AJ66),"0,00")</f>
        <v/>
      </c>
      <c r="O63" t="str">
        <f>TEXT(IF('C - REPASSES'!$A66="","",'C - REPASSES'!AK66),"0,00")</f>
        <v/>
      </c>
    </row>
    <row r="64" spans="1:15">
      <c r="A64" t="str">
        <f>IF(D64="","",IF('A - IDENTIFICAÇÃO'!$C$7="","",'A - IDENTIFICAÇÃO'!$C$7))</f>
        <v/>
      </c>
      <c r="B64" t="str">
        <f>IF(D64="","",IF('A - IDENTIFICAÇÃO'!$P$15="","",'A - IDENTIFICAÇÃO'!$P$15))</f>
        <v/>
      </c>
      <c r="C64" t="str">
        <f>IF(D64="","",TEXT(IF('A - IDENTIFICAÇÃO'!$C$2="","",'A - IDENTIFICAÇÃO'!$C$2),"0000"))</f>
        <v/>
      </c>
      <c r="D64" t="str">
        <f>IF('C - REPASSES'!A67="","",'C - REPASSES'!A67)</f>
        <v/>
      </c>
      <c r="E64" t="str">
        <f>TEXT(IF('C - REPASSES'!B67="","",'C - REPASSES'!B67),"DD/MM/AAAA")</f>
        <v/>
      </c>
      <c r="F64" t="str">
        <f>IF('C - REPASSES'!C67="INSTITUIÇÃO CREDENCIADA","1",IF('C - REPASSES'!C67="EMPRESA PRETROLÍFERA","2",IF('C - REPASSES'!C67="EMPRESA BRASILEIRA","3",IF('C - REPASSES'!C67="ORGANISMO DE NORMALIZAÇÃO OU EQUIVALENTE","4",IF('C - REPASSES'!C67="EMPRESA BRASILEIRA EM PARCERIA COM I.C.","5","")))))</f>
        <v/>
      </c>
      <c r="G64" t="str">
        <f>TEXT(IF('C - REPASSES'!D67="","",'C - REPASSES'!D67),"00000000000000")</f>
        <v/>
      </c>
      <c r="H64" t="str">
        <f>IF('C - REPASSES'!E67="","",'C - REPASSES'!E67)</f>
        <v/>
      </c>
      <c r="I64" t="str">
        <f>IF('C - REPASSES'!F67="","",'C - REPASSES'!F67)</f>
        <v/>
      </c>
      <c r="J64" t="str">
        <f>IF('C - REPASSES'!G67="","",'C - REPASSES'!G67)</f>
        <v/>
      </c>
      <c r="K64" t="str">
        <f>TEXT(IF('C - REPASSES'!H67="","",'C - REPASSES'!H67),"@")</f>
        <v/>
      </c>
      <c r="L64" t="str">
        <f>TEXT(IF('C - REPASSES'!I67="","",'C - REPASSES'!I67),"DD/MM/AAAA")</f>
        <v/>
      </c>
      <c r="M64" t="str">
        <f>TEXT(IF('C - REPASSES'!$A67="","",'C - REPASSES'!AI67),"0,00")</f>
        <v/>
      </c>
      <c r="N64" t="str">
        <f>TEXT(IF('C - REPASSES'!$A67="","",'C - REPASSES'!AJ67),"0,00")</f>
        <v/>
      </c>
      <c r="O64" t="str">
        <f>TEXT(IF('C - REPASSES'!$A67="","",'C - REPASSES'!AK67),"0,00")</f>
        <v/>
      </c>
    </row>
    <row r="65" spans="1:15">
      <c r="A65" t="str">
        <f>IF(D65="","",IF('A - IDENTIFICAÇÃO'!$C$7="","",'A - IDENTIFICAÇÃO'!$C$7))</f>
        <v/>
      </c>
      <c r="B65" t="str">
        <f>IF(D65="","",IF('A - IDENTIFICAÇÃO'!$P$15="","",'A - IDENTIFICAÇÃO'!$P$15))</f>
        <v/>
      </c>
      <c r="C65" t="str">
        <f>IF(D65="","",TEXT(IF('A - IDENTIFICAÇÃO'!$C$2="","",'A - IDENTIFICAÇÃO'!$C$2),"0000"))</f>
        <v/>
      </c>
      <c r="D65" t="str">
        <f>IF('C - REPASSES'!A68="","",'C - REPASSES'!A68)</f>
        <v/>
      </c>
      <c r="E65" t="str">
        <f>TEXT(IF('C - REPASSES'!B68="","",'C - REPASSES'!B68),"DD/MM/AAAA")</f>
        <v/>
      </c>
      <c r="F65" t="str">
        <f>IF('C - REPASSES'!C68="INSTITUIÇÃO CREDENCIADA","1",IF('C - REPASSES'!C68="EMPRESA PRETROLÍFERA","2",IF('C - REPASSES'!C68="EMPRESA BRASILEIRA","3",IF('C - REPASSES'!C68="ORGANISMO DE NORMALIZAÇÃO OU EQUIVALENTE","4",IF('C - REPASSES'!C68="EMPRESA BRASILEIRA EM PARCERIA COM I.C.","5","")))))</f>
        <v/>
      </c>
      <c r="G65" t="str">
        <f>TEXT(IF('C - REPASSES'!D68="","",'C - REPASSES'!D68),"00000000000000")</f>
        <v/>
      </c>
      <c r="H65" t="str">
        <f>IF('C - REPASSES'!E68="","",'C - REPASSES'!E68)</f>
        <v/>
      </c>
      <c r="I65" t="str">
        <f>IF('C - REPASSES'!F68="","",'C - REPASSES'!F68)</f>
        <v/>
      </c>
      <c r="J65" t="str">
        <f>IF('C - REPASSES'!G68="","",'C - REPASSES'!G68)</f>
        <v/>
      </c>
      <c r="K65" t="str">
        <f>TEXT(IF('C - REPASSES'!H68="","",'C - REPASSES'!H68),"@")</f>
        <v/>
      </c>
      <c r="L65" t="str">
        <f>TEXT(IF('C - REPASSES'!I68="","",'C - REPASSES'!I68),"DD/MM/AAAA")</f>
        <v/>
      </c>
      <c r="M65" t="str">
        <f>TEXT(IF('C - REPASSES'!$A68="","",'C - REPASSES'!AI68),"0,00")</f>
        <v/>
      </c>
      <c r="N65" t="str">
        <f>TEXT(IF('C - REPASSES'!$A68="","",'C - REPASSES'!AJ68),"0,00")</f>
        <v/>
      </c>
      <c r="O65" t="str">
        <f>TEXT(IF('C - REPASSES'!$A68="","",'C - REPASSES'!AK68),"0,00")</f>
        <v/>
      </c>
    </row>
    <row r="66" spans="1:15">
      <c r="A66" t="str">
        <f>IF(D66="","",IF('A - IDENTIFICAÇÃO'!$C$7="","",'A - IDENTIFICAÇÃO'!$C$7))</f>
        <v/>
      </c>
      <c r="B66" t="str">
        <f>IF(D66="","",IF('A - IDENTIFICAÇÃO'!$P$15="","",'A - IDENTIFICAÇÃO'!$P$15))</f>
        <v/>
      </c>
      <c r="C66" t="str">
        <f>IF(D66="","",TEXT(IF('A - IDENTIFICAÇÃO'!$C$2="","",'A - IDENTIFICAÇÃO'!$C$2),"0000"))</f>
        <v/>
      </c>
      <c r="D66" t="str">
        <f>IF('C - REPASSES'!A69="","",'C - REPASSES'!A69)</f>
        <v/>
      </c>
      <c r="E66" t="str">
        <f>TEXT(IF('C - REPASSES'!B69="","",'C - REPASSES'!B69),"DD/MM/AAAA")</f>
        <v/>
      </c>
      <c r="F66" t="str">
        <f>IF('C - REPASSES'!C69="INSTITUIÇÃO CREDENCIADA","1",IF('C - REPASSES'!C69="EMPRESA PRETROLÍFERA","2",IF('C - REPASSES'!C69="EMPRESA BRASILEIRA","3",IF('C - REPASSES'!C69="ORGANISMO DE NORMALIZAÇÃO OU EQUIVALENTE","4",IF('C - REPASSES'!C69="EMPRESA BRASILEIRA EM PARCERIA COM I.C.","5","")))))</f>
        <v/>
      </c>
      <c r="G66" t="str">
        <f>TEXT(IF('C - REPASSES'!D69="","",'C - REPASSES'!D69),"00000000000000")</f>
        <v/>
      </c>
      <c r="H66" t="str">
        <f>IF('C - REPASSES'!E69="","",'C - REPASSES'!E69)</f>
        <v/>
      </c>
      <c r="I66" t="str">
        <f>IF('C - REPASSES'!F69="","",'C - REPASSES'!F69)</f>
        <v/>
      </c>
      <c r="J66" t="str">
        <f>IF('C - REPASSES'!G69="","",'C - REPASSES'!G69)</f>
        <v/>
      </c>
      <c r="K66" t="str">
        <f>TEXT(IF('C - REPASSES'!H69="","",'C - REPASSES'!H69),"@")</f>
        <v/>
      </c>
      <c r="L66" t="str">
        <f>TEXT(IF('C - REPASSES'!I69="","",'C - REPASSES'!I69),"DD/MM/AAAA")</f>
        <v/>
      </c>
      <c r="M66" t="str">
        <f>TEXT(IF('C - REPASSES'!$A69="","",'C - REPASSES'!AI69),"0,00")</f>
        <v/>
      </c>
      <c r="N66" t="str">
        <f>TEXT(IF('C - REPASSES'!$A69="","",'C - REPASSES'!AJ69),"0,00")</f>
        <v/>
      </c>
      <c r="O66" t="str">
        <f>TEXT(IF('C - REPASSES'!$A69="","",'C - REPASSES'!AK69),"0,00")</f>
        <v/>
      </c>
    </row>
    <row r="67" spans="1:15">
      <c r="A67" t="str">
        <f>IF(D67="","",IF('A - IDENTIFICAÇÃO'!$C$7="","",'A - IDENTIFICAÇÃO'!$C$7))</f>
        <v/>
      </c>
      <c r="B67" t="str">
        <f>IF(D67="","",IF('A - IDENTIFICAÇÃO'!$P$15="","",'A - IDENTIFICAÇÃO'!$P$15))</f>
        <v/>
      </c>
      <c r="C67" t="str">
        <f>IF(D67="","",TEXT(IF('A - IDENTIFICAÇÃO'!$C$2="","",'A - IDENTIFICAÇÃO'!$C$2),"0000"))</f>
        <v/>
      </c>
      <c r="D67" t="str">
        <f>IF('C - REPASSES'!A70="","",'C - REPASSES'!A70)</f>
        <v/>
      </c>
      <c r="E67" t="str">
        <f>TEXT(IF('C - REPASSES'!B70="","",'C - REPASSES'!B70),"DD/MM/AAAA")</f>
        <v/>
      </c>
      <c r="F67" t="str">
        <f>IF('C - REPASSES'!C70="INSTITUIÇÃO CREDENCIADA","1",IF('C - REPASSES'!C70="EMPRESA PRETROLÍFERA","2",IF('C - REPASSES'!C70="EMPRESA BRASILEIRA","3",IF('C - REPASSES'!C70="ORGANISMO DE NORMALIZAÇÃO OU EQUIVALENTE","4",IF('C - REPASSES'!C70="EMPRESA BRASILEIRA EM PARCERIA COM I.C.","5","")))))</f>
        <v/>
      </c>
      <c r="G67" t="str">
        <f>TEXT(IF('C - REPASSES'!D70="","",'C - REPASSES'!D70),"00000000000000")</f>
        <v/>
      </c>
      <c r="H67" t="str">
        <f>IF('C - REPASSES'!E70="","",'C - REPASSES'!E70)</f>
        <v/>
      </c>
      <c r="I67" t="str">
        <f>IF('C - REPASSES'!F70="","",'C - REPASSES'!F70)</f>
        <v/>
      </c>
      <c r="J67" t="str">
        <f>IF('C - REPASSES'!G70="","",'C - REPASSES'!G70)</f>
        <v/>
      </c>
      <c r="K67" t="str">
        <f>TEXT(IF('C - REPASSES'!H70="","",'C - REPASSES'!H70),"@")</f>
        <v/>
      </c>
      <c r="L67" t="str">
        <f>TEXT(IF('C - REPASSES'!I70="","",'C - REPASSES'!I70),"DD/MM/AAAA")</f>
        <v/>
      </c>
      <c r="M67" t="str">
        <f>TEXT(IF('C - REPASSES'!$A70="","",'C - REPASSES'!AI70),"0,00")</f>
        <v/>
      </c>
      <c r="N67" t="str">
        <f>TEXT(IF('C - REPASSES'!$A70="","",'C - REPASSES'!AJ70),"0,00")</f>
        <v/>
      </c>
      <c r="O67" t="str">
        <f>TEXT(IF('C - REPASSES'!$A70="","",'C - REPASSES'!AK70),"0,00")</f>
        <v/>
      </c>
    </row>
    <row r="68" spans="1:15">
      <c r="A68" t="str">
        <f>IF(D68="","",IF('A - IDENTIFICAÇÃO'!$C$7="","",'A - IDENTIFICAÇÃO'!$C$7))</f>
        <v/>
      </c>
      <c r="B68" t="str">
        <f>IF(D68="","",IF('A - IDENTIFICAÇÃO'!$P$15="","",'A - IDENTIFICAÇÃO'!$P$15))</f>
        <v/>
      </c>
      <c r="C68" t="str">
        <f>IF(D68="","",TEXT(IF('A - IDENTIFICAÇÃO'!$C$2="","",'A - IDENTIFICAÇÃO'!$C$2),"0000"))</f>
        <v/>
      </c>
      <c r="D68" t="str">
        <f>IF('C - REPASSES'!A71="","",'C - REPASSES'!A71)</f>
        <v/>
      </c>
      <c r="E68" t="str">
        <f>TEXT(IF('C - REPASSES'!B71="","",'C - REPASSES'!B71),"DD/MM/AAAA")</f>
        <v/>
      </c>
      <c r="F68" t="str">
        <f>IF('C - REPASSES'!C71="INSTITUIÇÃO CREDENCIADA","1",IF('C - REPASSES'!C71="EMPRESA PRETROLÍFERA","2",IF('C - REPASSES'!C71="EMPRESA BRASILEIRA","3",IF('C - REPASSES'!C71="ORGANISMO DE NORMALIZAÇÃO OU EQUIVALENTE","4",IF('C - REPASSES'!C71="EMPRESA BRASILEIRA EM PARCERIA COM I.C.","5","")))))</f>
        <v/>
      </c>
      <c r="G68" t="str">
        <f>TEXT(IF('C - REPASSES'!D71="","",'C - REPASSES'!D71),"00000000000000")</f>
        <v/>
      </c>
      <c r="H68" t="str">
        <f>IF('C - REPASSES'!E71="","",'C - REPASSES'!E71)</f>
        <v/>
      </c>
      <c r="I68" t="str">
        <f>IF('C - REPASSES'!F71="","",'C - REPASSES'!F71)</f>
        <v/>
      </c>
      <c r="J68" t="str">
        <f>IF('C - REPASSES'!G71="","",'C - REPASSES'!G71)</f>
        <v/>
      </c>
      <c r="K68" t="str">
        <f>TEXT(IF('C - REPASSES'!H71="","",'C - REPASSES'!H71),"@")</f>
        <v/>
      </c>
      <c r="L68" t="str">
        <f>TEXT(IF('C - REPASSES'!I71="","",'C - REPASSES'!I71),"DD/MM/AAAA")</f>
        <v/>
      </c>
      <c r="M68" t="str">
        <f>TEXT(IF('C - REPASSES'!$A71="","",'C - REPASSES'!AI71),"0,00")</f>
        <v/>
      </c>
      <c r="N68" t="str">
        <f>TEXT(IF('C - REPASSES'!$A71="","",'C - REPASSES'!AJ71),"0,00")</f>
        <v/>
      </c>
      <c r="O68" t="str">
        <f>TEXT(IF('C - REPASSES'!$A71="","",'C - REPASSES'!AK71),"0,00")</f>
        <v/>
      </c>
    </row>
    <row r="69" spans="1:15">
      <c r="A69" t="str">
        <f>IF(D69="","",IF('A - IDENTIFICAÇÃO'!$C$7="","",'A - IDENTIFICAÇÃO'!$C$7))</f>
        <v/>
      </c>
      <c r="B69" t="str">
        <f>IF(D69="","",IF('A - IDENTIFICAÇÃO'!$P$15="","",'A - IDENTIFICAÇÃO'!$P$15))</f>
        <v/>
      </c>
      <c r="C69" t="str">
        <f>IF(D69="","",TEXT(IF('A - IDENTIFICAÇÃO'!$C$2="","",'A - IDENTIFICAÇÃO'!$C$2),"0000"))</f>
        <v/>
      </c>
      <c r="D69" t="str">
        <f>IF('C - REPASSES'!A72="","",'C - REPASSES'!A72)</f>
        <v/>
      </c>
      <c r="E69" t="str">
        <f>TEXT(IF('C - REPASSES'!B72="","",'C - REPASSES'!B72),"DD/MM/AAAA")</f>
        <v/>
      </c>
      <c r="F69" t="str">
        <f>IF('C - REPASSES'!C72="INSTITUIÇÃO CREDENCIADA","1",IF('C - REPASSES'!C72="EMPRESA PRETROLÍFERA","2",IF('C - REPASSES'!C72="EMPRESA BRASILEIRA","3",IF('C - REPASSES'!C72="ORGANISMO DE NORMALIZAÇÃO OU EQUIVALENTE","4",IF('C - REPASSES'!C72="EMPRESA BRASILEIRA EM PARCERIA COM I.C.","5","")))))</f>
        <v/>
      </c>
      <c r="G69" t="str">
        <f>TEXT(IF('C - REPASSES'!D72="","",'C - REPASSES'!D72),"00000000000000")</f>
        <v/>
      </c>
      <c r="H69" t="str">
        <f>IF('C - REPASSES'!E72="","",'C - REPASSES'!E72)</f>
        <v/>
      </c>
      <c r="I69" t="str">
        <f>IF('C - REPASSES'!F72="","",'C - REPASSES'!F72)</f>
        <v/>
      </c>
      <c r="J69" t="str">
        <f>IF('C - REPASSES'!G72="","",'C - REPASSES'!G72)</f>
        <v/>
      </c>
      <c r="K69" t="str">
        <f>TEXT(IF('C - REPASSES'!H72="","",'C - REPASSES'!H72),"@")</f>
        <v/>
      </c>
      <c r="L69" t="str">
        <f>TEXT(IF('C - REPASSES'!I72="","",'C - REPASSES'!I72),"DD/MM/AAAA")</f>
        <v/>
      </c>
      <c r="M69" t="str">
        <f>TEXT(IF('C - REPASSES'!$A72="","",'C - REPASSES'!AI72),"0,00")</f>
        <v/>
      </c>
      <c r="N69" t="str">
        <f>TEXT(IF('C - REPASSES'!$A72="","",'C - REPASSES'!AJ72),"0,00")</f>
        <v/>
      </c>
      <c r="O69" t="str">
        <f>TEXT(IF('C - REPASSES'!$A72="","",'C - REPASSES'!AK72),"0,00")</f>
        <v/>
      </c>
    </row>
    <row r="70" spans="1:15">
      <c r="A70" t="str">
        <f>IF(D70="","",IF('A - IDENTIFICAÇÃO'!$C$7="","",'A - IDENTIFICAÇÃO'!$C$7))</f>
        <v/>
      </c>
      <c r="B70" t="str">
        <f>IF(D70="","",IF('A - IDENTIFICAÇÃO'!$P$15="","",'A - IDENTIFICAÇÃO'!$P$15))</f>
        <v/>
      </c>
      <c r="C70" t="str">
        <f>IF(D70="","",TEXT(IF('A - IDENTIFICAÇÃO'!$C$2="","",'A - IDENTIFICAÇÃO'!$C$2),"0000"))</f>
        <v/>
      </c>
      <c r="D70" t="str">
        <f>IF('C - REPASSES'!A73="","",'C - REPASSES'!A73)</f>
        <v/>
      </c>
      <c r="E70" t="str">
        <f>TEXT(IF('C - REPASSES'!B73="","",'C - REPASSES'!B73),"DD/MM/AAAA")</f>
        <v/>
      </c>
      <c r="F70" t="str">
        <f>IF('C - REPASSES'!C73="INSTITUIÇÃO CREDENCIADA","1",IF('C - REPASSES'!C73="EMPRESA PRETROLÍFERA","2",IF('C - REPASSES'!C73="EMPRESA BRASILEIRA","3",IF('C - REPASSES'!C73="ORGANISMO DE NORMALIZAÇÃO OU EQUIVALENTE","4",IF('C - REPASSES'!C73="EMPRESA BRASILEIRA EM PARCERIA COM I.C.","5","")))))</f>
        <v/>
      </c>
      <c r="G70" t="str">
        <f>TEXT(IF('C - REPASSES'!D73="","",'C - REPASSES'!D73),"00000000000000")</f>
        <v/>
      </c>
      <c r="H70" t="str">
        <f>IF('C - REPASSES'!E73="","",'C - REPASSES'!E73)</f>
        <v/>
      </c>
      <c r="I70" t="str">
        <f>IF('C - REPASSES'!F73="","",'C - REPASSES'!F73)</f>
        <v/>
      </c>
      <c r="J70" t="str">
        <f>IF('C - REPASSES'!G73="","",'C - REPASSES'!G73)</f>
        <v/>
      </c>
      <c r="K70" t="str">
        <f>TEXT(IF('C - REPASSES'!H73="","",'C - REPASSES'!H73),"@")</f>
        <v/>
      </c>
      <c r="L70" t="str">
        <f>TEXT(IF('C - REPASSES'!I73="","",'C - REPASSES'!I73),"DD/MM/AAAA")</f>
        <v/>
      </c>
      <c r="M70" t="str">
        <f>TEXT(IF('C - REPASSES'!$A73="","",'C - REPASSES'!AI73),"0,00")</f>
        <v/>
      </c>
      <c r="N70" t="str">
        <f>TEXT(IF('C - REPASSES'!$A73="","",'C - REPASSES'!AJ73),"0,00")</f>
        <v/>
      </c>
      <c r="O70" t="str">
        <f>TEXT(IF('C - REPASSES'!$A73="","",'C - REPASSES'!AK73),"0,00")</f>
        <v/>
      </c>
    </row>
    <row r="71" spans="1:15">
      <c r="A71" t="str">
        <f>IF(D71="","",IF('A - IDENTIFICAÇÃO'!$C$7="","",'A - IDENTIFICAÇÃO'!$C$7))</f>
        <v/>
      </c>
      <c r="B71" t="str">
        <f>IF(D71="","",IF('A - IDENTIFICAÇÃO'!$P$15="","",'A - IDENTIFICAÇÃO'!$P$15))</f>
        <v/>
      </c>
      <c r="C71" t="str">
        <f>IF(D71="","",TEXT(IF('A - IDENTIFICAÇÃO'!$C$2="","",'A - IDENTIFICAÇÃO'!$C$2),"0000"))</f>
        <v/>
      </c>
      <c r="D71" t="str">
        <f>IF('C - REPASSES'!A74="","",'C - REPASSES'!A74)</f>
        <v/>
      </c>
      <c r="E71" t="str">
        <f>TEXT(IF('C - REPASSES'!B74="","",'C - REPASSES'!B74),"DD/MM/AAAA")</f>
        <v/>
      </c>
      <c r="F71" t="str">
        <f>IF('C - REPASSES'!C74="INSTITUIÇÃO CREDENCIADA","1",IF('C - REPASSES'!C74="EMPRESA PRETROLÍFERA","2",IF('C - REPASSES'!C74="EMPRESA BRASILEIRA","3",IF('C - REPASSES'!C74="ORGANISMO DE NORMALIZAÇÃO OU EQUIVALENTE","4",IF('C - REPASSES'!C74="EMPRESA BRASILEIRA EM PARCERIA COM I.C.","5","")))))</f>
        <v/>
      </c>
      <c r="G71" t="str">
        <f>TEXT(IF('C - REPASSES'!D74="","",'C - REPASSES'!D74),"00000000000000")</f>
        <v/>
      </c>
      <c r="H71" t="str">
        <f>IF('C - REPASSES'!E74="","",'C - REPASSES'!E74)</f>
        <v/>
      </c>
      <c r="I71" t="str">
        <f>IF('C - REPASSES'!F74="","",'C - REPASSES'!F74)</f>
        <v/>
      </c>
      <c r="J71" t="str">
        <f>IF('C - REPASSES'!G74="","",'C - REPASSES'!G74)</f>
        <v/>
      </c>
      <c r="K71" t="str">
        <f>TEXT(IF('C - REPASSES'!H74="","",'C - REPASSES'!H74),"@")</f>
        <v/>
      </c>
      <c r="L71" t="str">
        <f>TEXT(IF('C - REPASSES'!I74="","",'C - REPASSES'!I74),"DD/MM/AAAA")</f>
        <v/>
      </c>
      <c r="M71" t="str">
        <f>TEXT(IF('C - REPASSES'!$A74="","",'C - REPASSES'!AI74),"0,00")</f>
        <v/>
      </c>
      <c r="N71" t="str">
        <f>TEXT(IF('C - REPASSES'!$A74="","",'C - REPASSES'!AJ74),"0,00")</f>
        <v/>
      </c>
      <c r="O71" t="str">
        <f>TEXT(IF('C - REPASSES'!$A74="","",'C - REPASSES'!AK74),"0,00")</f>
        <v/>
      </c>
    </row>
    <row r="72" spans="1:15">
      <c r="A72" t="str">
        <f>IF(D72="","",IF('A - IDENTIFICAÇÃO'!$C$7="","",'A - IDENTIFICAÇÃO'!$C$7))</f>
        <v/>
      </c>
      <c r="B72" t="str">
        <f>IF(D72="","",IF('A - IDENTIFICAÇÃO'!$P$15="","",'A - IDENTIFICAÇÃO'!$P$15))</f>
        <v/>
      </c>
      <c r="C72" t="str">
        <f>IF(D72="","",TEXT(IF('A - IDENTIFICAÇÃO'!$C$2="","",'A - IDENTIFICAÇÃO'!$C$2),"0000"))</f>
        <v/>
      </c>
      <c r="D72" t="str">
        <f>IF('C - REPASSES'!A75="","",'C - REPASSES'!A75)</f>
        <v/>
      </c>
      <c r="E72" t="str">
        <f>TEXT(IF('C - REPASSES'!B75="","",'C - REPASSES'!B75),"DD/MM/AAAA")</f>
        <v/>
      </c>
      <c r="F72" t="str">
        <f>IF('C - REPASSES'!C75="INSTITUIÇÃO CREDENCIADA","1",IF('C - REPASSES'!C75="EMPRESA PRETROLÍFERA","2",IF('C - REPASSES'!C75="EMPRESA BRASILEIRA","3",IF('C - REPASSES'!C75="ORGANISMO DE NORMALIZAÇÃO OU EQUIVALENTE","4",IF('C - REPASSES'!C75="EMPRESA BRASILEIRA EM PARCERIA COM I.C.","5","")))))</f>
        <v/>
      </c>
      <c r="G72" t="str">
        <f>TEXT(IF('C - REPASSES'!D75="","",'C - REPASSES'!D75),"00000000000000")</f>
        <v/>
      </c>
      <c r="H72" t="str">
        <f>IF('C - REPASSES'!E75="","",'C - REPASSES'!E75)</f>
        <v/>
      </c>
      <c r="I72" t="str">
        <f>IF('C - REPASSES'!F75="","",'C - REPASSES'!F75)</f>
        <v/>
      </c>
      <c r="J72" t="str">
        <f>IF('C - REPASSES'!G75="","",'C - REPASSES'!G75)</f>
        <v/>
      </c>
      <c r="K72" t="str">
        <f>TEXT(IF('C - REPASSES'!H75="","",'C - REPASSES'!H75),"@")</f>
        <v/>
      </c>
      <c r="L72" t="str">
        <f>TEXT(IF('C - REPASSES'!I75="","",'C - REPASSES'!I75),"DD/MM/AAAA")</f>
        <v/>
      </c>
      <c r="M72" t="str">
        <f>TEXT(IF('C - REPASSES'!$A75="","",'C - REPASSES'!AI75),"0,00")</f>
        <v/>
      </c>
      <c r="N72" t="str">
        <f>TEXT(IF('C - REPASSES'!$A75="","",'C - REPASSES'!AJ75),"0,00")</f>
        <v/>
      </c>
      <c r="O72" t="str">
        <f>TEXT(IF('C - REPASSES'!$A75="","",'C - REPASSES'!AK75),"0,00")</f>
        <v/>
      </c>
    </row>
    <row r="73" spans="1:15">
      <c r="A73" t="str">
        <f>IF(D73="","",IF('A - IDENTIFICAÇÃO'!$C$7="","",'A - IDENTIFICAÇÃO'!$C$7))</f>
        <v/>
      </c>
      <c r="B73" t="str">
        <f>IF(D73="","",IF('A - IDENTIFICAÇÃO'!$P$15="","",'A - IDENTIFICAÇÃO'!$P$15))</f>
        <v/>
      </c>
      <c r="C73" t="str">
        <f>IF(D73="","",TEXT(IF('A - IDENTIFICAÇÃO'!$C$2="","",'A - IDENTIFICAÇÃO'!$C$2),"0000"))</f>
        <v/>
      </c>
      <c r="D73" t="str">
        <f>IF('C - REPASSES'!A76="","",'C - REPASSES'!A76)</f>
        <v/>
      </c>
      <c r="E73" t="str">
        <f>TEXT(IF('C - REPASSES'!B76="","",'C - REPASSES'!B76),"DD/MM/AAAA")</f>
        <v/>
      </c>
      <c r="F73" t="str">
        <f>IF('C - REPASSES'!C76="INSTITUIÇÃO CREDENCIADA","1",IF('C - REPASSES'!C76="EMPRESA PRETROLÍFERA","2",IF('C - REPASSES'!C76="EMPRESA BRASILEIRA","3",IF('C - REPASSES'!C76="ORGANISMO DE NORMALIZAÇÃO OU EQUIVALENTE","4",IF('C - REPASSES'!C76="EMPRESA BRASILEIRA EM PARCERIA COM I.C.","5","")))))</f>
        <v/>
      </c>
      <c r="G73" t="str">
        <f>TEXT(IF('C - REPASSES'!D76="","",'C - REPASSES'!D76),"00000000000000")</f>
        <v/>
      </c>
      <c r="H73" t="str">
        <f>IF('C - REPASSES'!E76="","",'C - REPASSES'!E76)</f>
        <v/>
      </c>
      <c r="I73" t="str">
        <f>IF('C - REPASSES'!F76="","",'C - REPASSES'!F76)</f>
        <v/>
      </c>
      <c r="J73" t="str">
        <f>IF('C - REPASSES'!G76="","",'C - REPASSES'!G76)</f>
        <v/>
      </c>
      <c r="K73" t="str">
        <f>TEXT(IF('C - REPASSES'!H76="","",'C - REPASSES'!H76),"@")</f>
        <v/>
      </c>
      <c r="L73" t="str">
        <f>TEXT(IF('C - REPASSES'!I76="","",'C - REPASSES'!I76),"DD/MM/AAAA")</f>
        <v/>
      </c>
      <c r="M73" t="str">
        <f>TEXT(IF('C - REPASSES'!$A76="","",'C - REPASSES'!AI76),"0,00")</f>
        <v/>
      </c>
      <c r="N73" t="str">
        <f>TEXT(IF('C - REPASSES'!$A76="","",'C - REPASSES'!AJ76),"0,00")</f>
        <v/>
      </c>
      <c r="O73" t="str">
        <f>TEXT(IF('C - REPASSES'!$A76="","",'C - REPASSES'!AK76),"0,00")</f>
        <v/>
      </c>
    </row>
    <row r="74" spans="1:15">
      <c r="A74" t="str">
        <f>IF(D74="","",IF('A - IDENTIFICAÇÃO'!$C$7="","",'A - IDENTIFICAÇÃO'!$C$7))</f>
        <v/>
      </c>
      <c r="B74" t="str">
        <f>IF(D74="","",IF('A - IDENTIFICAÇÃO'!$P$15="","",'A - IDENTIFICAÇÃO'!$P$15))</f>
        <v/>
      </c>
      <c r="C74" t="str">
        <f>IF(D74="","",TEXT(IF('A - IDENTIFICAÇÃO'!$C$2="","",'A - IDENTIFICAÇÃO'!$C$2),"0000"))</f>
        <v/>
      </c>
      <c r="D74" t="str">
        <f>IF('C - REPASSES'!A77="","",'C - REPASSES'!A77)</f>
        <v/>
      </c>
      <c r="E74" t="str">
        <f>TEXT(IF('C - REPASSES'!B77="","",'C - REPASSES'!B77),"DD/MM/AAAA")</f>
        <v/>
      </c>
      <c r="F74" t="str">
        <f>IF('C - REPASSES'!C77="INSTITUIÇÃO CREDENCIADA","1",IF('C - REPASSES'!C77="EMPRESA PRETROLÍFERA","2",IF('C - REPASSES'!C77="EMPRESA BRASILEIRA","3",IF('C - REPASSES'!C77="ORGANISMO DE NORMALIZAÇÃO OU EQUIVALENTE","4",IF('C - REPASSES'!C77="EMPRESA BRASILEIRA EM PARCERIA COM I.C.","5","")))))</f>
        <v/>
      </c>
      <c r="G74" t="str">
        <f>TEXT(IF('C - REPASSES'!D77="","",'C - REPASSES'!D77),"00000000000000")</f>
        <v/>
      </c>
      <c r="H74" t="str">
        <f>IF('C - REPASSES'!E77="","",'C - REPASSES'!E77)</f>
        <v/>
      </c>
      <c r="I74" t="str">
        <f>IF('C - REPASSES'!F77="","",'C - REPASSES'!F77)</f>
        <v/>
      </c>
      <c r="J74" t="str">
        <f>IF('C - REPASSES'!G77="","",'C - REPASSES'!G77)</f>
        <v/>
      </c>
      <c r="K74" t="str">
        <f>TEXT(IF('C - REPASSES'!H77="","",'C - REPASSES'!H77),"@")</f>
        <v/>
      </c>
      <c r="L74" t="str">
        <f>TEXT(IF('C - REPASSES'!I77="","",'C - REPASSES'!I77),"DD/MM/AAAA")</f>
        <v/>
      </c>
      <c r="M74" t="str">
        <f>TEXT(IF('C - REPASSES'!$A77="","",'C - REPASSES'!AI77),"0,00")</f>
        <v/>
      </c>
      <c r="N74" t="str">
        <f>TEXT(IF('C - REPASSES'!$A77="","",'C - REPASSES'!AJ77),"0,00")</f>
        <v/>
      </c>
      <c r="O74" t="str">
        <f>TEXT(IF('C - REPASSES'!$A77="","",'C - REPASSES'!AK77),"0,00")</f>
        <v/>
      </c>
    </row>
    <row r="75" spans="1:15">
      <c r="A75" t="str">
        <f>IF(D75="","",IF('A - IDENTIFICAÇÃO'!$C$7="","",'A - IDENTIFICAÇÃO'!$C$7))</f>
        <v/>
      </c>
      <c r="B75" t="str">
        <f>IF(D75="","",IF('A - IDENTIFICAÇÃO'!$P$15="","",'A - IDENTIFICAÇÃO'!$P$15))</f>
        <v/>
      </c>
      <c r="C75" t="str">
        <f>IF(D75="","",TEXT(IF('A - IDENTIFICAÇÃO'!$C$2="","",'A - IDENTIFICAÇÃO'!$C$2),"0000"))</f>
        <v/>
      </c>
      <c r="D75" t="str">
        <f>IF('C - REPASSES'!A78="","",'C - REPASSES'!A78)</f>
        <v/>
      </c>
      <c r="E75" t="str">
        <f>TEXT(IF('C - REPASSES'!B78="","",'C - REPASSES'!B78),"DD/MM/AAAA")</f>
        <v/>
      </c>
      <c r="F75" t="str">
        <f>IF('C - REPASSES'!C78="INSTITUIÇÃO CREDENCIADA","1",IF('C - REPASSES'!C78="EMPRESA PRETROLÍFERA","2",IF('C - REPASSES'!C78="EMPRESA BRASILEIRA","3",IF('C - REPASSES'!C78="ORGANISMO DE NORMALIZAÇÃO OU EQUIVALENTE","4",IF('C - REPASSES'!C78="EMPRESA BRASILEIRA EM PARCERIA COM I.C.","5","")))))</f>
        <v/>
      </c>
      <c r="G75" t="str">
        <f>TEXT(IF('C - REPASSES'!D78="","",'C - REPASSES'!D78),"00000000000000")</f>
        <v/>
      </c>
      <c r="H75" t="str">
        <f>IF('C - REPASSES'!E78="","",'C - REPASSES'!E78)</f>
        <v/>
      </c>
      <c r="I75" t="str">
        <f>IF('C - REPASSES'!F78="","",'C - REPASSES'!F78)</f>
        <v/>
      </c>
      <c r="J75" t="str">
        <f>IF('C - REPASSES'!G78="","",'C - REPASSES'!G78)</f>
        <v/>
      </c>
      <c r="K75" t="str">
        <f>TEXT(IF('C - REPASSES'!H78="","",'C - REPASSES'!H78),"@")</f>
        <v/>
      </c>
      <c r="L75" t="str">
        <f>TEXT(IF('C - REPASSES'!I78="","",'C - REPASSES'!I78),"DD/MM/AAAA")</f>
        <v/>
      </c>
      <c r="M75" t="str">
        <f>TEXT(IF('C - REPASSES'!$A78="","",'C - REPASSES'!AI78),"0,00")</f>
        <v/>
      </c>
      <c r="N75" t="str">
        <f>TEXT(IF('C - REPASSES'!$A78="","",'C - REPASSES'!AJ78),"0,00")</f>
        <v/>
      </c>
      <c r="O75" t="str">
        <f>TEXT(IF('C - REPASSES'!$A78="","",'C - REPASSES'!AK78),"0,00")</f>
        <v/>
      </c>
    </row>
    <row r="76" spans="1:15">
      <c r="A76" t="str">
        <f>IF(D76="","",IF('A - IDENTIFICAÇÃO'!$C$7="","",'A - IDENTIFICAÇÃO'!$C$7))</f>
        <v/>
      </c>
      <c r="B76" t="str">
        <f>IF(D76="","",IF('A - IDENTIFICAÇÃO'!$P$15="","",'A - IDENTIFICAÇÃO'!$P$15))</f>
        <v/>
      </c>
      <c r="C76" t="str">
        <f>IF(D76="","",TEXT(IF('A - IDENTIFICAÇÃO'!$C$2="","",'A - IDENTIFICAÇÃO'!$C$2),"0000"))</f>
        <v/>
      </c>
      <c r="D76" t="str">
        <f>IF('C - REPASSES'!A79="","",'C - REPASSES'!A79)</f>
        <v/>
      </c>
      <c r="E76" t="str">
        <f>TEXT(IF('C - REPASSES'!B79="","",'C - REPASSES'!B79),"DD/MM/AAAA")</f>
        <v/>
      </c>
      <c r="F76" t="str">
        <f>IF('C - REPASSES'!C79="INSTITUIÇÃO CREDENCIADA","1",IF('C - REPASSES'!C79="EMPRESA PRETROLÍFERA","2",IF('C - REPASSES'!C79="EMPRESA BRASILEIRA","3",IF('C - REPASSES'!C79="ORGANISMO DE NORMALIZAÇÃO OU EQUIVALENTE","4",IF('C - REPASSES'!C79="EMPRESA BRASILEIRA EM PARCERIA COM I.C.","5","")))))</f>
        <v/>
      </c>
      <c r="G76" t="str">
        <f>TEXT(IF('C - REPASSES'!D79="","",'C - REPASSES'!D79),"00000000000000")</f>
        <v/>
      </c>
      <c r="H76" t="str">
        <f>IF('C - REPASSES'!E79="","",'C - REPASSES'!E79)</f>
        <v/>
      </c>
      <c r="I76" t="str">
        <f>IF('C - REPASSES'!F79="","",'C - REPASSES'!F79)</f>
        <v/>
      </c>
      <c r="J76" t="str">
        <f>IF('C - REPASSES'!G79="","",'C - REPASSES'!G79)</f>
        <v/>
      </c>
      <c r="K76" t="str">
        <f>TEXT(IF('C - REPASSES'!H79="","",'C - REPASSES'!H79),"@")</f>
        <v/>
      </c>
      <c r="L76" t="str">
        <f>TEXT(IF('C - REPASSES'!I79="","",'C - REPASSES'!I79),"DD/MM/AAAA")</f>
        <v/>
      </c>
      <c r="M76" t="str">
        <f>TEXT(IF('C - REPASSES'!$A79="","",'C - REPASSES'!AI79),"0,00")</f>
        <v/>
      </c>
      <c r="N76" t="str">
        <f>TEXT(IF('C - REPASSES'!$A79="","",'C - REPASSES'!AJ79),"0,00")</f>
        <v/>
      </c>
      <c r="O76" t="str">
        <f>TEXT(IF('C - REPASSES'!$A79="","",'C - REPASSES'!AK79),"0,00")</f>
        <v/>
      </c>
    </row>
    <row r="77" spans="1:15">
      <c r="A77" t="str">
        <f>IF(D77="","",IF('A - IDENTIFICAÇÃO'!$C$7="","",'A - IDENTIFICAÇÃO'!$C$7))</f>
        <v/>
      </c>
      <c r="B77" t="str">
        <f>IF(D77="","",IF('A - IDENTIFICAÇÃO'!$P$15="","",'A - IDENTIFICAÇÃO'!$P$15))</f>
        <v/>
      </c>
      <c r="C77" t="str">
        <f>IF(D77="","",TEXT(IF('A - IDENTIFICAÇÃO'!$C$2="","",'A - IDENTIFICAÇÃO'!$C$2),"0000"))</f>
        <v/>
      </c>
      <c r="D77" t="str">
        <f>IF('C - REPASSES'!A80="","",'C - REPASSES'!A80)</f>
        <v/>
      </c>
      <c r="E77" t="str">
        <f>TEXT(IF('C - REPASSES'!B80="","",'C - REPASSES'!B80),"DD/MM/AAAA")</f>
        <v/>
      </c>
      <c r="F77" t="str">
        <f>IF('C - REPASSES'!C80="INSTITUIÇÃO CREDENCIADA","1",IF('C - REPASSES'!C80="EMPRESA PRETROLÍFERA","2",IF('C - REPASSES'!C80="EMPRESA BRASILEIRA","3",IF('C - REPASSES'!C80="ORGANISMO DE NORMALIZAÇÃO OU EQUIVALENTE","4",IF('C - REPASSES'!C80="EMPRESA BRASILEIRA EM PARCERIA COM I.C.","5","")))))</f>
        <v/>
      </c>
      <c r="G77" t="str">
        <f>TEXT(IF('C - REPASSES'!D80="","",'C - REPASSES'!D80),"00000000000000")</f>
        <v/>
      </c>
      <c r="H77" t="str">
        <f>IF('C - REPASSES'!E80="","",'C - REPASSES'!E80)</f>
        <v/>
      </c>
      <c r="I77" t="str">
        <f>IF('C - REPASSES'!F80="","",'C - REPASSES'!F80)</f>
        <v/>
      </c>
      <c r="J77" t="str">
        <f>IF('C - REPASSES'!G80="","",'C - REPASSES'!G80)</f>
        <v/>
      </c>
      <c r="K77" t="str">
        <f>TEXT(IF('C - REPASSES'!H80="","",'C - REPASSES'!H80),"@")</f>
        <v/>
      </c>
      <c r="L77" t="str">
        <f>TEXT(IF('C - REPASSES'!I80="","",'C - REPASSES'!I80),"DD/MM/AAAA")</f>
        <v/>
      </c>
      <c r="M77" t="str">
        <f>TEXT(IF('C - REPASSES'!$A80="","",'C - REPASSES'!AI80),"0,00")</f>
        <v/>
      </c>
      <c r="N77" t="str">
        <f>TEXT(IF('C - REPASSES'!$A80="","",'C - REPASSES'!AJ80),"0,00")</f>
        <v/>
      </c>
      <c r="O77" t="str">
        <f>TEXT(IF('C - REPASSES'!$A80="","",'C - REPASSES'!AK80),"0,00")</f>
        <v/>
      </c>
    </row>
    <row r="78" spans="1:15">
      <c r="A78" t="str">
        <f>IF(D78="","",IF('A - IDENTIFICAÇÃO'!$C$7="","",'A - IDENTIFICAÇÃO'!$C$7))</f>
        <v/>
      </c>
      <c r="B78" t="str">
        <f>IF(D78="","",IF('A - IDENTIFICAÇÃO'!$P$15="","",'A - IDENTIFICAÇÃO'!$P$15))</f>
        <v/>
      </c>
      <c r="C78" t="str">
        <f>IF(D78="","",TEXT(IF('A - IDENTIFICAÇÃO'!$C$2="","",'A - IDENTIFICAÇÃO'!$C$2),"0000"))</f>
        <v/>
      </c>
      <c r="D78" t="str">
        <f>IF('C - REPASSES'!A81="","",'C - REPASSES'!A81)</f>
        <v/>
      </c>
      <c r="E78" t="str">
        <f>TEXT(IF('C - REPASSES'!B81="","",'C - REPASSES'!B81),"DD/MM/AAAA")</f>
        <v/>
      </c>
      <c r="F78" t="str">
        <f>IF('C - REPASSES'!C81="INSTITUIÇÃO CREDENCIADA","1",IF('C - REPASSES'!C81="EMPRESA PRETROLÍFERA","2",IF('C - REPASSES'!C81="EMPRESA BRASILEIRA","3",IF('C - REPASSES'!C81="ORGANISMO DE NORMALIZAÇÃO OU EQUIVALENTE","4",IF('C - REPASSES'!C81="EMPRESA BRASILEIRA EM PARCERIA COM I.C.","5","")))))</f>
        <v/>
      </c>
      <c r="G78" t="str">
        <f>TEXT(IF('C - REPASSES'!D81="","",'C - REPASSES'!D81),"00000000000000")</f>
        <v/>
      </c>
      <c r="H78" t="str">
        <f>IF('C - REPASSES'!E81="","",'C - REPASSES'!E81)</f>
        <v/>
      </c>
      <c r="I78" t="str">
        <f>IF('C - REPASSES'!F81="","",'C - REPASSES'!F81)</f>
        <v/>
      </c>
      <c r="J78" t="str">
        <f>IF('C - REPASSES'!G81="","",'C - REPASSES'!G81)</f>
        <v/>
      </c>
      <c r="K78" t="str">
        <f>TEXT(IF('C - REPASSES'!H81="","",'C - REPASSES'!H81),"@")</f>
        <v/>
      </c>
      <c r="L78" t="str">
        <f>TEXT(IF('C - REPASSES'!I81="","",'C - REPASSES'!I81),"DD/MM/AAAA")</f>
        <v/>
      </c>
      <c r="M78" t="str">
        <f>TEXT(IF('C - REPASSES'!$A81="","",'C - REPASSES'!AI81),"0,00")</f>
        <v/>
      </c>
      <c r="N78" t="str">
        <f>TEXT(IF('C - REPASSES'!$A81="","",'C - REPASSES'!AJ81),"0,00")</f>
        <v/>
      </c>
      <c r="O78" t="str">
        <f>TEXT(IF('C - REPASSES'!$A81="","",'C - REPASSES'!AK81),"0,00")</f>
        <v/>
      </c>
    </row>
    <row r="79" spans="1:15">
      <c r="A79" t="str">
        <f>IF(D79="","",IF('A - IDENTIFICAÇÃO'!$C$7="","",'A - IDENTIFICAÇÃO'!$C$7))</f>
        <v/>
      </c>
      <c r="B79" t="str">
        <f>IF(D79="","",IF('A - IDENTIFICAÇÃO'!$P$15="","",'A - IDENTIFICAÇÃO'!$P$15))</f>
        <v/>
      </c>
      <c r="C79" t="str">
        <f>IF(D79="","",TEXT(IF('A - IDENTIFICAÇÃO'!$C$2="","",'A - IDENTIFICAÇÃO'!$C$2),"0000"))</f>
        <v/>
      </c>
      <c r="D79" t="str">
        <f>IF('C - REPASSES'!A82="","",'C - REPASSES'!A82)</f>
        <v/>
      </c>
      <c r="E79" t="str">
        <f>TEXT(IF('C - REPASSES'!B82="","",'C - REPASSES'!B82),"DD/MM/AAAA")</f>
        <v/>
      </c>
      <c r="F79" t="str">
        <f>IF('C - REPASSES'!C82="INSTITUIÇÃO CREDENCIADA","1",IF('C - REPASSES'!C82="EMPRESA PRETROLÍFERA","2",IF('C - REPASSES'!C82="EMPRESA BRASILEIRA","3",IF('C - REPASSES'!C82="ORGANISMO DE NORMALIZAÇÃO OU EQUIVALENTE","4",IF('C - REPASSES'!C82="EMPRESA BRASILEIRA EM PARCERIA COM I.C.","5","")))))</f>
        <v/>
      </c>
      <c r="G79" t="str">
        <f>TEXT(IF('C - REPASSES'!D82="","",'C - REPASSES'!D82),"00000000000000")</f>
        <v/>
      </c>
      <c r="H79" t="str">
        <f>IF('C - REPASSES'!E82="","",'C - REPASSES'!E82)</f>
        <v/>
      </c>
      <c r="I79" t="str">
        <f>IF('C - REPASSES'!F82="","",'C - REPASSES'!F82)</f>
        <v/>
      </c>
      <c r="J79" t="str">
        <f>IF('C - REPASSES'!G82="","",'C - REPASSES'!G82)</f>
        <v/>
      </c>
      <c r="K79" t="str">
        <f>TEXT(IF('C - REPASSES'!H82="","",'C - REPASSES'!H82),"@")</f>
        <v/>
      </c>
      <c r="L79" t="str">
        <f>TEXT(IF('C - REPASSES'!I82="","",'C - REPASSES'!I82),"DD/MM/AAAA")</f>
        <v/>
      </c>
      <c r="M79" t="str">
        <f>TEXT(IF('C - REPASSES'!$A82="","",'C - REPASSES'!AI82),"0,00")</f>
        <v/>
      </c>
      <c r="N79" t="str">
        <f>TEXT(IF('C - REPASSES'!$A82="","",'C - REPASSES'!AJ82),"0,00")</f>
        <v/>
      </c>
      <c r="O79" t="str">
        <f>TEXT(IF('C - REPASSES'!$A82="","",'C - REPASSES'!AK82),"0,00")</f>
        <v/>
      </c>
    </row>
    <row r="80" spans="1:15">
      <c r="A80" t="str">
        <f>IF(D80="","",IF('A - IDENTIFICAÇÃO'!$C$7="","",'A - IDENTIFICAÇÃO'!$C$7))</f>
        <v/>
      </c>
      <c r="B80" t="str">
        <f>IF(D80="","",IF('A - IDENTIFICAÇÃO'!$P$15="","",'A - IDENTIFICAÇÃO'!$P$15))</f>
        <v/>
      </c>
      <c r="C80" t="str">
        <f>IF(D80="","",TEXT(IF('A - IDENTIFICAÇÃO'!$C$2="","",'A - IDENTIFICAÇÃO'!$C$2),"0000"))</f>
        <v/>
      </c>
      <c r="D80" t="str">
        <f>IF('C - REPASSES'!A83="","",'C - REPASSES'!A83)</f>
        <v/>
      </c>
      <c r="E80" t="str">
        <f>TEXT(IF('C - REPASSES'!B83="","",'C - REPASSES'!B83),"DD/MM/AAAA")</f>
        <v/>
      </c>
      <c r="F80" t="str">
        <f>IF('C - REPASSES'!C83="INSTITUIÇÃO CREDENCIADA","1",IF('C - REPASSES'!C83="EMPRESA PRETROLÍFERA","2",IF('C - REPASSES'!C83="EMPRESA BRASILEIRA","3",IF('C - REPASSES'!C83="ORGANISMO DE NORMALIZAÇÃO OU EQUIVALENTE","4",IF('C - REPASSES'!C83="EMPRESA BRASILEIRA EM PARCERIA COM I.C.","5","")))))</f>
        <v/>
      </c>
      <c r="G80" t="str">
        <f>TEXT(IF('C - REPASSES'!D83="","",'C - REPASSES'!D83),"00000000000000")</f>
        <v/>
      </c>
      <c r="H80" t="str">
        <f>IF('C - REPASSES'!E83="","",'C - REPASSES'!E83)</f>
        <v/>
      </c>
      <c r="I80" t="str">
        <f>IF('C - REPASSES'!F83="","",'C - REPASSES'!F83)</f>
        <v/>
      </c>
      <c r="J80" t="str">
        <f>IF('C - REPASSES'!G83="","",'C - REPASSES'!G83)</f>
        <v/>
      </c>
      <c r="K80" t="str">
        <f>TEXT(IF('C - REPASSES'!H83="","",'C - REPASSES'!H83),"@")</f>
        <v/>
      </c>
      <c r="L80" t="str">
        <f>TEXT(IF('C - REPASSES'!I83="","",'C - REPASSES'!I83),"DD/MM/AAAA")</f>
        <v/>
      </c>
      <c r="M80" t="str">
        <f>TEXT(IF('C - REPASSES'!$A83="","",'C - REPASSES'!AI83),"0,00")</f>
        <v/>
      </c>
      <c r="N80" t="str">
        <f>TEXT(IF('C - REPASSES'!$A83="","",'C - REPASSES'!AJ83),"0,00")</f>
        <v/>
      </c>
      <c r="O80" t="str">
        <f>TEXT(IF('C - REPASSES'!$A83="","",'C - REPASSES'!AK83),"0,00")</f>
        <v/>
      </c>
    </row>
    <row r="81" spans="1:15">
      <c r="A81" t="str">
        <f>IF(D81="","",IF('A - IDENTIFICAÇÃO'!$C$7="","",'A - IDENTIFICAÇÃO'!$C$7))</f>
        <v/>
      </c>
      <c r="B81" t="str">
        <f>IF(D81="","",IF('A - IDENTIFICAÇÃO'!$P$15="","",'A - IDENTIFICAÇÃO'!$P$15))</f>
        <v/>
      </c>
      <c r="C81" t="str">
        <f>IF(D81="","",TEXT(IF('A - IDENTIFICAÇÃO'!$C$2="","",'A - IDENTIFICAÇÃO'!$C$2),"0000"))</f>
        <v/>
      </c>
      <c r="D81" t="str">
        <f>IF('C - REPASSES'!A84="","",'C - REPASSES'!A84)</f>
        <v/>
      </c>
      <c r="E81" t="str">
        <f>TEXT(IF('C - REPASSES'!B84="","",'C - REPASSES'!B84),"DD/MM/AAAA")</f>
        <v/>
      </c>
      <c r="F81" t="str">
        <f>IF('C - REPASSES'!C84="INSTITUIÇÃO CREDENCIADA","1",IF('C - REPASSES'!C84="EMPRESA PRETROLÍFERA","2",IF('C - REPASSES'!C84="EMPRESA BRASILEIRA","3",IF('C - REPASSES'!C84="ORGANISMO DE NORMALIZAÇÃO OU EQUIVALENTE","4",IF('C - REPASSES'!C84="EMPRESA BRASILEIRA EM PARCERIA COM I.C.","5","")))))</f>
        <v/>
      </c>
      <c r="G81" t="str">
        <f>TEXT(IF('C - REPASSES'!D84="","",'C - REPASSES'!D84),"00000000000000")</f>
        <v/>
      </c>
      <c r="H81" t="str">
        <f>IF('C - REPASSES'!E84="","",'C - REPASSES'!E84)</f>
        <v/>
      </c>
      <c r="I81" t="str">
        <f>IF('C - REPASSES'!F84="","",'C - REPASSES'!F84)</f>
        <v/>
      </c>
      <c r="J81" t="str">
        <f>IF('C - REPASSES'!G84="","",'C - REPASSES'!G84)</f>
        <v/>
      </c>
      <c r="K81" t="str">
        <f>TEXT(IF('C - REPASSES'!H84="","",'C - REPASSES'!H84),"@")</f>
        <v/>
      </c>
      <c r="L81" t="str">
        <f>TEXT(IF('C - REPASSES'!I84="","",'C - REPASSES'!I84),"DD/MM/AAAA")</f>
        <v/>
      </c>
      <c r="M81" t="str">
        <f>TEXT(IF('C - REPASSES'!$A84="","",'C - REPASSES'!AI84),"0,00")</f>
        <v/>
      </c>
      <c r="N81" t="str">
        <f>TEXT(IF('C - REPASSES'!$A84="","",'C - REPASSES'!AJ84),"0,00")</f>
        <v/>
      </c>
      <c r="O81" t="str">
        <f>TEXT(IF('C - REPASSES'!$A84="","",'C - REPASSES'!AK84),"0,00")</f>
        <v/>
      </c>
    </row>
    <row r="82" spans="1:15">
      <c r="A82" t="str">
        <f>IF(D82="","",IF('A - IDENTIFICAÇÃO'!$C$7="","",'A - IDENTIFICAÇÃO'!$C$7))</f>
        <v/>
      </c>
      <c r="B82" t="str">
        <f>IF(D82="","",IF('A - IDENTIFICAÇÃO'!$P$15="","",'A - IDENTIFICAÇÃO'!$P$15))</f>
        <v/>
      </c>
      <c r="C82" t="str">
        <f>IF(D82="","",TEXT(IF('A - IDENTIFICAÇÃO'!$C$2="","",'A - IDENTIFICAÇÃO'!$C$2),"0000"))</f>
        <v/>
      </c>
      <c r="D82" t="str">
        <f>IF('C - REPASSES'!A85="","",'C - REPASSES'!A85)</f>
        <v/>
      </c>
      <c r="E82" t="str">
        <f>TEXT(IF('C - REPASSES'!B85="","",'C - REPASSES'!B85),"DD/MM/AAAA")</f>
        <v/>
      </c>
      <c r="F82" t="str">
        <f>IF('C - REPASSES'!C85="INSTITUIÇÃO CREDENCIADA","1",IF('C - REPASSES'!C85="EMPRESA PRETROLÍFERA","2",IF('C - REPASSES'!C85="EMPRESA BRASILEIRA","3",IF('C - REPASSES'!C85="ORGANISMO DE NORMALIZAÇÃO OU EQUIVALENTE","4",IF('C - REPASSES'!C85="EMPRESA BRASILEIRA EM PARCERIA COM I.C.","5","")))))</f>
        <v/>
      </c>
      <c r="G82" t="str">
        <f>TEXT(IF('C - REPASSES'!D85="","",'C - REPASSES'!D85),"00000000000000")</f>
        <v/>
      </c>
      <c r="H82" t="str">
        <f>IF('C - REPASSES'!E85="","",'C - REPASSES'!E85)</f>
        <v/>
      </c>
      <c r="I82" t="str">
        <f>IF('C - REPASSES'!F85="","",'C - REPASSES'!F85)</f>
        <v/>
      </c>
      <c r="J82" t="str">
        <f>IF('C - REPASSES'!G85="","",'C - REPASSES'!G85)</f>
        <v/>
      </c>
      <c r="K82" t="str">
        <f>TEXT(IF('C - REPASSES'!H85="","",'C - REPASSES'!H85),"@")</f>
        <v/>
      </c>
      <c r="L82" t="str">
        <f>TEXT(IF('C - REPASSES'!I85="","",'C - REPASSES'!I85),"DD/MM/AAAA")</f>
        <v/>
      </c>
      <c r="M82" t="str">
        <f>TEXT(IF('C - REPASSES'!$A85="","",'C - REPASSES'!AI85),"0,00")</f>
        <v/>
      </c>
      <c r="N82" t="str">
        <f>TEXT(IF('C - REPASSES'!$A85="","",'C - REPASSES'!AJ85),"0,00")</f>
        <v/>
      </c>
      <c r="O82" t="str">
        <f>TEXT(IF('C - REPASSES'!$A85="","",'C - REPASSES'!AK85),"0,00")</f>
        <v/>
      </c>
    </row>
    <row r="83" spans="1:15">
      <c r="A83" t="str">
        <f>IF(D83="","",IF('A - IDENTIFICAÇÃO'!$C$7="","",'A - IDENTIFICAÇÃO'!$C$7))</f>
        <v/>
      </c>
      <c r="B83" t="str">
        <f>IF(D83="","",IF('A - IDENTIFICAÇÃO'!$P$15="","",'A - IDENTIFICAÇÃO'!$P$15))</f>
        <v/>
      </c>
      <c r="C83" t="str">
        <f>IF(D83="","",TEXT(IF('A - IDENTIFICAÇÃO'!$C$2="","",'A - IDENTIFICAÇÃO'!$C$2),"0000"))</f>
        <v/>
      </c>
      <c r="D83" t="str">
        <f>IF('C - REPASSES'!A86="","",'C - REPASSES'!A86)</f>
        <v/>
      </c>
      <c r="E83" t="str">
        <f>TEXT(IF('C - REPASSES'!B86="","",'C - REPASSES'!B86),"DD/MM/AAAA")</f>
        <v/>
      </c>
      <c r="F83" t="str">
        <f>IF('C - REPASSES'!C86="INSTITUIÇÃO CREDENCIADA","1",IF('C - REPASSES'!C86="EMPRESA PRETROLÍFERA","2",IF('C - REPASSES'!C86="EMPRESA BRASILEIRA","3",IF('C - REPASSES'!C86="ORGANISMO DE NORMALIZAÇÃO OU EQUIVALENTE","4",IF('C - REPASSES'!C86="EMPRESA BRASILEIRA EM PARCERIA COM I.C.","5","")))))</f>
        <v/>
      </c>
      <c r="G83" t="str">
        <f>TEXT(IF('C - REPASSES'!D86="","",'C - REPASSES'!D86),"00000000000000")</f>
        <v/>
      </c>
      <c r="H83" t="str">
        <f>IF('C - REPASSES'!E86="","",'C - REPASSES'!E86)</f>
        <v/>
      </c>
      <c r="I83" t="str">
        <f>IF('C - REPASSES'!F86="","",'C - REPASSES'!F86)</f>
        <v/>
      </c>
      <c r="J83" t="str">
        <f>IF('C - REPASSES'!G86="","",'C - REPASSES'!G86)</f>
        <v/>
      </c>
      <c r="K83" t="str">
        <f>TEXT(IF('C - REPASSES'!H86="","",'C - REPASSES'!H86),"@")</f>
        <v/>
      </c>
      <c r="L83" t="str">
        <f>TEXT(IF('C - REPASSES'!I86="","",'C - REPASSES'!I86),"DD/MM/AAAA")</f>
        <v/>
      </c>
      <c r="M83" t="str">
        <f>TEXT(IF('C - REPASSES'!$A86="","",'C - REPASSES'!AI86),"0,00")</f>
        <v/>
      </c>
      <c r="N83" t="str">
        <f>TEXT(IF('C - REPASSES'!$A86="","",'C - REPASSES'!AJ86),"0,00")</f>
        <v/>
      </c>
      <c r="O83" t="str">
        <f>TEXT(IF('C - REPASSES'!$A86="","",'C - REPASSES'!AK86),"0,00")</f>
        <v/>
      </c>
    </row>
    <row r="84" spans="1:15">
      <c r="A84" t="str">
        <f>IF(D84="","",IF('A - IDENTIFICAÇÃO'!$C$7="","",'A - IDENTIFICAÇÃO'!$C$7))</f>
        <v/>
      </c>
      <c r="B84" t="str">
        <f>IF(D84="","",IF('A - IDENTIFICAÇÃO'!$P$15="","",'A - IDENTIFICAÇÃO'!$P$15))</f>
        <v/>
      </c>
      <c r="C84" t="str">
        <f>IF(D84="","",TEXT(IF('A - IDENTIFICAÇÃO'!$C$2="","",'A - IDENTIFICAÇÃO'!$C$2),"0000"))</f>
        <v/>
      </c>
      <c r="D84" t="str">
        <f>IF('C - REPASSES'!A87="","",'C - REPASSES'!A87)</f>
        <v/>
      </c>
      <c r="E84" t="str">
        <f>TEXT(IF('C - REPASSES'!B87="","",'C - REPASSES'!B87),"DD/MM/AAAA")</f>
        <v/>
      </c>
      <c r="F84" t="str">
        <f>IF('C - REPASSES'!C87="INSTITUIÇÃO CREDENCIADA","1",IF('C - REPASSES'!C87="EMPRESA PRETROLÍFERA","2",IF('C - REPASSES'!C87="EMPRESA BRASILEIRA","3",IF('C - REPASSES'!C87="ORGANISMO DE NORMALIZAÇÃO OU EQUIVALENTE","4",IF('C - REPASSES'!C87="EMPRESA BRASILEIRA EM PARCERIA COM I.C.","5","")))))</f>
        <v/>
      </c>
      <c r="G84" t="str">
        <f>TEXT(IF('C - REPASSES'!D87="","",'C - REPASSES'!D87),"00000000000000")</f>
        <v/>
      </c>
      <c r="H84" t="str">
        <f>IF('C - REPASSES'!E87="","",'C - REPASSES'!E87)</f>
        <v/>
      </c>
      <c r="I84" t="str">
        <f>IF('C - REPASSES'!F87="","",'C - REPASSES'!F87)</f>
        <v/>
      </c>
      <c r="J84" t="str">
        <f>IF('C - REPASSES'!G87="","",'C - REPASSES'!G87)</f>
        <v/>
      </c>
      <c r="K84" t="str">
        <f>TEXT(IF('C - REPASSES'!H87="","",'C - REPASSES'!H87),"@")</f>
        <v/>
      </c>
      <c r="L84" t="str">
        <f>TEXT(IF('C - REPASSES'!I87="","",'C - REPASSES'!I87),"DD/MM/AAAA")</f>
        <v/>
      </c>
      <c r="M84" t="str">
        <f>TEXT(IF('C - REPASSES'!$A87="","",'C - REPASSES'!AI87),"0,00")</f>
        <v/>
      </c>
      <c r="N84" t="str">
        <f>TEXT(IF('C - REPASSES'!$A87="","",'C - REPASSES'!AJ87),"0,00")</f>
        <v/>
      </c>
      <c r="O84" t="str">
        <f>TEXT(IF('C - REPASSES'!$A87="","",'C - REPASSES'!AK87),"0,00")</f>
        <v/>
      </c>
    </row>
    <row r="85" spans="1:15">
      <c r="A85" t="str">
        <f>IF(D85="","",IF('A - IDENTIFICAÇÃO'!$C$7="","",'A - IDENTIFICAÇÃO'!$C$7))</f>
        <v/>
      </c>
      <c r="B85" t="str">
        <f>IF(D85="","",IF('A - IDENTIFICAÇÃO'!$P$15="","",'A - IDENTIFICAÇÃO'!$P$15))</f>
        <v/>
      </c>
      <c r="C85" t="str">
        <f>IF(D85="","",TEXT(IF('A - IDENTIFICAÇÃO'!$C$2="","",'A - IDENTIFICAÇÃO'!$C$2),"0000"))</f>
        <v/>
      </c>
      <c r="D85" t="str">
        <f>IF('C - REPASSES'!A88="","",'C - REPASSES'!A88)</f>
        <v/>
      </c>
      <c r="E85" t="str">
        <f>TEXT(IF('C - REPASSES'!B88="","",'C - REPASSES'!B88),"DD/MM/AAAA")</f>
        <v/>
      </c>
      <c r="F85" t="str">
        <f>IF('C - REPASSES'!C88="INSTITUIÇÃO CREDENCIADA","1",IF('C - REPASSES'!C88="EMPRESA PRETROLÍFERA","2",IF('C - REPASSES'!C88="EMPRESA BRASILEIRA","3",IF('C - REPASSES'!C88="ORGANISMO DE NORMALIZAÇÃO OU EQUIVALENTE","4",IF('C - REPASSES'!C88="EMPRESA BRASILEIRA EM PARCERIA COM I.C.","5","")))))</f>
        <v/>
      </c>
      <c r="G85" t="str">
        <f>TEXT(IF('C - REPASSES'!D88="","",'C - REPASSES'!D88),"00000000000000")</f>
        <v/>
      </c>
      <c r="H85" t="str">
        <f>IF('C - REPASSES'!E88="","",'C - REPASSES'!E88)</f>
        <v/>
      </c>
      <c r="I85" t="str">
        <f>IF('C - REPASSES'!F88="","",'C - REPASSES'!F88)</f>
        <v/>
      </c>
      <c r="J85" t="str">
        <f>IF('C - REPASSES'!G88="","",'C - REPASSES'!G88)</f>
        <v/>
      </c>
      <c r="K85" t="str">
        <f>TEXT(IF('C - REPASSES'!H88="","",'C - REPASSES'!H88),"@")</f>
        <v/>
      </c>
      <c r="L85" t="str">
        <f>TEXT(IF('C - REPASSES'!I88="","",'C - REPASSES'!I88),"DD/MM/AAAA")</f>
        <v/>
      </c>
      <c r="M85" t="str">
        <f>TEXT(IF('C - REPASSES'!$A88="","",'C - REPASSES'!AI88),"0,00")</f>
        <v/>
      </c>
      <c r="N85" t="str">
        <f>TEXT(IF('C - REPASSES'!$A88="","",'C - REPASSES'!AJ88),"0,00")</f>
        <v/>
      </c>
      <c r="O85" t="str">
        <f>TEXT(IF('C - REPASSES'!$A88="","",'C - REPASSES'!AK88),"0,00")</f>
        <v/>
      </c>
    </row>
    <row r="86" spans="1:15">
      <c r="A86" t="str">
        <f>IF(D86="","",IF('A - IDENTIFICAÇÃO'!$C$7="","",'A - IDENTIFICAÇÃO'!$C$7))</f>
        <v/>
      </c>
      <c r="B86" t="str">
        <f>IF(D86="","",IF('A - IDENTIFICAÇÃO'!$P$15="","",'A - IDENTIFICAÇÃO'!$P$15))</f>
        <v/>
      </c>
      <c r="C86" t="str">
        <f>IF(D86="","",TEXT(IF('A - IDENTIFICAÇÃO'!$C$2="","",'A - IDENTIFICAÇÃO'!$C$2),"0000"))</f>
        <v/>
      </c>
      <c r="D86" t="str">
        <f>IF('C - REPASSES'!A89="","",'C - REPASSES'!A89)</f>
        <v/>
      </c>
      <c r="E86" t="str">
        <f>TEXT(IF('C - REPASSES'!B89="","",'C - REPASSES'!B89),"DD/MM/AAAA")</f>
        <v/>
      </c>
      <c r="F86" t="str">
        <f>IF('C - REPASSES'!C89="INSTITUIÇÃO CREDENCIADA","1",IF('C - REPASSES'!C89="EMPRESA PRETROLÍFERA","2",IF('C - REPASSES'!C89="EMPRESA BRASILEIRA","3",IF('C - REPASSES'!C89="ORGANISMO DE NORMALIZAÇÃO OU EQUIVALENTE","4",IF('C - REPASSES'!C89="EMPRESA BRASILEIRA EM PARCERIA COM I.C.","5","")))))</f>
        <v/>
      </c>
      <c r="G86" t="str">
        <f>TEXT(IF('C - REPASSES'!D89="","",'C - REPASSES'!D89),"00000000000000")</f>
        <v/>
      </c>
      <c r="H86" t="str">
        <f>IF('C - REPASSES'!E89="","",'C - REPASSES'!E89)</f>
        <v/>
      </c>
      <c r="I86" t="str">
        <f>IF('C - REPASSES'!F89="","",'C - REPASSES'!F89)</f>
        <v/>
      </c>
      <c r="J86" t="str">
        <f>IF('C - REPASSES'!G89="","",'C - REPASSES'!G89)</f>
        <v/>
      </c>
      <c r="K86" t="str">
        <f>TEXT(IF('C - REPASSES'!H89="","",'C - REPASSES'!H89),"@")</f>
        <v/>
      </c>
      <c r="L86" t="str">
        <f>TEXT(IF('C - REPASSES'!I89="","",'C - REPASSES'!I89),"DD/MM/AAAA")</f>
        <v/>
      </c>
      <c r="M86" t="str">
        <f>TEXT(IF('C - REPASSES'!$A89="","",'C - REPASSES'!AI89),"0,00")</f>
        <v/>
      </c>
      <c r="N86" t="str">
        <f>TEXT(IF('C - REPASSES'!$A89="","",'C - REPASSES'!AJ89),"0,00")</f>
        <v/>
      </c>
      <c r="O86" t="str">
        <f>TEXT(IF('C - REPASSES'!$A89="","",'C - REPASSES'!AK89),"0,00")</f>
        <v/>
      </c>
    </row>
    <row r="87" spans="1:15">
      <c r="A87" t="str">
        <f>IF(D87="","",IF('A - IDENTIFICAÇÃO'!$C$7="","",'A - IDENTIFICAÇÃO'!$C$7))</f>
        <v/>
      </c>
      <c r="B87" t="str">
        <f>IF(D87="","",IF('A - IDENTIFICAÇÃO'!$P$15="","",'A - IDENTIFICAÇÃO'!$P$15))</f>
        <v/>
      </c>
      <c r="C87" t="str">
        <f>IF(D87="","",TEXT(IF('A - IDENTIFICAÇÃO'!$C$2="","",'A - IDENTIFICAÇÃO'!$C$2),"0000"))</f>
        <v/>
      </c>
      <c r="D87" t="str">
        <f>IF('C - REPASSES'!A90="","",'C - REPASSES'!A90)</f>
        <v/>
      </c>
      <c r="E87" t="str">
        <f>TEXT(IF('C - REPASSES'!B90="","",'C - REPASSES'!B90),"DD/MM/AAAA")</f>
        <v/>
      </c>
      <c r="F87" t="str">
        <f>IF('C - REPASSES'!C90="INSTITUIÇÃO CREDENCIADA","1",IF('C - REPASSES'!C90="EMPRESA PRETROLÍFERA","2",IF('C - REPASSES'!C90="EMPRESA BRASILEIRA","3",IF('C - REPASSES'!C90="ORGANISMO DE NORMALIZAÇÃO OU EQUIVALENTE","4",IF('C - REPASSES'!C90="EMPRESA BRASILEIRA EM PARCERIA COM I.C.","5","")))))</f>
        <v/>
      </c>
      <c r="G87" t="str">
        <f>TEXT(IF('C - REPASSES'!D90="","",'C - REPASSES'!D90),"00000000000000")</f>
        <v/>
      </c>
      <c r="H87" t="str">
        <f>IF('C - REPASSES'!E90="","",'C - REPASSES'!E90)</f>
        <v/>
      </c>
      <c r="I87" t="str">
        <f>IF('C - REPASSES'!F90="","",'C - REPASSES'!F90)</f>
        <v/>
      </c>
      <c r="J87" t="str">
        <f>IF('C - REPASSES'!G90="","",'C - REPASSES'!G90)</f>
        <v/>
      </c>
      <c r="K87" t="str">
        <f>TEXT(IF('C - REPASSES'!H90="","",'C - REPASSES'!H90),"@")</f>
        <v/>
      </c>
      <c r="L87" t="str">
        <f>TEXT(IF('C - REPASSES'!I90="","",'C - REPASSES'!I90),"DD/MM/AAAA")</f>
        <v/>
      </c>
      <c r="M87" t="str">
        <f>TEXT(IF('C - REPASSES'!$A90="","",'C - REPASSES'!AI90),"0,00")</f>
        <v/>
      </c>
      <c r="N87" t="str">
        <f>TEXT(IF('C - REPASSES'!$A90="","",'C - REPASSES'!AJ90),"0,00")</f>
        <v/>
      </c>
      <c r="O87" t="str">
        <f>TEXT(IF('C - REPASSES'!$A90="","",'C - REPASSES'!AK90),"0,00")</f>
        <v/>
      </c>
    </row>
    <row r="88" spans="1:15">
      <c r="A88" t="str">
        <f>IF(D88="","",IF('A - IDENTIFICAÇÃO'!$C$7="","",'A - IDENTIFICAÇÃO'!$C$7))</f>
        <v/>
      </c>
      <c r="B88" t="str">
        <f>IF(D88="","",IF('A - IDENTIFICAÇÃO'!$P$15="","",'A - IDENTIFICAÇÃO'!$P$15))</f>
        <v/>
      </c>
      <c r="C88" t="str">
        <f>IF(D88="","",TEXT(IF('A - IDENTIFICAÇÃO'!$C$2="","",'A - IDENTIFICAÇÃO'!$C$2),"0000"))</f>
        <v/>
      </c>
      <c r="D88" t="str">
        <f>IF('C - REPASSES'!A91="","",'C - REPASSES'!A91)</f>
        <v/>
      </c>
      <c r="E88" t="str">
        <f>TEXT(IF('C - REPASSES'!B91="","",'C - REPASSES'!B91),"DD/MM/AAAA")</f>
        <v/>
      </c>
      <c r="F88" t="str">
        <f>IF('C - REPASSES'!C91="INSTITUIÇÃO CREDENCIADA","1",IF('C - REPASSES'!C91="EMPRESA PRETROLÍFERA","2",IF('C - REPASSES'!C91="EMPRESA BRASILEIRA","3",IF('C - REPASSES'!C91="ORGANISMO DE NORMALIZAÇÃO OU EQUIVALENTE","4",IF('C - REPASSES'!C91="EMPRESA BRASILEIRA EM PARCERIA COM I.C.","5","")))))</f>
        <v/>
      </c>
      <c r="G88" t="str">
        <f>TEXT(IF('C - REPASSES'!D91="","",'C - REPASSES'!D91),"00000000000000")</f>
        <v/>
      </c>
      <c r="H88" t="str">
        <f>IF('C - REPASSES'!E91="","",'C - REPASSES'!E91)</f>
        <v/>
      </c>
      <c r="I88" t="str">
        <f>IF('C - REPASSES'!F91="","",'C - REPASSES'!F91)</f>
        <v/>
      </c>
      <c r="J88" t="str">
        <f>IF('C - REPASSES'!G91="","",'C - REPASSES'!G91)</f>
        <v/>
      </c>
      <c r="K88" t="str">
        <f>TEXT(IF('C - REPASSES'!H91="","",'C - REPASSES'!H91),"@")</f>
        <v/>
      </c>
      <c r="L88" t="str">
        <f>TEXT(IF('C - REPASSES'!I91="","",'C - REPASSES'!I91),"DD/MM/AAAA")</f>
        <v/>
      </c>
      <c r="M88" t="str">
        <f>TEXT(IF('C - REPASSES'!$A91="","",'C - REPASSES'!AI91),"0,00")</f>
        <v/>
      </c>
      <c r="N88" t="str">
        <f>TEXT(IF('C - REPASSES'!$A91="","",'C - REPASSES'!AJ91),"0,00")</f>
        <v/>
      </c>
      <c r="O88" t="str">
        <f>TEXT(IF('C - REPASSES'!$A91="","",'C - REPASSES'!AK91),"0,00")</f>
        <v/>
      </c>
    </row>
    <row r="89" spans="1:15">
      <c r="A89" t="str">
        <f>IF(D89="","",IF('A - IDENTIFICAÇÃO'!$C$7="","",'A - IDENTIFICAÇÃO'!$C$7))</f>
        <v/>
      </c>
      <c r="B89" t="str">
        <f>IF(D89="","",IF('A - IDENTIFICAÇÃO'!$P$15="","",'A - IDENTIFICAÇÃO'!$P$15))</f>
        <v/>
      </c>
      <c r="C89" t="str">
        <f>IF(D89="","",TEXT(IF('A - IDENTIFICAÇÃO'!$C$2="","",'A - IDENTIFICAÇÃO'!$C$2),"0000"))</f>
        <v/>
      </c>
      <c r="D89" t="str">
        <f>IF('C - REPASSES'!A92="","",'C - REPASSES'!A92)</f>
        <v/>
      </c>
      <c r="E89" t="str">
        <f>TEXT(IF('C - REPASSES'!B92="","",'C - REPASSES'!B92),"DD/MM/AAAA")</f>
        <v/>
      </c>
      <c r="F89" t="str">
        <f>IF('C - REPASSES'!C92="INSTITUIÇÃO CREDENCIADA","1",IF('C - REPASSES'!C92="EMPRESA PRETROLÍFERA","2",IF('C - REPASSES'!C92="EMPRESA BRASILEIRA","3",IF('C - REPASSES'!C92="ORGANISMO DE NORMALIZAÇÃO OU EQUIVALENTE","4",IF('C - REPASSES'!C92="EMPRESA BRASILEIRA EM PARCERIA COM I.C.","5","")))))</f>
        <v/>
      </c>
      <c r="G89" t="str">
        <f>TEXT(IF('C - REPASSES'!D92="","",'C - REPASSES'!D92),"00000000000000")</f>
        <v/>
      </c>
      <c r="H89" t="str">
        <f>IF('C - REPASSES'!E92="","",'C - REPASSES'!E92)</f>
        <v/>
      </c>
      <c r="I89" t="str">
        <f>IF('C - REPASSES'!F92="","",'C - REPASSES'!F92)</f>
        <v/>
      </c>
      <c r="J89" t="str">
        <f>IF('C - REPASSES'!G92="","",'C - REPASSES'!G92)</f>
        <v/>
      </c>
      <c r="K89" t="str">
        <f>TEXT(IF('C - REPASSES'!H92="","",'C - REPASSES'!H92),"@")</f>
        <v/>
      </c>
      <c r="L89" t="str">
        <f>TEXT(IF('C - REPASSES'!I92="","",'C - REPASSES'!I92),"DD/MM/AAAA")</f>
        <v/>
      </c>
      <c r="M89" t="str">
        <f>TEXT(IF('C - REPASSES'!$A92="","",'C - REPASSES'!AI92),"0,00")</f>
        <v/>
      </c>
      <c r="N89" t="str">
        <f>TEXT(IF('C - REPASSES'!$A92="","",'C - REPASSES'!AJ92),"0,00")</f>
        <v/>
      </c>
      <c r="O89" t="str">
        <f>TEXT(IF('C - REPASSES'!$A92="","",'C - REPASSES'!AK92),"0,00")</f>
        <v/>
      </c>
    </row>
    <row r="90" spans="1:15">
      <c r="A90" t="str">
        <f>IF(D90="","",IF('A - IDENTIFICAÇÃO'!$C$7="","",'A - IDENTIFICAÇÃO'!$C$7))</f>
        <v/>
      </c>
      <c r="B90" t="str">
        <f>IF(D90="","",IF('A - IDENTIFICAÇÃO'!$P$15="","",'A - IDENTIFICAÇÃO'!$P$15))</f>
        <v/>
      </c>
      <c r="C90" t="str">
        <f>IF(D90="","",TEXT(IF('A - IDENTIFICAÇÃO'!$C$2="","",'A - IDENTIFICAÇÃO'!$C$2),"0000"))</f>
        <v/>
      </c>
      <c r="D90" t="str">
        <f>IF('C - REPASSES'!A93="","",'C - REPASSES'!A93)</f>
        <v/>
      </c>
      <c r="E90" t="str">
        <f>TEXT(IF('C - REPASSES'!B93="","",'C - REPASSES'!B93),"DD/MM/AAAA")</f>
        <v/>
      </c>
      <c r="F90" t="str">
        <f>IF('C - REPASSES'!C93="INSTITUIÇÃO CREDENCIADA","1",IF('C - REPASSES'!C93="EMPRESA PRETROLÍFERA","2",IF('C - REPASSES'!C93="EMPRESA BRASILEIRA","3",IF('C - REPASSES'!C93="ORGANISMO DE NORMALIZAÇÃO OU EQUIVALENTE","4",IF('C - REPASSES'!C93="EMPRESA BRASILEIRA EM PARCERIA COM I.C.","5","")))))</f>
        <v/>
      </c>
      <c r="G90" t="str">
        <f>TEXT(IF('C - REPASSES'!D93="","",'C - REPASSES'!D93),"00000000000000")</f>
        <v/>
      </c>
      <c r="H90" t="str">
        <f>IF('C - REPASSES'!E93="","",'C - REPASSES'!E93)</f>
        <v/>
      </c>
      <c r="I90" t="str">
        <f>IF('C - REPASSES'!F93="","",'C - REPASSES'!F93)</f>
        <v/>
      </c>
      <c r="J90" t="str">
        <f>IF('C - REPASSES'!G93="","",'C - REPASSES'!G93)</f>
        <v/>
      </c>
      <c r="K90" t="str">
        <f>TEXT(IF('C - REPASSES'!H93="","",'C - REPASSES'!H93),"@")</f>
        <v/>
      </c>
      <c r="L90" t="str">
        <f>TEXT(IF('C - REPASSES'!I93="","",'C - REPASSES'!I93),"DD/MM/AAAA")</f>
        <v/>
      </c>
      <c r="M90" t="str">
        <f>TEXT(IF('C - REPASSES'!$A93="","",'C - REPASSES'!AI93),"0,00")</f>
        <v/>
      </c>
      <c r="N90" t="str">
        <f>TEXT(IF('C - REPASSES'!$A93="","",'C - REPASSES'!AJ93),"0,00")</f>
        <v/>
      </c>
      <c r="O90" t="str">
        <f>TEXT(IF('C - REPASSES'!$A93="","",'C - REPASSES'!AK93),"0,00")</f>
        <v/>
      </c>
    </row>
    <row r="91" spans="1:15">
      <c r="A91" t="str">
        <f>IF(D91="","",IF('A - IDENTIFICAÇÃO'!$C$7="","",'A - IDENTIFICAÇÃO'!$C$7))</f>
        <v/>
      </c>
      <c r="B91" t="str">
        <f>IF(D91="","",IF('A - IDENTIFICAÇÃO'!$P$15="","",'A - IDENTIFICAÇÃO'!$P$15))</f>
        <v/>
      </c>
      <c r="C91" t="str">
        <f>IF(D91="","",TEXT(IF('A - IDENTIFICAÇÃO'!$C$2="","",'A - IDENTIFICAÇÃO'!$C$2),"0000"))</f>
        <v/>
      </c>
      <c r="D91" t="str">
        <f>IF('C - REPASSES'!A94="","",'C - REPASSES'!A94)</f>
        <v/>
      </c>
      <c r="E91" t="str">
        <f>TEXT(IF('C - REPASSES'!B94="","",'C - REPASSES'!B94),"DD/MM/AAAA")</f>
        <v/>
      </c>
      <c r="F91" t="str">
        <f>IF('C - REPASSES'!C94="INSTITUIÇÃO CREDENCIADA","1",IF('C - REPASSES'!C94="EMPRESA PRETROLÍFERA","2",IF('C - REPASSES'!C94="EMPRESA BRASILEIRA","3",IF('C - REPASSES'!C94="ORGANISMO DE NORMALIZAÇÃO OU EQUIVALENTE","4",IF('C - REPASSES'!C94="EMPRESA BRASILEIRA EM PARCERIA COM I.C.","5","")))))</f>
        <v/>
      </c>
      <c r="G91" t="str">
        <f>TEXT(IF('C - REPASSES'!D94="","",'C - REPASSES'!D94),"00000000000000")</f>
        <v/>
      </c>
      <c r="H91" t="str">
        <f>IF('C - REPASSES'!E94="","",'C - REPASSES'!E94)</f>
        <v/>
      </c>
      <c r="I91" t="str">
        <f>IF('C - REPASSES'!F94="","",'C - REPASSES'!F94)</f>
        <v/>
      </c>
      <c r="J91" t="str">
        <f>IF('C - REPASSES'!G94="","",'C - REPASSES'!G94)</f>
        <v/>
      </c>
      <c r="K91" t="str">
        <f>TEXT(IF('C - REPASSES'!H94="","",'C - REPASSES'!H94),"@")</f>
        <v/>
      </c>
      <c r="L91" t="str">
        <f>TEXT(IF('C - REPASSES'!I94="","",'C - REPASSES'!I94),"DD/MM/AAAA")</f>
        <v/>
      </c>
      <c r="M91" t="str">
        <f>TEXT(IF('C - REPASSES'!$A94="","",'C - REPASSES'!AI94),"0,00")</f>
        <v/>
      </c>
      <c r="N91" t="str">
        <f>TEXT(IF('C - REPASSES'!$A94="","",'C - REPASSES'!AJ94),"0,00")</f>
        <v/>
      </c>
      <c r="O91" t="str">
        <f>TEXT(IF('C - REPASSES'!$A94="","",'C - REPASSES'!AK94),"0,00")</f>
        <v/>
      </c>
    </row>
    <row r="92" spans="1:15">
      <c r="A92" t="str">
        <f>IF(D92="","",IF('A - IDENTIFICAÇÃO'!$C$7="","",'A - IDENTIFICAÇÃO'!$C$7))</f>
        <v/>
      </c>
      <c r="B92" t="str">
        <f>IF(D92="","",IF('A - IDENTIFICAÇÃO'!$P$15="","",'A - IDENTIFICAÇÃO'!$P$15))</f>
        <v/>
      </c>
      <c r="C92" t="str">
        <f>IF(D92="","",TEXT(IF('A - IDENTIFICAÇÃO'!$C$2="","",'A - IDENTIFICAÇÃO'!$C$2),"0000"))</f>
        <v/>
      </c>
      <c r="D92" t="str">
        <f>IF('C - REPASSES'!A95="","",'C - REPASSES'!A95)</f>
        <v/>
      </c>
      <c r="E92" t="str">
        <f>TEXT(IF('C - REPASSES'!B95="","",'C - REPASSES'!B95),"DD/MM/AAAA")</f>
        <v/>
      </c>
      <c r="F92" t="str">
        <f>IF('C - REPASSES'!C95="INSTITUIÇÃO CREDENCIADA","1",IF('C - REPASSES'!C95="EMPRESA PRETROLÍFERA","2",IF('C - REPASSES'!C95="EMPRESA BRASILEIRA","3",IF('C - REPASSES'!C95="ORGANISMO DE NORMALIZAÇÃO OU EQUIVALENTE","4",IF('C - REPASSES'!C95="EMPRESA BRASILEIRA EM PARCERIA COM I.C.","5","")))))</f>
        <v/>
      </c>
      <c r="G92" t="str">
        <f>TEXT(IF('C - REPASSES'!D95="","",'C - REPASSES'!D95),"00000000000000")</f>
        <v/>
      </c>
      <c r="H92" t="str">
        <f>IF('C - REPASSES'!E95="","",'C - REPASSES'!E95)</f>
        <v/>
      </c>
      <c r="I92" t="str">
        <f>IF('C - REPASSES'!F95="","",'C - REPASSES'!F95)</f>
        <v/>
      </c>
      <c r="J92" t="str">
        <f>IF('C - REPASSES'!G95="","",'C - REPASSES'!G95)</f>
        <v/>
      </c>
      <c r="K92" t="str">
        <f>TEXT(IF('C - REPASSES'!H95="","",'C - REPASSES'!H95),"@")</f>
        <v/>
      </c>
      <c r="L92" t="str">
        <f>TEXT(IF('C - REPASSES'!I95="","",'C - REPASSES'!I95),"DD/MM/AAAA")</f>
        <v/>
      </c>
      <c r="M92" t="str">
        <f>TEXT(IF('C - REPASSES'!$A95="","",'C - REPASSES'!AI95),"0,00")</f>
        <v/>
      </c>
      <c r="N92" t="str">
        <f>TEXT(IF('C - REPASSES'!$A95="","",'C - REPASSES'!AJ95),"0,00")</f>
        <v/>
      </c>
      <c r="O92" t="str">
        <f>TEXT(IF('C - REPASSES'!$A95="","",'C - REPASSES'!AK95),"0,00")</f>
        <v/>
      </c>
    </row>
    <row r="93" spans="1:15">
      <c r="A93" t="str">
        <f>IF(D93="","",IF('A - IDENTIFICAÇÃO'!$C$7="","",'A - IDENTIFICAÇÃO'!$C$7))</f>
        <v/>
      </c>
      <c r="B93" t="str">
        <f>IF(D93="","",IF('A - IDENTIFICAÇÃO'!$P$15="","",'A - IDENTIFICAÇÃO'!$P$15))</f>
        <v/>
      </c>
      <c r="C93" t="str">
        <f>IF(D93="","",TEXT(IF('A - IDENTIFICAÇÃO'!$C$2="","",'A - IDENTIFICAÇÃO'!$C$2),"0000"))</f>
        <v/>
      </c>
      <c r="D93" t="str">
        <f>IF('C - REPASSES'!A96="","",'C - REPASSES'!A96)</f>
        <v/>
      </c>
      <c r="E93" t="str">
        <f>TEXT(IF('C - REPASSES'!B96="","",'C - REPASSES'!B96),"DD/MM/AAAA")</f>
        <v/>
      </c>
      <c r="F93" t="str">
        <f>IF('C - REPASSES'!C96="INSTITUIÇÃO CREDENCIADA","1",IF('C - REPASSES'!C96="EMPRESA PRETROLÍFERA","2",IF('C - REPASSES'!C96="EMPRESA BRASILEIRA","3",IF('C - REPASSES'!C96="ORGANISMO DE NORMALIZAÇÃO OU EQUIVALENTE","4",IF('C - REPASSES'!C96="EMPRESA BRASILEIRA EM PARCERIA COM I.C.","5","")))))</f>
        <v/>
      </c>
      <c r="G93" t="str">
        <f>TEXT(IF('C - REPASSES'!D96="","",'C - REPASSES'!D96),"00000000000000")</f>
        <v/>
      </c>
      <c r="H93" t="str">
        <f>IF('C - REPASSES'!E96="","",'C - REPASSES'!E96)</f>
        <v/>
      </c>
      <c r="I93" t="str">
        <f>IF('C - REPASSES'!F96="","",'C - REPASSES'!F96)</f>
        <v/>
      </c>
      <c r="J93" t="str">
        <f>IF('C - REPASSES'!G96="","",'C - REPASSES'!G96)</f>
        <v/>
      </c>
      <c r="K93" t="str">
        <f>TEXT(IF('C - REPASSES'!H96="","",'C - REPASSES'!H96),"@")</f>
        <v/>
      </c>
      <c r="L93" t="str">
        <f>TEXT(IF('C - REPASSES'!I96="","",'C - REPASSES'!I96),"DD/MM/AAAA")</f>
        <v/>
      </c>
      <c r="M93" t="str">
        <f>TEXT(IF('C - REPASSES'!$A96="","",'C - REPASSES'!AI96),"0,00")</f>
        <v/>
      </c>
      <c r="N93" t="str">
        <f>TEXT(IF('C - REPASSES'!$A96="","",'C - REPASSES'!AJ96),"0,00")</f>
        <v/>
      </c>
      <c r="O93" t="str">
        <f>TEXT(IF('C - REPASSES'!$A96="","",'C - REPASSES'!AK96),"0,00")</f>
        <v/>
      </c>
    </row>
    <row r="94" spans="1:15">
      <c r="A94" t="str">
        <f>IF(D94="","",IF('A - IDENTIFICAÇÃO'!$C$7="","",'A - IDENTIFICAÇÃO'!$C$7))</f>
        <v/>
      </c>
      <c r="B94" t="str">
        <f>IF(D94="","",IF('A - IDENTIFICAÇÃO'!$P$15="","",'A - IDENTIFICAÇÃO'!$P$15))</f>
        <v/>
      </c>
      <c r="C94" t="str">
        <f>IF(D94="","",TEXT(IF('A - IDENTIFICAÇÃO'!$C$2="","",'A - IDENTIFICAÇÃO'!$C$2),"0000"))</f>
        <v/>
      </c>
      <c r="D94" t="str">
        <f>IF('C - REPASSES'!A97="","",'C - REPASSES'!A97)</f>
        <v/>
      </c>
      <c r="E94" t="str">
        <f>TEXT(IF('C - REPASSES'!B97="","",'C - REPASSES'!B97),"DD/MM/AAAA")</f>
        <v/>
      </c>
      <c r="F94" t="str">
        <f>IF('C - REPASSES'!C97="INSTITUIÇÃO CREDENCIADA","1",IF('C - REPASSES'!C97="EMPRESA PRETROLÍFERA","2",IF('C - REPASSES'!C97="EMPRESA BRASILEIRA","3",IF('C - REPASSES'!C97="ORGANISMO DE NORMALIZAÇÃO OU EQUIVALENTE","4",IF('C - REPASSES'!C97="EMPRESA BRASILEIRA EM PARCERIA COM I.C.","5","")))))</f>
        <v/>
      </c>
      <c r="G94" t="str">
        <f>TEXT(IF('C - REPASSES'!D97="","",'C - REPASSES'!D97),"00000000000000")</f>
        <v/>
      </c>
      <c r="H94" t="str">
        <f>IF('C - REPASSES'!E97="","",'C - REPASSES'!E97)</f>
        <v/>
      </c>
      <c r="I94" t="str">
        <f>IF('C - REPASSES'!F97="","",'C - REPASSES'!F97)</f>
        <v/>
      </c>
      <c r="J94" t="str">
        <f>IF('C - REPASSES'!G97="","",'C - REPASSES'!G97)</f>
        <v/>
      </c>
      <c r="K94" t="str">
        <f>TEXT(IF('C - REPASSES'!H97="","",'C - REPASSES'!H97),"@")</f>
        <v/>
      </c>
      <c r="L94" t="str">
        <f>TEXT(IF('C - REPASSES'!I97="","",'C - REPASSES'!I97),"DD/MM/AAAA")</f>
        <v/>
      </c>
      <c r="M94" t="str">
        <f>TEXT(IF('C - REPASSES'!$A97="","",'C - REPASSES'!AI97),"0,00")</f>
        <v/>
      </c>
      <c r="N94" t="str">
        <f>TEXT(IF('C - REPASSES'!$A97="","",'C - REPASSES'!AJ97),"0,00")</f>
        <v/>
      </c>
      <c r="O94" t="str">
        <f>TEXT(IF('C - REPASSES'!$A97="","",'C - REPASSES'!AK97),"0,00")</f>
        <v/>
      </c>
    </row>
    <row r="95" spans="1:15">
      <c r="A95" t="str">
        <f>IF(D95="","",IF('A - IDENTIFICAÇÃO'!$C$7="","",'A - IDENTIFICAÇÃO'!$C$7))</f>
        <v/>
      </c>
      <c r="B95" t="str">
        <f>IF(D95="","",IF('A - IDENTIFICAÇÃO'!$P$15="","",'A - IDENTIFICAÇÃO'!$P$15))</f>
        <v/>
      </c>
      <c r="C95" t="str">
        <f>IF(D95="","",TEXT(IF('A - IDENTIFICAÇÃO'!$C$2="","",'A - IDENTIFICAÇÃO'!$C$2),"0000"))</f>
        <v/>
      </c>
      <c r="D95" t="str">
        <f>IF('C - REPASSES'!A98="","",'C - REPASSES'!A98)</f>
        <v/>
      </c>
      <c r="E95" t="str">
        <f>TEXT(IF('C - REPASSES'!B98="","",'C - REPASSES'!B98),"DD/MM/AAAA")</f>
        <v/>
      </c>
      <c r="F95" t="str">
        <f>IF('C - REPASSES'!C98="INSTITUIÇÃO CREDENCIADA","1",IF('C - REPASSES'!C98="EMPRESA PRETROLÍFERA","2",IF('C - REPASSES'!C98="EMPRESA BRASILEIRA","3",IF('C - REPASSES'!C98="ORGANISMO DE NORMALIZAÇÃO OU EQUIVALENTE","4",IF('C - REPASSES'!C98="EMPRESA BRASILEIRA EM PARCERIA COM I.C.","5","")))))</f>
        <v/>
      </c>
      <c r="G95" t="str">
        <f>TEXT(IF('C - REPASSES'!D98="","",'C - REPASSES'!D98),"00000000000000")</f>
        <v/>
      </c>
      <c r="H95" t="str">
        <f>IF('C - REPASSES'!E98="","",'C - REPASSES'!E98)</f>
        <v/>
      </c>
      <c r="I95" t="str">
        <f>IF('C - REPASSES'!F98="","",'C - REPASSES'!F98)</f>
        <v/>
      </c>
      <c r="J95" t="str">
        <f>IF('C - REPASSES'!G98="","",'C - REPASSES'!G98)</f>
        <v/>
      </c>
      <c r="K95" t="str">
        <f>TEXT(IF('C - REPASSES'!H98="","",'C - REPASSES'!H98),"@")</f>
        <v/>
      </c>
      <c r="L95" t="str">
        <f>TEXT(IF('C - REPASSES'!I98="","",'C - REPASSES'!I98),"DD/MM/AAAA")</f>
        <v/>
      </c>
      <c r="M95" t="str">
        <f>TEXT(IF('C - REPASSES'!$A98="","",'C - REPASSES'!AI98),"0,00")</f>
        <v/>
      </c>
      <c r="N95" t="str">
        <f>TEXT(IF('C - REPASSES'!$A98="","",'C - REPASSES'!AJ98),"0,00")</f>
        <v/>
      </c>
      <c r="O95" t="str">
        <f>TEXT(IF('C - REPASSES'!$A98="","",'C - REPASSES'!AK98),"0,00")</f>
        <v/>
      </c>
    </row>
    <row r="96" spans="1:15">
      <c r="A96" t="str">
        <f>IF(D96="","",IF('A - IDENTIFICAÇÃO'!$C$7="","",'A - IDENTIFICAÇÃO'!$C$7))</f>
        <v/>
      </c>
      <c r="B96" t="str">
        <f>IF(D96="","",IF('A - IDENTIFICAÇÃO'!$P$15="","",'A - IDENTIFICAÇÃO'!$P$15))</f>
        <v/>
      </c>
      <c r="C96" t="str">
        <f>IF(D96="","",TEXT(IF('A - IDENTIFICAÇÃO'!$C$2="","",'A - IDENTIFICAÇÃO'!$C$2),"0000"))</f>
        <v/>
      </c>
      <c r="D96" t="str">
        <f>IF('C - REPASSES'!A99="","",'C - REPASSES'!A99)</f>
        <v/>
      </c>
      <c r="E96" t="str">
        <f>TEXT(IF('C - REPASSES'!B99="","",'C - REPASSES'!B99),"DD/MM/AAAA")</f>
        <v/>
      </c>
      <c r="F96" t="str">
        <f>IF('C - REPASSES'!C99="INSTITUIÇÃO CREDENCIADA","1",IF('C - REPASSES'!C99="EMPRESA PRETROLÍFERA","2",IF('C - REPASSES'!C99="EMPRESA BRASILEIRA","3",IF('C - REPASSES'!C99="ORGANISMO DE NORMALIZAÇÃO OU EQUIVALENTE","4",IF('C - REPASSES'!C99="EMPRESA BRASILEIRA EM PARCERIA COM I.C.","5","")))))</f>
        <v/>
      </c>
      <c r="G96" t="str">
        <f>TEXT(IF('C - REPASSES'!D99="","",'C - REPASSES'!D99),"00000000000000")</f>
        <v/>
      </c>
      <c r="H96" t="str">
        <f>IF('C - REPASSES'!E99="","",'C - REPASSES'!E99)</f>
        <v/>
      </c>
      <c r="I96" t="str">
        <f>IF('C - REPASSES'!F99="","",'C - REPASSES'!F99)</f>
        <v/>
      </c>
      <c r="J96" t="str">
        <f>IF('C - REPASSES'!G99="","",'C - REPASSES'!G99)</f>
        <v/>
      </c>
      <c r="K96" t="str">
        <f>TEXT(IF('C - REPASSES'!H99="","",'C - REPASSES'!H99),"@")</f>
        <v/>
      </c>
      <c r="L96" t="str">
        <f>TEXT(IF('C - REPASSES'!I99="","",'C - REPASSES'!I99),"DD/MM/AAAA")</f>
        <v/>
      </c>
      <c r="M96" t="str">
        <f>TEXT(IF('C - REPASSES'!$A99="","",'C - REPASSES'!AI99),"0,00")</f>
        <v/>
      </c>
      <c r="N96" t="str">
        <f>TEXT(IF('C - REPASSES'!$A99="","",'C - REPASSES'!AJ99),"0,00")</f>
        <v/>
      </c>
      <c r="O96" t="str">
        <f>TEXT(IF('C - REPASSES'!$A99="","",'C - REPASSES'!AK99),"0,00")</f>
        <v/>
      </c>
    </row>
    <row r="97" spans="1:15">
      <c r="A97" t="str">
        <f>IF(D97="","",IF('A - IDENTIFICAÇÃO'!$C$7="","",'A - IDENTIFICAÇÃO'!$C$7))</f>
        <v/>
      </c>
      <c r="B97" t="str">
        <f>IF(D97="","",IF('A - IDENTIFICAÇÃO'!$P$15="","",'A - IDENTIFICAÇÃO'!$P$15))</f>
        <v/>
      </c>
      <c r="C97" t="str">
        <f>IF(D97="","",TEXT(IF('A - IDENTIFICAÇÃO'!$C$2="","",'A - IDENTIFICAÇÃO'!$C$2),"0000"))</f>
        <v/>
      </c>
      <c r="D97" t="str">
        <f>IF('C - REPASSES'!A100="","",'C - REPASSES'!A100)</f>
        <v/>
      </c>
      <c r="E97" t="str">
        <f>TEXT(IF('C - REPASSES'!B100="","",'C - REPASSES'!B100),"DD/MM/AAAA")</f>
        <v/>
      </c>
      <c r="F97" t="str">
        <f>IF('C - REPASSES'!C100="INSTITUIÇÃO CREDENCIADA","1",IF('C - REPASSES'!C100="EMPRESA PRETROLÍFERA","2",IF('C - REPASSES'!C100="EMPRESA BRASILEIRA","3",IF('C - REPASSES'!C100="ORGANISMO DE NORMALIZAÇÃO OU EQUIVALENTE","4",IF('C - REPASSES'!C100="EMPRESA BRASILEIRA EM PARCERIA COM I.C.","5","")))))</f>
        <v/>
      </c>
      <c r="G97" t="str">
        <f>TEXT(IF('C - REPASSES'!D100="","",'C - REPASSES'!D100),"00000000000000")</f>
        <v/>
      </c>
      <c r="H97" t="str">
        <f>IF('C - REPASSES'!E100="","",'C - REPASSES'!E100)</f>
        <v/>
      </c>
      <c r="I97" t="str">
        <f>IF('C - REPASSES'!F100="","",'C - REPASSES'!F100)</f>
        <v/>
      </c>
      <c r="J97" t="str">
        <f>IF('C - REPASSES'!G100="","",'C - REPASSES'!G100)</f>
        <v/>
      </c>
      <c r="K97" t="str">
        <f>TEXT(IF('C - REPASSES'!H100="","",'C - REPASSES'!H100),"@")</f>
        <v/>
      </c>
      <c r="L97" t="str">
        <f>TEXT(IF('C - REPASSES'!I100="","",'C - REPASSES'!I100),"DD/MM/AAAA")</f>
        <v/>
      </c>
      <c r="M97" t="str">
        <f>TEXT(IF('C - REPASSES'!$A100="","",'C - REPASSES'!AI100),"0,00")</f>
        <v/>
      </c>
      <c r="N97" t="str">
        <f>TEXT(IF('C - REPASSES'!$A100="","",'C - REPASSES'!AJ100),"0,00")</f>
        <v/>
      </c>
      <c r="O97" t="str">
        <f>TEXT(IF('C - REPASSES'!$A100="","",'C - REPASSES'!AK100),"0,00")</f>
        <v/>
      </c>
    </row>
    <row r="98" spans="1:15">
      <c r="A98" t="str">
        <f>IF(D98="","",IF('A - IDENTIFICAÇÃO'!$C$7="","",'A - IDENTIFICAÇÃO'!$C$7))</f>
        <v/>
      </c>
      <c r="B98" t="str">
        <f>IF(D98="","",IF('A - IDENTIFICAÇÃO'!$P$15="","",'A - IDENTIFICAÇÃO'!$P$15))</f>
        <v/>
      </c>
      <c r="C98" t="str">
        <f>IF(D98="","",TEXT(IF('A - IDENTIFICAÇÃO'!$C$2="","",'A - IDENTIFICAÇÃO'!$C$2),"0000"))</f>
        <v/>
      </c>
      <c r="D98" t="str">
        <f>IF('C - REPASSES'!A101="","",'C - REPASSES'!A101)</f>
        <v/>
      </c>
      <c r="E98" t="str">
        <f>TEXT(IF('C - REPASSES'!B101="","",'C - REPASSES'!B101),"DD/MM/AAAA")</f>
        <v/>
      </c>
      <c r="F98" t="str">
        <f>IF('C - REPASSES'!C101="INSTITUIÇÃO CREDENCIADA","1",IF('C - REPASSES'!C101="EMPRESA PRETROLÍFERA","2",IF('C - REPASSES'!C101="EMPRESA BRASILEIRA","3",IF('C - REPASSES'!C101="ORGANISMO DE NORMALIZAÇÃO OU EQUIVALENTE","4",IF('C - REPASSES'!C101="EMPRESA BRASILEIRA EM PARCERIA COM I.C.","5","")))))</f>
        <v/>
      </c>
      <c r="G98" t="str">
        <f>TEXT(IF('C - REPASSES'!D101="","",'C - REPASSES'!D101),"00000000000000")</f>
        <v/>
      </c>
      <c r="H98" t="str">
        <f>IF('C - REPASSES'!E101="","",'C - REPASSES'!E101)</f>
        <v/>
      </c>
      <c r="I98" t="str">
        <f>IF('C - REPASSES'!F101="","",'C - REPASSES'!F101)</f>
        <v/>
      </c>
      <c r="J98" t="str">
        <f>IF('C - REPASSES'!G101="","",'C - REPASSES'!G101)</f>
        <v/>
      </c>
      <c r="K98" t="str">
        <f>TEXT(IF('C - REPASSES'!H101="","",'C - REPASSES'!H101),"@")</f>
        <v/>
      </c>
      <c r="L98" t="str">
        <f>TEXT(IF('C - REPASSES'!I101="","",'C - REPASSES'!I101),"DD/MM/AAAA")</f>
        <v/>
      </c>
      <c r="M98" t="str">
        <f>TEXT(IF('C - REPASSES'!$A101="","",'C - REPASSES'!AI101),"0,00")</f>
        <v/>
      </c>
      <c r="N98" t="str">
        <f>TEXT(IF('C - REPASSES'!$A101="","",'C - REPASSES'!AJ101),"0,00")</f>
        <v/>
      </c>
      <c r="O98" t="str">
        <f>TEXT(IF('C - REPASSES'!$A101="","",'C - REPASSES'!AK101),"0,00")</f>
        <v/>
      </c>
    </row>
    <row r="99" spans="1:15">
      <c r="A99" t="str">
        <f>IF(D99="","",IF('A - IDENTIFICAÇÃO'!$C$7="","",'A - IDENTIFICAÇÃO'!$C$7))</f>
        <v/>
      </c>
      <c r="B99" t="str">
        <f>IF(D99="","",IF('A - IDENTIFICAÇÃO'!$P$15="","",'A - IDENTIFICAÇÃO'!$P$15))</f>
        <v/>
      </c>
      <c r="C99" t="str">
        <f>IF(D99="","",TEXT(IF('A - IDENTIFICAÇÃO'!$C$2="","",'A - IDENTIFICAÇÃO'!$C$2),"0000"))</f>
        <v/>
      </c>
      <c r="D99" t="str">
        <f>IF('C - REPASSES'!A102="","",'C - REPASSES'!A102)</f>
        <v/>
      </c>
      <c r="E99" t="str">
        <f>TEXT(IF('C - REPASSES'!B102="","",'C - REPASSES'!B102),"DD/MM/AAAA")</f>
        <v/>
      </c>
      <c r="F99" t="str">
        <f>IF('C - REPASSES'!C102="INSTITUIÇÃO CREDENCIADA","1",IF('C - REPASSES'!C102="EMPRESA PRETROLÍFERA","2",IF('C - REPASSES'!C102="EMPRESA BRASILEIRA","3",IF('C - REPASSES'!C102="ORGANISMO DE NORMALIZAÇÃO OU EQUIVALENTE","4",IF('C - REPASSES'!C102="EMPRESA BRASILEIRA EM PARCERIA COM I.C.","5","")))))</f>
        <v/>
      </c>
      <c r="G99" t="str">
        <f>TEXT(IF('C - REPASSES'!D102="","",'C - REPASSES'!D102),"00000000000000")</f>
        <v/>
      </c>
      <c r="H99" t="str">
        <f>IF('C - REPASSES'!E102="","",'C - REPASSES'!E102)</f>
        <v/>
      </c>
      <c r="I99" t="str">
        <f>IF('C - REPASSES'!F102="","",'C - REPASSES'!F102)</f>
        <v/>
      </c>
      <c r="J99" t="str">
        <f>IF('C - REPASSES'!G102="","",'C - REPASSES'!G102)</f>
        <v/>
      </c>
      <c r="K99" t="str">
        <f>TEXT(IF('C - REPASSES'!H102="","",'C - REPASSES'!H102),"@")</f>
        <v/>
      </c>
      <c r="L99" t="str">
        <f>TEXT(IF('C - REPASSES'!I102="","",'C - REPASSES'!I102),"DD/MM/AAAA")</f>
        <v/>
      </c>
      <c r="M99" t="str">
        <f>TEXT(IF('C - REPASSES'!$A102="","",'C - REPASSES'!AI102),"0,00")</f>
        <v/>
      </c>
      <c r="N99" t="str">
        <f>TEXT(IF('C - REPASSES'!$A102="","",'C - REPASSES'!AJ102),"0,00")</f>
        <v/>
      </c>
      <c r="O99" t="str">
        <f>TEXT(IF('C - REPASSES'!$A102="","",'C - REPASSES'!AK102),"0,00")</f>
        <v/>
      </c>
    </row>
    <row r="100" spans="1:15">
      <c r="A100" t="str">
        <f>IF(D100="","",IF('A - IDENTIFICAÇÃO'!$C$7="","",'A - IDENTIFICAÇÃO'!$C$7))</f>
        <v/>
      </c>
      <c r="B100" t="str">
        <f>IF(D100="","",IF('A - IDENTIFICAÇÃO'!$P$15="","",'A - IDENTIFICAÇÃO'!$P$15))</f>
        <v/>
      </c>
      <c r="C100" t="str">
        <f>IF(D100="","",TEXT(IF('A - IDENTIFICAÇÃO'!$C$2="","",'A - IDENTIFICAÇÃO'!$C$2),"0000"))</f>
        <v/>
      </c>
      <c r="D100" t="str">
        <f>IF('C - REPASSES'!A103="","",'C - REPASSES'!A103)</f>
        <v/>
      </c>
      <c r="E100" t="str">
        <f>TEXT(IF('C - REPASSES'!B103="","",'C - REPASSES'!B103),"DD/MM/AAAA")</f>
        <v/>
      </c>
      <c r="F100" t="str">
        <f>IF('C - REPASSES'!C103="INSTITUIÇÃO CREDENCIADA","1",IF('C - REPASSES'!C103="EMPRESA PRETROLÍFERA","2",IF('C - REPASSES'!C103="EMPRESA BRASILEIRA","3",IF('C - REPASSES'!C103="ORGANISMO DE NORMALIZAÇÃO OU EQUIVALENTE","4",IF('C - REPASSES'!C103="EMPRESA BRASILEIRA EM PARCERIA COM I.C.","5","")))))</f>
        <v/>
      </c>
      <c r="G100" t="str">
        <f>TEXT(IF('C - REPASSES'!D103="","",'C - REPASSES'!D103),"00000000000000")</f>
        <v/>
      </c>
      <c r="H100" t="str">
        <f>IF('C - REPASSES'!E103="","",'C - REPASSES'!E103)</f>
        <v/>
      </c>
      <c r="I100" t="str">
        <f>IF('C - REPASSES'!F103="","",'C - REPASSES'!F103)</f>
        <v/>
      </c>
      <c r="J100" t="str">
        <f>IF('C - REPASSES'!G103="","",'C - REPASSES'!G103)</f>
        <v/>
      </c>
      <c r="K100" t="str">
        <f>TEXT(IF('C - REPASSES'!H103="","",'C - REPASSES'!H103),"@")</f>
        <v/>
      </c>
      <c r="L100" t="str">
        <f>TEXT(IF('C - REPASSES'!I103="","",'C - REPASSES'!I103),"DD/MM/AAAA")</f>
        <v/>
      </c>
      <c r="M100" t="str">
        <f>TEXT(IF('C - REPASSES'!$A103="","",'C - REPASSES'!AI103),"0,00")</f>
        <v/>
      </c>
      <c r="N100" t="str">
        <f>TEXT(IF('C - REPASSES'!$A103="","",'C - REPASSES'!AJ103),"0,00")</f>
        <v/>
      </c>
      <c r="O100" t="str">
        <f>TEXT(IF('C - REPASSES'!$A103="","",'C - REPASSES'!AK103),"0,00")</f>
        <v/>
      </c>
    </row>
    <row r="101" spans="1:15">
      <c r="A101" t="str">
        <f>IF(D101="","",IF('A - IDENTIFICAÇÃO'!$C$7="","",'A - IDENTIFICAÇÃO'!$C$7))</f>
        <v/>
      </c>
      <c r="B101" t="str">
        <f>IF(D101="","",IF('A - IDENTIFICAÇÃO'!$P$15="","",'A - IDENTIFICAÇÃO'!$P$15))</f>
        <v/>
      </c>
      <c r="C101" t="str">
        <f>IF(D101="","",TEXT(IF('A - IDENTIFICAÇÃO'!$C$2="","",'A - IDENTIFICAÇÃO'!$C$2),"0000"))</f>
        <v/>
      </c>
      <c r="D101" t="str">
        <f>IF('C - REPASSES'!A104="","",'C - REPASSES'!A104)</f>
        <v/>
      </c>
      <c r="E101" t="str">
        <f>TEXT(IF('C - REPASSES'!B104="","",'C - REPASSES'!B104),"DD/MM/AAAA")</f>
        <v/>
      </c>
      <c r="F101" t="str">
        <f>IF('C - REPASSES'!C104="INSTITUIÇÃO CREDENCIADA","1",IF('C - REPASSES'!C104="EMPRESA PRETROLÍFERA","2",IF('C - REPASSES'!C104="EMPRESA BRASILEIRA","3",IF('C - REPASSES'!C104="ORGANISMO DE NORMALIZAÇÃO OU EQUIVALENTE","4",IF('C - REPASSES'!C104="EMPRESA BRASILEIRA EM PARCERIA COM I.C.","5","")))))</f>
        <v/>
      </c>
      <c r="G101" t="str">
        <f>TEXT(IF('C - REPASSES'!D104="","",'C - REPASSES'!D104),"00000000000000")</f>
        <v/>
      </c>
      <c r="H101" t="str">
        <f>IF('C - REPASSES'!E104="","",'C - REPASSES'!E104)</f>
        <v/>
      </c>
      <c r="I101" t="str">
        <f>IF('C - REPASSES'!F104="","",'C - REPASSES'!F104)</f>
        <v/>
      </c>
      <c r="J101" t="str">
        <f>IF('C - REPASSES'!G104="","",'C - REPASSES'!G104)</f>
        <v/>
      </c>
      <c r="K101" t="str">
        <f>TEXT(IF('C - REPASSES'!H104="","",'C - REPASSES'!H104),"@")</f>
        <v/>
      </c>
      <c r="L101" t="str">
        <f>TEXT(IF('C - REPASSES'!I104="","",'C - REPASSES'!I104),"DD/MM/AAAA")</f>
        <v/>
      </c>
      <c r="M101" t="str">
        <f>TEXT(IF('C - REPASSES'!$A104="","",'C - REPASSES'!AI104),"0,00")</f>
        <v/>
      </c>
      <c r="N101" t="str">
        <f>TEXT(IF('C - REPASSES'!$A104="","",'C - REPASSES'!AJ104),"0,00")</f>
        <v/>
      </c>
      <c r="O101" t="str">
        <f>TEXT(IF('C - REPASSES'!$A104="","",'C - REPASSES'!AK104),"0,00")</f>
        <v/>
      </c>
    </row>
    <row r="102" spans="1:15">
      <c r="A102" t="str">
        <f>IF(D102="","",IF('A - IDENTIFICAÇÃO'!$C$7="","",'A - IDENTIFICAÇÃO'!$C$7))</f>
        <v/>
      </c>
      <c r="B102" t="str">
        <f>IF(D102="","",IF('A - IDENTIFICAÇÃO'!$P$15="","",'A - IDENTIFICAÇÃO'!$P$15))</f>
        <v/>
      </c>
      <c r="C102" t="str">
        <f>IF(D102="","",TEXT(IF('A - IDENTIFICAÇÃO'!$C$2="","",'A - IDENTIFICAÇÃO'!$C$2),"0000"))</f>
        <v/>
      </c>
      <c r="D102" t="str">
        <f>IF('C - REPASSES'!A105="","",'C - REPASSES'!A105)</f>
        <v/>
      </c>
      <c r="E102" t="str">
        <f>TEXT(IF('C - REPASSES'!B105="","",'C - REPASSES'!B105),"DD/MM/AAAA")</f>
        <v/>
      </c>
      <c r="F102" t="str">
        <f>IF('C - REPASSES'!C105="INSTITUIÇÃO CREDENCIADA","1",IF('C - REPASSES'!C105="EMPRESA PRETROLÍFERA","2",IF('C - REPASSES'!C105="EMPRESA BRASILEIRA","3",IF('C - REPASSES'!C105="ORGANISMO DE NORMALIZAÇÃO OU EQUIVALENTE","4",IF('C - REPASSES'!C105="EMPRESA BRASILEIRA EM PARCERIA COM I.C.","5","")))))</f>
        <v/>
      </c>
      <c r="G102" t="str">
        <f>TEXT(IF('C - REPASSES'!D105="","",'C - REPASSES'!D105),"00000000000000")</f>
        <v/>
      </c>
      <c r="H102" t="str">
        <f>IF('C - REPASSES'!E105="","",'C - REPASSES'!E105)</f>
        <v/>
      </c>
      <c r="I102" t="str">
        <f>IF('C - REPASSES'!F105="","",'C - REPASSES'!F105)</f>
        <v/>
      </c>
      <c r="J102" t="str">
        <f>IF('C - REPASSES'!G105="","",'C - REPASSES'!G105)</f>
        <v/>
      </c>
      <c r="K102" t="str">
        <f>TEXT(IF('C - REPASSES'!H105="","",'C - REPASSES'!H105),"@")</f>
        <v/>
      </c>
      <c r="L102" t="str">
        <f>TEXT(IF('C - REPASSES'!I105="","",'C - REPASSES'!I105),"DD/MM/AAAA")</f>
        <v/>
      </c>
      <c r="M102" t="str">
        <f>TEXT(IF('C - REPASSES'!$A105="","",'C - REPASSES'!AI105),"0,00")</f>
        <v/>
      </c>
      <c r="N102" t="str">
        <f>TEXT(IF('C - REPASSES'!$A105="","",'C - REPASSES'!AJ105),"0,00")</f>
        <v/>
      </c>
      <c r="O102" t="str">
        <f>TEXT(IF('C - REPASSES'!$A105="","",'C - REPASSES'!AK105),"0,00")</f>
        <v/>
      </c>
    </row>
    <row r="103" spans="1:15">
      <c r="A103" t="str">
        <f>IF(D103="","",IF('A - IDENTIFICAÇÃO'!$C$7="","",'A - IDENTIFICAÇÃO'!$C$7))</f>
        <v/>
      </c>
      <c r="B103" t="str">
        <f>IF(D103="","",IF('A - IDENTIFICAÇÃO'!$P$15="","",'A - IDENTIFICAÇÃO'!$P$15))</f>
        <v/>
      </c>
      <c r="C103" t="str">
        <f>IF(D103="","",TEXT(IF('A - IDENTIFICAÇÃO'!$C$2="","",'A - IDENTIFICAÇÃO'!$C$2),"0000"))</f>
        <v/>
      </c>
      <c r="D103" t="str">
        <f>IF('C - REPASSES'!A106="","",'C - REPASSES'!A106)</f>
        <v/>
      </c>
      <c r="E103" t="str">
        <f>TEXT(IF('C - REPASSES'!B106="","",'C - REPASSES'!B106),"DD/MM/AAAA")</f>
        <v/>
      </c>
      <c r="F103" t="str">
        <f>IF('C - REPASSES'!C106="INSTITUIÇÃO CREDENCIADA","1",IF('C - REPASSES'!C106="EMPRESA PRETROLÍFERA","2",IF('C - REPASSES'!C106="EMPRESA BRASILEIRA","3",IF('C - REPASSES'!C106="ORGANISMO DE NORMALIZAÇÃO OU EQUIVALENTE","4",IF('C - REPASSES'!C106="EMPRESA BRASILEIRA EM PARCERIA COM I.C.","5","")))))</f>
        <v/>
      </c>
      <c r="G103" t="str">
        <f>TEXT(IF('C - REPASSES'!D106="","",'C - REPASSES'!D106),"00000000000000")</f>
        <v/>
      </c>
      <c r="H103" t="str">
        <f>IF('C - REPASSES'!E106="","",'C - REPASSES'!E106)</f>
        <v/>
      </c>
      <c r="I103" t="str">
        <f>IF('C - REPASSES'!F106="","",'C - REPASSES'!F106)</f>
        <v/>
      </c>
      <c r="J103" t="str">
        <f>IF('C - REPASSES'!G106="","",'C - REPASSES'!G106)</f>
        <v/>
      </c>
      <c r="K103" t="str">
        <f>TEXT(IF('C - REPASSES'!H106="","",'C - REPASSES'!H106),"@")</f>
        <v/>
      </c>
      <c r="L103" t="str">
        <f>TEXT(IF('C - REPASSES'!I106="","",'C - REPASSES'!I106),"DD/MM/AAAA")</f>
        <v/>
      </c>
      <c r="M103" t="str">
        <f>TEXT(IF('C - REPASSES'!$A106="","",'C - REPASSES'!AI106),"0,00")</f>
        <v/>
      </c>
      <c r="N103" t="str">
        <f>TEXT(IF('C - REPASSES'!$A106="","",'C - REPASSES'!AJ106),"0,00")</f>
        <v/>
      </c>
      <c r="O103" t="str">
        <f>TEXT(IF('C - REPASSES'!$A106="","",'C - REPASSES'!AK106),"0,00")</f>
        <v/>
      </c>
    </row>
    <row r="104" spans="1:15">
      <c r="A104" t="str">
        <f>IF(D104="","",IF('A - IDENTIFICAÇÃO'!$C$7="","",'A - IDENTIFICAÇÃO'!$C$7))</f>
        <v/>
      </c>
      <c r="B104" t="str">
        <f>IF(D104="","",IF('A - IDENTIFICAÇÃO'!$P$15="","",'A - IDENTIFICAÇÃO'!$P$15))</f>
        <v/>
      </c>
      <c r="C104" t="str">
        <f>IF(D104="","",TEXT(IF('A - IDENTIFICAÇÃO'!$C$2="","",'A - IDENTIFICAÇÃO'!$C$2),"0000"))</f>
        <v/>
      </c>
      <c r="D104" t="str">
        <f>IF('C - REPASSES'!A107="","",'C - REPASSES'!A107)</f>
        <v/>
      </c>
      <c r="E104" t="str">
        <f>TEXT(IF('C - REPASSES'!B107="","",'C - REPASSES'!B107),"DD/MM/AAAA")</f>
        <v/>
      </c>
      <c r="F104" t="str">
        <f>IF('C - REPASSES'!C107="INSTITUIÇÃO CREDENCIADA","1",IF('C - REPASSES'!C107="EMPRESA PRETROLÍFERA","2",IF('C - REPASSES'!C107="EMPRESA BRASILEIRA","3",IF('C - REPASSES'!C107="ORGANISMO DE NORMALIZAÇÃO OU EQUIVALENTE","4",IF('C - REPASSES'!C107="EMPRESA BRASILEIRA EM PARCERIA COM I.C.","5","")))))</f>
        <v/>
      </c>
      <c r="G104" t="str">
        <f>TEXT(IF('C - REPASSES'!D107="","",'C - REPASSES'!D107),"00000000000000")</f>
        <v/>
      </c>
      <c r="H104" t="str">
        <f>IF('C - REPASSES'!E107="","",'C - REPASSES'!E107)</f>
        <v/>
      </c>
      <c r="I104" t="str">
        <f>IF('C - REPASSES'!F107="","",'C - REPASSES'!F107)</f>
        <v/>
      </c>
      <c r="J104" t="str">
        <f>IF('C - REPASSES'!G107="","",'C - REPASSES'!G107)</f>
        <v/>
      </c>
      <c r="K104" t="str">
        <f>TEXT(IF('C - REPASSES'!H107="","",'C - REPASSES'!H107),"@")</f>
        <v/>
      </c>
      <c r="L104" t="str">
        <f>TEXT(IF('C - REPASSES'!I107="","",'C - REPASSES'!I107),"DD/MM/AAAA")</f>
        <v/>
      </c>
      <c r="M104" t="str">
        <f>TEXT(IF('C - REPASSES'!$A107="","",'C - REPASSES'!AI107),"0,00")</f>
        <v/>
      </c>
      <c r="N104" t="str">
        <f>TEXT(IF('C - REPASSES'!$A107="","",'C - REPASSES'!AJ107),"0,00")</f>
        <v/>
      </c>
      <c r="O104" t="str">
        <f>TEXT(IF('C - REPASSES'!$A107="","",'C - REPASSES'!AK107),"0,00")</f>
        <v/>
      </c>
    </row>
    <row r="105" spans="1:15">
      <c r="A105" t="str">
        <f>IF(D105="","",IF('A - IDENTIFICAÇÃO'!$C$7="","",'A - IDENTIFICAÇÃO'!$C$7))</f>
        <v/>
      </c>
      <c r="B105" t="str">
        <f>IF(D105="","",IF('A - IDENTIFICAÇÃO'!$P$15="","",'A - IDENTIFICAÇÃO'!$P$15))</f>
        <v/>
      </c>
      <c r="C105" t="str">
        <f>IF(D105="","",TEXT(IF('A - IDENTIFICAÇÃO'!$C$2="","",'A - IDENTIFICAÇÃO'!$C$2),"0000"))</f>
        <v/>
      </c>
      <c r="D105" t="str">
        <f>IF('C - REPASSES'!A108="","",'C - REPASSES'!A108)</f>
        <v/>
      </c>
      <c r="E105" t="str">
        <f>TEXT(IF('C - REPASSES'!B108="","",'C - REPASSES'!B108),"DD/MM/AAAA")</f>
        <v/>
      </c>
      <c r="F105" t="str">
        <f>IF('C - REPASSES'!C108="INSTITUIÇÃO CREDENCIADA","1",IF('C - REPASSES'!C108="EMPRESA PRETROLÍFERA","2",IF('C - REPASSES'!C108="EMPRESA BRASILEIRA","3",IF('C - REPASSES'!C108="ORGANISMO DE NORMALIZAÇÃO OU EQUIVALENTE","4",IF('C - REPASSES'!C108="EMPRESA BRASILEIRA EM PARCERIA COM I.C.","5","")))))</f>
        <v/>
      </c>
      <c r="G105" t="str">
        <f>TEXT(IF('C - REPASSES'!D108="","",'C - REPASSES'!D108),"00000000000000")</f>
        <v/>
      </c>
      <c r="H105" t="str">
        <f>IF('C - REPASSES'!E108="","",'C - REPASSES'!E108)</f>
        <v/>
      </c>
      <c r="I105" t="str">
        <f>IF('C - REPASSES'!F108="","",'C - REPASSES'!F108)</f>
        <v/>
      </c>
      <c r="J105" t="str">
        <f>IF('C - REPASSES'!G108="","",'C - REPASSES'!G108)</f>
        <v/>
      </c>
      <c r="K105" t="str">
        <f>TEXT(IF('C - REPASSES'!H108="","",'C - REPASSES'!H108),"@")</f>
        <v/>
      </c>
      <c r="L105" t="str">
        <f>TEXT(IF('C - REPASSES'!I108="","",'C - REPASSES'!I108),"DD/MM/AAAA")</f>
        <v/>
      </c>
      <c r="M105" t="str">
        <f>TEXT(IF('C - REPASSES'!$A108="","",'C - REPASSES'!AI108),"0,00")</f>
        <v/>
      </c>
      <c r="N105" t="str">
        <f>TEXT(IF('C - REPASSES'!$A108="","",'C - REPASSES'!AJ108),"0,00")</f>
        <v/>
      </c>
      <c r="O105" t="str">
        <f>TEXT(IF('C - REPASSES'!$A108="","",'C - REPASSES'!AK108),"0,00")</f>
        <v/>
      </c>
    </row>
    <row r="106" spans="1:15">
      <c r="A106" t="str">
        <f>IF(D106="","",IF('A - IDENTIFICAÇÃO'!$C$7="","",'A - IDENTIFICAÇÃO'!$C$7))</f>
        <v/>
      </c>
      <c r="B106" t="str">
        <f>IF(D106="","",IF('A - IDENTIFICAÇÃO'!$P$15="","",'A - IDENTIFICAÇÃO'!$P$15))</f>
        <v/>
      </c>
      <c r="C106" t="str">
        <f>IF(D106="","",TEXT(IF('A - IDENTIFICAÇÃO'!$C$2="","",'A - IDENTIFICAÇÃO'!$C$2),"0000"))</f>
        <v/>
      </c>
      <c r="D106" t="str">
        <f>IF('C - REPASSES'!A109="","",'C - REPASSES'!A109)</f>
        <v/>
      </c>
      <c r="E106" t="str">
        <f>TEXT(IF('C - REPASSES'!B109="","",'C - REPASSES'!B109),"DD/MM/AAAA")</f>
        <v/>
      </c>
      <c r="F106" t="str">
        <f>IF('C - REPASSES'!C109="INSTITUIÇÃO CREDENCIADA","1",IF('C - REPASSES'!C109="EMPRESA PRETROLÍFERA","2",IF('C - REPASSES'!C109="EMPRESA BRASILEIRA","3",IF('C - REPASSES'!C109="ORGANISMO DE NORMALIZAÇÃO OU EQUIVALENTE","4",IF('C - REPASSES'!C109="EMPRESA BRASILEIRA EM PARCERIA COM I.C.","5","")))))</f>
        <v/>
      </c>
      <c r="G106" t="str">
        <f>TEXT(IF('C - REPASSES'!D109="","",'C - REPASSES'!D109),"00000000000000")</f>
        <v/>
      </c>
      <c r="H106" t="str">
        <f>IF('C - REPASSES'!E109="","",'C - REPASSES'!E109)</f>
        <v/>
      </c>
      <c r="I106" t="str">
        <f>IF('C - REPASSES'!F109="","",'C - REPASSES'!F109)</f>
        <v/>
      </c>
      <c r="J106" t="str">
        <f>IF('C - REPASSES'!G109="","",'C - REPASSES'!G109)</f>
        <v/>
      </c>
      <c r="K106" t="str">
        <f>TEXT(IF('C - REPASSES'!H109="","",'C - REPASSES'!H109),"@")</f>
        <v/>
      </c>
      <c r="L106" t="str">
        <f>TEXT(IF('C - REPASSES'!I109="","",'C - REPASSES'!I109),"DD/MM/AAAA")</f>
        <v/>
      </c>
      <c r="M106" t="str">
        <f>TEXT(IF('C - REPASSES'!$A109="","",'C - REPASSES'!AI109),"0,00")</f>
        <v/>
      </c>
      <c r="N106" t="str">
        <f>TEXT(IF('C - REPASSES'!$A109="","",'C - REPASSES'!AJ109),"0,00")</f>
        <v/>
      </c>
      <c r="O106" t="str">
        <f>TEXT(IF('C - REPASSES'!$A109="","",'C - REPASSES'!AK109),"0,00")</f>
        <v/>
      </c>
    </row>
    <row r="107" spans="1:15">
      <c r="A107" t="str">
        <f>IF(D107="","",IF('A - IDENTIFICAÇÃO'!$C$7="","",'A - IDENTIFICAÇÃO'!$C$7))</f>
        <v/>
      </c>
      <c r="B107" t="str">
        <f>IF(D107="","",IF('A - IDENTIFICAÇÃO'!$P$15="","",'A - IDENTIFICAÇÃO'!$P$15))</f>
        <v/>
      </c>
      <c r="C107" t="str">
        <f>IF(D107="","",TEXT(IF('A - IDENTIFICAÇÃO'!$C$2="","",'A - IDENTIFICAÇÃO'!$C$2),"0000"))</f>
        <v/>
      </c>
      <c r="D107" t="str">
        <f>IF('C - REPASSES'!A110="","",'C - REPASSES'!A110)</f>
        <v/>
      </c>
      <c r="E107" t="str">
        <f>TEXT(IF('C - REPASSES'!B110="","",'C - REPASSES'!B110),"DD/MM/AAAA")</f>
        <v/>
      </c>
      <c r="F107" t="str">
        <f>IF('C - REPASSES'!C110="INSTITUIÇÃO CREDENCIADA","1",IF('C - REPASSES'!C110="EMPRESA PRETROLÍFERA","2",IF('C - REPASSES'!C110="EMPRESA BRASILEIRA","3",IF('C - REPASSES'!C110="ORGANISMO DE NORMALIZAÇÃO OU EQUIVALENTE","4",IF('C - REPASSES'!C110="EMPRESA BRASILEIRA EM PARCERIA COM I.C.","5","")))))</f>
        <v/>
      </c>
      <c r="G107" t="str">
        <f>TEXT(IF('C - REPASSES'!D110="","",'C - REPASSES'!D110),"00000000000000")</f>
        <v/>
      </c>
      <c r="H107" t="str">
        <f>IF('C - REPASSES'!E110="","",'C - REPASSES'!E110)</f>
        <v/>
      </c>
      <c r="I107" t="str">
        <f>IF('C - REPASSES'!F110="","",'C - REPASSES'!F110)</f>
        <v/>
      </c>
      <c r="J107" t="str">
        <f>IF('C - REPASSES'!G110="","",'C - REPASSES'!G110)</f>
        <v/>
      </c>
      <c r="K107" t="str">
        <f>TEXT(IF('C - REPASSES'!H110="","",'C - REPASSES'!H110),"@")</f>
        <v/>
      </c>
      <c r="L107" t="str">
        <f>TEXT(IF('C - REPASSES'!I110="","",'C - REPASSES'!I110),"DD/MM/AAAA")</f>
        <v/>
      </c>
      <c r="M107" t="str">
        <f>TEXT(IF('C - REPASSES'!$A110="","",'C - REPASSES'!AI110),"0,00")</f>
        <v/>
      </c>
      <c r="N107" t="str">
        <f>TEXT(IF('C - REPASSES'!$A110="","",'C - REPASSES'!AJ110),"0,00")</f>
        <v/>
      </c>
      <c r="O107" t="str">
        <f>TEXT(IF('C - REPASSES'!$A110="","",'C - REPASSES'!AK110),"0,00")</f>
        <v/>
      </c>
    </row>
    <row r="108" spans="1:15">
      <c r="A108" t="str">
        <f>IF(D108="","",IF('A - IDENTIFICAÇÃO'!$C$7="","",'A - IDENTIFICAÇÃO'!$C$7))</f>
        <v/>
      </c>
      <c r="B108" t="str">
        <f>IF(D108="","",IF('A - IDENTIFICAÇÃO'!$P$15="","",'A - IDENTIFICAÇÃO'!$P$15))</f>
        <v/>
      </c>
      <c r="C108" t="str">
        <f>IF(D108="","",TEXT(IF('A - IDENTIFICAÇÃO'!$C$2="","",'A - IDENTIFICAÇÃO'!$C$2),"0000"))</f>
        <v/>
      </c>
      <c r="D108" t="str">
        <f>IF('C - REPASSES'!A111="","",'C - REPASSES'!A111)</f>
        <v/>
      </c>
      <c r="E108" t="str">
        <f>TEXT(IF('C - REPASSES'!B111="","",'C - REPASSES'!B111),"DD/MM/AAAA")</f>
        <v/>
      </c>
      <c r="F108" t="str">
        <f>IF('C - REPASSES'!C111="INSTITUIÇÃO CREDENCIADA","1",IF('C - REPASSES'!C111="EMPRESA PRETROLÍFERA","2",IF('C - REPASSES'!C111="EMPRESA BRASILEIRA","3",IF('C - REPASSES'!C111="ORGANISMO DE NORMALIZAÇÃO OU EQUIVALENTE","4",IF('C - REPASSES'!C111="EMPRESA BRASILEIRA EM PARCERIA COM I.C.","5","")))))</f>
        <v/>
      </c>
      <c r="G108" t="str">
        <f>TEXT(IF('C - REPASSES'!D111="","",'C - REPASSES'!D111),"00000000000000")</f>
        <v/>
      </c>
      <c r="H108" t="str">
        <f>IF('C - REPASSES'!E111="","",'C - REPASSES'!E111)</f>
        <v/>
      </c>
      <c r="I108" t="str">
        <f>IF('C - REPASSES'!F111="","",'C - REPASSES'!F111)</f>
        <v/>
      </c>
      <c r="J108" t="str">
        <f>IF('C - REPASSES'!G111="","",'C - REPASSES'!G111)</f>
        <v/>
      </c>
      <c r="K108" t="str">
        <f>TEXT(IF('C - REPASSES'!H111="","",'C - REPASSES'!H111),"@")</f>
        <v/>
      </c>
      <c r="L108" t="str">
        <f>TEXT(IF('C - REPASSES'!I111="","",'C - REPASSES'!I111),"DD/MM/AAAA")</f>
        <v/>
      </c>
      <c r="M108" t="str">
        <f>TEXT(IF('C - REPASSES'!$A111="","",'C - REPASSES'!AI111),"0,00")</f>
        <v/>
      </c>
      <c r="N108" t="str">
        <f>TEXT(IF('C - REPASSES'!$A111="","",'C - REPASSES'!AJ111),"0,00")</f>
        <v/>
      </c>
      <c r="O108" t="str">
        <f>TEXT(IF('C - REPASSES'!$A111="","",'C - REPASSES'!AK111),"0,00")</f>
        <v/>
      </c>
    </row>
    <row r="109" spans="1:15">
      <c r="A109" t="str">
        <f>IF(D109="","",IF('A - IDENTIFICAÇÃO'!$C$7="","",'A - IDENTIFICAÇÃO'!$C$7))</f>
        <v/>
      </c>
      <c r="B109" t="str">
        <f>IF(D109="","",IF('A - IDENTIFICAÇÃO'!$P$15="","",'A - IDENTIFICAÇÃO'!$P$15))</f>
        <v/>
      </c>
      <c r="C109" t="str">
        <f>IF(D109="","",TEXT(IF('A - IDENTIFICAÇÃO'!$C$2="","",'A - IDENTIFICAÇÃO'!$C$2),"0000"))</f>
        <v/>
      </c>
      <c r="D109" t="str">
        <f>IF('C - REPASSES'!A112="","",'C - REPASSES'!A112)</f>
        <v/>
      </c>
      <c r="E109" t="str">
        <f>TEXT(IF('C - REPASSES'!B112="","",'C - REPASSES'!B112),"DD/MM/AAAA")</f>
        <v/>
      </c>
      <c r="F109" t="str">
        <f>IF('C - REPASSES'!C112="INSTITUIÇÃO CREDENCIADA","1",IF('C - REPASSES'!C112="EMPRESA PRETROLÍFERA","2",IF('C - REPASSES'!C112="EMPRESA BRASILEIRA","3",IF('C - REPASSES'!C112="ORGANISMO DE NORMALIZAÇÃO OU EQUIVALENTE","4",IF('C - REPASSES'!C112="EMPRESA BRASILEIRA EM PARCERIA COM I.C.","5","")))))</f>
        <v/>
      </c>
      <c r="G109" t="str">
        <f>TEXT(IF('C - REPASSES'!D112="","",'C - REPASSES'!D112),"00000000000000")</f>
        <v/>
      </c>
      <c r="H109" t="str">
        <f>IF('C - REPASSES'!E112="","",'C - REPASSES'!E112)</f>
        <v/>
      </c>
      <c r="I109" t="str">
        <f>IF('C - REPASSES'!F112="","",'C - REPASSES'!F112)</f>
        <v/>
      </c>
      <c r="J109" t="str">
        <f>IF('C - REPASSES'!G112="","",'C - REPASSES'!G112)</f>
        <v/>
      </c>
      <c r="K109" t="str">
        <f>TEXT(IF('C - REPASSES'!H112="","",'C - REPASSES'!H112),"@")</f>
        <v/>
      </c>
      <c r="L109" t="str">
        <f>TEXT(IF('C - REPASSES'!I112="","",'C - REPASSES'!I112),"DD/MM/AAAA")</f>
        <v/>
      </c>
      <c r="M109" t="str">
        <f>TEXT(IF('C - REPASSES'!$A112="","",'C - REPASSES'!AI112),"0,00")</f>
        <v/>
      </c>
      <c r="N109" t="str">
        <f>TEXT(IF('C - REPASSES'!$A112="","",'C - REPASSES'!AJ112),"0,00")</f>
        <v/>
      </c>
      <c r="O109" t="str">
        <f>TEXT(IF('C - REPASSES'!$A112="","",'C - REPASSES'!AK112),"0,00")</f>
        <v/>
      </c>
    </row>
    <row r="110" spans="1:15">
      <c r="A110" t="str">
        <f>IF(D110="","",IF('A - IDENTIFICAÇÃO'!$C$7="","",'A - IDENTIFICAÇÃO'!$C$7))</f>
        <v/>
      </c>
      <c r="B110" t="str">
        <f>IF(D110="","",IF('A - IDENTIFICAÇÃO'!$P$15="","",'A - IDENTIFICAÇÃO'!$P$15))</f>
        <v/>
      </c>
      <c r="C110" t="str">
        <f>IF(D110="","",TEXT(IF('A - IDENTIFICAÇÃO'!$C$2="","",'A - IDENTIFICAÇÃO'!$C$2),"0000"))</f>
        <v/>
      </c>
      <c r="D110" t="str">
        <f>IF('C - REPASSES'!A113="","",'C - REPASSES'!A113)</f>
        <v/>
      </c>
      <c r="E110" t="str">
        <f>TEXT(IF('C - REPASSES'!B113="","",'C - REPASSES'!B113),"DD/MM/AAAA")</f>
        <v/>
      </c>
      <c r="F110" t="str">
        <f>IF('C - REPASSES'!C113="INSTITUIÇÃO CREDENCIADA","1",IF('C - REPASSES'!C113="EMPRESA PRETROLÍFERA","2",IF('C - REPASSES'!C113="EMPRESA BRASILEIRA","3",IF('C - REPASSES'!C113="ORGANISMO DE NORMALIZAÇÃO OU EQUIVALENTE","4",IF('C - REPASSES'!C113="EMPRESA BRASILEIRA EM PARCERIA COM I.C.","5","")))))</f>
        <v/>
      </c>
      <c r="G110" t="str">
        <f>TEXT(IF('C - REPASSES'!D113="","",'C - REPASSES'!D113),"00000000000000")</f>
        <v/>
      </c>
      <c r="H110" t="str">
        <f>IF('C - REPASSES'!E113="","",'C - REPASSES'!E113)</f>
        <v/>
      </c>
      <c r="I110" t="str">
        <f>IF('C - REPASSES'!F113="","",'C - REPASSES'!F113)</f>
        <v/>
      </c>
      <c r="J110" t="str">
        <f>IF('C - REPASSES'!G113="","",'C - REPASSES'!G113)</f>
        <v/>
      </c>
      <c r="K110" t="str">
        <f>TEXT(IF('C - REPASSES'!H113="","",'C - REPASSES'!H113),"@")</f>
        <v/>
      </c>
      <c r="L110" t="str">
        <f>TEXT(IF('C - REPASSES'!I113="","",'C - REPASSES'!I113),"DD/MM/AAAA")</f>
        <v/>
      </c>
      <c r="M110" t="str">
        <f>TEXT(IF('C - REPASSES'!$A113="","",'C - REPASSES'!AI113),"0,00")</f>
        <v/>
      </c>
      <c r="N110" t="str">
        <f>TEXT(IF('C - REPASSES'!$A113="","",'C - REPASSES'!AJ113),"0,00")</f>
        <v/>
      </c>
      <c r="O110" t="str">
        <f>TEXT(IF('C - REPASSES'!$A113="","",'C - REPASSES'!AK113),"0,00")</f>
        <v/>
      </c>
    </row>
    <row r="111" spans="1:15">
      <c r="A111" t="str">
        <f>IF(D111="","",IF('A - IDENTIFICAÇÃO'!$C$7="","",'A - IDENTIFICAÇÃO'!$C$7))</f>
        <v/>
      </c>
      <c r="B111" t="str">
        <f>IF(D111="","",IF('A - IDENTIFICAÇÃO'!$P$15="","",'A - IDENTIFICAÇÃO'!$P$15))</f>
        <v/>
      </c>
      <c r="C111" t="str">
        <f>IF(D111="","",TEXT(IF('A - IDENTIFICAÇÃO'!$C$2="","",'A - IDENTIFICAÇÃO'!$C$2),"0000"))</f>
        <v/>
      </c>
      <c r="D111" t="str">
        <f>IF('C - REPASSES'!A114="","",'C - REPASSES'!A114)</f>
        <v/>
      </c>
      <c r="E111" t="str">
        <f>TEXT(IF('C - REPASSES'!B114="","",'C - REPASSES'!B114),"DD/MM/AAAA")</f>
        <v/>
      </c>
      <c r="F111" t="str">
        <f>IF('C - REPASSES'!C114="INSTITUIÇÃO CREDENCIADA","1",IF('C - REPASSES'!C114="EMPRESA PRETROLÍFERA","2",IF('C - REPASSES'!C114="EMPRESA BRASILEIRA","3",IF('C - REPASSES'!C114="ORGANISMO DE NORMALIZAÇÃO OU EQUIVALENTE","4",IF('C - REPASSES'!C114="EMPRESA BRASILEIRA EM PARCERIA COM I.C.","5","")))))</f>
        <v/>
      </c>
      <c r="G111" t="str">
        <f>TEXT(IF('C - REPASSES'!D114="","",'C - REPASSES'!D114),"00000000000000")</f>
        <v/>
      </c>
      <c r="H111" t="str">
        <f>IF('C - REPASSES'!E114="","",'C - REPASSES'!E114)</f>
        <v/>
      </c>
      <c r="I111" t="str">
        <f>IF('C - REPASSES'!F114="","",'C - REPASSES'!F114)</f>
        <v/>
      </c>
      <c r="J111" t="str">
        <f>IF('C - REPASSES'!G114="","",'C - REPASSES'!G114)</f>
        <v/>
      </c>
      <c r="K111" t="str">
        <f>TEXT(IF('C - REPASSES'!H114="","",'C - REPASSES'!H114),"@")</f>
        <v/>
      </c>
      <c r="L111" t="str">
        <f>TEXT(IF('C - REPASSES'!I114="","",'C - REPASSES'!I114),"DD/MM/AAAA")</f>
        <v/>
      </c>
      <c r="M111" t="str">
        <f>TEXT(IF('C - REPASSES'!$A114="","",'C - REPASSES'!AI114),"0,00")</f>
        <v/>
      </c>
      <c r="N111" t="str">
        <f>TEXT(IF('C - REPASSES'!$A114="","",'C - REPASSES'!AJ114),"0,00")</f>
        <v/>
      </c>
      <c r="O111" t="str">
        <f>TEXT(IF('C - REPASSES'!$A114="","",'C - REPASSES'!AK114),"0,00")</f>
        <v/>
      </c>
    </row>
    <row r="112" spans="1:15">
      <c r="A112" t="str">
        <f>IF(D112="","",IF('A - IDENTIFICAÇÃO'!$C$7="","",'A - IDENTIFICAÇÃO'!$C$7))</f>
        <v/>
      </c>
      <c r="B112" t="str">
        <f>IF(D112="","",IF('A - IDENTIFICAÇÃO'!$P$15="","",'A - IDENTIFICAÇÃO'!$P$15))</f>
        <v/>
      </c>
      <c r="C112" t="str">
        <f>IF(D112="","",TEXT(IF('A - IDENTIFICAÇÃO'!$C$2="","",'A - IDENTIFICAÇÃO'!$C$2),"0000"))</f>
        <v/>
      </c>
      <c r="D112" t="str">
        <f>IF('C - REPASSES'!A115="","",'C - REPASSES'!A115)</f>
        <v/>
      </c>
      <c r="E112" t="str">
        <f>TEXT(IF('C - REPASSES'!B115="","",'C - REPASSES'!B115),"DD/MM/AAAA")</f>
        <v/>
      </c>
      <c r="F112" t="str">
        <f>IF('C - REPASSES'!C115="INSTITUIÇÃO CREDENCIADA","1",IF('C - REPASSES'!C115="EMPRESA PRETROLÍFERA","2",IF('C - REPASSES'!C115="EMPRESA BRASILEIRA","3",IF('C - REPASSES'!C115="ORGANISMO DE NORMALIZAÇÃO OU EQUIVALENTE","4",IF('C - REPASSES'!C115="EMPRESA BRASILEIRA EM PARCERIA COM I.C.","5","")))))</f>
        <v/>
      </c>
      <c r="G112" t="str">
        <f>TEXT(IF('C - REPASSES'!D115="","",'C - REPASSES'!D115),"00000000000000")</f>
        <v/>
      </c>
      <c r="H112" t="str">
        <f>IF('C - REPASSES'!E115="","",'C - REPASSES'!E115)</f>
        <v/>
      </c>
      <c r="I112" t="str">
        <f>IF('C - REPASSES'!F115="","",'C - REPASSES'!F115)</f>
        <v/>
      </c>
      <c r="J112" t="str">
        <f>IF('C - REPASSES'!G115="","",'C - REPASSES'!G115)</f>
        <v/>
      </c>
      <c r="K112" t="str">
        <f>TEXT(IF('C - REPASSES'!H115="","",'C - REPASSES'!H115),"@")</f>
        <v/>
      </c>
      <c r="L112" t="str">
        <f>TEXT(IF('C - REPASSES'!I115="","",'C - REPASSES'!I115),"DD/MM/AAAA")</f>
        <v/>
      </c>
      <c r="M112" t="str">
        <f>TEXT(IF('C - REPASSES'!$A115="","",'C - REPASSES'!AI115),"0,00")</f>
        <v/>
      </c>
      <c r="N112" t="str">
        <f>TEXT(IF('C - REPASSES'!$A115="","",'C - REPASSES'!AJ115),"0,00")</f>
        <v/>
      </c>
      <c r="O112" t="str">
        <f>TEXT(IF('C - REPASSES'!$A115="","",'C - REPASSES'!AK115),"0,00")</f>
        <v/>
      </c>
    </row>
    <row r="113" spans="1:15">
      <c r="A113" t="str">
        <f>IF(D113="","",IF('A - IDENTIFICAÇÃO'!$C$7="","",'A - IDENTIFICAÇÃO'!$C$7))</f>
        <v/>
      </c>
      <c r="B113" t="str">
        <f>IF(D113="","",IF('A - IDENTIFICAÇÃO'!$P$15="","",'A - IDENTIFICAÇÃO'!$P$15))</f>
        <v/>
      </c>
      <c r="C113" t="str">
        <f>IF(D113="","",TEXT(IF('A - IDENTIFICAÇÃO'!$C$2="","",'A - IDENTIFICAÇÃO'!$C$2),"0000"))</f>
        <v/>
      </c>
      <c r="D113" t="str">
        <f>IF('C - REPASSES'!A116="","",'C - REPASSES'!A116)</f>
        <v/>
      </c>
      <c r="E113" t="str">
        <f>TEXT(IF('C - REPASSES'!B116="","",'C - REPASSES'!B116),"DD/MM/AAAA")</f>
        <v/>
      </c>
      <c r="F113" t="str">
        <f>IF('C - REPASSES'!C116="INSTITUIÇÃO CREDENCIADA","1",IF('C - REPASSES'!C116="EMPRESA PRETROLÍFERA","2",IF('C - REPASSES'!C116="EMPRESA BRASILEIRA","3",IF('C - REPASSES'!C116="ORGANISMO DE NORMALIZAÇÃO OU EQUIVALENTE","4",IF('C - REPASSES'!C116="EMPRESA BRASILEIRA EM PARCERIA COM I.C.","5","")))))</f>
        <v/>
      </c>
      <c r="G113" t="str">
        <f>TEXT(IF('C - REPASSES'!D116="","",'C - REPASSES'!D116),"00000000000000")</f>
        <v/>
      </c>
      <c r="H113" t="str">
        <f>IF('C - REPASSES'!E116="","",'C - REPASSES'!E116)</f>
        <v/>
      </c>
      <c r="I113" t="str">
        <f>IF('C - REPASSES'!F116="","",'C - REPASSES'!F116)</f>
        <v/>
      </c>
      <c r="J113" t="str">
        <f>IF('C - REPASSES'!G116="","",'C - REPASSES'!G116)</f>
        <v/>
      </c>
      <c r="K113" t="str">
        <f>TEXT(IF('C - REPASSES'!H116="","",'C - REPASSES'!H116),"@")</f>
        <v/>
      </c>
      <c r="L113" t="str">
        <f>TEXT(IF('C - REPASSES'!I116="","",'C - REPASSES'!I116),"DD/MM/AAAA")</f>
        <v/>
      </c>
      <c r="M113" t="str">
        <f>TEXT(IF('C - REPASSES'!$A116="","",'C - REPASSES'!AI116),"0,00")</f>
        <v/>
      </c>
      <c r="N113" t="str">
        <f>TEXT(IF('C - REPASSES'!$A116="","",'C - REPASSES'!AJ116),"0,00")</f>
        <v/>
      </c>
      <c r="O113" t="str">
        <f>TEXT(IF('C - REPASSES'!$A116="","",'C - REPASSES'!AK116),"0,00")</f>
        <v/>
      </c>
    </row>
    <row r="114" spans="1:15">
      <c r="A114" t="str">
        <f>IF(D114="","",IF('A - IDENTIFICAÇÃO'!$C$7="","",'A - IDENTIFICAÇÃO'!$C$7))</f>
        <v/>
      </c>
      <c r="B114" t="str">
        <f>IF(D114="","",IF('A - IDENTIFICAÇÃO'!$P$15="","",'A - IDENTIFICAÇÃO'!$P$15))</f>
        <v/>
      </c>
      <c r="C114" t="str">
        <f>IF(D114="","",TEXT(IF('A - IDENTIFICAÇÃO'!$C$2="","",'A - IDENTIFICAÇÃO'!$C$2),"0000"))</f>
        <v/>
      </c>
      <c r="D114" t="str">
        <f>IF('C - REPASSES'!A117="","",'C - REPASSES'!A117)</f>
        <v/>
      </c>
      <c r="E114" t="str">
        <f>TEXT(IF('C - REPASSES'!B117="","",'C - REPASSES'!B117),"DD/MM/AAAA")</f>
        <v/>
      </c>
      <c r="F114" t="str">
        <f>IF('C - REPASSES'!C117="INSTITUIÇÃO CREDENCIADA","1",IF('C - REPASSES'!C117="EMPRESA PRETROLÍFERA","2",IF('C - REPASSES'!C117="EMPRESA BRASILEIRA","3",IF('C - REPASSES'!C117="ORGANISMO DE NORMALIZAÇÃO OU EQUIVALENTE","4",IF('C - REPASSES'!C117="EMPRESA BRASILEIRA EM PARCERIA COM I.C.","5","")))))</f>
        <v/>
      </c>
      <c r="G114" t="str">
        <f>TEXT(IF('C - REPASSES'!D117="","",'C - REPASSES'!D117),"00000000000000")</f>
        <v/>
      </c>
      <c r="H114" t="str">
        <f>IF('C - REPASSES'!E117="","",'C - REPASSES'!E117)</f>
        <v/>
      </c>
      <c r="I114" t="str">
        <f>IF('C - REPASSES'!F117="","",'C - REPASSES'!F117)</f>
        <v/>
      </c>
      <c r="J114" t="str">
        <f>IF('C - REPASSES'!G117="","",'C - REPASSES'!G117)</f>
        <v/>
      </c>
      <c r="K114" t="str">
        <f>TEXT(IF('C - REPASSES'!H117="","",'C - REPASSES'!H117),"@")</f>
        <v/>
      </c>
      <c r="L114" t="str">
        <f>TEXT(IF('C - REPASSES'!I117="","",'C - REPASSES'!I117),"DD/MM/AAAA")</f>
        <v/>
      </c>
      <c r="M114" t="str">
        <f>TEXT(IF('C - REPASSES'!$A117="","",'C - REPASSES'!AI117),"0,00")</f>
        <v/>
      </c>
      <c r="N114" t="str">
        <f>TEXT(IF('C - REPASSES'!$A117="","",'C - REPASSES'!AJ117),"0,00")</f>
        <v/>
      </c>
      <c r="O114" t="str">
        <f>TEXT(IF('C - REPASSES'!$A117="","",'C - REPASSES'!AK117),"0,00")</f>
        <v/>
      </c>
    </row>
    <row r="115" spans="1:15">
      <c r="A115" t="str">
        <f>IF(D115="","",IF('A - IDENTIFICAÇÃO'!$C$7="","",'A - IDENTIFICAÇÃO'!$C$7))</f>
        <v/>
      </c>
      <c r="B115" t="str">
        <f>IF(D115="","",IF('A - IDENTIFICAÇÃO'!$P$15="","",'A - IDENTIFICAÇÃO'!$P$15))</f>
        <v/>
      </c>
      <c r="C115" t="str">
        <f>IF(D115="","",TEXT(IF('A - IDENTIFICAÇÃO'!$C$2="","",'A - IDENTIFICAÇÃO'!$C$2),"0000"))</f>
        <v/>
      </c>
      <c r="D115" t="str">
        <f>IF('C - REPASSES'!A118="","",'C - REPASSES'!A118)</f>
        <v/>
      </c>
      <c r="E115" t="str">
        <f>TEXT(IF('C - REPASSES'!B118="","",'C - REPASSES'!B118),"DD/MM/AAAA")</f>
        <v/>
      </c>
      <c r="F115" t="str">
        <f>IF('C - REPASSES'!C118="INSTITUIÇÃO CREDENCIADA","1",IF('C - REPASSES'!C118="EMPRESA PRETROLÍFERA","2",IF('C - REPASSES'!C118="EMPRESA BRASILEIRA","3",IF('C - REPASSES'!C118="ORGANISMO DE NORMALIZAÇÃO OU EQUIVALENTE","4",IF('C - REPASSES'!C118="EMPRESA BRASILEIRA EM PARCERIA COM I.C.","5","")))))</f>
        <v/>
      </c>
      <c r="G115" t="str">
        <f>TEXT(IF('C - REPASSES'!D118="","",'C - REPASSES'!D118),"00000000000000")</f>
        <v/>
      </c>
      <c r="H115" t="str">
        <f>IF('C - REPASSES'!E118="","",'C - REPASSES'!E118)</f>
        <v/>
      </c>
      <c r="I115" t="str">
        <f>IF('C - REPASSES'!F118="","",'C - REPASSES'!F118)</f>
        <v/>
      </c>
      <c r="J115" t="str">
        <f>IF('C - REPASSES'!G118="","",'C - REPASSES'!G118)</f>
        <v/>
      </c>
      <c r="K115" t="str">
        <f>TEXT(IF('C - REPASSES'!H118="","",'C - REPASSES'!H118),"@")</f>
        <v/>
      </c>
      <c r="L115" t="str">
        <f>TEXT(IF('C - REPASSES'!I118="","",'C - REPASSES'!I118),"DD/MM/AAAA")</f>
        <v/>
      </c>
      <c r="M115" t="str">
        <f>TEXT(IF('C - REPASSES'!$A118="","",'C - REPASSES'!AI118),"0,00")</f>
        <v/>
      </c>
      <c r="N115" t="str">
        <f>TEXT(IF('C - REPASSES'!$A118="","",'C - REPASSES'!AJ118),"0,00")</f>
        <v/>
      </c>
      <c r="O115" t="str">
        <f>TEXT(IF('C - REPASSES'!$A118="","",'C - REPASSES'!AK118),"0,00")</f>
        <v/>
      </c>
    </row>
    <row r="116" spans="1:15">
      <c r="A116" t="str">
        <f>IF(D116="","",IF('A - IDENTIFICAÇÃO'!$C$7="","",'A - IDENTIFICAÇÃO'!$C$7))</f>
        <v/>
      </c>
      <c r="B116" t="str">
        <f>IF(D116="","",IF('A - IDENTIFICAÇÃO'!$P$15="","",'A - IDENTIFICAÇÃO'!$P$15))</f>
        <v/>
      </c>
      <c r="C116" t="str">
        <f>IF(D116="","",TEXT(IF('A - IDENTIFICAÇÃO'!$C$2="","",'A - IDENTIFICAÇÃO'!$C$2),"0000"))</f>
        <v/>
      </c>
      <c r="D116" t="str">
        <f>IF('C - REPASSES'!A119="","",'C - REPASSES'!A119)</f>
        <v/>
      </c>
      <c r="E116" t="str">
        <f>TEXT(IF('C - REPASSES'!B119="","",'C - REPASSES'!B119),"DD/MM/AAAA")</f>
        <v/>
      </c>
      <c r="F116" t="str">
        <f>IF('C - REPASSES'!C119="INSTITUIÇÃO CREDENCIADA","1",IF('C - REPASSES'!C119="EMPRESA PRETROLÍFERA","2",IF('C - REPASSES'!C119="EMPRESA BRASILEIRA","3",IF('C - REPASSES'!C119="ORGANISMO DE NORMALIZAÇÃO OU EQUIVALENTE","4",IF('C - REPASSES'!C119="EMPRESA BRASILEIRA EM PARCERIA COM I.C.","5","")))))</f>
        <v/>
      </c>
      <c r="G116" t="str">
        <f>TEXT(IF('C - REPASSES'!D119="","",'C - REPASSES'!D119),"00000000000000")</f>
        <v/>
      </c>
      <c r="H116" t="str">
        <f>IF('C - REPASSES'!E119="","",'C - REPASSES'!E119)</f>
        <v/>
      </c>
      <c r="I116" t="str">
        <f>IF('C - REPASSES'!F119="","",'C - REPASSES'!F119)</f>
        <v/>
      </c>
      <c r="J116" t="str">
        <f>IF('C - REPASSES'!G119="","",'C - REPASSES'!G119)</f>
        <v/>
      </c>
      <c r="K116" t="str">
        <f>TEXT(IF('C - REPASSES'!H119="","",'C - REPASSES'!H119),"@")</f>
        <v/>
      </c>
      <c r="L116" t="str">
        <f>TEXT(IF('C - REPASSES'!I119="","",'C - REPASSES'!I119),"DD/MM/AAAA")</f>
        <v/>
      </c>
      <c r="M116" t="str">
        <f>TEXT(IF('C - REPASSES'!$A119="","",'C - REPASSES'!AI119),"0,00")</f>
        <v/>
      </c>
      <c r="N116" t="str">
        <f>TEXT(IF('C - REPASSES'!$A119="","",'C - REPASSES'!AJ119),"0,00")</f>
        <v/>
      </c>
      <c r="O116" t="str">
        <f>TEXT(IF('C - REPASSES'!$A119="","",'C - REPASSES'!AK119),"0,00")</f>
        <v/>
      </c>
    </row>
    <row r="117" spans="1:15">
      <c r="A117" t="str">
        <f>IF(D117="","",IF('A - IDENTIFICAÇÃO'!$C$7="","",'A - IDENTIFICAÇÃO'!$C$7))</f>
        <v/>
      </c>
      <c r="B117" t="str">
        <f>IF(D117="","",IF('A - IDENTIFICAÇÃO'!$P$15="","",'A - IDENTIFICAÇÃO'!$P$15))</f>
        <v/>
      </c>
      <c r="C117" t="str">
        <f>IF(D117="","",TEXT(IF('A - IDENTIFICAÇÃO'!$C$2="","",'A - IDENTIFICAÇÃO'!$C$2),"0000"))</f>
        <v/>
      </c>
      <c r="D117" t="str">
        <f>IF('C - REPASSES'!A120="","",'C - REPASSES'!A120)</f>
        <v/>
      </c>
      <c r="E117" t="str">
        <f>TEXT(IF('C - REPASSES'!B120="","",'C - REPASSES'!B120),"DD/MM/AAAA")</f>
        <v/>
      </c>
      <c r="F117" t="str">
        <f>IF('C - REPASSES'!C120="INSTITUIÇÃO CREDENCIADA","1",IF('C - REPASSES'!C120="EMPRESA PRETROLÍFERA","2",IF('C - REPASSES'!C120="EMPRESA BRASILEIRA","3",IF('C - REPASSES'!C120="ORGANISMO DE NORMALIZAÇÃO OU EQUIVALENTE","4",IF('C - REPASSES'!C120="EMPRESA BRASILEIRA EM PARCERIA COM I.C.","5","")))))</f>
        <v/>
      </c>
      <c r="G117" t="str">
        <f>TEXT(IF('C - REPASSES'!D120="","",'C - REPASSES'!D120),"00000000000000")</f>
        <v/>
      </c>
      <c r="H117" t="str">
        <f>IF('C - REPASSES'!E120="","",'C - REPASSES'!E120)</f>
        <v/>
      </c>
      <c r="I117" t="str">
        <f>IF('C - REPASSES'!F120="","",'C - REPASSES'!F120)</f>
        <v/>
      </c>
      <c r="J117" t="str">
        <f>IF('C - REPASSES'!G120="","",'C - REPASSES'!G120)</f>
        <v/>
      </c>
      <c r="K117" t="str">
        <f>TEXT(IF('C - REPASSES'!H120="","",'C - REPASSES'!H120),"@")</f>
        <v/>
      </c>
      <c r="L117" t="str">
        <f>TEXT(IF('C - REPASSES'!I120="","",'C - REPASSES'!I120),"DD/MM/AAAA")</f>
        <v/>
      </c>
      <c r="M117" t="str">
        <f>TEXT(IF('C - REPASSES'!$A120="","",'C - REPASSES'!AI120),"0,00")</f>
        <v/>
      </c>
      <c r="N117" t="str">
        <f>TEXT(IF('C - REPASSES'!$A120="","",'C - REPASSES'!AJ120),"0,00")</f>
        <v/>
      </c>
      <c r="O117" t="str">
        <f>TEXT(IF('C - REPASSES'!$A120="","",'C - REPASSES'!AK120),"0,00")</f>
        <v/>
      </c>
    </row>
    <row r="118" spans="1:15">
      <c r="A118" t="str">
        <f>IF(D118="","",IF('A - IDENTIFICAÇÃO'!$C$7="","",'A - IDENTIFICAÇÃO'!$C$7))</f>
        <v/>
      </c>
      <c r="B118" t="str">
        <f>IF(D118="","",IF('A - IDENTIFICAÇÃO'!$P$15="","",'A - IDENTIFICAÇÃO'!$P$15))</f>
        <v/>
      </c>
      <c r="C118" t="str">
        <f>IF(D118="","",TEXT(IF('A - IDENTIFICAÇÃO'!$C$2="","",'A - IDENTIFICAÇÃO'!$C$2),"0000"))</f>
        <v/>
      </c>
      <c r="D118" t="str">
        <f>IF('C - REPASSES'!A121="","",'C - REPASSES'!A121)</f>
        <v/>
      </c>
      <c r="E118" t="str">
        <f>TEXT(IF('C - REPASSES'!B121="","",'C - REPASSES'!B121),"DD/MM/AAAA")</f>
        <v/>
      </c>
      <c r="F118" t="str">
        <f>IF('C - REPASSES'!C121="INSTITUIÇÃO CREDENCIADA","1",IF('C - REPASSES'!C121="EMPRESA PRETROLÍFERA","2",IF('C - REPASSES'!C121="EMPRESA BRASILEIRA","3",IF('C - REPASSES'!C121="ORGANISMO DE NORMALIZAÇÃO OU EQUIVALENTE","4",IF('C - REPASSES'!C121="EMPRESA BRASILEIRA EM PARCERIA COM I.C.","5","")))))</f>
        <v/>
      </c>
      <c r="G118" t="str">
        <f>TEXT(IF('C - REPASSES'!D121="","",'C - REPASSES'!D121),"00000000000000")</f>
        <v/>
      </c>
      <c r="H118" t="str">
        <f>IF('C - REPASSES'!E121="","",'C - REPASSES'!E121)</f>
        <v/>
      </c>
      <c r="I118" t="str">
        <f>IF('C - REPASSES'!F121="","",'C - REPASSES'!F121)</f>
        <v/>
      </c>
      <c r="J118" t="str">
        <f>IF('C - REPASSES'!G121="","",'C - REPASSES'!G121)</f>
        <v/>
      </c>
      <c r="K118" t="str">
        <f>TEXT(IF('C - REPASSES'!H121="","",'C - REPASSES'!H121),"@")</f>
        <v/>
      </c>
      <c r="L118" t="str">
        <f>TEXT(IF('C - REPASSES'!I121="","",'C - REPASSES'!I121),"DD/MM/AAAA")</f>
        <v/>
      </c>
      <c r="M118" t="str">
        <f>TEXT(IF('C - REPASSES'!$A121="","",'C - REPASSES'!AI121),"0,00")</f>
        <v/>
      </c>
      <c r="N118" t="str">
        <f>TEXT(IF('C - REPASSES'!$A121="","",'C - REPASSES'!AJ121),"0,00")</f>
        <v/>
      </c>
      <c r="O118" t="str">
        <f>TEXT(IF('C - REPASSES'!$A121="","",'C - REPASSES'!AK121),"0,00")</f>
        <v/>
      </c>
    </row>
    <row r="119" spans="1:15">
      <c r="A119" t="str">
        <f>IF(D119="","",IF('A - IDENTIFICAÇÃO'!$C$7="","",'A - IDENTIFICAÇÃO'!$C$7))</f>
        <v/>
      </c>
      <c r="B119" t="str">
        <f>IF(D119="","",IF('A - IDENTIFICAÇÃO'!$P$15="","",'A - IDENTIFICAÇÃO'!$P$15))</f>
        <v/>
      </c>
      <c r="C119" t="str">
        <f>IF(D119="","",TEXT(IF('A - IDENTIFICAÇÃO'!$C$2="","",'A - IDENTIFICAÇÃO'!$C$2),"0000"))</f>
        <v/>
      </c>
      <c r="D119" t="str">
        <f>IF('C - REPASSES'!A122="","",'C - REPASSES'!A122)</f>
        <v/>
      </c>
      <c r="E119" t="str">
        <f>TEXT(IF('C - REPASSES'!B122="","",'C - REPASSES'!B122),"DD/MM/AAAA")</f>
        <v/>
      </c>
      <c r="F119" t="str">
        <f>IF('C - REPASSES'!C122="INSTITUIÇÃO CREDENCIADA","1",IF('C - REPASSES'!C122="EMPRESA PRETROLÍFERA","2",IF('C - REPASSES'!C122="EMPRESA BRASILEIRA","3",IF('C - REPASSES'!C122="ORGANISMO DE NORMALIZAÇÃO OU EQUIVALENTE","4",IF('C - REPASSES'!C122="EMPRESA BRASILEIRA EM PARCERIA COM I.C.","5","")))))</f>
        <v/>
      </c>
      <c r="G119" t="str">
        <f>TEXT(IF('C - REPASSES'!D122="","",'C - REPASSES'!D122),"00000000000000")</f>
        <v/>
      </c>
      <c r="H119" t="str">
        <f>IF('C - REPASSES'!E122="","",'C - REPASSES'!E122)</f>
        <v/>
      </c>
      <c r="I119" t="str">
        <f>IF('C - REPASSES'!F122="","",'C - REPASSES'!F122)</f>
        <v/>
      </c>
      <c r="J119" t="str">
        <f>IF('C - REPASSES'!G122="","",'C - REPASSES'!G122)</f>
        <v/>
      </c>
      <c r="K119" t="str">
        <f>TEXT(IF('C - REPASSES'!H122="","",'C - REPASSES'!H122),"@")</f>
        <v/>
      </c>
      <c r="L119" t="str">
        <f>TEXT(IF('C - REPASSES'!I122="","",'C - REPASSES'!I122),"DD/MM/AAAA")</f>
        <v/>
      </c>
      <c r="M119" t="str">
        <f>TEXT(IF('C - REPASSES'!$A122="","",'C - REPASSES'!AI122),"0,00")</f>
        <v/>
      </c>
      <c r="N119" t="str">
        <f>TEXT(IF('C - REPASSES'!$A122="","",'C - REPASSES'!AJ122),"0,00")</f>
        <v/>
      </c>
      <c r="O119" t="str">
        <f>TEXT(IF('C - REPASSES'!$A122="","",'C - REPASSES'!AK122),"0,00")</f>
        <v/>
      </c>
    </row>
    <row r="120" spans="1:15">
      <c r="A120" t="str">
        <f>IF(D120="","",IF('A - IDENTIFICAÇÃO'!$C$7="","",'A - IDENTIFICAÇÃO'!$C$7))</f>
        <v/>
      </c>
      <c r="B120" t="str">
        <f>IF(D120="","",IF('A - IDENTIFICAÇÃO'!$P$15="","",'A - IDENTIFICAÇÃO'!$P$15))</f>
        <v/>
      </c>
      <c r="C120" t="str">
        <f>IF(D120="","",TEXT(IF('A - IDENTIFICAÇÃO'!$C$2="","",'A - IDENTIFICAÇÃO'!$C$2),"0000"))</f>
        <v/>
      </c>
      <c r="D120" t="str">
        <f>IF('C - REPASSES'!A123="","",'C - REPASSES'!A123)</f>
        <v/>
      </c>
      <c r="E120" t="str">
        <f>TEXT(IF('C - REPASSES'!B123="","",'C - REPASSES'!B123),"DD/MM/AAAA")</f>
        <v/>
      </c>
      <c r="F120" t="str">
        <f>IF('C - REPASSES'!C123="INSTITUIÇÃO CREDENCIADA","1",IF('C - REPASSES'!C123="EMPRESA PRETROLÍFERA","2",IF('C - REPASSES'!C123="EMPRESA BRASILEIRA","3",IF('C - REPASSES'!C123="ORGANISMO DE NORMALIZAÇÃO OU EQUIVALENTE","4",IF('C - REPASSES'!C123="EMPRESA BRASILEIRA EM PARCERIA COM I.C.","5","")))))</f>
        <v/>
      </c>
      <c r="G120" t="str">
        <f>TEXT(IF('C - REPASSES'!D123="","",'C - REPASSES'!D123),"00000000000000")</f>
        <v/>
      </c>
      <c r="H120" t="str">
        <f>IF('C - REPASSES'!E123="","",'C - REPASSES'!E123)</f>
        <v/>
      </c>
      <c r="I120" t="str">
        <f>IF('C - REPASSES'!F123="","",'C - REPASSES'!F123)</f>
        <v/>
      </c>
      <c r="J120" t="str">
        <f>IF('C - REPASSES'!G123="","",'C - REPASSES'!G123)</f>
        <v/>
      </c>
      <c r="K120" t="str">
        <f>TEXT(IF('C - REPASSES'!H123="","",'C - REPASSES'!H123),"@")</f>
        <v/>
      </c>
      <c r="L120" t="str">
        <f>TEXT(IF('C - REPASSES'!I123="","",'C - REPASSES'!I123),"DD/MM/AAAA")</f>
        <v/>
      </c>
      <c r="M120" t="str">
        <f>TEXT(IF('C - REPASSES'!$A123="","",'C - REPASSES'!AI123),"0,00")</f>
        <v/>
      </c>
      <c r="N120" t="str">
        <f>TEXT(IF('C - REPASSES'!$A123="","",'C - REPASSES'!AJ123),"0,00")</f>
        <v/>
      </c>
      <c r="O120" t="str">
        <f>TEXT(IF('C - REPASSES'!$A123="","",'C - REPASSES'!AK123),"0,00")</f>
        <v/>
      </c>
    </row>
    <row r="121" spans="1:15">
      <c r="A121" t="str">
        <f>IF(D121="","",IF('A - IDENTIFICAÇÃO'!$C$7="","",'A - IDENTIFICAÇÃO'!$C$7))</f>
        <v/>
      </c>
      <c r="B121" t="str">
        <f>IF(D121="","",IF('A - IDENTIFICAÇÃO'!$P$15="","",'A - IDENTIFICAÇÃO'!$P$15))</f>
        <v/>
      </c>
      <c r="C121" t="str">
        <f>IF(D121="","",TEXT(IF('A - IDENTIFICAÇÃO'!$C$2="","",'A - IDENTIFICAÇÃO'!$C$2),"0000"))</f>
        <v/>
      </c>
      <c r="D121" t="str">
        <f>IF('C - REPASSES'!A124="","",'C - REPASSES'!A124)</f>
        <v/>
      </c>
      <c r="E121" t="str">
        <f>TEXT(IF('C - REPASSES'!B124="","",'C - REPASSES'!B124),"DD/MM/AAAA")</f>
        <v/>
      </c>
      <c r="F121" t="str">
        <f>IF('C - REPASSES'!C124="INSTITUIÇÃO CREDENCIADA","1",IF('C - REPASSES'!C124="EMPRESA PRETROLÍFERA","2",IF('C - REPASSES'!C124="EMPRESA BRASILEIRA","3",IF('C - REPASSES'!C124="ORGANISMO DE NORMALIZAÇÃO OU EQUIVALENTE","4",IF('C - REPASSES'!C124="EMPRESA BRASILEIRA EM PARCERIA COM I.C.","5","")))))</f>
        <v/>
      </c>
      <c r="G121" t="str">
        <f>TEXT(IF('C - REPASSES'!D124="","",'C - REPASSES'!D124),"00000000000000")</f>
        <v/>
      </c>
      <c r="H121" t="str">
        <f>IF('C - REPASSES'!E124="","",'C - REPASSES'!E124)</f>
        <v/>
      </c>
      <c r="I121" t="str">
        <f>IF('C - REPASSES'!F124="","",'C - REPASSES'!F124)</f>
        <v/>
      </c>
      <c r="J121" t="str">
        <f>IF('C - REPASSES'!G124="","",'C - REPASSES'!G124)</f>
        <v/>
      </c>
      <c r="K121" t="str">
        <f>TEXT(IF('C - REPASSES'!H124="","",'C - REPASSES'!H124),"@")</f>
        <v/>
      </c>
      <c r="L121" t="str">
        <f>TEXT(IF('C - REPASSES'!I124="","",'C - REPASSES'!I124),"DD/MM/AAAA")</f>
        <v/>
      </c>
      <c r="M121" t="str">
        <f>TEXT(IF('C - REPASSES'!$A124="","",'C - REPASSES'!AI124),"0,00")</f>
        <v/>
      </c>
      <c r="N121" t="str">
        <f>TEXT(IF('C - REPASSES'!$A124="","",'C - REPASSES'!AJ124),"0,00")</f>
        <v/>
      </c>
      <c r="O121" t="str">
        <f>TEXT(IF('C - REPASSES'!$A124="","",'C - REPASSES'!AK124),"0,00")</f>
        <v/>
      </c>
    </row>
    <row r="122" spans="1:15">
      <c r="A122" t="str">
        <f>IF(D122="","",IF('A - IDENTIFICAÇÃO'!$C$7="","",'A - IDENTIFICAÇÃO'!$C$7))</f>
        <v/>
      </c>
      <c r="B122" t="str">
        <f>IF(D122="","",IF('A - IDENTIFICAÇÃO'!$P$15="","",'A - IDENTIFICAÇÃO'!$P$15))</f>
        <v/>
      </c>
      <c r="C122" t="str">
        <f>IF(D122="","",TEXT(IF('A - IDENTIFICAÇÃO'!$C$2="","",'A - IDENTIFICAÇÃO'!$C$2),"0000"))</f>
        <v/>
      </c>
      <c r="D122" t="str">
        <f>IF('C - REPASSES'!A125="","",'C - REPASSES'!A125)</f>
        <v/>
      </c>
      <c r="E122" t="str">
        <f>TEXT(IF('C - REPASSES'!B125="","",'C - REPASSES'!B125),"DD/MM/AAAA")</f>
        <v/>
      </c>
      <c r="F122" t="str">
        <f>IF('C - REPASSES'!C125="INSTITUIÇÃO CREDENCIADA","1",IF('C - REPASSES'!C125="EMPRESA PRETROLÍFERA","2",IF('C - REPASSES'!C125="EMPRESA BRASILEIRA","3",IF('C - REPASSES'!C125="ORGANISMO DE NORMALIZAÇÃO OU EQUIVALENTE","4",IF('C - REPASSES'!C125="EMPRESA BRASILEIRA EM PARCERIA COM I.C.","5","")))))</f>
        <v/>
      </c>
      <c r="G122" t="str">
        <f>TEXT(IF('C - REPASSES'!D125="","",'C - REPASSES'!D125),"00000000000000")</f>
        <v/>
      </c>
      <c r="H122" t="str">
        <f>IF('C - REPASSES'!E125="","",'C - REPASSES'!E125)</f>
        <v/>
      </c>
      <c r="I122" t="str">
        <f>IF('C - REPASSES'!F125="","",'C - REPASSES'!F125)</f>
        <v/>
      </c>
      <c r="J122" t="str">
        <f>IF('C - REPASSES'!G125="","",'C - REPASSES'!G125)</f>
        <v/>
      </c>
      <c r="K122" t="str">
        <f>TEXT(IF('C - REPASSES'!H125="","",'C - REPASSES'!H125),"@")</f>
        <v/>
      </c>
      <c r="L122" t="str">
        <f>TEXT(IF('C - REPASSES'!I125="","",'C - REPASSES'!I125),"DD/MM/AAAA")</f>
        <v/>
      </c>
      <c r="M122" t="str">
        <f>TEXT(IF('C - REPASSES'!$A125="","",'C - REPASSES'!AI125),"0,00")</f>
        <v/>
      </c>
      <c r="N122" t="str">
        <f>TEXT(IF('C - REPASSES'!$A125="","",'C - REPASSES'!AJ125),"0,00")</f>
        <v/>
      </c>
      <c r="O122" t="str">
        <f>TEXT(IF('C - REPASSES'!$A125="","",'C - REPASSES'!AK125),"0,00")</f>
        <v/>
      </c>
    </row>
    <row r="123" spans="1:15">
      <c r="A123" t="str">
        <f>IF(D123="","",IF('A - IDENTIFICAÇÃO'!$C$7="","",'A - IDENTIFICAÇÃO'!$C$7))</f>
        <v/>
      </c>
      <c r="B123" t="str">
        <f>IF(D123="","",IF('A - IDENTIFICAÇÃO'!$P$15="","",'A - IDENTIFICAÇÃO'!$P$15))</f>
        <v/>
      </c>
      <c r="C123" t="str">
        <f>IF(D123="","",TEXT(IF('A - IDENTIFICAÇÃO'!$C$2="","",'A - IDENTIFICAÇÃO'!$C$2),"0000"))</f>
        <v/>
      </c>
      <c r="D123" t="str">
        <f>IF('C - REPASSES'!A126="","",'C - REPASSES'!A126)</f>
        <v/>
      </c>
      <c r="E123" t="str">
        <f>TEXT(IF('C - REPASSES'!B126="","",'C - REPASSES'!B126),"DD/MM/AAAA")</f>
        <v/>
      </c>
      <c r="F123" t="str">
        <f>IF('C - REPASSES'!C126="INSTITUIÇÃO CREDENCIADA","1",IF('C - REPASSES'!C126="EMPRESA PRETROLÍFERA","2",IF('C - REPASSES'!C126="EMPRESA BRASILEIRA","3",IF('C - REPASSES'!C126="ORGANISMO DE NORMALIZAÇÃO OU EQUIVALENTE","4",IF('C - REPASSES'!C126="EMPRESA BRASILEIRA EM PARCERIA COM I.C.","5","")))))</f>
        <v/>
      </c>
      <c r="G123" t="str">
        <f>TEXT(IF('C - REPASSES'!D126="","",'C - REPASSES'!D126),"00000000000000")</f>
        <v/>
      </c>
      <c r="H123" t="str">
        <f>IF('C - REPASSES'!E126="","",'C - REPASSES'!E126)</f>
        <v/>
      </c>
      <c r="I123" t="str">
        <f>IF('C - REPASSES'!F126="","",'C - REPASSES'!F126)</f>
        <v/>
      </c>
      <c r="J123" t="str">
        <f>IF('C - REPASSES'!G126="","",'C - REPASSES'!G126)</f>
        <v/>
      </c>
      <c r="K123" t="str">
        <f>TEXT(IF('C - REPASSES'!H126="","",'C - REPASSES'!H126),"@")</f>
        <v/>
      </c>
      <c r="L123" t="str">
        <f>TEXT(IF('C - REPASSES'!I126="","",'C - REPASSES'!I126),"DD/MM/AAAA")</f>
        <v/>
      </c>
      <c r="M123" t="str">
        <f>TEXT(IF('C - REPASSES'!$A126="","",'C - REPASSES'!AI126),"0,00")</f>
        <v/>
      </c>
      <c r="N123" t="str">
        <f>TEXT(IF('C - REPASSES'!$A126="","",'C - REPASSES'!AJ126),"0,00")</f>
        <v/>
      </c>
      <c r="O123" t="str">
        <f>TEXT(IF('C - REPASSES'!$A126="","",'C - REPASSES'!AK126),"0,00")</f>
        <v/>
      </c>
    </row>
    <row r="124" spans="1:15">
      <c r="A124" t="str">
        <f>IF(D124="","",IF('A - IDENTIFICAÇÃO'!$C$7="","",'A - IDENTIFICAÇÃO'!$C$7))</f>
        <v/>
      </c>
      <c r="B124" t="str">
        <f>IF(D124="","",IF('A - IDENTIFICAÇÃO'!$P$15="","",'A - IDENTIFICAÇÃO'!$P$15))</f>
        <v/>
      </c>
      <c r="C124" t="str">
        <f>IF(D124="","",TEXT(IF('A - IDENTIFICAÇÃO'!$C$2="","",'A - IDENTIFICAÇÃO'!$C$2),"0000"))</f>
        <v/>
      </c>
      <c r="D124" t="str">
        <f>IF('C - REPASSES'!A127="","",'C - REPASSES'!A127)</f>
        <v/>
      </c>
      <c r="E124" t="str">
        <f>TEXT(IF('C - REPASSES'!B127="","",'C - REPASSES'!B127),"DD/MM/AAAA")</f>
        <v/>
      </c>
      <c r="F124" t="str">
        <f>IF('C - REPASSES'!C127="INSTITUIÇÃO CREDENCIADA","1",IF('C - REPASSES'!C127="EMPRESA PRETROLÍFERA","2",IF('C - REPASSES'!C127="EMPRESA BRASILEIRA","3",IF('C - REPASSES'!C127="ORGANISMO DE NORMALIZAÇÃO OU EQUIVALENTE","4",IF('C - REPASSES'!C127="EMPRESA BRASILEIRA EM PARCERIA COM I.C.","5","")))))</f>
        <v/>
      </c>
      <c r="G124" t="str">
        <f>TEXT(IF('C - REPASSES'!D127="","",'C - REPASSES'!D127),"00000000000000")</f>
        <v/>
      </c>
      <c r="H124" t="str">
        <f>IF('C - REPASSES'!E127="","",'C - REPASSES'!E127)</f>
        <v/>
      </c>
      <c r="I124" t="str">
        <f>IF('C - REPASSES'!F127="","",'C - REPASSES'!F127)</f>
        <v/>
      </c>
      <c r="J124" t="str">
        <f>IF('C - REPASSES'!G127="","",'C - REPASSES'!G127)</f>
        <v/>
      </c>
      <c r="K124" t="str">
        <f>TEXT(IF('C - REPASSES'!H127="","",'C - REPASSES'!H127),"@")</f>
        <v/>
      </c>
      <c r="L124" t="str">
        <f>TEXT(IF('C - REPASSES'!I127="","",'C - REPASSES'!I127),"DD/MM/AAAA")</f>
        <v/>
      </c>
      <c r="M124" t="str">
        <f>TEXT(IF('C - REPASSES'!$A127="","",'C - REPASSES'!AI127),"0,00")</f>
        <v/>
      </c>
      <c r="N124" t="str">
        <f>TEXT(IF('C - REPASSES'!$A127="","",'C - REPASSES'!AJ127),"0,00")</f>
        <v/>
      </c>
      <c r="O124" t="str">
        <f>TEXT(IF('C - REPASSES'!$A127="","",'C - REPASSES'!AK127),"0,00")</f>
        <v/>
      </c>
    </row>
    <row r="125" spans="1:15">
      <c r="A125" t="str">
        <f>IF(D125="","",IF('A - IDENTIFICAÇÃO'!$C$7="","",'A - IDENTIFICAÇÃO'!$C$7))</f>
        <v/>
      </c>
      <c r="B125" t="str">
        <f>IF(D125="","",IF('A - IDENTIFICAÇÃO'!$P$15="","",'A - IDENTIFICAÇÃO'!$P$15))</f>
        <v/>
      </c>
      <c r="C125" t="str">
        <f>IF(D125="","",TEXT(IF('A - IDENTIFICAÇÃO'!$C$2="","",'A - IDENTIFICAÇÃO'!$C$2),"0000"))</f>
        <v/>
      </c>
      <c r="D125" t="str">
        <f>IF('C - REPASSES'!A128="","",'C - REPASSES'!A128)</f>
        <v/>
      </c>
      <c r="E125" t="str">
        <f>TEXT(IF('C - REPASSES'!B128="","",'C - REPASSES'!B128),"DD/MM/AAAA")</f>
        <v/>
      </c>
      <c r="F125" t="str">
        <f>IF('C - REPASSES'!C128="INSTITUIÇÃO CREDENCIADA","1",IF('C - REPASSES'!C128="EMPRESA PRETROLÍFERA","2",IF('C - REPASSES'!C128="EMPRESA BRASILEIRA","3",IF('C - REPASSES'!C128="ORGANISMO DE NORMALIZAÇÃO OU EQUIVALENTE","4",IF('C - REPASSES'!C128="EMPRESA BRASILEIRA EM PARCERIA COM I.C.","5","")))))</f>
        <v/>
      </c>
      <c r="G125" t="str">
        <f>TEXT(IF('C - REPASSES'!D128="","",'C - REPASSES'!D128),"00000000000000")</f>
        <v/>
      </c>
      <c r="H125" t="str">
        <f>IF('C - REPASSES'!E128="","",'C - REPASSES'!E128)</f>
        <v/>
      </c>
      <c r="I125" t="str">
        <f>IF('C - REPASSES'!F128="","",'C - REPASSES'!F128)</f>
        <v/>
      </c>
      <c r="J125" t="str">
        <f>IF('C - REPASSES'!G128="","",'C - REPASSES'!G128)</f>
        <v/>
      </c>
      <c r="K125" t="str">
        <f>TEXT(IF('C - REPASSES'!H128="","",'C - REPASSES'!H128),"@")</f>
        <v/>
      </c>
      <c r="L125" t="str">
        <f>TEXT(IF('C - REPASSES'!I128="","",'C - REPASSES'!I128),"DD/MM/AAAA")</f>
        <v/>
      </c>
      <c r="M125" t="str">
        <f>TEXT(IF('C - REPASSES'!$A128="","",'C - REPASSES'!AI128),"0,00")</f>
        <v/>
      </c>
      <c r="N125" t="str">
        <f>TEXT(IF('C - REPASSES'!$A128="","",'C - REPASSES'!AJ128),"0,00")</f>
        <v/>
      </c>
      <c r="O125" t="str">
        <f>TEXT(IF('C - REPASSES'!$A128="","",'C - REPASSES'!AK128),"0,00")</f>
        <v/>
      </c>
    </row>
    <row r="126" spans="1:15">
      <c r="A126" t="str">
        <f>IF(D126="","",IF('A - IDENTIFICAÇÃO'!$C$7="","",'A - IDENTIFICAÇÃO'!$C$7))</f>
        <v/>
      </c>
      <c r="B126" t="str">
        <f>IF(D126="","",IF('A - IDENTIFICAÇÃO'!$P$15="","",'A - IDENTIFICAÇÃO'!$P$15))</f>
        <v/>
      </c>
      <c r="C126" t="str">
        <f>IF(D126="","",TEXT(IF('A - IDENTIFICAÇÃO'!$C$2="","",'A - IDENTIFICAÇÃO'!$C$2),"0000"))</f>
        <v/>
      </c>
      <c r="D126" t="str">
        <f>IF('C - REPASSES'!A129="","",'C - REPASSES'!A129)</f>
        <v/>
      </c>
      <c r="E126" t="str">
        <f>TEXT(IF('C - REPASSES'!B129="","",'C - REPASSES'!B129),"DD/MM/AAAA")</f>
        <v/>
      </c>
      <c r="F126" t="str">
        <f>IF('C - REPASSES'!C129="INSTITUIÇÃO CREDENCIADA","1",IF('C - REPASSES'!C129="EMPRESA PRETROLÍFERA","2",IF('C - REPASSES'!C129="EMPRESA BRASILEIRA","3",IF('C - REPASSES'!C129="ORGANISMO DE NORMALIZAÇÃO OU EQUIVALENTE","4",IF('C - REPASSES'!C129="EMPRESA BRASILEIRA EM PARCERIA COM I.C.","5","")))))</f>
        <v/>
      </c>
      <c r="G126" t="str">
        <f>TEXT(IF('C - REPASSES'!D129="","",'C - REPASSES'!D129),"00000000000000")</f>
        <v/>
      </c>
      <c r="H126" t="str">
        <f>IF('C - REPASSES'!E129="","",'C - REPASSES'!E129)</f>
        <v/>
      </c>
      <c r="I126" t="str">
        <f>IF('C - REPASSES'!F129="","",'C - REPASSES'!F129)</f>
        <v/>
      </c>
      <c r="J126" t="str">
        <f>IF('C - REPASSES'!G129="","",'C - REPASSES'!G129)</f>
        <v/>
      </c>
      <c r="K126" t="str">
        <f>TEXT(IF('C - REPASSES'!H129="","",'C - REPASSES'!H129),"@")</f>
        <v/>
      </c>
      <c r="L126" t="str">
        <f>TEXT(IF('C - REPASSES'!I129="","",'C - REPASSES'!I129),"DD/MM/AAAA")</f>
        <v/>
      </c>
      <c r="M126" t="str">
        <f>TEXT(IF('C - REPASSES'!$A129="","",'C - REPASSES'!AI129),"0,00")</f>
        <v/>
      </c>
      <c r="N126" t="str">
        <f>TEXT(IF('C - REPASSES'!$A129="","",'C - REPASSES'!AJ129),"0,00")</f>
        <v/>
      </c>
      <c r="O126" t="str">
        <f>TEXT(IF('C - REPASSES'!$A129="","",'C - REPASSES'!AK129),"0,00")</f>
        <v/>
      </c>
    </row>
    <row r="127" spans="1:15">
      <c r="A127" t="str">
        <f>IF(D127="","",IF('A - IDENTIFICAÇÃO'!$C$7="","",'A - IDENTIFICAÇÃO'!$C$7))</f>
        <v/>
      </c>
      <c r="B127" t="str">
        <f>IF(D127="","",IF('A - IDENTIFICAÇÃO'!$P$15="","",'A - IDENTIFICAÇÃO'!$P$15))</f>
        <v/>
      </c>
      <c r="C127" t="str">
        <f>IF(D127="","",TEXT(IF('A - IDENTIFICAÇÃO'!$C$2="","",'A - IDENTIFICAÇÃO'!$C$2),"0000"))</f>
        <v/>
      </c>
      <c r="D127" t="str">
        <f>IF('C - REPASSES'!A130="","",'C - REPASSES'!A130)</f>
        <v/>
      </c>
      <c r="E127" t="str">
        <f>TEXT(IF('C - REPASSES'!B130="","",'C - REPASSES'!B130),"DD/MM/AAAA")</f>
        <v/>
      </c>
      <c r="F127" t="str">
        <f>IF('C - REPASSES'!C130="INSTITUIÇÃO CREDENCIADA","1",IF('C - REPASSES'!C130="EMPRESA PRETROLÍFERA","2",IF('C - REPASSES'!C130="EMPRESA BRASILEIRA","3",IF('C - REPASSES'!C130="ORGANISMO DE NORMALIZAÇÃO OU EQUIVALENTE","4",IF('C - REPASSES'!C130="EMPRESA BRASILEIRA EM PARCERIA COM I.C.","5","")))))</f>
        <v/>
      </c>
      <c r="G127" t="str">
        <f>TEXT(IF('C - REPASSES'!D130="","",'C - REPASSES'!D130),"00000000000000")</f>
        <v/>
      </c>
      <c r="H127" t="str">
        <f>IF('C - REPASSES'!E130="","",'C - REPASSES'!E130)</f>
        <v/>
      </c>
      <c r="I127" t="str">
        <f>IF('C - REPASSES'!F130="","",'C - REPASSES'!F130)</f>
        <v/>
      </c>
      <c r="J127" t="str">
        <f>IF('C - REPASSES'!G130="","",'C - REPASSES'!G130)</f>
        <v/>
      </c>
      <c r="K127" t="str">
        <f>TEXT(IF('C - REPASSES'!H130="","",'C - REPASSES'!H130),"@")</f>
        <v/>
      </c>
      <c r="L127" t="str">
        <f>TEXT(IF('C - REPASSES'!I130="","",'C - REPASSES'!I130),"DD/MM/AAAA")</f>
        <v/>
      </c>
      <c r="M127" t="str">
        <f>TEXT(IF('C - REPASSES'!$A130="","",'C - REPASSES'!AI130),"0,00")</f>
        <v/>
      </c>
      <c r="N127" t="str">
        <f>TEXT(IF('C - REPASSES'!$A130="","",'C - REPASSES'!AJ130),"0,00")</f>
        <v/>
      </c>
      <c r="O127" t="str">
        <f>TEXT(IF('C - REPASSES'!$A130="","",'C - REPASSES'!AK130),"0,00")</f>
        <v/>
      </c>
    </row>
    <row r="128" spans="1:15">
      <c r="A128" t="str">
        <f>IF(D128="","",IF('A - IDENTIFICAÇÃO'!$C$7="","",'A - IDENTIFICAÇÃO'!$C$7))</f>
        <v/>
      </c>
      <c r="B128" t="str">
        <f>IF(D128="","",IF('A - IDENTIFICAÇÃO'!$P$15="","",'A - IDENTIFICAÇÃO'!$P$15))</f>
        <v/>
      </c>
      <c r="C128" t="str">
        <f>IF(D128="","",TEXT(IF('A - IDENTIFICAÇÃO'!$C$2="","",'A - IDENTIFICAÇÃO'!$C$2),"0000"))</f>
        <v/>
      </c>
      <c r="D128" t="str">
        <f>IF('C - REPASSES'!A131="","",'C - REPASSES'!A131)</f>
        <v/>
      </c>
      <c r="E128" t="str">
        <f>TEXT(IF('C - REPASSES'!B131="","",'C - REPASSES'!B131),"DD/MM/AAAA")</f>
        <v/>
      </c>
      <c r="F128" t="str">
        <f>IF('C - REPASSES'!C131="INSTITUIÇÃO CREDENCIADA","1",IF('C - REPASSES'!C131="EMPRESA PRETROLÍFERA","2",IF('C - REPASSES'!C131="EMPRESA BRASILEIRA","3",IF('C - REPASSES'!C131="ORGANISMO DE NORMALIZAÇÃO OU EQUIVALENTE","4",IF('C - REPASSES'!C131="EMPRESA BRASILEIRA EM PARCERIA COM I.C.","5","")))))</f>
        <v/>
      </c>
      <c r="G128" t="str">
        <f>TEXT(IF('C - REPASSES'!D131="","",'C - REPASSES'!D131),"00000000000000")</f>
        <v/>
      </c>
      <c r="H128" t="str">
        <f>IF('C - REPASSES'!E131="","",'C - REPASSES'!E131)</f>
        <v/>
      </c>
      <c r="I128" t="str">
        <f>IF('C - REPASSES'!F131="","",'C - REPASSES'!F131)</f>
        <v/>
      </c>
      <c r="J128" t="str">
        <f>IF('C - REPASSES'!G131="","",'C - REPASSES'!G131)</f>
        <v/>
      </c>
      <c r="K128" t="str">
        <f>TEXT(IF('C - REPASSES'!H131="","",'C - REPASSES'!H131),"@")</f>
        <v/>
      </c>
      <c r="L128" t="str">
        <f>TEXT(IF('C - REPASSES'!I131="","",'C - REPASSES'!I131),"DD/MM/AAAA")</f>
        <v/>
      </c>
      <c r="M128" t="str">
        <f>TEXT(IF('C - REPASSES'!$A131="","",'C - REPASSES'!AI131),"0,00")</f>
        <v/>
      </c>
      <c r="N128" t="str">
        <f>TEXT(IF('C - REPASSES'!$A131="","",'C - REPASSES'!AJ131),"0,00")</f>
        <v/>
      </c>
      <c r="O128" t="str">
        <f>TEXT(IF('C - REPASSES'!$A131="","",'C - REPASSES'!AK131),"0,00")</f>
        <v/>
      </c>
    </row>
    <row r="129" spans="1:15">
      <c r="A129" t="str">
        <f>IF(D129="","",IF('A - IDENTIFICAÇÃO'!$C$7="","",'A - IDENTIFICAÇÃO'!$C$7))</f>
        <v/>
      </c>
      <c r="B129" t="str">
        <f>IF(D129="","",IF('A - IDENTIFICAÇÃO'!$P$15="","",'A - IDENTIFICAÇÃO'!$P$15))</f>
        <v/>
      </c>
      <c r="C129" t="str">
        <f>IF(D129="","",TEXT(IF('A - IDENTIFICAÇÃO'!$C$2="","",'A - IDENTIFICAÇÃO'!$C$2),"0000"))</f>
        <v/>
      </c>
      <c r="D129" t="str">
        <f>IF('C - REPASSES'!A132="","",'C - REPASSES'!A132)</f>
        <v/>
      </c>
      <c r="E129" t="str">
        <f>TEXT(IF('C - REPASSES'!B132="","",'C - REPASSES'!B132),"DD/MM/AAAA")</f>
        <v/>
      </c>
      <c r="F129" t="str">
        <f>IF('C - REPASSES'!C132="INSTITUIÇÃO CREDENCIADA","1",IF('C - REPASSES'!C132="EMPRESA PRETROLÍFERA","2",IF('C - REPASSES'!C132="EMPRESA BRASILEIRA","3",IF('C - REPASSES'!C132="ORGANISMO DE NORMALIZAÇÃO OU EQUIVALENTE","4",IF('C - REPASSES'!C132="EMPRESA BRASILEIRA EM PARCERIA COM I.C.","5","")))))</f>
        <v/>
      </c>
      <c r="G129" t="str">
        <f>TEXT(IF('C - REPASSES'!D132="","",'C - REPASSES'!D132),"00000000000000")</f>
        <v/>
      </c>
      <c r="H129" t="str">
        <f>IF('C - REPASSES'!E132="","",'C - REPASSES'!E132)</f>
        <v/>
      </c>
      <c r="I129" t="str">
        <f>IF('C - REPASSES'!F132="","",'C - REPASSES'!F132)</f>
        <v/>
      </c>
      <c r="J129" t="str">
        <f>IF('C - REPASSES'!G132="","",'C - REPASSES'!G132)</f>
        <v/>
      </c>
      <c r="K129" t="str">
        <f>TEXT(IF('C - REPASSES'!H132="","",'C - REPASSES'!H132),"@")</f>
        <v/>
      </c>
      <c r="L129" t="str">
        <f>TEXT(IF('C - REPASSES'!I132="","",'C - REPASSES'!I132),"DD/MM/AAAA")</f>
        <v/>
      </c>
      <c r="M129" t="str">
        <f>TEXT(IF('C - REPASSES'!$A132="","",'C - REPASSES'!AI132),"0,00")</f>
        <v/>
      </c>
      <c r="N129" t="str">
        <f>TEXT(IF('C - REPASSES'!$A132="","",'C - REPASSES'!AJ132),"0,00")</f>
        <v/>
      </c>
      <c r="O129" t="str">
        <f>TEXT(IF('C - REPASSES'!$A132="","",'C - REPASSES'!AK132),"0,00")</f>
        <v/>
      </c>
    </row>
    <row r="130" spans="1:15">
      <c r="A130" t="str">
        <f>IF(D130="","",IF('A - IDENTIFICAÇÃO'!$C$7="","",'A - IDENTIFICAÇÃO'!$C$7))</f>
        <v/>
      </c>
      <c r="B130" t="str">
        <f>IF(D130="","",IF('A - IDENTIFICAÇÃO'!$P$15="","",'A - IDENTIFICAÇÃO'!$P$15))</f>
        <v/>
      </c>
      <c r="C130" t="str">
        <f>IF(D130="","",TEXT(IF('A - IDENTIFICAÇÃO'!$C$2="","",'A - IDENTIFICAÇÃO'!$C$2),"0000"))</f>
        <v/>
      </c>
      <c r="D130" t="str">
        <f>IF('C - REPASSES'!A133="","",'C - REPASSES'!A133)</f>
        <v/>
      </c>
      <c r="E130" t="str">
        <f>TEXT(IF('C - REPASSES'!B133="","",'C - REPASSES'!B133),"DD/MM/AAAA")</f>
        <v/>
      </c>
      <c r="F130" t="str">
        <f>IF('C - REPASSES'!C133="INSTITUIÇÃO CREDENCIADA","1",IF('C - REPASSES'!C133="EMPRESA PRETROLÍFERA","2",IF('C - REPASSES'!C133="EMPRESA BRASILEIRA","3",IF('C - REPASSES'!C133="ORGANISMO DE NORMALIZAÇÃO OU EQUIVALENTE","4",IF('C - REPASSES'!C133="EMPRESA BRASILEIRA EM PARCERIA COM I.C.","5","")))))</f>
        <v/>
      </c>
      <c r="G130" t="str">
        <f>TEXT(IF('C - REPASSES'!D133="","",'C - REPASSES'!D133),"00000000000000")</f>
        <v/>
      </c>
      <c r="H130" t="str">
        <f>IF('C - REPASSES'!E133="","",'C - REPASSES'!E133)</f>
        <v/>
      </c>
      <c r="I130" t="str">
        <f>IF('C - REPASSES'!F133="","",'C - REPASSES'!F133)</f>
        <v/>
      </c>
      <c r="J130" t="str">
        <f>IF('C - REPASSES'!G133="","",'C - REPASSES'!G133)</f>
        <v/>
      </c>
      <c r="K130" t="str">
        <f>TEXT(IF('C - REPASSES'!H133="","",'C - REPASSES'!H133),"@")</f>
        <v/>
      </c>
      <c r="L130" t="str">
        <f>TEXT(IF('C - REPASSES'!I133="","",'C - REPASSES'!I133),"DD/MM/AAAA")</f>
        <v/>
      </c>
      <c r="M130" t="str">
        <f>TEXT(IF('C - REPASSES'!$A133="","",'C - REPASSES'!AI133),"0,00")</f>
        <v/>
      </c>
      <c r="N130" t="str">
        <f>TEXT(IF('C - REPASSES'!$A133="","",'C - REPASSES'!AJ133),"0,00")</f>
        <v/>
      </c>
      <c r="O130" t="str">
        <f>TEXT(IF('C - REPASSES'!$A133="","",'C - REPASSES'!AK133),"0,00")</f>
        <v/>
      </c>
    </row>
    <row r="131" spans="1:15">
      <c r="A131" t="str">
        <f>IF(D131="","",IF('A - IDENTIFICAÇÃO'!$C$7="","",'A - IDENTIFICAÇÃO'!$C$7))</f>
        <v/>
      </c>
      <c r="B131" t="str">
        <f>IF(D131="","",IF('A - IDENTIFICAÇÃO'!$P$15="","",'A - IDENTIFICAÇÃO'!$P$15))</f>
        <v/>
      </c>
      <c r="C131" t="str">
        <f>IF(D131="","",TEXT(IF('A - IDENTIFICAÇÃO'!$C$2="","",'A - IDENTIFICAÇÃO'!$C$2),"0000"))</f>
        <v/>
      </c>
      <c r="D131" t="str">
        <f>IF('C - REPASSES'!A134="","",'C - REPASSES'!A134)</f>
        <v/>
      </c>
      <c r="E131" t="str">
        <f>TEXT(IF('C - REPASSES'!B134="","",'C - REPASSES'!B134),"DD/MM/AAAA")</f>
        <v/>
      </c>
      <c r="F131" t="str">
        <f>IF('C - REPASSES'!C134="INSTITUIÇÃO CREDENCIADA","1",IF('C - REPASSES'!C134="EMPRESA PRETROLÍFERA","2",IF('C - REPASSES'!C134="EMPRESA BRASILEIRA","3",IF('C - REPASSES'!C134="ORGANISMO DE NORMALIZAÇÃO OU EQUIVALENTE","4",IF('C - REPASSES'!C134="EMPRESA BRASILEIRA EM PARCERIA COM I.C.","5","")))))</f>
        <v/>
      </c>
      <c r="G131" t="str">
        <f>TEXT(IF('C - REPASSES'!D134="","",'C - REPASSES'!D134),"00000000000000")</f>
        <v/>
      </c>
      <c r="H131" t="str">
        <f>IF('C - REPASSES'!E134="","",'C - REPASSES'!E134)</f>
        <v/>
      </c>
      <c r="I131" t="str">
        <f>IF('C - REPASSES'!F134="","",'C - REPASSES'!F134)</f>
        <v/>
      </c>
      <c r="J131" t="str">
        <f>IF('C - REPASSES'!G134="","",'C - REPASSES'!G134)</f>
        <v/>
      </c>
      <c r="K131" t="str">
        <f>TEXT(IF('C - REPASSES'!H134="","",'C - REPASSES'!H134),"@")</f>
        <v/>
      </c>
      <c r="L131" t="str">
        <f>TEXT(IF('C - REPASSES'!I134="","",'C - REPASSES'!I134),"DD/MM/AAAA")</f>
        <v/>
      </c>
      <c r="M131" t="str">
        <f>TEXT(IF('C - REPASSES'!$A134="","",'C - REPASSES'!AI134),"0,00")</f>
        <v/>
      </c>
      <c r="N131" t="str">
        <f>TEXT(IF('C - REPASSES'!$A134="","",'C - REPASSES'!AJ134),"0,00")</f>
        <v/>
      </c>
      <c r="O131" t="str">
        <f>TEXT(IF('C - REPASSES'!$A134="","",'C - REPASSES'!AK134),"0,00")</f>
        <v/>
      </c>
    </row>
    <row r="132" spans="1:15">
      <c r="A132" t="str">
        <f>IF(D132="","",IF('A - IDENTIFICAÇÃO'!$C$7="","",'A - IDENTIFICAÇÃO'!$C$7))</f>
        <v/>
      </c>
      <c r="B132" t="str">
        <f>IF(D132="","",IF('A - IDENTIFICAÇÃO'!$P$15="","",'A - IDENTIFICAÇÃO'!$P$15))</f>
        <v/>
      </c>
      <c r="C132" t="str">
        <f>IF(D132="","",TEXT(IF('A - IDENTIFICAÇÃO'!$C$2="","",'A - IDENTIFICAÇÃO'!$C$2),"0000"))</f>
        <v/>
      </c>
      <c r="D132" t="str">
        <f>IF('C - REPASSES'!A135="","",'C - REPASSES'!A135)</f>
        <v/>
      </c>
      <c r="E132" t="str">
        <f>TEXT(IF('C - REPASSES'!B135="","",'C - REPASSES'!B135),"DD/MM/AAAA")</f>
        <v/>
      </c>
      <c r="F132" t="str">
        <f>IF('C - REPASSES'!C135="INSTITUIÇÃO CREDENCIADA","1",IF('C - REPASSES'!C135="EMPRESA PRETROLÍFERA","2",IF('C - REPASSES'!C135="EMPRESA BRASILEIRA","3",IF('C - REPASSES'!C135="ORGANISMO DE NORMALIZAÇÃO OU EQUIVALENTE","4",IF('C - REPASSES'!C135="EMPRESA BRASILEIRA EM PARCERIA COM I.C.","5","")))))</f>
        <v/>
      </c>
      <c r="G132" t="str">
        <f>TEXT(IF('C - REPASSES'!D135="","",'C - REPASSES'!D135),"00000000000000")</f>
        <v/>
      </c>
      <c r="H132" t="str">
        <f>IF('C - REPASSES'!E135="","",'C - REPASSES'!E135)</f>
        <v/>
      </c>
      <c r="I132" t="str">
        <f>IF('C - REPASSES'!F135="","",'C - REPASSES'!F135)</f>
        <v/>
      </c>
      <c r="J132" t="str">
        <f>IF('C - REPASSES'!G135="","",'C - REPASSES'!G135)</f>
        <v/>
      </c>
      <c r="K132" t="str">
        <f>TEXT(IF('C - REPASSES'!H135="","",'C - REPASSES'!H135),"@")</f>
        <v/>
      </c>
      <c r="L132" t="str">
        <f>TEXT(IF('C - REPASSES'!I135="","",'C - REPASSES'!I135),"DD/MM/AAAA")</f>
        <v/>
      </c>
      <c r="M132" t="str">
        <f>TEXT(IF('C - REPASSES'!$A135="","",'C - REPASSES'!AI135),"0,00")</f>
        <v/>
      </c>
      <c r="N132" t="str">
        <f>TEXT(IF('C - REPASSES'!$A135="","",'C - REPASSES'!AJ135),"0,00")</f>
        <v/>
      </c>
      <c r="O132" t="str">
        <f>TEXT(IF('C - REPASSES'!$A135="","",'C - REPASSES'!AK135),"0,00")</f>
        <v/>
      </c>
    </row>
    <row r="133" spans="1:15">
      <c r="A133" t="str">
        <f>IF(D133="","",IF('A - IDENTIFICAÇÃO'!$C$7="","",'A - IDENTIFICAÇÃO'!$C$7))</f>
        <v/>
      </c>
      <c r="B133" t="str">
        <f>IF(D133="","",IF('A - IDENTIFICAÇÃO'!$P$15="","",'A - IDENTIFICAÇÃO'!$P$15))</f>
        <v/>
      </c>
      <c r="C133" t="str">
        <f>IF(D133="","",TEXT(IF('A - IDENTIFICAÇÃO'!$C$2="","",'A - IDENTIFICAÇÃO'!$C$2),"0000"))</f>
        <v/>
      </c>
      <c r="D133" t="str">
        <f>IF('C - REPASSES'!A136="","",'C - REPASSES'!A136)</f>
        <v/>
      </c>
      <c r="E133" t="str">
        <f>TEXT(IF('C - REPASSES'!B136="","",'C - REPASSES'!B136),"DD/MM/AAAA")</f>
        <v/>
      </c>
      <c r="F133" t="str">
        <f>IF('C - REPASSES'!C136="INSTITUIÇÃO CREDENCIADA","1",IF('C - REPASSES'!C136="EMPRESA PRETROLÍFERA","2",IF('C - REPASSES'!C136="EMPRESA BRASILEIRA","3",IF('C - REPASSES'!C136="ORGANISMO DE NORMALIZAÇÃO OU EQUIVALENTE","4",IF('C - REPASSES'!C136="EMPRESA BRASILEIRA EM PARCERIA COM I.C.","5","")))))</f>
        <v/>
      </c>
      <c r="G133" t="str">
        <f>TEXT(IF('C - REPASSES'!D136="","",'C - REPASSES'!D136),"00000000000000")</f>
        <v/>
      </c>
      <c r="H133" t="str">
        <f>IF('C - REPASSES'!E136="","",'C - REPASSES'!E136)</f>
        <v/>
      </c>
      <c r="I133" t="str">
        <f>IF('C - REPASSES'!F136="","",'C - REPASSES'!F136)</f>
        <v/>
      </c>
      <c r="J133" t="str">
        <f>IF('C - REPASSES'!G136="","",'C - REPASSES'!G136)</f>
        <v/>
      </c>
      <c r="K133" t="str">
        <f>TEXT(IF('C - REPASSES'!H136="","",'C - REPASSES'!H136),"@")</f>
        <v/>
      </c>
      <c r="L133" t="str">
        <f>TEXT(IF('C - REPASSES'!I136="","",'C - REPASSES'!I136),"DD/MM/AAAA")</f>
        <v/>
      </c>
      <c r="M133" t="str">
        <f>TEXT(IF('C - REPASSES'!$A136="","",'C - REPASSES'!AI136),"0,00")</f>
        <v/>
      </c>
      <c r="N133" t="str">
        <f>TEXT(IF('C - REPASSES'!$A136="","",'C - REPASSES'!AJ136),"0,00")</f>
        <v/>
      </c>
      <c r="O133" t="str">
        <f>TEXT(IF('C - REPASSES'!$A136="","",'C - REPASSES'!AK136),"0,00")</f>
        <v/>
      </c>
    </row>
    <row r="134" spans="1:15">
      <c r="A134" t="str">
        <f>IF(D134="","",IF('A - IDENTIFICAÇÃO'!$C$7="","",'A - IDENTIFICAÇÃO'!$C$7))</f>
        <v/>
      </c>
      <c r="B134" t="str">
        <f>IF(D134="","",IF('A - IDENTIFICAÇÃO'!$P$15="","",'A - IDENTIFICAÇÃO'!$P$15))</f>
        <v/>
      </c>
      <c r="C134" t="str">
        <f>IF(D134="","",TEXT(IF('A - IDENTIFICAÇÃO'!$C$2="","",'A - IDENTIFICAÇÃO'!$C$2),"0000"))</f>
        <v/>
      </c>
      <c r="D134" t="str">
        <f>IF('C - REPASSES'!A137="","",'C - REPASSES'!A137)</f>
        <v/>
      </c>
      <c r="E134" t="str">
        <f>TEXT(IF('C - REPASSES'!B137="","",'C - REPASSES'!B137),"DD/MM/AAAA")</f>
        <v/>
      </c>
      <c r="F134" t="str">
        <f>IF('C - REPASSES'!C137="INSTITUIÇÃO CREDENCIADA","1",IF('C - REPASSES'!C137="EMPRESA PRETROLÍFERA","2",IF('C - REPASSES'!C137="EMPRESA BRASILEIRA","3",IF('C - REPASSES'!C137="ORGANISMO DE NORMALIZAÇÃO OU EQUIVALENTE","4",IF('C - REPASSES'!C137="EMPRESA BRASILEIRA EM PARCERIA COM I.C.","5","")))))</f>
        <v/>
      </c>
      <c r="G134" t="str">
        <f>TEXT(IF('C - REPASSES'!D137="","",'C - REPASSES'!D137),"00000000000000")</f>
        <v/>
      </c>
      <c r="H134" t="str">
        <f>IF('C - REPASSES'!E137="","",'C - REPASSES'!E137)</f>
        <v/>
      </c>
      <c r="I134" t="str">
        <f>IF('C - REPASSES'!F137="","",'C - REPASSES'!F137)</f>
        <v/>
      </c>
      <c r="J134" t="str">
        <f>IF('C - REPASSES'!G137="","",'C - REPASSES'!G137)</f>
        <v/>
      </c>
      <c r="K134" t="str">
        <f>TEXT(IF('C - REPASSES'!H137="","",'C - REPASSES'!H137),"@")</f>
        <v/>
      </c>
      <c r="L134" t="str">
        <f>TEXT(IF('C - REPASSES'!I137="","",'C - REPASSES'!I137),"DD/MM/AAAA")</f>
        <v/>
      </c>
      <c r="M134" t="str">
        <f>TEXT(IF('C - REPASSES'!$A137="","",'C - REPASSES'!AI137),"0,00")</f>
        <v/>
      </c>
      <c r="N134" t="str">
        <f>TEXT(IF('C - REPASSES'!$A137="","",'C - REPASSES'!AJ137),"0,00")</f>
        <v/>
      </c>
      <c r="O134" t="str">
        <f>TEXT(IF('C - REPASSES'!$A137="","",'C - REPASSES'!AK137),"0,00")</f>
        <v/>
      </c>
    </row>
    <row r="135" spans="1:15">
      <c r="A135" t="str">
        <f>IF(D135="","",IF('A - IDENTIFICAÇÃO'!$C$7="","",'A - IDENTIFICAÇÃO'!$C$7))</f>
        <v/>
      </c>
      <c r="B135" t="str">
        <f>IF(D135="","",IF('A - IDENTIFICAÇÃO'!$P$15="","",'A - IDENTIFICAÇÃO'!$P$15))</f>
        <v/>
      </c>
      <c r="C135" t="str">
        <f>IF(D135="","",TEXT(IF('A - IDENTIFICAÇÃO'!$C$2="","",'A - IDENTIFICAÇÃO'!$C$2),"0000"))</f>
        <v/>
      </c>
      <c r="D135" t="str">
        <f>IF('C - REPASSES'!A138="","",'C - REPASSES'!A138)</f>
        <v/>
      </c>
      <c r="E135" t="str">
        <f>TEXT(IF('C - REPASSES'!B138="","",'C - REPASSES'!B138),"DD/MM/AAAA")</f>
        <v/>
      </c>
      <c r="F135" t="str">
        <f>IF('C - REPASSES'!C138="INSTITUIÇÃO CREDENCIADA","1",IF('C - REPASSES'!C138="EMPRESA PRETROLÍFERA","2",IF('C - REPASSES'!C138="EMPRESA BRASILEIRA","3",IF('C - REPASSES'!C138="ORGANISMO DE NORMALIZAÇÃO OU EQUIVALENTE","4",IF('C - REPASSES'!C138="EMPRESA BRASILEIRA EM PARCERIA COM I.C.","5","")))))</f>
        <v/>
      </c>
      <c r="G135" t="str">
        <f>TEXT(IF('C - REPASSES'!D138="","",'C - REPASSES'!D138),"00000000000000")</f>
        <v/>
      </c>
      <c r="H135" t="str">
        <f>IF('C - REPASSES'!E138="","",'C - REPASSES'!E138)</f>
        <v/>
      </c>
      <c r="I135" t="str">
        <f>IF('C - REPASSES'!F138="","",'C - REPASSES'!F138)</f>
        <v/>
      </c>
      <c r="J135" t="str">
        <f>IF('C - REPASSES'!G138="","",'C - REPASSES'!G138)</f>
        <v/>
      </c>
      <c r="K135" t="str">
        <f>TEXT(IF('C - REPASSES'!H138="","",'C - REPASSES'!H138),"@")</f>
        <v/>
      </c>
      <c r="L135" t="str">
        <f>TEXT(IF('C - REPASSES'!I138="","",'C - REPASSES'!I138),"DD/MM/AAAA")</f>
        <v/>
      </c>
      <c r="M135" t="str">
        <f>TEXT(IF('C - REPASSES'!$A138="","",'C - REPASSES'!AI138),"0,00")</f>
        <v/>
      </c>
      <c r="N135" t="str">
        <f>TEXT(IF('C - REPASSES'!$A138="","",'C - REPASSES'!AJ138),"0,00")</f>
        <v/>
      </c>
      <c r="O135" t="str">
        <f>TEXT(IF('C - REPASSES'!$A138="","",'C - REPASSES'!AK138),"0,00")</f>
        <v/>
      </c>
    </row>
    <row r="136" spans="1:15">
      <c r="A136" t="str">
        <f>IF(D136="","",IF('A - IDENTIFICAÇÃO'!$C$7="","",'A - IDENTIFICAÇÃO'!$C$7))</f>
        <v/>
      </c>
      <c r="B136" t="str">
        <f>IF(D136="","",IF('A - IDENTIFICAÇÃO'!$P$15="","",'A - IDENTIFICAÇÃO'!$P$15))</f>
        <v/>
      </c>
      <c r="C136" t="str">
        <f>IF(D136="","",TEXT(IF('A - IDENTIFICAÇÃO'!$C$2="","",'A - IDENTIFICAÇÃO'!$C$2),"0000"))</f>
        <v/>
      </c>
      <c r="D136" t="str">
        <f>IF('C - REPASSES'!A139="","",'C - REPASSES'!A139)</f>
        <v/>
      </c>
      <c r="E136" t="str">
        <f>TEXT(IF('C - REPASSES'!B139="","",'C - REPASSES'!B139),"DD/MM/AAAA")</f>
        <v/>
      </c>
      <c r="F136" t="str">
        <f>IF('C - REPASSES'!C139="INSTITUIÇÃO CREDENCIADA","1",IF('C - REPASSES'!C139="EMPRESA PRETROLÍFERA","2",IF('C - REPASSES'!C139="EMPRESA BRASILEIRA","3",IF('C - REPASSES'!C139="ORGANISMO DE NORMALIZAÇÃO OU EQUIVALENTE","4",IF('C - REPASSES'!C139="EMPRESA BRASILEIRA EM PARCERIA COM I.C.","5","")))))</f>
        <v/>
      </c>
      <c r="G136" t="str">
        <f>TEXT(IF('C - REPASSES'!D139="","",'C - REPASSES'!D139),"00000000000000")</f>
        <v/>
      </c>
      <c r="H136" t="str">
        <f>IF('C - REPASSES'!E139="","",'C - REPASSES'!E139)</f>
        <v/>
      </c>
      <c r="I136" t="str">
        <f>IF('C - REPASSES'!F139="","",'C - REPASSES'!F139)</f>
        <v/>
      </c>
      <c r="J136" t="str">
        <f>IF('C - REPASSES'!G139="","",'C - REPASSES'!G139)</f>
        <v/>
      </c>
      <c r="K136" t="str">
        <f>TEXT(IF('C - REPASSES'!H139="","",'C - REPASSES'!H139),"@")</f>
        <v/>
      </c>
      <c r="L136" t="str">
        <f>TEXT(IF('C - REPASSES'!I139="","",'C - REPASSES'!I139),"DD/MM/AAAA")</f>
        <v/>
      </c>
      <c r="M136" t="str">
        <f>TEXT(IF('C - REPASSES'!$A139="","",'C - REPASSES'!AI139),"0,00")</f>
        <v/>
      </c>
      <c r="N136" t="str">
        <f>TEXT(IF('C - REPASSES'!$A139="","",'C - REPASSES'!AJ139),"0,00")</f>
        <v/>
      </c>
      <c r="O136" t="str">
        <f>TEXT(IF('C - REPASSES'!$A139="","",'C - REPASSES'!AK139),"0,00")</f>
        <v/>
      </c>
    </row>
    <row r="137" spans="1:15">
      <c r="A137" t="str">
        <f>IF(D137="","",IF('A - IDENTIFICAÇÃO'!$C$7="","",'A - IDENTIFICAÇÃO'!$C$7))</f>
        <v/>
      </c>
      <c r="B137" t="str">
        <f>IF(D137="","",IF('A - IDENTIFICAÇÃO'!$P$15="","",'A - IDENTIFICAÇÃO'!$P$15))</f>
        <v/>
      </c>
      <c r="C137" t="str">
        <f>IF(D137="","",TEXT(IF('A - IDENTIFICAÇÃO'!$C$2="","",'A - IDENTIFICAÇÃO'!$C$2),"0000"))</f>
        <v/>
      </c>
      <c r="D137" t="str">
        <f>IF('C - REPASSES'!A140="","",'C - REPASSES'!A140)</f>
        <v/>
      </c>
      <c r="E137" t="str">
        <f>TEXT(IF('C - REPASSES'!B140="","",'C - REPASSES'!B140),"DD/MM/AAAA")</f>
        <v/>
      </c>
      <c r="F137" t="str">
        <f>IF('C - REPASSES'!C140="INSTITUIÇÃO CREDENCIADA","1",IF('C - REPASSES'!C140="EMPRESA PRETROLÍFERA","2",IF('C - REPASSES'!C140="EMPRESA BRASILEIRA","3",IF('C - REPASSES'!C140="ORGANISMO DE NORMALIZAÇÃO OU EQUIVALENTE","4",IF('C - REPASSES'!C140="EMPRESA BRASILEIRA EM PARCERIA COM I.C.","5","")))))</f>
        <v/>
      </c>
      <c r="G137" t="str">
        <f>TEXT(IF('C - REPASSES'!D140="","",'C - REPASSES'!D140),"00000000000000")</f>
        <v/>
      </c>
      <c r="H137" t="str">
        <f>IF('C - REPASSES'!E140="","",'C - REPASSES'!E140)</f>
        <v/>
      </c>
      <c r="I137" t="str">
        <f>IF('C - REPASSES'!F140="","",'C - REPASSES'!F140)</f>
        <v/>
      </c>
      <c r="J137" t="str">
        <f>IF('C - REPASSES'!G140="","",'C - REPASSES'!G140)</f>
        <v/>
      </c>
      <c r="K137" t="str">
        <f>TEXT(IF('C - REPASSES'!H140="","",'C - REPASSES'!H140),"@")</f>
        <v/>
      </c>
      <c r="L137" t="str">
        <f>TEXT(IF('C - REPASSES'!I140="","",'C - REPASSES'!I140),"DD/MM/AAAA")</f>
        <v/>
      </c>
      <c r="M137" t="str">
        <f>TEXT(IF('C - REPASSES'!$A140="","",'C - REPASSES'!AI140),"0,00")</f>
        <v/>
      </c>
      <c r="N137" t="str">
        <f>TEXT(IF('C - REPASSES'!$A140="","",'C - REPASSES'!AJ140),"0,00")</f>
        <v/>
      </c>
      <c r="O137" t="str">
        <f>TEXT(IF('C - REPASSES'!$A140="","",'C - REPASSES'!AK140),"0,00")</f>
        <v/>
      </c>
    </row>
    <row r="138" spans="1:15">
      <c r="A138" t="str">
        <f>IF(D138="","",IF('A - IDENTIFICAÇÃO'!$C$7="","",'A - IDENTIFICAÇÃO'!$C$7))</f>
        <v/>
      </c>
      <c r="B138" t="str">
        <f>IF(D138="","",IF('A - IDENTIFICAÇÃO'!$P$15="","",'A - IDENTIFICAÇÃO'!$P$15))</f>
        <v/>
      </c>
      <c r="C138" t="str">
        <f>IF(D138="","",TEXT(IF('A - IDENTIFICAÇÃO'!$C$2="","",'A - IDENTIFICAÇÃO'!$C$2),"0000"))</f>
        <v/>
      </c>
      <c r="D138" t="str">
        <f>IF('C - REPASSES'!A141="","",'C - REPASSES'!A141)</f>
        <v/>
      </c>
      <c r="E138" t="str">
        <f>TEXT(IF('C - REPASSES'!B141="","",'C - REPASSES'!B141),"DD/MM/AAAA")</f>
        <v/>
      </c>
      <c r="F138" t="str">
        <f>IF('C - REPASSES'!C141="INSTITUIÇÃO CREDENCIADA","1",IF('C - REPASSES'!C141="EMPRESA PRETROLÍFERA","2",IF('C - REPASSES'!C141="EMPRESA BRASILEIRA","3",IF('C - REPASSES'!C141="ORGANISMO DE NORMALIZAÇÃO OU EQUIVALENTE","4",IF('C - REPASSES'!C141="EMPRESA BRASILEIRA EM PARCERIA COM I.C.","5","")))))</f>
        <v/>
      </c>
      <c r="G138" t="str">
        <f>TEXT(IF('C - REPASSES'!D141="","",'C - REPASSES'!D141),"00000000000000")</f>
        <v/>
      </c>
      <c r="H138" t="str">
        <f>IF('C - REPASSES'!E141="","",'C - REPASSES'!E141)</f>
        <v/>
      </c>
      <c r="I138" t="str">
        <f>IF('C - REPASSES'!F141="","",'C - REPASSES'!F141)</f>
        <v/>
      </c>
      <c r="J138" t="str">
        <f>IF('C - REPASSES'!G141="","",'C - REPASSES'!G141)</f>
        <v/>
      </c>
      <c r="K138" t="str">
        <f>TEXT(IF('C - REPASSES'!H141="","",'C - REPASSES'!H141),"@")</f>
        <v/>
      </c>
      <c r="L138" t="str">
        <f>TEXT(IF('C - REPASSES'!I141="","",'C - REPASSES'!I141),"DD/MM/AAAA")</f>
        <v/>
      </c>
      <c r="M138" t="str">
        <f>TEXT(IF('C - REPASSES'!$A141="","",'C - REPASSES'!AI141),"0,00")</f>
        <v/>
      </c>
      <c r="N138" t="str">
        <f>TEXT(IF('C - REPASSES'!$A141="","",'C - REPASSES'!AJ141),"0,00")</f>
        <v/>
      </c>
      <c r="O138" t="str">
        <f>TEXT(IF('C - REPASSES'!$A141="","",'C - REPASSES'!AK141),"0,00")</f>
        <v/>
      </c>
    </row>
    <row r="139" spans="1:15">
      <c r="A139" t="str">
        <f>IF(D139="","",IF('A - IDENTIFICAÇÃO'!$C$7="","",'A - IDENTIFICAÇÃO'!$C$7))</f>
        <v/>
      </c>
      <c r="B139" t="str">
        <f>IF(D139="","",IF('A - IDENTIFICAÇÃO'!$P$15="","",'A - IDENTIFICAÇÃO'!$P$15))</f>
        <v/>
      </c>
      <c r="C139" t="str">
        <f>IF(D139="","",TEXT(IF('A - IDENTIFICAÇÃO'!$C$2="","",'A - IDENTIFICAÇÃO'!$C$2),"0000"))</f>
        <v/>
      </c>
      <c r="D139" t="str">
        <f>IF('C - REPASSES'!A142="","",'C - REPASSES'!A142)</f>
        <v/>
      </c>
      <c r="E139" t="str">
        <f>TEXT(IF('C - REPASSES'!B142="","",'C - REPASSES'!B142),"DD/MM/AAAA")</f>
        <v/>
      </c>
      <c r="F139" t="str">
        <f>IF('C - REPASSES'!C142="INSTITUIÇÃO CREDENCIADA","1",IF('C - REPASSES'!C142="EMPRESA PRETROLÍFERA","2",IF('C - REPASSES'!C142="EMPRESA BRASILEIRA","3",IF('C - REPASSES'!C142="ORGANISMO DE NORMALIZAÇÃO OU EQUIVALENTE","4",IF('C - REPASSES'!C142="EMPRESA BRASILEIRA EM PARCERIA COM I.C.","5","")))))</f>
        <v/>
      </c>
      <c r="G139" t="str">
        <f>TEXT(IF('C - REPASSES'!D142="","",'C - REPASSES'!D142),"00000000000000")</f>
        <v/>
      </c>
      <c r="H139" t="str">
        <f>IF('C - REPASSES'!E142="","",'C - REPASSES'!E142)</f>
        <v/>
      </c>
      <c r="I139" t="str">
        <f>IF('C - REPASSES'!F142="","",'C - REPASSES'!F142)</f>
        <v/>
      </c>
      <c r="J139" t="str">
        <f>IF('C - REPASSES'!G142="","",'C - REPASSES'!G142)</f>
        <v/>
      </c>
      <c r="K139" t="str">
        <f>TEXT(IF('C - REPASSES'!H142="","",'C - REPASSES'!H142),"@")</f>
        <v/>
      </c>
      <c r="L139" t="str">
        <f>TEXT(IF('C - REPASSES'!I142="","",'C - REPASSES'!I142),"DD/MM/AAAA")</f>
        <v/>
      </c>
      <c r="M139" t="str">
        <f>TEXT(IF('C - REPASSES'!$A142="","",'C - REPASSES'!AI142),"0,00")</f>
        <v/>
      </c>
      <c r="N139" t="str">
        <f>TEXT(IF('C - REPASSES'!$A142="","",'C - REPASSES'!AJ142),"0,00")</f>
        <v/>
      </c>
      <c r="O139" t="str">
        <f>TEXT(IF('C - REPASSES'!$A142="","",'C - REPASSES'!AK142),"0,00")</f>
        <v/>
      </c>
    </row>
    <row r="140" spans="1:15">
      <c r="A140" t="str">
        <f>IF(D140="","",IF('A - IDENTIFICAÇÃO'!$C$7="","",'A - IDENTIFICAÇÃO'!$C$7))</f>
        <v/>
      </c>
      <c r="B140" t="str">
        <f>IF(D140="","",IF('A - IDENTIFICAÇÃO'!$P$15="","",'A - IDENTIFICAÇÃO'!$P$15))</f>
        <v/>
      </c>
      <c r="C140" t="str">
        <f>IF(D140="","",TEXT(IF('A - IDENTIFICAÇÃO'!$C$2="","",'A - IDENTIFICAÇÃO'!$C$2),"0000"))</f>
        <v/>
      </c>
      <c r="D140" t="str">
        <f>IF('C - REPASSES'!A143="","",'C - REPASSES'!A143)</f>
        <v/>
      </c>
      <c r="E140" t="str">
        <f>TEXT(IF('C - REPASSES'!B143="","",'C - REPASSES'!B143),"DD/MM/AAAA")</f>
        <v/>
      </c>
      <c r="F140" t="str">
        <f>IF('C - REPASSES'!C143="INSTITUIÇÃO CREDENCIADA","1",IF('C - REPASSES'!C143="EMPRESA PRETROLÍFERA","2",IF('C - REPASSES'!C143="EMPRESA BRASILEIRA","3",IF('C - REPASSES'!C143="ORGANISMO DE NORMALIZAÇÃO OU EQUIVALENTE","4",IF('C - REPASSES'!C143="EMPRESA BRASILEIRA EM PARCERIA COM I.C.","5","")))))</f>
        <v/>
      </c>
      <c r="G140" t="str">
        <f>TEXT(IF('C - REPASSES'!D143="","",'C - REPASSES'!D143),"00000000000000")</f>
        <v/>
      </c>
      <c r="H140" t="str">
        <f>IF('C - REPASSES'!E143="","",'C - REPASSES'!E143)</f>
        <v/>
      </c>
      <c r="I140" t="str">
        <f>IF('C - REPASSES'!F143="","",'C - REPASSES'!F143)</f>
        <v/>
      </c>
      <c r="J140" t="str">
        <f>IF('C - REPASSES'!G143="","",'C - REPASSES'!G143)</f>
        <v/>
      </c>
      <c r="K140" t="str">
        <f>TEXT(IF('C - REPASSES'!H143="","",'C - REPASSES'!H143),"@")</f>
        <v/>
      </c>
      <c r="L140" t="str">
        <f>TEXT(IF('C - REPASSES'!I143="","",'C - REPASSES'!I143),"DD/MM/AAAA")</f>
        <v/>
      </c>
      <c r="M140" t="str">
        <f>TEXT(IF('C - REPASSES'!$A143="","",'C - REPASSES'!AI143),"0,00")</f>
        <v/>
      </c>
      <c r="N140" t="str">
        <f>TEXT(IF('C - REPASSES'!$A143="","",'C - REPASSES'!AJ143),"0,00")</f>
        <v/>
      </c>
      <c r="O140" t="str">
        <f>TEXT(IF('C - REPASSES'!$A143="","",'C - REPASSES'!AK143),"0,00")</f>
        <v/>
      </c>
    </row>
    <row r="141" spans="1:15">
      <c r="A141" t="str">
        <f>IF(D141="","",IF('A - IDENTIFICAÇÃO'!$C$7="","",'A - IDENTIFICAÇÃO'!$C$7))</f>
        <v/>
      </c>
      <c r="B141" t="str">
        <f>IF(D141="","",IF('A - IDENTIFICAÇÃO'!$P$15="","",'A - IDENTIFICAÇÃO'!$P$15))</f>
        <v/>
      </c>
      <c r="C141" t="str">
        <f>IF(D141="","",TEXT(IF('A - IDENTIFICAÇÃO'!$C$2="","",'A - IDENTIFICAÇÃO'!$C$2),"0000"))</f>
        <v/>
      </c>
      <c r="D141" t="str">
        <f>IF('C - REPASSES'!A144="","",'C - REPASSES'!A144)</f>
        <v/>
      </c>
      <c r="E141" t="str">
        <f>TEXT(IF('C - REPASSES'!B144="","",'C - REPASSES'!B144),"DD/MM/AAAA")</f>
        <v/>
      </c>
      <c r="F141" t="str">
        <f>IF('C - REPASSES'!C144="INSTITUIÇÃO CREDENCIADA","1",IF('C - REPASSES'!C144="EMPRESA PRETROLÍFERA","2",IF('C - REPASSES'!C144="EMPRESA BRASILEIRA","3",IF('C - REPASSES'!C144="ORGANISMO DE NORMALIZAÇÃO OU EQUIVALENTE","4",IF('C - REPASSES'!C144="EMPRESA BRASILEIRA EM PARCERIA COM I.C.","5","")))))</f>
        <v/>
      </c>
      <c r="G141" t="str">
        <f>TEXT(IF('C - REPASSES'!D144="","",'C - REPASSES'!D144),"00000000000000")</f>
        <v/>
      </c>
      <c r="H141" t="str">
        <f>IF('C - REPASSES'!E144="","",'C - REPASSES'!E144)</f>
        <v/>
      </c>
      <c r="I141" t="str">
        <f>IF('C - REPASSES'!F144="","",'C - REPASSES'!F144)</f>
        <v/>
      </c>
      <c r="J141" t="str">
        <f>IF('C - REPASSES'!G144="","",'C - REPASSES'!G144)</f>
        <v/>
      </c>
      <c r="K141" t="str">
        <f>TEXT(IF('C - REPASSES'!H144="","",'C - REPASSES'!H144),"@")</f>
        <v/>
      </c>
      <c r="L141" t="str">
        <f>TEXT(IF('C - REPASSES'!I144="","",'C - REPASSES'!I144),"DD/MM/AAAA")</f>
        <v/>
      </c>
      <c r="M141" t="str">
        <f>TEXT(IF('C - REPASSES'!$A144="","",'C - REPASSES'!AI144),"0,00")</f>
        <v/>
      </c>
      <c r="N141" t="str">
        <f>TEXT(IF('C - REPASSES'!$A144="","",'C - REPASSES'!AJ144),"0,00")</f>
        <v/>
      </c>
      <c r="O141" t="str">
        <f>TEXT(IF('C - REPASSES'!$A144="","",'C - REPASSES'!AK144),"0,00")</f>
        <v/>
      </c>
    </row>
    <row r="142" spans="1:15">
      <c r="A142" t="str">
        <f>IF(D142="","",IF('A - IDENTIFICAÇÃO'!$C$7="","",'A - IDENTIFICAÇÃO'!$C$7))</f>
        <v/>
      </c>
      <c r="B142" t="str">
        <f>IF(D142="","",IF('A - IDENTIFICAÇÃO'!$P$15="","",'A - IDENTIFICAÇÃO'!$P$15))</f>
        <v/>
      </c>
      <c r="C142" t="str">
        <f>IF(D142="","",TEXT(IF('A - IDENTIFICAÇÃO'!$C$2="","",'A - IDENTIFICAÇÃO'!$C$2),"0000"))</f>
        <v/>
      </c>
      <c r="D142" t="str">
        <f>IF('C - REPASSES'!A145="","",'C - REPASSES'!A145)</f>
        <v/>
      </c>
      <c r="E142" t="str">
        <f>TEXT(IF('C - REPASSES'!B145="","",'C - REPASSES'!B145),"DD/MM/AAAA")</f>
        <v/>
      </c>
      <c r="F142" t="str">
        <f>IF('C - REPASSES'!C145="INSTITUIÇÃO CREDENCIADA","1",IF('C - REPASSES'!C145="EMPRESA PRETROLÍFERA","2",IF('C - REPASSES'!C145="EMPRESA BRASILEIRA","3",IF('C - REPASSES'!C145="ORGANISMO DE NORMALIZAÇÃO OU EQUIVALENTE","4",IF('C - REPASSES'!C145="EMPRESA BRASILEIRA EM PARCERIA COM I.C.","5","")))))</f>
        <v/>
      </c>
      <c r="G142" t="str">
        <f>TEXT(IF('C - REPASSES'!D145="","",'C - REPASSES'!D145),"00000000000000")</f>
        <v/>
      </c>
      <c r="H142" t="str">
        <f>IF('C - REPASSES'!E145="","",'C - REPASSES'!E145)</f>
        <v/>
      </c>
      <c r="I142" t="str">
        <f>IF('C - REPASSES'!F145="","",'C - REPASSES'!F145)</f>
        <v/>
      </c>
      <c r="J142" t="str">
        <f>IF('C - REPASSES'!G145="","",'C - REPASSES'!G145)</f>
        <v/>
      </c>
      <c r="K142" t="str">
        <f>TEXT(IF('C - REPASSES'!H145="","",'C - REPASSES'!H145),"@")</f>
        <v/>
      </c>
      <c r="L142" t="str">
        <f>TEXT(IF('C - REPASSES'!I145="","",'C - REPASSES'!I145),"DD/MM/AAAA")</f>
        <v/>
      </c>
      <c r="M142" t="str">
        <f>TEXT(IF('C - REPASSES'!$A145="","",'C - REPASSES'!AI145),"0,00")</f>
        <v/>
      </c>
      <c r="N142" t="str">
        <f>TEXT(IF('C - REPASSES'!$A145="","",'C - REPASSES'!AJ145),"0,00")</f>
        <v/>
      </c>
      <c r="O142" t="str">
        <f>TEXT(IF('C - REPASSES'!$A145="","",'C - REPASSES'!AK145),"0,00")</f>
        <v/>
      </c>
    </row>
    <row r="143" spans="1:15">
      <c r="A143" t="str">
        <f>IF(D143="","",IF('A - IDENTIFICAÇÃO'!$C$7="","",'A - IDENTIFICAÇÃO'!$C$7))</f>
        <v/>
      </c>
      <c r="B143" t="str">
        <f>IF(D143="","",IF('A - IDENTIFICAÇÃO'!$P$15="","",'A - IDENTIFICAÇÃO'!$P$15))</f>
        <v/>
      </c>
      <c r="C143" t="str">
        <f>IF(D143="","",TEXT(IF('A - IDENTIFICAÇÃO'!$C$2="","",'A - IDENTIFICAÇÃO'!$C$2),"0000"))</f>
        <v/>
      </c>
      <c r="D143" t="str">
        <f>IF('C - REPASSES'!A146="","",'C - REPASSES'!A146)</f>
        <v/>
      </c>
      <c r="E143" t="str">
        <f>TEXT(IF('C - REPASSES'!B146="","",'C - REPASSES'!B146),"DD/MM/AAAA")</f>
        <v/>
      </c>
      <c r="F143" t="str">
        <f>IF('C - REPASSES'!C146="INSTITUIÇÃO CREDENCIADA","1",IF('C - REPASSES'!C146="EMPRESA PRETROLÍFERA","2",IF('C - REPASSES'!C146="EMPRESA BRASILEIRA","3",IF('C - REPASSES'!C146="ORGANISMO DE NORMALIZAÇÃO OU EQUIVALENTE","4",IF('C - REPASSES'!C146="EMPRESA BRASILEIRA EM PARCERIA COM I.C.","5","")))))</f>
        <v/>
      </c>
      <c r="G143" t="str">
        <f>TEXT(IF('C - REPASSES'!D146="","",'C - REPASSES'!D146),"00000000000000")</f>
        <v/>
      </c>
      <c r="H143" t="str">
        <f>IF('C - REPASSES'!E146="","",'C - REPASSES'!E146)</f>
        <v/>
      </c>
      <c r="I143" t="str">
        <f>IF('C - REPASSES'!F146="","",'C - REPASSES'!F146)</f>
        <v/>
      </c>
      <c r="J143" t="str">
        <f>IF('C - REPASSES'!G146="","",'C - REPASSES'!G146)</f>
        <v/>
      </c>
      <c r="K143" t="str">
        <f>TEXT(IF('C - REPASSES'!H146="","",'C - REPASSES'!H146),"@")</f>
        <v/>
      </c>
      <c r="L143" t="str">
        <f>TEXT(IF('C - REPASSES'!I146="","",'C - REPASSES'!I146),"DD/MM/AAAA")</f>
        <v/>
      </c>
      <c r="M143" t="str">
        <f>TEXT(IF('C - REPASSES'!$A146="","",'C - REPASSES'!AI146),"0,00")</f>
        <v/>
      </c>
      <c r="N143" t="str">
        <f>TEXT(IF('C - REPASSES'!$A146="","",'C - REPASSES'!AJ146),"0,00")</f>
        <v/>
      </c>
      <c r="O143" t="str">
        <f>TEXT(IF('C - REPASSES'!$A146="","",'C - REPASSES'!AK146),"0,00")</f>
        <v/>
      </c>
    </row>
    <row r="144" spans="1:15">
      <c r="A144" t="str">
        <f>IF(D144="","",IF('A - IDENTIFICAÇÃO'!$C$7="","",'A - IDENTIFICAÇÃO'!$C$7))</f>
        <v/>
      </c>
      <c r="B144" t="str">
        <f>IF(D144="","",IF('A - IDENTIFICAÇÃO'!$P$15="","",'A - IDENTIFICAÇÃO'!$P$15))</f>
        <v/>
      </c>
      <c r="C144" t="str">
        <f>IF(D144="","",TEXT(IF('A - IDENTIFICAÇÃO'!$C$2="","",'A - IDENTIFICAÇÃO'!$C$2),"0000"))</f>
        <v/>
      </c>
      <c r="D144" t="str">
        <f>IF('C - REPASSES'!A147="","",'C - REPASSES'!A147)</f>
        <v/>
      </c>
      <c r="E144" t="str">
        <f>TEXT(IF('C - REPASSES'!B147="","",'C - REPASSES'!B147),"DD/MM/AAAA")</f>
        <v/>
      </c>
      <c r="F144" t="str">
        <f>IF('C - REPASSES'!C147="INSTITUIÇÃO CREDENCIADA","1",IF('C - REPASSES'!C147="EMPRESA PRETROLÍFERA","2",IF('C - REPASSES'!C147="EMPRESA BRASILEIRA","3",IF('C - REPASSES'!C147="ORGANISMO DE NORMALIZAÇÃO OU EQUIVALENTE","4",IF('C - REPASSES'!C147="EMPRESA BRASILEIRA EM PARCERIA COM I.C.","5","")))))</f>
        <v/>
      </c>
      <c r="G144" t="str">
        <f>TEXT(IF('C - REPASSES'!D147="","",'C - REPASSES'!D147),"00000000000000")</f>
        <v/>
      </c>
      <c r="H144" t="str">
        <f>IF('C - REPASSES'!E147="","",'C - REPASSES'!E147)</f>
        <v/>
      </c>
      <c r="I144" t="str">
        <f>IF('C - REPASSES'!F147="","",'C - REPASSES'!F147)</f>
        <v/>
      </c>
      <c r="J144" t="str">
        <f>IF('C - REPASSES'!G147="","",'C - REPASSES'!G147)</f>
        <v/>
      </c>
      <c r="K144" t="str">
        <f>TEXT(IF('C - REPASSES'!H147="","",'C - REPASSES'!H147),"@")</f>
        <v/>
      </c>
      <c r="L144" t="str">
        <f>TEXT(IF('C - REPASSES'!I147="","",'C - REPASSES'!I147),"DD/MM/AAAA")</f>
        <v/>
      </c>
      <c r="M144" t="str">
        <f>TEXT(IF('C - REPASSES'!$A147="","",'C - REPASSES'!AI147),"0,00")</f>
        <v/>
      </c>
      <c r="N144" t="str">
        <f>TEXT(IF('C - REPASSES'!$A147="","",'C - REPASSES'!AJ147),"0,00")</f>
        <v/>
      </c>
      <c r="O144" t="str">
        <f>TEXT(IF('C - REPASSES'!$A147="","",'C - REPASSES'!AK147),"0,00")</f>
        <v/>
      </c>
    </row>
    <row r="145" spans="1:15">
      <c r="A145" t="str">
        <f>IF(D145="","",IF('A - IDENTIFICAÇÃO'!$C$7="","",'A - IDENTIFICAÇÃO'!$C$7))</f>
        <v/>
      </c>
      <c r="B145" t="str">
        <f>IF(D145="","",IF('A - IDENTIFICAÇÃO'!$P$15="","",'A - IDENTIFICAÇÃO'!$P$15))</f>
        <v/>
      </c>
      <c r="C145" t="str">
        <f>IF(D145="","",TEXT(IF('A - IDENTIFICAÇÃO'!$C$2="","",'A - IDENTIFICAÇÃO'!$C$2),"0000"))</f>
        <v/>
      </c>
      <c r="D145" t="str">
        <f>IF('C - REPASSES'!A148="","",'C - REPASSES'!A148)</f>
        <v/>
      </c>
      <c r="E145" t="str">
        <f>TEXT(IF('C - REPASSES'!B148="","",'C - REPASSES'!B148),"DD/MM/AAAA")</f>
        <v/>
      </c>
      <c r="F145" t="str">
        <f>IF('C - REPASSES'!C148="INSTITUIÇÃO CREDENCIADA","1",IF('C - REPASSES'!C148="EMPRESA PRETROLÍFERA","2",IF('C - REPASSES'!C148="EMPRESA BRASILEIRA","3",IF('C - REPASSES'!C148="ORGANISMO DE NORMALIZAÇÃO OU EQUIVALENTE","4",IF('C - REPASSES'!C148="EMPRESA BRASILEIRA EM PARCERIA COM I.C.","5","")))))</f>
        <v/>
      </c>
      <c r="G145" t="str">
        <f>TEXT(IF('C - REPASSES'!D148="","",'C - REPASSES'!D148),"00000000000000")</f>
        <v/>
      </c>
      <c r="H145" t="str">
        <f>IF('C - REPASSES'!E148="","",'C - REPASSES'!E148)</f>
        <v/>
      </c>
      <c r="I145" t="str">
        <f>IF('C - REPASSES'!F148="","",'C - REPASSES'!F148)</f>
        <v/>
      </c>
      <c r="J145" t="str">
        <f>IF('C - REPASSES'!G148="","",'C - REPASSES'!G148)</f>
        <v/>
      </c>
      <c r="K145" t="str">
        <f>TEXT(IF('C - REPASSES'!H148="","",'C - REPASSES'!H148),"@")</f>
        <v/>
      </c>
      <c r="L145" t="str">
        <f>TEXT(IF('C - REPASSES'!I148="","",'C - REPASSES'!I148),"DD/MM/AAAA")</f>
        <v/>
      </c>
      <c r="M145" t="str">
        <f>TEXT(IF('C - REPASSES'!$A148="","",'C - REPASSES'!AI148),"0,00")</f>
        <v/>
      </c>
      <c r="N145" t="str">
        <f>TEXT(IF('C - REPASSES'!$A148="","",'C - REPASSES'!AJ148),"0,00")</f>
        <v/>
      </c>
      <c r="O145" t="str">
        <f>TEXT(IF('C - REPASSES'!$A148="","",'C - REPASSES'!AK148),"0,00")</f>
        <v/>
      </c>
    </row>
    <row r="146" spans="1:15">
      <c r="A146" t="str">
        <f>IF(D146="","",IF('A - IDENTIFICAÇÃO'!$C$7="","",'A - IDENTIFICAÇÃO'!$C$7))</f>
        <v/>
      </c>
      <c r="B146" t="str">
        <f>IF(D146="","",IF('A - IDENTIFICAÇÃO'!$P$15="","",'A - IDENTIFICAÇÃO'!$P$15))</f>
        <v/>
      </c>
      <c r="C146" t="str">
        <f>IF(D146="","",TEXT(IF('A - IDENTIFICAÇÃO'!$C$2="","",'A - IDENTIFICAÇÃO'!$C$2),"0000"))</f>
        <v/>
      </c>
      <c r="D146" t="str">
        <f>IF('C - REPASSES'!A149="","",'C - REPASSES'!A149)</f>
        <v/>
      </c>
      <c r="E146" t="str">
        <f>TEXT(IF('C - REPASSES'!B149="","",'C - REPASSES'!B149),"DD/MM/AAAA")</f>
        <v/>
      </c>
      <c r="F146" t="str">
        <f>IF('C - REPASSES'!C149="INSTITUIÇÃO CREDENCIADA","1",IF('C - REPASSES'!C149="EMPRESA PRETROLÍFERA","2",IF('C - REPASSES'!C149="EMPRESA BRASILEIRA","3",IF('C - REPASSES'!C149="ORGANISMO DE NORMALIZAÇÃO OU EQUIVALENTE","4",IF('C - REPASSES'!C149="EMPRESA BRASILEIRA EM PARCERIA COM I.C.","5","")))))</f>
        <v/>
      </c>
      <c r="G146" t="str">
        <f>TEXT(IF('C - REPASSES'!D149="","",'C - REPASSES'!D149),"00000000000000")</f>
        <v/>
      </c>
      <c r="H146" t="str">
        <f>IF('C - REPASSES'!E149="","",'C - REPASSES'!E149)</f>
        <v/>
      </c>
      <c r="I146" t="str">
        <f>IF('C - REPASSES'!F149="","",'C - REPASSES'!F149)</f>
        <v/>
      </c>
      <c r="J146" t="str">
        <f>IF('C - REPASSES'!G149="","",'C - REPASSES'!G149)</f>
        <v/>
      </c>
      <c r="K146" t="str">
        <f>TEXT(IF('C - REPASSES'!H149="","",'C - REPASSES'!H149),"@")</f>
        <v/>
      </c>
      <c r="L146" t="str">
        <f>TEXT(IF('C - REPASSES'!I149="","",'C - REPASSES'!I149),"DD/MM/AAAA")</f>
        <v/>
      </c>
      <c r="M146" t="str">
        <f>TEXT(IF('C - REPASSES'!$A149="","",'C - REPASSES'!AI149),"0,00")</f>
        <v/>
      </c>
      <c r="N146" t="str">
        <f>TEXT(IF('C - REPASSES'!$A149="","",'C - REPASSES'!AJ149),"0,00")</f>
        <v/>
      </c>
      <c r="O146" t="str">
        <f>TEXT(IF('C - REPASSES'!$A149="","",'C - REPASSES'!AK149),"0,00")</f>
        <v/>
      </c>
    </row>
    <row r="147" spans="1:15">
      <c r="A147" t="str">
        <f>IF(D147="","",IF('A - IDENTIFICAÇÃO'!$C$7="","",'A - IDENTIFICAÇÃO'!$C$7))</f>
        <v/>
      </c>
      <c r="B147" t="str">
        <f>IF(D147="","",IF('A - IDENTIFICAÇÃO'!$P$15="","",'A - IDENTIFICAÇÃO'!$P$15))</f>
        <v/>
      </c>
      <c r="C147" t="str">
        <f>IF(D147="","",TEXT(IF('A - IDENTIFICAÇÃO'!$C$2="","",'A - IDENTIFICAÇÃO'!$C$2),"0000"))</f>
        <v/>
      </c>
      <c r="D147" t="str">
        <f>IF('C - REPASSES'!A150="","",'C - REPASSES'!A150)</f>
        <v/>
      </c>
      <c r="E147" t="str">
        <f>TEXT(IF('C - REPASSES'!B150="","",'C - REPASSES'!B150),"DD/MM/AAAA")</f>
        <v/>
      </c>
      <c r="F147" t="str">
        <f>IF('C - REPASSES'!C150="INSTITUIÇÃO CREDENCIADA","1",IF('C - REPASSES'!C150="EMPRESA PRETROLÍFERA","2",IF('C - REPASSES'!C150="EMPRESA BRASILEIRA","3",IF('C - REPASSES'!C150="ORGANISMO DE NORMALIZAÇÃO OU EQUIVALENTE","4",IF('C - REPASSES'!C150="EMPRESA BRASILEIRA EM PARCERIA COM I.C.","5","")))))</f>
        <v/>
      </c>
      <c r="G147" t="str">
        <f>TEXT(IF('C - REPASSES'!D150="","",'C - REPASSES'!D150),"00000000000000")</f>
        <v/>
      </c>
      <c r="H147" t="str">
        <f>IF('C - REPASSES'!E150="","",'C - REPASSES'!E150)</f>
        <v/>
      </c>
      <c r="I147" t="str">
        <f>IF('C - REPASSES'!F150="","",'C - REPASSES'!F150)</f>
        <v/>
      </c>
      <c r="J147" t="str">
        <f>IF('C - REPASSES'!G150="","",'C - REPASSES'!G150)</f>
        <v/>
      </c>
      <c r="K147" t="str">
        <f>TEXT(IF('C - REPASSES'!H150="","",'C - REPASSES'!H150),"@")</f>
        <v/>
      </c>
      <c r="L147" t="str">
        <f>TEXT(IF('C - REPASSES'!I150="","",'C - REPASSES'!I150),"DD/MM/AAAA")</f>
        <v/>
      </c>
      <c r="M147" t="str">
        <f>TEXT(IF('C - REPASSES'!$A150="","",'C - REPASSES'!AI150),"0,00")</f>
        <v/>
      </c>
      <c r="N147" t="str">
        <f>TEXT(IF('C - REPASSES'!$A150="","",'C - REPASSES'!AJ150),"0,00")</f>
        <v/>
      </c>
      <c r="O147" t="str">
        <f>TEXT(IF('C - REPASSES'!$A150="","",'C - REPASSES'!AK150),"0,00")</f>
        <v/>
      </c>
    </row>
    <row r="148" spans="1:15">
      <c r="A148" t="str">
        <f>IF(D148="","",IF('A - IDENTIFICAÇÃO'!$C$7="","",'A - IDENTIFICAÇÃO'!$C$7))</f>
        <v/>
      </c>
      <c r="B148" t="str">
        <f>IF(D148="","",IF('A - IDENTIFICAÇÃO'!$P$15="","",'A - IDENTIFICAÇÃO'!$P$15))</f>
        <v/>
      </c>
      <c r="C148" t="str">
        <f>IF(D148="","",TEXT(IF('A - IDENTIFICAÇÃO'!$C$2="","",'A - IDENTIFICAÇÃO'!$C$2),"0000"))</f>
        <v/>
      </c>
      <c r="D148" t="str">
        <f>IF('C - REPASSES'!A151="","",'C - REPASSES'!A151)</f>
        <v/>
      </c>
      <c r="E148" t="str">
        <f>TEXT(IF('C - REPASSES'!B151="","",'C - REPASSES'!B151),"DD/MM/AAAA")</f>
        <v/>
      </c>
      <c r="F148" t="str">
        <f>IF('C - REPASSES'!C151="INSTITUIÇÃO CREDENCIADA","1",IF('C - REPASSES'!C151="EMPRESA PRETROLÍFERA","2",IF('C - REPASSES'!C151="EMPRESA BRASILEIRA","3",IF('C - REPASSES'!C151="ORGANISMO DE NORMALIZAÇÃO OU EQUIVALENTE","4",IF('C - REPASSES'!C151="EMPRESA BRASILEIRA EM PARCERIA COM I.C.","5","")))))</f>
        <v/>
      </c>
      <c r="G148" t="str">
        <f>TEXT(IF('C - REPASSES'!D151="","",'C - REPASSES'!D151),"00000000000000")</f>
        <v/>
      </c>
      <c r="H148" t="str">
        <f>IF('C - REPASSES'!E151="","",'C - REPASSES'!E151)</f>
        <v/>
      </c>
      <c r="I148" t="str">
        <f>IF('C - REPASSES'!F151="","",'C - REPASSES'!F151)</f>
        <v/>
      </c>
      <c r="J148" t="str">
        <f>IF('C - REPASSES'!G151="","",'C - REPASSES'!G151)</f>
        <v/>
      </c>
      <c r="K148" t="str">
        <f>TEXT(IF('C - REPASSES'!H151="","",'C - REPASSES'!H151),"@")</f>
        <v/>
      </c>
      <c r="L148" t="str">
        <f>TEXT(IF('C - REPASSES'!I151="","",'C - REPASSES'!I151),"DD/MM/AAAA")</f>
        <v/>
      </c>
      <c r="M148" t="str">
        <f>TEXT(IF('C - REPASSES'!$A151="","",'C - REPASSES'!AI151),"0,00")</f>
        <v/>
      </c>
      <c r="N148" t="str">
        <f>TEXT(IF('C - REPASSES'!$A151="","",'C - REPASSES'!AJ151),"0,00")</f>
        <v/>
      </c>
      <c r="O148" t="str">
        <f>TEXT(IF('C - REPASSES'!$A151="","",'C - REPASSES'!AK151),"0,00")</f>
        <v/>
      </c>
    </row>
    <row r="149" spans="1:15">
      <c r="A149" t="str">
        <f>IF(D149="","",IF('A - IDENTIFICAÇÃO'!$C$7="","",'A - IDENTIFICAÇÃO'!$C$7))</f>
        <v/>
      </c>
      <c r="B149" t="str">
        <f>IF(D149="","",IF('A - IDENTIFICAÇÃO'!$P$15="","",'A - IDENTIFICAÇÃO'!$P$15))</f>
        <v/>
      </c>
      <c r="C149" t="str">
        <f>IF(D149="","",TEXT(IF('A - IDENTIFICAÇÃO'!$C$2="","",'A - IDENTIFICAÇÃO'!$C$2),"0000"))</f>
        <v/>
      </c>
      <c r="D149" t="str">
        <f>IF('C - REPASSES'!A152="","",'C - REPASSES'!A152)</f>
        <v/>
      </c>
      <c r="E149" t="str">
        <f>TEXT(IF('C - REPASSES'!B152="","",'C - REPASSES'!B152),"DD/MM/AAAA")</f>
        <v/>
      </c>
      <c r="F149" t="str">
        <f>IF('C - REPASSES'!C152="INSTITUIÇÃO CREDENCIADA","1",IF('C - REPASSES'!C152="EMPRESA PRETROLÍFERA","2",IF('C - REPASSES'!C152="EMPRESA BRASILEIRA","3",IF('C - REPASSES'!C152="ORGANISMO DE NORMALIZAÇÃO OU EQUIVALENTE","4",IF('C - REPASSES'!C152="EMPRESA BRASILEIRA EM PARCERIA COM I.C.","5","")))))</f>
        <v/>
      </c>
      <c r="G149" t="str">
        <f>TEXT(IF('C - REPASSES'!D152="","",'C - REPASSES'!D152),"00000000000000")</f>
        <v/>
      </c>
      <c r="H149" t="str">
        <f>IF('C - REPASSES'!E152="","",'C - REPASSES'!E152)</f>
        <v/>
      </c>
      <c r="I149" t="str">
        <f>IF('C - REPASSES'!F152="","",'C - REPASSES'!F152)</f>
        <v/>
      </c>
      <c r="J149" t="str">
        <f>IF('C - REPASSES'!G152="","",'C - REPASSES'!G152)</f>
        <v/>
      </c>
      <c r="K149" t="str">
        <f>TEXT(IF('C - REPASSES'!H152="","",'C - REPASSES'!H152),"@")</f>
        <v/>
      </c>
      <c r="L149" t="str">
        <f>TEXT(IF('C - REPASSES'!I152="","",'C - REPASSES'!I152),"DD/MM/AAAA")</f>
        <v/>
      </c>
      <c r="M149" t="str">
        <f>TEXT(IF('C - REPASSES'!$A152="","",'C - REPASSES'!AI152),"0,00")</f>
        <v/>
      </c>
      <c r="N149" t="str">
        <f>TEXT(IF('C - REPASSES'!$A152="","",'C - REPASSES'!AJ152),"0,00")</f>
        <v/>
      </c>
      <c r="O149" t="str">
        <f>TEXT(IF('C - REPASSES'!$A152="","",'C - REPASSES'!AK152),"0,00")</f>
        <v/>
      </c>
    </row>
    <row r="150" spans="1:15">
      <c r="A150" t="str">
        <f>IF(D150="","",IF('A - IDENTIFICAÇÃO'!$C$7="","",'A - IDENTIFICAÇÃO'!$C$7))</f>
        <v/>
      </c>
      <c r="B150" t="str">
        <f>IF(D150="","",IF('A - IDENTIFICAÇÃO'!$P$15="","",'A - IDENTIFICAÇÃO'!$P$15))</f>
        <v/>
      </c>
      <c r="C150" t="str">
        <f>IF(D150="","",TEXT(IF('A - IDENTIFICAÇÃO'!$C$2="","",'A - IDENTIFICAÇÃO'!$C$2),"0000"))</f>
        <v/>
      </c>
      <c r="D150" t="str">
        <f>IF('C - REPASSES'!A153="","",'C - REPASSES'!A153)</f>
        <v/>
      </c>
      <c r="E150" t="str">
        <f>TEXT(IF('C - REPASSES'!B153="","",'C - REPASSES'!B153),"DD/MM/AAAA")</f>
        <v/>
      </c>
      <c r="F150" t="str">
        <f>IF('C - REPASSES'!C153="INSTITUIÇÃO CREDENCIADA","1",IF('C - REPASSES'!C153="EMPRESA PRETROLÍFERA","2",IF('C - REPASSES'!C153="EMPRESA BRASILEIRA","3",IF('C - REPASSES'!C153="ORGANISMO DE NORMALIZAÇÃO OU EQUIVALENTE","4",IF('C - REPASSES'!C153="EMPRESA BRASILEIRA EM PARCERIA COM I.C.","5","")))))</f>
        <v/>
      </c>
      <c r="G150" t="str">
        <f>TEXT(IF('C - REPASSES'!D153="","",'C - REPASSES'!D153),"00000000000000")</f>
        <v/>
      </c>
      <c r="H150" t="str">
        <f>IF('C - REPASSES'!E153="","",'C - REPASSES'!E153)</f>
        <v/>
      </c>
      <c r="I150" t="str">
        <f>IF('C - REPASSES'!F153="","",'C - REPASSES'!F153)</f>
        <v/>
      </c>
      <c r="J150" t="str">
        <f>IF('C - REPASSES'!G153="","",'C - REPASSES'!G153)</f>
        <v/>
      </c>
      <c r="K150" t="str">
        <f>TEXT(IF('C - REPASSES'!H153="","",'C - REPASSES'!H153),"@")</f>
        <v/>
      </c>
      <c r="L150" t="str">
        <f>TEXT(IF('C - REPASSES'!I153="","",'C - REPASSES'!I153),"DD/MM/AAAA")</f>
        <v/>
      </c>
      <c r="M150" t="str">
        <f>TEXT(IF('C - REPASSES'!$A153="","",'C - REPASSES'!AI153),"0,00")</f>
        <v/>
      </c>
      <c r="N150" t="str">
        <f>TEXT(IF('C - REPASSES'!$A153="","",'C - REPASSES'!AJ153),"0,00")</f>
        <v/>
      </c>
      <c r="O150" t="str">
        <f>TEXT(IF('C - REPASSES'!$A153="","",'C - REPASSES'!AK153),"0,00")</f>
        <v/>
      </c>
    </row>
    <row r="151" spans="1:15">
      <c r="A151" t="str">
        <f>IF(D151="","",IF('A - IDENTIFICAÇÃO'!$C$7="","",'A - IDENTIFICAÇÃO'!$C$7))</f>
        <v/>
      </c>
      <c r="B151" t="str">
        <f>IF(D151="","",IF('A - IDENTIFICAÇÃO'!$P$15="","",'A - IDENTIFICAÇÃO'!$P$15))</f>
        <v/>
      </c>
      <c r="C151" t="str">
        <f>IF(D151="","",TEXT(IF('A - IDENTIFICAÇÃO'!$C$2="","",'A - IDENTIFICAÇÃO'!$C$2),"0000"))</f>
        <v/>
      </c>
      <c r="D151" t="str">
        <f>IF('C - REPASSES'!A154="","",'C - REPASSES'!A154)</f>
        <v/>
      </c>
      <c r="E151" t="str">
        <f>TEXT(IF('C - REPASSES'!B154="","",'C - REPASSES'!B154),"DD/MM/AAAA")</f>
        <v/>
      </c>
      <c r="F151" t="str">
        <f>IF('C - REPASSES'!C154="INSTITUIÇÃO CREDENCIADA","1",IF('C - REPASSES'!C154="EMPRESA PRETROLÍFERA","2",IF('C - REPASSES'!C154="EMPRESA BRASILEIRA","3",IF('C - REPASSES'!C154="ORGANISMO DE NORMALIZAÇÃO OU EQUIVALENTE","4",IF('C - REPASSES'!C154="EMPRESA BRASILEIRA EM PARCERIA COM I.C.","5","")))))</f>
        <v/>
      </c>
      <c r="G151" t="str">
        <f>TEXT(IF('C - REPASSES'!D154="","",'C - REPASSES'!D154),"00000000000000")</f>
        <v/>
      </c>
      <c r="H151" t="str">
        <f>IF('C - REPASSES'!E154="","",'C - REPASSES'!E154)</f>
        <v/>
      </c>
      <c r="I151" t="str">
        <f>IF('C - REPASSES'!F154="","",'C - REPASSES'!F154)</f>
        <v/>
      </c>
      <c r="J151" t="str">
        <f>IF('C - REPASSES'!G154="","",'C - REPASSES'!G154)</f>
        <v/>
      </c>
      <c r="K151" t="str">
        <f>TEXT(IF('C - REPASSES'!H154="","",'C - REPASSES'!H154),"@")</f>
        <v/>
      </c>
      <c r="L151" t="str">
        <f>TEXT(IF('C - REPASSES'!I154="","",'C - REPASSES'!I154),"DD/MM/AAAA")</f>
        <v/>
      </c>
      <c r="M151" t="str">
        <f>TEXT(IF('C - REPASSES'!$A154="","",'C - REPASSES'!AI154),"0,00")</f>
        <v/>
      </c>
      <c r="N151" t="str">
        <f>TEXT(IF('C - REPASSES'!$A154="","",'C - REPASSES'!AJ154),"0,00")</f>
        <v/>
      </c>
      <c r="O151" t="str">
        <f>TEXT(IF('C - REPASSES'!$A154="","",'C - REPASSES'!AK154),"0,00")</f>
        <v/>
      </c>
    </row>
    <row r="152" spans="1:15">
      <c r="A152" t="str">
        <f>IF(D152="","",IF('A - IDENTIFICAÇÃO'!$C$7="","",'A - IDENTIFICAÇÃO'!$C$7))</f>
        <v/>
      </c>
      <c r="B152" t="str">
        <f>IF(D152="","",IF('A - IDENTIFICAÇÃO'!$P$15="","",'A - IDENTIFICAÇÃO'!$P$15))</f>
        <v/>
      </c>
      <c r="C152" t="str">
        <f>IF(D152="","",TEXT(IF('A - IDENTIFICAÇÃO'!$C$2="","",'A - IDENTIFICAÇÃO'!$C$2),"0000"))</f>
        <v/>
      </c>
      <c r="D152" t="str">
        <f>IF('C - REPASSES'!A155="","",'C - REPASSES'!A155)</f>
        <v/>
      </c>
      <c r="E152" t="str">
        <f>TEXT(IF('C - REPASSES'!B155="","",'C - REPASSES'!B155),"DD/MM/AAAA")</f>
        <v/>
      </c>
      <c r="F152" t="str">
        <f>IF('C - REPASSES'!C155="INSTITUIÇÃO CREDENCIADA","1",IF('C - REPASSES'!C155="EMPRESA PRETROLÍFERA","2",IF('C - REPASSES'!C155="EMPRESA BRASILEIRA","3",IF('C - REPASSES'!C155="ORGANISMO DE NORMALIZAÇÃO OU EQUIVALENTE","4",IF('C - REPASSES'!C155="EMPRESA BRASILEIRA EM PARCERIA COM I.C.","5","")))))</f>
        <v/>
      </c>
      <c r="G152" t="str">
        <f>TEXT(IF('C - REPASSES'!D155="","",'C - REPASSES'!D155),"00000000000000")</f>
        <v/>
      </c>
      <c r="H152" t="str">
        <f>IF('C - REPASSES'!E155="","",'C - REPASSES'!E155)</f>
        <v/>
      </c>
      <c r="I152" t="str">
        <f>IF('C - REPASSES'!F155="","",'C - REPASSES'!F155)</f>
        <v/>
      </c>
      <c r="J152" t="str">
        <f>IF('C - REPASSES'!G155="","",'C - REPASSES'!G155)</f>
        <v/>
      </c>
      <c r="K152" t="str">
        <f>TEXT(IF('C - REPASSES'!H155="","",'C - REPASSES'!H155),"@")</f>
        <v/>
      </c>
      <c r="L152" t="str">
        <f>TEXT(IF('C - REPASSES'!I155="","",'C - REPASSES'!I155),"DD/MM/AAAA")</f>
        <v/>
      </c>
      <c r="M152" t="str">
        <f>TEXT(IF('C - REPASSES'!$A155="","",'C - REPASSES'!AI155),"0,00")</f>
        <v/>
      </c>
      <c r="N152" t="str">
        <f>TEXT(IF('C - REPASSES'!$A155="","",'C - REPASSES'!AJ155),"0,00")</f>
        <v/>
      </c>
      <c r="O152" t="str">
        <f>TEXT(IF('C - REPASSES'!$A155="","",'C - REPASSES'!AK155),"0,00")</f>
        <v/>
      </c>
    </row>
    <row r="153" spans="1:15">
      <c r="A153" t="str">
        <f>IF(D153="","",IF('A - IDENTIFICAÇÃO'!$C$7="","",'A - IDENTIFICAÇÃO'!$C$7))</f>
        <v/>
      </c>
      <c r="B153" t="str">
        <f>IF(D153="","",IF('A - IDENTIFICAÇÃO'!$P$15="","",'A - IDENTIFICAÇÃO'!$P$15))</f>
        <v/>
      </c>
      <c r="C153" t="str">
        <f>IF(D153="","",TEXT(IF('A - IDENTIFICAÇÃO'!$C$2="","",'A - IDENTIFICAÇÃO'!$C$2),"0000"))</f>
        <v/>
      </c>
      <c r="D153" t="str">
        <f>IF('C - REPASSES'!A156="","",'C - REPASSES'!A156)</f>
        <v/>
      </c>
      <c r="E153" t="str">
        <f>TEXT(IF('C - REPASSES'!B156="","",'C - REPASSES'!B156),"DD/MM/AAAA")</f>
        <v/>
      </c>
      <c r="F153" t="str">
        <f>IF('C - REPASSES'!C156="INSTITUIÇÃO CREDENCIADA","1",IF('C - REPASSES'!C156="EMPRESA PRETROLÍFERA","2",IF('C - REPASSES'!C156="EMPRESA BRASILEIRA","3",IF('C - REPASSES'!C156="ORGANISMO DE NORMALIZAÇÃO OU EQUIVALENTE","4",IF('C - REPASSES'!C156="EMPRESA BRASILEIRA EM PARCERIA COM I.C.","5","")))))</f>
        <v/>
      </c>
      <c r="G153" t="str">
        <f>TEXT(IF('C - REPASSES'!D156="","",'C - REPASSES'!D156),"00000000000000")</f>
        <v/>
      </c>
      <c r="H153" t="str">
        <f>IF('C - REPASSES'!E156="","",'C - REPASSES'!E156)</f>
        <v/>
      </c>
      <c r="I153" t="str">
        <f>IF('C - REPASSES'!F156="","",'C - REPASSES'!F156)</f>
        <v/>
      </c>
      <c r="J153" t="str">
        <f>IF('C - REPASSES'!G156="","",'C - REPASSES'!G156)</f>
        <v/>
      </c>
      <c r="K153" t="str">
        <f>TEXT(IF('C - REPASSES'!H156="","",'C - REPASSES'!H156),"@")</f>
        <v/>
      </c>
      <c r="L153" t="str">
        <f>TEXT(IF('C - REPASSES'!I156="","",'C - REPASSES'!I156),"DD/MM/AAAA")</f>
        <v/>
      </c>
      <c r="M153" t="str">
        <f>TEXT(IF('C - REPASSES'!$A156="","",'C - REPASSES'!AI156),"0,00")</f>
        <v/>
      </c>
      <c r="N153" t="str">
        <f>TEXT(IF('C - REPASSES'!$A156="","",'C - REPASSES'!AJ156),"0,00")</f>
        <v/>
      </c>
      <c r="O153" t="str">
        <f>TEXT(IF('C - REPASSES'!$A156="","",'C - REPASSES'!AK156),"0,00")</f>
        <v/>
      </c>
    </row>
    <row r="154" spans="1:15">
      <c r="A154" t="str">
        <f>IF(D154="","",IF('A - IDENTIFICAÇÃO'!$C$7="","",'A - IDENTIFICAÇÃO'!$C$7))</f>
        <v/>
      </c>
      <c r="B154" t="str">
        <f>IF(D154="","",IF('A - IDENTIFICAÇÃO'!$P$15="","",'A - IDENTIFICAÇÃO'!$P$15))</f>
        <v/>
      </c>
      <c r="C154" t="str">
        <f>IF(D154="","",TEXT(IF('A - IDENTIFICAÇÃO'!$C$2="","",'A - IDENTIFICAÇÃO'!$C$2),"0000"))</f>
        <v/>
      </c>
      <c r="D154" t="str">
        <f>IF('C - REPASSES'!A157="","",'C - REPASSES'!A157)</f>
        <v/>
      </c>
      <c r="E154" t="str">
        <f>TEXT(IF('C - REPASSES'!B157="","",'C - REPASSES'!B157),"DD/MM/AAAA")</f>
        <v/>
      </c>
      <c r="F154" t="str">
        <f>IF('C - REPASSES'!C157="INSTITUIÇÃO CREDENCIADA","1",IF('C - REPASSES'!C157="EMPRESA PRETROLÍFERA","2",IF('C - REPASSES'!C157="EMPRESA BRASILEIRA","3",IF('C - REPASSES'!C157="ORGANISMO DE NORMALIZAÇÃO OU EQUIVALENTE","4",IF('C - REPASSES'!C157="EMPRESA BRASILEIRA EM PARCERIA COM I.C.","5","")))))</f>
        <v/>
      </c>
      <c r="G154" t="str">
        <f>TEXT(IF('C - REPASSES'!D157="","",'C - REPASSES'!D157),"00000000000000")</f>
        <v/>
      </c>
      <c r="H154" t="str">
        <f>IF('C - REPASSES'!E157="","",'C - REPASSES'!E157)</f>
        <v/>
      </c>
      <c r="I154" t="str">
        <f>IF('C - REPASSES'!F157="","",'C - REPASSES'!F157)</f>
        <v/>
      </c>
      <c r="J154" t="str">
        <f>IF('C - REPASSES'!G157="","",'C - REPASSES'!G157)</f>
        <v/>
      </c>
      <c r="K154" t="str">
        <f>TEXT(IF('C - REPASSES'!H157="","",'C - REPASSES'!H157),"@")</f>
        <v/>
      </c>
      <c r="L154" t="str">
        <f>TEXT(IF('C - REPASSES'!I157="","",'C - REPASSES'!I157),"DD/MM/AAAA")</f>
        <v/>
      </c>
      <c r="M154" t="str">
        <f>TEXT(IF('C - REPASSES'!$A157="","",'C - REPASSES'!AI157),"0,00")</f>
        <v/>
      </c>
      <c r="N154" t="str">
        <f>TEXT(IF('C - REPASSES'!$A157="","",'C - REPASSES'!AJ157),"0,00")</f>
        <v/>
      </c>
      <c r="O154" t="str">
        <f>TEXT(IF('C - REPASSES'!$A157="","",'C - REPASSES'!AK157),"0,00")</f>
        <v/>
      </c>
    </row>
    <row r="155" spans="1:15">
      <c r="A155" t="str">
        <f>IF(D155="","",IF('A - IDENTIFICAÇÃO'!$C$7="","",'A - IDENTIFICAÇÃO'!$C$7))</f>
        <v/>
      </c>
      <c r="B155" t="str">
        <f>IF(D155="","",IF('A - IDENTIFICAÇÃO'!$P$15="","",'A - IDENTIFICAÇÃO'!$P$15))</f>
        <v/>
      </c>
      <c r="C155" t="str">
        <f>IF(D155="","",TEXT(IF('A - IDENTIFICAÇÃO'!$C$2="","",'A - IDENTIFICAÇÃO'!$C$2),"0000"))</f>
        <v/>
      </c>
      <c r="D155" t="str">
        <f>IF('C - REPASSES'!A158="","",'C - REPASSES'!A158)</f>
        <v/>
      </c>
      <c r="E155" t="str">
        <f>TEXT(IF('C - REPASSES'!B158="","",'C - REPASSES'!B158),"DD/MM/AAAA")</f>
        <v/>
      </c>
      <c r="F155" t="str">
        <f>IF('C - REPASSES'!C158="INSTITUIÇÃO CREDENCIADA","1",IF('C - REPASSES'!C158="EMPRESA PRETROLÍFERA","2",IF('C - REPASSES'!C158="EMPRESA BRASILEIRA","3",IF('C - REPASSES'!C158="ORGANISMO DE NORMALIZAÇÃO OU EQUIVALENTE","4",IF('C - REPASSES'!C158="EMPRESA BRASILEIRA EM PARCERIA COM I.C.","5","")))))</f>
        <v/>
      </c>
      <c r="G155" t="str">
        <f>TEXT(IF('C - REPASSES'!D158="","",'C - REPASSES'!D158),"00000000000000")</f>
        <v/>
      </c>
      <c r="H155" t="str">
        <f>IF('C - REPASSES'!E158="","",'C - REPASSES'!E158)</f>
        <v/>
      </c>
      <c r="I155" t="str">
        <f>IF('C - REPASSES'!F158="","",'C - REPASSES'!F158)</f>
        <v/>
      </c>
      <c r="J155" t="str">
        <f>IF('C - REPASSES'!G158="","",'C - REPASSES'!G158)</f>
        <v/>
      </c>
      <c r="K155" t="str">
        <f>TEXT(IF('C - REPASSES'!H158="","",'C - REPASSES'!H158),"@")</f>
        <v/>
      </c>
      <c r="L155" t="str">
        <f>TEXT(IF('C - REPASSES'!I158="","",'C - REPASSES'!I158),"DD/MM/AAAA")</f>
        <v/>
      </c>
      <c r="M155" t="str">
        <f>TEXT(IF('C - REPASSES'!$A158="","",'C - REPASSES'!AI158),"0,00")</f>
        <v/>
      </c>
      <c r="N155" t="str">
        <f>TEXT(IF('C - REPASSES'!$A158="","",'C - REPASSES'!AJ158),"0,00")</f>
        <v/>
      </c>
      <c r="O155" t="str">
        <f>TEXT(IF('C - REPASSES'!$A158="","",'C - REPASSES'!AK158),"0,00")</f>
        <v/>
      </c>
    </row>
    <row r="156" spans="1:15">
      <c r="A156" t="str">
        <f>IF(D156="","",IF('A - IDENTIFICAÇÃO'!$C$7="","",'A - IDENTIFICAÇÃO'!$C$7))</f>
        <v/>
      </c>
      <c r="B156" t="str">
        <f>IF(D156="","",IF('A - IDENTIFICAÇÃO'!$P$15="","",'A - IDENTIFICAÇÃO'!$P$15))</f>
        <v/>
      </c>
      <c r="C156" t="str">
        <f>IF(D156="","",TEXT(IF('A - IDENTIFICAÇÃO'!$C$2="","",'A - IDENTIFICAÇÃO'!$C$2),"0000"))</f>
        <v/>
      </c>
      <c r="D156" t="str">
        <f>IF('C - REPASSES'!A159="","",'C - REPASSES'!A159)</f>
        <v/>
      </c>
      <c r="E156" t="str">
        <f>TEXT(IF('C - REPASSES'!B159="","",'C - REPASSES'!B159),"DD/MM/AAAA")</f>
        <v/>
      </c>
      <c r="F156" t="str">
        <f>IF('C - REPASSES'!C159="INSTITUIÇÃO CREDENCIADA","1",IF('C - REPASSES'!C159="EMPRESA PRETROLÍFERA","2",IF('C - REPASSES'!C159="EMPRESA BRASILEIRA","3",IF('C - REPASSES'!C159="ORGANISMO DE NORMALIZAÇÃO OU EQUIVALENTE","4",IF('C - REPASSES'!C159="EMPRESA BRASILEIRA EM PARCERIA COM I.C.","5","")))))</f>
        <v/>
      </c>
      <c r="G156" t="str">
        <f>TEXT(IF('C - REPASSES'!D159="","",'C - REPASSES'!D159),"00000000000000")</f>
        <v/>
      </c>
      <c r="H156" t="str">
        <f>IF('C - REPASSES'!E159="","",'C - REPASSES'!E159)</f>
        <v/>
      </c>
      <c r="I156" t="str">
        <f>IF('C - REPASSES'!F159="","",'C - REPASSES'!F159)</f>
        <v/>
      </c>
      <c r="J156" t="str">
        <f>IF('C - REPASSES'!G159="","",'C - REPASSES'!G159)</f>
        <v/>
      </c>
      <c r="K156" t="str">
        <f>TEXT(IF('C - REPASSES'!H159="","",'C - REPASSES'!H159),"@")</f>
        <v/>
      </c>
      <c r="L156" t="str">
        <f>TEXT(IF('C - REPASSES'!I159="","",'C - REPASSES'!I159),"DD/MM/AAAA")</f>
        <v/>
      </c>
      <c r="M156" t="str">
        <f>TEXT(IF('C - REPASSES'!$A159="","",'C - REPASSES'!AI159),"0,00")</f>
        <v/>
      </c>
      <c r="N156" t="str">
        <f>TEXT(IF('C - REPASSES'!$A159="","",'C - REPASSES'!AJ159),"0,00")</f>
        <v/>
      </c>
      <c r="O156" t="str">
        <f>TEXT(IF('C - REPASSES'!$A159="","",'C - REPASSES'!AK159),"0,00")</f>
        <v/>
      </c>
    </row>
    <row r="157" spans="1:15">
      <c r="A157" t="str">
        <f>IF(D157="","",IF('A - IDENTIFICAÇÃO'!$C$7="","",'A - IDENTIFICAÇÃO'!$C$7))</f>
        <v/>
      </c>
      <c r="B157" t="str">
        <f>IF(D157="","",IF('A - IDENTIFICAÇÃO'!$P$15="","",'A - IDENTIFICAÇÃO'!$P$15))</f>
        <v/>
      </c>
      <c r="C157" t="str">
        <f>IF(D157="","",TEXT(IF('A - IDENTIFICAÇÃO'!$C$2="","",'A - IDENTIFICAÇÃO'!$C$2),"0000"))</f>
        <v/>
      </c>
      <c r="D157" t="str">
        <f>IF('C - REPASSES'!A160="","",'C - REPASSES'!A160)</f>
        <v/>
      </c>
      <c r="E157" t="str">
        <f>TEXT(IF('C - REPASSES'!B160="","",'C - REPASSES'!B160),"DD/MM/AAAA")</f>
        <v/>
      </c>
      <c r="F157" t="str">
        <f>IF('C - REPASSES'!C160="INSTITUIÇÃO CREDENCIADA","1",IF('C - REPASSES'!C160="EMPRESA PRETROLÍFERA","2",IF('C - REPASSES'!C160="EMPRESA BRASILEIRA","3",IF('C - REPASSES'!C160="ORGANISMO DE NORMALIZAÇÃO OU EQUIVALENTE","4",IF('C - REPASSES'!C160="EMPRESA BRASILEIRA EM PARCERIA COM I.C.","5","")))))</f>
        <v/>
      </c>
      <c r="G157" t="str">
        <f>TEXT(IF('C - REPASSES'!D160="","",'C - REPASSES'!D160),"00000000000000")</f>
        <v/>
      </c>
      <c r="H157" t="str">
        <f>IF('C - REPASSES'!E160="","",'C - REPASSES'!E160)</f>
        <v/>
      </c>
      <c r="I157" t="str">
        <f>IF('C - REPASSES'!F160="","",'C - REPASSES'!F160)</f>
        <v/>
      </c>
      <c r="J157" t="str">
        <f>IF('C - REPASSES'!G160="","",'C - REPASSES'!G160)</f>
        <v/>
      </c>
      <c r="K157" t="str">
        <f>TEXT(IF('C - REPASSES'!H160="","",'C - REPASSES'!H160),"@")</f>
        <v/>
      </c>
      <c r="L157" t="str">
        <f>TEXT(IF('C - REPASSES'!I160="","",'C - REPASSES'!I160),"DD/MM/AAAA")</f>
        <v/>
      </c>
      <c r="M157" t="str">
        <f>TEXT(IF('C - REPASSES'!$A160="","",'C - REPASSES'!AI160),"0,00")</f>
        <v/>
      </c>
      <c r="N157" t="str">
        <f>TEXT(IF('C - REPASSES'!$A160="","",'C - REPASSES'!AJ160),"0,00")</f>
        <v/>
      </c>
      <c r="O157" t="str">
        <f>TEXT(IF('C - REPASSES'!$A160="","",'C - REPASSES'!AK160),"0,00")</f>
        <v/>
      </c>
    </row>
    <row r="158" spans="1:15">
      <c r="A158" t="str">
        <f>IF(D158="","",IF('A - IDENTIFICAÇÃO'!$C$7="","",'A - IDENTIFICAÇÃO'!$C$7))</f>
        <v/>
      </c>
      <c r="B158" t="str">
        <f>IF(D158="","",IF('A - IDENTIFICAÇÃO'!$P$15="","",'A - IDENTIFICAÇÃO'!$P$15))</f>
        <v/>
      </c>
      <c r="C158" t="str">
        <f>IF(D158="","",TEXT(IF('A - IDENTIFICAÇÃO'!$C$2="","",'A - IDENTIFICAÇÃO'!$C$2),"0000"))</f>
        <v/>
      </c>
      <c r="D158" t="str">
        <f>IF('C - REPASSES'!A161="","",'C - REPASSES'!A161)</f>
        <v/>
      </c>
      <c r="E158" t="str">
        <f>TEXT(IF('C - REPASSES'!B161="","",'C - REPASSES'!B161),"DD/MM/AAAA")</f>
        <v/>
      </c>
      <c r="F158" t="str">
        <f>IF('C - REPASSES'!C161="INSTITUIÇÃO CREDENCIADA","1",IF('C - REPASSES'!C161="EMPRESA PRETROLÍFERA","2",IF('C - REPASSES'!C161="EMPRESA BRASILEIRA","3",IF('C - REPASSES'!C161="ORGANISMO DE NORMALIZAÇÃO OU EQUIVALENTE","4",IF('C - REPASSES'!C161="EMPRESA BRASILEIRA EM PARCERIA COM I.C.","5","")))))</f>
        <v/>
      </c>
      <c r="G158" t="str">
        <f>TEXT(IF('C - REPASSES'!D161="","",'C - REPASSES'!D161),"00000000000000")</f>
        <v/>
      </c>
      <c r="H158" t="str">
        <f>IF('C - REPASSES'!E161="","",'C - REPASSES'!E161)</f>
        <v/>
      </c>
      <c r="I158" t="str">
        <f>IF('C - REPASSES'!F161="","",'C - REPASSES'!F161)</f>
        <v/>
      </c>
      <c r="J158" t="str">
        <f>IF('C - REPASSES'!G161="","",'C - REPASSES'!G161)</f>
        <v/>
      </c>
      <c r="K158" t="str">
        <f>TEXT(IF('C - REPASSES'!H161="","",'C - REPASSES'!H161),"@")</f>
        <v/>
      </c>
      <c r="L158" t="str">
        <f>TEXT(IF('C - REPASSES'!I161="","",'C - REPASSES'!I161),"DD/MM/AAAA")</f>
        <v/>
      </c>
      <c r="M158" t="str">
        <f>TEXT(IF('C - REPASSES'!$A161="","",'C - REPASSES'!AI161),"0,00")</f>
        <v/>
      </c>
      <c r="N158" t="str">
        <f>TEXT(IF('C - REPASSES'!$A161="","",'C - REPASSES'!AJ161),"0,00")</f>
        <v/>
      </c>
      <c r="O158" t="str">
        <f>TEXT(IF('C - REPASSES'!$A161="","",'C - REPASSES'!AK161),"0,00")</f>
        <v/>
      </c>
    </row>
    <row r="159" spans="1:15">
      <c r="A159" t="str">
        <f>IF(D159="","",IF('A - IDENTIFICAÇÃO'!$C$7="","",'A - IDENTIFICAÇÃO'!$C$7))</f>
        <v/>
      </c>
      <c r="B159" t="str">
        <f>IF(D159="","",IF('A - IDENTIFICAÇÃO'!$P$15="","",'A - IDENTIFICAÇÃO'!$P$15))</f>
        <v/>
      </c>
      <c r="C159" t="str">
        <f>IF(D159="","",TEXT(IF('A - IDENTIFICAÇÃO'!$C$2="","",'A - IDENTIFICAÇÃO'!$C$2),"0000"))</f>
        <v/>
      </c>
      <c r="D159" t="str">
        <f>IF('C - REPASSES'!A162="","",'C - REPASSES'!A162)</f>
        <v/>
      </c>
      <c r="E159" t="str">
        <f>TEXT(IF('C - REPASSES'!B162="","",'C - REPASSES'!B162),"DD/MM/AAAA")</f>
        <v/>
      </c>
      <c r="F159" t="str">
        <f>IF('C - REPASSES'!C162="INSTITUIÇÃO CREDENCIADA","1",IF('C - REPASSES'!C162="EMPRESA PRETROLÍFERA","2",IF('C - REPASSES'!C162="EMPRESA BRASILEIRA","3",IF('C - REPASSES'!C162="ORGANISMO DE NORMALIZAÇÃO OU EQUIVALENTE","4",IF('C - REPASSES'!C162="EMPRESA BRASILEIRA EM PARCERIA COM I.C.","5","")))))</f>
        <v/>
      </c>
      <c r="G159" t="str">
        <f>TEXT(IF('C - REPASSES'!D162="","",'C - REPASSES'!D162),"00000000000000")</f>
        <v/>
      </c>
      <c r="H159" t="str">
        <f>IF('C - REPASSES'!E162="","",'C - REPASSES'!E162)</f>
        <v/>
      </c>
      <c r="I159" t="str">
        <f>IF('C - REPASSES'!F162="","",'C - REPASSES'!F162)</f>
        <v/>
      </c>
      <c r="J159" t="str">
        <f>IF('C - REPASSES'!G162="","",'C - REPASSES'!G162)</f>
        <v/>
      </c>
      <c r="K159" t="str">
        <f>TEXT(IF('C - REPASSES'!H162="","",'C - REPASSES'!H162),"@")</f>
        <v/>
      </c>
      <c r="L159" t="str">
        <f>TEXT(IF('C - REPASSES'!I162="","",'C - REPASSES'!I162),"DD/MM/AAAA")</f>
        <v/>
      </c>
      <c r="M159" t="str">
        <f>TEXT(IF('C - REPASSES'!$A162="","",'C - REPASSES'!AI162),"0,00")</f>
        <v/>
      </c>
      <c r="N159" t="str">
        <f>TEXT(IF('C - REPASSES'!$A162="","",'C - REPASSES'!AJ162),"0,00")</f>
        <v/>
      </c>
      <c r="O159" t="str">
        <f>TEXT(IF('C - REPASSES'!$A162="","",'C - REPASSES'!AK162),"0,00")</f>
        <v/>
      </c>
    </row>
    <row r="160" spans="1:15">
      <c r="A160" t="str">
        <f>IF(D160="","",IF('A - IDENTIFICAÇÃO'!$C$7="","",'A - IDENTIFICAÇÃO'!$C$7))</f>
        <v/>
      </c>
      <c r="B160" t="str">
        <f>IF(D160="","",IF('A - IDENTIFICAÇÃO'!$P$15="","",'A - IDENTIFICAÇÃO'!$P$15))</f>
        <v/>
      </c>
      <c r="C160" t="str">
        <f>IF(D160="","",TEXT(IF('A - IDENTIFICAÇÃO'!$C$2="","",'A - IDENTIFICAÇÃO'!$C$2),"0000"))</f>
        <v/>
      </c>
      <c r="D160" t="str">
        <f>IF('C - REPASSES'!A163="","",'C - REPASSES'!A163)</f>
        <v/>
      </c>
      <c r="E160" t="str">
        <f>TEXT(IF('C - REPASSES'!B163="","",'C - REPASSES'!B163),"DD/MM/AAAA")</f>
        <v/>
      </c>
      <c r="F160" t="str">
        <f>IF('C - REPASSES'!C163="INSTITUIÇÃO CREDENCIADA","1",IF('C - REPASSES'!C163="EMPRESA PRETROLÍFERA","2",IF('C - REPASSES'!C163="EMPRESA BRASILEIRA","3",IF('C - REPASSES'!C163="ORGANISMO DE NORMALIZAÇÃO OU EQUIVALENTE","4",IF('C - REPASSES'!C163="EMPRESA BRASILEIRA EM PARCERIA COM I.C.","5","")))))</f>
        <v/>
      </c>
      <c r="G160" t="str">
        <f>TEXT(IF('C - REPASSES'!D163="","",'C - REPASSES'!D163),"00000000000000")</f>
        <v/>
      </c>
      <c r="H160" t="str">
        <f>IF('C - REPASSES'!E163="","",'C - REPASSES'!E163)</f>
        <v/>
      </c>
      <c r="I160" t="str">
        <f>IF('C - REPASSES'!F163="","",'C - REPASSES'!F163)</f>
        <v/>
      </c>
      <c r="J160" t="str">
        <f>IF('C - REPASSES'!G163="","",'C - REPASSES'!G163)</f>
        <v/>
      </c>
      <c r="K160" t="str">
        <f>TEXT(IF('C - REPASSES'!H163="","",'C - REPASSES'!H163),"@")</f>
        <v/>
      </c>
      <c r="L160" t="str">
        <f>TEXT(IF('C - REPASSES'!I163="","",'C - REPASSES'!I163),"DD/MM/AAAA")</f>
        <v/>
      </c>
      <c r="M160" t="str">
        <f>TEXT(IF('C - REPASSES'!$A163="","",'C - REPASSES'!AI163),"0,00")</f>
        <v/>
      </c>
      <c r="N160" t="str">
        <f>TEXT(IF('C - REPASSES'!$A163="","",'C - REPASSES'!AJ163),"0,00")</f>
        <v/>
      </c>
      <c r="O160" t="str">
        <f>TEXT(IF('C - REPASSES'!$A163="","",'C - REPASSES'!AK163),"0,00")</f>
        <v/>
      </c>
    </row>
    <row r="161" spans="1:15">
      <c r="A161" t="str">
        <f>IF(D161="","",IF('A - IDENTIFICAÇÃO'!$C$7="","",'A - IDENTIFICAÇÃO'!$C$7))</f>
        <v/>
      </c>
      <c r="B161" t="str">
        <f>IF(D161="","",IF('A - IDENTIFICAÇÃO'!$P$15="","",'A - IDENTIFICAÇÃO'!$P$15))</f>
        <v/>
      </c>
      <c r="C161" t="str">
        <f>IF(D161="","",TEXT(IF('A - IDENTIFICAÇÃO'!$C$2="","",'A - IDENTIFICAÇÃO'!$C$2),"0000"))</f>
        <v/>
      </c>
      <c r="D161" t="str">
        <f>IF('C - REPASSES'!A164="","",'C - REPASSES'!A164)</f>
        <v/>
      </c>
      <c r="E161" t="str">
        <f>TEXT(IF('C - REPASSES'!B164="","",'C - REPASSES'!B164),"DD/MM/AAAA")</f>
        <v/>
      </c>
      <c r="F161" t="str">
        <f>IF('C - REPASSES'!C164="INSTITUIÇÃO CREDENCIADA","1",IF('C - REPASSES'!C164="EMPRESA PRETROLÍFERA","2",IF('C - REPASSES'!C164="EMPRESA BRASILEIRA","3",IF('C - REPASSES'!C164="ORGANISMO DE NORMALIZAÇÃO OU EQUIVALENTE","4",IF('C - REPASSES'!C164="EMPRESA BRASILEIRA EM PARCERIA COM I.C.","5","")))))</f>
        <v/>
      </c>
      <c r="G161" t="str">
        <f>TEXT(IF('C - REPASSES'!D164="","",'C - REPASSES'!D164),"00000000000000")</f>
        <v/>
      </c>
      <c r="H161" t="str">
        <f>IF('C - REPASSES'!E164="","",'C - REPASSES'!E164)</f>
        <v/>
      </c>
      <c r="I161" t="str">
        <f>IF('C - REPASSES'!F164="","",'C - REPASSES'!F164)</f>
        <v/>
      </c>
      <c r="J161" t="str">
        <f>IF('C - REPASSES'!G164="","",'C - REPASSES'!G164)</f>
        <v/>
      </c>
      <c r="K161" t="str">
        <f>TEXT(IF('C - REPASSES'!H164="","",'C - REPASSES'!H164),"@")</f>
        <v/>
      </c>
      <c r="L161" t="str">
        <f>TEXT(IF('C - REPASSES'!I164="","",'C - REPASSES'!I164),"DD/MM/AAAA")</f>
        <v/>
      </c>
      <c r="M161" t="str">
        <f>TEXT(IF('C - REPASSES'!$A164="","",'C - REPASSES'!AI164),"0,00")</f>
        <v/>
      </c>
      <c r="N161" t="str">
        <f>TEXT(IF('C - REPASSES'!$A164="","",'C - REPASSES'!AJ164),"0,00")</f>
        <v/>
      </c>
      <c r="O161" t="str">
        <f>TEXT(IF('C - REPASSES'!$A164="","",'C - REPASSES'!AK164),"0,00")</f>
        <v/>
      </c>
    </row>
    <row r="162" spans="1:15">
      <c r="A162" t="str">
        <f>IF(D162="","",IF('A - IDENTIFICAÇÃO'!$C$7="","",'A - IDENTIFICAÇÃO'!$C$7))</f>
        <v/>
      </c>
      <c r="B162" t="str">
        <f>IF(D162="","",IF('A - IDENTIFICAÇÃO'!$P$15="","",'A - IDENTIFICAÇÃO'!$P$15))</f>
        <v/>
      </c>
      <c r="C162" t="str">
        <f>IF(D162="","",TEXT(IF('A - IDENTIFICAÇÃO'!$C$2="","",'A - IDENTIFICAÇÃO'!$C$2),"0000"))</f>
        <v/>
      </c>
      <c r="D162" t="str">
        <f>IF('C - REPASSES'!A165="","",'C - REPASSES'!A165)</f>
        <v/>
      </c>
      <c r="E162" t="str">
        <f>TEXT(IF('C - REPASSES'!B165="","",'C - REPASSES'!B165),"DD/MM/AAAA")</f>
        <v/>
      </c>
      <c r="F162" t="str">
        <f>IF('C - REPASSES'!C165="INSTITUIÇÃO CREDENCIADA","1",IF('C - REPASSES'!C165="EMPRESA PRETROLÍFERA","2",IF('C - REPASSES'!C165="EMPRESA BRASILEIRA","3",IF('C - REPASSES'!C165="ORGANISMO DE NORMALIZAÇÃO OU EQUIVALENTE","4",IF('C - REPASSES'!C165="EMPRESA BRASILEIRA EM PARCERIA COM I.C.","5","")))))</f>
        <v/>
      </c>
      <c r="G162" t="str">
        <f>TEXT(IF('C - REPASSES'!D165="","",'C - REPASSES'!D165),"00000000000000")</f>
        <v/>
      </c>
      <c r="H162" t="str">
        <f>IF('C - REPASSES'!E165="","",'C - REPASSES'!E165)</f>
        <v/>
      </c>
      <c r="I162" t="str">
        <f>IF('C - REPASSES'!F165="","",'C - REPASSES'!F165)</f>
        <v/>
      </c>
      <c r="J162" t="str">
        <f>IF('C - REPASSES'!G165="","",'C - REPASSES'!G165)</f>
        <v/>
      </c>
      <c r="K162" t="str">
        <f>TEXT(IF('C - REPASSES'!H165="","",'C - REPASSES'!H165),"@")</f>
        <v/>
      </c>
      <c r="L162" t="str">
        <f>TEXT(IF('C - REPASSES'!I165="","",'C - REPASSES'!I165),"DD/MM/AAAA")</f>
        <v/>
      </c>
      <c r="M162" t="str">
        <f>TEXT(IF('C - REPASSES'!$A165="","",'C - REPASSES'!AI165),"0,00")</f>
        <v/>
      </c>
      <c r="N162" t="str">
        <f>TEXT(IF('C - REPASSES'!$A165="","",'C - REPASSES'!AJ165),"0,00")</f>
        <v/>
      </c>
      <c r="O162" t="str">
        <f>TEXT(IF('C - REPASSES'!$A165="","",'C - REPASSES'!AK165),"0,00")</f>
        <v/>
      </c>
    </row>
    <row r="163" spans="1:15">
      <c r="A163" t="str">
        <f>IF(D163="","",IF('A - IDENTIFICAÇÃO'!$C$7="","",'A - IDENTIFICAÇÃO'!$C$7))</f>
        <v/>
      </c>
      <c r="B163" t="str">
        <f>IF(D163="","",IF('A - IDENTIFICAÇÃO'!$P$15="","",'A - IDENTIFICAÇÃO'!$P$15))</f>
        <v/>
      </c>
      <c r="C163" t="str">
        <f>IF(D163="","",TEXT(IF('A - IDENTIFICAÇÃO'!$C$2="","",'A - IDENTIFICAÇÃO'!$C$2),"0000"))</f>
        <v/>
      </c>
      <c r="D163" t="str">
        <f>IF('C - REPASSES'!A166="","",'C - REPASSES'!A166)</f>
        <v/>
      </c>
      <c r="E163" t="str">
        <f>TEXT(IF('C - REPASSES'!B166="","",'C - REPASSES'!B166),"DD/MM/AAAA")</f>
        <v/>
      </c>
      <c r="F163" t="str">
        <f>IF('C - REPASSES'!C166="INSTITUIÇÃO CREDENCIADA","1",IF('C - REPASSES'!C166="EMPRESA PRETROLÍFERA","2",IF('C - REPASSES'!C166="EMPRESA BRASILEIRA","3",IF('C - REPASSES'!C166="ORGANISMO DE NORMALIZAÇÃO OU EQUIVALENTE","4",IF('C - REPASSES'!C166="EMPRESA BRASILEIRA EM PARCERIA COM I.C.","5","")))))</f>
        <v/>
      </c>
      <c r="G163" t="str">
        <f>TEXT(IF('C - REPASSES'!D166="","",'C - REPASSES'!D166),"00000000000000")</f>
        <v/>
      </c>
      <c r="H163" t="str">
        <f>IF('C - REPASSES'!E166="","",'C - REPASSES'!E166)</f>
        <v/>
      </c>
      <c r="I163" t="str">
        <f>IF('C - REPASSES'!F166="","",'C - REPASSES'!F166)</f>
        <v/>
      </c>
      <c r="J163" t="str">
        <f>IF('C - REPASSES'!G166="","",'C - REPASSES'!G166)</f>
        <v/>
      </c>
      <c r="K163" t="str">
        <f>TEXT(IF('C - REPASSES'!H166="","",'C - REPASSES'!H166),"@")</f>
        <v/>
      </c>
      <c r="L163" t="str">
        <f>TEXT(IF('C - REPASSES'!I166="","",'C - REPASSES'!I166),"DD/MM/AAAA")</f>
        <v/>
      </c>
      <c r="M163" t="str">
        <f>TEXT(IF('C - REPASSES'!$A166="","",'C - REPASSES'!AI166),"0,00")</f>
        <v/>
      </c>
      <c r="N163" t="str">
        <f>TEXT(IF('C - REPASSES'!$A166="","",'C - REPASSES'!AJ166),"0,00")</f>
        <v/>
      </c>
      <c r="O163" t="str">
        <f>TEXT(IF('C - REPASSES'!$A166="","",'C - REPASSES'!AK166),"0,00")</f>
        <v/>
      </c>
    </row>
    <row r="164" spans="1:15">
      <c r="A164" t="str">
        <f>IF(D164="","",IF('A - IDENTIFICAÇÃO'!$C$7="","",'A - IDENTIFICAÇÃO'!$C$7))</f>
        <v/>
      </c>
      <c r="B164" t="str">
        <f>IF(D164="","",IF('A - IDENTIFICAÇÃO'!$P$15="","",'A - IDENTIFICAÇÃO'!$P$15))</f>
        <v/>
      </c>
      <c r="C164" t="str">
        <f>IF(D164="","",TEXT(IF('A - IDENTIFICAÇÃO'!$C$2="","",'A - IDENTIFICAÇÃO'!$C$2),"0000"))</f>
        <v/>
      </c>
      <c r="D164" t="str">
        <f>IF('C - REPASSES'!A167="","",'C - REPASSES'!A167)</f>
        <v/>
      </c>
      <c r="E164" t="str">
        <f>TEXT(IF('C - REPASSES'!B167="","",'C - REPASSES'!B167),"DD/MM/AAAA")</f>
        <v/>
      </c>
      <c r="F164" t="str">
        <f>IF('C - REPASSES'!C167="INSTITUIÇÃO CREDENCIADA","1",IF('C - REPASSES'!C167="EMPRESA PRETROLÍFERA","2",IF('C - REPASSES'!C167="EMPRESA BRASILEIRA","3",IF('C - REPASSES'!C167="ORGANISMO DE NORMALIZAÇÃO OU EQUIVALENTE","4",IF('C - REPASSES'!C167="EMPRESA BRASILEIRA EM PARCERIA COM I.C.","5","")))))</f>
        <v/>
      </c>
      <c r="G164" t="str">
        <f>TEXT(IF('C - REPASSES'!D167="","",'C - REPASSES'!D167),"00000000000000")</f>
        <v/>
      </c>
      <c r="H164" t="str">
        <f>IF('C - REPASSES'!E167="","",'C - REPASSES'!E167)</f>
        <v/>
      </c>
      <c r="I164" t="str">
        <f>IF('C - REPASSES'!F167="","",'C - REPASSES'!F167)</f>
        <v/>
      </c>
      <c r="J164" t="str">
        <f>IF('C - REPASSES'!G167="","",'C - REPASSES'!G167)</f>
        <v/>
      </c>
      <c r="K164" t="str">
        <f>TEXT(IF('C - REPASSES'!H167="","",'C - REPASSES'!H167),"@")</f>
        <v/>
      </c>
      <c r="L164" t="str">
        <f>TEXT(IF('C - REPASSES'!I167="","",'C - REPASSES'!I167),"DD/MM/AAAA")</f>
        <v/>
      </c>
      <c r="M164" t="str">
        <f>TEXT(IF('C - REPASSES'!$A167="","",'C - REPASSES'!AI167),"0,00")</f>
        <v/>
      </c>
      <c r="N164" t="str">
        <f>TEXT(IF('C - REPASSES'!$A167="","",'C - REPASSES'!AJ167),"0,00")</f>
        <v/>
      </c>
      <c r="O164" t="str">
        <f>TEXT(IF('C - REPASSES'!$A167="","",'C - REPASSES'!AK167),"0,00")</f>
        <v/>
      </c>
    </row>
    <row r="165" spans="1:15">
      <c r="A165" t="str">
        <f>IF(D165="","",IF('A - IDENTIFICAÇÃO'!$C$7="","",'A - IDENTIFICAÇÃO'!$C$7))</f>
        <v/>
      </c>
      <c r="B165" t="str">
        <f>IF(D165="","",IF('A - IDENTIFICAÇÃO'!$P$15="","",'A - IDENTIFICAÇÃO'!$P$15))</f>
        <v/>
      </c>
      <c r="C165" t="str">
        <f>IF(D165="","",TEXT(IF('A - IDENTIFICAÇÃO'!$C$2="","",'A - IDENTIFICAÇÃO'!$C$2),"0000"))</f>
        <v/>
      </c>
      <c r="D165" t="str">
        <f>IF('C - REPASSES'!A168="","",'C - REPASSES'!A168)</f>
        <v/>
      </c>
      <c r="E165" t="str">
        <f>TEXT(IF('C - REPASSES'!B168="","",'C - REPASSES'!B168),"DD/MM/AAAA")</f>
        <v/>
      </c>
      <c r="F165" t="str">
        <f>IF('C - REPASSES'!C168="INSTITUIÇÃO CREDENCIADA","1",IF('C - REPASSES'!C168="EMPRESA PRETROLÍFERA","2",IF('C - REPASSES'!C168="EMPRESA BRASILEIRA","3",IF('C - REPASSES'!C168="ORGANISMO DE NORMALIZAÇÃO OU EQUIVALENTE","4",IF('C - REPASSES'!C168="EMPRESA BRASILEIRA EM PARCERIA COM I.C.","5","")))))</f>
        <v/>
      </c>
      <c r="G165" t="str">
        <f>TEXT(IF('C - REPASSES'!D168="","",'C - REPASSES'!D168),"00000000000000")</f>
        <v/>
      </c>
      <c r="H165" t="str">
        <f>IF('C - REPASSES'!E168="","",'C - REPASSES'!E168)</f>
        <v/>
      </c>
      <c r="I165" t="str">
        <f>IF('C - REPASSES'!F168="","",'C - REPASSES'!F168)</f>
        <v/>
      </c>
      <c r="J165" t="str">
        <f>IF('C - REPASSES'!G168="","",'C - REPASSES'!G168)</f>
        <v/>
      </c>
      <c r="K165" t="str">
        <f>TEXT(IF('C - REPASSES'!H168="","",'C - REPASSES'!H168),"@")</f>
        <v/>
      </c>
      <c r="L165" t="str">
        <f>TEXT(IF('C - REPASSES'!I168="","",'C - REPASSES'!I168),"DD/MM/AAAA")</f>
        <v/>
      </c>
      <c r="M165" t="str">
        <f>TEXT(IF('C - REPASSES'!$A168="","",'C - REPASSES'!AI168),"0,00")</f>
        <v/>
      </c>
      <c r="N165" t="str">
        <f>TEXT(IF('C - REPASSES'!$A168="","",'C - REPASSES'!AJ168),"0,00")</f>
        <v/>
      </c>
      <c r="O165" t="str">
        <f>TEXT(IF('C - REPASSES'!$A168="","",'C - REPASSES'!AK168),"0,00")</f>
        <v/>
      </c>
    </row>
    <row r="166" spans="1:15">
      <c r="A166" t="str">
        <f>IF(D166="","",IF('A - IDENTIFICAÇÃO'!$C$7="","",'A - IDENTIFICAÇÃO'!$C$7))</f>
        <v/>
      </c>
      <c r="B166" t="str">
        <f>IF(D166="","",IF('A - IDENTIFICAÇÃO'!$P$15="","",'A - IDENTIFICAÇÃO'!$P$15))</f>
        <v/>
      </c>
      <c r="C166" t="str">
        <f>IF(D166="","",TEXT(IF('A - IDENTIFICAÇÃO'!$C$2="","",'A - IDENTIFICAÇÃO'!$C$2),"0000"))</f>
        <v/>
      </c>
      <c r="D166" t="str">
        <f>IF('C - REPASSES'!A169="","",'C - REPASSES'!A169)</f>
        <v/>
      </c>
      <c r="E166" t="str">
        <f>TEXT(IF('C - REPASSES'!B169="","",'C - REPASSES'!B169),"DD/MM/AAAA")</f>
        <v/>
      </c>
      <c r="F166" t="str">
        <f>IF('C - REPASSES'!C169="INSTITUIÇÃO CREDENCIADA","1",IF('C - REPASSES'!C169="EMPRESA PRETROLÍFERA","2",IF('C - REPASSES'!C169="EMPRESA BRASILEIRA","3",IF('C - REPASSES'!C169="ORGANISMO DE NORMALIZAÇÃO OU EQUIVALENTE","4",IF('C - REPASSES'!C169="EMPRESA BRASILEIRA EM PARCERIA COM I.C.","5","")))))</f>
        <v/>
      </c>
      <c r="G166" t="str">
        <f>TEXT(IF('C - REPASSES'!D169="","",'C - REPASSES'!D169),"00000000000000")</f>
        <v/>
      </c>
      <c r="H166" t="str">
        <f>IF('C - REPASSES'!E169="","",'C - REPASSES'!E169)</f>
        <v/>
      </c>
      <c r="I166" t="str">
        <f>IF('C - REPASSES'!F169="","",'C - REPASSES'!F169)</f>
        <v/>
      </c>
      <c r="J166" t="str">
        <f>IF('C - REPASSES'!G169="","",'C - REPASSES'!G169)</f>
        <v/>
      </c>
      <c r="K166" t="str">
        <f>TEXT(IF('C - REPASSES'!H169="","",'C - REPASSES'!H169),"@")</f>
        <v/>
      </c>
      <c r="L166" t="str">
        <f>TEXT(IF('C - REPASSES'!I169="","",'C - REPASSES'!I169),"DD/MM/AAAA")</f>
        <v/>
      </c>
      <c r="M166" t="str">
        <f>TEXT(IF('C - REPASSES'!$A169="","",'C - REPASSES'!AI169),"0,00")</f>
        <v/>
      </c>
      <c r="N166" t="str">
        <f>TEXT(IF('C - REPASSES'!$A169="","",'C - REPASSES'!AJ169),"0,00")</f>
        <v/>
      </c>
      <c r="O166" t="str">
        <f>TEXT(IF('C - REPASSES'!$A169="","",'C - REPASSES'!AK169),"0,00")</f>
        <v/>
      </c>
    </row>
    <row r="167" spans="1:15">
      <c r="A167" t="str">
        <f>IF(D167="","",IF('A - IDENTIFICAÇÃO'!$C$7="","",'A - IDENTIFICAÇÃO'!$C$7))</f>
        <v/>
      </c>
      <c r="B167" t="str">
        <f>IF(D167="","",IF('A - IDENTIFICAÇÃO'!$P$15="","",'A - IDENTIFICAÇÃO'!$P$15))</f>
        <v/>
      </c>
      <c r="C167" t="str">
        <f>IF(D167="","",TEXT(IF('A - IDENTIFICAÇÃO'!$C$2="","",'A - IDENTIFICAÇÃO'!$C$2),"0000"))</f>
        <v/>
      </c>
      <c r="D167" t="str">
        <f>IF('C - REPASSES'!A170="","",'C - REPASSES'!A170)</f>
        <v/>
      </c>
      <c r="E167" t="str">
        <f>TEXT(IF('C - REPASSES'!B170="","",'C - REPASSES'!B170),"DD/MM/AAAA")</f>
        <v/>
      </c>
      <c r="F167" t="str">
        <f>IF('C - REPASSES'!C170="INSTITUIÇÃO CREDENCIADA","1",IF('C - REPASSES'!C170="EMPRESA PRETROLÍFERA","2",IF('C - REPASSES'!C170="EMPRESA BRASILEIRA","3",IF('C - REPASSES'!C170="ORGANISMO DE NORMALIZAÇÃO OU EQUIVALENTE","4",IF('C - REPASSES'!C170="EMPRESA BRASILEIRA EM PARCERIA COM I.C.","5","")))))</f>
        <v/>
      </c>
      <c r="G167" t="str">
        <f>TEXT(IF('C - REPASSES'!D170="","",'C - REPASSES'!D170),"00000000000000")</f>
        <v/>
      </c>
      <c r="H167" t="str">
        <f>IF('C - REPASSES'!E170="","",'C - REPASSES'!E170)</f>
        <v/>
      </c>
      <c r="I167" t="str">
        <f>IF('C - REPASSES'!F170="","",'C - REPASSES'!F170)</f>
        <v/>
      </c>
      <c r="J167" t="str">
        <f>IF('C - REPASSES'!G170="","",'C - REPASSES'!G170)</f>
        <v/>
      </c>
      <c r="K167" t="str">
        <f>TEXT(IF('C - REPASSES'!H170="","",'C - REPASSES'!H170),"@")</f>
        <v/>
      </c>
      <c r="L167" t="str">
        <f>TEXT(IF('C - REPASSES'!I170="","",'C - REPASSES'!I170),"DD/MM/AAAA")</f>
        <v/>
      </c>
      <c r="M167" t="str">
        <f>TEXT(IF('C - REPASSES'!$A170="","",'C - REPASSES'!AI170),"0,00")</f>
        <v/>
      </c>
      <c r="N167" t="str">
        <f>TEXT(IF('C - REPASSES'!$A170="","",'C - REPASSES'!AJ170),"0,00")</f>
        <v/>
      </c>
      <c r="O167" t="str">
        <f>TEXT(IF('C - REPASSES'!$A170="","",'C - REPASSES'!AK170),"0,00")</f>
        <v/>
      </c>
    </row>
    <row r="168" spans="1:15">
      <c r="A168" t="str">
        <f>IF(D168="","",IF('A - IDENTIFICAÇÃO'!$C$7="","",'A - IDENTIFICAÇÃO'!$C$7))</f>
        <v/>
      </c>
      <c r="B168" t="str">
        <f>IF(D168="","",IF('A - IDENTIFICAÇÃO'!$P$15="","",'A - IDENTIFICAÇÃO'!$P$15))</f>
        <v/>
      </c>
      <c r="C168" t="str">
        <f>IF(D168="","",TEXT(IF('A - IDENTIFICAÇÃO'!$C$2="","",'A - IDENTIFICAÇÃO'!$C$2),"0000"))</f>
        <v/>
      </c>
      <c r="D168" t="str">
        <f>IF('C - REPASSES'!A171="","",'C - REPASSES'!A171)</f>
        <v/>
      </c>
      <c r="E168" t="str">
        <f>TEXT(IF('C - REPASSES'!B171="","",'C - REPASSES'!B171),"DD/MM/AAAA")</f>
        <v/>
      </c>
      <c r="F168" t="str">
        <f>IF('C - REPASSES'!C171="INSTITUIÇÃO CREDENCIADA","1",IF('C - REPASSES'!C171="EMPRESA PRETROLÍFERA","2",IF('C - REPASSES'!C171="EMPRESA BRASILEIRA","3",IF('C - REPASSES'!C171="ORGANISMO DE NORMALIZAÇÃO OU EQUIVALENTE","4",IF('C - REPASSES'!C171="EMPRESA BRASILEIRA EM PARCERIA COM I.C.","5","")))))</f>
        <v/>
      </c>
      <c r="G168" t="str">
        <f>TEXT(IF('C - REPASSES'!D171="","",'C - REPASSES'!D171),"00000000000000")</f>
        <v/>
      </c>
      <c r="H168" t="str">
        <f>IF('C - REPASSES'!E171="","",'C - REPASSES'!E171)</f>
        <v/>
      </c>
      <c r="I168" t="str">
        <f>IF('C - REPASSES'!F171="","",'C - REPASSES'!F171)</f>
        <v/>
      </c>
      <c r="J168" t="str">
        <f>IF('C - REPASSES'!G171="","",'C - REPASSES'!G171)</f>
        <v/>
      </c>
      <c r="K168" t="str">
        <f>TEXT(IF('C - REPASSES'!H171="","",'C - REPASSES'!H171),"@")</f>
        <v/>
      </c>
      <c r="L168" t="str">
        <f>TEXT(IF('C - REPASSES'!I171="","",'C - REPASSES'!I171),"DD/MM/AAAA")</f>
        <v/>
      </c>
      <c r="M168" t="str">
        <f>TEXT(IF('C - REPASSES'!$A171="","",'C - REPASSES'!AI171),"0,00")</f>
        <v/>
      </c>
      <c r="N168" t="str">
        <f>TEXT(IF('C - REPASSES'!$A171="","",'C - REPASSES'!AJ171),"0,00")</f>
        <v/>
      </c>
      <c r="O168" t="str">
        <f>TEXT(IF('C - REPASSES'!$A171="","",'C - REPASSES'!AK171),"0,00")</f>
        <v/>
      </c>
    </row>
    <row r="169" spans="1:15">
      <c r="A169" t="str">
        <f>IF(D169="","",IF('A - IDENTIFICAÇÃO'!$C$7="","",'A - IDENTIFICAÇÃO'!$C$7))</f>
        <v/>
      </c>
      <c r="B169" t="str">
        <f>IF(D169="","",IF('A - IDENTIFICAÇÃO'!$P$15="","",'A - IDENTIFICAÇÃO'!$P$15))</f>
        <v/>
      </c>
      <c r="C169" t="str">
        <f>IF(D169="","",TEXT(IF('A - IDENTIFICAÇÃO'!$C$2="","",'A - IDENTIFICAÇÃO'!$C$2),"0000"))</f>
        <v/>
      </c>
      <c r="D169" t="str">
        <f>IF('C - REPASSES'!A172="","",'C - REPASSES'!A172)</f>
        <v/>
      </c>
      <c r="E169" t="str">
        <f>TEXT(IF('C - REPASSES'!B172="","",'C - REPASSES'!B172),"DD/MM/AAAA")</f>
        <v/>
      </c>
      <c r="F169" t="str">
        <f>IF('C - REPASSES'!C172="INSTITUIÇÃO CREDENCIADA","1",IF('C - REPASSES'!C172="EMPRESA PRETROLÍFERA","2",IF('C - REPASSES'!C172="EMPRESA BRASILEIRA","3",IF('C - REPASSES'!C172="ORGANISMO DE NORMALIZAÇÃO OU EQUIVALENTE","4",IF('C - REPASSES'!C172="EMPRESA BRASILEIRA EM PARCERIA COM I.C.","5","")))))</f>
        <v/>
      </c>
      <c r="G169" t="str">
        <f>TEXT(IF('C - REPASSES'!D172="","",'C - REPASSES'!D172),"00000000000000")</f>
        <v/>
      </c>
      <c r="H169" t="str">
        <f>IF('C - REPASSES'!E172="","",'C - REPASSES'!E172)</f>
        <v/>
      </c>
      <c r="I169" t="str">
        <f>IF('C - REPASSES'!F172="","",'C - REPASSES'!F172)</f>
        <v/>
      </c>
      <c r="J169" t="str">
        <f>IF('C - REPASSES'!G172="","",'C - REPASSES'!G172)</f>
        <v/>
      </c>
      <c r="K169" t="str">
        <f>TEXT(IF('C - REPASSES'!H172="","",'C - REPASSES'!H172),"@")</f>
        <v/>
      </c>
      <c r="L169" t="str">
        <f>TEXT(IF('C - REPASSES'!I172="","",'C - REPASSES'!I172),"DD/MM/AAAA")</f>
        <v/>
      </c>
      <c r="M169" t="str">
        <f>TEXT(IF('C - REPASSES'!$A172="","",'C - REPASSES'!AI172),"0,00")</f>
        <v/>
      </c>
      <c r="N169" t="str">
        <f>TEXT(IF('C - REPASSES'!$A172="","",'C - REPASSES'!AJ172),"0,00")</f>
        <v/>
      </c>
      <c r="O169" t="str">
        <f>TEXT(IF('C - REPASSES'!$A172="","",'C - REPASSES'!AK172),"0,00")</f>
        <v/>
      </c>
    </row>
    <row r="170" spans="1:15">
      <c r="A170" t="str">
        <f>IF(D170="","",IF('A - IDENTIFICAÇÃO'!$C$7="","",'A - IDENTIFICAÇÃO'!$C$7))</f>
        <v/>
      </c>
      <c r="B170" t="str">
        <f>IF(D170="","",IF('A - IDENTIFICAÇÃO'!$P$15="","",'A - IDENTIFICAÇÃO'!$P$15))</f>
        <v/>
      </c>
      <c r="C170" t="str">
        <f>IF(D170="","",TEXT(IF('A - IDENTIFICAÇÃO'!$C$2="","",'A - IDENTIFICAÇÃO'!$C$2),"0000"))</f>
        <v/>
      </c>
      <c r="D170" t="str">
        <f>IF('C - REPASSES'!A173="","",'C - REPASSES'!A173)</f>
        <v/>
      </c>
      <c r="E170" t="str">
        <f>TEXT(IF('C - REPASSES'!B173="","",'C - REPASSES'!B173),"DD/MM/AAAA")</f>
        <v/>
      </c>
      <c r="F170" t="str">
        <f>IF('C - REPASSES'!C173="INSTITUIÇÃO CREDENCIADA","1",IF('C - REPASSES'!C173="EMPRESA PRETROLÍFERA","2",IF('C - REPASSES'!C173="EMPRESA BRASILEIRA","3",IF('C - REPASSES'!C173="ORGANISMO DE NORMALIZAÇÃO OU EQUIVALENTE","4",IF('C - REPASSES'!C173="EMPRESA BRASILEIRA EM PARCERIA COM I.C.","5","")))))</f>
        <v/>
      </c>
      <c r="G170" t="str">
        <f>TEXT(IF('C - REPASSES'!D173="","",'C - REPASSES'!D173),"00000000000000")</f>
        <v/>
      </c>
      <c r="H170" t="str">
        <f>IF('C - REPASSES'!E173="","",'C - REPASSES'!E173)</f>
        <v/>
      </c>
      <c r="I170" t="str">
        <f>IF('C - REPASSES'!F173="","",'C - REPASSES'!F173)</f>
        <v/>
      </c>
      <c r="J170" t="str">
        <f>IF('C - REPASSES'!G173="","",'C - REPASSES'!G173)</f>
        <v/>
      </c>
      <c r="K170" t="str">
        <f>TEXT(IF('C - REPASSES'!H173="","",'C - REPASSES'!H173),"@")</f>
        <v/>
      </c>
      <c r="L170" t="str">
        <f>TEXT(IF('C - REPASSES'!I173="","",'C - REPASSES'!I173),"DD/MM/AAAA")</f>
        <v/>
      </c>
      <c r="M170" t="str">
        <f>TEXT(IF('C - REPASSES'!$A173="","",'C - REPASSES'!AI173),"0,00")</f>
        <v/>
      </c>
      <c r="N170" t="str">
        <f>TEXT(IF('C - REPASSES'!$A173="","",'C - REPASSES'!AJ173),"0,00")</f>
        <v/>
      </c>
      <c r="O170" t="str">
        <f>TEXT(IF('C - REPASSES'!$A173="","",'C - REPASSES'!AK173),"0,00")</f>
        <v/>
      </c>
    </row>
    <row r="171" spans="1:15">
      <c r="A171" t="str">
        <f>IF(D171="","",IF('A - IDENTIFICAÇÃO'!$C$7="","",'A - IDENTIFICAÇÃO'!$C$7))</f>
        <v/>
      </c>
      <c r="B171" t="str">
        <f>IF(D171="","",IF('A - IDENTIFICAÇÃO'!$P$15="","",'A - IDENTIFICAÇÃO'!$P$15))</f>
        <v/>
      </c>
      <c r="C171" t="str">
        <f>IF(D171="","",TEXT(IF('A - IDENTIFICAÇÃO'!$C$2="","",'A - IDENTIFICAÇÃO'!$C$2),"0000"))</f>
        <v/>
      </c>
      <c r="D171" t="str">
        <f>IF('C - REPASSES'!A174="","",'C - REPASSES'!A174)</f>
        <v/>
      </c>
      <c r="E171" t="str">
        <f>TEXT(IF('C - REPASSES'!B174="","",'C - REPASSES'!B174),"DD/MM/AAAA")</f>
        <v/>
      </c>
      <c r="F171" t="str">
        <f>IF('C - REPASSES'!C174="INSTITUIÇÃO CREDENCIADA","1",IF('C - REPASSES'!C174="EMPRESA PRETROLÍFERA","2",IF('C - REPASSES'!C174="EMPRESA BRASILEIRA","3",IF('C - REPASSES'!C174="ORGANISMO DE NORMALIZAÇÃO OU EQUIVALENTE","4",IF('C - REPASSES'!C174="EMPRESA BRASILEIRA EM PARCERIA COM I.C.","5","")))))</f>
        <v/>
      </c>
      <c r="G171" t="str">
        <f>TEXT(IF('C - REPASSES'!D174="","",'C - REPASSES'!D174),"00000000000000")</f>
        <v/>
      </c>
      <c r="H171" t="str">
        <f>IF('C - REPASSES'!E174="","",'C - REPASSES'!E174)</f>
        <v/>
      </c>
      <c r="I171" t="str">
        <f>IF('C - REPASSES'!F174="","",'C - REPASSES'!F174)</f>
        <v/>
      </c>
      <c r="J171" t="str">
        <f>IF('C - REPASSES'!G174="","",'C - REPASSES'!G174)</f>
        <v/>
      </c>
      <c r="K171" t="str">
        <f>TEXT(IF('C - REPASSES'!H174="","",'C - REPASSES'!H174),"@")</f>
        <v/>
      </c>
      <c r="L171" t="str">
        <f>TEXT(IF('C - REPASSES'!I174="","",'C - REPASSES'!I174),"DD/MM/AAAA")</f>
        <v/>
      </c>
      <c r="M171" t="str">
        <f>TEXT(IF('C - REPASSES'!$A174="","",'C - REPASSES'!AI174),"0,00")</f>
        <v/>
      </c>
      <c r="N171" t="str">
        <f>TEXT(IF('C - REPASSES'!$A174="","",'C - REPASSES'!AJ174),"0,00")</f>
        <v/>
      </c>
      <c r="O171" t="str">
        <f>TEXT(IF('C - REPASSES'!$A174="","",'C - REPASSES'!AK174),"0,00")</f>
        <v/>
      </c>
    </row>
    <row r="172" spans="1:15">
      <c r="A172" t="str">
        <f>IF(D172="","",IF('A - IDENTIFICAÇÃO'!$C$7="","",'A - IDENTIFICAÇÃO'!$C$7))</f>
        <v/>
      </c>
      <c r="B172" t="str">
        <f>IF(D172="","",IF('A - IDENTIFICAÇÃO'!$P$15="","",'A - IDENTIFICAÇÃO'!$P$15))</f>
        <v/>
      </c>
      <c r="C172" t="str">
        <f>IF(D172="","",TEXT(IF('A - IDENTIFICAÇÃO'!$C$2="","",'A - IDENTIFICAÇÃO'!$C$2),"0000"))</f>
        <v/>
      </c>
      <c r="D172" t="str">
        <f>IF('C - REPASSES'!A175="","",'C - REPASSES'!A175)</f>
        <v/>
      </c>
      <c r="E172" t="str">
        <f>TEXT(IF('C - REPASSES'!B175="","",'C - REPASSES'!B175),"DD/MM/AAAA")</f>
        <v/>
      </c>
      <c r="F172" t="str">
        <f>IF('C - REPASSES'!C175="INSTITUIÇÃO CREDENCIADA","1",IF('C - REPASSES'!C175="EMPRESA PRETROLÍFERA","2",IF('C - REPASSES'!C175="EMPRESA BRASILEIRA","3",IF('C - REPASSES'!C175="ORGANISMO DE NORMALIZAÇÃO OU EQUIVALENTE","4",IF('C - REPASSES'!C175="EMPRESA BRASILEIRA EM PARCERIA COM I.C.","5","")))))</f>
        <v/>
      </c>
      <c r="G172" t="str">
        <f>TEXT(IF('C - REPASSES'!D175="","",'C - REPASSES'!D175),"00000000000000")</f>
        <v/>
      </c>
      <c r="H172" t="str">
        <f>IF('C - REPASSES'!E175="","",'C - REPASSES'!E175)</f>
        <v/>
      </c>
      <c r="I172" t="str">
        <f>IF('C - REPASSES'!F175="","",'C - REPASSES'!F175)</f>
        <v/>
      </c>
      <c r="J172" t="str">
        <f>IF('C - REPASSES'!G175="","",'C - REPASSES'!G175)</f>
        <v/>
      </c>
      <c r="K172" t="str">
        <f>TEXT(IF('C - REPASSES'!H175="","",'C - REPASSES'!H175),"@")</f>
        <v/>
      </c>
      <c r="L172" t="str">
        <f>TEXT(IF('C - REPASSES'!I175="","",'C - REPASSES'!I175),"DD/MM/AAAA")</f>
        <v/>
      </c>
      <c r="M172" t="str">
        <f>TEXT(IF('C - REPASSES'!$A175="","",'C - REPASSES'!AI175),"0,00")</f>
        <v/>
      </c>
      <c r="N172" t="str">
        <f>TEXT(IF('C - REPASSES'!$A175="","",'C - REPASSES'!AJ175),"0,00")</f>
        <v/>
      </c>
      <c r="O172" t="str">
        <f>TEXT(IF('C - REPASSES'!$A175="","",'C - REPASSES'!AK175),"0,00")</f>
        <v/>
      </c>
    </row>
    <row r="173" spans="1:15">
      <c r="A173" t="str">
        <f>IF(D173="","",IF('A - IDENTIFICAÇÃO'!$C$7="","",'A - IDENTIFICAÇÃO'!$C$7))</f>
        <v/>
      </c>
      <c r="B173" t="str">
        <f>IF(D173="","",IF('A - IDENTIFICAÇÃO'!$P$15="","",'A - IDENTIFICAÇÃO'!$P$15))</f>
        <v/>
      </c>
      <c r="C173" t="str">
        <f>IF(D173="","",TEXT(IF('A - IDENTIFICAÇÃO'!$C$2="","",'A - IDENTIFICAÇÃO'!$C$2),"0000"))</f>
        <v/>
      </c>
      <c r="D173" t="str">
        <f>IF('C - REPASSES'!A176="","",'C - REPASSES'!A176)</f>
        <v/>
      </c>
      <c r="E173" t="str">
        <f>TEXT(IF('C - REPASSES'!B176="","",'C - REPASSES'!B176),"DD/MM/AAAA")</f>
        <v/>
      </c>
      <c r="F173" t="str">
        <f>IF('C - REPASSES'!C176="INSTITUIÇÃO CREDENCIADA","1",IF('C - REPASSES'!C176="EMPRESA PRETROLÍFERA","2",IF('C - REPASSES'!C176="EMPRESA BRASILEIRA","3",IF('C - REPASSES'!C176="ORGANISMO DE NORMALIZAÇÃO OU EQUIVALENTE","4",IF('C - REPASSES'!C176="EMPRESA BRASILEIRA EM PARCERIA COM I.C.","5","")))))</f>
        <v/>
      </c>
      <c r="G173" t="str">
        <f>TEXT(IF('C - REPASSES'!D176="","",'C - REPASSES'!D176),"00000000000000")</f>
        <v/>
      </c>
      <c r="H173" t="str">
        <f>IF('C - REPASSES'!E176="","",'C - REPASSES'!E176)</f>
        <v/>
      </c>
      <c r="I173" t="str">
        <f>IF('C - REPASSES'!F176="","",'C - REPASSES'!F176)</f>
        <v/>
      </c>
      <c r="J173" t="str">
        <f>IF('C - REPASSES'!G176="","",'C - REPASSES'!G176)</f>
        <v/>
      </c>
      <c r="K173" t="str">
        <f>TEXT(IF('C - REPASSES'!H176="","",'C - REPASSES'!H176),"@")</f>
        <v/>
      </c>
      <c r="L173" t="str">
        <f>TEXT(IF('C - REPASSES'!I176="","",'C - REPASSES'!I176),"DD/MM/AAAA")</f>
        <v/>
      </c>
      <c r="M173" t="str">
        <f>TEXT(IF('C - REPASSES'!$A176="","",'C - REPASSES'!AI176),"0,00")</f>
        <v/>
      </c>
      <c r="N173" t="str">
        <f>TEXT(IF('C - REPASSES'!$A176="","",'C - REPASSES'!AJ176),"0,00")</f>
        <v/>
      </c>
      <c r="O173" t="str">
        <f>TEXT(IF('C - REPASSES'!$A176="","",'C - REPASSES'!AK176),"0,00")</f>
        <v/>
      </c>
    </row>
    <row r="174" spans="1:15">
      <c r="A174" t="str">
        <f>IF(D174="","",IF('A - IDENTIFICAÇÃO'!$C$7="","",'A - IDENTIFICAÇÃO'!$C$7))</f>
        <v/>
      </c>
      <c r="B174" t="str">
        <f>IF(D174="","",IF('A - IDENTIFICAÇÃO'!$P$15="","",'A - IDENTIFICAÇÃO'!$P$15))</f>
        <v/>
      </c>
      <c r="C174" t="str">
        <f>IF(D174="","",TEXT(IF('A - IDENTIFICAÇÃO'!$C$2="","",'A - IDENTIFICAÇÃO'!$C$2),"0000"))</f>
        <v/>
      </c>
      <c r="D174" t="str">
        <f>IF('C - REPASSES'!A177="","",'C - REPASSES'!A177)</f>
        <v/>
      </c>
      <c r="E174" t="str">
        <f>TEXT(IF('C - REPASSES'!B177="","",'C - REPASSES'!B177),"DD/MM/AAAA")</f>
        <v/>
      </c>
      <c r="F174" t="str">
        <f>IF('C - REPASSES'!C177="INSTITUIÇÃO CREDENCIADA","1",IF('C - REPASSES'!C177="EMPRESA PRETROLÍFERA","2",IF('C - REPASSES'!C177="EMPRESA BRASILEIRA","3",IF('C - REPASSES'!C177="ORGANISMO DE NORMALIZAÇÃO OU EQUIVALENTE","4",IF('C - REPASSES'!C177="EMPRESA BRASILEIRA EM PARCERIA COM I.C.","5","")))))</f>
        <v/>
      </c>
      <c r="G174" t="str">
        <f>TEXT(IF('C - REPASSES'!D177="","",'C - REPASSES'!D177),"00000000000000")</f>
        <v/>
      </c>
      <c r="H174" t="str">
        <f>IF('C - REPASSES'!E177="","",'C - REPASSES'!E177)</f>
        <v/>
      </c>
      <c r="I174" t="str">
        <f>IF('C - REPASSES'!F177="","",'C - REPASSES'!F177)</f>
        <v/>
      </c>
      <c r="J174" t="str">
        <f>IF('C - REPASSES'!G177="","",'C - REPASSES'!G177)</f>
        <v/>
      </c>
      <c r="K174" t="str">
        <f>TEXT(IF('C - REPASSES'!H177="","",'C - REPASSES'!H177),"@")</f>
        <v/>
      </c>
      <c r="L174" t="str">
        <f>TEXT(IF('C - REPASSES'!I177="","",'C - REPASSES'!I177),"DD/MM/AAAA")</f>
        <v/>
      </c>
      <c r="M174" t="str">
        <f>TEXT(IF('C - REPASSES'!$A177="","",'C - REPASSES'!AI177),"0,00")</f>
        <v/>
      </c>
      <c r="N174" t="str">
        <f>TEXT(IF('C - REPASSES'!$A177="","",'C - REPASSES'!AJ177),"0,00")</f>
        <v/>
      </c>
      <c r="O174" t="str">
        <f>TEXT(IF('C - REPASSES'!$A177="","",'C - REPASSES'!AK177),"0,00")</f>
        <v/>
      </c>
    </row>
    <row r="175" spans="1:15">
      <c r="A175" t="str">
        <f>IF(D175="","",IF('A - IDENTIFICAÇÃO'!$C$7="","",'A - IDENTIFICAÇÃO'!$C$7))</f>
        <v/>
      </c>
      <c r="B175" t="str">
        <f>IF(D175="","",IF('A - IDENTIFICAÇÃO'!$P$15="","",'A - IDENTIFICAÇÃO'!$P$15))</f>
        <v/>
      </c>
      <c r="C175" t="str">
        <f>IF(D175="","",TEXT(IF('A - IDENTIFICAÇÃO'!$C$2="","",'A - IDENTIFICAÇÃO'!$C$2),"0000"))</f>
        <v/>
      </c>
      <c r="D175" t="str">
        <f>IF('C - REPASSES'!A178="","",'C - REPASSES'!A178)</f>
        <v/>
      </c>
      <c r="E175" t="str">
        <f>TEXT(IF('C - REPASSES'!B178="","",'C - REPASSES'!B178),"DD/MM/AAAA")</f>
        <v/>
      </c>
      <c r="F175" t="str">
        <f>IF('C - REPASSES'!C178="INSTITUIÇÃO CREDENCIADA","1",IF('C - REPASSES'!C178="EMPRESA PRETROLÍFERA","2",IF('C - REPASSES'!C178="EMPRESA BRASILEIRA","3",IF('C - REPASSES'!C178="ORGANISMO DE NORMALIZAÇÃO OU EQUIVALENTE","4",IF('C - REPASSES'!C178="EMPRESA BRASILEIRA EM PARCERIA COM I.C.","5","")))))</f>
        <v/>
      </c>
      <c r="G175" t="str">
        <f>TEXT(IF('C - REPASSES'!D178="","",'C - REPASSES'!D178),"00000000000000")</f>
        <v/>
      </c>
      <c r="H175" t="str">
        <f>IF('C - REPASSES'!E178="","",'C - REPASSES'!E178)</f>
        <v/>
      </c>
      <c r="I175" t="str">
        <f>IF('C - REPASSES'!F178="","",'C - REPASSES'!F178)</f>
        <v/>
      </c>
      <c r="J175" t="str">
        <f>IF('C - REPASSES'!G178="","",'C - REPASSES'!G178)</f>
        <v/>
      </c>
      <c r="K175" t="str">
        <f>TEXT(IF('C - REPASSES'!H178="","",'C - REPASSES'!H178),"@")</f>
        <v/>
      </c>
      <c r="L175" t="str">
        <f>TEXT(IF('C - REPASSES'!I178="","",'C - REPASSES'!I178),"DD/MM/AAAA")</f>
        <v/>
      </c>
      <c r="M175" t="str">
        <f>TEXT(IF('C - REPASSES'!$A178="","",'C - REPASSES'!AI178),"0,00")</f>
        <v/>
      </c>
      <c r="N175" t="str">
        <f>TEXT(IF('C - REPASSES'!$A178="","",'C - REPASSES'!AJ178),"0,00")</f>
        <v/>
      </c>
      <c r="O175" t="str">
        <f>TEXT(IF('C - REPASSES'!$A178="","",'C - REPASSES'!AK178),"0,00")</f>
        <v/>
      </c>
    </row>
    <row r="176" spans="1:15">
      <c r="A176" t="str">
        <f>IF(D176="","",IF('A - IDENTIFICAÇÃO'!$C$7="","",'A - IDENTIFICAÇÃO'!$C$7))</f>
        <v/>
      </c>
      <c r="B176" t="str">
        <f>IF(D176="","",IF('A - IDENTIFICAÇÃO'!$P$15="","",'A - IDENTIFICAÇÃO'!$P$15))</f>
        <v/>
      </c>
      <c r="C176" t="str">
        <f>IF(D176="","",TEXT(IF('A - IDENTIFICAÇÃO'!$C$2="","",'A - IDENTIFICAÇÃO'!$C$2),"0000"))</f>
        <v/>
      </c>
      <c r="D176" t="str">
        <f>IF('C - REPASSES'!A179="","",'C - REPASSES'!A179)</f>
        <v/>
      </c>
      <c r="E176" t="str">
        <f>TEXT(IF('C - REPASSES'!B179="","",'C - REPASSES'!B179),"DD/MM/AAAA")</f>
        <v/>
      </c>
      <c r="F176" t="str">
        <f>IF('C - REPASSES'!C179="INSTITUIÇÃO CREDENCIADA","1",IF('C - REPASSES'!C179="EMPRESA PRETROLÍFERA","2",IF('C - REPASSES'!C179="EMPRESA BRASILEIRA","3",IF('C - REPASSES'!C179="ORGANISMO DE NORMALIZAÇÃO OU EQUIVALENTE","4",IF('C - REPASSES'!C179="EMPRESA BRASILEIRA EM PARCERIA COM I.C.","5","")))))</f>
        <v/>
      </c>
      <c r="G176" t="str">
        <f>TEXT(IF('C - REPASSES'!D179="","",'C - REPASSES'!D179),"00000000000000")</f>
        <v/>
      </c>
      <c r="H176" t="str">
        <f>IF('C - REPASSES'!E179="","",'C - REPASSES'!E179)</f>
        <v/>
      </c>
      <c r="I176" t="str">
        <f>IF('C - REPASSES'!F179="","",'C - REPASSES'!F179)</f>
        <v/>
      </c>
      <c r="J176" t="str">
        <f>IF('C - REPASSES'!G179="","",'C - REPASSES'!G179)</f>
        <v/>
      </c>
      <c r="K176" t="str">
        <f>TEXT(IF('C - REPASSES'!H179="","",'C - REPASSES'!H179),"@")</f>
        <v/>
      </c>
      <c r="L176" t="str">
        <f>TEXT(IF('C - REPASSES'!I179="","",'C - REPASSES'!I179),"DD/MM/AAAA")</f>
        <v/>
      </c>
      <c r="M176" t="str">
        <f>TEXT(IF('C - REPASSES'!$A179="","",'C - REPASSES'!AI179),"0,00")</f>
        <v/>
      </c>
      <c r="N176" t="str">
        <f>TEXT(IF('C - REPASSES'!$A179="","",'C - REPASSES'!AJ179),"0,00")</f>
        <v/>
      </c>
      <c r="O176" t="str">
        <f>TEXT(IF('C - REPASSES'!$A179="","",'C - REPASSES'!AK179),"0,00")</f>
        <v/>
      </c>
    </row>
    <row r="177" spans="1:15">
      <c r="A177" t="str">
        <f>IF(D177="","",IF('A - IDENTIFICAÇÃO'!$C$7="","",'A - IDENTIFICAÇÃO'!$C$7))</f>
        <v/>
      </c>
      <c r="B177" t="str">
        <f>IF(D177="","",IF('A - IDENTIFICAÇÃO'!$P$15="","",'A - IDENTIFICAÇÃO'!$P$15))</f>
        <v/>
      </c>
      <c r="C177" t="str">
        <f>IF(D177="","",TEXT(IF('A - IDENTIFICAÇÃO'!$C$2="","",'A - IDENTIFICAÇÃO'!$C$2),"0000"))</f>
        <v/>
      </c>
      <c r="D177" t="str">
        <f>IF('C - REPASSES'!A180="","",'C - REPASSES'!A180)</f>
        <v/>
      </c>
      <c r="E177" t="str">
        <f>TEXT(IF('C - REPASSES'!B180="","",'C - REPASSES'!B180),"DD/MM/AAAA")</f>
        <v/>
      </c>
      <c r="F177" t="str">
        <f>IF('C - REPASSES'!C180="INSTITUIÇÃO CREDENCIADA","1",IF('C - REPASSES'!C180="EMPRESA PRETROLÍFERA","2",IF('C - REPASSES'!C180="EMPRESA BRASILEIRA","3",IF('C - REPASSES'!C180="ORGANISMO DE NORMALIZAÇÃO OU EQUIVALENTE","4",IF('C - REPASSES'!C180="EMPRESA BRASILEIRA EM PARCERIA COM I.C.","5","")))))</f>
        <v/>
      </c>
      <c r="G177" t="str">
        <f>TEXT(IF('C - REPASSES'!D180="","",'C - REPASSES'!D180),"00000000000000")</f>
        <v/>
      </c>
      <c r="H177" t="str">
        <f>IF('C - REPASSES'!E180="","",'C - REPASSES'!E180)</f>
        <v/>
      </c>
      <c r="I177" t="str">
        <f>IF('C - REPASSES'!F180="","",'C - REPASSES'!F180)</f>
        <v/>
      </c>
      <c r="J177" t="str">
        <f>IF('C - REPASSES'!G180="","",'C - REPASSES'!G180)</f>
        <v/>
      </c>
      <c r="K177" t="str">
        <f>TEXT(IF('C - REPASSES'!H180="","",'C - REPASSES'!H180),"@")</f>
        <v/>
      </c>
      <c r="L177" t="str">
        <f>TEXT(IF('C - REPASSES'!I180="","",'C - REPASSES'!I180),"DD/MM/AAAA")</f>
        <v/>
      </c>
      <c r="M177" t="str">
        <f>TEXT(IF('C - REPASSES'!$A180="","",'C - REPASSES'!AI180),"0,00")</f>
        <v/>
      </c>
      <c r="N177" t="str">
        <f>TEXT(IF('C - REPASSES'!$A180="","",'C - REPASSES'!AJ180),"0,00")</f>
        <v/>
      </c>
      <c r="O177" t="str">
        <f>TEXT(IF('C - REPASSES'!$A180="","",'C - REPASSES'!AK180),"0,00")</f>
        <v/>
      </c>
    </row>
    <row r="178" spans="1:15">
      <c r="A178" t="str">
        <f>IF(D178="","",IF('A - IDENTIFICAÇÃO'!$C$7="","",'A - IDENTIFICAÇÃO'!$C$7))</f>
        <v/>
      </c>
      <c r="B178" t="str">
        <f>IF(D178="","",IF('A - IDENTIFICAÇÃO'!$P$15="","",'A - IDENTIFICAÇÃO'!$P$15))</f>
        <v/>
      </c>
      <c r="C178" t="str">
        <f>IF(D178="","",TEXT(IF('A - IDENTIFICAÇÃO'!$C$2="","",'A - IDENTIFICAÇÃO'!$C$2),"0000"))</f>
        <v/>
      </c>
      <c r="D178" t="str">
        <f>IF('C - REPASSES'!A181="","",'C - REPASSES'!A181)</f>
        <v/>
      </c>
      <c r="E178" t="str">
        <f>TEXT(IF('C - REPASSES'!B181="","",'C - REPASSES'!B181),"DD/MM/AAAA")</f>
        <v/>
      </c>
      <c r="F178" t="str">
        <f>IF('C - REPASSES'!C181="INSTITUIÇÃO CREDENCIADA","1",IF('C - REPASSES'!C181="EMPRESA PRETROLÍFERA","2",IF('C - REPASSES'!C181="EMPRESA BRASILEIRA","3",IF('C - REPASSES'!C181="ORGANISMO DE NORMALIZAÇÃO OU EQUIVALENTE","4",IF('C - REPASSES'!C181="EMPRESA BRASILEIRA EM PARCERIA COM I.C.","5","")))))</f>
        <v/>
      </c>
      <c r="G178" t="str">
        <f>TEXT(IF('C - REPASSES'!D181="","",'C - REPASSES'!D181),"00000000000000")</f>
        <v/>
      </c>
      <c r="H178" t="str">
        <f>IF('C - REPASSES'!E181="","",'C - REPASSES'!E181)</f>
        <v/>
      </c>
      <c r="I178" t="str">
        <f>IF('C - REPASSES'!F181="","",'C - REPASSES'!F181)</f>
        <v/>
      </c>
      <c r="J178" t="str">
        <f>IF('C - REPASSES'!G181="","",'C - REPASSES'!G181)</f>
        <v/>
      </c>
      <c r="K178" t="str">
        <f>TEXT(IF('C - REPASSES'!H181="","",'C - REPASSES'!H181),"@")</f>
        <v/>
      </c>
      <c r="L178" t="str">
        <f>TEXT(IF('C - REPASSES'!I181="","",'C - REPASSES'!I181),"DD/MM/AAAA")</f>
        <v/>
      </c>
      <c r="M178" t="str">
        <f>TEXT(IF('C - REPASSES'!$A181="","",'C - REPASSES'!AI181),"0,00")</f>
        <v/>
      </c>
      <c r="N178" t="str">
        <f>TEXT(IF('C - REPASSES'!$A181="","",'C - REPASSES'!AJ181),"0,00")</f>
        <v/>
      </c>
      <c r="O178" t="str">
        <f>TEXT(IF('C - REPASSES'!$A181="","",'C - REPASSES'!AK181),"0,00")</f>
        <v/>
      </c>
    </row>
    <row r="179" spans="1:15">
      <c r="A179" t="str">
        <f>IF(D179="","",IF('A - IDENTIFICAÇÃO'!$C$7="","",'A - IDENTIFICAÇÃO'!$C$7))</f>
        <v/>
      </c>
      <c r="B179" t="str">
        <f>IF(D179="","",IF('A - IDENTIFICAÇÃO'!$P$15="","",'A - IDENTIFICAÇÃO'!$P$15))</f>
        <v/>
      </c>
      <c r="C179" t="str">
        <f>IF(D179="","",TEXT(IF('A - IDENTIFICAÇÃO'!$C$2="","",'A - IDENTIFICAÇÃO'!$C$2),"0000"))</f>
        <v/>
      </c>
      <c r="D179" t="str">
        <f>IF('C - REPASSES'!A182="","",'C - REPASSES'!A182)</f>
        <v/>
      </c>
      <c r="E179" t="str">
        <f>TEXT(IF('C - REPASSES'!B182="","",'C - REPASSES'!B182),"DD/MM/AAAA")</f>
        <v/>
      </c>
      <c r="F179" t="str">
        <f>IF('C - REPASSES'!C182="INSTITUIÇÃO CREDENCIADA","1",IF('C - REPASSES'!C182="EMPRESA PRETROLÍFERA","2",IF('C - REPASSES'!C182="EMPRESA BRASILEIRA","3",IF('C - REPASSES'!C182="ORGANISMO DE NORMALIZAÇÃO OU EQUIVALENTE","4",IF('C - REPASSES'!C182="EMPRESA BRASILEIRA EM PARCERIA COM I.C.","5","")))))</f>
        <v/>
      </c>
      <c r="G179" t="str">
        <f>TEXT(IF('C - REPASSES'!D182="","",'C - REPASSES'!D182),"00000000000000")</f>
        <v/>
      </c>
      <c r="H179" t="str">
        <f>IF('C - REPASSES'!E182="","",'C - REPASSES'!E182)</f>
        <v/>
      </c>
      <c r="I179" t="str">
        <f>IF('C - REPASSES'!F182="","",'C - REPASSES'!F182)</f>
        <v/>
      </c>
      <c r="J179" t="str">
        <f>IF('C - REPASSES'!G182="","",'C - REPASSES'!G182)</f>
        <v/>
      </c>
      <c r="K179" t="str">
        <f>TEXT(IF('C - REPASSES'!H182="","",'C - REPASSES'!H182),"@")</f>
        <v/>
      </c>
      <c r="L179" t="str">
        <f>TEXT(IF('C - REPASSES'!I182="","",'C - REPASSES'!I182),"DD/MM/AAAA")</f>
        <v/>
      </c>
      <c r="M179" t="str">
        <f>TEXT(IF('C - REPASSES'!$A182="","",'C - REPASSES'!AI182),"0,00")</f>
        <v/>
      </c>
      <c r="N179" t="str">
        <f>TEXT(IF('C - REPASSES'!$A182="","",'C - REPASSES'!AJ182),"0,00")</f>
        <v/>
      </c>
      <c r="O179" t="str">
        <f>TEXT(IF('C - REPASSES'!$A182="","",'C - REPASSES'!AK182),"0,00")</f>
        <v/>
      </c>
    </row>
    <row r="180" spans="1:15">
      <c r="A180" t="str">
        <f>IF(D180="","",IF('A - IDENTIFICAÇÃO'!$C$7="","",'A - IDENTIFICAÇÃO'!$C$7))</f>
        <v/>
      </c>
      <c r="B180" t="str">
        <f>IF(D180="","",IF('A - IDENTIFICAÇÃO'!$P$15="","",'A - IDENTIFICAÇÃO'!$P$15))</f>
        <v/>
      </c>
      <c r="C180" t="str">
        <f>IF(D180="","",TEXT(IF('A - IDENTIFICAÇÃO'!$C$2="","",'A - IDENTIFICAÇÃO'!$C$2),"0000"))</f>
        <v/>
      </c>
      <c r="D180" t="str">
        <f>IF('C - REPASSES'!A183="","",'C - REPASSES'!A183)</f>
        <v/>
      </c>
      <c r="E180" t="str">
        <f>TEXT(IF('C - REPASSES'!B183="","",'C - REPASSES'!B183),"DD/MM/AAAA")</f>
        <v/>
      </c>
      <c r="F180" t="str">
        <f>IF('C - REPASSES'!C183="INSTITUIÇÃO CREDENCIADA","1",IF('C - REPASSES'!C183="EMPRESA PRETROLÍFERA","2",IF('C - REPASSES'!C183="EMPRESA BRASILEIRA","3",IF('C - REPASSES'!C183="ORGANISMO DE NORMALIZAÇÃO OU EQUIVALENTE","4",IF('C - REPASSES'!C183="EMPRESA BRASILEIRA EM PARCERIA COM I.C.","5","")))))</f>
        <v/>
      </c>
      <c r="G180" t="str">
        <f>TEXT(IF('C - REPASSES'!D183="","",'C - REPASSES'!D183),"00000000000000")</f>
        <v/>
      </c>
      <c r="H180" t="str">
        <f>IF('C - REPASSES'!E183="","",'C - REPASSES'!E183)</f>
        <v/>
      </c>
      <c r="I180" t="str">
        <f>IF('C - REPASSES'!F183="","",'C - REPASSES'!F183)</f>
        <v/>
      </c>
      <c r="J180" t="str">
        <f>IF('C - REPASSES'!G183="","",'C - REPASSES'!G183)</f>
        <v/>
      </c>
      <c r="K180" t="str">
        <f>TEXT(IF('C - REPASSES'!H183="","",'C - REPASSES'!H183),"@")</f>
        <v/>
      </c>
      <c r="L180" t="str">
        <f>TEXT(IF('C - REPASSES'!I183="","",'C - REPASSES'!I183),"DD/MM/AAAA")</f>
        <v/>
      </c>
      <c r="M180" t="str">
        <f>TEXT(IF('C - REPASSES'!$A183="","",'C - REPASSES'!AI183),"0,00")</f>
        <v/>
      </c>
      <c r="N180" t="str">
        <f>TEXT(IF('C - REPASSES'!$A183="","",'C - REPASSES'!AJ183),"0,00")</f>
        <v/>
      </c>
      <c r="O180" t="str">
        <f>TEXT(IF('C - REPASSES'!$A183="","",'C - REPASSES'!AK183),"0,00")</f>
        <v/>
      </c>
    </row>
    <row r="181" spans="1:15">
      <c r="A181" t="str">
        <f>IF(D181="","",IF('A - IDENTIFICAÇÃO'!$C$7="","",'A - IDENTIFICAÇÃO'!$C$7))</f>
        <v/>
      </c>
      <c r="B181" t="str">
        <f>IF(D181="","",IF('A - IDENTIFICAÇÃO'!$P$15="","",'A - IDENTIFICAÇÃO'!$P$15))</f>
        <v/>
      </c>
      <c r="C181" t="str">
        <f>IF(D181="","",TEXT(IF('A - IDENTIFICAÇÃO'!$C$2="","",'A - IDENTIFICAÇÃO'!$C$2),"0000"))</f>
        <v/>
      </c>
      <c r="D181" t="str">
        <f>IF('C - REPASSES'!A184="","",'C - REPASSES'!A184)</f>
        <v/>
      </c>
      <c r="E181" t="str">
        <f>TEXT(IF('C - REPASSES'!B184="","",'C - REPASSES'!B184),"DD/MM/AAAA")</f>
        <v/>
      </c>
      <c r="F181" t="str">
        <f>IF('C - REPASSES'!C184="INSTITUIÇÃO CREDENCIADA","1",IF('C - REPASSES'!C184="EMPRESA PRETROLÍFERA","2",IF('C - REPASSES'!C184="EMPRESA BRASILEIRA","3",IF('C - REPASSES'!C184="ORGANISMO DE NORMALIZAÇÃO OU EQUIVALENTE","4",IF('C - REPASSES'!C184="EMPRESA BRASILEIRA EM PARCERIA COM I.C.","5","")))))</f>
        <v/>
      </c>
      <c r="G181" t="str">
        <f>TEXT(IF('C - REPASSES'!D184="","",'C - REPASSES'!D184),"00000000000000")</f>
        <v/>
      </c>
      <c r="H181" t="str">
        <f>IF('C - REPASSES'!E184="","",'C - REPASSES'!E184)</f>
        <v/>
      </c>
      <c r="I181" t="str">
        <f>IF('C - REPASSES'!F184="","",'C - REPASSES'!F184)</f>
        <v/>
      </c>
      <c r="J181" t="str">
        <f>IF('C - REPASSES'!G184="","",'C - REPASSES'!G184)</f>
        <v/>
      </c>
      <c r="K181" t="str">
        <f>TEXT(IF('C - REPASSES'!H184="","",'C - REPASSES'!H184),"@")</f>
        <v/>
      </c>
      <c r="L181" t="str">
        <f>TEXT(IF('C - REPASSES'!I184="","",'C - REPASSES'!I184),"DD/MM/AAAA")</f>
        <v/>
      </c>
      <c r="M181" t="str">
        <f>TEXT(IF('C - REPASSES'!$A184="","",'C - REPASSES'!AI184),"0,00")</f>
        <v/>
      </c>
      <c r="N181" t="str">
        <f>TEXT(IF('C - REPASSES'!$A184="","",'C - REPASSES'!AJ184),"0,00")</f>
        <v/>
      </c>
      <c r="O181" t="str">
        <f>TEXT(IF('C - REPASSES'!$A184="","",'C - REPASSES'!AK184),"0,00")</f>
        <v/>
      </c>
    </row>
    <row r="182" spans="1:15">
      <c r="A182" t="str">
        <f>IF(D182="","",IF('A - IDENTIFICAÇÃO'!$C$7="","",'A - IDENTIFICAÇÃO'!$C$7))</f>
        <v/>
      </c>
      <c r="B182" t="str">
        <f>IF(D182="","",IF('A - IDENTIFICAÇÃO'!$P$15="","",'A - IDENTIFICAÇÃO'!$P$15))</f>
        <v/>
      </c>
      <c r="C182" t="str">
        <f>IF(D182="","",TEXT(IF('A - IDENTIFICAÇÃO'!$C$2="","",'A - IDENTIFICAÇÃO'!$C$2),"0000"))</f>
        <v/>
      </c>
      <c r="D182" t="str">
        <f>IF('C - REPASSES'!A185="","",'C - REPASSES'!A185)</f>
        <v/>
      </c>
      <c r="E182" t="str">
        <f>TEXT(IF('C - REPASSES'!B185="","",'C - REPASSES'!B185),"DD/MM/AAAA")</f>
        <v/>
      </c>
      <c r="F182" t="str">
        <f>IF('C - REPASSES'!C185="INSTITUIÇÃO CREDENCIADA","1",IF('C - REPASSES'!C185="EMPRESA PRETROLÍFERA","2",IF('C - REPASSES'!C185="EMPRESA BRASILEIRA","3",IF('C - REPASSES'!C185="ORGANISMO DE NORMALIZAÇÃO OU EQUIVALENTE","4",IF('C - REPASSES'!C185="EMPRESA BRASILEIRA EM PARCERIA COM I.C.","5","")))))</f>
        <v/>
      </c>
      <c r="G182" t="str">
        <f>TEXT(IF('C - REPASSES'!D185="","",'C - REPASSES'!D185),"00000000000000")</f>
        <v/>
      </c>
      <c r="H182" t="str">
        <f>IF('C - REPASSES'!E185="","",'C - REPASSES'!E185)</f>
        <v/>
      </c>
      <c r="I182" t="str">
        <f>IF('C - REPASSES'!F185="","",'C - REPASSES'!F185)</f>
        <v/>
      </c>
      <c r="J182" t="str">
        <f>IF('C - REPASSES'!G185="","",'C - REPASSES'!G185)</f>
        <v/>
      </c>
      <c r="K182" t="str">
        <f>TEXT(IF('C - REPASSES'!H185="","",'C - REPASSES'!H185),"@")</f>
        <v/>
      </c>
      <c r="L182" t="str">
        <f>TEXT(IF('C - REPASSES'!I185="","",'C - REPASSES'!I185),"DD/MM/AAAA")</f>
        <v/>
      </c>
      <c r="M182" t="str">
        <f>TEXT(IF('C - REPASSES'!$A185="","",'C - REPASSES'!AI185),"0,00")</f>
        <v/>
      </c>
      <c r="N182" t="str">
        <f>TEXT(IF('C - REPASSES'!$A185="","",'C - REPASSES'!AJ185),"0,00")</f>
        <v/>
      </c>
      <c r="O182" t="str">
        <f>TEXT(IF('C - REPASSES'!$A185="","",'C - REPASSES'!AK185),"0,00")</f>
        <v/>
      </c>
    </row>
    <row r="183" spans="1:15">
      <c r="A183" t="str">
        <f>IF(D183="","",IF('A - IDENTIFICAÇÃO'!$C$7="","",'A - IDENTIFICAÇÃO'!$C$7))</f>
        <v/>
      </c>
      <c r="B183" t="str">
        <f>IF(D183="","",IF('A - IDENTIFICAÇÃO'!$P$15="","",'A - IDENTIFICAÇÃO'!$P$15))</f>
        <v/>
      </c>
      <c r="C183" t="str">
        <f>IF(D183="","",TEXT(IF('A - IDENTIFICAÇÃO'!$C$2="","",'A - IDENTIFICAÇÃO'!$C$2),"0000"))</f>
        <v/>
      </c>
      <c r="D183" t="str">
        <f>IF('C - REPASSES'!A186="","",'C - REPASSES'!A186)</f>
        <v/>
      </c>
      <c r="E183" t="str">
        <f>TEXT(IF('C - REPASSES'!B186="","",'C - REPASSES'!B186),"DD/MM/AAAA")</f>
        <v/>
      </c>
      <c r="F183" t="str">
        <f>IF('C - REPASSES'!C186="INSTITUIÇÃO CREDENCIADA","1",IF('C - REPASSES'!C186="EMPRESA PRETROLÍFERA","2",IF('C - REPASSES'!C186="EMPRESA BRASILEIRA","3",IF('C - REPASSES'!C186="ORGANISMO DE NORMALIZAÇÃO OU EQUIVALENTE","4",IF('C - REPASSES'!C186="EMPRESA BRASILEIRA EM PARCERIA COM I.C.","5","")))))</f>
        <v/>
      </c>
      <c r="G183" t="str">
        <f>TEXT(IF('C - REPASSES'!D186="","",'C - REPASSES'!D186),"00000000000000")</f>
        <v/>
      </c>
      <c r="H183" t="str">
        <f>IF('C - REPASSES'!E186="","",'C - REPASSES'!E186)</f>
        <v/>
      </c>
      <c r="I183" t="str">
        <f>IF('C - REPASSES'!F186="","",'C - REPASSES'!F186)</f>
        <v/>
      </c>
      <c r="J183" t="str">
        <f>IF('C - REPASSES'!G186="","",'C - REPASSES'!G186)</f>
        <v/>
      </c>
      <c r="K183" t="str">
        <f>TEXT(IF('C - REPASSES'!H186="","",'C - REPASSES'!H186),"@")</f>
        <v/>
      </c>
      <c r="L183" t="str">
        <f>TEXT(IF('C - REPASSES'!I186="","",'C - REPASSES'!I186),"DD/MM/AAAA")</f>
        <v/>
      </c>
      <c r="M183" t="str">
        <f>TEXT(IF('C - REPASSES'!$A186="","",'C - REPASSES'!AI186),"0,00")</f>
        <v/>
      </c>
      <c r="N183" t="str">
        <f>TEXT(IF('C - REPASSES'!$A186="","",'C - REPASSES'!AJ186),"0,00")</f>
        <v/>
      </c>
      <c r="O183" t="str">
        <f>TEXT(IF('C - REPASSES'!$A186="","",'C - REPASSES'!AK186),"0,00")</f>
        <v/>
      </c>
    </row>
    <row r="184" spans="1:15">
      <c r="A184" t="str">
        <f>IF(D184="","",IF('A - IDENTIFICAÇÃO'!$C$7="","",'A - IDENTIFICAÇÃO'!$C$7))</f>
        <v/>
      </c>
      <c r="B184" t="str">
        <f>IF(D184="","",IF('A - IDENTIFICAÇÃO'!$P$15="","",'A - IDENTIFICAÇÃO'!$P$15))</f>
        <v/>
      </c>
      <c r="C184" t="str">
        <f>IF(D184="","",TEXT(IF('A - IDENTIFICAÇÃO'!$C$2="","",'A - IDENTIFICAÇÃO'!$C$2),"0000"))</f>
        <v/>
      </c>
      <c r="D184" t="str">
        <f>IF('C - REPASSES'!A187="","",'C - REPASSES'!A187)</f>
        <v/>
      </c>
      <c r="E184" t="str">
        <f>TEXT(IF('C - REPASSES'!B187="","",'C - REPASSES'!B187),"DD/MM/AAAA")</f>
        <v/>
      </c>
      <c r="F184" t="str">
        <f>IF('C - REPASSES'!C187="INSTITUIÇÃO CREDENCIADA","1",IF('C - REPASSES'!C187="EMPRESA PRETROLÍFERA","2",IF('C - REPASSES'!C187="EMPRESA BRASILEIRA","3",IF('C - REPASSES'!C187="ORGANISMO DE NORMALIZAÇÃO OU EQUIVALENTE","4",IF('C - REPASSES'!C187="EMPRESA BRASILEIRA EM PARCERIA COM I.C.","5","")))))</f>
        <v/>
      </c>
      <c r="G184" t="str">
        <f>TEXT(IF('C - REPASSES'!D187="","",'C - REPASSES'!D187),"00000000000000")</f>
        <v/>
      </c>
      <c r="H184" t="str">
        <f>IF('C - REPASSES'!E187="","",'C - REPASSES'!E187)</f>
        <v/>
      </c>
      <c r="I184" t="str">
        <f>IF('C - REPASSES'!F187="","",'C - REPASSES'!F187)</f>
        <v/>
      </c>
      <c r="J184" t="str">
        <f>IF('C - REPASSES'!G187="","",'C - REPASSES'!G187)</f>
        <v/>
      </c>
      <c r="K184" t="str">
        <f>TEXT(IF('C - REPASSES'!H187="","",'C - REPASSES'!H187),"@")</f>
        <v/>
      </c>
      <c r="L184" t="str">
        <f>TEXT(IF('C - REPASSES'!I187="","",'C - REPASSES'!I187),"DD/MM/AAAA")</f>
        <v/>
      </c>
      <c r="M184" t="str">
        <f>TEXT(IF('C - REPASSES'!$A187="","",'C - REPASSES'!AI187),"0,00")</f>
        <v/>
      </c>
      <c r="N184" t="str">
        <f>TEXT(IF('C - REPASSES'!$A187="","",'C - REPASSES'!AJ187),"0,00")</f>
        <v/>
      </c>
      <c r="O184" t="str">
        <f>TEXT(IF('C - REPASSES'!$A187="","",'C - REPASSES'!AK187),"0,00")</f>
        <v/>
      </c>
    </row>
    <row r="185" spans="1:15">
      <c r="A185" t="str">
        <f>IF(D185="","",IF('A - IDENTIFICAÇÃO'!$C$7="","",'A - IDENTIFICAÇÃO'!$C$7))</f>
        <v/>
      </c>
      <c r="B185" t="str">
        <f>IF(D185="","",IF('A - IDENTIFICAÇÃO'!$P$15="","",'A - IDENTIFICAÇÃO'!$P$15))</f>
        <v/>
      </c>
      <c r="C185" t="str">
        <f>IF(D185="","",TEXT(IF('A - IDENTIFICAÇÃO'!$C$2="","",'A - IDENTIFICAÇÃO'!$C$2),"0000"))</f>
        <v/>
      </c>
      <c r="D185" t="str">
        <f>IF('C - REPASSES'!A188="","",'C - REPASSES'!A188)</f>
        <v/>
      </c>
      <c r="E185" t="str">
        <f>TEXT(IF('C - REPASSES'!B188="","",'C - REPASSES'!B188),"DD/MM/AAAA")</f>
        <v/>
      </c>
      <c r="F185" t="str">
        <f>IF('C - REPASSES'!C188="INSTITUIÇÃO CREDENCIADA","1",IF('C - REPASSES'!C188="EMPRESA PRETROLÍFERA","2",IF('C - REPASSES'!C188="EMPRESA BRASILEIRA","3",IF('C - REPASSES'!C188="ORGANISMO DE NORMALIZAÇÃO OU EQUIVALENTE","4",IF('C - REPASSES'!C188="EMPRESA BRASILEIRA EM PARCERIA COM I.C.","5","")))))</f>
        <v/>
      </c>
      <c r="G185" t="str">
        <f>TEXT(IF('C - REPASSES'!D188="","",'C - REPASSES'!D188),"00000000000000")</f>
        <v/>
      </c>
      <c r="H185" t="str">
        <f>IF('C - REPASSES'!E188="","",'C - REPASSES'!E188)</f>
        <v/>
      </c>
      <c r="I185" t="str">
        <f>IF('C - REPASSES'!F188="","",'C - REPASSES'!F188)</f>
        <v/>
      </c>
      <c r="J185" t="str">
        <f>IF('C - REPASSES'!G188="","",'C - REPASSES'!G188)</f>
        <v/>
      </c>
      <c r="K185" t="str">
        <f>TEXT(IF('C - REPASSES'!H188="","",'C - REPASSES'!H188),"@")</f>
        <v/>
      </c>
      <c r="L185" t="str">
        <f>TEXT(IF('C - REPASSES'!I188="","",'C - REPASSES'!I188),"DD/MM/AAAA")</f>
        <v/>
      </c>
      <c r="M185" t="str">
        <f>TEXT(IF('C - REPASSES'!$A188="","",'C - REPASSES'!AI188),"0,00")</f>
        <v/>
      </c>
      <c r="N185" t="str">
        <f>TEXT(IF('C - REPASSES'!$A188="","",'C - REPASSES'!AJ188),"0,00")</f>
        <v/>
      </c>
      <c r="O185" t="str">
        <f>TEXT(IF('C - REPASSES'!$A188="","",'C - REPASSES'!AK188),"0,00")</f>
        <v/>
      </c>
    </row>
    <row r="186" spans="1:15">
      <c r="A186" t="str">
        <f>IF(D186="","",IF('A - IDENTIFICAÇÃO'!$C$7="","",'A - IDENTIFICAÇÃO'!$C$7))</f>
        <v/>
      </c>
      <c r="B186" t="str">
        <f>IF(D186="","",IF('A - IDENTIFICAÇÃO'!$P$15="","",'A - IDENTIFICAÇÃO'!$P$15))</f>
        <v/>
      </c>
      <c r="C186" t="str">
        <f>IF(D186="","",TEXT(IF('A - IDENTIFICAÇÃO'!$C$2="","",'A - IDENTIFICAÇÃO'!$C$2),"0000"))</f>
        <v/>
      </c>
      <c r="D186" t="str">
        <f>IF('C - REPASSES'!A189="","",'C - REPASSES'!A189)</f>
        <v/>
      </c>
      <c r="E186" t="str">
        <f>TEXT(IF('C - REPASSES'!B189="","",'C - REPASSES'!B189),"DD/MM/AAAA")</f>
        <v/>
      </c>
      <c r="F186" t="str">
        <f>IF('C - REPASSES'!C189="INSTITUIÇÃO CREDENCIADA","1",IF('C - REPASSES'!C189="EMPRESA PRETROLÍFERA","2",IF('C - REPASSES'!C189="EMPRESA BRASILEIRA","3",IF('C - REPASSES'!C189="ORGANISMO DE NORMALIZAÇÃO OU EQUIVALENTE","4",IF('C - REPASSES'!C189="EMPRESA BRASILEIRA EM PARCERIA COM I.C.","5","")))))</f>
        <v/>
      </c>
      <c r="G186" t="str">
        <f>TEXT(IF('C - REPASSES'!D189="","",'C - REPASSES'!D189),"00000000000000")</f>
        <v/>
      </c>
      <c r="H186" t="str">
        <f>IF('C - REPASSES'!E189="","",'C - REPASSES'!E189)</f>
        <v/>
      </c>
      <c r="I186" t="str">
        <f>IF('C - REPASSES'!F189="","",'C - REPASSES'!F189)</f>
        <v/>
      </c>
      <c r="J186" t="str">
        <f>IF('C - REPASSES'!G189="","",'C - REPASSES'!G189)</f>
        <v/>
      </c>
      <c r="K186" t="str">
        <f>TEXT(IF('C - REPASSES'!H189="","",'C - REPASSES'!H189),"@")</f>
        <v/>
      </c>
      <c r="L186" t="str">
        <f>TEXT(IF('C - REPASSES'!I189="","",'C - REPASSES'!I189),"DD/MM/AAAA")</f>
        <v/>
      </c>
      <c r="M186" t="str">
        <f>TEXT(IF('C - REPASSES'!$A189="","",'C - REPASSES'!AI189),"0,00")</f>
        <v/>
      </c>
      <c r="N186" t="str">
        <f>TEXT(IF('C - REPASSES'!$A189="","",'C - REPASSES'!AJ189),"0,00")</f>
        <v/>
      </c>
      <c r="O186" t="str">
        <f>TEXT(IF('C - REPASSES'!$A189="","",'C - REPASSES'!AK189),"0,00")</f>
        <v/>
      </c>
    </row>
    <row r="187" spans="1:15">
      <c r="A187" t="str">
        <f>IF(D187="","",IF('A - IDENTIFICAÇÃO'!$C$7="","",'A - IDENTIFICAÇÃO'!$C$7))</f>
        <v/>
      </c>
      <c r="B187" t="str">
        <f>IF(D187="","",IF('A - IDENTIFICAÇÃO'!$P$15="","",'A - IDENTIFICAÇÃO'!$P$15))</f>
        <v/>
      </c>
      <c r="C187" t="str">
        <f>IF(D187="","",TEXT(IF('A - IDENTIFICAÇÃO'!$C$2="","",'A - IDENTIFICAÇÃO'!$C$2),"0000"))</f>
        <v/>
      </c>
      <c r="D187" t="str">
        <f>IF('C - REPASSES'!A190="","",'C - REPASSES'!A190)</f>
        <v/>
      </c>
      <c r="E187" t="str">
        <f>TEXT(IF('C - REPASSES'!B190="","",'C - REPASSES'!B190),"DD/MM/AAAA")</f>
        <v/>
      </c>
      <c r="F187" t="str">
        <f>IF('C - REPASSES'!C190="INSTITUIÇÃO CREDENCIADA","1",IF('C - REPASSES'!C190="EMPRESA PRETROLÍFERA","2",IF('C - REPASSES'!C190="EMPRESA BRASILEIRA","3",IF('C - REPASSES'!C190="ORGANISMO DE NORMALIZAÇÃO OU EQUIVALENTE","4",IF('C - REPASSES'!C190="EMPRESA BRASILEIRA EM PARCERIA COM I.C.","5","")))))</f>
        <v/>
      </c>
      <c r="G187" t="str">
        <f>TEXT(IF('C - REPASSES'!D190="","",'C - REPASSES'!D190),"00000000000000")</f>
        <v/>
      </c>
      <c r="H187" t="str">
        <f>IF('C - REPASSES'!E190="","",'C - REPASSES'!E190)</f>
        <v/>
      </c>
      <c r="I187" t="str">
        <f>IF('C - REPASSES'!F190="","",'C - REPASSES'!F190)</f>
        <v/>
      </c>
      <c r="J187" t="str">
        <f>IF('C - REPASSES'!G190="","",'C - REPASSES'!G190)</f>
        <v/>
      </c>
      <c r="K187" t="str">
        <f>TEXT(IF('C - REPASSES'!H190="","",'C - REPASSES'!H190),"@")</f>
        <v/>
      </c>
      <c r="L187" t="str">
        <f>TEXT(IF('C - REPASSES'!I190="","",'C - REPASSES'!I190),"DD/MM/AAAA")</f>
        <v/>
      </c>
      <c r="M187" t="str">
        <f>TEXT(IF('C - REPASSES'!$A190="","",'C - REPASSES'!AI190),"0,00")</f>
        <v/>
      </c>
      <c r="N187" t="str">
        <f>TEXT(IF('C - REPASSES'!$A190="","",'C - REPASSES'!AJ190),"0,00")</f>
        <v/>
      </c>
      <c r="O187" t="str">
        <f>TEXT(IF('C - REPASSES'!$A190="","",'C - REPASSES'!AK190),"0,00")</f>
        <v/>
      </c>
    </row>
    <row r="188" spans="1:15">
      <c r="A188" t="str">
        <f>IF(D188="","",IF('A - IDENTIFICAÇÃO'!$C$7="","",'A - IDENTIFICAÇÃO'!$C$7))</f>
        <v/>
      </c>
      <c r="B188" t="str">
        <f>IF(D188="","",IF('A - IDENTIFICAÇÃO'!$P$15="","",'A - IDENTIFICAÇÃO'!$P$15))</f>
        <v/>
      </c>
      <c r="C188" t="str">
        <f>IF(D188="","",TEXT(IF('A - IDENTIFICAÇÃO'!$C$2="","",'A - IDENTIFICAÇÃO'!$C$2),"0000"))</f>
        <v/>
      </c>
      <c r="D188" t="str">
        <f>IF('C - REPASSES'!A191="","",'C - REPASSES'!A191)</f>
        <v/>
      </c>
      <c r="E188" t="str">
        <f>TEXT(IF('C - REPASSES'!B191="","",'C - REPASSES'!B191),"DD/MM/AAAA")</f>
        <v/>
      </c>
      <c r="F188" t="str">
        <f>IF('C - REPASSES'!C191="INSTITUIÇÃO CREDENCIADA","1",IF('C - REPASSES'!C191="EMPRESA PRETROLÍFERA","2",IF('C - REPASSES'!C191="EMPRESA BRASILEIRA","3",IF('C - REPASSES'!C191="ORGANISMO DE NORMALIZAÇÃO OU EQUIVALENTE","4",IF('C - REPASSES'!C191="EMPRESA BRASILEIRA EM PARCERIA COM I.C.","5","")))))</f>
        <v/>
      </c>
      <c r="G188" t="str">
        <f>TEXT(IF('C - REPASSES'!D191="","",'C - REPASSES'!D191),"00000000000000")</f>
        <v/>
      </c>
      <c r="H188" t="str">
        <f>IF('C - REPASSES'!E191="","",'C - REPASSES'!E191)</f>
        <v/>
      </c>
      <c r="I188" t="str">
        <f>IF('C - REPASSES'!F191="","",'C - REPASSES'!F191)</f>
        <v/>
      </c>
      <c r="J188" t="str">
        <f>IF('C - REPASSES'!G191="","",'C - REPASSES'!G191)</f>
        <v/>
      </c>
      <c r="K188" t="str">
        <f>TEXT(IF('C - REPASSES'!H191="","",'C - REPASSES'!H191),"@")</f>
        <v/>
      </c>
      <c r="L188" t="str">
        <f>TEXT(IF('C - REPASSES'!I191="","",'C - REPASSES'!I191),"DD/MM/AAAA")</f>
        <v/>
      </c>
      <c r="M188" t="str">
        <f>TEXT(IF('C - REPASSES'!$A191="","",'C - REPASSES'!AI191),"0,00")</f>
        <v/>
      </c>
      <c r="N188" t="str">
        <f>TEXT(IF('C - REPASSES'!$A191="","",'C - REPASSES'!AJ191),"0,00")</f>
        <v/>
      </c>
      <c r="O188" t="str">
        <f>TEXT(IF('C - REPASSES'!$A191="","",'C - REPASSES'!AK191),"0,00")</f>
        <v/>
      </c>
    </row>
    <row r="189" spans="1:15">
      <c r="A189" t="str">
        <f>IF(D189="","",IF('A - IDENTIFICAÇÃO'!$C$7="","",'A - IDENTIFICAÇÃO'!$C$7))</f>
        <v/>
      </c>
      <c r="B189" t="str">
        <f>IF(D189="","",IF('A - IDENTIFICAÇÃO'!$P$15="","",'A - IDENTIFICAÇÃO'!$P$15))</f>
        <v/>
      </c>
      <c r="C189" t="str">
        <f>IF(D189="","",TEXT(IF('A - IDENTIFICAÇÃO'!$C$2="","",'A - IDENTIFICAÇÃO'!$C$2),"0000"))</f>
        <v/>
      </c>
      <c r="D189" t="str">
        <f>IF('C - REPASSES'!A192="","",'C - REPASSES'!A192)</f>
        <v/>
      </c>
      <c r="E189" t="str">
        <f>TEXT(IF('C - REPASSES'!B192="","",'C - REPASSES'!B192),"DD/MM/AAAA")</f>
        <v/>
      </c>
      <c r="F189" t="str">
        <f>IF('C - REPASSES'!C192="INSTITUIÇÃO CREDENCIADA","1",IF('C - REPASSES'!C192="EMPRESA PRETROLÍFERA","2",IF('C - REPASSES'!C192="EMPRESA BRASILEIRA","3",IF('C - REPASSES'!C192="ORGANISMO DE NORMALIZAÇÃO OU EQUIVALENTE","4",IF('C - REPASSES'!C192="EMPRESA BRASILEIRA EM PARCERIA COM I.C.","5","")))))</f>
        <v/>
      </c>
      <c r="G189" t="str">
        <f>TEXT(IF('C - REPASSES'!D192="","",'C - REPASSES'!D192),"00000000000000")</f>
        <v/>
      </c>
      <c r="H189" t="str">
        <f>IF('C - REPASSES'!E192="","",'C - REPASSES'!E192)</f>
        <v/>
      </c>
      <c r="I189" t="str">
        <f>IF('C - REPASSES'!F192="","",'C - REPASSES'!F192)</f>
        <v/>
      </c>
      <c r="J189" t="str">
        <f>IF('C - REPASSES'!G192="","",'C - REPASSES'!G192)</f>
        <v/>
      </c>
      <c r="K189" t="str">
        <f>TEXT(IF('C - REPASSES'!H192="","",'C - REPASSES'!H192),"@")</f>
        <v/>
      </c>
      <c r="L189" t="str">
        <f>TEXT(IF('C - REPASSES'!I192="","",'C - REPASSES'!I192),"DD/MM/AAAA")</f>
        <v/>
      </c>
      <c r="M189" t="str">
        <f>TEXT(IF('C - REPASSES'!$A192="","",'C - REPASSES'!AI192),"0,00")</f>
        <v/>
      </c>
      <c r="N189" t="str">
        <f>TEXT(IF('C - REPASSES'!$A192="","",'C - REPASSES'!AJ192),"0,00")</f>
        <v/>
      </c>
      <c r="O189" t="str">
        <f>TEXT(IF('C - REPASSES'!$A192="","",'C - REPASSES'!AK192),"0,00")</f>
        <v/>
      </c>
    </row>
    <row r="190" spans="1:15">
      <c r="A190" t="str">
        <f>IF(D190="","",IF('A - IDENTIFICAÇÃO'!$C$7="","",'A - IDENTIFICAÇÃO'!$C$7))</f>
        <v/>
      </c>
      <c r="B190" t="str">
        <f>IF(D190="","",IF('A - IDENTIFICAÇÃO'!$P$15="","",'A - IDENTIFICAÇÃO'!$P$15))</f>
        <v/>
      </c>
      <c r="C190" t="str">
        <f>IF(D190="","",TEXT(IF('A - IDENTIFICAÇÃO'!$C$2="","",'A - IDENTIFICAÇÃO'!$C$2),"0000"))</f>
        <v/>
      </c>
      <c r="D190" t="str">
        <f>IF('C - REPASSES'!A193="","",'C - REPASSES'!A193)</f>
        <v/>
      </c>
      <c r="E190" t="str">
        <f>TEXT(IF('C - REPASSES'!B193="","",'C - REPASSES'!B193),"DD/MM/AAAA")</f>
        <v/>
      </c>
      <c r="F190" t="str">
        <f>IF('C - REPASSES'!C193="INSTITUIÇÃO CREDENCIADA","1",IF('C - REPASSES'!C193="EMPRESA PRETROLÍFERA","2",IF('C - REPASSES'!C193="EMPRESA BRASILEIRA","3",IF('C - REPASSES'!C193="ORGANISMO DE NORMALIZAÇÃO OU EQUIVALENTE","4",IF('C - REPASSES'!C193="EMPRESA BRASILEIRA EM PARCERIA COM I.C.","5","")))))</f>
        <v/>
      </c>
      <c r="G190" t="str">
        <f>TEXT(IF('C - REPASSES'!D193="","",'C - REPASSES'!D193),"00000000000000")</f>
        <v/>
      </c>
      <c r="H190" t="str">
        <f>IF('C - REPASSES'!E193="","",'C - REPASSES'!E193)</f>
        <v/>
      </c>
      <c r="I190" t="str">
        <f>IF('C - REPASSES'!F193="","",'C - REPASSES'!F193)</f>
        <v/>
      </c>
      <c r="J190" t="str">
        <f>IF('C - REPASSES'!G193="","",'C - REPASSES'!G193)</f>
        <v/>
      </c>
      <c r="K190" t="str">
        <f>TEXT(IF('C - REPASSES'!H193="","",'C - REPASSES'!H193),"@")</f>
        <v/>
      </c>
      <c r="L190" t="str">
        <f>TEXT(IF('C - REPASSES'!I193="","",'C - REPASSES'!I193),"DD/MM/AAAA")</f>
        <v/>
      </c>
      <c r="M190" t="str">
        <f>TEXT(IF('C - REPASSES'!$A193="","",'C - REPASSES'!AI193),"0,00")</f>
        <v/>
      </c>
      <c r="N190" t="str">
        <f>TEXT(IF('C - REPASSES'!$A193="","",'C - REPASSES'!AJ193),"0,00")</f>
        <v/>
      </c>
      <c r="O190" t="str">
        <f>TEXT(IF('C - REPASSES'!$A193="","",'C - REPASSES'!AK193),"0,00")</f>
        <v/>
      </c>
    </row>
    <row r="191" spans="1:15">
      <c r="A191" t="str">
        <f>IF(D191="","",IF('A - IDENTIFICAÇÃO'!$C$7="","",'A - IDENTIFICAÇÃO'!$C$7))</f>
        <v/>
      </c>
      <c r="B191" t="str">
        <f>IF(D191="","",IF('A - IDENTIFICAÇÃO'!$P$15="","",'A - IDENTIFICAÇÃO'!$P$15))</f>
        <v/>
      </c>
      <c r="C191" t="str">
        <f>IF(D191="","",TEXT(IF('A - IDENTIFICAÇÃO'!$C$2="","",'A - IDENTIFICAÇÃO'!$C$2),"0000"))</f>
        <v/>
      </c>
      <c r="D191" t="str">
        <f>IF('C - REPASSES'!A194="","",'C - REPASSES'!A194)</f>
        <v/>
      </c>
      <c r="E191" t="str">
        <f>TEXT(IF('C - REPASSES'!B194="","",'C - REPASSES'!B194),"DD/MM/AAAA")</f>
        <v/>
      </c>
      <c r="F191" t="str">
        <f>IF('C - REPASSES'!C194="INSTITUIÇÃO CREDENCIADA","1",IF('C - REPASSES'!C194="EMPRESA PRETROLÍFERA","2",IF('C - REPASSES'!C194="EMPRESA BRASILEIRA","3",IF('C - REPASSES'!C194="ORGANISMO DE NORMALIZAÇÃO OU EQUIVALENTE","4",IF('C - REPASSES'!C194="EMPRESA BRASILEIRA EM PARCERIA COM I.C.","5","")))))</f>
        <v/>
      </c>
      <c r="G191" t="str">
        <f>TEXT(IF('C - REPASSES'!D194="","",'C - REPASSES'!D194),"00000000000000")</f>
        <v/>
      </c>
      <c r="H191" t="str">
        <f>IF('C - REPASSES'!E194="","",'C - REPASSES'!E194)</f>
        <v/>
      </c>
      <c r="I191" t="str">
        <f>IF('C - REPASSES'!F194="","",'C - REPASSES'!F194)</f>
        <v/>
      </c>
      <c r="J191" t="str">
        <f>IF('C - REPASSES'!G194="","",'C - REPASSES'!G194)</f>
        <v/>
      </c>
      <c r="K191" t="str">
        <f>TEXT(IF('C - REPASSES'!H194="","",'C - REPASSES'!H194),"@")</f>
        <v/>
      </c>
      <c r="L191" t="str">
        <f>TEXT(IF('C - REPASSES'!I194="","",'C - REPASSES'!I194),"DD/MM/AAAA")</f>
        <v/>
      </c>
      <c r="M191" t="str">
        <f>TEXT(IF('C - REPASSES'!$A194="","",'C - REPASSES'!AI194),"0,00")</f>
        <v/>
      </c>
      <c r="N191" t="str">
        <f>TEXT(IF('C - REPASSES'!$A194="","",'C - REPASSES'!AJ194),"0,00")</f>
        <v/>
      </c>
      <c r="O191" t="str">
        <f>TEXT(IF('C - REPASSES'!$A194="","",'C - REPASSES'!AK194),"0,00")</f>
        <v/>
      </c>
    </row>
    <row r="192" spans="1:15">
      <c r="A192" t="str">
        <f>IF(D192="","",IF('A - IDENTIFICAÇÃO'!$C$7="","",'A - IDENTIFICAÇÃO'!$C$7))</f>
        <v/>
      </c>
      <c r="B192" t="str">
        <f>IF(D192="","",IF('A - IDENTIFICAÇÃO'!$P$15="","",'A - IDENTIFICAÇÃO'!$P$15))</f>
        <v/>
      </c>
      <c r="C192" t="str">
        <f>IF(D192="","",TEXT(IF('A - IDENTIFICAÇÃO'!$C$2="","",'A - IDENTIFICAÇÃO'!$C$2),"0000"))</f>
        <v/>
      </c>
      <c r="D192" t="str">
        <f>IF('C - REPASSES'!A195="","",'C - REPASSES'!A195)</f>
        <v/>
      </c>
      <c r="E192" t="str">
        <f>TEXT(IF('C - REPASSES'!B195="","",'C - REPASSES'!B195),"DD/MM/AAAA")</f>
        <v/>
      </c>
      <c r="F192" t="str">
        <f>IF('C - REPASSES'!C195="INSTITUIÇÃO CREDENCIADA","1",IF('C - REPASSES'!C195="EMPRESA PRETROLÍFERA","2",IF('C - REPASSES'!C195="EMPRESA BRASILEIRA","3",IF('C - REPASSES'!C195="ORGANISMO DE NORMALIZAÇÃO OU EQUIVALENTE","4",IF('C - REPASSES'!C195="EMPRESA BRASILEIRA EM PARCERIA COM I.C.","5","")))))</f>
        <v/>
      </c>
      <c r="G192" t="str">
        <f>TEXT(IF('C - REPASSES'!D195="","",'C - REPASSES'!D195),"00000000000000")</f>
        <v/>
      </c>
      <c r="H192" t="str">
        <f>IF('C - REPASSES'!E195="","",'C - REPASSES'!E195)</f>
        <v/>
      </c>
      <c r="I192" t="str">
        <f>IF('C - REPASSES'!F195="","",'C - REPASSES'!F195)</f>
        <v/>
      </c>
      <c r="J192" t="str">
        <f>IF('C - REPASSES'!G195="","",'C - REPASSES'!G195)</f>
        <v/>
      </c>
      <c r="K192" t="str">
        <f>TEXT(IF('C - REPASSES'!H195="","",'C - REPASSES'!H195),"@")</f>
        <v/>
      </c>
      <c r="L192" t="str">
        <f>TEXT(IF('C - REPASSES'!I195="","",'C - REPASSES'!I195),"DD/MM/AAAA")</f>
        <v/>
      </c>
      <c r="M192" t="str">
        <f>TEXT(IF('C - REPASSES'!$A195="","",'C - REPASSES'!AI195),"0,00")</f>
        <v/>
      </c>
      <c r="N192" t="str">
        <f>TEXT(IF('C - REPASSES'!$A195="","",'C - REPASSES'!AJ195),"0,00")</f>
        <v/>
      </c>
      <c r="O192" t="str">
        <f>TEXT(IF('C - REPASSES'!$A195="","",'C - REPASSES'!AK195),"0,00")</f>
        <v/>
      </c>
    </row>
    <row r="193" spans="1:15">
      <c r="A193" t="str">
        <f>IF(D193="","",IF('A - IDENTIFICAÇÃO'!$C$7="","",'A - IDENTIFICAÇÃO'!$C$7))</f>
        <v/>
      </c>
      <c r="B193" t="str">
        <f>IF(D193="","",IF('A - IDENTIFICAÇÃO'!$P$15="","",'A - IDENTIFICAÇÃO'!$P$15))</f>
        <v/>
      </c>
      <c r="C193" t="str">
        <f>IF(D193="","",TEXT(IF('A - IDENTIFICAÇÃO'!$C$2="","",'A - IDENTIFICAÇÃO'!$C$2),"0000"))</f>
        <v/>
      </c>
      <c r="D193" t="str">
        <f>IF('C - REPASSES'!A196="","",'C - REPASSES'!A196)</f>
        <v/>
      </c>
      <c r="E193" t="str">
        <f>TEXT(IF('C - REPASSES'!B196="","",'C - REPASSES'!B196),"DD/MM/AAAA")</f>
        <v/>
      </c>
      <c r="F193" t="str">
        <f>IF('C - REPASSES'!C196="INSTITUIÇÃO CREDENCIADA","1",IF('C - REPASSES'!C196="EMPRESA PRETROLÍFERA","2",IF('C - REPASSES'!C196="EMPRESA BRASILEIRA","3",IF('C - REPASSES'!C196="ORGANISMO DE NORMALIZAÇÃO OU EQUIVALENTE","4",IF('C - REPASSES'!C196="EMPRESA BRASILEIRA EM PARCERIA COM I.C.","5","")))))</f>
        <v/>
      </c>
      <c r="G193" t="str">
        <f>TEXT(IF('C - REPASSES'!D196="","",'C - REPASSES'!D196),"00000000000000")</f>
        <v/>
      </c>
      <c r="H193" t="str">
        <f>IF('C - REPASSES'!E196="","",'C - REPASSES'!E196)</f>
        <v/>
      </c>
      <c r="I193" t="str">
        <f>IF('C - REPASSES'!F196="","",'C - REPASSES'!F196)</f>
        <v/>
      </c>
      <c r="J193" t="str">
        <f>IF('C - REPASSES'!G196="","",'C - REPASSES'!G196)</f>
        <v/>
      </c>
      <c r="K193" t="str">
        <f>TEXT(IF('C - REPASSES'!H196="","",'C - REPASSES'!H196),"@")</f>
        <v/>
      </c>
      <c r="L193" t="str">
        <f>TEXT(IF('C - REPASSES'!I196="","",'C - REPASSES'!I196),"DD/MM/AAAA")</f>
        <v/>
      </c>
      <c r="M193" t="str">
        <f>TEXT(IF('C - REPASSES'!$A196="","",'C - REPASSES'!AI196),"0,00")</f>
        <v/>
      </c>
      <c r="N193" t="str">
        <f>TEXT(IF('C - REPASSES'!$A196="","",'C - REPASSES'!AJ196),"0,00")</f>
        <v/>
      </c>
      <c r="O193" t="str">
        <f>TEXT(IF('C - REPASSES'!$A196="","",'C - REPASSES'!AK196),"0,00")</f>
        <v/>
      </c>
    </row>
    <row r="194" spans="1:15">
      <c r="A194" t="str">
        <f>IF(D194="","",IF('A - IDENTIFICAÇÃO'!$C$7="","",'A - IDENTIFICAÇÃO'!$C$7))</f>
        <v/>
      </c>
      <c r="B194" t="str">
        <f>IF(D194="","",IF('A - IDENTIFICAÇÃO'!$P$15="","",'A - IDENTIFICAÇÃO'!$P$15))</f>
        <v/>
      </c>
      <c r="C194" t="str">
        <f>IF(D194="","",TEXT(IF('A - IDENTIFICAÇÃO'!$C$2="","",'A - IDENTIFICAÇÃO'!$C$2),"0000"))</f>
        <v/>
      </c>
      <c r="D194" t="str">
        <f>IF('C - REPASSES'!A197="","",'C - REPASSES'!A197)</f>
        <v/>
      </c>
      <c r="E194" t="str">
        <f>TEXT(IF('C - REPASSES'!B197="","",'C - REPASSES'!B197),"DD/MM/AAAA")</f>
        <v/>
      </c>
      <c r="F194" t="str">
        <f>IF('C - REPASSES'!C197="INSTITUIÇÃO CREDENCIADA","1",IF('C - REPASSES'!C197="EMPRESA PRETROLÍFERA","2",IF('C - REPASSES'!C197="EMPRESA BRASILEIRA","3",IF('C - REPASSES'!C197="ORGANISMO DE NORMALIZAÇÃO OU EQUIVALENTE","4",IF('C - REPASSES'!C197="EMPRESA BRASILEIRA EM PARCERIA COM I.C.","5","")))))</f>
        <v/>
      </c>
      <c r="G194" t="str">
        <f>TEXT(IF('C - REPASSES'!D197="","",'C - REPASSES'!D197),"00000000000000")</f>
        <v/>
      </c>
      <c r="H194" t="str">
        <f>IF('C - REPASSES'!E197="","",'C - REPASSES'!E197)</f>
        <v/>
      </c>
      <c r="I194" t="str">
        <f>IF('C - REPASSES'!F197="","",'C - REPASSES'!F197)</f>
        <v/>
      </c>
      <c r="J194" t="str">
        <f>IF('C - REPASSES'!G197="","",'C - REPASSES'!G197)</f>
        <v/>
      </c>
      <c r="K194" t="str">
        <f>TEXT(IF('C - REPASSES'!H197="","",'C - REPASSES'!H197),"@")</f>
        <v/>
      </c>
      <c r="L194" t="str">
        <f>TEXT(IF('C - REPASSES'!I197="","",'C - REPASSES'!I197),"DD/MM/AAAA")</f>
        <v/>
      </c>
      <c r="M194" t="str">
        <f>TEXT(IF('C - REPASSES'!$A197="","",'C - REPASSES'!AI197),"0,00")</f>
        <v/>
      </c>
      <c r="N194" t="str">
        <f>TEXT(IF('C - REPASSES'!$A197="","",'C - REPASSES'!AJ197),"0,00")</f>
        <v/>
      </c>
      <c r="O194" t="str">
        <f>TEXT(IF('C - REPASSES'!$A197="","",'C - REPASSES'!AK197),"0,00")</f>
        <v/>
      </c>
    </row>
    <row r="195" spans="1:15">
      <c r="A195" t="str">
        <f>IF(D195="","",IF('A - IDENTIFICAÇÃO'!$C$7="","",'A - IDENTIFICAÇÃO'!$C$7))</f>
        <v/>
      </c>
      <c r="B195" t="str">
        <f>IF(D195="","",IF('A - IDENTIFICAÇÃO'!$P$15="","",'A - IDENTIFICAÇÃO'!$P$15))</f>
        <v/>
      </c>
      <c r="C195" t="str">
        <f>IF(D195="","",TEXT(IF('A - IDENTIFICAÇÃO'!$C$2="","",'A - IDENTIFICAÇÃO'!$C$2),"0000"))</f>
        <v/>
      </c>
      <c r="D195" t="str">
        <f>IF('C - REPASSES'!A198="","",'C - REPASSES'!A198)</f>
        <v/>
      </c>
      <c r="E195" t="str">
        <f>TEXT(IF('C - REPASSES'!B198="","",'C - REPASSES'!B198),"DD/MM/AAAA")</f>
        <v/>
      </c>
      <c r="F195" t="str">
        <f>IF('C - REPASSES'!C198="INSTITUIÇÃO CREDENCIADA","1",IF('C - REPASSES'!C198="EMPRESA PRETROLÍFERA","2",IF('C - REPASSES'!C198="EMPRESA BRASILEIRA","3",IF('C - REPASSES'!C198="ORGANISMO DE NORMALIZAÇÃO OU EQUIVALENTE","4",IF('C - REPASSES'!C198="EMPRESA BRASILEIRA EM PARCERIA COM I.C.","5","")))))</f>
        <v/>
      </c>
      <c r="G195" t="str">
        <f>TEXT(IF('C - REPASSES'!D198="","",'C - REPASSES'!D198),"00000000000000")</f>
        <v/>
      </c>
      <c r="H195" t="str">
        <f>IF('C - REPASSES'!E198="","",'C - REPASSES'!E198)</f>
        <v/>
      </c>
      <c r="I195" t="str">
        <f>IF('C - REPASSES'!F198="","",'C - REPASSES'!F198)</f>
        <v/>
      </c>
      <c r="J195" t="str">
        <f>IF('C - REPASSES'!G198="","",'C - REPASSES'!G198)</f>
        <v/>
      </c>
      <c r="K195" t="str">
        <f>TEXT(IF('C - REPASSES'!H198="","",'C - REPASSES'!H198),"@")</f>
        <v/>
      </c>
      <c r="L195" t="str">
        <f>TEXT(IF('C - REPASSES'!I198="","",'C - REPASSES'!I198),"DD/MM/AAAA")</f>
        <v/>
      </c>
      <c r="M195" t="str">
        <f>TEXT(IF('C - REPASSES'!$A198="","",'C - REPASSES'!AI198),"0,00")</f>
        <v/>
      </c>
      <c r="N195" t="str">
        <f>TEXT(IF('C - REPASSES'!$A198="","",'C - REPASSES'!AJ198),"0,00")</f>
        <v/>
      </c>
      <c r="O195" t="str">
        <f>TEXT(IF('C - REPASSES'!$A198="","",'C - REPASSES'!AK198),"0,00")</f>
        <v/>
      </c>
    </row>
    <row r="196" spans="1:15">
      <c r="A196" t="str">
        <f>IF(D196="","",IF('A - IDENTIFICAÇÃO'!$C$7="","",'A - IDENTIFICAÇÃO'!$C$7))</f>
        <v/>
      </c>
      <c r="B196" t="str">
        <f>IF(D196="","",IF('A - IDENTIFICAÇÃO'!$P$15="","",'A - IDENTIFICAÇÃO'!$P$15))</f>
        <v/>
      </c>
      <c r="C196" t="str">
        <f>IF(D196="","",TEXT(IF('A - IDENTIFICAÇÃO'!$C$2="","",'A - IDENTIFICAÇÃO'!$C$2),"0000"))</f>
        <v/>
      </c>
      <c r="D196" t="str">
        <f>IF('C - REPASSES'!A199="","",'C - REPASSES'!A199)</f>
        <v/>
      </c>
      <c r="E196" t="str">
        <f>TEXT(IF('C - REPASSES'!B199="","",'C - REPASSES'!B199),"DD/MM/AAAA")</f>
        <v/>
      </c>
      <c r="F196" t="str">
        <f>IF('C - REPASSES'!C199="INSTITUIÇÃO CREDENCIADA","1",IF('C - REPASSES'!C199="EMPRESA PRETROLÍFERA","2",IF('C - REPASSES'!C199="EMPRESA BRASILEIRA","3",IF('C - REPASSES'!C199="ORGANISMO DE NORMALIZAÇÃO OU EQUIVALENTE","4",IF('C - REPASSES'!C199="EMPRESA BRASILEIRA EM PARCERIA COM I.C.","5","")))))</f>
        <v/>
      </c>
      <c r="G196" t="str">
        <f>TEXT(IF('C - REPASSES'!D199="","",'C - REPASSES'!D199),"00000000000000")</f>
        <v/>
      </c>
      <c r="H196" t="str">
        <f>IF('C - REPASSES'!E199="","",'C - REPASSES'!E199)</f>
        <v/>
      </c>
      <c r="I196" t="str">
        <f>IF('C - REPASSES'!F199="","",'C - REPASSES'!F199)</f>
        <v/>
      </c>
      <c r="J196" t="str">
        <f>IF('C - REPASSES'!G199="","",'C - REPASSES'!G199)</f>
        <v/>
      </c>
      <c r="K196" t="str">
        <f>TEXT(IF('C - REPASSES'!H199="","",'C - REPASSES'!H199),"@")</f>
        <v/>
      </c>
      <c r="L196" t="str">
        <f>TEXT(IF('C - REPASSES'!I199="","",'C - REPASSES'!I199),"DD/MM/AAAA")</f>
        <v/>
      </c>
      <c r="M196" t="str">
        <f>TEXT(IF('C - REPASSES'!$A199="","",'C - REPASSES'!AI199),"0,00")</f>
        <v/>
      </c>
      <c r="N196" t="str">
        <f>TEXT(IF('C - REPASSES'!$A199="","",'C - REPASSES'!AJ199),"0,00")</f>
        <v/>
      </c>
      <c r="O196" t="str">
        <f>TEXT(IF('C - REPASSES'!$A199="","",'C - REPASSES'!AK199),"0,00")</f>
        <v/>
      </c>
    </row>
    <row r="197" spans="1:15">
      <c r="A197" t="str">
        <f>IF(D197="","",IF('A - IDENTIFICAÇÃO'!$C$7="","",'A - IDENTIFICAÇÃO'!$C$7))</f>
        <v/>
      </c>
      <c r="B197" t="str">
        <f>IF(D197="","",IF('A - IDENTIFICAÇÃO'!$P$15="","",'A - IDENTIFICAÇÃO'!$P$15))</f>
        <v/>
      </c>
      <c r="C197" t="str">
        <f>IF(D197="","",TEXT(IF('A - IDENTIFICAÇÃO'!$C$2="","",'A - IDENTIFICAÇÃO'!$C$2),"0000"))</f>
        <v/>
      </c>
      <c r="D197" t="str">
        <f>IF('C - REPASSES'!A200="","",'C - REPASSES'!A200)</f>
        <v/>
      </c>
      <c r="E197" t="str">
        <f>TEXT(IF('C - REPASSES'!B200="","",'C - REPASSES'!B200),"DD/MM/AAAA")</f>
        <v/>
      </c>
      <c r="F197" t="str">
        <f>IF('C - REPASSES'!C200="INSTITUIÇÃO CREDENCIADA","1",IF('C - REPASSES'!C200="EMPRESA PRETROLÍFERA","2",IF('C - REPASSES'!C200="EMPRESA BRASILEIRA","3",IF('C - REPASSES'!C200="ORGANISMO DE NORMALIZAÇÃO OU EQUIVALENTE","4",IF('C - REPASSES'!C200="EMPRESA BRASILEIRA EM PARCERIA COM I.C.","5","")))))</f>
        <v/>
      </c>
      <c r="G197" t="str">
        <f>TEXT(IF('C - REPASSES'!D200="","",'C - REPASSES'!D200),"00000000000000")</f>
        <v/>
      </c>
      <c r="H197" t="str">
        <f>IF('C - REPASSES'!E200="","",'C - REPASSES'!E200)</f>
        <v/>
      </c>
      <c r="I197" t="str">
        <f>IF('C - REPASSES'!F200="","",'C - REPASSES'!F200)</f>
        <v/>
      </c>
      <c r="J197" t="str">
        <f>IF('C - REPASSES'!G200="","",'C - REPASSES'!G200)</f>
        <v/>
      </c>
      <c r="K197" t="str">
        <f>TEXT(IF('C - REPASSES'!H200="","",'C - REPASSES'!H200),"@")</f>
        <v/>
      </c>
      <c r="L197" t="str">
        <f>TEXT(IF('C - REPASSES'!I200="","",'C - REPASSES'!I200),"DD/MM/AAAA")</f>
        <v/>
      </c>
      <c r="M197" t="str">
        <f>TEXT(IF('C - REPASSES'!$A200="","",'C - REPASSES'!AI200),"0,00")</f>
        <v/>
      </c>
      <c r="N197" t="str">
        <f>TEXT(IF('C - REPASSES'!$A200="","",'C - REPASSES'!AJ200),"0,00")</f>
        <v/>
      </c>
      <c r="O197" t="str">
        <f>TEXT(IF('C - REPASSES'!$A200="","",'C - REPASSES'!AK200),"0,00")</f>
        <v/>
      </c>
    </row>
    <row r="198" spans="1:15">
      <c r="A198" t="str">
        <f>IF(D198="","",IF('A - IDENTIFICAÇÃO'!$C$7="","",'A - IDENTIFICAÇÃO'!$C$7))</f>
        <v/>
      </c>
      <c r="B198" t="str">
        <f>IF(D198="","",IF('A - IDENTIFICAÇÃO'!$P$15="","",'A - IDENTIFICAÇÃO'!$P$15))</f>
        <v/>
      </c>
      <c r="C198" t="str">
        <f>IF(D198="","",TEXT(IF('A - IDENTIFICAÇÃO'!$C$2="","",'A - IDENTIFICAÇÃO'!$C$2),"0000"))</f>
        <v/>
      </c>
      <c r="D198" t="str">
        <f>IF('C - REPASSES'!A201="","",'C - REPASSES'!A201)</f>
        <v/>
      </c>
      <c r="E198" t="str">
        <f>TEXT(IF('C - REPASSES'!B201="","",'C - REPASSES'!B201),"DD/MM/AAAA")</f>
        <v/>
      </c>
      <c r="F198" t="str">
        <f>IF('C - REPASSES'!C201="INSTITUIÇÃO CREDENCIADA","1",IF('C - REPASSES'!C201="EMPRESA PRETROLÍFERA","2",IF('C - REPASSES'!C201="EMPRESA BRASILEIRA","3",IF('C - REPASSES'!C201="ORGANISMO DE NORMALIZAÇÃO OU EQUIVALENTE","4",IF('C - REPASSES'!C201="EMPRESA BRASILEIRA EM PARCERIA COM I.C.","5","")))))</f>
        <v/>
      </c>
      <c r="G198" t="str">
        <f>TEXT(IF('C - REPASSES'!D201="","",'C - REPASSES'!D201),"00000000000000")</f>
        <v/>
      </c>
      <c r="H198" t="str">
        <f>IF('C - REPASSES'!E201="","",'C - REPASSES'!E201)</f>
        <v/>
      </c>
      <c r="I198" t="str">
        <f>IF('C - REPASSES'!F201="","",'C - REPASSES'!F201)</f>
        <v/>
      </c>
      <c r="J198" t="str">
        <f>IF('C - REPASSES'!G201="","",'C - REPASSES'!G201)</f>
        <v/>
      </c>
      <c r="K198" t="str">
        <f>TEXT(IF('C - REPASSES'!H201="","",'C - REPASSES'!H201),"@")</f>
        <v/>
      </c>
      <c r="L198" t="str">
        <f>TEXT(IF('C - REPASSES'!I201="","",'C - REPASSES'!I201),"DD/MM/AAAA")</f>
        <v/>
      </c>
      <c r="M198" t="str">
        <f>TEXT(IF('C - REPASSES'!$A201="","",'C - REPASSES'!AI201),"0,00")</f>
        <v/>
      </c>
      <c r="N198" t="str">
        <f>TEXT(IF('C - REPASSES'!$A201="","",'C - REPASSES'!AJ201),"0,00")</f>
        <v/>
      </c>
      <c r="O198" t="str">
        <f>TEXT(IF('C - REPASSES'!$A201="","",'C - REPASSES'!AK201),"0,00")</f>
        <v/>
      </c>
    </row>
    <row r="199" spans="1:15">
      <c r="A199" t="str">
        <f>IF(D199="","",IF('A - IDENTIFICAÇÃO'!$C$7="","",'A - IDENTIFICAÇÃO'!$C$7))</f>
        <v/>
      </c>
      <c r="B199" t="str">
        <f>IF(D199="","",IF('A - IDENTIFICAÇÃO'!$P$15="","",'A - IDENTIFICAÇÃO'!$P$15))</f>
        <v/>
      </c>
      <c r="C199" t="str">
        <f>IF(D199="","",TEXT(IF('A - IDENTIFICAÇÃO'!$C$2="","",'A - IDENTIFICAÇÃO'!$C$2),"0000"))</f>
        <v/>
      </c>
      <c r="D199" t="str">
        <f>IF('C - REPASSES'!A202="","",'C - REPASSES'!A202)</f>
        <v/>
      </c>
      <c r="E199" t="str">
        <f>TEXT(IF('C - REPASSES'!B202="","",'C - REPASSES'!B202),"DD/MM/AAAA")</f>
        <v/>
      </c>
      <c r="F199" t="str">
        <f>IF('C - REPASSES'!C202="INSTITUIÇÃO CREDENCIADA","1",IF('C - REPASSES'!C202="EMPRESA PRETROLÍFERA","2",IF('C - REPASSES'!C202="EMPRESA BRASILEIRA","3",IF('C - REPASSES'!C202="ORGANISMO DE NORMALIZAÇÃO OU EQUIVALENTE","4",IF('C - REPASSES'!C202="EMPRESA BRASILEIRA EM PARCERIA COM I.C.","5","")))))</f>
        <v/>
      </c>
      <c r="G199" t="str">
        <f>TEXT(IF('C - REPASSES'!D202="","",'C - REPASSES'!D202),"00000000000000")</f>
        <v/>
      </c>
      <c r="H199" t="str">
        <f>IF('C - REPASSES'!E202="","",'C - REPASSES'!E202)</f>
        <v/>
      </c>
      <c r="I199" t="str">
        <f>IF('C - REPASSES'!F202="","",'C - REPASSES'!F202)</f>
        <v/>
      </c>
      <c r="J199" t="str">
        <f>IF('C - REPASSES'!G202="","",'C - REPASSES'!G202)</f>
        <v/>
      </c>
      <c r="K199" t="str">
        <f>TEXT(IF('C - REPASSES'!H202="","",'C - REPASSES'!H202),"@")</f>
        <v/>
      </c>
      <c r="L199" t="str">
        <f>TEXT(IF('C - REPASSES'!I202="","",'C - REPASSES'!I202),"DD/MM/AAAA")</f>
        <v/>
      </c>
      <c r="M199" t="str">
        <f>TEXT(IF('C - REPASSES'!$A202="","",'C - REPASSES'!AI202),"0,00")</f>
        <v/>
      </c>
      <c r="N199" t="str">
        <f>TEXT(IF('C - REPASSES'!$A202="","",'C - REPASSES'!AJ202),"0,00")</f>
        <v/>
      </c>
      <c r="O199" t="str">
        <f>TEXT(IF('C - REPASSES'!$A202="","",'C - REPASSES'!AK202),"0,00")</f>
        <v/>
      </c>
    </row>
    <row r="200" spans="1:15">
      <c r="A200" t="str">
        <f>IF(D200="","",IF('A - IDENTIFICAÇÃO'!$C$7="","",'A - IDENTIFICAÇÃO'!$C$7))</f>
        <v/>
      </c>
      <c r="B200" t="str">
        <f>IF(D200="","",IF('A - IDENTIFICAÇÃO'!$P$15="","",'A - IDENTIFICAÇÃO'!$P$15))</f>
        <v/>
      </c>
      <c r="C200" t="str">
        <f>IF(D200="","",TEXT(IF('A - IDENTIFICAÇÃO'!$C$2="","",'A - IDENTIFICAÇÃO'!$C$2),"0000"))</f>
        <v/>
      </c>
      <c r="D200" t="str">
        <f>IF('C - REPASSES'!A203="","",'C - REPASSES'!A203)</f>
        <v/>
      </c>
      <c r="E200" t="str">
        <f>TEXT(IF('C - REPASSES'!B203="","",'C - REPASSES'!B203),"DD/MM/AAAA")</f>
        <v/>
      </c>
      <c r="F200" t="str">
        <f>IF('C - REPASSES'!C203="INSTITUIÇÃO CREDENCIADA","1",IF('C - REPASSES'!C203="EMPRESA PRETROLÍFERA","2",IF('C - REPASSES'!C203="EMPRESA BRASILEIRA","3",IF('C - REPASSES'!C203="ORGANISMO DE NORMALIZAÇÃO OU EQUIVALENTE","4",IF('C - REPASSES'!C203="EMPRESA BRASILEIRA EM PARCERIA COM I.C.","5","")))))</f>
        <v/>
      </c>
      <c r="G200" t="str">
        <f>TEXT(IF('C - REPASSES'!D203="","",'C - REPASSES'!D203),"00000000000000")</f>
        <v/>
      </c>
      <c r="H200" t="str">
        <f>IF('C - REPASSES'!E203="","",'C - REPASSES'!E203)</f>
        <v/>
      </c>
      <c r="I200" t="str">
        <f>IF('C - REPASSES'!F203="","",'C - REPASSES'!F203)</f>
        <v/>
      </c>
      <c r="J200" t="str">
        <f>IF('C - REPASSES'!G203="","",'C - REPASSES'!G203)</f>
        <v/>
      </c>
      <c r="K200" t="str">
        <f>TEXT(IF('C - REPASSES'!H203="","",'C - REPASSES'!H203),"@")</f>
        <v/>
      </c>
      <c r="L200" t="str">
        <f>TEXT(IF('C - REPASSES'!I203="","",'C - REPASSES'!I203),"DD/MM/AAAA")</f>
        <v/>
      </c>
      <c r="M200" t="str">
        <f>TEXT(IF('C - REPASSES'!$A203="","",'C - REPASSES'!AI203),"0,00")</f>
        <v/>
      </c>
      <c r="N200" t="str">
        <f>TEXT(IF('C - REPASSES'!$A203="","",'C - REPASSES'!AJ203),"0,00")</f>
        <v/>
      </c>
      <c r="O200" t="str">
        <f>TEXT(IF('C - REPASSES'!$A203="","",'C - REPASSES'!AK203),"0,00")</f>
        <v/>
      </c>
    </row>
    <row r="201" spans="1:15">
      <c r="A201" t="str">
        <f>IF(D201="","",IF('A - IDENTIFICAÇÃO'!$C$7="","",'A - IDENTIFICAÇÃO'!$C$7))</f>
        <v/>
      </c>
      <c r="B201" t="str">
        <f>IF(D201="","",IF('A - IDENTIFICAÇÃO'!$P$15="","",'A - IDENTIFICAÇÃO'!$P$15))</f>
        <v/>
      </c>
      <c r="C201" t="str">
        <f>IF(D201="","",TEXT(IF('A - IDENTIFICAÇÃO'!$C$2="","",'A - IDENTIFICAÇÃO'!$C$2),"0000"))</f>
        <v/>
      </c>
      <c r="D201" t="str">
        <f>IF('C - REPASSES'!A204="","",'C - REPASSES'!A204)</f>
        <v/>
      </c>
      <c r="E201" t="str">
        <f>TEXT(IF('C - REPASSES'!B204="","",'C - REPASSES'!B204),"DD/MM/AAAA")</f>
        <v/>
      </c>
      <c r="F201" t="str">
        <f>IF('C - REPASSES'!C204="INSTITUIÇÃO CREDENCIADA","1",IF('C - REPASSES'!C204="EMPRESA PRETROLÍFERA","2",IF('C - REPASSES'!C204="EMPRESA BRASILEIRA","3",IF('C - REPASSES'!C204="ORGANISMO DE NORMALIZAÇÃO OU EQUIVALENTE","4",IF('C - REPASSES'!C204="EMPRESA BRASILEIRA EM PARCERIA COM I.C.","5","")))))</f>
        <v/>
      </c>
      <c r="G201" t="str">
        <f>TEXT(IF('C - REPASSES'!D204="","",'C - REPASSES'!D204),"00000000000000")</f>
        <v/>
      </c>
      <c r="H201" t="str">
        <f>IF('C - REPASSES'!E204="","",'C - REPASSES'!E204)</f>
        <v/>
      </c>
      <c r="I201" t="str">
        <f>IF('C - REPASSES'!F204="","",'C - REPASSES'!F204)</f>
        <v/>
      </c>
      <c r="J201" t="str">
        <f>IF('C - REPASSES'!G204="","",'C - REPASSES'!G204)</f>
        <v/>
      </c>
      <c r="K201" t="str">
        <f>TEXT(IF('C - REPASSES'!H204="","",'C - REPASSES'!H204),"@")</f>
        <v/>
      </c>
      <c r="L201" t="str">
        <f>TEXT(IF('C - REPASSES'!I204="","",'C - REPASSES'!I204),"DD/MM/AAAA")</f>
        <v/>
      </c>
      <c r="M201" t="str">
        <f>TEXT(IF('C - REPASSES'!$A204="","",'C - REPASSES'!AI204),"0,00")</f>
        <v/>
      </c>
      <c r="N201" t="str">
        <f>TEXT(IF('C - REPASSES'!$A204="","",'C - REPASSES'!AJ204),"0,00")</f>
        <v/>
      </c>
      <c r="O201" t="str">
        <f>TEXT(IF('C - REPASSES'!$A204="","",'C - REPASSES'!AK204),"0,00")</f>
        <v/>
      </c>
    </row>
    <row r="202" spans="1:15">
      <c r="A202" t="str">
        <f>IF(D202="","",IF('A - IDENTIFICAÇÃO'!$C$7="","",'A - IDENTIFICAÇÃO'!$C$7))</f>
        <v/>
      </c>
      <c r="B202" t="str">
        <f>IF(D202="","",IF('A - IDENTIFICAÇÃO'!$P$15="","",'A - IDENTIFICAÇÃO'!$P$15))</f>
        <v/>
      </c>
      <c r="C202" t="str">
        <f>IF(D202="","",TEXT(IF('A - IDENTIFICAÇÃO'!$C$2="","",'A - IDENTIFICAÇÃO'!$C$2),"0000"))</f>
        <v/>
      </c>
      <c r="D202" t="str">
        <f>IF('C - REPASSES'!A205="","",'C - REPASSES'!A205)</f>
        <v/>
      </c>
      <c r="E202" t="str">
        <f>TEXT(IF('C - REPASSES'!B205="","",'C - REPASSES'!B205),"DD/MM/AAAA")</f>
        <v/>
      </c>
      <c r="F202" t="str">
        <f>IF('C - REPASSES'!C205="INSTITUIÇÃO CREDENCIADA","1",IF('C - REPASSES'!C205="EMPRESA PRETROLÍFERA","2",IF('C - REPASSES'!C205="EMPRESA BRASILEIRA","3",IF('C - REPASSES'!C205="ORGANISMO DE NORMALIZAÇÃO OU EQUIVALENTE","4",IF('C - REPASSES'!C205="EMPRESA BRASILEIRA EM PARCERIA COM I.C.","5","")))))</f>
        <v/>
      </c>
      <c r="G202" t="str">
        <f>TEXT(IF('C - REPASSES'!D205="","",'C - REPASSES'!D205),"00000000000000")</f>
        <v/>
      </c>
      <c r="H202" t="str">
        <f>IF('C - REPASSES'!E205="","",'C - REPASSES'!E205)</f>
        <v/>
      </c>
      <c r="I202" t="str">
        <f>IF('C - REPASSES'!F205="","",'C - REPASSES'!F205)</f>
        <v/>
      </c>
      <c r="J202" t="str">
        <f>IF('C - REPASSES'!G205="","",'C - REPASSES'!G205)</f>
        <v/>
      </c>
      <c r="K202" t="str">
        <f>TEXT(IF('C - REPASSES'!H205="","",'C - REPASSES'!H205),"@")</f>
        <v/>
      </c>
      <c r="L202" t="str">
        <f>TEXT(IF('C - REPASSES'!I205="","",'C - REPASSES'!I205),"DD/MM/AAAA")</f>
        <v/>
      </c>
      <c r="M202" t="str">
        <f>TEXT(IF('C - REPASSES'!$A205="","",'C - REPASSES'!AI205),"0,00")</f>
        <v/>
      </c>
      <c r="N202" t="str">
        <f>TEXT(IF('C - REPASSES'!$A205="","",'C - REPASSES'!AJ205),"0,00")</f>
        <v/>
      </c>
      <c r="O202" t="str">
        <f>TEXT(IF('C - REPASSES'!$A205="","",'C - REPASSES'!AK205),"0,00")</f>
        <v/>
      </c>
    </row>
    <row r="203" spans="1:15">
      <c r="A203" t="str">
        <f>IF(D203="","",IF('A - IDENTIFICAÇÃO'!$C$7="","",'A - IDENTIFICAÇÃO'!$C$7))</f>
        <v/>
      </c>
      <c r="B203" t="str">
        <f>IF(D203="","",IF('A - IDENTIFICAÇÃO'!$P$15="","",'A - IDENTIFICAÇÃO'!$P$15))</f>
        <v/>
      </c>
      <c r="C203" t="str">
        <f>IF(D203="","",TEXT(IF('A - IDENTIFICAÇÃO'!$C$2="","",'A - IDENTIFICAÇÃO'!$C$2),"0000"))</f>
        <v/>
      </c>
      <c r="D203" t="str">
        <f>IF('C - REPASSES'!A206="","",'C - REPASSES'!A206)</f>
        <v/>
      </c>
      <c r="E203" t="str">
        <f>TEXT(IF('C - REPASSES'!B206="","",'C - REPASSES'!B206),"DD/MM/AAAA")</f>
        <v/>
      </c>
      <c r="F203" t="str">
        <f>IF('C - REPASSES'!C206="INSTITUIÇÃO CREDENCIADA","1",IF('C - REPASSES'!C206="EMPRESA PRETROLÍFERA","2",IF('C - REPASSES'!C206="EMPRESA BRASILEIRA","3",IF('C - REPASSES'!C206="ORGANISMO DE NORMALIZAÇÃO OU EQUIVALENTE","4",IF('C - REPASSES'!C206="EMPRESA BRASILEIRA EM PARCERIA COM I.C.","5","")))))</f>
        <v/>
      </c>
      <c r="G203" t="str">
        <f>TEXT(IF('C - REPASSES'!D206="","",'C - REPASSES'!D206),"00000000000000")</f>
        <v/>
      </c>
      <c r="H203" t="str">
        <f>IF('C - REPASSES'!E206="","",'C - REPASSES'!E206)</f>
        <v/>
      </c>
      <c r="I203" t="str">
        <f>IF('C - REPASSES'!F206="","",'C - REPASSES'!F206)</f>
        <v/>
      </c>
      <c r="J203" t="str">
        <f>IF('C - REPASSES'!G206="","",'C - REPASSES'!G206)</f>
        <v/>
      </c>
      <c r="K203" t="str">
        <f>TEXT(IF('C - REPASSES'!H206="","",'C - REPASSES'!H206),"@")</f>
        <v/>
      </c>
      <c r="L203" t="str">
        <f>TEXT(IF('C - REPASSES'!I206="","",'C - REPASSES'!I206),"DD/MM/AAAA")</f>
        <v/>
      </c>
      <c r="M203" t="str">
        <f>TEXT(IF('C - REPASSES'!$A206="","",'C - REPASSES'!AI206),"0,00")</f>
        <v/>
      </c>
      <c r="N203" t="str">
        <f>TEXT(IF('C - REPASSES'!$A206="","",'C - REPASSES'!AJ206),"0,00")</f>
        <v/>
      </c>
      <c r="O203" t="str">
        <f>TEXT(IF('C - REPASSES'!$A206="","",'C - REPASSES'!AK206),"0,00")</f>
        <v/>
      </c>
    </row>
    <row r="204" spans="1:15">
      <c r="A204" t="str">
        <f>IF(D204="","",IF('A - IDENTIFICAÇÃO'!$C$7="","",'A - IDENTIFICAÇÃO'!$C$7))</f>
        <v/>
      </c>
      <c r="B204" t="str">
        <f>IF(D204="","",IF('A - IDENTIFICAÇÃO'!$P$15="","",'A - IDENTIFICAÇÃO'!$P$15))</f>
        <v/>
      </c>
      <c r="C204" t="str">
        <f>IF(D204="","",TEXT(IF('A - IDENTIFICAÇÃO'!$C$2="","",'A - IDENTIFICAÇÃO'!$C$2),"0000"))</f>
        <v/>
      </c>
      <c r="D204" t="str">
        <f>IF('C - REPASSES'!A207="","",'C - REPASSES'!A207)</f>
        <v/>
      </c>
      <c r="E204" t="str">
        <f>TEXT(IF('C - REPASSES'!B207="","",'C - REPASSES'!B207),"DD/MM/AAAA")</f>
        <v/>
      </c>
      <c r="F204" t="str">
        <f>IF('C - REPASSES'!C207="INSTITUIÇÃO CREDENCIADA","1",IF('C - REPASSES'!C207="EMPRESA PRETROLÍFERA","2",IF('C - REPASSES'!C207="EMPRESA BRASILEIRA","3",IF('C - REPASSES'!C207="ORGANISMO DE NORMALIZAÇÃO OU EQUIVALENTE","4",IF('C - REPASSES'!C207="EMPRESA BRASILEIRA EM PARCERIA COM I.C.","5","")))))</f>
        <v/>
      </c>
      <c r="G204" t="str">
        <f>TEXT(IF('C - REPASSES'!D207="","",'C - REPASSES'!D207),"00000000000000")</f>
        <v/>
      </c>
      <c r="H204" t="str">
        <f>IF('C - REPASSES'!E207="","",'C - REPASSES'!E207)</f>
        <v/>
      </c>
      <c r="I204" t="str">
        <f>IF('C - REPASSES'!F207="","",'C - REPASSES'!F207)</f>
        <v/>
      </c>
      <c r="J204" t="str">
        <f>IF('C - REPASSES'!G207="","",'C - REPASSES'!G207)</f>
        <v/>
      </c>
      <c r="K204" t="str">
        <f>TEXT(IF('C - REPASSES'!H207="","",'C - REPASSES'!H207),"@")</f>
        <v/>
      </c>
      <c r="L204" t="str">
        <f>TEXT(IF('C - REPASSES'!I207="","",'C - REPASSES'!I207),"DD/MM/AAAA")</f>
        <v/>
      </c>
      <c r="M204" t="str">
        <f>TEXT(IF('C - REPASSES'!$A207="","",'C - REPASSES'!AI207),"0,00")</f>
        <v/>
      </c>
      <c r="N204" t="str">
        <f>TEXT(IF('C - REPASSES'!$A207="","",'C - REPASSES'!AJ207),"0,00")</f>
        <v/>
      </c>
      <c r="O204" t="str">
        <f>TEXT(IF('C - REPASSES'!$A207="","",'C - REPASSES'!AK207),"0,00")</f>
        <v/>
      </c>
    </row>
    <row r="205" spans="1:15">
      <c r="A205" t="str">
        <f>IF(D205="","",IF('A - IDENTIFICAÇÃO'!$C$7="","",'A - IDENTIFICAÇÃO'!$C$7))</f>
        <v/>
      </c>
      <c r="B205" t="str">
        <f>IF(D205="","",IF('A - IDENTIFICAÇÃO'!$P$15="","",'A - IDENTIFICAÇÃO'!$P$15))</f>
        <v/>
      </c>
      <c r="C205" t="str">
        <f>IF(D205="","",TEXT(IF('A - IDENTIFICAÇÃO'!$C$2="","",'A - IDENTIFICAÇÃO'!$C$2),"0000"))</f>
        <v/>
      </c>
      <c r="D205" t="str">
        <f>IF('C - REPASSES'!A208="","",'C - REPASSES'!A208)</f>
        <v/>
      </c>
      <c r="E205" t="str">
        <f>TEXT(IF('C - REPASSES'!B208="","",'C - REPASSES'!B208),"DD/MM/AAAA")</f>
        <v/>
      </c>
      <c r="F205" t="str">
        <f>IF('C - REPASSES'!C208="INSTITUIÇÃO CREDENCIADA","1",IF('C - REPASSES'!C208="EMPRESA PRETROLÍFERA","2",IF('C - REPASSES'!C208="EMPRESA BRASILEIRA","3",IF('C - REPASSES'!C208="ORGANISMO DE NORMALIZAÇÃO OU EQUIVALENTE","4",IF('C - REPASSES'!C208="EMPRESA BRASILEIRA EM PARCERIA COM I.C.","5","")))))</f>
        <v/>
      </c>
      <c r="G205" t="str">
        <f>TEXT(IF('C - REPASSES'!D208="","",'C - REPASSES'!D208),"00000000000000")</f>
        <v/>
      </c>
      <c r="H205" t="str">
        <f>IF('C - REPASSES'!E208="","",'C - REPASSES'!E208)</f>
        <v/>
      </c>
      <c r="I205" t="str">
        <f>IF('C - REPASSES'!F208="","",'C - REPASSES'!F208)</f>
        <v/>
      </c>
      <c r="J205" t="str">
        <f>IF('C - REPASSES'!G208="","",'C - REPASSES'!G208)</f>
        <v/>
      </c>
      <c r="K205" t="str">
        <f>TEXT(IF('C - REPASSES'!H208="","",'C - REPASSES'!H208),"@")</f>
        <v/>
      </c>
      <c r="L205" t="str">
        <f>TEXT(IF('C - REPASSES'!I208="","",'C - REPASSES'!I208),"DD/MM/AAAA")</f>
        <v/>
      </c>
      <c r="M205" t="str">
        <f>TEXT(IF('C - REPASSES'!$A208="","",'C - REPASSES'!AI208),"0,00")</f>
        <v/>
      </c>
      <c r="N205" t="str">
        <f>TEXT(IF('C - REPASSES'!$A208="","",'C - REPASSES'!AJ208),"0,00")</f>
        <v/>
      </c>
      <c r="O205" t="str">
        <f>TEXT(IF('C - REPASSES'!$A208="","",'C - REPASSES'!AK208),"0,00")</f>
        <v/>
      </c>
    </row>
    <row r="206" spans="1:15">
      <c r="A206" t="str">
        <f>IF(D206="","",IF('A - IDENTIFICAÇÃO'!$C$7="","",'A - IDENTIFICAÇÃO'!$C$7))</f>
        <v/>
      </c>
      <c r="B206" t="str">
        <f>IF(D206="","",IF('A - IDENTIFICAÇÃO'!$P$15="","",'A - IDENTIFICAÇÃO'!$P$15))</f>
        <v/>
      </c>
      <c r="C206" t="str">
        <f>IF(D206="","",TEXT(IF('A - IDENTIFICAÇÃO'!$C$2="","",'A - IDENTIFICAÇÃO'!$C$2),"0000"))</f>
        <v/>
      </c>
      <c r="D206" t="str">
        <f>IF('C - REPASSES'!A209="","",'C - REPASSES'!A209)</f>
        <v/>
      </c>
      <c r="E206" t="str">
        <f>TEXT(IF('C - REPASSES'!B209="","",'C - REPASSES'!B209),"DD/MM/AAAA")</f>
        <v/>
      </c>
      <c r="F206" t="str">
        <f>IF('C - REPASSES'!C209="INSTITUIÇÃO CREDENCIADA","1",IF('C - REPASSES'!C209="EMPRESA PRETROLÍFERA","2",IF('C - REPASSES'!C209="EMPRESA BRASILEIRA","3",IF('C - REPASSES'!C209="ORGANISMO DE NORMALIZAÇÃO OU EQUIVALENTE","4",IF('C - REPASSES'!C209="EMPRESA BRASILEIRA EM PARCERIA COM I.C.","5","")))))</f>
        <v/>
      </c>
      <c r="G206" t="str">
        <f>TEXT(IF('C - REPASSES'!D209="","",'C - REPASSES'!D209),"00000000000000")</f>
        <v/>
      </c>
      <c r="H206" t="str">
        <f>IF('C - REPASSES'!E209="","",'C - REPASSES'!E209)</f>
        <v/>
      </c>
      <c r="I206" t="str">
        <f>IF('C - REPASSES'!F209="","",'C - REPASSES'!F209)</f>
        <v/>
      </c>
      <c r="J206" t="str">
        <f>IF('C - REPASSES'!G209="","",'C - REPASSES'!G209)</f>
        <v/>
      </c>
      <c r="K206" t="str">
        <f>TEXT(IF('C - REPASSES'!H209="","",'C - REPASSES'!H209),"@")</f>
        <v/>
      </c>
      <c r="L206" t="str">
        <f>TEXT(IF('C - REPASSES'!I209="","",'C - REPASSES'!I209),"DD/MM/AAAA")</f>
        <v/>
      </c>
      <c r="M206" t="str">
        <f>TEXT(IF('C - REPASSES'!$A209="","",'C - REPASSES'!AI209),"0,00")</f>
        <v/>
      </c>
      <c r="N206" t="str">
        <f>TEXT(IF('C - REPASSES'!$A209="","",'C - REPASSES'!AJ209),"0,00")</f>
        <v/>
      </c>
      <c r="O206" t="str">
        <f>TEXT(IF('C - REPASSES'!$A209="","",'C - REPASSES'!AK209),"0,00")</f>
        <v/>
      </c>
    </row>
    <row r="207" spans="1:15">
      <c r="A207" t="str">
        <f>IF(D207="","",IF('A - IDENTIFICAÇÃO'!$C$7="","",'A - IDENTIFICAÇÃO'!$C$7))</f>
        <v/>
      </c>
      <c r="B207" t="str">
        <f>IF(D207="","",IF('A - IDENTIFICAÇÃO'!$P$15="","",'A - IDENTIFICAÇÃO'!$P$15))</f>
        <v/>
      </c>
      <c r="C207" t="str">
        <f>IF(D207="","",TEXT(IF('A - IDENTIFICAÇÃO'!$C$2="","",'A - IDENTIFICAÇÃO'!$C$2),"0000"))</f>
        <v/>
      </c>
      <c r="D207" t="str">
        <f>IF('C - REPASSES'!A210="","",'C - REPASSES'!A210)</f>
        <v/>
      </c>
      <c r="E207" t="str">
        <f>TEXT(IF('C - REPASSES'!B210="","",'C - REPASSES'!B210),"DD/MM/AAAA")</f>
        <v/>
      </c>
      <c r="F207" t="str">
        <f>IF('C - REPASSES'!C210="INSTITUIÇÃO CREDENCIADA","1",IF('C - REPASSES'!C210="EMPRESA PRETROLÍFERA","2",IF('C - REPASSES'!C210="EMPRESA BRASILEIRA","3",IF('C - REPASSES'!C210="ORGANISMO DE NORMALIZAÇÃO OU EQUIVALENTE","4",IF('C - REPASSES'!C210="EMPRESA BRASILEIRA EM PARCERIA COM I.C.","5","")))))</f>
        <v/>
      </c>
      <c r="G207" t="str">
        <f>TEXT(IF('C - REPASSES'!D210="","",'C - REPASSES'!D210),"00000000000000")</f>
        <v/>
      </c>
      <c r="H207" t="str">
        <f>IF('C - REPASSES'!E210="","",'C - REPASSES'!E210)</f>
        <v/>
      </c>
      <c r="I207" t="str">
        <f>IF('C - REPASSES'!F210="","",'C - REPASSES'!F210)</f>
        <v/>
      </c>
      <c r="J207" t="str">
        <f>IF('C - REPASSES'!G210="","",'C - REPASSES'!G210)</f>
        <v/>
      </c>
      <c r="K207" t="str">
        <f>TEXT(IF('C - REPASSES'!H210="","",'C - REPASSES'!H210),"@")</f>
        <v/>
      </c>
      <c r="L207" t="str">
        <f>TEXT(IF('C - REPASSES'!I210="","",'C - REPASSES'!I210),"DD/MM/AAAA")</f>
        <v/>
      </c>
      <c r="M207" t="str">
        <f>TEXT(IF('C - REPASSES'!$A210="","",'C - REPASSES'!AI210),"0,00")</f>
        <v/>
      </c>
      <c r="N207" t="str">
        <f>TEXT(IF('C - REPASSES'!$A210="","",'C - REPASSES'!AJ210),"0,00")</f>
        <v/>
      </c>
      <c r="O207" t="str">
        <f>TEXT(IF('C - REPASSES'!$A210="","",'C - REPASSES'!AK210),"0,00")</f>
        <v/>
      </c>
    </row>
    <row r="208" spans="1:15">
      <c r="A208" t="str">
        <f>IF(D208="","",IF('A - IDENTIFICAÇÃO'!$C$7="","",'A - IDENTIFICAÇÃO'!$C$7))</f>
        <v/>
      </c>
      <c r="B208" t="str">
        <f>IF(D208="","",IF('A - IDENTIFICAÇÃO'!$P$15="","",'A - IDENTIFICAÇÃO'!$P$15))</f>
        <v/>
      </c>
      <c r="C208" t="str">
        <f>IF(D208="","",TEXT(IF('A - IDENTIFICAÇÃO'!$C$2="","",'A - IDENTIFICAÇÃO'!$C$2),"0000"))</f>
        <v/>
      </c>
      <c r="D208" t="str">
        <f>IF('C - REPASSES'!A211="","",'C - REPASSES'!A211)</f>
        <v/>
      </c>
      <c r="E208" t="str">
        <f>TEXT(IF('C - REPASSES'!B211="","",'C - REPASSES'!B211),"DD/MM/AAAA")</f>
        <v/>
      </c>
      <c r="F208" t="str">
        <f>IF('C - REPASSES'!C211="INSTITUIÇÃO CREDENCIADA","1",IF('C - REPASSES'!C211="EMPRESA PRETROLÍFERA","2",IF('C - REPASSES'!C211="EMPRESA BRASILEIRA","3",IF('C - REPASSES'!C211="ORGANISMO DE NORMALIZAÇÃO OU EQUIVALENTE","4",IF('C - REPASSES'!C211="EMPRESA BRASILEIRA EM PARCERIA COM I.C.","5","")))))</f>
        <v/>
      </c>
      <c r="G208" t="str">
        <f>TEXT(IF('C - REPASSES'!D211="","",'C - REPASSES'!D211),"00000000000000")</f>
        <v/>
      </c>
      <c r="H208" t="str">
        <f>IF('C - REPASSES'!E211="","",'C - REPASSES'!E211)</f>
        <v/>
      </c>
      <c r="I208" t="str">
        <f>IF('C - REPASSES'!F211="","",'C - REPASSES'!F211)</f>
        <v/>
      </c>
      <c r="J208" t="str">
        <f>IF('C - REPASSES'!G211="","",'C - REPASSES'!G211)</f>
        <v/>
      </c>
      <c r="K208" t="str">
        <f>TEXT(IF('C - REPASSES'!H211="","",'C - REPASSES'!H211),"@")</f>
        <v/>
      </c>
      <c r="L208" t="str">
        <f>TEXT(IF('C - REPASSES'!I211="","",'C - REPASSES'!I211),"DD/MM/AAAA")</f>
        <v/>
      </c>
      <c r="M208" t="str">
        <f>TEXT(IF('C - REPASSES'!$A211="","",'C - REPASSES'!AI211),"0,00")</f>
        <v/>
      </c>
      <c r="N208" t="str">
        <f>TEXT(IF('C - REPASSES'!$A211="","",'C - REPASSES'!AJ211),"0,00")</f>
        <v/>
      </c>
      <c r="O208" t="str">
        <f>TEXT(IF('C - REPASSES'!$A211="","",'C - REPASSES'!AK211),"0,00")</f>
        <v/>
      </c>
    </row>
    <row r="209" spans="1:15">
      <c r="A209" t="str">
        <f>IF(D209="","",IF('A - IDENTIFICAÇÃO'!$C$7="","",'A - IDENTIFICAÇÃO'!$C$7))</f>
        <v/>
      </c>
      <c r="B209" t="str">
        <f>IF(D209="","",IF('A - IDENTIFICAÇÃO'!$P$15="","",'A - IDENTIFICAÇÃO'!$P$15))</f>
        <v/>
      </c>
      <c r="C209" t="str">
        <f>IF(D209="","",TEXT(IF('A - IDENTIFICAÇÃO'!$C$2="","",'A - IDENTIFICAÇÃO'!$C$2),"0000"))</f>
        <v/>
      </c>
      <c r="D209" t="str">
        <f>IF('C - REPASSES'!A212="","",'C - REPASSES'!A212)</f>
        <v/>
      </c>
      <c r="E209" t="str">
        <f>TEXT(IF('C - REPASSES'!B212="","",'C - REPASSES'!B212),"DD/MM/AAAA")</f>
        <v/>
      </c>
      <c r="F209" t="str">
        <f>IF('C - REPASSES'!C212="INSTITUIÇÃO CREDENCIADA","1",IF('C - REPASSES'!C212="EMPRESA PRETROLÍFERA","2",IF('C - REPASSES'!C212="EMPRESA BRASILEIRA","3",IF('C - REPASSES'!C212="ORGANISMO DE NORMALIZAÇÃO OU EQUIVALENTE","4",IF('C - REPASSES'!C212="EMPRESA BRASILEIRA EM PARCERIA COM I.C.","5","")))))</f>
        <v/>
      </c>
      <c r="G209" t="str">
        <f>TEXT(IF('C - REPASSES'!D212="","",'C - REPASSES'!D212),"00000000000000")</f>
        <v/>
      </c>
      <c r="H209" t="str">
        <f>IF('C - REPASSES'!E212="","",'C - REPASSES'!E212)</f>
        <v/>
      </c>
      <c r="I209" t="str">
        <f>IF('C - REPASSES'!F212="","",'C - REPASSES'!F212)</f>
        <v/>
      </c>
      <c r="J209" t="str">
        <f>IF('C - REPASSES'!G212="","",'C - REPASSES'!G212)</f>
        <v/>
      </c>
      <c r="K209" t="str">
        <f>TEXT(IF('C - REPASSES'!H212="","",'C - REPASSES'!H212),"@")</f>
        <v/>
      </c>
      <c r="L209" t="str">
        <f>TEXT(IF('C - REPASSES'!I212="","",'C - REPASSES'!I212),"DD/MM/AAAA")</f>
        <v/>
      </c>
      <c r="M209" t="str">
        <f>TEXT(IF('C - REPASSES'!$A212="","",'C - REPASSES'!AI212),"0,00")</f>
        <v/>
      </c>
      <c r="N209" t="str">
        <f>TEXT(IF('C - REPASSES'!$A212="","",'C - REPASSES'!AJ212),"0,00")</f>
        <v/>
      </c>
      <c r="O209" t="str">
        <f>TEXT(IF('C - REPASSES'!$A212="","",'C - REPASSES'!AK212),"0,00")</f>
        <v/>
      </c>
    </row>
    <row r="210" spans="1:15">
      <c r="A210" t="str">
        <f>IF(D210="","",IF('A - IDENTIFICAÇÃO'!$C$7="","",'A - IDENTIFICAÇÃO'!$C$7))</f>
        <v/>
      </c>
      <c r="B210" t="str">
        <f>IF(D210="","",IF('A - IDENTIFICAÇÃO'!$P$15="","",'A - IDENTIFICAÇÃO'!$P$15))</f>
        <v/>
      </c>
      <c r="C210" t="str">
        <f>IF(D210="","",TEXT(IF('A - IDENTIFICAÇÃO'!$C$2="","",'A - IDENTIFICAÇÃO'!$C$2),"0000"))</f>
        <v/>
      </c>
      <c r="D210" t="str">
        <f>IF('C - REPASSES'!A213="","",'C - REPASSES'!A213)</f>
        <v/>
      </c>
      <c r="E210" t="str">
        <f>TEXT(IF('C - REPASSES'!B213="","",'C - REPASSES'!B213),"DD/MM/AAAA")</f>
        <v/>
      </c>
      <c r="F210" t="str">
        <f>IF('C - REPASSES'!C213="INSTITUIÇÃO CREDENCIADA","1",IF('C - REPASSES'!C213="EMPRESA PRETROLÍFERA","2",IF('C - REPASSES'!C213="EMPRESA BRASILEIRA","3",IF('C - REPASSES'!C213="ORGANISMO DE NORMALIZAÇÃO OU EQUIVALENTE","4",IF('C - REPASSES'!C213="EMPRESA BRASILEIRA EM PARCERIA COM I.C.","5","")))))</f>
        <v/>
      </c>
      <c r="G210" t="str">
        <f>TEXT(IF('C - REPASSES'!D213="","",'C - REPASSES'!D213),"00000000000000")</f>
        <v/>
      </c>
      <c r="H210" t="str">
        <f>IF('C - REPASSES'!E213="","",'C - REPASSES'!E213)</f>
        <v/>
      </c>
      <c r="I210" t="str">
        <f>IF('C - REPASSES'!F213="","",'C - REPASSES'!F213)</f>
        <v/>
      </c>
      <c r="J210" t="str">
        <f>IF('C - REPASSES'!G213="","",'C - REPASSES'!G213)</f>
        <v/>
      </c>
      <c r="K210" t="str">
        <f>TEXT(IF('C - REPASSES'!H213="","",'C - REPASSES'!H213),"@")</f>
        <v/>
      </c>
      <c r="L210" t="str">
        <f>TEXT(IF('C - REPASSES'!I213="","",'C - REPASSES'!I213),"DD/MM/AAAA")</f>
        <v/>
      </c>
      <c r="M210" t="str">
        <f>TEXT(IF('C - REPASSES'!$A213="","",'C - REPASSES'!AI213),"0,00")</f>
        <v/>
      </c>
      <c r="N210" t="str">
        <f>TEXT(IF('C - REPASSES'!$A213="","",'C - REPASSES'!AJ213),"0,00")</f>
        <v/>
      </c>
      <c r="O210" t="str">
        <f>TEXT(IF('C - REPASSES'!$A213="","",'C - REPASSES'!AK213),"0,00")</f>
        <v/>
      </c>
    </row>
    <row r="211" spans="1:15">
      <c r="A211" t="str">
        <f>IF(D211="","",IF('A - IDENTIFICAÇÃO'!$C$7="","",'A - IDENTIFICAÇÃO'!$C$7))</f>
        <v/>
      </c>
      <c r="B211" t="str">
        <f>IF(D211="","",IF('A - IDENTIFICAÇÃO'!$P$15="","",'A - IDENTIFICAÇÃO'!$P$15))</f>
        <v/>
      </c>
      <c r="C211" t="str">
        <f>IF(D211="","",TEXT(IF('A - IDENTIFICAÇÃO'!$C$2="","",'A - IDENTIFICAÇÃO'!$C$2),"0000"))</f>
        <v/>
      </c>
      <c r="D211" t="str">
        <f>IF('C - REPASSES'!A214="","",'C - REPASSES'!A214)</f>
        <v/>
      </c>
      <c r="E211" t="str">
        <f>TEXT(IF('C - REPASSES'!B214="","",'C - REPASSES'!B214),"DD/MM/AAAA")</f>
        <v/>
      </c>
      <c r="F211" t="str">
        <f>IF('C - REPASSES'!C214="INSTITUIÇÃO CREDENCIADA","1",IF('C - REPASSES'!C214="EMPRESA PRETROLÍFERA","2",IF('C - REPASSES'!C214="EMPRESA BRASILEIRA","3",IF('C - REPASSES'!C214="ORGANISMO DE NORMALIZAÇÃO OU EQUIVALENTE","4",IF('C - REPASSES'!C214="EMPRESA BRASILEIRA EM PARCERIA COM I.C.","5","")))))</f>
        <v/>
      </c>
      <c r="G211" t="str">
        <f>TEXT(IF('C - REPASSES'!D214="","",'C - REPASSES'!D214),"00000000000000")</f>
        <v/>
      </c>
      <c r="H211" t="str">
        <f>IF('C - REPASSES'!E214="","",'C - REPASSES'!E214)</f>
        <v/>
      </c>
      <c r="I211" t="str">
        <f>IF('C - REPASSES'!F214="","",'C - REPASSES'!F214)</f>
        <v/>
      </c>
      <c r="J211" t="str">
        <f>IF('C - REPASSES'!G214="","",'C - REPASSES'!G214)</f>
        <v/>
      </c>
      <c r="K211" t="str">
        <f>TEXT(IF('C - REPASSES'!H214="","",'C - REPASSES'!H214),"@")</f>
        <v/>
      </c>
      <c r="L211" t="str">
        <f>TEXT(IF('C - REPASSES'!I214="","",'C - REPASSES'!I214),"DD/MM/AAAA")</f>
        <v/>
      </c>
      <c r="M211" t="str">
        <f>TEXT(IF('C - REPASSES'!$A214="","",'C - REPASSES'!AI214),"0,00")</f>
        <v/>
      </c>
      <c r="N211" t="str">
        <f>TEXT(IF('C - REPASSES'!$A214="","",'C - REPASSES'!AJ214),"0,00")</f>
        <v/>
      </c>
      <c r="O211" t="str">
        <f>TEXT(IF('C - REPASSES'!$A214="","",'C - REPASSES'!AK214),"0,00")</f>
        <v/>
      </c>
    </row>
    <row r="212" spans="1:15">
      <c r="A212" t="str">
        <f>IF(D212="","",IF('A - IDENTIFICAÇÃO'!$C$7="","",'A - IDENTIFICAÇÃO'!$C$7))</f>
        <v/>
      </c>
      <c r="B212" t="str">
        <f>IF(D212="","",IF('A - IDENTIFICAÇÃO'!$P$15="","",'A - IDENTIFICAÇÃO'!$P$15))</f>
        <v/>
      </c>
      <c r="C212" t="str">
        <f>IF(D212="","",TEXT(IF('A - IDENTIFICAÇÃO'!$C$2="","",'A - IDENTIFICAÇÃO'!$C$2),"0000"))</f>
        <v/>
      </c>
      <c r="D212" t="str">
        <f>IF('C - REPASSES'!A215="","",'C - REPASSES'!A215)</f>
        <v/>
      </c>
      <c r="E212" t="str">
        <f>TEXT(IF('C - REPASSES'!B215="","",'C - REPASSES'!B215),"DD/MM/AAAA")</f>
        <v/>
      </c>
      <c r="F212" t="str">
        <f>IF('C - REPASSES'!C215="INSTITUIÇÃO CREDENCIADA","1",IF('C - REPASSES'!C215="EMPRESA PRETROLÍFERA","2",IF('C - REPASSES'!C215="EMPRESA BRASILEIRA","3",IF('C - REPASSES'!C215="ORGANISMO DE NORMALIZAÇÃO OU EQUIVALENTE","4",IF('C - REPASSES'!C215="EMPRESA BRASILEIRA EM PARCERIA COM I.C.","5","")))))</f>
        <v/>
      </c>
      <c r="G212" t="str">
        <f>TEXT(IF('C - REPASSES'!D215="","",'C - REPASSES'!D215),"00000000000000")</f>
        <v/>
      </c>
      <c r="H212" t="str">
        <f>IF('C - REPASSES'!E215="","",'C - REPASSES'!E215)</f>
        <v/>
      </c>
      <c r="I212" t="str">
        <f>IF('C - REPASSES'!F215="","",'C - REPASSES'!F215)</f>
        <v/>
      </c>
      <c r="J212" t="str">
        <f>IF('C - REPASSES'!G215="","",'C - REPASSES'!G215)</f>
        <v/>
      </c>
      <c r="K212" t="str">
        <f>TEXT(IF('C - REPASSES'!H215="","",'C - REPASSES'!H215),"@")</f>
        <v/>
      </c>
      <c r="L212" t="str">
        <f>TEXT(IF('C - REPASSES'!I215="","",'C - REPASSES'!I215),"DD/MM/AAAA")</f>
        <v/>
      </c>
      <c r="M212" t="str">
        <f>TEXT(IF('C - REPASSES'!$A215="","",'C - REPASSES'!AI215),"0,00")</f>
        <v/>
      </c>
      <c r="N212" t="str">
        <f>TEXT(IF('C - REPASSES'!$A215="","",'C - REPASSES'!AJ215),"0,00")</f>
        <v/>
      </c>
      <c r="O212" t="str">
        <f>TEXT(IF('C - REPASSES'!$A215="","",'C - REPASSES'!AK215),"0,00")</f>
        <v/>
      </c>
    </row>
    <row r="213" spans="1:15">
      <c r="A213" t="str">
        <f>IF(D213="","",IF('A - IDENTIFICAÇÃO'!$C$7="","",'A - IDENTIFICAÇÃO'!$C$7))</f>
        <v/>
      </c>
      <c r="B213" t="str">
        <f>IF(D213="","",IF('A - IDENTIFICAÇÃO'!$P$15="","",'A - IDENTIFICAÇÃO'!$P$15))</f>
        <v/>
      </c>
      <c r="C213" t="str">
        <f>IF(D213="","",TEXT(IF('A - IDENTIFICAÇÃO'!$C$2="","",'A - IDENTIFICAÇÃO'!$C$2),"0000"))</f>
        <v/>
      </c>
      <c r="D213" t="str">
        <f>IF('C - REPASSES'!A216="","",'C - REPASSES'!A216)</f>
        <v/>
      </c>
      <c r="E213" t="str">
        <f>TEXT(IF('C - REPASSES'!B216="","",'C - REPASSES'!B216),"DD/MM/AAAA")</f>
        <v/>
      </c>
      <c r="F213" t="str">
        <f>IF('C - REPASSES'!C216="INSTITUIÇÃO CREDENCIADA","1",IF('C - REPASSES'!C216="EMPRESA PRETROLÍFERA","2",IF('C - REPASSES'!C216="EMPRESA BRASILEIRA","3",IF('C - REPASSES'!C216="ORGANISMO DE NORMALIZAÇÃO OU EQUIVALENTE","4",IF('C - REPASSES'!C216="EMPRESA BRASILEIRA EM PARCERIA COM I.C.","5","")))))</f>
        <v/>
      </c>
      <c r="G213" t="str">
        <f>TEXT(IF('C - REPASSES'!D216="","",'C - REPASSES'!D216),"00000000000000")</f>
        <v/>
      </c>
      <c r="H213" t="str">
        <f>IF('C - REPASSES'!E216="","",'C - REPASSES'!E216)</f>
        <v/>
      </c>
      <c r="I213" t="str">
        <f>IF('C - REPASSES'!F216="","",'C - REPASSES'!F216)</f>
        <v/>
      </c>
      <c r="J213" t="str">
        <f>IF('C - REPASSES'!G216="","",'C - REPASSES'!G216)</f>
        <v/>
      </c>
      <c r="K213" t="str">
        <f>TEXT(IF('C - REPASSES'!H216="","",'C - REPASSES'!H216),"@")</f>
        <v/>
      </c>
      <c r="L213" t="str">
        <f>TEXT(IF('C - REPASSES'!I216="","",'C - REPASSES'!I216),"DD/MM/AAAA")</f>
        <v/>
      </c>
      <c r="M213" t="str">
        <f>TEXT(IF('C - REPASSES'!$A216="","",'C - REPASSES'!AI216),"0,00")</f>
        <v/>
      </c>
      <c r="N213" t="str">
        <f>TEXT(IF('C - REPASSES'!$A216="","",'C - REPASSES'!AJ216),"0,00")</f>
        <v/>
      </c>
      <c r="O213" t="str">
        <f>TEXT(IF('C - REPASSES'!$A216="","",'C - REPASSES'!AK216),"0,00")</f>
        <v/>
      </c>
    </row>
    <row r="214" spans="1:15">
      <c r="A214" t="str">
        <f>IF(D214="","",IF('A - IDENTIFICAÇÃO'!$C$7="","",'A - IDENTIFICAÇÃO'!$C$7))</f>
        <v/>
      </c>
      <c r="B214" t="str">
        <f>IF(D214="","",IF('A - IDENTIFICAÇÃO'!$P$15="","",'A - IDENTIFICAÇÃO'!$P$15))</f>
        <v/>
      </c>
      <c r="C214" t="str">
        <f>IF(D214="","",TEXT(IF('A - IDENTIFICAÇÃO'!$C$2="","",'A - IDENTIFICAÇÃO'!$C$2),"0000"))</f>
        <v/>
      </c>
      <c r="D214" t="str">
        <f>IF('C - REPASSES'!A217="","",'C - REPASSES'!A217)</f>
        <v/>
      </c>
      <c r="E214" t="str">
        <f>TEXT(IF('C - REPASSES'!B217="","",'C - REPASSES'!B217),"DD/MM/AAAA")</f>
        <v/>
      </c>
      <c r="F214" t="str">
        <f>IF('C - REPASSES'!C217="INSTITUIÇÃO CREDENCIADA","1",IF('C - REPASSES'!C217="EMPRESA PRETROLÍFERA","2",IF('C - REPASSES'!C217="EMPRESA BRASILEIRA","3",IF('C - REPASSES'!C217="ORGANISMO DE NORMALIZAÇÃO OU EQUIVALENTE","4",IF('C - REPASSES'!C217="EMPRESA BRASILEIRA EM PARCERIA COM I.C.","5","")))))</f>
        <v/>
      </c>
      <c r="G214" t="str">
        <f>TEXT(IF('C - REPASSES'!D217="","",'C - REPASSES'!D217),"00000000000000")</f>
        <v/>
      </c>
      <c r="H214" t="str">
        <f>IF('C - REPASSES'!E217="","",'C - REPASSES'!E217)</f>
        <v/>
      </c>
      <c r="I214" t="str">
        <f>IF('C - REPASSES'!F217="","",'C - REPASSES'!F217)</f>
        <v/>
      </c>
      <c r="J214" t="str">
        <f>IF('C - REPASSES'!G217="","",'C - REPASSES'!G217)</f>
        <v/>
      </c>
      <c r="K214" t="str">
        <f>TEXT(IF('C - REPASSES'!H217="","",'C - REPASSES'!H217),"@")</f>
        <v/>
      </c>
      <c r="L214" t="str">
        <f>TEXT(IF('C - REPASSES'!I217="","",'C - REPASSES'!I217),"DD/MM/AAAA")</f>
        <v/>
      </c>
      <c r="M214" t="str">
        <f>TEXT(IF('C - REPASSES'!$A217="","",'C - REPASSES'!AI217),"0,00")</f>
        <v/>
      </c>
      <c r="N214" t="str">
        <f>TEXT(IF('C - REPASSES'!$A217="","",'C - REPASSES'!AJ217),"0,00")</f>
        <v/>
      </c>
      <c r="O214" t="str">
        <f>TEXT(IF('C - REPASSES'!$A217="","",'C - REPASSES'!AK217),"0,00")</f>
        <v/>
      </c>
    </row>
    <row r="215" spans="1:15">
      <c r="A215" t="str">
        <f>IF(D215="","",IF('A - IDENTIFICAÇÃO'!$C$7="","",'A - IDENTIFICAÇÃO'!$C$7))</f>
        <v/>
      </c>
      <c r="B215" t="str">
        <f>IF(D215="","",IF('A - IDENTIFICAÇÃO'!$P$15="","",'A - IDENTIFICAÇÃO'!$P$15))</f>
        <v/>
      </c>
      <c r="C215" t="str">
        <f>IF(D215="","",TEXT(IF('A - IDENTIFICAÇÃO'!$C$2="","",'A - IDENTIFICAÇÃO'!$C$2),"0000"))</f>
        <v/>
      </c>
      <c r="D215" t="str">
        <f>IF('C - REPASSES'!A218="","",'C - REPASSES'!A218)</f>
        <v/>
      </c>
      <c r="E215" t="str">
        <f>TEXT(IF('C - REPASSES'!B218="","",'C - REPASSES'!B218),"DD/MM/AAAA")</f>
        <v/>
      </c>
      <c r="F215" t="str">
        <f>IF('C - REPASSES'!C218="INSTITUIÇÃO CREDENCIADA","1",IF('C - REPASSES'!C218="EMPRESA PRETROLÍFERA","2",IF('C - REPASSES'!C218="EMPRESA BRASILEIRA","3",IF('C - REPASSES'!C218="ORGANISMO DE NORMALIZAÇÃO OU EQUIVALENTE","4",IF('C - REPASSES'!C218="EMPRESA BRASILEIRA EM PARCERIA COM I.C.","5","")))))</f>
        <v/>
      </c>
      <c r="G215" t="str">
        <f>TEXT(IF('C - REPASSES'!D218="","",'C - REPASSES'!D218),"00000000000000")</f>
        <v/>
      </c>
      <c r="H215" t="str">
        <f>IF('C - REPASSES'!E218="","",'C - REPASSES'!E218)</f>
        <v/>
      </c>
      <c r="I215" t="str">
        <f>IF('C - REPASSES'!F218="","",'C - REPASSES'!F218)</f>
        <v/>
      </c>
      <c r="J215" t="str">
        <f>IF('C - REPASSES'!G218="","",'C - REPASSES'!G218)</f>
        <v/>
      </c>
      <c r="K215" t="str">
        <f>TEXT(IF('C - REPASSES'!H218="","",'C - REPASSES'!H218),"@")</f>
        <v/>
      </c>
      <c r="L215" t="str">
        <f>TEXT(IF('C - REPASSES'!I218="","",'C - REPASSES'!I218),"DD/MM/AAAA")</f>
        <v/>
      </c>
      <c r="M215" t="str">
        <f>TEXT(IF('C - REPASSES'!$A218="","",'C - REPASSES'!AI218),"0,00")</f>
        <v/>
      </c>
      <c r="N215" t="str">
        <f>TEXT(IF('C - REPASSES'!$A218="","",'C - REPASSES'!AJ218),"0,00")</f>
        <v/>
      </c>
      <c r="O215" t="str">
        <f>TEXT(IF('C - REPASSES'!$A218="","",'C - REPASSES'!AK218),"0,00")</f>
        <v/>
      </c>
    </row>
    <row r="216" spans="1:15">
      <c r="A216" t="str">
        <f>IF(D216="","",IF('A - IDENTIFICAÇÃO'!$C$7="","",'A - IDENTIFICAÇÃO'!$C$7))</f>
        <v/>
      </c>
      <c r="B216" t="str">
        <f>IF(D216="","",IF('A - IDENTIFICAÇÃO'!$P$15="","",'A - IDENTIFICAÇÃO'!$P$15))</f>
        <v/>
      </c>
      <c r="C216" t="str">
        <f>IF(D216="","",TEXT(IF('A - IDENTIFICAÇÃO'!$C$2="","",'A - IDENTIFICAÇÃO'!$C$2),"0000"))</f>
        <v/>
      </c>
      <c r="D216" t="str">
        <f>IF('C - REPASSES'!A219="","",'C - REPASSES'!A219)</f>
        <v/>
      </c>
      <c r="E216" t="str">
        <f>TEXT(IF('C - REPASSES'!B219="","",'C - REPASSES'!B219),"DD/MM/AAAA")</f>
        <v/>
      </c>
      <c r="F216" t="str">
        <f>IF('C - REPASSES'!C219="INSTITUIÇÃO CREDENCIADA","1",IF('C - REPASSES'!C219="EMPRESA PRETROLÍFERA","2",IF('C - REPASSES'!C219="EMPRESA BRASILEIRA","3",IF('C - REPASSES'!C219="ORGANISMO DE NORMALIZAÇÃO OU EQUIVALENTE","4",IF('C - REPASSES'!C219="EMPRESA BRASILEIRA EM PARCERIA COM I.C.","5","")))))</f>
        <v/>
      </c>
      <c r="G216" t="str">
        <f>TEXT(IF('C - REPASSES'!D219="","",'C - REPASSES'!D219),"00000000000000")</f>
        <v/>
      </c>
      <c r="H216" t="str">
        <f>IF('C - REPASSES'!E219="","",'C - REPASSES'!E219)</f>
        <v/>
      </c>
      <c r="I216" t="str">
        <f>IF('C - REPASSES'!F219="","",'C - REPASSES'!F219)</f>
        <v/>
      </c>
      <c r="J216" t="str">
        <f>IF('C - REPASSES'!G219="","",'C - REPASSES'!G219)</f>
        <v/>
      </c>
      <c r="K216" t="str">
        <f>TEXT(IF('C - REPASSES'!H219="","",'C - REPASSES'!H219),"@")</f>
        <v/>
      </c>
      <c r="L216" t="str">
        <f>TEXT(IF('C - REPASSES'!I219="","",'C - REPASSES'!I219),"DD/MM/AAAA")</f>
        <v/>
      </c>
      <c r="M216" t="str">
        <f>TEXT(IF('C - REPASSES'!$A219="","",'C - REPASSES'!AI219),"0,00")</f>
        <v/>
      </c>
      <c r="N216" t="str">
        <f>TEXT(IF('C - REPASSES'!$A219="","",'C - REPASSES'!AJ219),"0,00")</f>
        <v/>
      </c>
      <c r="O216" t="str">
        <f>TEXT(IF('C - REPASSES'!$A219="","",'C - REPASSES'!AK219),"0,00")</f>
        <v/>
      </c>
    </row>
    <row r="217" spans="1:15">
      <c r="A217" t="str">
        <f>IF(D217="","",IF('A - IDENTIFICAÇÃO'!$C$7="","",'A - IDENTIFICAÇÃO'!$C$7))</f>
        <v/>
      </c>
      <c r="B217" t="str">
        <f>IF(D217="","",IF('A - IDENTIFICAÇÃO'!$P$15="","",'A - IDENTIFICAÇÃO'!$P$15))</f>
        <v/>
      </c>
      <c r="C217" t="str">
        <f>IF(D217="","",TEXT(IF('A - IDENTIFICAÇÃO'!$C$2="","",'A - IDENTIFICAÇÃO'!$C$2),"0000"))</f>
        <v/>
      </c>
      <c r="D217" t="str">
        <f>IF('C - REPASSES'!A220="","",'C - REPASSES'!A220)</f>
        <v/>
      </c>
      <c r="E217" t="str">
        <f>TEXT(IF('C - REPASSES'!B220="","",'C - REPASSES'!B220),"DD/MM/AAAA")</f>
        <v/>
      </c>
      <c r="F217" t="str">
        <f>IF('C - REPASSES'!C220="INSTITUIÇÃO CREDENCIADA","1",IF('C - REPASSES'!C220="EMPRESA PRETROLÍFERA","2",IF('C - REPASSES'!C220="EMPRESA BRASILEIRA","3",IF('C - REPASSES'!C220="ORGANISMO DE NORMALIZAÇÃO OU EQUIVALENTE","4",IF('C - REPASSES'!C220="EMPRESA BRASILEIRA EM PARCERIA COM I.C.","5","")))))</f>
        <v/>
      </c>
      <c r="G217" t="str">
        <f>TEXT(IF('C - REPASSES'!D220="","",'C - REPASSES'!D220),"00000000000000")</f>
        <v/>
      </c>
      <c r="H217" t="str">
        <f>IF('C - REPASSES'!E220="","",'C - REPASSES'!E220)</f>
        <v/>
      </c>
      <c r="I217" t="str">
        <f>IF('C - REPASSES'!F220="","",'C - REPASSES'!F220)</f>
        <v/>
      </c>
      <c r="J217" t="str">
        <f>IF('C - REPASSES'!G220="","",'C - REPASSES'!G220)</f>
        <v/>
      </c>
      <c r="K217" t="str">
        <f>TEXT(IF('C - REPASSES'!H220="","",'C - REPASSES'!H220),"@")</f>
        <v/>
      </c>
      <c r="L217" t="str">
        <f>TEXT(IF('C - REPASSES'!I220="","",'C - REPASSES'!I220),"DD/MM/AAAA")</f>
        <v/>
      </c>
      <c r="M217" t="str">
        <f>TEXT(IF('C - REPASSES'!$A220="","",'C - REPASSES'!AI220),"0,00")</f>
        <v/>
      </c>
      <c r="N217" t="str">
        <f>TEXT(IF('C - REPASSES'!$A220="","",'C - REPASSES'!AJ220),"0,00")</f>
        <v/>
      </c>
      <c r="O217" t="str">
        <f>TEXT(IF('C - REPASSES'!$A220="","",'C - REPASSES'!AK220),"0,00")</f>
        <v/>
      </c>
    </row>
    <row r="218" spans="1:15">
      <c r="A218" t="str">
        <f>IF(D218="","",IF('A - IDENTIFICAÇÃO'!$C$7="","",'A - IDENTIFICAÇÃO'!$C$7))</f>
        <v/>
      </c>
      <c r="B218" t="str">
        <f>IF(D218="","",IF('A - IDENTIFICAÇÃO'!$P$15="","",'A - IDENTIFICAÇÃO'!$P$15))</f>
        <v/>
      </c>
      <c r="C218" t="str">
        <f>IF(D218="","",TEXT(IF('A - IDENTIFICAÇÃO'!$C$2="","",'A - IDENTIFICAÇÃO'!$C$2),"0000"))</f>
        <v/>
      </c>
      <c r="D218" t="str">
        <f>IF('C - REPASSES'!A221="","",'C - REPASSES'!A221)</f>
        <v/>
      </c>
      <c r="E218" t="str">
        <f>TEXT(IF('C - REPASSES'!B221="","",'C - REPASSES'!B221),"DD/MM/AAAA")</f>
        <v/>
      </c>
      <c r="F218" t="str">
        <f>IF('C - REPASSES'!C221="INSTITUIÇÃO CREDENCIADA","1",IF('C - REPASSES'!C221="EMPRESA PRETROLÍFERA","2",IF('C - REPASSES'!C221="EMPRESA BRASILEIRA","3",IF('C - REPASSES'!C221="ORGANISMO DE NORMALIZAÇÃO OU EQUIVALENTE","4",IF('C - REPASSES'!C221="EMPRESA BRASILEIRA EM PARCERIA COM I.C.","5","")))))</f>
        <v/>
      </c>
      <c r="G218" t="str">
        <f>TEXT(IF('C - REPASSES'!D221="","",'C - REPASSES'!D221),"00000000000000")</f>
        <v/>
      </c>
      <c r="H218" t="str">
        <f>IF('C - REPASSES'!E221="","",'C - REPASSES'!E221)</f>
        <v/>
      </c>
      <c r="I218" t="str">
        <f>IF('C - REPASSES'!F221="","",'C - REPASSES'!F221)</f>
        <v/>
      </c>
      <c r="J218" t="str">
        <f>IF('C - REPASSES'!G221="","",'C - REPASSES'!G221)</f>
        <v/>
      </c>
      <c r="K218" t="str">
        <f>TEXT(IF('C - REPASSES'!H221="","",'C - REPASSES'!H221),"@")</f>
        <v/>
      </c>
      <c r="L218" t="str">
        <f>TEXT(IF('C - REPASSES'!I221="","",'C - REPASSES'!I221),"DD/MM/AAAA")</f>
        <v/>
      </c>
      <c r="M218" t="str">
        <f>TEXT(IF('C - REPASSES'!$A221="","",'C - REPASSES'!AI221),"0,00")</f>
        <v/>
      </c>
      <c r="N218" t="str">
        <f>TEXT(IF('C - REPASSES'!$A221="","",'C - REPASSES'!AJ221),"0,00")</f>
        <v/>
      </c>
      <c r="O218" t="str">
        <f>TEXT(IF('C - REPASSES'!$A221="","",'C - REPASSES'!AK221),"0,00")</f>
        <v/>
      </c>
    </row>
    <row r="219" spans="1:15">
      <c r="A219" t="str">
        <f>IF(D219="","",IF('A - IDENTIFICAÇÃO'!$C$7="","",'A - IDENTIFICAÇÃO'!$C$7))</f>
        <v/>
      </c>
      <c r="B219" t="str">
        <f>IF(D219="","",IF('A - IDENTIFICAÇÃO'!$P$15="","",'A - IDENTIFICAÇÃO'!$P$15))</f>
        <v/>
      </c>
      <c r="C219" t="str">
        <f>IF(D219="","",TEXT(IF('A - IDENTIFICAÇÃO'!$C$2="","",'A - IDENTIFICAÇÃO'!$C$2),"0000"))</f>
        <v/>
      </c>
      <c r="D219" t="str">
        <f>IF('C - REPASSES'!A222="","",'C - REPASSES'!A222)</f>
        <v/>
      </c>
      <c r="E219" t="str">
        <f>TEXT(IF('C - REPASSES'!B222="","",'C - REPASSES'!B222),"DD/MM/AAAA")</f>
        <v/>
      </c>
      <c r="F219" t="str">
        <f>IF('C - REPASSES'!C222="INSTITUIÇÃO CREDENCIADA","1",IF('C - REPASSES'!C222="EMPRESA PRETROLÍFERA","2",IF('C - REPASSES'!C222="EMPRESA BRASILEIRA","3",IF('C - REPASSES'!C222="ORGANISMO DE NORMALIZAÇÃO OU EQUIVALENTE","4",IF('C - REPASSES'!C222="EMPRESA BRASILEIRA EM PARCERIA COM I.C.","5","")))))</f>
        <v/>
      </c>
      <c r="G219" t="str">
        <f>TEXT(IF('C - REPASSES'!D222="","",'C - REPASSES'!D222),"00000000000000")</f>
        <v/>
      </c>
      <c r="H219" t="str">
        <f>IF('C - REPASSES'!E222="","",'C - REPASSES'!E222)</f>
        <v/>
      </c>
      <c r="I219" t="str">
        <f>IF('C - REPASSES'!F222="","",'C - REPASSES'!F222)</f>
        <v/>
      </c>
      <c r="J219" t="str">
        <f>IF('C - REPASSES'!G222="","",'C - REPASSES'!G222)</f>
        <v/>
      </c>
      <c r="K219" t="str">
        <f>TEXT(IF('C - REPASSES'!H222="","",'C - REPASSES'!H222),"@")</f>
        <v/>
      </c>
      <c r="L219" t="str">
        <f>TEXT(IF('C - REPASSES'!I222="","",'C - REPASSES'!I222),"DD/MM/AAAA")</f>
        <v/>
      </c>
      <c r="M219" t="str">
        <f>TEXT(IF('C - REPASSES'!$A222="","",'C - REPASSES'!AI222),"0,00")</f>
        <v/>
      </c>
      <c r="N219" t="str">
        <f>TEXT(IF('C - REPASSES'!$A222="","",'C - REPASSES'!AJ222),"0,00")</f>
        <v/>
      </c>
      <c r="O219" t="str">
        <f>TEXT(IF('C - REPASSES'!$A222="","",'C - REPASSES'!AK222),"0,00")</f>
        <v/>
      </c>
    </row>
    <row r="220" spans="1:15">
      <c r="A220" t="str">
        <f>IF(D220="","",IF('A - IDENTIFICAÇÃO'!$C$7="","",'A - IDENTIFICAÇÃO'!$C$7))</f>
        <v/>
      </c>
      <c r="B220" t="str">
        <f>IF(D220="","",IF('A - IDENTIFICAÇÃO'!$P$15="","",'A - IDENTIFICAÇÃO'!$P$15))</f>
        <v/>
      </c>
      <c r="C220" t="str">
        <f>IF(D220="","",TEXT(IF('A - IDENTIFICAÇÃO'!$C$2="","",'A - IDENTIFICAÇÃO'!$C$2),"0000"))</f>
        <v/>
      </c>
      <c r="D220" t="str">
        <f>IF('C - REPASSES'!A223="","",'C - REPASSES'!A223)</f>
        <v/>
      </c>
      <c r="E220" t="str">
        <f>TEXT(IF('C - REPASSES'!B223="","",'C - REPASSES'!B223),"DD/MM/AAAA")</f>
        <v/>
      </c>
      <c r="F220" t="str">
        <f>IF('C - REPASSES'!C223="INSTITUIÇÃO CREDENCIADA","1",IF('C - REPASSES'!C223="EMPRESA PRETROLÍFERA","2",IF('C - REPASSES'!C223="EMPRESA BRASILEIRA","3",IF('C - REPASSES'!C223="ORGANISMO DE NORMALIZAÇÃO OU EQUIVALENTE","4",IF('C - REPASSES'!C223="EMPRESA BRASILEIRA EM PARCERIA COM I.C.","5","")))))</f>
        <v/>
      </c>
      <c r="G220" t="str">
        <f>TEXT(IF('C - REPASSES'!D223="","",'C - REPASSES'!D223),"00000000000000")</f>
        <v/>
      </c>
      <c r="H220" t="str">
        <f>IF('C - REPASSES'!E223="","",'C - REPASSES'!E223)</f>
        <v/>
      </c>
      <c r="I220" t="str">
        <f>IF('C - REPASSES'!F223="","",'C - REPASSES'!F223)</f>
        <v/>
      </c>
      <c r="J220" t="str">
        <f>IF('C - REPASSES'!G223="","",'C - REPASSES'!G223)</f>
        <v/>
      </c>
      <c r="K220" t="str">
        <f>TEXT(IF('C - REPASSES'!H223="","",'C - REPASSES'!H223),"@")</f>
        <v/>
      </c>
      <c r="L220" t="str">
        <f>TEXT(IF('C - REPASSES'!I223="","",'C - REPASSES'!I223),"DD/MM/AAAA")</f>
        <v/>
      </c>
      <c r="M220" t="str">
        <f>TEXT(IF('C - REPASSES'!$A223="","",'C - REPASSES'!AI223),"0,00")</f>
        <v/>
      </c>
      <c r="N220" t="str">
        <f>TEXT(IF('C - REPASSES'!$A223="","",'C - REPASSES'!AJ223),"0,00")</f>
        <v/>
      </c>
      <c r="O220" t="str">
        <f>TEXT(IF('C - REPASSES'!$A223="","",'C - REPASSES'!AK223),"0,00")</f>
        <v/>
      </c>
    </row>
    <row r="221" spans="1:15">
      <c r="A221" t="str">
        <f>IF(D221="","",IF('A - IDENTIFICAÇÃO'!$C$7="","",'A - IDENTIFICAÇÃO'!$C$7))</f>
        <v/>
      </c>
      <c r="B221" t="str">
        <f>IF(D221="","",IF('A - IDENTIFICAÇÃO'!$P$15="","",'A - IDENTIFICAÇÃO'!$P$15))</f>
        <v/>
      </c>
      <c r="C221" t="str">
        <f>IF(D221="","",TEXT(IF('A - IDENTIFICAÇÃO'!$C$2="","",'A - IDENTIFICAÇÃO'!$C$2),"0000"))</f>
        <v/>
      </c>
      <c r="D221" t="str">
        <f>IF('C - REPASSES'!A224="","",'C - REPASSES'!A224)</f>
        <v/>
      </c>
      <c r="E221" t="str">
        <f>TEXT(IF('C - REPASSES'!B224="","",'C - REPASSES'!B224),"DD/MM/AAAA")</f>
        <v/>
      </c>
      <c r="F221" t="str">
        <f>IF('C - REPASSES'!C224="INSTITUIÇÃO CREDENCIADA","1",IF('C - REPASSES'!C224="EMPRESA PRETROLÍFERA","2",IF('C - REPASSES'!C224="EMPRESA BRASILEIRA","3",IF('C - REPASSES'!C224="ORGANISMO DE NORMALIZAÇÃO OU EQUIVALENTE","4",IF('C - REPASSES'!C224="EMPRESA BRASILEIRA EM PARCERIA COM I.C.","5","")))))</f>
        <v/>
      </c>
      <c r="G221" t="str">
        <f>TEXT(IF('C - REPASSES'!D224="","",'C - REPASSES'!D224),"00000000000000")</f>
        <v/>
      </c>
      <c r="H221" t="str">
        <f>IF('C - REPASSES'!E224="","",'C - REPASSES'!E224)</f>
        <v/>
      </c>
      <c r="I221" t="str">
        <f>IF('C - REPASSES'!F224="","",'C - REPASSES'!F224)</f>
        <v/>
      </c>
      <c r="J221" t="str">
        <f>IF('C - REPASSES'!G224="","",'C - REPASSES'!G224)</f>
        <v/>
      </c>
      <c r="K221" t="str">
        <f>TEXT(IF('C - REPASSES'!H224="","",'C - REPASSES'!H224),"@")</f>
        <v/>
      </c>
      <c r="L221" t="str">
        <f>TEXT(IF('C - REPASSES'!I224="","",'C - REPASSES'!I224),"DD/MM/AAAA")</f>
        <v/>
      </c>
      <c r="M221" t="str">
        <f>TEXT(IF('C - REPASSES'!$A224="","",'C - REPASSES'!AI224),"0,00")</f>
        <v/>
      </c>
      <c r="N221" t="str">
        <f>TEXT(IF('C - REPASSES'!$A224="","",'C - REPASSES'!AJ224),"0,00")</f>
        <v/>
      </c>
      <c r="O221" t="str">
        <f>TEXT(IF('C - REPASSES'!$A224="","",'C - REPASSES'!AK224),"0,00")</f>
        <v/>
      </c>
    </row>
    <row r="222" spans="1:15">
      <c r="A222" t="str">
        <f>IF(D222="","",IF('A - IDENTIFICAÇÃO'!$C$7="","",'A - IDENTIFICAÇÃO'!$C$7))</f>
        <v/>
      </c>
      <c r="B222" t="str">
        <f>IF(D222="","",IF('A - IDENTIFICAÇÃO'!$P$15="","",'A - IDENTIFICAÇÃO'!$P$15))</f>
        <v/>
      </c>
      <c r="C222" t="str">
        <f>IF(D222="","",TEXT(IF('A - IDENTIFICAÇÃO'!$C$2="","",'A - IDENTIFICAÇÃO'!$C$2),"0000"))</f>
        <v/>
      </c>
      <c r="D222" t="str">
        <f>IF('C - REPASSES'!A225="","",'C - REPASSES'!A225)</f>
        <v/>
      </c>
      <c r="E222" t="str">
        <f>TEXT(IF('C - REPASSES'!B225="","",'C - REPASSES'!B225),"DD/MM/AAAA")</f>
        <v/>
      </c>
      <c r="F222" t="str">
        <f>IF('C - REPASSES'!C225="INSTITUIÇÃO CREDENCIADA","1",IF('C - REPASSES'!C225="EMPRESA PRETROLÍFERA","2",IF('C - REPASSES'!C225="EMPRESA BRASILEIRA","3",IF('C - REPASSES'!C225="ORGANISMO DE NORMALIZAÇÃO OU EQUIVALENTE","4",IF('C - REPASSES'!C225="EMPRESA BRASILEIRA EM PARCERIA COM I.C.","5","")))))</f>
        <v/>
      </c>
      <c r="G222" t="str">
        <f>TEXT(IF('C - REPASSES'!D225="","",'C - REPASSES'!D225),"00000000000000")</f>
        <v/>
      </c>
      <c r="H222" t="str">
        <f>IF('C - REPASSES'!E225="","",'C - REPASSES'!E225)</f>
        <v/>
      </c>
      <c r="I222" t="str">
        <f>IF('C - REPASSES'!F225="","",'C - REPASSES'!F225)</f>
        <v/>
      </c>
      <c r="J222" t="str">
        <f>IF('C - REPASSES'!G225="","",'C - REPASSES'!G225)</f>
        <v/>
      </c>
      <c r="K222" t="str">
        <f>TEXT(IF('C - REPASSES'!H225="","",'C - REPASSES'!H225),"@")</f>
        <v/>
      </c>
      <c r="L222" t="str">
        <f>TEXT(IF('C - REPASSES'!I225="","",'C - REPASSES'!I225),"DD/MM/AAAA")</f>
        <v/>
      </c>
      <c r="M222" t="str">
        <f>TEXT(IF('C - REPASSES'!$A225="","",'C - REPASSES'!AI225),"0,00")</f>
        <v/>
      </c>
      <c r="N222" t="str">
        <f>TEXT(IF('C - REPASSES'!$A225="","",'C - REPASSES'!AJ225),"0,00")</f>
        <v/>
      </c>
      <c r="O222" t="str">
        <f>TEXT(IF('C - REPASSES'!$A225="","",'C - REPASSES'!AK225),"0,00")</f>
        <v/>
      </c>
    </row>
    <row r="223" spans="1:15">
      <c r="A223" t="str">
        <f>IF(D223="","",IF('A - IDENTIFICAÇÃO'!$C$7="","",'A - IDENTIFICAÇÃO'!$C$7))</f>
        <v/>
      </c>
      <c r="B223" t="str">
        <f>IF(D223="","",IF('A - IDENTIFICAÇÃO'!$P$15="","",'A - IDENTIFICAÇÃO'!$P$15))</f>
        <v/>
      </c>
      <c r="C223" t="str">
        <f>IF(D223="","",TEXT(IF('A - IDENTIFICAÇÃO'!$C$2="","",'A - IDENTIFICAÇÃO'!$C$2),"0000"))</f>
        <v/>
      </c>
      <c r="D223" t="str">
        <f>IF('C - REPASSES'!A226="","",'C - REPASSES'!A226)</f>
        <v/>
      </c>
      <c r="E223" t="str">
        <f>TEXT(IF('C - REPASSES'!B226="","",'C - REPASSES'!B226),"DD/MM/AAAA")</f>
        <v/>
      </c>
      <c r="F223" t="str">
        <f>IF('C - REPASSES'!C226="INSTITUIÇÃO CREDENCIADA","1",IF('C - REPASSES'!C226="EMPRESA PRETROLÍFERA","2",IF('C - REPASSES'!C226="EMPRESA BRASILEIRA","3",IF('C - REPASSES'!C226="ORGANISMO DE NORMALIZAÇÃO OU EQUIVALENTE","4",IF('C - REPASSES'!C226="EMPRESA BRASILEIRA EM PARCERIA COM I.C.","5","")))))</f>
        <v/>
      </c>
      <c r="G223" t="str">
        <f>TEXT(IF('C - REPASSES'!D226="","",'C - REPASSES'!D226),"00000000000000")</f>
        <v/>
      </c>
      <c r="H223" t="str">
        <f>IF('C - REPASSES'!E226="","",'C - REPASSES'!E226)</f>
        <v/>
      </c>
      <c r="I223" t="str">
        <f>IF('C - REPASSES'!F226="","",'C - REPASSES'!F226)</f>
        <v/>
      </c>
      <c r="J223" t="str">
        <f>IF('C - REPASSES'!G226="","",'C - REPASSES'!G226)</f>
        <v/>
      </c>
      <c r="K223" t="str">
        <f>TEXT(IF('C - REPASSES'!H226="","",'C - REPASSES'!H226),"@")</f>
        <v/>
      </c>
      <c r="L223" t="str">
        <f>TEXT(IF('C - REPASSES'!I226="","",'C - REPASSES'!I226),"DD/MM/AAAA")</f>
        <v/>
      </c>
      <c r="M223" t="str">
        <f>TEXT(IF('C - REPASSES'!$A226="","",'C - REPASSES'!AI226),"0,00")</f>
        <v/>
      </c>
      <c r="N223" t="str">
        <f>TEXT(IF('C - REPASSES'!$A226="","",'C - REPASSES'!AJ226),"0,00")</f>
        <v/>
      </c>
      <c r="O223" t="str">
        <f>TEXT(IF('C - REPASSES'!$A226="","",'C - REPASSES'!AK226),"0,00")</f>
        <v/>
      </c>
    </row>
    <row r="224" spans="1:15">
      <c r="A224" t="str">
        <f>IF(D224="","",IF('A - IDENTIFICAÇÃO'!$C$7="","",'A - IDENTIFICAÇÃO'!$C$7))</f>
        <v/>
      </c>
      <c r="B224" t="str">
        <f>IF(D224="","",IF('A - IDENTIFICAÇÃO'!$P$15="","",'A - IDENTIFICAÇÃO'!$P$15))</f>
        <v/>
      </c>
      <c r="C224" t="str">
        <f>IF(D224="","",TEXT(IF('A - IDENTIFICAÇÃO'!$C$2="","",'A - IDENTIFICAÇÃO'!$C$2),"0000"))</f>
        <v/>
      </c>
      <c r="D224" t="str">
        <f>IF('C - REPASSES'!A227="","",'C - REPASSES'!A227)</f>
        <v/>
      </c>
      <c r="E224" t="str">
        <f>TEXT(IF('C - REPASSES'!B227="","",'C - REPASSES'!B227),"DD/MM/AAAA")</f>
        <v/>
      </c>
      <c r="F224" t="str">
        <f>IF('C - REPASSES'!C227="INSTITUIÇÃO CREDENCIADA","1",IF('C - REPASSES'!C227="EMPRESA PRETROLÍFERA","2",IF('C - REPASSES'!C227="EMPRESA BRASILEIRA","3",IF('C - REPASSES'!C227="ORGANISMO DE NORMALIZAÇÃO OU EQUIVALENTE","4",IF('C - REPASSES'!C227="EMPRESA BRASILEIRA EM PARCERIA COM I.C.","5","")))))</f>
        <v/>
      </c>
      <c r="G224" t="str">
        <f>TEXT(IF('C - REPASSES'!D227="","",'C - REPASSES'!D227),"00000000000000")</f>
        <v/>
      </c>
      <c r="H224" t="str">
        <f>IF('C - REPASSES'!E227="","",'C - REPASSES'!E227)</f>
        <v/>
      </c>
      <c r="I224" t="str">
        <f>IF('C - REPASSES'!F227="","",'C - REPASSES'!F227)</f>
        <v/>
      </c>
      <c r="J224" t="str">
        <f>IF('C - REPASSES'!G227="","",'C - REPASSES'!G227)</f>
        <v/>
      </c>
      <c r="K224" t="str">
        <f>TEXT(IF('C - REPASSES'!H227="","",'C - REPASSES'!H227),"@")</f>
        <v/>
      </c>
      <c r="L224" t="str">
        <f>TEXT(IF('C - REPASSES'!I227="","",'C - REPASSES'!I227),"DD/MM/AAAA")</f>
        <v/>
      </c>
      <c r="M224" t="str">
        <f>TEXT(IF('C - REPASSES'!$A227="","",'C - REPASSES'!AI227),"0,00")</f>
        <v/>
      </c>
      <c r="N224" t="str">
        <f>TEXT(IF('C - REPASSES'!$A227="","",'C - REPASSES'!AJ227),"0,00")</f>
        <v/>
      </c>
      <c r="O224" t="str">
        <f>TEXT(IF('C - REPASSES'!$A227="","",'C - REPASSES'!AK227),"0,00")</f>
        <v/>
      </c>
    </row>
    <row r="225" spans="1:15">
      <c r="A225" t="str">
        <f>IF(D225="","",IF('A - IDENTIFICAÇÃO'!$C$7="","",'A - IDENTIFICAÇÃO'!$C$7))</f>
        <v/>
      </c>
      <c r="B225" t="str">
        <f>IF(D225="","",IF('A - IDENTIFICAÇÃO'!$P$15="","",'A - IDENTIFICAÇÃO'!$P$15))</f>
        <v/>
      </c>
      <c r="C225" t="str">
        <f>IF(D225="","",TEXT(IF('A - IDENTIFICAÇÃO'!$C$2="","",'A - IDENTIFICAÇÃO'!$C$2),"0000"))</f>
        <v/>
      </c>
      <c r="D225" t="str">
        <f>IF('C - REPASSES'!A228="","",'C - REPASSES'!A228)</f>
        <v/>
      </c>
      <c r="E225" t="str">
        <f>TEXT(IF('C - REPASSES'!B228="","",'C - REPASSES'!B228),"DD/MM/AAAA")</f>
        <v/>
      </c>
      <c r="F225" t="str">
        <f>IF('C - REPASSES'!C228="INSTITUIÇÃO CREDENCIADA","1",IF('C - REPASSES'!C228="EMPRESA PRETROLÍFERA","2",IF('C - REPASSES'!C228="EMPRESA BRASILEIRA","3",IF('C - REPASSES'!C228="ORGANISMO DE NORMALIZAÇÃO OU EQUIVALENTE","4",IF('C - REPASSES'!C228="EMPRESA BRASILEIRA EM PARCERIA COM I.C.","5","")))))</f>
        <v/>
      </c>
      <c r="G225" t="str">
        <f>TEXT(IF('C - REPASSES'!D228="","",'C - REPASSES'!D228),"00000000000000")</f>
        <v/>
      </c>
      <c r="H225" t="str">
        <f>IF('C - REPASSES'!E228="","",'C - REPASSES'!E228)</f>
        <v/>
      </c>
      <c r="I225" t="str">
        <f>IF('C - REPASSES'!F228="","",'C - REPASSES'!F228)</f>
        <v/>
      </c>
      <c r="J225" t="str">
        <f>IF('C - REPASSES'!G228="","",'C - REPASSES'!G228)</f>
        <v/>
      </c>
      <c r="K225" t="str">
        <f>TEXT(IF('C - REPASSES'!H228="","",'C - REPASSES'!H228),"@")</f>
        <v/>
      </c>
      <c r="L225" t="str">
        <f>TEXT(IF('C - REPASSES'!I228="","",'C - REPASSES'!I228),"DD/MM/AAAA")</f>
        <v/>
      </c>
      <c r="M225" t="str">
        <f>TEXT(IF('C - REPASSES'!$A228="","",'C - REPASSES'!AI228),"0,00")</f>
        <v/>
      </c>
      <c r="N225" t="str">
        <f>TEXT(IF('C - REPASSES'!$A228="","",'C - REPASSES'!AJ228),"0,00")</f>
        <v/>
      </c>
      <c r="O225" t="str">
        <f>TEXT(IF('C - REPASSES'!$A228="","",'C - REPASSES'!AK228),"0,00")</f>
        <v/>
      </c>
    </row>
    <row r="226" spans="1:15">
      <c r="A226" t="str">
        <f>IF(D226="","",IF('A - IDENTIFICAÇÃO'!$C$7="","",'A - IDENTIFICAÇÃO'!$C$7))</f>
        <v/>
      </c>
      <c r="B226" t="str">
        <f>IF(D226="","",IF('A - IDENTIFICAÇÃO'!$P$15="","",'A - IDENTIFICAÇÃO'!$P$15))</f>
        <v/>
      </c>
      <c r="C226" t="str">
        <f>IF(D226="","",TEXT(IF('A - IDENTIFICAÇÃO'!$C$2="","",'A - IDENTIFICAÇÃO'!$C$2),"0000"))</f>
        <v/>
      </c>
      <c r="D226" t="str">
        <f>IF('C - REPASSES'!A229="","",'C - REPASSES'!A229)</f>
        <v/>
      </c>
      <c r="E226" t="str">
        <f>TEXT(IF('C - REPASSES'!B229="","",'C - REPASSES'!B229),"DD/MM/AAAA")</f>
        <v/>
      </c>
      <c r="F226" t="str">
        <f>IF('C - REPASSES'!C229="INSTITUIÇÃO CREDENCIADA","1",IF('C - REPASSES'!C229="EMPRESA PRETROLÍFERA","2",IF('C - REPASSES'!C229="EMPRESA BRASILEIRA","3",IF('C - REPASSES'!C229="ORGANISMO DE NORMALIZAÇÃO OU EQUIVALENTE","4",IF('C - REPASSES'!C229="EMPRESA BRASILEIRA EM PARCERIA COM I.C.","5","")))))</f>
        <v/>
      </c>
      <c r="G226" t="str">
        <f>TEXT(IF('C - REPASSES'!D229="","",'C - REPASSES'!D229),"00000000000000")</f>
        <v/>
      </c>
      <c r="H226" t="str">
        <f>IF('C - REPASSES'!E229="","",'C - REPASSES'!E229)</f>
        <v/>
      </c>
      <c r="I226" t="str">
        <f>IF('C - REPASSES'!F229="","",'C - REPASSES'!F229)</f>
        <v/>
      </c>
      <c r="J226" t="str">
        <f>IF('C - REPASSES'!G229="","",'C - REPASSES'!G229)</f>
        <v/>
      </c>
      <c r="K226" t="str">
        <f>TEXT(IF('C - REPASSES'!H229="","",'C - REPASSES'!H229),"@")</f>
        <v/>
      </c>
      <c r="L226" t="str">
        <f>TEXT(IF('C - REPASSES'!I229="","",'C - REPASSES'!I229),"DD/MM/AAAA")</f>
        <v/>
      </c>
      <c r="M226" t="str">
        <f>TEXT(IF('C - REPASSES'!$A229="","",'C - REPASSES'!AI229),"0,00")</f>
        <v/>
      </c>
      <c r="N226" t="str">
        <f>TEXT(IF('C - REPASSES'!$A229="","",'C - REPASSES'!AJ229),"0,00")</f>
        <v/>
      </c>
      <c r="O226" t="str">
        <f>TEXT(IF('C - REPASSES'!$A229="","",'C - REPASSES'!AK229),"0,00")</f>
        <v/>
      </c>
    </row>
    <row r="227" spans="1:15">
      <c r="A227" t="str">
        <f>IF(D227="","",IF('A - IDENTIFICAÇÃO'!$C$7="","",'A - IDENTIFICAÇÃO'!$C$7))</f>
        <v/>
      </c>
      <c r="B227" t="str">
        <f>IF(D227="","",IF('A - IDENTIFICAÇÃO'!$P$15="","",'A - IDENTIFICAÇÃO'!$P$15))</f>
        <v/>
      </c>
      <c r="C227" t="str">
        <f>IF(D227="","",TEXT(IF('A - IDENTIFICAÇÃO'!$C$2="","",'A - IDENTIFICAÇÃO'!$C$2),"0000"))</f>
        <v/>
      </c>
      <c r="D227" t="str">
        <f>IF('C - REPASSES'!A230="","",'C - REPASSES'!A230)</f>
        <v/>
      </c>
      <c r="E227" t="str">
        <f>TEXT(IF('C - REPASSES'!B230="","",'C - REPASSES'!B230),"DD/MM/AAAA")</f>
        <v/>
      </c>
      <c r="F227" t="str">
        <f>IF('C - REPASSES'!C230="INSTITUIÇÃO CREDENCIADA","1",IF('C - REPASSES'!C230="EMPRESA PRETROLÍFERA","2",IF('C - REPASSES'!C230="EMPRESA BRASILEIRA","3",IF('C - REPASSES'!C230="ORGANISMO DE NORMALIZAÇÃO OU EQUIVALENTE","4",IF('C - REPASSES'!C230="EMPRESA BRASILEIRA EM PARCERIA COM I.C.","5","")))))</f>
        <v/>
      </c>
      <c r="G227" t="str">
        <f>TEXT(IF('C - REPASSES'!D230="","",'C - REPASSES'!D230),"00000000000000")</f>
        <v/>
      </c>
      <c r="H227" t="str">
        <f>IF('C - REPASSES'!E230="","",'C - REPASSES'!E230)</f>
        <v/>
      </c>
      <c r="I227" t="str">
        <f>IF('C - REPASSES'!F230="","",'C - REPASSES'!F230)</f>
        <v/>
      </c>
      <c r="J227" t="str">
        <f>IF('C - REPASSES'!G230="","",'C - REPASSES'!G230)</f>
        <v/>
      </c>
      <c r="K227" t="str">
        <f>TEXT(IF('C - REPASSES'!H230="","",'C - REPASSES'!H230),"@")</f>
        <v/>
      </c>
      <c r="L227" t="str">
        <f>TEXT(IF('C - REPASSES'!I230="","",'C - REPASSES'!I230),"DD/MM/AAAA")</f>
        <v/>
      </c>
      <c r="M227" t="str">
        <f>TEXT(IF('C - REPASSES'!$A230="","",'C - REPASSES'!AI230),"0,00")</f>
        <v/>
      </c>
      <c r="N227" t="str">
        <f>TEXT(IF('C - REPASSES'!$A230="","",'C - REPASSES'!AJ230),"0,00")</f>
        <v/>
      </c>
      <c r="O227" t="str">
        <f>TEXT(IF('C - REPASSES'!$A230="","",'C - REPASSES'!AK230),"0,00")</f>
        <v/>
      </c>
    </row>
    <row r="228" spans="1:15">
      <c r="A228" t="str">
        <f>IF(D228="","",IF('A - IDENTIFICAÇÃO'!$C$7="","",'A - IDENTIFICAÇÃO'!$C$7))</f>
        <v/>
      </c>
      <c r="B228" t="str">
        <f>IF(D228="","",IF('A - IDENTIFICAÇÃO'!$P$15="","",'A - IDENTIFICAÇÃO'!$P$15))</f>
        <v/>
      </c>
      <c r="C228" t="str">
        <f>IF(D228="","",TEXT(IF('A - IDENTIFICAÇÃO'!$C$2="","",'A - IDENTIFICAÇÃO'!$C$2),"0000"))</f>
        <v/>
      </c>
      <c r="D228" t="str">
        <f>IF('C - REPASSES'!A231="","",'C - REPASSES'!A231)</f>
        <v/>
      </c>
      <c r="E228" t="str">
        <f>TEXT(IF('C - REPASSES'!B231="","",'C - REPASSES'!B231),"DD/MM/AAAA")</f>
        <v/>
      </c>
      <c r="F228" t="str">
        <f>IF('C - REPASSES'!C231="INSTITUIÇÃO CREDENCIADA","1",IF('C - REPASSES'!C231="EMPRESA PRETROLÍFERA","2",IF('C - REPASSES'!C231="EMPRESA BRASILEIRA","3",IF('C - REPASSES'!C231="ORGANISMO DE NORMALIZAÇÃO OU EQUIVALENTE","4",IF('C - REPASSES'!C231="EMPRESA BRASILEIRA EM PARCERIA COM I.C.","5","")))))</f>
        <v/>
      </c>
      <c r="G228" t="str">
        <f>TEXT(IF('C - REPASSES'!D231="","",'C - REPASSES'!D231),"00000000000000")</f>
        <v/>
      </c>
      <c r="H228" t="str">
        <f>IF('C - REPASSES'!E231="","",'C - REPASSES'!E231)</f>
        <v/>
      </c>
      <c r="I228" t="str">
        <f>IF('C - REPASSES'!F231="","",'C - REPASSES'!F231)</f>
        <v/>
      </c>
      <c r="J228" t="str">
        <f>IF('C - REPASSES'!G231="","",'C - REPASSES'!G231)</f>
        <v/>
      </c>
      <c r="K228" t="str">
        <f>TEXT(IF('C - REPASSES'!H231="","",'C - REPASSES'!H231),"@")</f>
        <v/>
      </c>
      <c r="L228" t="str">
        <f>TEXT(IF('C - REPASSES'!I231="","",'C - REPASSES'!I231),"DD/MM/AAAA")</f>
        <v/>
      </c>
      <c r="M228" t="str">
        <f>TEXT(IF('C - REPASSES'!$A231="","",'C - REPASSES'!AI231),"0,00")</f>
        <v/>
      </c>
      <c r="N228" t="str">
        <f>TEXT(IF('C - REPASSES'!$A231="","",'C - REPASSES'!AJ231),"0,00")</f>
        <v/>
      </c>
      <c r="O228" t="str">
        <f>TEXT(IF('C - REPASSES'!$A231="","",'C - REPASSES'!AK231),"0,00")</f>
        <v/>
      </c>
    </row>
    <row r="229" spans="1:15">
      <c r="A229" t="str">
        <f>IF(D229="","",IF('A - IDENTIFICAÇÃO'!$C$7="","",'A - IDENTIFICAÇÃO'!$C$7))</f>
        <v/>
      </c>
      <c r="B229" t="str">
        <f>IF(D229="","",IF('A - IDENTIFICAÇÃO'!$P$15="","",'A - IDENTIFICAÇÃO'!$P$15))</f>
        <v/>
      </c>
      <c r="C229" t="str">
        <f>IF(D229="","",TEXT(IF('A - IDENTIFICAÇÃO'!$C$2="","",'A - IDENTIFICAÇÃO'!$C$2),"0000"))</f>
        <v/>
      </c>
      <c r="D229" t="str">
        <f>IF('C - REPASSES'!A232="","",'C - REPASSES'!A232)</f>
        <v/>
      </c>
      <c r="E229" t="str">
        <f>TEXT(IF('C - REPASSES'!B232="","",'C - REPASSES'!B232),"DD/MM/AAAA")</f>
        <v/>
      </c>
      <c r="F229" t="str">
        <f>IF('C - REPASSES'!C232="INSTITUIÇÃO CREDENCIADA","1",IF('C - REPASSES'!C232="EMPRESA PRETROLÍFERA","2",IF('C - REPASSES'!C232="EMPRESA BRASILEIRA","3",IF('C - REPASSES'!C232="ORGANISMO DE NORMALIZAÇÃO OU EQUIVALENTE","4",IF('C - REPASSES'!C232="EMPRESA BRASILEIRA EM PARCERIA COM I.C.","5","")))))</f>
        <v/>
      </c>
      <c r="G229" t="str">
        <f>TEXT(IF('C - REPASSES'!D232="","",'C - REPASSES'!D232),"00000000000000")</f>
        <v/>
      </c>
      <c r="H229" t="str">
        <f>IF('C - REPASSES'!E232="","",'C - REPASSES'!E232)</f>
        <v/>
      </c>
      <c r="I229" t="str">
        <f>IF('C - REPASSES'!F232="","",'C - REPASSES'!F232)</f>
        <v/>
      </c>
      <c r="J229" t="str">
        <f>IF('C - REPASSES'!G232="","",'C - REPASSES'!G232)</f>
        <v/>
      </c>
      <c r="K229" t="str">
        <f>TEXT(IF('C - REPASSES'!H232="","",'C - REPASSES'!H232),"@")</f>
        <v/>
      </c>
      <c r="L229" t="str">
        <f>TEXT(IF('C - REPASSES'!I232="","",'C - REPASSES'!I232),"DD/MM/AAAA")</f>
        <v/>
      </c>
      <c r="M229" t="str">
        <f>TEXT(IF('C - REPASSES'!$A232="","",'C - REPASSES'!AI232),"0,00")</f>
        <v/>
      </c>
      <c r="N229" t="str">
        <f>TEXT(IF('C - REPASSES'!$A232="","",'C - REPASSES'!AJ232),"0,00")</f>
        <v/>
      </c>
      <c r="O229" t="str">
        <f>TEXT(IF('C - REPASSES'!$A232="","",'C - REPASSES'!AK232),"0,00")</f>
        <v/>
      </c>
    </row>
    <row r="230" spans="1:15">
      <c r="A230" t="str">
        <f>IF(D230="","",IF('A - IDENTIFICAÇÃO'!$C$7="","",'A - IDENTIFICAÇÃO'!$C$7))</f>
        <v/>
      </c>
      <c r="B230" t="str">
        <f>IF(D230="","",IF('A - IDENTIFICAÇÃO'!$P$15="","",'A - IDENTIFICAÇÃO'!$P$15))</f>
        <v/>
      </c>
      <c r="C230" t="str">
        <f>IF(D230="","",TEXT(IF('A - IDENTIFICAÇÃO'!$C$2="","",'A - IDENTIFICAÇÃO'!$C$2),"0000"))</f>
        <v/>
      </c>
      <c r="D230" t="str">
        <f>IF('C - REPASSES'!A233="","",'C - REPASSES'!A233)</f>
        <v/>
      </c>
      <c r="E230" t="str">
        <f>TEXT(IF('C - REPASSES'!B233="","",'C - REPASSES'!B233),"DD/MM/AAAA")</f>
        <v/>
      </c>
      <c r="F230" t="str">
        <f>IF('C - REPASSES'!C233="INSTITUIÇÃO CREDENCIADA","1",IF('C - REPASSES'!C233="EMPRESA PRETROLÍFERA","2",IF('C - REPASSES'!C233="EMPRESA BRASILEIRA","3",IF('C - REPASSES'!C233="ORGANISMO DE NORMALIZAÇÃO OU EQUIVALENTE","4",IF('C - REPASSES'!C233="EMPRESA BRASILEIRA EM PARCERIA COM I.C.","5","")))))</f>
        <v/>
      </c>
      <c r="G230" t="str">
        <f>TEXT(IF('C - REPASSES'!D233="","",'C - REPASSES'!D233),"00000000000000")</f>
        <v/>
      </c>
      <c r="H230" t="str">
        <f>IF('C - REPASSES'!E233="","",'C - REPASSES'!E233)</f>
        <v/>
      </c>
      <c r="I230" t="str">
        <f>IF('C - REPASSES'!F233="","",'C - REPASSES'!F233)</f>
        <v/>
      </c>
      <c r="J230" t="str">
        <f>IF('C - REPASSES'!G233="","",'C - REPASSES'!G233)</f>
        <v/>
      </c>
      <c r="K230" t="str">
        <f>TEXT(IF('C - REPASSES'!H233="","",'C - REPASSES'!H233),"@")</f>
        <v/>
      </c>
      <c r="L230" t="str">
        <f>TEXT(IF('C - REPASSES'!I233="","",'C - REPASSES'!I233),"DD/MM/AAAA")</f>
        <v/>
      </c>
      <c r="M230" t="str">
        <f>TEXT(IF('C - REPASSES'!$A233="","",'C - REPASSES'!AI233),"0,00")</f>
        <v/>
      </c>
      <c r="N230" t="str">
        <f>TEXT(IF('C - REPASSES'!$A233="","",'C - REPASSES'!AJ233),"0,00")</f>
        <v/>
      </c>
      <c r="O230" t="str">
        <f>TEXT(IF('C - REPASSES'!$A233="","",'C - REPASSES'!AK233),"0,00")</f>
        <v/>
      </c>
    </row>
    <row r="231" spans="1:15">
      <c r="A231" t="str">
        <f>IF(D231="","",IF('A - IDENTIFICAÇÃO'!$C$7="","",'A - IDENTIFICAÇÃO'!$C$7))</f>
        <v/>
      </c>
      <c r="B231" t="str">
        <f>IF(D231="","",IF('A - IDENTIFICAÇÃO'!$P$15="","",'A - IDENTIFICAÇÃO'!$P$15))</f>
        <v/>
      </c>
      <c r="C231" t="str">
        <f>IF(D231="","",TEXT(IF('A - IDENTIFICAÇÃO'!$C$2="","",'A - IDENTIFICAÇÃO'!$C$2),"0000"))</f>
        <v/>
      </c>
      <c r="D231" t="str">
        <f>IF('C - REPASSES'!A234="","",'C - REPASSES'!A234)</f>
        <v/>
      </c>
      <c r="E231" t="str">
        <f>TEXT(IF('C - REPASSES'!B234="","",'C - REPASSES'!B234),"DD/MM/AAAA")</f>
        <v/>
      </c>
      <c r="F231" t="str">
        <f>IF('C - REPASSES'!C234="INSTITUIÇÃO CREDENCIADA","1",IF('C - REPASSES'!C234="EMPRESA PRETROLÍFERA","2",IF('C - REPASSES'!C234="EMPRESA BRASILEIRA","3",IF('C - REPASSES'!C234="ORGANISMO DE NORMALIZAÇÃO OU EQUIVALENTE","4",IF('C - REPASSES'!C234="EMPRESA BRASILEIRA EM PARCERIA COM I.C.","5","")))))</f>
        <v/>
      </c>
      <c r="G231" t="str">
        <f>TEXT(IF('C - REPASSES'!D234="","",'C - REPASSES'!D234),"00000000000000")</f>
        <v/>
      </c>
      <c r="H231" t="str">
        <f>IF('C - REPASSES'!E234="","",'C - REPASSES'!E234)</f>
        <v/>
      </c>
      <c r="I231" t="str">
        <f>IF('C - REPASSES'!F234="","",'C - REPASSES'!F234)</f>
        <v/>
      </c>
      <c r="J231" t="str">
        <f>IF('C - REPASSES'!G234="","",'C - REPASSES'!G234)</f>
        <v/>
      </c>
      <c r="K231" t="str">
        <f>TEXT(IF('C - REPASSES'!H234="","",'C - REPASSES'!H234),"@")</f>
        <v/>
      </c>
      <c r="L231" t="str">
        <f>TEXT(IF('C - REPASSES'!I234="","",'C - REPASSES'!I234),"DD/MM/AAAA")</f>
        <v/>
      </c>
      <c r="M231" t="str">
        <f>TEXT(IF('C - REPASSES'!$A234="","",'C - REPASSES'!AI234),"0,00")</f>
        <v/>
      </c>
      <c r="N231" t="str">
        <f>TEXT(IF('C - REPASSES'!$A234="","",'C - REPASSES'!AJ234),"0,00")</f>
        <v/>
      </c>
      <c r="O231" t="str">
        <f>TEXT(IF('C - REPASSES'!$A234="","",'C - REPASSES'!AK234),"0,00")</f>
        <v/>
      </c>
    </row>
    <row r="232" spans="1:15">
      <c r="A232" t="str">
        <f>IF(D232="","",IF('A - IDENTIFICAÇÃO'!$C$7="","",'A - IDENTIFICAÇÃO'!$C$7))</f>
        <v/>
      </c>
      <c r="B232" t="str">
        <f>IF(D232="","",IF('A - IDENTIFICAÇÃO'!$P$15="","",'A - IDENTIFICAÇÃO'!$P$15))</f>
        <v/>
      </c>
      <c r="C232" t="str">
        <f>IF(D232="","",TEXT(IF('A - IDENTIFICAÇÃO'!$C$2="","",'A - IDENTIFICAÇÃO'!$C$2),"0000"))</f>
        <v/>
      </c>
      <c r="D232" t="str">
        <f>IF('C - REPASSES'!A235="","",'C - REPASSES'!A235)</f>
        <v/>
      </c>
      <c r="E232" t="str">
        <f>TEXT(IF('C - REPASSES'!B235="","",'C - REPASSES'!B235),"DD/MM/AAAA")</f>
        <v/>
      </c>
      <c r="F232" t="str">
        <f>IF('C - REPASSES'!C235="INSTITUIÇÃO CREDENCIADA","1",IF('C - REPASSES'!C235="EMPRESA PRETROLÍFERA","2",IF('C - REPASSES'!C235="EMPRESA BRASILEIRA","3",IF('C - REPASSES'!C235="ORGANISMO DE NORMALIZAÇÃO OU EQUIVALENTE","4",IF('C - REPASSES'!C235="EMPRESA BRASILEIRA EM PARCERIA COM I.C.","5","")))))</f>
        <v/>
      </c>
      <c r="G232" t="str">
        <f>TEXT(IF('C - REPASSES'!D235="","",'C - REPASSES'!D235),"00000000000000")</f>
        <v/>
      </c>
      <c r="H232" t="str">
        <f>IF('C - REPASSES'!E235="","",'C - REPASSES'!E235)</f>
        <v/>
      </c>
      <c r="I232" t="str">
        <f>IF('C - REPASSES'!F235="","",'C - REPASSES'!F235)</f>
        <v/>
      </c>
      <c r="J232" t="str">
        <f>IF('C - REPASSES'!G235="","",'C - REPASSES'!G235)</f>
        <v/>
      </c>
      <c r="K232" t="str">
        <f>TEXT(IF('C - REPASSES'!H235="","",'C - REPASSES'!H235),"@")</f>
        <v/>
      </c>
      <c r="L232" t="str">
        <f>TEXT(IF('C - REPASSES'!I235="","",'C - REPASSES'!I235),"DD/MM/AAAA")</f>
        <v/>
      </c>
      <c r="M232" t="str">
        <f>TEXT(IF('C - REPASSES'!$A235="","",'C - REPASSES'!AI235),"0,00")</f>
        <v/>
      </c>
      <c r="N232" t="str">
        <f>TEXT(IF('C - REPASSES'!$A235="","",'C - REPASSES'!AJ235),"0,00")</f>
        <v/>
      </c>
      <c r="O232" t="str">
        <f>TEXT(IF('C - REPASSES'!$A235="","",'C - REPASSES'!AK235),"0,00")</f>
        <v/>
      </c>
    </row>
    <row r="233" spans="1:15">
      <c r="A233" t="str">
        <f>IF(D233="","",IF('A - IDENTIFICAÇÃO'!$C$7="","",'A - IDENTIFICAÇÃO'!$C$7))</f>
        <v/>
      </c>
      <c r="B233" t="str">
        <f>IF(D233="","",IF('A - IDENTIFICAÇÃO'!$P$15="","",'A - IDENTIFICAÇÃO'!$P$15))</f>
        <v/>
      </c>
      <c r="C233" t="str">
        <f>IF(D233="","",TEXT(IF('A - IDENTIFICAÇÃO'!$C$2="","",'A - IDENTIFICAÇÃO'!$C$2),"0000"))</f>
        <v/>
      </c>
      <c r="D233" t="str">
        <f>IF('C - REPASSES'!A236="","",'C - REPASSES'!A236)</f>
        <v/>
      </c>
      <c r="E233" t="str">
        <f>TEXT(IF('C - REPASSES'!B236="","",'C - REPASSES'!B236),"DD/MM/AAAA")</f>
        <v/>
      </c>
      <c r="F233" t="str">
        <f>IF('C - REPASSES'!C236="INSTITUIÇÃO CREDENCIADA","1",IF('C - REPASSES'!C236="EMPRESA PRETROLÍFERA","2",IF('C - REPASSES'!C236="EMPRESA BRASILEIRA","3",IF('C - REPASSES'!C236="ORGANISMO DE NORMALIZAÇÃO OU EQUIVALENTE","4",IF('C - REPASSES'!C236="EMPRESA BRASILEIRA EM PARCERIA COM I.C.","5","")))))</f>
        <v/>
      </c>
      <c r="G233" t="str">
        <f>TEXT(IF('C - REPASSES'!D236="","",'C - REPASSES'!D236),"00000000000000")</f>
        <v/>
      </c>
      <c r="H233" t="str">
        <f>IF('C - REPASSES'!E236="","",'C - REPASSES'!E236)</f>
        <v/>
      </c>
      <c r="I233" t="str">
        <f>IF('C - REPASSES'!F236="","",'C - REPASSES'!F236)</f>
        <v/>
      </c>
      <c r="J233" t="str">
        <f>IF('C - REPASSES'!G236="","",'C - REPASSES'!G236)</f>
        <v/>
      </c>
      <c r="K233" t="str">
        <f>TEXT(IF('C - REPASSES'!H236="","",'C - REPASSES'!H236),"@")</f>
        <v/>
      </c>
      <c r="L233" t="str">
        <f>TEXT(IF('C - REPASSES'!I236="","",'C - REPASSES'!I236),"DD/MM/AAAA")</f>
        <v/>
      </c>
      <c r="M233" t="str">
        <f>TEXT(IF('C - REPASSES'!$A236="","",'C - REPASSES'!AI236),"0,00")</f>
        <v/>
      </c>
      <c r="N233" t="str">
        <f>TEXT(IF('C - REPASSES'!$A236="","",'C - REPASSES'!AJ236),"0,00")</f>
        <v/>
      </c>
      <c r="O233" t="str">
        <f>TEXT(IF('C - REPASSES'!$A236="","",'C - REPASSES'!AK236),"0,00")</f>
        <v/>
      </c>
    </row>
    <row r="234" spans="1:15">
      <c r="A234" t="str">
        <f>IF(D234="","",IF('A - IDENTIFICAÇÃO'!$C$7="","",'A - IDENTIFICAÇÃO'!$C$7))</f>
        <v/>
      </c>
      <c r="B234" t="str">
        <f>IF(D234="","",IF('A - IDENTIFICAÇÃO'!$P$15="","",'A - IDENTIFICAÇÃO'!$P$15))</f>
        <v/>
      </c>
      <c r="C234" t="str">
        <f>IF(D234="","",TEXT(IF('A - IDENTIFICAÇÃO'!$C$2="","",'A - IDENTIFICAÇÃO'!$C$2),"0000"))</f>
        <v/>
      </c>
      <c r="D234" t="str">
        <f>IF('C - REPASSES'!A237="","",'C - REPASSES'!A237)</f>
        <v/>
      </c>
      <c r="E234" t="str">
        <f>TEXT(IF('C - REPASSES'!B237="","",'C - REPASSES'!B237),"DD/MM/AAAA")</f>
        <v/>
      </c>
      <c r="F234" t="str">
        <f>IF('C - REPASSES'!C237="INSTITUIÇÃO CREDENCIADA","1",IF('C - REPASSES'!C237="EMPRESA PRETROLÍFERA","2",IF('C - REPASSES'!C237="EMPRESA BRASILEIRA","3",IF('C - REPASSES'!C237="ORGANISMO DE NORMALIZAÇÃO OU EQUIVALENTE","4",IF('C - REPASSES'!C237="EMPRESA BRASILEIRA EM PARCERIA COM I.C.","5","")))))</f>
        <v/>
      </c>
      <c r="G234" t="str">
        <f>TEXT(IF('C - REPASSES'!D237="","",'C - REPASSES'!D237),"00000000000000")</f>
        <v/>
      </c>
      <c r="H234" t="str">
        <f>IF('C - REPASSES'!E237="","",'C - REPASSES'!E237)</f>
        <v/>
      </c>
      <c r="I234" t="str">
        <f>IF('C - REPASSES'!F237="","",'C - REPASSES'!F237)</f>
        <v/>
      </c>
      <c r="J234" t="str">
        <f>IF('C - REPASSES'!G237="","",'C - REPASSES'!G237)</f>
        <v/>
      </c>
      <c r="K234" t="str">
        <f>TEXT(IF('C - REPASSES'!H237="","",'C - REPASSES'!H237),"@")</f>
        <v/>
      </c>
      <c r="L234" t="str">
        <f>TEXT(IF('C - REPASSES'!I237="","",'C - REPASSES'!I237),"DD/MM/AAAA")</f>
        <v/>
      </c>
      <c r="M234" t="str">
        <f>TEXT(IF('C - REPASSES'!$A237="","",'C - REPASSES'!AI237),"0,00")</f>
        <v/>
      </c>
      <c r="N234" t="str">
        <f>TEXT(IF('C - REPASSES'!$A237="","",'C - REPASSES'!AJ237),"0,00")</f>
        <v/>
      </c>
      <c r="O234" t="str">
        <f>TEXT(IF('C - REPASSES'!$A237="","",'C - REPASSES'!AK237),"0,00")</f>
        <v/>
      </c>
    </row>
    <row r="235" spans="1:15">
      <c r="A235" t="str">
        <f>IF(D235="","",IF('A - IDENTIFICAÇÃO'!$C$7="","",'A - IDENTIFICAÇÃO'!$C$7))</f>
        <v/>
      </c>
      <c r="B235" t="str">
        <f>IF(D235="","",IF('A - IDENTIFICAÇÃO'!$P$15="","",'A - IDENTIFICAÇÃO'!$P$15))</f>
        <v/>
      </c>
      <c r="C235" t="str">
        <f>IF(D235="","",TEXT(IF('A - IDENTIFICAÇÃO'!$C$2="","",'A - IDENTIFICAÇÃO'!$C$2),"0000"))</f>
        <v/>
      </c>
      <c r="D235" t="str">
        <f>IF('C - REPASSES'!A238="","",'C - REPASSES'!A238)</f>
        <v/>
      </c>
      <c r="E235" t="str">
        <f>TEXT(IF('C - REPASSES'!B238="","",'C - REPASSES'!B238),"DD/MM/AAAA")</f>
        <v/>
      </c>
      <c r="F235" t="str">
        <f>IF('C - REPASSES'!C238="INSTITUIÇÃO CREDENCIADA","1",IF('C - REPASSES'!C238="EMPRESA PRETROLÍFERA","2",IF('C - REPASSES'!C238="EMPRESA BRASILEIRA","3",IF('C - REPASSES'!C238="ORGANISMO DE NORMALIZAÇÃO OU EQUIVALENTE","4",IF('C - REPASSES'!C238="EMPRESA BRASILEIRA EM PARCERIA COM I.C.","5","")))))</f>
        <v/>
      </c>
      <c r="G235" t="str">
        <f>TEXT(IF('C - REPASSES'!D238="","",'C - REPASSES'!D238),"00000000000000")</f>
        <v/>
      </c>
      <c r="H235" t="str">
        <f>IF('C - REPASSES'!E238="","",'C - REPASSES'!E238)</f>
        <v/>
      </c>
      <c r="I235" t="str">
        <f>IF('C - REPASSES'!F238="","",'C - REPASSES'!F238)</f>
        <v/>
      </c>
      <c r="J235" t="str">
        <f>IF('C - REPASSES'!G238="","",'C - REPASSES'!G238)</f>
        <v/>
      </c>
      <c r="K235" t="str">
        <f>TEXT(IF('C - REPASSES'!H238="","",'C - REPASSES'!H238),"@")</f>
        <v/>
      </c>
      <c r="L235" t="str">
        <f>TEXT(IF('C - REPASSES'!I238="","",'C - REPASSES'!I238),"DD/MM/AAAA")</f>
        <v/>
      </c>
      <c r="M235" t="str">
        <f>TEXT(IF('C - REPASSES'!$A238="","",'C - REPASSES'!AI238),"0,00")</f>
        <v/>
      </c>
      <c r="N235" t="str">
        <f>TEXT(IF('C - REPASSES'!$A238="","",'C - REPASSES'!AJ238),"0,00")</f>
        <v/>
      </c>
      <c r="O235" t="str">
        <f>TEXT(IF('C - REPASSES'!$A238="","",'C - REPASSES'!AK238),"0,00")</f>
        <v/>
      </c>
    </row>
    <row r="236" spans="1:15">
      <c r="A236" t="str">
        <f>IF(D236="","",IF('A - IDENTIFICAÇÃO'!$C$7="","",'A - IDENTIFICAÇÃO'!$C$7))</f>
        <v/>
      </c>
      <c r="B236" t="str">
        <f>IF(D236="","",IF('A - IDENTIFICAÇÃO'!$P$15="","",'A - IDENTIFICAÇÃO'!$P$15))</f>
        <v/>
      </c>
      <c r="C236" t="str">
        <f>IF(D236="","",TEXT(IF('A - IDENTIFICAÇÃO'!$C$2="","",'A - IDENTIFICAÇÃO'!$C$2),"0000"))</f>
        <v/>
      </c>
      <c r="D236" t="str">
        <f>IF('C - REPASSES'!A239="","",'C - REPASSES'!A239)</f>
        <v/>
      </c>
      <c r="E236" t="str">
        <f>TEXT(IF('C - REPASSES'!B239="","",'C - REPASSES'!B239),"DD/MM/AAAA")</f>
        <v/>
      </c>
      <c r="F236" t="str">
        <f>IF('C - REPASSES'!C239="INSTITUIÇÃO CREDENCIADA","1",IF('C - REPASSES'!C239="EMPRESA PRETROLÍFERA","2",IF('C - REPASSES'!C239="EMPRESA BRASILEIRA","3",IF('C - REPASSES'!C239="ORGANISMO DE NORMALIZAÇÃO OU EQUIVALENTE","4",IF('C - REPASSES'!C239="EMPRESA BRASILEIRA EM PARCERIA COM I.C.","5","")))))</f>
        <v/>
      </c>
      <c r="G236" t="str">
        <f>TEXT(IF('C - REPASSES'!D239="","",'C - REPASSES'!D239),"00000000000000")</f>
        <v/>
      </c>
      <c r="H236" t="str">
        <f>IF('C - REPASSES'!E239="","",'C - REPASSES'!E239)</f>
        <v/>
      </c>
      <c r="I236" t="str">
        <f>IF('C - REPASSES'!F239="","",'C - REPASSES'!F239)</f>
        <v/>
      </c>
      <c r="J236" t="str">
        <f>IF('C - REPASSES'!G239="","",'C - REPASSES'!G239)</f>
        <v/>
      </c>
      <c r="K236" t="str">
        <f>TEXT(IF('C - REPASSES'!H239="","",'C - REPASSES'!H239),"@")</f>
        <v/>
      </c>
      <c r="L236" t="str">
        <f>TEXT(IF('C - REPASSES'!I239="","",'C - REPASSES'!I239),"DD/MM/AAAA")</f>
        <v/>
      </c>
      <c r="M236" t="str">
        <f>TEXT(IF('C - REPASSES'!$A239="","",'C - REPASSES'!AI239),"0,00")</f>
        <v/>
      </c>
      <c r="N236" t="str">
        <f>TEXT(IF('C - REPASSES'!$A239="","",'C - REPASSES'!AJ239),"0,00")</f>
        <v/>
      </c>
      <c r="O236" t="str">
        <f>TEXT(IF('C - REPASSES'!$A239="","",'C - REPASSES'!AK239),"0,00")</f>
        <v/>
      </c>
    </row>
    <row r="237" spans="1:15">
      <c r="A237" t="str">
        <f>IF(D237="","",IF('A - IDENTIFICAÇÃO'!$C$7="","",'A - IDENTIFICAÇÃO'!$C$7))</f>
        <v/>
      </c>
      <c r="B237" t="str">
        <f>IF(D237="","",IF('A - IDENTIFICAÇÃO'!$P$15="","",'A - IDENTIFICAÇÃO'!$P$15))</f>
        <v/>
      </c>
      <c r="C237" t="str">
        <f>IF(D237="","",TEXT(IF('A - IDENTIFICAÇÃO'!$C$2="","",'A - IDENTIFICAÇÃO'!$C$2),"0000"))</f>
        <v/>
      </c>
      <c r="D237" t="str">
        <f>IF('C - REPASSES'!A240="","",'C - REPASSES'!A240)</f>
        <v/>
      </c>
      <c r="E237" t="str">
        <f>TEXT(IF('C - REPASSES'!B240="","",'C - REPASSES'!B240),"DD/MM/AAAA")</f>
        <v/>
      </c>
      <c r="F237" t="str">
        <f>IF('C - REPASSES'!C240="INSTITUIÇÃO CREDENCIADA","1",IF('C - REPASSES'!C240="EMPRESA PRETROLÍFERA","2",IF('C - REPASSES'!C240="EMPRESA BRASILEIRA","3",IF('C - REPASSES'!C240="ORGANISMO DE NORMALIZAÇÃO OU EQUIVALENTE","4",IF('C - REPASSES'!C240="EMPRESA BRASILEIRA EM PARCERIA COM I.C.","5","")))))</f>
        <v/>
      </c>
      <c r="G237" t="str">
        <f>TEXT(IF('C - REPASSES'!D240="","",'C - REPASSES'!D240),"00000000000000")</f>
        <v/>
      </c>
      <c r="H237" t="str">
        <f>IF('C - REPASSES'!E240="","",'C - REPASSES'!E240)</f>
        <v/>
      </c>
      <c r="I237" t="str">
        <f>IF('C - REPASSES'!F240="","",'C - REPASSES'!F240)</f>
        <v/>
      </c>
      <c r="J237" t="str">
        <f>IF('C - REPASSES'!G240="","",'C - REPASSES'!G240)</f>
        <v/>
      </c>
      <c r="K237" t="str">
        <f>TEXT(IF('C - REPASSES'!H240="","",'C - REPASSES'!H240),"@")</f>
        <v/>
      </c>
      <c r="L237" t="str">
        <f>TEXT(IF('C - REPASSES'!I240="","",'C - REPASSES'!I240),"DD/MM/AAAA")</f>
        <v/>
      </c>
      <c r="M237" t="str">
        <f>TEXT(IF('C - REPASSES'!$A240="","",'C - REPASSES'!AI240),"0,00")</f>
        <v/>
      </c>
      <c r="N237" t="str">
        <f>TEXT(IF('C - REPASSES'!$A240="","",'C - REPASSES'!AJ240),"0,00")</f>
        <v/>
      </c>
      <c r="O237" t="str">
        <f>TEXT(IF('C - REPASSES'!$A240="","",'C - REPASSES'!AK240),"0,00")</f>
        <v/>
      </c>
    </row>
    <row r="238" spans="1:15">
      <c r="A238" t="str">
        <f>IF(D238="","",IF('A - IDENTIFICAÇÃO'!$C$7="","",'A - IDENTIFICAÇÃO'!$C$7))</f>
        <v/>
      </c>
      <c r="B238" t="str">
        <f>IF(D238="","",IF('A - IDENTIFICAÇÃO'!$P$15="","",'A - IDENTIFICAÇÃO'!$P$15))</f>
        <v/>
      </c>
      <c r="C238" t="str">
        <f>IF(D238="","",TEXT(IF('A - IDENTIFICAÇÃO'!$C$2="","",'A - IDENTIFICAÇÃO'!$C$2),"0000"))</f>
        <v/>
      </c>
      <c r="D238" t="str">
        <f>IF('C - REPASSES'!A241="","",'C - REPASSES'!A241)</f>
        <v/>
      </c>
      <c r="E238" t="str">
        <f>TEXT(IF('C - REPASSES'!B241="","",'C - REPASSES'!B241),"DD/MM/AAAA")</f>
        <v/>
      </c>
      <c r="F238" t="str">
        <f>IF('C - REPASSES'!C241="INSTITUIÇÃO CREDENCIADA","1",IF('C - REPASSES'!C241="EMPRESA PRETROLÍFERA","2",IF('C - REPASSES'!C241="EMPRESA BRASILEIRA","3",IF('C - REPASSES'!C241="ORGANISMO DE NORMALIZAÇÃO OU EQUIVALENTE","4",IF('C - REPASSES'!C241="EMPRESA BRASILEIRA EM PARCERIA COM I.C.","5","")))))</f>
        <v/>
      </c>
      <c r="G238" t="str">
        <f>TEXT(IF('C - REPASSES'!D241="","",'C - REPASSES'!D241),"00000000000000")</f>
        <v/>
      </c>
      <c r="H238" t="str">
        <f>IF('C - REPASSES'!E241="","",'C - REPASSES'!E241)</f>
        <v/>
      </c>
      <c r="I238" t="str">
        <f>IF('C - REPASSES'!F241="","",'C - REPASSES'!F241)</f>
        <v/>
      </c>
      <c r="J238" t="str">
        <f>IF('C - REPASSES'!G241="","",'C - REPASSES'!G241)</f>
        <v/>
      </c>
      <c r="K238" t="str">
        <f>TEXT(IF('C - REPASSES'!H241="","",'C - REPASSES'!H241),"@")</f>
        <v/>
      </c>
      <c r="L238" t="str">
        <f>TEXT(IF('C - REPASSES'!I241="","",'C - REPASSES'!I241),"DD/MM/AAAA")</f>
        <v/>
      </c>
      <c r="M238" t="str">
        <f>TEXT(IF('C - REPASSES'!$A241="","",'C - REPASSES'!AI241),"0,00")</f>
        <v/>
      </c>
      <c r="N238" t="str">
        <f>TEXT(IF('C - REPASSES'!$A241="","",'C - REPASSES'!AJ241),"0,00")</f>
        <v/>
      </c>
      <c r="O238" t="str">
        <f>TEXT(IF('C - REPASSES'!$A241="","",'C - REPASSES'!AK241),"0,00")</f>
        <v/>
      </c>
    </row>
    <row r="239" spans="1:15">
      <c r="A239" t="str">
        <f>IF(D239="","",IF('A - IDENTIFICAÇÃO'!$C$7="","",'A - IDENTIFICAÇÃO'!$C$7))</f>
        <v/>
      </c>
      <c r="B239" t="str">
        <f>IF(D239="","",IF('A - IDENTIFICAÇÃO'!$P$15="","",'A - IDENTIFICAÇÃO'!$P$15))</f>
        <v/>
      </c>
      <c r="C239" t="str">
        <f>IF(D239="","",TEXT(IF('A - IDENTIFICAÇÃO'!$C$2="","",'A - IDENTIFICAÇÃO'!$C$2),"0000"))</f>
        <v/>
      </c>
      <c r="D239" t="str">
        <f>IF('C - REPASSES'!A242="","",'C - REPASSES'!A242)</f>
        <v/>
      </c>
      <c r="E239" t="str">
        <f>TEXT(IF('C - REPASSES'!B242="","",'C - REPASSES'!B242),"DD/MM/AAAA")</f>
        <v/>
      </c>
      <c r="F239" t="str">
        <f>IF('C - REPASSES'!C242="INSTITUIÇÃO CREDENCIADA","1",IF('C - REPASSES'!C242="EMPRESA PRETROLÍFERA","2",IF('C - REPASSES'!C242="EMPRESA BRASILEIRA","3",IF('C - REPASSES'!C242="ORGANISMO DE NORMALIZAÇÃO OU EQUIVALENTE","4",IF('C - REPASSES'!C242="EMPRESA BRASILEIRA EM PARCERIA COM I.C.","5","")))))</f>
        <v/>
      </c>
      <c r="G239" t="str">
        <f>TEXT(IF('C - REPASSES'!D242="","",'C - REPASSES'!D242),"00000000000000")</f>
        <v/>
      </c>
      <c r="H239" t="str">
        <f>IF('C - REPASSES'!E242="","",'C - REPASSES'!E242)</f>
        <v/>
      </c>
      <c r="I239" t="str">
        <f>IF('C - REPASSES'!F242="","",'C - REPASSES'!F242)</f>
        <v/>
      </c>
      <c r="J239" t="str">
        <f>IF('C - REPASSES'!G242="","",'C - REPASSES'!G242)</f>
        <v/>
      </c>
      <c r="K239" t="str">
        <f>TEXT(IF('C - REPASSES'!H242="","",'C - REPASSES'!H242),"@")</f>
        <v/>
      </c>
      <c r="L239" t="str">
        <f>TEXT(IF('C - REPASSES'!I242="","",'C - REPASSES'!I242),"DD/MM/AAAA")</f>
        <v/>
      </c>
      <c r="M239" t="str">
        <f>TEXT(IF('C - REPASSES'!$A242="","",'C - REPASSES'!AI242),"0,00")</f>
        <v/>
      </c>
      <c r="N239" t="str">
        <f>TEXT(IF('C - REPASSES'!$A242="","",'C - REPASSES'!AJ242),"0,00")</f>
        <v/>
      </c>
      <c r="O239" t="str">
        <f>TEXT(IF('C - REPASSES'!$A242="","",'C - REPASSES'!AK242),"0,00")</f>
        <v/>
      </c>
    </row>
    <row r="240" spans="1:15">
      <c r="A240" t="str">
        <f>IF(D240="","",IF('A - IDENTIFICAÇÃO'!$C$7="","",'A - IDENTIFICAÇÃO'!$C$7))</f>
        <v/>
      </c>
      <c r="B240" t="str">
        <f>IF(D240="","",IF('A - IDENTIFICAÇÃO'!$P$15="","",'A - IDENTIFICAÇÃO'!$P$15))</f>
        <v/>
      </c>
      <c r="C240" t="str">
        <f>IF(D240="","",TEXT(IF('A - IDENTIFICAÇÃO'!$C$2="","",'A - IDENTIFICAÇÃO'!$C$2),"0000"))</f>
        <v/>
      </c>
      <c r="D240" t="str">
        <f>IF('C - REPASSES'!A243="","",'C - REPASSES'!A243)</f>
        <v/>
      </c>
      <c r="E240" t="str">
        <f>TEXT(IF('C - REPASSES'!B243="","",'C - REPASSES'!B243),"DD/MM/AAAA")</f>
        <v/>
      </c>
      <c r="F240" t="str">
        <f>IF('C - REPASSES'!C243="INSTITUIÇÃO CREDENCIADA","1",IF('C - REPASSES'!C243="EMPRESA PRETROLÍFERA","2",IF('C - REPASSES'!C243="EMPRESA BRASILEIRA","3",IF('C - REPASSES'!C243="ORGANISMO DE NORMALIZAÇÃO OU EQUIVALENTE","4",IF('C - REPASSES'!C243="EMPRESA BRASILEIRA EM PARCERIA COM I.C.","5","")))))</f>
        <v/>
      </c>
      <c r="G240" t="str">
        <f>TEXT(IF('C - REPASSES'!D243="","",'C - REPASSES'!D243),"00000000000000")</f>
        <v/>
      </c>
      <c r="H240" t="str">
        <f>IF('C - REPASSES'!E243="","",'C - REPASSES'!E243)</f>
        <v/>
      </c>
      <c r="I240" t="str">
        <f>IF('C - REPASSES'!F243="","",'C - REPASSES'!F243)</f>
        <v/>
      </c>
      <c r="J240" t="str">
        <f>IF('C - REPASSES'!G243="","",'C - REPASSES'!G243)</f>
        <v/>
      </c>
      <c r="K240" t="str">
        <f>TEXT(IF('C - REPASSES'!H243="","",'C - REPASSES'!H243),"@")</f>
        <v/>
      </c>
      <c r="L240" t="str">
        <f>TEXT(IF('C - REPASSES'!I243="","",'C - REPASSES'!I243),"DD/MM/AAAA")</f>
        <v/>
      </c>
      <c r="M240" t="str">
        <f>TEXT(IF('C - REPASSES'!$A243="","",'C - REPASSES'!AI243),"0,00")</f>
        <v/>
      </c>
      <c r="N240" t="str">
        <f>TEXT(IF('C - REPASSES'!$A243="","",'C - REPASSES'!AJ243),"0,00")</f>
        <v/>
      </c>
      <c r="O240" t="str">
        <f>TEXT(IF('C - REPASSES'!$A243="","",'C - REPASSES'!AK243),"0,00")</f>
        <v/>
      </c>
    </row>
    <row r="241" spans="1:15">
      <c r="A241" t="str">
        <f>IF(D241="","",IF('A - IDENTIFICAÇÃO'!$C$7="","",'A - IDENTIFICAÇÃO'!$C$7))</f>
        <v/>
      </c>
      <c r="B241" t="str">
        <f>IF(D241="","",IF('A - IDENTIFICAÇÃO'!$P$15="","",'A - IDENTIFICAÇÃO'!$P$15))</f>
        <v/>
      </c>
      <c r="C241" t="str">
        <f>IF(D241="","",TEXT(IF('A - IDENTIFICAÇÃO'!$C$2="","",'A - IDENTIFICAÇÃO'!$C$2),"0000"))</f>
        <v/>
      </c>
      <c r="D241" t="str">
        <f>IF('C - REPASSES'!A244="","",'C - REPASSES'!A244)</f>
        <v/>
      </c>
      <c r="E241" t="str">
        <f>TEXT(IF('C - REPASSES'!B244="","",'C - REPASSES'!B244),"DD/MM/AAAA")</f>
        <v/>
      </c>
      <c r="F241" t="str">
        <f>IF('C - REPASSES'!C244="INSTITUIÇÃO CREDENCIADA","1",IF('C - REPASSES'!C244="EMPRESA PRETROLÍFERA","2",IF('C - REPASSES'!C244="EMPRESA BRASILEIRA","3",IF('C - REPASSES'!C244="ORGANISMO DE NORMALIZAÇÃO OU EQUIVALENTE","4",IF('C - REPASSES'!C244="EMPRESA BRASILEIRA EM PARCERIA COM I.C.","5","")))))</f>
        <v/>
      </c>
      <c r="G241" t="str">
        <f>TEXT(IF('C - REPASSES'!D244="","",'C - REPASSES'!D244),"00000000000000")</f>
        <v/>
      </c>
      <c r="H241" t="str">
        <f>IF('C - REPASSES'!E244="","",'C - REPASSES'!E244)</f>
        <v/>
      </c>
      <c r="I241" t="str">
        <f>IF('C - REPASSES'!F244="","",'C - REPASSES'!F244)</f>
        <v/>
      </c>
      <c r="J241" t="str">
        <f>IF('C - REPASSES'!G244="","",'C - REPASSES'!G244)</f>
        <v/>
      </c>
      <c r="K241" t="str">
        <f>TEXT(IF('C - REPASSES'!H244="","",'C - REPASSES'!H244),"@")</f>
        <v/>
      </c>
      <c r="L241" t="str">
        <f>TEXT(IF('C - REPASSES'!I244="","",'C - REPASSES'!I244),"DD/MM/AAAA")</f>
        <v/>
      </c>
      <c r="M241" t="str">
        <f>TEXT(IF('C - REPASSES'!$A244="","",'C - REPASSES'!AI244),"0,00")</f>
        <v/>
      </c>
      <c r="N241" t="str">
        <f>TEXT(IF('C - REPASSES'!$A244="","",'C - REPASSES'!AJ244),"0,00")</f>
        <v/>
      </c>
      <c r="O241" t="str">
        <f>TEXT(IF('C - REPASSES'!$A244="","",'C - REPASSES'!AK244),"0,00")</f>
        <v/>
      </c>
    </row>
    <row r="242" spans="1:15">
      <c r="A242" t="str">
        <f>IF(D242="","",IF('A - IDENTIFICAÇÃO'!$C$7="","",'A - IDENTIFICAÇÃO'!$C$7))</f>
        <v/>
      </c>
      <c r="B242" t="str">
        <f>IF(D242="","",IF('A - IDENTIFICAÇÃO'!$P$15="","",'A - IDENTIFICAÇÃO'!$P$15))</f>
        <v/>
      </c>
      <c r="C242" t="str">
        <f>IF(D242="","",TEXT(IF('A - IDENTIFICAÇÃO'!$C$2="","",'A - IDENTIFICAÇÃO'!$C$2),"0000"))</f>
        <v/>
      </c>
      <c r="D242" t="str">
        <f>IF('C - REPASSES'!A245="","",'C - REPASSES'!A245)</f>
        <v/>
      </c>
      <c r="E242" t="str">
        <f>TEXT(IF('C - REPASSES'!B245="","",'C - REPASSES'!B245),"DD/MM/AAAA")</f>
        <v/>
      </c>
      <c r="F242" t="str">
        <f>IF('C - REPASSES'!C245="INSTITUIÇÃO CREDENCIADA","1",IF('C - REPASSES'!C245="EMPRESA PRETROLÍFERA","2",IF('C - REPASSES'!C245="EMPRESA BRASILEIRA","3",IF('C - REPASSES'!C245="ORGANISMO DE NORMALIZAÇÃO OU EQUIVALENTE","4",IF('C - REPASSES'!C245="EMPRESA BRASILEIRA EM PARCERIA COM I.C.","5","")))))</f>
        <v/>
      </c>
      <c r="G242" t="str">
        <f>TEXT(IF('C - REPASSES'!D245="","",'C - REPASSES'!D245),"00000000000000")</f>
        <v/>
      </c>
      <c r="H242" t="str">
        <f>IF('C - REPASSES'!E245="","",'C - REPASSES'!E245)</f>
        <v/>
      </c>
      <c r="I242" t="str">
        <f>IF('C - REPASSES'!F245="","",'C - REPASSES'!F245)</f>
        <v/>
      </c>
      <c r="J242" t="str">
        <f>IF('C - REPASSES'!G245="","",'C - REPASSES'!G245)</f>
        <v/>
      </c>
      <c r="K242" t="str">
        <f>TEXT(IF('C - REPASSES'!H245="","",'C - REPASSES'!H245),"@")</f>
        <v/>
      </c>
      <c r="L242" t="str">
        <f>TEXT(IF('C - REPASSES'!I245="","",'C - REPASSES'!I245),"DD/MM/AAAA")</f>
        <v/>
      </c>
      <c r="M242" t="str">
        <f>TEXT(IF('C - REPASSES'!$A245="","",'C - REPASSES'!AI245),"0,00")</f>
        <v/>
      </c>
      <c r="N242" t="str">
        <f>TEXT(IF('C - REPASSES'!$A245="","",'C - REPASSES'!AJ245),"0,00")</f>
        <v/>
      </c>
      <c r="O242" t="str">
        <f>TEXT(IF('C - REPASSES'!$A245="","",'C - REPASSES'!AK245),"0,00")</f>
        <v/>
      </c>
    </row>
    <row r="243" spans="1:15">
      <c r="A243" t="str">
        <f>IF(D243="","",IF('A - IDENTIFICAÇÃO'!$C$7="","",'A - IDENTIFICAÇÃO'!$C$7))</f>
        <v/>
      </c>
      <c r="B243" t="str">
        <f>IF(D243="","",IF('A - IDENTIFICAÇÃO'!$P$15="","",'A - IDENTIFICAÇÃO'!$P$15))</f>
        <v/>
      </c>
      <c r="C243" t="str">
        <f>IF(D243="","",TEXT(IF('A - IDENTIFICAÇÃO'!$C$2="","",'A - IDENTIFICAÇÃO'!$C$2),"0000"))</f>
        <v/>
      </c>
      <c r="D243" t="str">
        <f>IF('C - REPASSES'!A246="","",'C - REPASSES'!A246)</f>
        <v/>
      </c>
      <c r="E243" t="str">
        <f>TEXT(IF('C - REPASSES'!B246="","",'C - REPASSES'!B246),"DD/MM/AAAA")</f>
        <v/>
      </c>
      <c r="F243" t="str">
        <f>IF('C - REPASSES'!C246="INSTITUIÇÃO CREDENCIADA","1",IF('C - REPASSES'!C246="EMPRESA PRETROLÍFERA","2",IF('C - REPASSES'!C246="EMPRESA BRASILEIRA","3",IF('C - REPASSES'!C246="ORGANISMO DE NORMALIZAÇÃO OU EQUIVALENTE","4",IF('C - REPASSES'!C246="EMPRESA BRASILEIRA EM PARCERIA COM I.C.","5","")))))</f>
        <v/>
      </c>
      <c r="G243" t="str">
        <f>TEXT(IF('C - REPASSES'!D246="","",'C - REPASSES'!D246),"00000000000000")</f>
        <v/>
      </c>
      <c r="H243" t="str">
        <f>IF('C - REPASSES'!E246="","",'C - REPASSES'!E246)</f>
        <v/>
      </c>
      <c r="I243" t="str">
        <f>IF('C - REPASSES'!F246="","",'C - REPASSES'!F246)</f>
        <v/>
      </c>
      <c r="J243" t="str">
        <f>IF('C - REPASSES'!G246="","",'C - REPASSES'!G246)</f>
        <v/>
      </c>
      <c r="K243" t="str">
        <f>TEXT(IF('C - REPASSES'!H246="","",'C - REPASSES'!H246),"@")</f>
        <v/>
      </c>
      <c r="L243" t="str">
        <f>TEXT(IF('C - REPASSES'!I246="","",'C - REPASSES'!I246),"DD/MM/AAAA")</f>
        <v/>
      </c>
      <c r="M243" t="str">
        <f>TEXT(IF('C - REPASSES'!$A246="","",'C - REPASSES'!AI246),"0,00")</f>
        <v/>
      </c>
      <c r="N243" t="str">
        <f>TEXT(IF('C - REPASSES'!$A246="","",'C - REPASSES'!AJ246),"0,00")</f>
        <v/>
      </c>
      <c r="O243" t="str">
        <f>TEXT(IF('C - REPASSES'!$A246="","",'C - REPASSES'!AK246),"0,00")</f>
        <v/>
      </c>
    </row>
    <row r="244" spans="1:15">
      <c r="A244" t="str">
        <f>IF(D244="","",IF('A - IDENTIFICAÇÃO'!$C$7="","",'A - IDENTIFICAÇÃO'!$C$7))</f>
        <v/>
      </c>
      <c r="B244" t="str">
        <f>IF(D244="","",IF('A - IDENTIFICAÇÃO'!$P$15="","",'A - IDENTIFICAÇÃO'!$P$15))</f>
        <v/>
      </c>
      <c r="C244" t="str">
        <f>IF(D244="","",TEXT(IF('A - IDENTIFICAÇÃO'!$C$2="","",'A - IDENTIFICAÇÃO'!$C$2),"0000"))</f>
        <v/>
      </c>
      <c r="D244" t="str">
        <f>IF('C - REPASSES'!A247="","",'C - REPASSES'!A247)</f>
        <v/>
      </c>
      <c r="E244" t="str">
        <f>TEXT(IF('C - REPASSES'!B247="","",'C - REPASSES'!B247),"DD/MM/AAAA")</f>
        <v/>
      </c>
      <c r="F244" t="str">
        <f>IF('C - REPASSES'!C247="INSTITUIÇÃO CREDENCIADA","1",IF('C - REPASSES'!C247="EMPRESA PRETROLÍFERA","2",IF('C - REPASSES'!C247="EMPRESA BRASILEIRA","3",IF('C - REPASSES'!C247="ORGANISMO DE NORMALIZAÇÃO OU EQUIVALENTE","4",IF('C - REPASSES'!C247="EMPRESA BRASILEIRA EM PARCERIA COM I.C.","5","")))))</f>
        <v/>
      </c>
      <c r="G244" t="str">
        <f>TEXT(IF('C - REPASSES'!D247="","",'C - REPASSES'!D247),"00000000000000")</f>
        <v/>
      </c>
      <c r="H244" t="str">
        <f>IF('C - REPASSES'!E247="","",'C - REPASSES'!E247)</f>
        <v/>
      </c>
      <c r="I244" t="str">
        <f>IF('C - REPASSES'!F247="","",'C - REPASSES'!F247)</f>
        <v/>
      </c>
      <c r="J244" t="str">
        <f>IF('C - REPASSES'!G247="","",'C - REPASSES'!G247)</f>
        <v/>
      </c>
      <c r="K244" t="str">
        <f>TEXT(IF('C - REPASSES'!H247="","",'C - REPASSES'!H247),"@")</f>
        <v/>
      </c>
      <c r="L244" t="str">
        <f>TEXT(IF('C - REPASSES'!I247="","",'C - REPASSES'!I247),"DD/MM/AAAA")</f>
        <v/>
      </c>
      <c r="M244" t="str">
        <f>TEXT(IF('C - REPASSES'!$A247="","",'C - REPASSES'!AI247),"0,00")</f>
        <v/>
      </c>
      <c r="N244" t="str">
        <f>TEXT(IF('C - REPASSES'!$A247="","",'C - REPASSES'!AJ247),"0,00")</f>
        <v/>
      </c>
      <c r="O244" t="str">
        <f>TEXT(IF('C - REPASSES'!$A247="","",'C - REPASSES'!AK247),"0,00")</f>
        <v/>
      </c>
    </row>
    <row r="245" spans="1:15">
      <c r="A245" t="str">
        <f>IF(D245="","",IF('A - IDENTIFICAÇÃO'!$C$7="","",'A - IDENTIFICAÇÃO'!$C$7))</f>
        <v/>
      </c>
      <c r="B245" t="str">
        <f>IF(D245="","",IF('A - IDENTIFICAÇÃO'!$P$15="","",'A - IDENTIFICAÇÃO'!$P$15))</f>
        <v/>
      </c>
      <c r="C245" t="str">
        <f>IF(D245="","",TEXT(IF('A - IDENTIFICAÇÃO'!$C$2="","",'A - IDENTIFICAÇÃO'!$C$2),"0000"))</f>
        <v/>
      </c>
      <c r="D245" t="str">
        <f>IF('C - REPASSES'!A248="","",'C - REPASSES'!A248)</f>
        <v/>
      </c>
      <c r="E245" t="str">
        <f>TEXT(IF('C - REPASSES'!B248="","",'C - REPASSES'!B248),"DD/MM/AAAA")</f>
        <v/>
      </c>
      <c r="F245" t="str">
        <f>IF('C - REPASSES'!C248="INSTITUIÇÃO CREDENCIADA","1",IF('C - REPASSES'!C248="EMPRESA PRETROLÍFERA","2",IF('C - REPASSES'!C248="EMPRESA BRASILEIRA","3",IF('C - REPASSES'!C248="ORGANISMO DE NORMALIZAÇÃO OU EQUIVALENTE","4",IF('C - REPASSES'!C248="EMPRESA BRASILEIRA EM PARCERIA COM I.C.","5","")))))</f>
        <v/>
      </c>
      <c r="G245" t="str">
        <f>TEXT(IF('C - REPASSES'!D248="","",'C - REPASSES'!D248),"00000000000000")</f>
        <v/>
      </c>
      <c r="H245" t="str">
        <f>IF('C - REPASSES'!E248="","",'C - REPASSES'!E248)</f>
        <v/>
      </c>
      <c r="I245" t="str">
        <f>IF('C - REPASSES'!F248="","",'C - REPASSES'!F248)</f>
        <v/>
      </c>
      <c r="J245" t="str">
        <f>IF('C - REPASSES'!G248="","",'C - REPASSES'!G248)</f>
        <v/>
      </c>
      <c r="K245" t="str">
        <f>TEXT(IF('C - REPASSES'!H248="","",'C - REPASSES'!H248),"@")</f>
        <v/>
      </c>
      <c r="L245" t="str">
        <f>TEXT(IF('C - REPASSES'!I248="","",'C - REPASSES'!I248),"DD/MM/AAAA")</f>
        <v/>
      </c>
      <c r="M245" t="str">
        <f>TEXT(IF('C - REPASSES'!$A248="","",'C - REPASSES'!AI248),"0,00")</f>
        <v/>
      </c>
      <c r="N245" t="str">
        <f>TEXT(IF('C - REPASSES'!$A248="","",'C - REPASSES'!AJ248),"0,00")</f>
        <v/>
      </c>
      <c r="O245" t="str">
        <f>TEXT(IF('C - REPASSES'!$A248="","",'C - REPASSES'!AK248),"0,00")</f>
        <v/>
      </c>
    </row>
    <row r="246" spans="1:15">
      <c r="A246" t="str">
        <f>IF(D246="","",IF('A - IDENTIFICAÇÃO'!$C$7="","",'A - IDENTIFICAÇÃO'!$C$7))</f>
        <v/>
      </c>
      <c r="B246" t="str">
        <f>IF(D246="","",IF('A - IDENTIFICAÇÃO'!$P$15="","",'A - IDENTIFICAÇÃO'!$P$15))</f>
        <v/>
      </c>
      <c r="C246" t="str">
        <f>IF(D246="","",TEXT(IF('A - IDENTIFICAÇÃO'!$C$2="","",'A - IDENTIFICAÇÃO'!$C$2),"0000"))</f>
        <v/>
      </c>
      <c r="D246" t="str">
        <f>IF('C - REPASSES'!A249="","",'C - REPASSES'!A249)</f>
        <v/>
      </c>
      <c r="E246" t="str">
        <f>TEXT(IF('C - REPASSES'!B249="","",'C - REPASSES'!B249),"DD/MM/AAAA")</f>
        <v/>
      </c>
      <c r="F246" t="str">
        <f>IF('C - REPASSES'!C249="INSTITUIÇÃO CREDENCIADA","1",IF('C - REPASSES'!C249="EMPRESA PRETROLÍFERA","2",IF('C - REPASSES'!C249="EMPRESA BRASILEIRA","3",IF('C - REPASSES'!C249="ORGANISMO DE NORMALIZAÇÃO OU EQUIVALENTE","4",IF('C - REPASSES'!C249="EMPRESA BRASILEIRA EM PARCERIA COM I.C.","5","")))))</f>
        <v/>
      </c>
      <c r="G246" t="str">
        <f>TEXT(IF('C - REPASSES'!D249="","",'C - REPASSES'!D249),"00000000000000")</f>
        <v/>
      </c>
      <c r="H246" t="str">
        <f>IF('C - REPASSES'!E249="","",'C - REPASSES'!E249)</f>
        <v/>
      </c>
      <c r="I246" t="str">
        <f>IF('C - REPASSES'!F249="","",'C - REPASSES'!F249)</f>
        <v/>
      </c>
      <c r="J246" t="str">
        <f>IF('C - REPASSES'!G249="","",'C - REPASSES'!G249)</f>
        <v/>
      </c>
      <c r="K246" t="str">
        <f>TEXT(IF('C - REPASSES'!H249="","",'C - REPASSES'!H249),"@")</f>
        <v/>
      </c>
      <c r="L246" t="str">
        <f>TEXT(IF('C - REPASSES'!I249="","",'C - REPASSES'!I249),"DD/MM/AAAA")</f>
        <v/>
      </c>
      <c r="M246" t="str">
        <f>TEXT(IF('C - REPASSES'!$A249="","",'C - REPASSES'!AI249),"0,00")</f>
        <v/>
      </c>
      <c r="N246" t="str">
        <f>TEXT(IF('C - REPASSES'!$A249="","",'C - REPASSES'!AJ249),"0,00")</f>
        <v/>
      </c>
      <c r="O246" t="str">
        <f>TEXT(IF('C - REPASSES'!$A249="","",'C - REPASSES'!AK249),"0,00")</f>
        <v/>
      </c>
    </row>
    <row r="247" spans="1:15">
      <c r="A247" t="str">
        <f>IF(D247="","",IF('A - IDENTIFICAÇÃO'!$C$7="","",'A - IDENTIFICAÇÃO'!$C$7))</f>
        <v/>
      </c>
      <c r="B247" t="str">
        <f>IF(D247="","",IF('A - IDENTIFICAÇÃO'!$P$15="","",'A - IDENTIFICAÇÃO'!$P$15))</f>
        <v/>
      </c>
      <c r="C247" t="str">
        <f>IF(D247="","",TEXT(IF('A - IDENTIFICAÇÃO'!$C$2="","",'A - IDENTIFICAÇÃO'!$C$2),"0000"))</f>
        <v/>
      </c>
      <c r="D247" t="str">
        <f>IF('C - REPASSES'!A250="","",'C - REPASSES'!A250)</f>
        <v/>
      </c>
      <c r="E247" t="str">
        <f>TEXT(IF('C - REPASSES'!B250="","",'C - REPASSES'!B250),"DD/MM/AAAA")</f>
        <v/>
      </c>
      <c r="F247" t="str">
        <f>IF('C - REPASSES'!C250="INSTITUIÇÃO CREDENCIADA","1",IF('C - REPASSES'!C250="EMPRESA PRETROLÍFERA","2",IF('C - REPASSES'!C250="EMPRESA BRASILEIRA","3",IF('C - REPASSES'!C250="ORGANISMO DE NORMALIZAÇÃO OU EQUIVALENTE","4",IF('C - REPASSES'!C250="EMPRESA BRASILEIRA EM PARCERIA COM I.C.","5","")))))</f>
        <v/>
      </c>
      <c r="G247" t="str">
        <f>TEXT(IF('C - REPASSES'!D250="","",'C - REPASSES'!D250),"00000000000000")</f>
        <v/>
      </c>
      <c r="H247" t="str">
        <f>IF('C - REPASSES'!E250="","",'C - REPASSES'!E250)</f>
        <v/>
      </c>
      <c r="I247" t="str">
        <f>IF('C - REPASSES'!F250="","",'C - REPASSES'!F250)</f>
        <v/>
      </c>
      <c r="J247" t="str">
        <f>IF('C - REPASSES'!G250="","",'C - REPASSES'!G250)</f>
        <v/>
      </c>
      <c r="K247" t="str">
        <f>TEXT(IF('C - REPASSES'!H250="","",'C - REPASSES'!H250),"@")</f>
        <v/>
      </c>
      <c r="L247" t="str">
        <f>TEXT(IF('C - REPASSES'!I250="","",'C - REPASSES'!I250),"DD/MM/AAAA")</f>
        <v/>
      </c>
      <c r="M247" t="str">
        <f>TEXT(IF('C - REPASSES'!$A250="","",'C - REPASSES'!AI250),"0,00")</f>
        <v/>
      </c>
      <c r="N247" t="str">
        <f>TEXT(IF('C - REPASSES'!$A250="","",'C - REPASSES'!AJ250),"0,00")</f>
        <v/>
      </c>
      <c r="O247" t="str">
        <f>TEXT(IF('C - REPASSES'!$A250="","",'C - REPASSES'!AK250),"0,00")</f>
        <v/>
      </c>
    </row>
    <row r="248" spans="1:15">
      <c r="A248" t="str">
        <f>IF(D248="","",IF('A - IDENTIFICAÇÃO'!$C$7="","",'A - IDENTIFICAÇÃO'!$C$7))</f>
        <v/>
      </c>
      <c r="B248" t="str">
        <f>IF(D248="","",IF('A - IDENTIFICAÇÃO'!$P$15="","",'A - IDENTIFICAÇÃO'!$P$15))</f>
        <v/>
      </c>
      <c r="C248" t="str">
        <f>IF(D248="","",TEXT(IF('A - IDENTIFICAÇÃO'!$C$2="","",'A - IDENTIFICAÇÃO'!$C$2),"0000"))</f>
        <v/>
      </c>
      <c r="D248" t="str">
        <f>IF('C - REPASSES'!A251="","",'C - REPASSES'!A251)</f>
        <v/>
      </c>
      <c r="E248" t="str">
        <f>TEXT(IF('C - REPASSES'!B251="","",'C - REPASSES'!B251),"DD/MM/AAAA")</f>
        <v/>
      </c>
      <c r="F248" t="str">
        <f>IF('C - REPASSES'!C251="INSTITUIÇÃO CREDENCIADA","1",IF('C - REPASSES'!C251="EMPRESA PRETROLÍFERA","2",IF('C - REPASSES'!C251="EMPRESA BRASILEIRA","3",IF('C - REPASSES'!C251="ORGANISMO DE NORMALIZAÇÃO OU EQUIVALENTE","4",IF('C - REPASSES'!C251="EMPRESA BRASILEIRA EM PARCERIA COM I.C.","5","")))))</f>
        <v/>
      </c>
      <c r="G248" t="str">
        <f>TEXT(IF('C - REPASSES'!D251="","",'C - REPASSES'!D251),"00000000000000")</f>
        <v/>
      </c>
      <c r="H248" t="str">
        <f>IF('C - REPASSES'!E251="","",'C - REPASSES'!E251)</f>
        <v/>
      </c>
      <c r="I248" t="str">
        <f>IF('C - REPASSES'!F251="","",'C - REPASSES'!F251)</f>
        <v/>
      </c>
      <c r="J248" t="str">
        <f>IF('C - REPASSES'!G251="","",'C - REPASSES'!G251)</f>
        <v/>
      </c>
      <c r="K248" t="str">
        <f>TEXT(IF('C - REPASSES'!H251="","",'C - REPASSES'!H251),"@")</f>
        <v/>
      </c>
      <c r="L248" t="str">
        <f>TEXT(IF('C - REPASSES'!I251="","",'C - REPASSES'!I251),"DD/MM/AAAA")</f>
        <v/>
      </c>
      <c r="M248" t="str">
        <f>TEXT(IF('C - REPASSES'!$A251="","",'C - REPASSES'!AI251),"0,00")</f>
        <v/>
      </c>
      <c r="N248" t="str">
        <f>TEXT(IF('C - REPASSES'!$A251="","",'C - REPASSES'!AJ251),"0,00")</f>
        <v/>
      </c>
      <c r="O248" t="str">
        <f>TEXT(IF('C - REPASSES'!$A251="","",'C - REPASSES'!AK251),"0,00")</f>
        <v/>
      </c>
    </row>
    <row r="249" spans="1:15">
      <c r="A249" t="str">
        <f>IF(D249="","",IF('A - IDENTIFICAÇÃO'!$C$7="","",'A - IDENTIFICAÇÃO'!$C$7))</f>
        <v/>
      </c>
      <c r="B249" t="str">
        <f>IF(D249="","",IF('A - IDENTIFICAÇÃO'!$P$15="","",'A - IDENTIFICAÇÃO'!$P$15))</f>
        <v/>
      </c>
      <c r="C249" t="str">
        <f>IF(D249="","",TEXT(IF('A - IDENTIFICAÇÃO'!$C$2="","",'A - IDENTIFICAÇÃO'!$C$2),"0000"))</f>
        <v/>
      </c>
      <c r="D249" t="str">
        <f>IF('C - REPASSES'!A252="","",'C - REPASSES'!A252)</f>
        <v/>
      </c>
      <c r="E249" t="str">
        <f>TEXT(IF('C - REPASSES'!B252="","",'C - REPASSES'!B252),"DD/MM/AAAA")</f>
        <v/>
      </c>
      <c r="F249" t="str">
        <f>IF('C - REPASSES'!C252="INSTITUIÇÃO CREDENCIADA","1",IF('C - REPASSES'!C252="EMPRESA PRETROLÍFERA","2",IF('C - REPASSES'!C252="EMPRESA BRASILEIRA","3",IF('C - REPASSES'!C252="ORGANISMO DE NORMALIZAÇÃO OU EQUIVALENTE","4",IF('C - REPASSES'!C252="EMPRESA BRASILEIRA EM PARCERIA COM I.C.","5","")))))</f>
        <v/>
      </c>
      <c r="G249" t="str">
        <f>TEXT(IF('C - REPASSES'!D252="","",'C - REPASSES'!D252),"00000000000000")</f>
        <v/>
      </c>
      <c r="H249" t="str">
        <f>IF('C - REPASSES'!E252="","",'C - REPASSES'!E252)</f>
        <v/>
      </c>
      <c r="I249" t="str">
        <f>IF('C - REPASSES'!F252="","",'C - REPASSES'!F252)</f>
        <v/>
      </c>
      <c r="J249" t="str">
        <f>IF('C - REPASSES'!G252="","",'C - REPASSES'!G252)</f>
        <v/>
      </c>
      <c r="K249" t="str">
        <f>TEXT(IF('C - REPASSES'!H252="","",'C - REPASSES'!H252),"@")</f>
        <v/>
      </c>
      <c r="L249" t="str">
        <f>TEXT(IF('C - REPASSES'!I252="","",'C - REPASSES'!I252),"DD/MM/AAAA")</f>
        <v/>
      </c>
      <c r="M249" t="str">
        <f>TEXT(IF('C - REPASSES'!$A252="","",'C - REPASSES'!AI252),"0,00")</f>
        <v/>
      </c>
      <c r="N249" t="str">
        <f>TEXT(IF('C - REPASSES'!$A252="","",'C - REPASSES'!AJ252),"0,00")</f>
        <v/>
      </c>
      <c r="O249" t="str">
        <f>TEXT(IF('C - REPASSES'!$A252="","",'C - REPASSES'!AK252),"0,00")</f>
        <v/>
      </c>
    </row>
    <row r="250" spans="1:15">
      <c r="A250" t="str">
        <f>IF(D250="","",IF('A - IDENTIFICAÇÃO'!$C$7="","",'A - IDENTIFICAÇÃO'!$C$7))</f>
        <v/>
      </c>
      <c r="B250" t="str">
        <f>IF(D250="","",IF('A - IDENTIFICAÇÃO'!$P$15="","",'A - IDENTIFICAÇÃO'!$P$15))</f>
        <v/>
      </c>
      <c r="C250" t="str">
        <f>IF(D250="","",TEXT(IF('A - IDENTIFICAÇÃO'!$C$2="","",'A - IDENTIFICAÇÃO'!$C$2),"0000"))</f>
        <v/>
      </c>
      <c r="D250" t="str">
        <f>IF('C - REPASSES'!A253="","",'C - REPASSES'!A253)</f>
        <v/>
      </c>
      <c r="E250" t="str">
        <f>TEXT(IF('C - REPASSES'!B253="","",'C - REPASSES'!B253),"DD/MM/AAAA")</f>
        <v/>
      </c>
      <c r="F250" t="str">
        <f>IF('C - REPASSES'!C253="INSTITUIÇÃO CREDENCIADA","1",IF('C - REPASSES'!C253="EMPRESA PRETROLÍFERA","2",IF('C - REPASSES'!C253="EMPRESA BRASILEIRA","3",IF('C - REPASSES'!C253="ORGANISMO DE NORMALIZAÇÃO OU EQUIVALENTE","4",IF('C - REPASSES'!C253="EMPRESA BRASILEIRA EM PARCERIA COM I.C.","5","")))))</f>
        <v/>
      </c>
      <c r="G250" t="str">
        <f>TEXT(IF('C - REPASSES'!D253="","",'C - REPASSES'!D253),"00000000000000")</f>
        <v/>
      </c>
      <c r="H250" t="str">
        <f>IF('C - REPASSES'!E253="","",'C - REPASSES'!E253)</f>
        <v/>
      </c>
      <c r="I250" t="str">
        <f>IF('C - REPASSES'!F253="","",'C - REPASSES'!F253)</f>
        <v/>
      </c>
      <c r="J250" t="str">
        <f>IF('C - REPASSES'!G253="","",'C - REPASSES'!G253)</f>
        <v/>
      </c>
      <c r="K250" t="str">
        <f>TEXT(IF('C - REPASSES'!H253="","",'C - REPASSES'!H253),"@")</f>
        <v/>
      </c>
      <c r="L250" t="str">
        <f>TEXT(IF('C - REPASSES'!I253="","",'C - REPASSES'!I253),"DD/MM/AAAA")</f>
        <v/>
      </c>
      <c r="M250" t="str">
        <f>TEXT(IF('C - REPASSES'!$A253="","",'C - REPASSES'!AI253),"0,00")</f>
        <v/>
      </c>
      <c r="N250" t="str">
        <f>TEXT(IF('C - REPASSES'!$A253="","",'C - REPASSES'!AJ253),"0,00")</f>
        <v/>
      </c>
      <c r="O250" t="str">
        <f>TEXT(IF('C - REPASSES'!$A253="","",'C - REPASSES'!AK253),"0,00")</f>
        <v/>
      </c>
    </row>
    <row r="251" spans="1:15">
      <c r="A251" t="str">
        <f>IF(D251="","",IF('A - IDENTIFICAÇÃO'!$C$7="","",'A - IDENTIFICAÇÃO'!$C$7))</f>
        <v/>
      </c>
      <c r="B251" t="str">
        <f>IF(D251="","",IF('A - IDENTIFICAÇÃO'!$P$15="","",'A - IDENTIFICAÇÃO'!$P$15))</f>
        <v/>
      </c>
      <c r="C251" t="str">
        <f>IF(D251="","",TEXT(IF('A - IDENTIFICAÇÃO'!$C$2="","",'A - IDENTIFICAÇÃO'!$C$2),"0000"))</f>
        <v/>
      </c>
      <c r="D251" t="str">
        <f>IF('C - REPASSES'!A254="","",'C - REPASSES'!A254)</f>
        <v/>
      </c>
      <c r="E251" t="str">
        <f>TEXT(IF('C - REPASSES'!B254="","",'C - REPASSES'!B254),"DD/MM/AAAA")</f>
        <v/>
      </c>
      <c r="F251" t="str">
        <f>IF('C - REPASSES'!C254="INSTITUIÇÃO CREDENCIADA","1",IF('C - REPASSES'!C254="EMPRESA PRETROLÍFERA","2",IF('C - REPASSES'!C254="EMPRESA BRASILEIRA","3",IF('C - REPASSES'!C254="ORGANISMO DE NORMALIZAÇÃO OU EQUIVALENTE","4",IF('C - REPASSES'!C254="EMPRESA BRASILEIRA EM PARCERIA COM I.C.","5","")))))</f>
        <v/>
      </c>
      <c r="G251" t="str">
        <f>TEXT(IF('C - REPASSES'!D254="","",'C - REPASSES'!D254),"00000000000000")</f>
        <v/>
      </c>
      <c r="H251" t="str">
        <f>IF('C - REPASSES'!E254="","",'C - REPASSES'!E254)</f>
        <v/>
      </c>
      <c r="I251" t="str">
        <f>IF('C - REPASSES'!F254="","",'C - REPASSES'!F254)</f>
        <v/>
      </c>
      <c r="J251" t="str">
        <f>IF('C - REPASSES'!G254="","",'C - REPASSES'!G254)</f>
        <v/>
      </c>
      <c r="K251" t="str">
        <f>TEXT(IF('C - REPASSES'!H254="","",'C - REPASSES'!H254),"@")</f>
        <v/>
      </c>
      <c r="L251" t="str">
        <f>TEXT(IF('C - REPASSES'!I254="","",'C - REPASSES'!I254),"DD/MM/AAAA")</f>
        <v/>
      </c>
      <c r="M251" t="str">
        <f>TEXT(IF('C - REPASSES'!$A254="","",'C - REPASSES'!AI254),"0,00")</f>
        <v/>
      </c>
      <c r="N251" t="str">
        <f>TEXT(IF('C - REPASSES'!$A254="","",'C - REPASSES'!AJ254),"0,00")</f>
        <v/>
      </c>
      <c r="O251" t="str">
        <f>TEXT(IF('C - REPASSES'!$A254="","",'C - REPASSES'!AK254),"0,00")</f>
        <v/>
      </c>
    </row>
    <row r="252" spans="1:15">
      <c r="A252" t="str">
        <f>IF(D252="","",IF('A - IDENTIFICAÇÃO'!$C$7="","",'A - IDENTIFICAÇÃO'!$C$7))</f>
        <v/>
      </c>
      <c r="B252" t="str">
        <f>IF(D252="","",IF('A - IDENTIFICAÇÃO'!$P$15="","",'A - IDENTIFICAÇÃO'!$P$15))</f>
        <v/>
      </c>
      <c r="C252" t="str">
        <f>IF(D252="","",TEXT(IF('A - IDENTIFICAÇÃO'!$C$2="","",'A - IDENTIFICAÇÃO'!$C$2),"0000"))</f>
        <v/>
      </c>
      <c r="D252" t="str">
        <f>IF('C - REPASSES'!A255="","",'C - REPASSES'!A255)</f>
        <v/>
      </c>
      <c r="E252" t="str">
        <f>TEXT(IF('C - REPASSES'!B255="","",'C - REPASSES'!B255),"DD/MM/AAAA")</f>
        <v/>
      </c>
      <c r="F252" t="str">
        <f>IF('C - REPASSES'!C255="INSTITUIÇÃO CREDENCIADA","1",IF('C - REPASSES'!C255="EMPRESA PRETROLÍFERA","2",IF('C - REPASSES'!C255="EMPRESA BRASILEIRA","3",IF('C - REPASSES'!C255="ORGANISMO DE NORMALIZAÇÃO OU EQUIVALENTE","4",IF('C - REPASSES'!C255="EMPRESA BRASILEIRA EM PARCERIA COM I.C.","5","")))))</f>
        <v/>
      </c>
      <c r="G252" t="str">
        <f>TEXT(IF('C - REPASSES'!D255="","",'C - REPASSES'!D255),"00000000000000")</f>
        <v/>
      </c>
      <c r="H252" t="str">
        <f>IF('C - REPASSES'!E255="","",'C - REPASSES'!E255)</f>
        <v/>
      </c>
      <c r="I252" t="str">
        <f>IF('C - REPASSES'!F255="","",'C - REPASSES'!F255)</f>
        <v/>
      </c>
      <c r="J252" t="str">
        <f>IF('C - REPASSES'!G255="","",'C - REPASSES'!G255)</f>
        <v/>
      </c>
      <c r="K252" t="str">
        <f>TEXT(IF('C - REPASSES'!H255="","",'C - REPASSES'!H255),"@")</f>
        <v/>
      </c>
      <c r="L252" t="str">
        <f>TEXT(IF('C - REPASSES'!I255="","",'C - REPASSES'!I255),"DD/MM/AAAA")</f>
        <v/>
      </c>
      <c r="M252" t="str">
        <f>TEXT(IF('C - REPASSES'!$A255="","",'C - REPASSES'!AI255),"0,00")</f>
        <v/>
      </c>
      <c r="N252" t="str">
        <f>TEXT(IF('C - REPASSES'!$A255="","",'C - REPASSES'!AJ255),"0,00")</f>
        <v/>
      </c>
      <c r="O252" t="str">
        <f>TEXT(IF('C - REPASSES'!$A255="","",'C - REPASSES'!AK255),"0,00")</f>
        <v/>
      </c>
    </row>
    <row r="253" spans="1:15">
      <c r="A253" t="str">
        <f>IF(D253="","",IF('A - IDENTIFICAÇÃO'!$C$7="","",'A - IDENTIFICAÇÃO'!$C$7))</f>
        <v/>
      </c>
      <c r="B253" t="str">
        <f>IF(D253="","",IF('A - IDENTIFICAÇÃO'!$P$15="","",'A - IDENTIFICAÇÃO'!$P$15))</f>
        <v/>
      </c>
      <c r="C253" t="str">
        <f>IF(D253="","",TEXT(IF('A - IDENTIFICAÇÃO'!$C$2="","",'A - IDENTIFICAÇÃO'!$C$2),"0000"))</f>
        <v/>
      </c>
      <c r="D253" t="str">
        <f>IF('C - REPASSES'!A256="","",'C - REPASSES'!A256)</f>
        <v/>
      </c>
      <c r="E253" t="str">
        <f>TEXT(IF('C - REPASSES'!B256="","",'C - REPASSES'!B256),"DD/MM/AAAA")</f>
        <v/>
      </c>
      <c r="F253" t="str">
        <f>IF('C - REPASSES'!C256="INSTITUIÇÃO CREDENCIADA","1",IF('C - REPASSES'!C256="EMPRESA PRETROLÍFERA","2",IF('C - REPASSES'!C256="EMPRESA BRASILEIRA","3",IF('C - REPASSES'!C256="ORGANISMO DE NORMALIZAÇÃO OU EQUIVALENTE","4",IF('C - REPASSES'!C256="EMPRESA BRASILEIRA EM PARCERIA COM I.C.","5","")))))</f>
        <v/>
      </c>
      <c r="G253" t="str">
        <f>TEXT(IF('C - REPASSES'!D256="","",'C - REPASSES'!D256),"00000000000000")</f>
        <v/>
      </c>
      <c r="H253" t="str">
        <f>IF('C - REPASSES'!E256="","",'C - REPASSES'!E256)</f>
        <v/>
      </c>
      <c r="I253" t="str">
        <f>IF('C - REPASSES'!F256="","",'C - REPASSES'!F256)</f>
        <v/>
      </c>
      <c r="J253" t="str">
        <f>IF('C - REPASSES'!G256="","",'C - REPASSES'!G256)</f>
        <v/>
      </c>
      <c r="K253" t="str">
        <f>TEXT(IF('C - REPASSES'!H256="","",'C - REPASSES'!H256),"@")</f>
        <v/>
      </c>
      <c r="L253" t="str">
        <f>TEXT(IF('C - REPASSES'!I256="","",'C - REPASSES'!I256),"DD/MM/AAAA")</f>
        <v/>
      </c>
      <c r="M253" t="str">
        <f>TEXT(IF('C - REPASSES'!$A256="","",'C - REPASSES'!AI256),"0,00")</f>
        <v/>
      </c>
      <c r="N253" t="str">
        <f>TEXT(IF('C - REPASSES'!$A256="","",'C - REPASSES'!AJ256),"0,00")</f>
        <v/>
      </c>
      <c r="O253" t="str">
        <f>TEXT(IF('C - REPASSES'!$A256="","",'C - REPASSES'!AK256),"0,00")</f>
        <v/>
      </c>
    </row>
    <row r="254" spans="1:15">
      <c r="A254" t="str">
        <f>IF(D254="","",IF('A - IDENTIFICAÇÃO'!$C$7="","",'A - IDENTIFICAÇÃO'!$C$7))</f>
        <v/>
      </c>
      <c r="B254" t="str">
        <f>IF(D254="","",IF('A - IDENTIFICAÇÃO'!$P$15="","",'A - IDENTIFICAÇÃO'!$P$15))</f>
        <v/>
      </c>
      <c r="C254" t="str">
        <f>IF(D254="","",TEXT(IF('A - IDENTIFICAÇÃO'!$C$2="","",'A - IDENTIFICAÇÃO'!$C$2),"0000"))</f>
        <v/>
      </c>
      <c r="D254" t="str">
        <f>IF('C - REPASSES'!A257="","",'C - REPASSES'!A257)</f>
        <v/>
      </c>
      <c r="E254" t="str">
        <f>TEXT(IF('C - REPASSES'!B257="","",'C - REPASSES'!B257),"DD/MM/AAAA")</f>
        <v/>
      </c>
      <c r="F254" t="str">
        <f>IF('C - REPASSES'!C257="INSTITUIÇÃO CREDENCIADA","1",IF('C - REPASSES'!C257="EMPRESA PRETROLÍFERA","2",IF('C - REPASSES'!C257="EMPRESA BRASILEIRA","3",IF('C - REPASSES'!C257="ORGANISMO DE NORMALIZAÇÃO OU EQUIVALENTE","4",IF('C - REPASSES'!C257="EMPRESA BRASILEIRA EM PARCERIA COM I.C.","5","")))))</f>
        <v/>
      </c>
      <c r="G254" t="str">
        <f>TEXT(IF('C - REPASSES'!D257="","",'C - REPASSES'!D257),"00000000000000")</f>
        <v/>
      </c>
      <c r="H254" t="str">
        <f>IF('C - REPASSES'!E257="","",'C - REPASSES'!E257)</f>
        <v/>
      </c>
      <c r="I254" t="str">
        <f>IF('C - REPASSES'!F257="","",'C - REPASSES'!F257)</f>
        <v/>
      </c>
      <c r="J254" t="str">
        <f>IF('C - REPASSES'!G257="","",'C - REPASSES'!G257)</f>
        <v/>
      </c>
      <c r="K254" t="str">
        <f>TEXT(IF('C - REPASSES'!H257="","",'C - REPASSES'!H257),"@")</f>
        <v/>
      </c>
      <c r="L254" t="str">
        <f>TEXT(IF('C - REPASSES'!I257="","",'C - REPASSES'!I257),"DD/MM/AAAA")</f>
        <v/>
      </c>
      <c r="M254" t="str">
        <f>TEXT(IF('C - REPASSES'!$A257="","",'C - REPASSES'!AI257),"0,00")</f>
        <v/>
      </c>
      <c r="N254" t="str">
        <f>TEXT(IF('C - REPASSES'!$A257="","",'C - REPASSES'!AJ257),"0,00")</f>
        <v/>
      </c>
      <c r="O254" t="str">
        <f>TEXT(IF('C - REPASSES'!$A257="","",'C - REPASSES'!AK257),"0,00")</f>
        <v/>
      </c>
    </row>
    <row r="255" spans="1:15">
      <c r="A255" t="str">
        <f>IF(D255="","",IF('A - IDENTIFICAÇÃO'!$C$7="","",'A - IDENTIFICAÇÃO'!$C$7))</f>
        <v/>
      </c>
      <c r="B255" t="str">
        <f>IF(D255="","",IF('A - IDENTIFICAÇÃO'!$P$15="","",'A - IDENTIFICAÇÃO'!$P$15))</f>
        <v/>
      </c>
      <c r="C255" t="str">
        <f>IF(D255="","",TEXT(IF('A - IDENTIFICAÇÃO'!$C$2="","",'A - IDENTIFICAÇÃO'!$C$2),"0000"))</f>
        <v/>
      </c>
      <c r="D255" t="str">
        <f>IF('C - REPASSES'!A258="","",'C - REPASSES'!A258)</f>
        <v/>
      </c>
      <c r="E255" t="str">
        <f>TEXT(IF('C - REPASSES'!B258="","",'C - REPASSES'!B258),"DD/MM/AAAA")</f>
        <v/>
      </c>
      <c r="F255" t="str">
        <f>IF('C - REPASSES'!C258="INSTITUIÇÃO CREDENCIADA","1",IF('C - REPASSES'!C258="EMPRESA PRETROLÍFERA","2",IF('C - REPASSES'!C258="EMPRESA BRASILEIRA","3",IF('C - REPASSES'!C258="ORGANISMO DE NORMALIZAÇÃO OU EQUIVALENTE","4",IF('C - REPASSES'!C258="EMPRESA BRASILEIRA EM PARCERIA COM I.C.","5","")))))</f>
        <v/>
      </c>
      <c r="G255" t="str">
        <f>TEXT(IF('C - REPASSES'!D258="","",'C - REPASSES'!D258),"00000000000000")</f>
        <v/>
      </c>
      <c r="H255" t="str">
        <f>IF('C - REPASSES'!E258="","",'C - REPASSES'!E258)</f>
        <v/>
      </c>
      <c r="I255" t="str">
        <f>IF('C - REPASSES'!F258="","",'C - REPASSES'!F258)</f>
        <v/>
      </c>
      <c r="J255" t="str">
        <f>IF('C - REPASSES'!G258="","",'C - REPASSES'!G258)</f>
        <v/>
      </c>
      <c r="K255" t="str">
        <f>TEXT(IF('C - REPASSES'!H258="","",'C - REPASSES'!H258),"@")</f>
        <v/>
      </c>
      <c r="L255" t="str">
        <f>TEXT(IF('C - REPASSES'!I258="","",'C - REPASSES'!I258),"DD/MM/AAAA")</f>
        <v/>
      </c>
      <c r="M255" t="str">
        <f>TEXT(IF('C - REPASSES'!$A258="","",'C - REPASSES'!AI258),"0,00")</f>
        <v/>
      </c>
      <c r="N255" t="str">
        <f>TEXT(IF('C - REPASSES'!$A258="","",'C - REPASSES'!AJ258),"0,00")</f>
        <v/>
      </c>
      <c r="O255" t="str">
        <f>TEXT(IF('C - REPASSES'!$A258="","",'C - REPASSES'!AK258),"0,00")</f>
        <v/>
      </c>
    </row>
    <row r="256" spans="1:15">
      <c r="A256" t="str">
        <f>IF(D256="","",IF('A - IDENTIFICAÇÃO'!$C$7="","",'A - IDENTIFICAÇÃO'!$C$7))</f>
        <v/>
      </c>
      <c r="B256" t="str">
        <f>IF(D256="","",IF('A - IDENTIFICAÇÃO'!$P$15="","",'A - IDENTIFICAÇÃO'!$P$15))</f>
        <v/>
      </c>
      <c r="C256" t="str">
        <f>IF(D256="","",TEXT(IF('A - IDENTIFICAÇÃO'!$C$2="","",'A - IDENTIFICAÇÃO'!$C$2),"0000"))</f>
        <v/>
      </c>
      <c r="D256" t="str">
        <f>IF('C - REPASSES'!A259="","",'C - REPASSES'!A259)</f>
        <v/>
      </c>
      <c r="E256" t="str">
        <f>TEXT(IF('C - REPASSES'!B259="","",'C - REPASSES'!B259),"DD/MM/AAAA")</f>
        <v/>
      </c>
      <c r="F256" t="str">
        <f>IF('C - REPASSES'!C259="INSTITUIÇÃO CREDENCIADA","1",IF('C - REPASSES'!C259="EMPRESA PRETROLÍFERA","2",IF('C - REPASSES'!C259="EMPRESA BRASILEIRA","3",IF('C - REPASSES'!C259="ORGANISMO DE NORMALIZAÇÃO OU EQUIVALENTE","4",IF('C - REPASSES'!C259="EMPRESA BRASILEIRA EM PARCERIA COM I.C.","5","")))))</f>
        <v/>
      </c>
      <c r="G256" t="str">
        <f>TEXT(IF('C - REPASSES'!D259="","",'C - REPASSES'!D259),"00000000000000")</f>
        <v/>
      </c>
      <c r="H256" t="str">
        <f>IF('C - REPASSES'!E259="","",'C - REPASSES'!E259)</f>
        <v/>
      </c>
      <c r="I256" t="str">
        <f>IF('C - REPASSES'!F259="","",'C - REPASSES'!F259)</f>
        <v/>
      </c>
      <c r="J256" t="str">
        <f>IF('C - REPASSES'!G259="","",'C - REPASSES'!G259)</f>
        <v/>
      </c>
      <c r="K256" t="str">
        <f>TEXT(IF('C - REPASSES'!H259="","",'C - REPASSES'!H259),"@")</f>
        <v/>
      </c>
      <c r="L256" t="str">
        <f>TEXT(IF('C - REPASSES'!I259="","",'C - REPASSES'!I259),"DD/MM/AAAA")</f>
        <v/>
      </c>
      <c r="M256" t="str">
        <f>TEXT(IF('C - REPASSES'!$A259="","",'C - REPASSES'!AI259),"0,00")</f>
        <v/>
      </c>
      <c r="N256" t="str">
        <f>TEXT(IF('C - REPASSES'!$A259="","",'C - REPASSES'!AJ259),"0,00")</f>
        <v/>
      </c>
      <c r="O256" t="str">
        <f>TEXT(IF('C - REPASSES'!$A259="","",'C - REPASSES'!AK259),"0,00")</f>
        <v/>
      </c>
    </row>
    <row r="257" spans="1:15">
      <c r="A257" t="str">
        <f>IF(D257="","",IF('A - IDENTIFICAÇÃO'!$C$7="","",'A - IDENTIFICAÇÃO'!$C$7))</f>
        <v/>
      </c>
      <c r="B257" t="str">
        <f>IF(D257="","",IF('A - IDENTIFICAÇÃO'!$P$15="","",'A - IDENTIFICAÇÃO'!$P$15))</f>
        <v/>
      </c>
      <c r="C257" t="str">
        <f>IF(D257="","",TEXT(IF('A - IDENTIFICAÇÃO'!$C$2="","",'A - IDENTIFICAÇÃO'!$C$2),"0000"))</f>
        <v/>
      </c>
      <c r="D257" t="str">
        <f>IF('C - REPASSES'!A260="","",'C - REPASSES'!A260)</f>
        <v/>
      </c>
      <c r="E257" t="str">
        <f>TEXT(IF('C - REPASSES'!B260="","",'C - REPASSES'!B260),"DD/MM/AAAA")</f>
        <v/>
      </c>
      <c r="F257" t="str">
        <f>IF('C - REPASSES'!C260="INSTITUIÇÃO CREDENCIADA","1",IF('C - REPASSES'!C260="EMPRESA PRETROLÍFERA","2",IF('C - REPASSES'!C260="EMPRESA BRASILEIRA","3",IF('C - REPASSES'!C260="ORGANISMO DE NORMALIZAÇÃO OU EQUIVALENTE","4",IF('C - REPASSES'!C260="EMPRESA BRASILEIRA EM PARCERIA COM I.C.","5","")))))</f>
        <v/>
      </c>
      <c r="G257" t="str">
        <f>TEXT(IF('C - REPASSES'!D260="","",'C - REPASSES'!D260),"00000000000000")</f>
        <v/>
      </c>
      <c r="H257" t="str">
        <f>IF('C - REPASSES'!E260="","",'C - REPASSES'!E260)</f>
        <v/>
      </c>
      <c r="I257" t="str">
        <f>IF('C - REPASSES'!F260="","",'C - REPASSES'!F260)</f>
        <v/>
      </c>
      <c r="J257" t="str">
        <f>IF('C - REPASSES'!G260="","",'C - REPASSES'!G260)</f>
        <v/>
      </c>
      <c r="K257" t="str">
        <f>TEXT(IF('C - REPASSES'!H260="","",'C - REPASSES'!H260),"@")</f>
        <v/>
      </c>
      <c r="L257" t="str">
        <f>TEXT(IF('C - REPASSES'!I260="","",'C - REPASSES'!I260),"DD/MM/AAAA")</f>
        <v/>
      </c>
      <c r="M257" t="str">
        <f>TEXT(IF('C - REPASSES'!$A260="","",'C - REPASSES'!AI260),"0,00")</f>
        <v/>
      </c>
      <c r="N257" t="str">
        <f>TEXT(IF('C - REPASSES'!$A260="","",'C - REPASSES'!AJ260),"0,00")</f>
        <v/>
      </c>
      <c r="O257" t="str">
        <f>TEXT(IF('C - REPASSES'!$A260="","",'C - REPASSES'!AK260),"0,00")</f>
        <v/>
      </c>
    </row>
    <row r="258" spans="1:15">
      <c r="A258" t="str">
        <f>IF(D258="","",IF('A - IDENTIFICAÇÃO'!$C$7="","",'A - IDENTIFICAÇÃO'!$C$7))</f>
        <v/>
      </c>
      <c r="B258" t="str">
        <f>IF(D258="","",IF('A - IDENTIFICAÇÃO'!$P$15="","",'A - IDENTIFICAÇÃO'!$P$15))</f>
        <v/>
      </c>
      <c r="C258" t="str">
        <f>IF(D258="","",TEXT(IF('A - IDENTIFICAÇÃO'!$C$2="","",'A - IDENTIFICAÇÃO'!$C$2),"0000"))</f>
        <v/>
      </c>
      <c r="D258" t="str">
        <f>IF('C - REPASSES'!A261="","",'C - REPASSES'!A261)</f>
        <v/>
      </c>
      <c r="E258" t="str">
        <f>TEXT(IF('C - REPASSES'!B261="","",'C - REPASSES'!B261),"DD/MM/AAAA")</f>
        <v/>
      </c>
      <c r="F258" t="str">
        <f>IF('C - REPASSES'!C261="INSTITUIÇÃO CREDENCIADA","1",IF('C - REPASSES'!C261="EMPRESA PRETROLÍFERA","2",IF('C - REPASSES'!C261="EMPRESA BRASILEIRA","3",IF('C - REPASSES'!C261="ORGANISMO DE NORMALIZAÇÃO OU EQUIVALENTE","4",IF('C - REPASSES'!C261="EMPRESA BRASILEIRA EM PARCERIA COM I.C.","5","")))))</f>
        <v/>
      </c>
      <c r="G258" t="str">
        <f>TEXT(IF('C - REPASSES'!D261="","",'C - REPASSES'!D261),"00000000000000")</f>
        <v/>
      </c>
      <c r="H258" t="str">
        <f>IF('C - REPASSES'!E261="","",'C - REPASSES'!E261)</f>
        <v/>
      </c>
      <c r="I258" t="str">
        <f>IF('C - REPASSES'!F261="","",'C - REPASSES'!F261)</f>
        <v/>
      </c>
      <c r="J258" t="str">
        <f>IF('C - REPASSES'!G261="","",'C - REPASSES'!G261)</f>
        <v/>
      </c>
      <c r="K258" t="str">
        <f>TEXT(IF('C - REPASSES'!H261="","",'C - REPASSES'!H261),"@")</f>
        <v/>
      </c>
      <c r="L258" t="str">
        <f>TEXT(IF('C - REPASSES'!I261="","",'C - REPASSES'!I261),"DD/MM/AAAA")</f>
        <v/>
      </c>
      <c r="M258" t="str">
        <f>TEXT(IF('C - REPASSES'!$A261="","",'C - REPASSES'!AI261),"0,00")</f>
        <v/>
      </c>
      <c r="N258" t="str">
        <f>TEXT(IF('C - REPASSES'!$A261="","",'C - REPASSES'!AJ261),"0,00")</f>
        <v/>
      </c>
      <c r="O258" t="str">
        <f>TEXT(IF('C - REPASSES'!$A261="","",'C - REPASSES'!AK261),"0,00")</f>
        <v/>
      </c>
    </row>
    <row r="259" spans="1:15">
      <c r="A259" t="str">
        <f>IF(D259="","",IF('A - IDENTIFICAÇÃO'!$C$7="","",'A - IDENTIFICAÇÃO'!$C$7))</f>
        <v/>
      </c>
      <c r="B259" t="str">
        <f>IF(D259="","",IF('A - IDENTIFICAÇÃO'!$P$15="","",'A - IDENTIFICAÇÃO'!$P$15))</f>
        <v/>
      </c>
      <c r="C259" t="str">
        <f>IF(D259="","",TEXT(IF('A - IDENTIFICAÇÃO'!$C$2="","",'A - IDENTIFICAÇÃO'!$C$2),"0000"))</f>
        <v/>
      </c>
      <c r="D259" t="str">
        <f>IF('C - REPASSES'!A262="","",'C - REPASSES'!A262)</f>
        <v/>
      </c>
      <c r="E259" t="str">
        <f>TEXT(IF('C - REPASSES'!B262="","",'C - REPASSES'!B262),"DD/MM/AAAA")</f>
        <v/>
      </c>
      <c r="F259" t="str">
        <f>IF('C - REPASSES'!C262="INSTITUIÇÃO CREDENCIADA","1",IF('C - REPASSES'!C262="EMPRESA PRETROLÍFERA","2",IF('C - REPASSES'!C262="EMPRESA BRASILEIRA","3",IF('C - REPASSES'!C262="ORGANISMO DE NORMALIZAÇÃO OU EQUIVALENTE","4",IF('C - REPASSES'!C262="EMPRESA BRASILEIRA EM PARCERIA COM I.C.","5","")))))</f>
        <v/>
      </c>
      <c r="G259" t="str">
        <f>TEXT(IF('C - REPASSES'!D262="","",'C - REPASSES'!D262),"00000000000000")</f>
        <v/>
      </c>
      <c r="H259" t="str">
        <f>IF('C - REPASSES'!E262="","",'C - REPASSES'!E262)</f>
        <v/>
      </c>
      <c r="I259" t="str">
        <f>IF('C - REPASSES'!F262="","",'C - REPASSES'!F262)</f>
        <v/>
      </c>
      <c r="J259" t="str">
        <f>IF('C - REPASSES'!G262="","",'C - REPASSES'!G262)</f>
        <v/>
      </c>
      <c r="K259" t="str">
        <f>TEXT(IF('C - REPASSES'!H262="","",'C - REPASSES'!H262),"@")</f>
        <v/>
      </c>
      <c r="L259" t="str">
        <f>TEXT(IF('C - REPASSES'!I262="","",'C - REPASSES'!I262),"DD/MM/AAAA")</f>
        <v/>
      </c>
      <c r="M259" t="str">
        <f>TEXT(IF('C - REPASSES'!$A262="","",'C - REPASSES'!AI262),"0,00")</f>
        <v/>
      </c>
      <c r="N259" t="str">
        <f>TEXT(IF('C - REPASSES'!$A262="","",'C - REPASSES'!AJ262),"0,00")</f>
        <v/>
      </c>
      <c r="O259" t="str">
        <f>TEXT(IF('C - REPASSES'!$A262="","",'C - REPASSES'!AK262),"0,00")</f>
        <v/>
      </c>
    </row>
    <row r="260" spans="1:15">
      <c r="A260" t="str">
        <f>IF(D260="","",IF('A - IDENTIFICAÇÃO'!$C$7="","",'A - IDENTIFICAÇÃO'!$C$7))</f>
        <v/>
      </c>
      <c r="B260" t="str">
        <f>IF(D260="","",IF('A - IDENTIFICAÇÃO'!$P$15="","",'A - IDENTIFICAÇÃO'!$P$15))</f>
        <v/>
      </c>
      <c r="C260" t="str">
        <f>IF(D260="","",TEXT(IF('A - IDENTIFICAÇÃO'!$C$2="","",'A - IDENTIFICAÇÃO'!$C$2),"0000"))</f>
        <v/>
      </c>
      <c r="D260" t="str">
        <f>IF('C - REPASSES'!A263="","",'C - REPASSES'!A263)</f>
        <v/>
      </c>
      <c r="E260" t="str">
        <f>TEXT(IF('C - REPASSES'!B263="","",'C - REPASSES'!B263),"DD/MM/AAAA")</f>
        <v/>
      </c>
      <c r="F260" t="str">
        <f>IF('C - REPASSES'!C263="INSTITUIÇÃO CREDENCIADA","1",IF('C - REPASSES'!C263="EMPRESA PRETROLÍFERA","2",IF('C - REPASSES'!C263="EMPRESA BRASILEIRA","3",IF('C - REPASSES'!C263="ORGANISMO DE NORMALIZAÇÃO OU EQUIVALENTE","4",IF('C - REPASSES'!C263="EMPRESA BRASILEIRA EM PARCERIA COM I.C.","5","")))))</f>
        <v/>
      </c>
      <c r="G260" t="str">
        <f>TEXT(IF('C - REPASSES'!D263="","",'C - REPASSES'!D263),"00000000000000")</f>
        <v/>
      </c>
      <c r="H260" t="str">
        <f>IF('C - REPASSES'!E263="","",'C - REPASSES'!E263)</f>
        <v/>
      </c>
      <c r="I260" t="str">
        <f>IF('C - REPASSES'!F263="","",'C - REPASSES'!F263)</f>
        <v/>
      </c>
      <c r="J260" t="str">
        <f>IF('C - REPASSES'!G263="","",'C - REPASSES'!G263)</f>
        <v/>
      </c>
      <c r="K260" t="str">
        <f>TEXT(IF('C - REPASSES'!H263="","",'C - REPASSES'!H263),"@")</f>
        <v/>
      </c>
      <c r="L260" t="str">
        <f>TEXT(IF('C - REPASSES'!I263="","",'C - REPASSES'!I263),"DD/MM/AAAA")</f>
        <v/>
      </c>
      <c r="M260" t="str">
        <f>TEXT(IF('C - REPASSES'!$A263="","",'C - REPASSES'!AI263),"0,00")</f>
        <v/>
      </c>
      <c r="N260" t="str">
        <f>TEXT(IF('C - REPASSES'!$A263="","",'C - REPASSES'!AJ263),"0,00")</f>
        <v/>
      </c>
      <c r="O260" t="str">
        <f>TEXT(IF('C - REPASSES'!$A263="","",'C - REPASSES'!AK263),"0,00")</f>
        <v/>
      </c>
    </row>
    <row r="261" spans="1:15">
      <c r="A261" t="str">
        <f>IF(D261="","",IF('A - IDENTIFICAÇÃO'!$C$7="","",'A - IDENTIFICAÇÃO'!$C$7))</f>
        <v/>
      </c>
      <c r="B261" t="str">
        <f>IF(D261="","",IF('A - IDENTIFICAÇÃO'!$P$15="","",'A - IDENTIFICAÇÃO'!$P$15))</f>
        <v/>
      </c>
      <c r="C261" t="str">
        <f>IF(D261="","",TEXT(IF('A - IDENTIFICAÇÃO'!$C$2="","",'A - IDENTIFICAÇÃO'!$C$2),"0000"))</f>
        <v/>
      </c>
      <c r="D261" t="str">
        <f>IF('C - REPASSES'!A264="","",'C - REPASSES'!A264)</f>
        <v/>
      </c>
      <c r="E261" t="str">
        <f>TEXT(IF('C - REPASSES'!B264="","",'C - REPASSES'!B264),"DD/MM/AAAA")</f>
        <v/>
      </c>
      <c r="F261" t="str">
        <f>IF('C - REPASSES'!C264="INSTITUIÇÃO CREDENCIADA","1",IF('C - REPASSES'!C264="EMPRESA PRETROLÍFERA","2",IF('C - REPASSES'!C264="EMPRESA BRASILEIRA","3",IF('C - REPASSES'!C264="ORGANISMO DE NORMALIZAÇÃO OU EQUIVALENTE","4",IF('C - REPASSES'!C264="EMPRESA BRASILEIRA EM PARCERIA COM I.C.","5","")))))</f>
        <v/>
      </c>
      <c r="G261" t="str">
        <f>TEXT(IF('C - REPASSES'!D264="","",'C - REPASSES'!D264),"00000000000000")</f>
        <v/>
      </c>
      <c r="H261" t="str">
        <f>IF('C - REPASSES'!E264="","",'C - REPASSES'!E264)</f>
        <v/>
      </c>
      <c r="I261" t="str">
        <f>IF('C - REPASSES'!F264="","",'C - REPASSES'!F264)</f>
        <v/>
      </c>
      <c r="J261" t="str">
        <f>IF('C - REPASSES'!G264="","",'C - REPASSES'!G264)</f>
        <v/>
      </c>
      <c r="K261" t="str">
        <f>TEXT(IF('C - REPASSES'!H264="","",'C - REPASSES'!H264),"@")</f>
        <v/>
      </c>
      <c r="L261" t="str">
        <f>TEXT(IF('C - REPASSES'!I264="","",'C - REPASSES'!I264),"DD/MM/AAAA")</f>
        <v/>
      </c>
      <c r="M261" t="str">
        <f>TEXT(IF('C - REPASSES'!$A264="","",'C - REPASSES'!AI264),"0,00")</f>
        <v/>
      </c>
      <c r="N261" t="str">
        <f>TEXT(IF('C - REPASSES'!$A264="","",'C - REPASSES'!AJ264),"0,00")</f>
        <v/>
      </c>
      <c r="O261" t="str">
        <f>TEXT(IF('C - REPASSES'!$A264="","",'C - REPASSES'!AK264),"0,00")</f>
        <v/>
      </c>
    </row>
    <row r="262" spans="1:15">
      <c r="A262" t="str">
        <f>IF(D262="","",IF('A - IDENTIFICAÇÃO'!$C$7="","",'A - IDENTIFICAÇÃO'!$C$7))</f>
        <v/>
      </c>
      <c r="B262" t="str">
        <f>IF(D262="","",IF('A - IDENTIFICAÇÃO'!$P$15="","",'A - IDENTIFICAÇÃO'!$P$15))</f>
        <v/>
      </c>
      <c r="C262" t="str">
        <f>IF(D262="","",TEXT(IF('A - IDENTIFICAÇÃO'!$C$2="","",'A - IDENTIFICAÇÃO'!$C$2),"0000"))</f>
        <v/>
      </c>
      <c r="D262" t="str">
        <f>IF('C - REPASSES'!A265="","",'C - REPASSES'!A265)</f>
        <v/>
      </c>
      <c r="E262" t="str">
        <f>TEXT(IF('C - REPASSES'!B265="","",'C - REPASSES'!B265),"DD/MM/AAAA")</f>
        <v/>
      </c>
      <c r="F262" t="str">
        <f>IF('C - REPASSES'!C265="INSTITUIÇÃO CREDENCIADA","1",IF('C - REPASSES'!C265="EMPRESA PRETROLÍFERA","2",IF('C - REPASSES'!C265="EMPRESA BRASILEIRA","3",IF('C - REPASSES'!C265="ORGANISMO DE NORMALIZAÇÃO OU EQUIVALENTE","4",IF('C - REPASSES'!C265="EMPRESA BRASILEIRA EM PARCERIA COM I.C.","5","")))))</f>
        <v/>
      </c>
      <c r="G262" t="str">
        <f>TEXT(IF('C - REPASSES'!D265="","",'C - REPASSES'!D265),"00000000000000")</f>
        <v/>
      </c>
      <c r="H262" t="str">
        <f>IF('C - REPASSES'!E265="","",'C - REPASSES'!E265)</f>
        <v/>
      </c>
      <c r="I262" t="str">
        <f>IF('C - REPASSES'!F265="","",'C - REPASSES'!F265)</f>
        <v/>
      </c>
      <c r="J262" t="str">
        <f>IF('C - REPASSES'!G265="","",'C - REPASSES'!G265)</f>
        <v/>
      </c>
      <c r="K262" t="str">
        <f>TEXT(IF('C - REPASSES'!H265="","",'C - REPASSES'!H265),"@")</f>
        <v/>
      </c>
      <c r="L262" t="str">
        <f>TEXT(IF('C - REPASSES'!I265="","",'C - REPASSES'!I265),"DD/MM/AAAA")</f>
        <v/>
      </c>
      <c r="M262" t="str">
        <f>TEXT(IF('C - REPASSES'!$A265="","",'C - REPASSES'!AI265),"0,00")</f>
        <v/>
      </c>
      <c r="N262" t="str">
        <f>TEXT(IF('C - REPASSES'!$A265="","",'C - REPASSES'!AJ265),"0,00")</f>
        <v/>
      </c>
      <c r="O262" t="str">
        <f>TEXT(IF('C - REPASSES'!$A265="","",'C - REPASSES'!AK265),"0,00")</f>
        <v/>
      </c>
    </row>
    <row r="263" spans="1:15">
      <c r="A263" t="str">
        <f>IF(D263="","",IF('A - IDENTIFICAÇÃO'!$C$7="","",'A - IDENTIFICAÇÃO'!$C$7))</f>
        <v/>
      </c>
      <c r="B263" t="str">
        <f>IF(D263="","",IF('A - IDENTIFICAÇÃO'!$P$15="","",'A - IDENTIFICAÇÃO'!$P$15))</f>
        <v/>
      </c>
      <c r="C263" t="str">
        <f>IF(D263="","",TEXT(IF('A - IDENTIFICAÇÃO'!$C$2="","",'A - IDENTIFICAÇÃO'!$C$2),"0000"))</f>
        <v/>
      </c>
      <c r="D263" t="str">
        <f>IF('C - REPASSES'!A266="","",'C - REPASSES'!A266)</f>
        <v/>
      </c>
      <c r="E263" t="str">
        <f>TEXT(IF('C - REPASSES'!B266="","",'C - REPASSES'!B266),"DD/MM/AAAA")</f>
        <v/>
      </c>
      <c r="F263" t="str">
        <f>IF('C - REPASSES'!C266="INSTITUIÇÃO CREDENCIADA","1",IF('C - REPASSES'!C266="EMPRESA PRETROLÍFERA","2",IF('C - REPASSES'!C266="EMPRESA BRASILEIRA","3",IF('C - REPASSES'!C266="ORGANISMO DE NORMALIZAÇÃO OU EQUIVALENTE","4",IF('C - REPASSES'!C266="EMPRESA BRASILEIRA EM PARCERIA COM I.C.","5","")))))</f>
        <v/>
      </c>
      <c r="G263" t="str">
        <f>TEXT(IF('C - REPASSES'!D266="","",'C - REPASSES'!D266),"00000000000000")</f>
        <v/>
      </c>
      <c r="H263" t="str">
        <f>IF('C - REPASSES'!E266="","",'C - REPASSES'!E266)</f>
        <v/>
      </c>
      <c r="I263" t="str">
        <f>IF('C - REPASSES'!F266="","",'C - REPASSES'!F266)</f>
        <v/>
      </c>
      <c r="J263" t="str">
        <f>IF('C - REPASSES'!G266="","",'C - REPASSES'!G266)</f>
        <v/>
      </c>
      <c r="K263" t="str">
        <f>TEXT(IF('C - REPASSES'!H266="","",'C - REPASSES'!H266),"@")</f>
        <v/>
      </c>
      <c r="L263" t="str">
        <f>TEXT(IF('C - REPASSES'!I266="","",'C - REPASSES'!I266),"DD/MM/AAAA")</f>
        <v/>
      </c>
      <c r="M263" t="str">
        <f>TEXT(IF('C - REPASSES'!$A266="","",'C - REPASSES'!AI266),"0,00")</f>
        <v/>
      </c>
      <c r="N263" t="str">
        <f>TEXT(IF('C - REPASSES'!$A266="","",'C - REPASSES'!AJ266),"0,00")</f>
        <v/>
      </c>
      <c r="O263" t="str">
        <f>TEXT(IF('C - REPASSES'!$A266="","",'C - REPASSES'!AK266),"0,00")</f>
        <v/>
      </c>
    </row>
    <row r="264" spans="1:15">
      <c r="A264" t="str">
        <f>IF(D264="","",IF('A - IDENTIFICAÇÃO'!$C$7="","",'A - IDENTIFICAÇÃO'!$C$7))</f>
        <v/>
      </c>
      <c r="B264" t="str">
        <f>IF(D264="","",IF('A - IDENTIFICAÇÃO'!$P$15="","",'A - IDENTIFICAÇÃO'!$P$15))</f>
        <v/>
      </c>
      <c r="C264" t="str">
        <f>IF(D264="","",TEXT(IF('A - IDENTIFICAÇÃO'!$C$2="","",'A - IDENTIFICAÇÃO'!$C$2),"0000"))</f>
        <v/>
      </c>
      <c r="D264" t="str">
        <f>IF('C - REPASSES'!A267="","",'C - REPASSES'!A267)</f>
        <v/>
      </c>
      <c r="E264" t="str">
        <f>TEXT(IF('C - REPASSES'!B267="","",'C - REPASSES'!B267),"DD/MM/AAAA")</f>
        <v/>
      </c>
      <c r="F264" t="str">
        <f>IF('C - REPASSES'!C267="INSTITUIÇÃO CREDENCIADA","1",IF('C - REPASSES'!C267="EMPRESA PRETROLÍFERA","2",IF('C - REPASSES'!C267="EMPRESA BRASILEIRA","3",IF('C - REPASSES'!C267="ORGANISMO DE NORMALIZAÇÃO OU EQUIVALENTE","4",IF('C - REPASSES'!C267="EMPRESA BRASILEIRA EM PARCERIA COM I.C.","5","")))))</f>
        <v/>
      </c>
      <c r="G264" t="str">
        <f>TEXT(IF('C - REPASSES'!D267="","",'C - REPASSES'!D267),"00000000000000")</f>
        <v/>
      </c>
      <c r="H264" t="str">
        <f>IF('C - REPASSES'!E267="","",'C - REPASSES'!E267)</f>
        <v/>
      </c>
      <c r="I264" t="str">
        <f>IF('C - REPASSES'!F267="","",'C - REPASSES'!F267)</f>
        <v/>
      </c>
      <c r="J264" t="str">
        <f>IF('C - REPASSES'!G267="","",'C - REPASSES'!G267)</f>
        <v/>
      </c>
      <c r="K264" t="str">
        <f>TEXT(IF('C - REPASSES'!H267="","",'C - REPASSES'!H267),"@")</f>
        <v/>
      </c>
      <c r="L264" t="str">
        <f>TEXT(IF('C - REPASSES'!I267="","",'C - REPASSES'!I267),"DD/MM/AAAA")</f>
        <v/>
      </c>
      <c r="M264" t="str">
        <f>TEXT(IF('C - REPASSES'!$A267="","",'C - REPASSES'!AI267),"0,00")</f>
        <v/>
      </c>
      <c r="N264" t="str">
        <f>TEXT(IF('C - REPASSES'!$A267="","",'C - REPASSES'!AJ267),"0,00")</f>
        <v/>
      </c>
      <c r="O264" t="str">
        <f>TEXT(IF('C - REPASSES'!$A267="","",'C - REPASSES'!AK267),"0,00")</f>
        <v/>
      </c>
    </row>
    <row r="265" spans="1:15">
      <c r="A265" t="str">
        <f>IF(D265="","",IF('A - IDENTIFICAÇÃO'!$C$7="","",'A - IDENTIFICAÇÃO'!$C$7))</f>
        <v/>
      </c>
      <c r="B265" t="str">
        <f>IF(D265="","",IF('A - IDENTIFICAÇÃO'!$P$15="","",'A - IDENTIFICAÇÃO'!$P$15))</f>
        <v/>
      </c>
      <c r="C265" t="str">
        <f>IF(D265="","",TEXT(IF('A - IDENTIFICAÇÃO'!$C$2="","",'A - IDENTIFICAÇÃO'!$C$2),"0000"))</f>
        <v/>
      </c>
      <c r="D265" t="str">
        <f>IF('C - REPASSES'!A268="","",'C - REPASSES'!A268)</f>
        <v/>
      </c>
      <c r="E265" t="str">
        <f>TEXT(IF('C - REPASSES'!B268="","",'C - REPASSES'!B268),"DD/MM/AAAA")</f>
        <v/>
      </c>
      <c r="F265" t="str">
        <f>IF('C - REPASSES'!C268="INSTITUIÇÃO CREDENCIADA","1",IF('C - REPASSES'!C268="EMPRESA PRETROLÍFERA","2",IF('C - REPASSES'!C268="EMPRESA BRASILEIRA","3",IF('C - REPASSES'!C268="ORGANISMO DE NORMALIZAÇÃO OU EQUIVALENTE","4",IF('C - REPASSES'!C268="EMPRESA BRASILEIRA EM PARCERIA COM I.C.","5","")))))</f>
        <v/>
      </c>
      <c r="G265" t="str">
        <f>TEXT(IF('C - REPASSES'!D268="","",'C - REPASSES'!D268),"00000000000000")</f>
        <v/>
      </c>
      <c r="H265" t="str">
        <f>IF('C - REPASSES'!E268="","",'C - REPASSES'!E268)</f>
        <v/>
      </c>
      <c r="I265" t="str">
        <f>IF('C - REPASSES'!F268="","",'C - REPASSES'!F268)</f>
        <v/>
      </c>
      <c r="J265" t="str">
        <f>IF('C - REPASSES'!G268="","",'C - REPASSES'!G268)</f>
        <v/>
      </c>
      <c r="K265" t="str">
        <f>TEXT(IF('C - REPASSES'!H268="","",'C - REPASSES'!H268),"@")</f>
        <v/>
      </c>
      <c r="L265" t="str">
        <f>TEXT(IF('C - REPASSES'!I268="","",'C - REPASSES'!I268),"DD/MM/AAAA")</f>
        <v/>
      </c>
      <c r="M265" t="str">
        <f>TEXT(IF('C - REPASSES'!$A268="","",'C - REPASSES'!AI268),"0,00")</f>
        <v/>
      </c>
      <c r="N265" t="str">
        <f>TEXT(IF('C - REPASSES'!$A268="","",'C - REPASSES'!AJ268),"0,00")</f>
        <v/>
      </c>
      <c r="O265" t="str">
        <f>TEXT(IF('C - REPASSES'!$A268="","",'C - REPASSES'!AK268),"0,00")</f>
        <v/>
      </c>
    </row>
    <row r="266" spans="1:15">
      <c r="A266" t="str">
        <f>IF(D266="","",IF('A - IDENTIFICAÇÃO'!$C$7="","",'A - IDENTIFICAÇÃO'!$C$7))</f>
        <v/>
      </c>
      <c r="B266" t="str">
        <f>IF(D266="","",IF('A - IDENTIFICAÇÃO'!$P$15="","",'A - IDENTIFICAÇÃO'!$P$15))</f>
        <v/>
      </c>
      <c r="C266" t="str">
        <f>IF(D266="","",TEXT(IF('A - IDENTIFICAÇÃO'!$C$2="","",'A - IDENTIFICAÇÃO'!$C$2),"0000"))</f>
        <v/>
      </c>
      <c r="D266" t="str">
        <f>IF('C - REPASSES'!A269="","",'C - REPASSES'!A269)</f>
        <v/>
      </c>
      <c r="E266" t="str">
        <f>TEXT(IF('C - REPASSES'!B269="","",'C - REPASSES'!B269),"DD/MM/AAAA")</f>
        <v/>
      </c>
      <c r="F266" t="str">
        <f>IF('C - REPASSES'!C269="INSTITUIÇÃO CREDENCIADA","1",IF('C - REPASSES'!C269="EMPRESA PRETROLÍFERA","2",IF('C - REPASSES'!C269="EMPRESA BRASILEIRA","3",IF('C - REPASSES'!C269="ORGANISMO DE NORMALIZAÇÃO OU EQUIVALENTE","4",IF('C - REPASSES'!C269="EMPRESA BRASILEIRA EM PARCERIA COM I.C.","5","")))))</f>
        <v/>
      </c>
      <c r="G266" t="str">
        <f>TEXT(IF('C - REPASSES'!D269="","",'C - REPASSES'!D269),"00000000000000")</f>
        <v/>
      </c>
      <c r="H266" t="str">
        <f>IF('C - REPASSES'!E269="","",'C - REPASSES'!E269)</f>
        <v/>
      </c>
      <c r="I266" t="str">
        <f>IF('C - REPASSES'!F269="","",'C - REPASSES'!F269)</f>
        <v/>
      </c>
      <c r="J266" t="str">
        <f>IF('C - REPASSES'!G269="","",'C - REPASSES'!G269)</f>
        <v/>
      </c>
      <c r="K266" t="str">
        <f>TEXT(IF('C - REPASSES'!H269="","",'C - REPASSES'!H269),"@")</f>
        <v/>
      </c>
      <c r="L266" t="str">
        <f>TEXT(IF('C - REPASSES'!I269="","",'C - REPASSES'!I269),"DD/MM/AAAA")</f>
        <v/>
      </c>
      <c r="M266" t="str">
        <f>TEXT(IF('C - REPASSES'!$A269="","",'C - REPASSES'!AI269),"0,00")</f>
        <v/>
      </c>
      <c r="N266" t="str">
        <f>TEXT(IF('C - REPASSES'!$A269="","",'C - REPASSES'!AJ269),"0,00")</f>
        <v/>
      </c>
      <c r="O266" t="str">
        <f>TEXT(IF('C - REPASSES'!$A269="","",'C - REPASSES'!AK269),"0,00")</f>
        <v/>
      </c>
    </row>
    <row r="267" spans="1:15">
      <c r="A267" t="str">
        <f>IF(D267="","",IF('A - IDENTIFICAÇÃO'!$C$7="","",'A - IDENTIFICAÇÃO'!$C$7))</f>
        <v/>
      </c>
      <c r="B267" t="str">
        <f>IF(D267="","",IF('A - IDENTIFICAÇÃO'!$P$15="","",'A - IDENTIFICAÇÃO'!$P$15))</f>
        <v/>
      </c>
      <c r="C267" t="str">
        <f>IF(D267="","",TEXT(IF('A - IDENTIFICAÇÃO'!$C$2="","",'A - IDENTIFICAÇÃO'!$C$2),"0000"))</f>
        <v/>
      </c>
      <c r="D267" t="str">
        <f>IF('C - REPASSES'!A270="","",'C - REPASSES'!A270)</f>
        <v/>
      </c>
      <c r="E267" t="str">
        <f>TEXT(IF('C - REPASSES'!B270="","",'C - REPASSES'!B270),"DD/MM/AAAA")</f>
        <v/>
      </c>
      <c r="F267" t="str">
        <f>IF('C - REPASSES'!C270="INSTITUIÇÃO CREDENCIADA","1",IF('C - REPASSES'!C270="EMPRESA PRETROLÍFERA","2",IF('C - REPASSES'!C270="EMPRESA BRASILEIRA","3",IF('C - REPASSES'!C270="ORGANISMO DE NORMALIZAÇÃO OU EQUIVALENTE","4",IF('C - REPASSES'!C270="EMPRESA BRASILEIRA EM PARCERIA COM I.C.","5","")))))</f>
        <v/>
      </c>
      <c r="G267" t="str">
        <f>TEXT(IF('C - REPASSES'!D270="","",'C - REPASSES'!D270),"00000000000000")</f>
        <v/>
      </c>
      <c r="H267" t="str">
        <f>IF('C - REPASSES'!E270="","",'C - REPASSES'!E270)</f>
        <v/>
      </c>
      <c r="I267" t="str">
        <f>IF('C - REPASSES'!F270="","",'C - REPASSES'!F270)</f>
        <v/>
      </c>
      <c r="J267" t="str">
        <f>IF('C - REPASSES'!G270="","",'C - REPASSES'!G270)</f>
        <v/>
      </c>
      <c r="K267" t="str">
        <f>TEXT(IF('C - REPASSES'!H270="","",'C - REPASSES'!H270),"@")</f>
        <v/>
      </c>
      <c r="L267" t="str">
        <f>TEXT(IF('C - REPASSES'!I270="","",'C - REPASSES'!I270),"DD/MM/AAAA")</f>
        <v/>
      </c>
      <c r="M267" t="str">
        <f>TEXT(IF('C - REPASSES'!$A270="","",'C - REPASSES'!AI270),"0,00")</f>
        <v/>
      </c>
      <c r="N267" t="str">
        <f>TEXT(IF('C - REPASSES'!$A270="","",'C - REPASSES'!AJ270),"0,00")</f>
        <v/>
      </c>
      <c r="O267" t="str">
        <f>TEXT(IF('C - REPASSES'!$A270="","",'C - REPASSES'!AK270),"0,00")</f>
        <v/>
      </c>
    </row>
    <row r="268" spans="1:15">
      <c r="A268" t="str">
        <f>IF(D268="","",IF('A - IDENTIFICAÇÃO'!$C$7="","",'A - IDENTIFICAÇÃO'!$C$7))</f>
        <v/>
      </c>
      <c r="B268" t="str">
        <f>IF(D268="","",IF('A - IDENTIFICAÇÃO'!$P$15="","",'A - IDENTIFICAÇÃO'!$P$15))</f>
        <v/>
      </c>
      <c r="C268" t="str">
        <f>IF(D268="","",TEXT(IF('A - IDENTIFICAÇÃO'!$C$2="","",'A - IDENTIFICAÇÃO'!$C$2),"0000"))</f>
        <v/>
      </c>
      <c r="D268" t="str">
        <f>IF('C - REPASSES'!A271="","",'C - REPASSES'!A271)</f>
        <v/>
      </c>
      <c r="E268" t="str">
        <f>TEXT(IF('C - REPASSES'!B271="","",'C - REPASSES'!B271),"DD/MM/AAAA")</f>
        <v/>
      </c>
      <c r="F268" t="str">
        <f>IF('C - REPASSES'!C271="INSTITUIÇÃO CREDENCIADA","1",IF('C - REPASSES'!C271="EMPRESA PRETROLÍFERA","2",IF('C - REPASSES'!C271="EMPRESA BRASILEIRA","3",IF('C - REPASSES'!C271="ORGANISMO DE NORMALIZAÇÃO OU EQUIVALENTE","4",IF('C - REPASSES'!C271="EMPRESA BRASILEIRA EM PARCERIA COM I.C.","5","")))))</f>
        <v/>
      </c>
      <c r="G268" t="str">
        <f>TEXT(IF('C - REPASSES'!D271="","",'C - REPASSES'!D271),"00000000000000")</f>
        <v/>
      </c>
      <c r="H268" t="str">
        <f>IF('C - REPASSES'!E271="","",'C - REPASSES'!E271)</f>
        <v/>
      </c>
      <c r="I268" t="str">
        <f>IF('C - REPASSES'!F271="","",'C - REPASSES'!F271)</f>
        <v/>
      </c>
      <c r="J268" t="str">
        <f>IF('C - REPASSES'!G271="","",'C - REPASSES'!G271)</f>
        <v/>
      </c>
      <c r="K268" t="str">
        <f>TEXT(IF('C - REPASSES'!H271="","",'C - REPASSES'!H271),"@")</f>
        <v/>
      </c>
      <c r="L268" t="str">
        <f>TEXT(IF('C - REPASSES'!I271="","",'C - REPASSES'!I271),"DD/MM/AAAA")</f>
        <v/>
      </c>
      <c r="M268" t="str">
        <f>TEXT(IF('C - REPASSES'!$A271="","",'C - REPASSES'!AI271),"0,00")</f>
        <v/>
      </c>
      <c r="N268" t="str">
        <f>TEXT(IF('C - REPASSES'!$A271="","",'C - REPASSES'!AJ271),"0,00")</f>
        <v/>
      </c>
      <c r="O268" t="str">
        <f>TEXT(IF('C - REPASSES'!$A271="","",'C - REPASSES'!AK271),"0,00")</f>
        <v/>
      </c>
    </row>
    <row r="269" spans="1:15">
      <c r="A269" t="str">
        <f>IF(D269="","",IF('A - IDENTIFICAÇÃO'!$C$7="","",'A - IDENTIFICAÇÃO'!$C$7))</f>
        <v/>
      </c>
      <c r="B269" t="str">
        <f>IF(D269="","",IF('A - IDENTIFICAÇÃO'!$P$15="","",'A - IDENTIFICAÇÃO'!$P$15))</f>
        <v/>
      </c>
      <c r="C269" t="str">
        <f>IF(D269="","",TEXT(IF('A - IDENTIFICAÇÃO'!$C$2="","",'A - IDENTIFICAÇÃO'!$C$2),"0000"))</f>
        <v/>
      </c>
      <c r="D269" t="str">
        <f>IF('C - REPASSES'!A272="","",'C - REPASSES'!A272)</f>
        <v/>
      </c>
      <c r="E269" t="str">
        <f>TEXT(IF('C - REPASSES'!B272="","",'C - REPASSES'!B272),"DD/MM/AAAA")</f>
        <v/>
      </c>
      <c r="F269" t="str">
        <f>IF('C - REPASSES'!C272="INSTITUIÇÃO CREDENCIADA","1",IF('C - REPASSES'!C272="EMPRESA PRETROLÍFERA","2",IF('C - REPASSES'!C272="EMPRESA BRASILEIRA","3",IF('C - REPASSES'!C272="ORGANISMO DE NORMALIZAÇÃO OU EQUIVALENTE","4",IF('C - REPASSES'!C272="EMPRESA BRASILEIRA EM PARCERIA COM I.C.","5","")))))</f>
        <v/>
      </c>
      <c r="G269" t="str">
        <f>TEXT(IF('C - REPASSES'!D272="","",'C - REPASSES'!D272),"00000000000000")</f>
        <v/>
      </c>
      <c r="H269" t="str">
        <f>IF('C - REPASSES'!E272="","",'C - REPASSES'!E272)</f>
        <v/>
      </c>
      <c r="I269" t="str">
        <f>IF('C - REPASSES'!F272="","",'C - REPASSES'!F272)</f>
        <v/>
      </c>
      <c r="J269" t="str">
        <f>IF('C - REPASSES'!G272="","",'C - REPASSES'!G272)</f>
        <v/>
      </c>
      <c r="K269" t="str">
        <f>TEXT(IF('C - REPASSES'!H272="","",'C - REPASSES'!H272),"@")</f>
        <v/>
      </c>
      <c r="L269" t="str">
        <f>TEXT(IF('C - REPASSES'!I272="","",'C - REPASSES'!I272),"DD/MM/AAAA")</f>
        <v/>
      </c>
      <c r="M269" t="str">
        <f>TEXT(IF('C - REPASSES'!$A272="","",'C - REPASSES'!AI272),"0,00")</f>
        <v/>
      </c>
      <c r="N269" t="str">
        <f>TEXT(IF('C - REPASSES'!$A272="","",'C - REPASSES'!AJ272),"0,00")</f>
        <v/>
      </c>
      <c r="O269" t="str">
        <f>TEXT(IF('C - REPASSES'!$A272="","",'C - REPASSES'!AK272),"0,00")</f>
        <v/>
      </c>
    </row>
    <row r="270" spans="1:15">
      <c r="A270" t="str">
        <f>IF(D270="","",IF('A - IDENTIFICAÇÃO'!$C$7="","",'A - IDENTIFICAÇÃO'!$C$7))</f>
        <v/>
      </c>
      <c r="B270" t="str">
        <f>IF(D270="","",IF('A - IDENTIFICAÇÃO'!$P$15="","",'A - IDENTIFICAÇÃO'!$P$15))</f>
        <v/>
      </c>
      <c r="C270" t="str">
        <f>IF(D270="","",TEXT(IF('A - IDENTIFICAÇÃO'!$C$2="","",'A - IDENTIFICAÇÃO'!$C$2),"0000"))</f>
        <v/>
      </c>
      <c r="D270" t="str">
        <f>IF('C - REPASSES'!A273="","",'C - REPASSES'!A273)</f>
        <v/>
      </c>
      <c r="E270" t="str">
        <f>TEXT(IF('C - REPASSES'!B273="","",'C - REPASSES'!B273),"DD/MM/AAAA")</f>
        <v/>
      </c>
      <c r="F270" t="str">
        <f>IF('C - REPASSES'!C273="INSTITUIÇÃO CREDENCIADA","1",IF('C - REPASSES'!C273="EMPRESA PRETROLÍFERA","2",IF('C - REPASSES'!C273="EMPRESA BRASILEIRA","3",IF('C - REPASSES'!C273="ORGANISMO DE NORMALIZAÇÃO OU EQUIVALENTE","4",IF('C - REPASSES'!C273="EMPRESA BRASILEIRA EM PARCERIA COM I.C.","5","")))))</f>
        <v/>
      </c>
      <c r="G270" t="str">
        <f>TEXT(IF('C - REPASSES'!D273="","",'C - REPASSES'!D273),"00000000000000")</f>
        <v/>
      </c>
      <c r="H270" t="str">
        <f>IF('C - REPASSES'!E273="","",'C - REPASSES'!E273)</f>
        <v/>
      </c>
      <c r="I270" t="str">
        <f>IF('C - REPASSES'!F273="","",'C - REPASSES'!F273)</f>
        <v/>
      </c>
      <c r="J270" t="str">
        <f>IF('C - REPASSES'!G273="","",'C - REPASSES'!G273)</f>
        <v/>
      </c>
      <c r="K270" t="str">
        <f>TEXT(IF('C - REPASSES'!H273="","",'C - REPASSES'!H273),"@")</f>
        <v/>
      </c>
      <c r="L270" t="str">
        <f>TEXT(IF('C - REPASSES'!I273="","",'C - REPASSES'!I273),"DD/MM/AAAA")</f>
        <v/>
      </c>
      <c r="M270" t="str">
        <f>TEXT(IF('C - REPASSES'!$A273="","",'C - REPASSES'!AI273),"0,00")</f>
        <v/>
      </c>
      <c r="N270" t="str">
        <f>TEXT(IF('C - REPASSES'!$A273="","",'C - REPASSES'!AJ273),"0,00")</f>
        <v/>
      </c>
      <c r="O270" t="str">
        <f>TEXT(IF('C - REPASSES'!$A273="","",'C - REPASSES'!AK273),"0,00")</f>
        <v/>
      </c>
    </row>
    <row r="271" spans="1:15">
      <c r="A271" t="str">
        <f>IF(D271="","",IF('A - IDENTIFICAÇÃO'!$C$7="","",'A - IDENTIFICAÇÃO'!$C$7))</f>
        <v/>
      </c>
      <c r="B271" t="str">
        <f>IF(D271="","",IF('A - IDENTIFICAÇÃO'!$P$15="","",'A - IDENTIFICAÇÃO'!$P$15))</f>
        <v/>
      </c>
      <c r="C271" t="str">
        <f>IF(D271="","",TEXT(IF('A - IDENTIFICAÇÃO'!$C$2="","",'A - IDENTIFICAÇÃO'!$C$2),"0000"))</f>
        <v/>
      </c>
      <c r="D271" t="str">
        <f>IF('C - REPASSES'!A274="","",'C - REPASSES'!A274)</f>
        <v/>
      </c>
      <c r="E271" t="str">
        <f>TEXT(IF('C - REPASSES'!B274="","",'C - REPASSES'!B274),"DD/MM/AAAA")</f>
        <v/>
      </c>
      <c r="F271" t="str">
        <f>IF('C - REPASSES'!C274="INSTITUIÇÃO CREDENCIADA","1",IF('C - REPASSES'!C274="EMPRESA PRETROLÍFERA","2",IF('C - REPASSES'!C274="EMPRESA BRASILEIRA","3",IF('C - REPASSES'!C274="ORGANISMO DE NORMALIZAÇÃO OU EQUIVALENTE","4",IF('C - REPASSES'!C274="EMPRESA BRASILEIRA EM PARCERIA COM I.C.","5","")))))</f>
        <v/>
      </c>
      <c r="G271" t="str">
        <f>TEXT(IF('C - REPASSES'!D274="","",'C - REPASSES'!D274),"00000000000000")</f>
        <v/>
      </c>
      <c r="H271" t="str">
        <f>IF('C - REPASSES'!E274="","",'C - REPASSES'!E274)</f>
        <v/>
      </c>
      <c r="I271" t="str">
        <f>IF('C - REPASSES'!F274="","",'C - REPASSES'!F274)</f>
        <v/>
      </c>
      <c r="J271" t="str">
        <f>IF('C - REPASSES'!G274="","",'C - REPASSES'!G274)</f>
        <v/>
      </c>
      <c r="K271" t="str">
        <f>TEXT(IF('C - REPASSES'!H274="","",'C - REPASSES'!H274),"@")</f>
        <v/>
      </c>
      <c r="L271" t="str">
        <f>TEXT(IF('C - REPASSES'!I274="","",'C - REPASSES'!I274),"DD/MM/AAAA")</f>
        <v/>
      </c>
      <c r="M271" t="str">
        <f>TEXT(IF('C - REPASSES'!$A274="","",'C - REPASSES'!AI274),"0,00")</f>
        <v/>
      </c>
      <c r="N271" t="str">
        <f>TEXT(IF('C - REPASSES'!$A274="","",'C - REPASSES'!AJ274),"0,00")</f>
        <v/>
      </c>
      <c r="O271" t="str">
        <f>TEXT(IF('C - REPASSES'!$A274="","",'C - REPASSES'!AK274),"0,00")</f>
        <v/>
      </c>
    </row>
    <row r="272" spans="1:15">
      <c r="A272" t="str">
        <f>IF(D272="","",IF('A - IDENTIFICAÇÃO'!$C$7="","",'A - IDENTIFICAÇÃO'!$C$7))</f>
        <v/>
      </c>
      <c r="B272" t="str">
        <f>IF(D272="","",IF('A - IDENTIFICAÇÃO'!$P$15="","",'A - IDENTIFICAÇÃO'!$P$15))</f>
        <v/>
      </c>
      <c r="C272" t="str">
        <f>IF(D272="","",TEXT(IF('A - IDENTIFICAÇÃO'!$C$2="","",'A - IDENTIFICAÇÃO'!$C$2),"0000"))</f>
        <v/>
      </c>
      <c r="D272" t="str">
        <f>IF('C - REPASSES'!A275="","",'C - REPASSES'!A275)</f>
        <v/>
      </c>
      <c r="E272" t="str">
        <f>TEXT(IF('C - REPASSES'!B275="","",'C - REPASSES'!B275),"DD/MM/AAAA")</f>
        <v/>
      </c>
      <c r="F272" t="str">
        <f>IF('C - REPASSES'!C275="INSTITUIÇÃO CREDENCIADA","1",IF('C - REPASSES'!C275="EMPRESA PRETROLÍFERA","2",IF('C - REPASSES'!C275="EMPRESA BRASILEIRA","3",IF('C - REPASSES'!C275="ORGANISMO DE NORMALIZAÇÃO OU EQUIVALENTE","4",IF('C - REPASSES'!C275="EMPRESA BRASILEIRA EM PARCERIA COM I.C.","5","")))))</f>
        <v/>
      </c>
      <c r="G272" t="str">
        <f>TEXT(IF('C - REPASSES'!D275="","",'C - REPASSES'!D275),"00000000000000")</f>
        <v/>
      </c>
      <c r="H272" t="str">
        <f>IF('C - REPASSES'!E275="","",'C - REPASSES'!E275)</f>
        <v/>
      </c>
      <c r="I272" t="str">
        <f>IF('C - REPASSES'!F275="","",'C - REPASSES'!F275)</f>
        <v/>
      </c>
      <c r="J272" t="str">
        <f>IF('C - REPASSES'!G275="","",'C - REPASSES'!G275)</f>
        <v/>
      </c>
      <c r="K272" t="str">
        <f>TEXT(IF('C - REPASSES'!H275="","",'C - REPASSES'!H275),"@")</f>
        <v/>
      </c>
      <c r="L272" t="str">
        <f>TEXT(IF('C - REPASSES'!I275="","",'C - REPASSES'!I275),"DD/MM/AAAA")</f>
        <v/>
      </c>
      <c r="M272" t="str">
        <f>TEXT(IF('C - REPASSES'!$A275="","",'C - REPASSES'!AI275),"0,00")</f>
        <v/>
      </c>
      <c r="N272" t="str">
        <f>TEXT(IF('C - REPASSES'!$A275="","",'C - REPASSES'!AJ275),"0,00")</f>
        <v/>
      </c>
      <c r="O272" t="str">
        <f>TEXT(IF('C - REPASSES'!$A275="","",'C - REPASSES'!AK275),"0,00")</f>
        <v/>
      </c>
    </row>
    <row r="273" spans="1:15">
      <c r="A273" t="str">
        <f>IF(D273="","",IF('A - IDENTIFICAÇÃO'!$C$7="","",'A - IDENTIFICAÇÃO'!$C$7))</f>
        <v/>
      </c>
      <c r="B273" t="str">
        <f>IF(D273="","",IF('A - IDENTIFICAÇÃO'!$P$15="","",'A - IDENTIFICAÇÃO'!$P$15))</f>
        <v/>
      </c>
      <c r="C273" t="str">
        <f>IF(D273="","",TEXT(IF('A - IDENTIFICAÇÃO'!$C$2="","",'A - IDENTIFICAÇÃO'!$C$2),"0000"))</f>
        <v/>
      </c>
      <c r="D273" t="str">
        <f>IF('C - REPASSES'!A276="","",'C - REPASSES'!A276)</f>
        <v/>
      </c>
      <c r="E273" t="str">
        <f>TEXT(IF('C - REPASSES'!B276="","",'C - REPASSES'!B276),"DD/MM/AAAA")</f>
        <v/>
      </c>
      <c r="F273" t="str">
        <f>IF('C - REPASSES'!C276="INSTITUIÇÃO CREDENCIADA","1",IF('C - REPASSES'!C276="EMPRESA PRETROLÍFERA","2",IF('C - REPASSES'!C276="EMPRESA BRASILEIRA","3",IF('C - REPASSES'!C276="ORGANISMO DE NORMALIZAÇÃO OU EQUIVALENTE","4",IF('C - REPASSES'!C276="EMPRESA BRASILEIRA EM PARCERIA COM I.C.","5","")))))</f>
        <v/>
      </c>
      <c r="G273" t="str">
        <f>TEXT(IF('C - REPASSES'!D276="","",'C - REPASSES'!D276),"00000000000000")</f>
        <v/>
      </c>
      <c r="H273" t="str">
        <f>IF('C - REPASSES'!E276="","",'C - REPASSES'!E276)</f>
        <v/>
      </c>
      <c r="I273" t="str">
        <f>IF('C - REPASSES'!F276="","",'C - REPASSES'!F276)</f>
        <v/>
      </c>
      <c r="J273" t="str">
        <f>IF('C - REPASSES'!G276="","",'C - REPASSES'!G276)</f>
        <v/>
      </c>
      <c r="K273" t="str">
        <f>TEXT(IF('C - REPASSES'!H276="","",'C - REPASSES'!H276),"@")</f>
        <v/>
      </c>
      <c r="L273" t="str">
        <f>TEXT(IF('C - REPASSES'!I276="","",'C - REPASSES'!I276),"DD/MM/AAAA")</f>
        <v/>
      </c>
      <c r="M273" t="str">
        <f>TEXT(IF('C - REPASSES'!$A276="","",'C - REPASSES'!AI276),"0,00")</f>
        <v/>
      </c>
      <c r="N273" t="str">
        <f>TEXT(IF('C - REPASSES'!$A276="","",'C - REPASSES'!AJ276),"0,00")</f>
        <v/>
      </c>
      <c r="O273" t="str">
        <f>TEXT(IF('C - REPASSES'!$A276="","",'C - REPASSES'!AK276),"0,00")</f>
        <v/>
      </c>
    </row>
    <row r="274" spans="1:15">
      <c r="A274" t="str">
        <f>IF(D274="","",IF('A - IDENTIFICAÇÃO'!$C$7="","",'A - IDENTIFICAÇÃO'!$C$7))</f>
        <v/>
      </c>
      <c r="B274" t="str">
        <f>IF(D274="","",IF('A - IDENTIFICAÇÃO'!$P$15="","",'A - IDENTIFICAÇÃO'!$P$15))</f>
        <v/>
      </c>
      <c r="C274" t="str">
        <f>IF(D274="","",TEXT(IF('A - IDENTIFICAÇÃO'!$C$2="","",'A - IDENTIFICAÇÃO'!$C$2),"0000"))</f>
        <v/>
      </c>
      <c r="D274" t="str">
        <f>IF('C - REPASSES'!A277="","",'C - REPASSES'!A277)</f>
        <v/>
      </c>
      <c r="E274" t="str">
        <f>TEXT(IF('C - REPASSES'!B277="","",'C - REPASSES'!B277),"DD/MM/AAAA")</f>
        <v/>
      </c>
      <c r="F274" t="str">
        <f>IF('C - REPASSES'!C277="INSTITUIÇÃO CREDENCIADA","1",IF('C - REPASSES'!C277="EMPRESA PRETROLÍFERA","2",IF('C - REPASSES'!C277="EMPRESA BRASILEIRA","3",IF('C - REPASSES'!C277="ORGANISMO DE NORMALIZAÇÃO OU EQUIVALENTE","4",IF('C - REPASSES'!C277="EMPRESA BRASILEIRA EM PARCERIA COM I.C.","5","")))))</f>
        <v/>
      </c>
      <c r="G274" t="str">
        <f>TEXT(IF('C - REPASSES'!D277="","",'C - REPASSES'!D277),"00000000000000")</f>
        <v/>
      </c>
      <c r="H274" t="str">
        <f>IF('C - REPASSES'!E277="","",'C - REPASSES'!E277)</f>
        <v/>
      </c>
      <c r="I274" t="str">
        <f>IF('C - REPASSES'!F277="","",'C - REPASSES'!F277)</f>
        <v/>
      </c>
      <c r="J274" t="str">
        <f>IF('C - REPASSES'!G277="","",'C - REPASSES'!G277)</f>
        <v/>
      </c>
      <c r="K274" t="str">
        <f>TEXT(IF('C - REPASSES'!H277="","",'C - REPASSES'!H277),"@")</f>
        <v/>
      </c>
      <c r="L274" t="str">
        <f>TEXT(IF('C - REPASSES'!I277="","",'C - REPASSES'!I277),"DD/MM/AAAA")</f>
        <v/>
      </c>
      <c r="M274" t="str">
        <f>TEXT(IF('C - REPASSES'!$A277="","",'C - REPASSES'!AI277),"0,00")</f>
        <v/>
      </c>
      <c r="N274" t="str">
        <f>TEXT(IF('C - REPASSES'!$A277="","",'C - REPASSES'!AJ277),"0,00")</f>
        <v/>
      </c>
      <c r="O274" t="str">
        <f>TEXT(IF('C - REPASSES'!$A277="","",'C - REPASSES'!AK277),"0,00")</f>
        <v/>
      </c>
    </row>
    <row r="275" spans="1:15">
      <c r="A275" t="str">
        <f>IF(D275="","",IF('A - IDENTIFICAÇÃO'!$C$7="","",'A - IDENTIFICAÇÃO'!$C$7))</f>
        <v/>
      </c>
      <c r="B275" t="str">
        <f>IF(D275="","",IF('A - IDENTIFICAÇÃO'!$P$15="","",'A - IDENTIFICAÇÃO'!$P$15))</f>
        <v/>
      </c>
      <c r="C275" t="str">
        <f>IF(D275="","",TEXT(IF('A - IDENTIFICAÇÃO'!$C$2="","",'A - IDENTIFICAÇÃO'!$C$2),"0000"))</f>
        <v/>
      </c>
      <c r="D275" t="str">
        <f>IF('C - REPASSES'!A278="","",'C - REPASSES'!A278)</f>
        <v/>
      </c>
      <c r="E275" t="str">
        <f>TEXT(IF('C - REPASSES'!B278="","",'C - REPASSES'!B278),"DD/MM/AAAA")</f>
        <v/>
      </c>
      <c r="F275" t="str">
        <f>IF('C - REPASSES'!C278="INSTITUIÇÃO CREDENCIADA","1",IF('C - REPASSES'!C278="EMPRESA PRETROLÍFERA","2",IF('C - REPASSES'!C278="EMPRESA BRASILEIRA","3",IF('C - REPASSES'!C278="ORGANISMO DE NORMALIZAÇÃO OU EQUIVALENTE","4",IF('C - REPASSES'!C278="EMPRESA BRASILEIRA EM PARCERIA COM I.C.","5","")))))</f>
        <v/>
      </c>
      <c r="G275" t="str">
        <f>TEXT(IF('C - REPASSES'!D278="","",'C - REPASSES'!D278),"00000000000000")</f>
        <v/>
      </c>
      <c r="H275" t="str">
        <f>IF('C - REPASSES'!E278="","",'C - REPASSES'!E278)</f>
        <v/>
      </c>
      <c r="I275" t="str">
        <f>IF('C - REPASSES'!F278="","",'C - REPASSES'!F278)</f>
        <v/>
      </c>
      <c r="J275" t="str">
        <f>IF('C - REPASSES'!G278="","",'C - REPASSES'!G278)</f>
        <v/>
      </c>
      <c r="K275" t="str">
        <f>TEXT(IF('C - REPASSES'!H278="","",'C - REPASSES'!H278),"@")</f>
        <v/>
      </c>
      <c r="L275" t="str">
        <f>TEXT(IF('C - REPASSES'!I278="","",'C - REPASSES'!I278),"DD/MM/AAAA")</f>
        <v/>
      </c>
      <c r="M275" t="str">
        <f>TEXT(IF('C - REPASSES'!$A278="","",'C - REPASSES'!AI278),"0,00")</f>
        <v/>
      </c>
      <c r="N275" t="str">
        <f>TEXT(IF('C - REPASSES'!$A278="","",'C - REPASSES'!AJ278),"0,00")</f>
        <v/>
      </c>
      <c r="O275" t="str">
        <f>TEXT(IF('C - REPASSES'!$A278="","",'C - REPASSES'!AK278),"0,00")</f>
        <v/>
      </c>
    </row>
    <row r="276" spans="1:15">
      <c r="A276" t="str">
        <f>IF(D276="","",IF('A - IDENTIFICAÇÃO'!$C$7="","",'A - IDENTIFICAÇÃO'!$C$7))</f>
        <v/>
      </c>
      <c r="B276" t="str">
        <f>IF(D276="","",IF('A - IDENTIFICAÇÃO'!$P$15="","",'A - IDENTIFICAÇÃO'!$P$15))</f>
        <v/>
      </c>
      <c r="C276" t="str">
        <f>IF(D276="","",TEXT(IF('A - IDENTIFICAÇÃO'!$C$2="","",'A - IDENTIFICAÇÃO'!$C$2),"0000"))</f>
        <v/>
      </c>
      <c r="D276" t="str">
        <f>IF('C - REPASSES'!A279="","",'C - REPASSES'!A279)</f>
        <v/>
      </c>
      <c r="E276" t="str">
        <f>TEXT(IF('C - REPASSES'!B279="","",'C - REPASSES'!B279),"DD/MM/AAAA")</f>
        <v/>
      </c>
      <c r="F276" t="str">
        <f>IF('C - REPASSES'!C279="INSTITUIÇÃO CREDENCIADA","1",IF('C - REPASSES'!C279="EMPRESA PRETROLÍFERA","2",IF('C - REPASSES'!C279="EMPRESA BRASILEIRA","3",IF('C - REPASSES'!C279="ORGANISMO DE NORMALIZAÇÃO OU EQUIVALENTE","4",IF('C - REPASSES'!C279="EMPRESA BRASILEIRA EM PARCERIA COM I.C.","5","")))))</f>
        <v/>
      </c>
      <c r="G276" t="str">
        <f>TEXT(IF('C - REPASSES'!D279="","",'C - REPASSES'!D279),"00000000000000")</f>
        <v/>
      </c>
      <c r="H276" t="str">
        <f>IF('C - REPASSES'!E279="","",'C - REPASSES'!E279)</f>
        <v/>
      </c>
      <c r="I276" t="str">
        <f>IF('C - REPASSES'!F279="","",'C - REPASSES'!F279)</f>
        <v/>
      </c>
      <c r="J276" t="str">
        <f>IF('C - REPASSES'!G279="","",'C - REPASSES'!G279)</f>
        <v/>
      </c>
      <c r="K276" t="str">
        <f>TEXT(IF('C - REPASSES'!H279="","",'C - REPASSES'!H279),"@")</f>
        <v/>
      </c>
      <c r="L276" t="str">
        <f>TEXT(IF('C - REPASSES'!I279="","",'C - REPASSES'!I279),"DD/MM/AAAA")</f>
        <v/>
      </c>
      <c r="M276" t="str">
        <f>TEXT(IF('C - REPASSES'!$A279="","",'C - REPASSES'!AI279),"0,00")</f>
        <v/>
      </c>
      <c r="N276" t="str">
        <f>TEXT(IF('C - REPASSES'!$A279="","",'C - REPASSES'!AJ279),"0,00")</f>
        <v/>
      </c>
      <c r="O276" t="str">
        <f>TEXT(IF('C - REPASSES'!$A279="","",'C - REPASSES'!AK279),"0,00")</f>
        <v/>
      </c>
    </row>
    <row r="277" spans="1:15">
      <c r="A277" t="str">
        <f>IF(D277="","",IF('A - IDENTIFICAÇÃO'!$C$7="","",'A - IDENTIFICAÇÃO'!$C$7))</f>
        <v/>
      </c>
      <c r="B277" t="str">
        <f>IF(D277="","",IF('A - IDENTIFICAÇÃO'!$P$15="","",'A - IDENTIFICAÇÃO'!$P$15))</f>
        <v/>
      </c>
      <c r="C277" t="str">
        <f>IF(D277="","",TEXT(IF('A - IDENTIFICAÇÃO'!$C$2="","",'A - IDENTIFICAÇÃO'!$C$2),"0000"))</f>
        <v/>
      </c>
      <c r="D277" t="str">
        <f>IF('C - REPASSES'!A280="","",'C - REPASSES'!A280)</f>
        <v/>
      </c>
      <c r="E277" t="str">
        <f>TEXT(IF('C - REPASSES'!B280="","",'C - REPASSES'!B280),"DD/MM/AAAA")</f>
        <v/>
      </c>
      <c r="F277" t="str">
        <f>IF('C - REPASSES'!C280="INSTITUIÇÃO CREDENCIADA","1",IF('C - REPASSES'!C280="EMPRESA PRETROLÍFERA","2",IF('C - REPASSES'!C280="EMPRESA BRASILEIRA","3",IF('C - REPASSES'!C280="ORGANISMO DE NORMALIZAÇÃO OU EQUIVALENTE","4",IF('C - REPASSES'!C280="EMPRESA BRASILEIRA EM PARCERIA COM I.C.","5","")))))</f>
        <v/>
      </c>
      <c r="G277" t="str">
        <f>TEXT(IF('C - REPASSES'!D280="","",'C - REPASSES'!D280),"00000000000000")</f>
        <v/>
      </c>
      <c r="H277" t="str">
        <f>IF('C - REPASSES'!E280="","",'C - REPASSES'!E280)</f>
        <v/>
      </c>
      <c r="I277" t="str">
        <f>IF('C - REPASSES'!F280="","",'C - REPASSES'!F280)</f>
        <v/>
      </c>
      <c r="J277" t="str">
        <f>IF('C - REPASSES'!G280="","",'C - REPASSES'!G280)</f>
        <v/>
      </c>
      <c r="K277" t="str">
        <f>TEXT(IF('C - REPASSES'!H280="","",'C - REPASSES'!H280),"@")</f>
        <v/>
      </c>
      <c r="L277" t="str">
        <f>TEXT(IF('C - REPASSES'!I280="","",'C - REPASSES'!I280),"DD/MM/AAAA")</f>
        <v/>
      </c>
      <c r="M277" t="str">
        <f>TEXT(IF('C - REPASSES'!$A280="","",'C - REPASSES'!AI280),"0,00")</f>
        <v/>
      </c>
      <c r="N277" t="str">
        <f>TEXT(IF('C - REPASSES'!$A280="","",'C - REPASSES'!AJ280),"0,00")</f>
        <v/>
      </c>
      <c r="O277" t="str">
        <f>TEXT(IF('C - REPASSES'!$A280="","",'C - REPASSES'!AK280),"0,00")</f>
        <v/>
      </c>
    </row>
    <row r="278" spans="1:15">
      <c r="A278" t="str">
        <f>IF(D278="","",IF('A - IDENTIFICAÇÃO'!$C$7="","",'A - IDENTIFICAÇÃO'!$C$7))</f>
        <v/>
      </c>
      <c r="B278" t="str">
        <f>IF(D278="","",IF('A - IDENTIFICAÇÃO'!$P$15="","",'A - IDENTIFICAÇÃO'!$P$15))</f>
        <v/>
      </c>
      <c r="C278" t="str">
        <f>IF(D278="","",TEXT(IF('A - IDENTIFICAÇÃO'!$C$2="","",'A - IDENTIFICAÇÃO'!$C$2),"0000"))</f>
        <v/>
      </c>
      <c r="D278" t="str">
        <f>IF('C - REPASSES'!A281="","",'C - REPASSES'!A281)</f>
        <v/>
      </c>
      <c r="E278" t="str">
        <f>TEXT(IF('C - REPASSES'!B281="","",'C - REPASSES'!B281),"DD/MM/AAAA")</f>
        <v/>
      </c>
      <c r="F278" t="str">
        <f>IF('C - REPASSES'!C281="INSTITUIÇÃO CREDENCIADA","1",IF('C - REPASSES'!C281="EMPRESA PRETROLÍFERA","2",IF('C - REPASSES'!C281="EMPRESA BRASILEIRA","3",IF('C - REPASSES'!C281="ORGANISMO DE NORMALIZAÇÃO OU EQUIVALENTE","4",IF('C - REPASSES'!C281="EMPRESA BRASILEIRA EM PARCERIA COM I.C.","5","")))))</f>
        <v/>
      </c>
      <c r="G278" t="str">
        <f>TEXT(IF('C - REPASSES'!D281="","",'C - REPASSES'!D281),"00000000000000")</f>
        <v/>
      </c>
      <c r="H278" t="str">
        <f>IF('C - REPASSES'!E281="","",'C - REPASSES'!E281)</f>
        <v/>
      </c>
      <c r="I278" t="str">
        <f>IF('C - REPASSES'!F281="","",'C - REPASSES'!F281)</f>
        <v/>
      </c>
      <c r="J278" t="str">
        <f>IF('C - REPASSES'!G281="","",'C - REPASSES'!G281)</f>
        <v/>
      </c>
      <c r="K278" t="str">
        <f>TEXT(IF('C - REPASSES'!H281="","",'C - REPASSES'!H281),"@")</f>
        <v/>
      </c>
      <c r="L278" t="str">
        <f>TEXT(IF('C - REPASSES'!I281="","",'C - REPASSES'!I281),"DD/MM/AAAA")</f>
        <v/>
      </c>
      <c r="M278" t="str">
        <f>TEXT(IF('C - REPASSES'!$A281="","",'C - REPASSES'!AI281),"0,00")</f>
        <v/>
      </c>
      <c r="N278" t="str">
        <f>TEXT(IF('C - REPASSES'!$A281="","",'C - REPASSES'!AJ281),"0,00")</f>
        <v/>
      </c>
      <c r="O278" t="str">
        <f>TEXT(IF('C - REPASSES'!$A281="","",'C - REPASSES'!AK281),"0,00")</f>
        <v/>
      </c>
    </row>
    <row r="279" spans="1:15">
      <c r="A279" t="str">
        <f>IF(D279="","",IF('A - IDENTIFICAÇÃO'!$C$7="","",'A - IDENTIFICAÇÃO'!$C$7))</f>
        <v/>
      </c>
      <c r="B279" t="str">
        <f>IF(D279="","",IF('A - IDENTIFICAÇÃO'!$P$15="","",'A - IDENTIFICAÇÃO'!$P$15))</f>
        <v/>
      </c>
      <c r="C279" t="str">
        <f>IF(D279="","",TEXT(IF('A - IDENTIFICAÇÃO'!$C$2="","",'A - IDENTIFICAÇÃO'!$C$2),"0000"))</f>
        <v/>
      </c>
      <c r="D279" t="str">
        <f>IF('C - REPASSES'!A282="","",'C - REPASSES'!A282)</f>
        <v/>
      </c>
      <c r="E279" t="str">
        <f>TEXT(IF('C - REPASSES'!B282="","",'C - REPASSES'!B282),"DD/MM/AAAA")</f>
        <v/>
      </c>
      <c r="F279" t="str">
        <f>IF('C - REPASSES'!C282="INSTITUIÇÃO CREDENCIADA","1",IF('C - REPASSES'!C282="EMPRESA PRETROLÍFERA","2",IF('C - REPASSES'!C282="EMPRESA BRASILEIRA","3",IF('C - REPASSES'!C282="ORGANISMO DE NORMALIZAÇÃO OU EQUIVALENTE","4",IF('C - REPASSES'!C282="EMPRESA BRASILEIRA EM PARCERIA COM I.C.","5","")))))</f>
        <v/>
      </c>
      <c r="G279" t="str">
        <f>TEXT(IF('C - REPASSES'!D282="","",'C - REPASSES'!D282),"00000000000000")</f>
        <v/>
      </c>
      <c r="H279" t="str">
        <f>IF('C - REPASSES'!E282="","",'C - REPASSES'!E282)</f>
        <v/>
      </c>
      <c r="I279" t="str">
        <f>IF('C - REPASSES'!F282="","",'C - REPASSES'!F282)</f>
        <v/>
      </c>
      <c r="J279" t="str">
        <f>IF('C - REPASSES'!G282="","",'C - REPASSES'!G282)</f>
        <v/>
      </c>
      <c r="K279" t="str">
        <f>TEXT(IF('C - REPASSES'!H282="","",'C - REPASSES'!H282),"@")</f>
        <v/>
      </c>
      <c r="L279" t="str">
        <f>TEXT(IF('C - REPASSES'!I282="","",'C - REPASSES'!I282),"DD/MM/AAAA")</f>
        <v/>
      </c>
      <c r="M279" t="str">
        <f>TEXT(IF('C - REPASSES'!$A282="","",'C - REPASSES'!AI282),"0,00")</f>
        <v/>
      </c>
      <c r="N279" t="str">
        <f>TEXT(IF('C - REPASSES'!$A282="","",'C - REPASSES'!AJ282),"0,00")</f>
        <v/>
      </c>
      <c r="O279" t="str">
        <f>TEXT(IF('C - REPASSES'!$A282="","",'C - REPASSES'!AK282),"0,00")</f>
        <v/>
      </c>
    </row>
    <row r="280" spans="1:15">
      <c r="A280" t="str">
        <f>IF(D280="","",IF('A - IDENTIFICAÇÃO'!$C$7="","",'A - IDENTIFICAÇÃO'!$C$7))</f>
        <v/>
      </c>
      <c r="B280" t="str">
        <f>IF(D280="","",IF('A - IDENTIFICAÇÃO'!$P$15="","",'A - IDENTIFICAÇÃO'!$P$15))</f>
        <v/>
      </c>
      <c r="C280" t="str">
        <f>IF(D280="","",TEXT(IF('A - IDENTIFICAÇÃO'!$C$2="","",'A - IDENTIFICAÇÃO'!$C$2),"0000"))</f>
        <v/>
      </c>
      <c r="D280" t="str">
        <f>IF('C - REPASSES'!A283="","",'C - REPASSES'!A283)</f>
        <v/>
      </c>
      <c r="E280" t="str">
        <f>TEXT(IF('C - REPASSES'!B283="","",'C - REPASSES'!B283),"DD/MM/AAAA")</f>
        <v/>
      </c>
      <c r="F280" t="str">
        <f>IF('C - REPASSES'!C283="INSTITUIÇÃO CREDENCIADA","1",IF('C - REPASSES'!C283="EMPRESA PRETROLÍFERA","2",IF('C - REPASSES'!C283="EMPRESA BRASILEIRA","3",IF('C - REPASSES'!C283="ORGANISMO DE NORMALIZAÇÃO OU EQUIVALENTE","4",IF('C - REPASSES'!C283="EMPRESA BRASILEIRA EM PARCERIA COM I.C.","5","")))))</f>
        <v/>
      </c>
      <c r="G280" t="str">
        <f>TEXT(IF('C - REPASSES'!D283="","",'C - REPASSES'!D283),"00000000000000")</f>
        <v/>
      </c>
      <c r="H280" t="str">
        <f>IF('C - REPASSES'!E283="","",'C - REPASSES'!E283)</f>
        <v/>
      </c>
      <c r="I280" t="str">
        <f>IF('C - REPASSES'!F283="","",'C - REPASSES'!F283)</f>
        <v/>
      </c>
      <c r="J280" t="str">
        <f>IF('C - REPASSES'!G283="","",'C - REPASSES'!G283)</f>
        <v/>
      </c>
      <c r="K280" t="str">
        <f>TEXT(IF('C - REPASSES'!H283="","",'C - REPASSES'!H283),"@")</f>
        <v/>
      </c>
      <c r="L280" t="str">
        <f>TEXT(IF('C - REPASSES'!I283="","",'C - REPASSES'!I283),"DD/MM/AAAA")</f>
        <v/>
      </c>
      <c r="M280" t="str">
        <f>TEXT(IF('C - REPASSES'!$A283="","",'C - REPASSES'!AI283),"0,00")</f>
        <v/>
      </c>
      <c r="N280" t="str">
        <f>TEXT(IF('C - REPASSES'!$A283="","",'C - REPASSES'!AJ283),"0,00")</f>
        <v/>
      </c>
      <c r="O280" t="str">
        <f>TEXT(IF('C - REPASSES'!$A283="","",'C - REPASSES'!AK283),"0,00")</f>
        <v/>
      </c>
    </row>
    <row r="281" spans="1:15">
      <c r="A281" t="str">
        <f>IF(D281="","",IF('A - IDENTIFICAÇÃO'!$C$7="","",'A - IDENTIFICAÇÃO'!$C$7))</f>
        <v/>
      </c>
      <c r="B281" t="str">
        <f>IF(D281="","",IF('A - IDENTIFICAÇÃO'!$P$15="","",'A - IDENTIFICAÇÃO'!$P$15))</f>
        <v/>
      </c>
      <c r="C281" t="str">
        <f>IF(D281="","",TEXT(IF('A - IDENTIFICAÇÃO'!$C$2="","",'A - IDENTIFICAÇÃO'!$C$2),"0000"))</f>
        <v/>
      </c>
      <c r="D281" t="str">
        <f>IF('C - REPASSES'!A284="","",'C - REPASSES'!A284)</f>
        <v/>
      </c>
      <c r="E281" t="str">
        <f>TEXT(IF('C - REPASSES'!B284="","",'C - REPASSES'!B284),"DD/MM/AAAA")</f>
        <v/>
      </c>
      <c r="F281" t="str">
        <f>IF('C - REPASSES'!C284="INSTITUIÇÃO CREDENCIADA","1",IF('C - REPASSES'!C284="EMPRESA PRETROLÍFERA","2",IF('C - REPASSES'!C284="EMPRESA BRASILEIRA","3",IF('C - REPASSES'!C284="ORGANISMO DE NORMALIZAÇÃO OU EQUIVALENTE","4",IF('C - REPASSES'!C284="EMPRESA BRASILEIRA EM PARCERIA COM I.C.","5","")))))</f>
        <v/>
      </c>
      <c r="G281" t="str">
        <f>TEXT(IF('C - REPASSES'!D284="","",'C - REPASSES'!D284),"00000000000000")</f>
        <v/>
      </c>
      <c r="H281" t="str">
        <f>IF('C - REPASSES'!E284="","",'C - REPASSES'!E284)</f>
        <v/>
      </c>
      <c r="I281" t="str">
        <f>IF('C - REPASSES'!F284="","",'C - REPASSES'!F284)</f>
        <v/>
      </c>
      <c r="J281" t="str">
        <f>IF('C - REPASSES'!G284="","",'C - REPASSES'!G284)</f>
        <v/>
      </c>
      <c r="K281" t="str">
        <f>TEXT(IF('C - REPASSES'!H284="","",'C - REPASSES'!H284),"@")</f>
        <v/>
      </c>
      <c r="L281" t="str">
        <f>TEXT(IF('C - REPASSES'!I284="","",'C - REPASSES'!I284),"DD/MM/AAAA")</f>
        <v/>
      </c>
      <c r="M281" t="str">
        <f>TEXT(IF('C - REPASSES'!$A284="","",'C - REPASSES'!AI284),"0,00")</f>
        <v/>
      </c>
      <c r="N281" t="str">
        <f>TEXT(IF('C - REPASSES'!$A284="","",'C - REPASSES'!AJ284),"0,00")</f>
        <v/>
      </c>
      <c r="O281" t="str">
        <f>TEXT(IF('C - REPASSES'!$A284="","",'C - REPASSES'!AK284),"0,00")</f>
        <v/>
      </c>
    </row>
    <row r="282" spans="1:15">
      <c r="A282" t="str">
        <f>IF(D282="","",IF('A - IDENTIFICAÇÃO'!$C$7="","",'A - IDENTIFICAÇÃO'!$C$7))</f>
        <v/>
      </c>
      <c r="B282" t="str">
        <f>IF(D282="","",IF('A - IDENTIFICAÇÃO'!$P$15="","",'A - IDENTIFICAÇÃO'!$P$15))</f>
        <v/>
      </c>
      <c r="C282" t="str">
        <f>IF(D282="","",TEXT(IF('A - IDENTIFICAÇÃO'!$C$2="","",'A - IDENTIFICAÇÃO'!$C$2),"0000"))</f>
        <v/>
      </c>
      <c r="D282" t="str">
        <f>IF('C - REPASSES'!A285="","",'C - REPASSES'!A285)</f>
        <v/>
      </c>
      <c r="E282" t="str">
        <f>TEXT(IF('C - REPASSES'!B285="","",'C - REPASSES'!B285),"DD/MM/AAAA")</f>
        <v/>
      </c>
      <c r="F282" t="str">
        <f>IF('C - REPASSES'!C285="INSTITUIÇÃO CREDENCIADA","1",IF('C - REPASSES'!C285="EMPRESA PRETROLÍFERA","2",IF('C - REPASSES'!C285="EMPRESA BRASILEIRA","3",IF('C - REPASSES'!C285="ORGANISMO DE NORMALIZAÇÃO OU EQUIVALENTE","4",IF('C - REPASSES'!C285="EMPRESA BRASILEIRA EM PARCERIA COM I.C.","5","")))))</f>
        <v/>
      </c>
      <c r="G282" t="str">
        <f>TEXT(IF('C - REPASSES'!D285="","",'C - REPASSES'!D285),"00000000000000")</f>
        <v/>
      </c>
      <c r="H282" t="str">
        <f>IF('C - REPASSES'!E285="","",'C - REPASSES'!E285)</f>
        <v/>
      </c>
      <c r="I282" t="str">
        <f>IF('C - REPASSES'!F285="","",'C - REPASSES'!F285)</f>
        <v/>
      </c>
      <c r="J282" t="str">
        <f>IF('C - REPASSES'!G285="","",'C - REPASSES'!G285)</f>
        <v/>
      </c>
      <c r="K282" t="str">
        <f>TEXT(IF('C - REPASSES'!H285="","",'C - REPASSES'!H285),"@")</f>
        <v/>
      </c>
      <c r="L282" t="str">
        <f>TEXT(IF('C - REPASSES'!I285="","",'C - REPASSES'!I285),"DD/MM/AAAA")</f>
        <v/>
      </c>
      <c r="M282" t="str">
        <f>TEXT(IF('C - REPASSES'!$A285="","",'C - REPASSES'!AI285),"0,00")</f>
        <v/>
      </c>
      <c r="N282" t="str">
        <f>TEXT(IF('C - REPASSES'!$A285="","",'C - REPASSES'!AJ285),"0,00")</f>
        <v/>
      </c>
      <c r="O282" t="str">
        <f>TEXT(IF('C - REPASSES'!$A285="","",'C - REPASSES'!AK285),"0,00")</f>
        <v/>
      </c>
    </row>
    <row r="283" spans="1:15">
      <c r="A283" t="str">
        <f>IF(D283="","",IF('A - IDENTIFICAÇÃO'!$C$7="","",'A - IDENTIFICAÇÃO'!$C$7))</f>
        <v/>
      </c>
      <c r="B283" t="str">
        <f>IF(D283="","",IF('A - IDENTIFICAÇÃO'!$P$15="","",'A - IDENTIFICAÇÃO'!$P$15))</f>
        <v/>
      </c>
      <c r="C283" t="str">
        <f>IF(D283="","",TEXT(IF('A - IDENTIFICAÇÃO'!$C$2="","",'A - IDENTIFICAÇÃO'!$C$2),"0000"))</f>
        <v/>
      </c>
      <c r="D283" t="str">
        <f>IF('C - REPASSES'!A286="","",'C - REPASSES'!A286)</f>
        <v/>
      </c>
      <c r="E283" t="str">
        <f>TEXT(IF('C - REPASSES'!B286="","",'C - REPASSES'!B286),"DD/MM/AAAA")</f>
        <v/>
      </c>
      <c r="F283" t="str">
        <f>IF('C - REPASSES'!C286="INSTITUIÇÃO CREDENCIADA","1",IF('C - REPASSES'!C286="EMPRESA PRETROLÍFERA","2",IF('C - REPASSES'!C286="EMPRESA BRASILEIRA","3",IF('C - REPASSES'!C286="ORGANISMO DE NORMALIZAÇÃO OU EQUIVALENTE","4",IF('C - REPASSES'!C286="EMPRESA BRASILEIRA EM PARCERIA COM I.C.","5","")))))</f>
        <v/>
      </c>
      <c r="G283" t="str">
        <f>TEXT(IF('C - REPASSES'!D286="","",'C - REPASSES'!D286),"00000000000000")</f>
        <v/>
      </c>
      <c r="H283" t="str">
        <f>IF('C - REPASSES'!E286="","",'C - REPASSES'!E286)</f>
        <v/>
      </c>
      <c r="I283" t="str">
        <f>IF('C - REPASSES'!F286="","",'C - REPASSES'!F286)</f>
        <v/>
      </c>
      <c r="J283" t="str">
        <f>IF('C - REPASSES'!G286="","",'C - REPASSES'!G286)</f>
        <v/>
      </c>
      <c r="K283" t="str">
        <f>TEXT(IF('C - REPASSES'!H286="","",'C - REPASSES'!H286),"@")</f>
        <v/>
      </c>
      <c r="L283" t="str">
        <f>TEXT(IF('C - REPASSES'!I286="","",'C - REPASSES'!I286),"DD/MM/AAAA")</f>
        <v/>
      </c>
      <c r="M283" t="str">
        <f>TEXT(IF('C - REPASSES'!$A286="","",'C - REPASSES'!AI286),"0,00")</f>
        <v/>
      </c>
      <c r="N283" t="str">
        <f>TEXT(IF('C - REPASSES'!$A286="","",'C - REPASSES'!AJ286),"0,00")</f>
        <v/>
      </c>
      <c r="O283" t="str">
        <f>TEXT(IF('C - REPASSES'!$A286="","",'C - REPASSES'!AK286),"0,00")</f>
        <v/>
      </c>
    </row>
    <row r="284" spans="1:15">
      <c r="A284" t="str">
        <f>IF(D284="","",IF('A - IDENTIFICAÇÃO'!$C$7="","",'A - IDENTIFICAÇÃO'!$C$7))</f>
        <v/>
      </c>
      <c r="B284" t="str">
        <f>IF(D284="","",IF('A - IDENTIFICAÇÃO'!$P$15="","",'A - IDENTIFICAÇÃO'!$P$15))</f>
        <v/>
      </c>
      <c r="C284" t="str">
        <f>IF(D284="","",TEXT(IF('A - IDENTIFICAÇÃO'!$C$2="","",'A - IDENTIFICAÇÃO'!$C$2),"0000"))</f>
        <v/>
      </c>
      <c r="D284" t="str">
        <f>IF('C - REPASSES'!A287="","",'C - REPASSES'!A287)</f>
        <v/>
      </c>
      <c r="E284" t="str">
        <f>TEXT(IF('C - REPASSES'!B287="","",'C - REPASSES'!B287),"DD/MM/AAAA")</f>
        <v/>
      </c>
      <c r="F284" t="str">
        <f>IF('C - REPASSES'!C287="INSTITUIÇÃO CREDENCIADA","1",IF('C - REPASSES'!C287="EMPRESA PRETROLÍFERA","2",IF('C - REPASSES'!C287="EMPRESA BRASILEIRA","3",IF('C - REPASSES'!C287="ORGANISMO DE NORMALIZAÇÃO OU EQUIVALENTE","4",IF('C - REPASSES'!C287="EMPRESA BRASILEIRA EM PARCERIA COM I.C.","5","")))))</f>
        <v/>
      </c>
      <c r="G284" t="str">
        <f>TEXT(IF('C - REPASSES'!D287="","",'C - REPASSES'!D287),"00000000000000")</f>
        <v/>
      </c>
      <c r="H284" t="str">
        <f>IF('C - REPASSES'!E287="","",'C - REPASSES'!E287)</f>
        <v/>
      </c>
      <c r="I284" t="str">
        <f>IF('C - REPASSES'!F287="","",'C - REPASSES'!F287)</f>
        <v/>
      </c>
      <c r="J284" t="str">
        <f>IF('C - REPASSES'!G287="","",'C - REPASSES'!G287)</f>
        <v/>
      </c>
      <c r="K284" t="str">
        <f>TEXT(IF('C - REPASSES'!H287="","",'C - REPASSES'!H287),"@")</f>
        <v/>
      </c>
      <c r="L284" t="str">
        <f>TEXT(IF('C - REPASSES'!I287="","",'C - REPASSES'!I287),"DD/MM/AAAA")</f>
        <v/>
      </c>
      <c r="M284" t="str">
        <f>TEXT(IF('C - REPASSES'!$A287="","",'C - REPASSES'!AI287),"0,00")</f>
        <v/>
      </c>
      <c r="N284" t="str">
        <f>TEXT(IF('C - REPASSES'!$A287="","",'C - REPASSES'!AJ287),"0,00")</f>
        <v/>
      </c>
      <c r="O284" t="str">
        <f>TEXT(IF('C - REPASSES'!$A287="","",'C - REPASSES'!AK287),"0,00")</f>
        <v/>
      </c>
    </row>
    <row r="285" spans="1:15">
      <c r="A285" t="str">
        <f>IF(D285="","",IF('A - IDENTIFICAÇÃO'!$C$7="","",'A - IDENTIFICAÇÃO'!$C$7))</f>
        <v/>
      </c>
      <c r="B285" t="str">
        <f>IF(D285="","",IF('A - IDENTIFICAÇÃO'!$P$15="","",'A - IDENTIFICAÇÃO'!$P$15))</f>
        <v/>
      </c>
      <c r="C285" t="str">
        <f>IF(D285="","",TEXT(IF('A - IDENTIFICAÇÃO'!$C$2="","",'A - IDENTIFICAÇÃO'!$C$2),"0000"))</f>
        <v/>
      </c>
      <c r="D285" t="str">
        <f>IF('C - REPASSES'!A288="","",'C - REPASSES'!A288)</f>
        <v/>
      </c>
      <c r="E285" t="str">
        <f>TEXT(IF('C - REPASSES'!B288="","",'C - REPASSES'!B288),"DD/MM/AAAA")</f>
        <v/>
      </c>
      <c r="F285" t="str">
        <f>IF('C - REPASSES'!C288="INSTITUIÇÃO CREDENCIADA","1",IF('C - REPASSES'!C288="EMPRESA PRETROLÍFERA","2",IF('C - REPASSES'!C288="EMPRESA BRASILEIRA","3",IF('C - REPASSES'!C288="ORGANISMO DE NORMALIZAÇÃO OU EQUIVALENTE","4",IF('C - REPASSES'!C288="EMPRESA BRASILEIRA EM PARCERIA COM I.C.","5","")))))</f>
        <v/>
      </c>
      <c r="G285" t="str">
        <f>TEXT(IF('C - REPASSES'!D288="","",'C - REPASSES'!D288),"00000000000000")</f>
        <v/>
      </c>
      <c r="H285" t="str">
        <f>IF('C - REPASSES'!E288="","",'C - REPASSES'!E288)</f>
        <v/>
      </c>
      <c r="I285" t="str">
        <f>IF('C - REPASSES'!F288="","",'C - REPASSES'!F288)</f>
        <v/>
      </c>
      <c r="J285" t="str">
        <f>IF('C - REPASSES'!G288="","",'C - REPASSES'!G288)</f>
        <v/>
      </c>
      <c r="K285" t="str">
        <f>TEXT(IF('C - REPASSES'!H288="","",'C - REPASSES'!H288),"@")</f>
        <v/>
      </c>
      <c r="L285" t="str">
        <f>TEXT(IF('C - REPASSES'!I288="","",'C - REPASSES'!I288),"DD/MM/AAAA")</f>
        <v/>
      </c>
      <c r="M285" t="str">
        <f>TEXT(IF('C - REPASSES'!$A288="","",'C - REPASSES'!AI288),"0,00")</f>
        <v/>
      </c>
      <c r="N285" t="str">
        <f>TEXT(IF('C - REPASSES'!$A288="","",'C - REPASSES'!AJ288),"0,00")</f>
        <v/>
      </c>
      <c r="O285" t="str">
        <f>TEXT(IF('C - REPASSES'!$A288="","",'C - REPASSES'!AK288),"0,00")</f>
        <v/>
      </c>
    </row>
    <row r="286" spans="1:15">
      <c r="A286" t="str">
        <f>IF(D286="","",IF('A - IDENTIFICAÇÃO'!$C$7="","",'A - IDENTIFICAÇÃO'!$C$7))</f>
        <v/>
      </c>
      <c r="B286" t="str">
        <f>IF(D286="","",IF('A - IDENTIFICAÇÃO'!$P$15="","",'A - IDENTIFICAÇÃO'!$P$15))</f>
        <v/>
      </c>
      <c r="C286" t="str">
        <f>IF(D286="","",TEXT(IF('A - IDENTIFICAÇÃO'!$C$2="","",'A - IDENTIFICAÇÃO'!$C$2),"0000"))</f>
        <v/>
      </c>
      <c r="D286" t="str">
        <f>IF('C - REPASSES'!A289="","",'C - REPASSES'!A289)</f>
        <v/>
      </c>
      <c r="E286" t="str">
        <f>TEXT(IF('C - REPASSES'!B289="","",'C - REPASSES'!B289),"DD/MM/AAAA")</f>
        <v/>
      </c>
      <c r="F286" t="str">
        <f>IF('C - REPASSES'!C289="INSTITUIÇÃO CREDENCIADA","1",IF('C - REPASSES'!C289="EMPRESA PRETROLÍFERA","2",IF('C - REPASSES'!C289="EMPRESA BRASILEIRA","3",IF('C - REPASSES'!C289="ORGANISMO DE NORMALIZAÇÃO OU EQUIVALENTE","4",IF('C - REPASSES'!C289="EMPRESA BRASILEIRA EM PARCERIA COM I.C.","5","")))))</f>
        <v/>
      </c>
      <c r="G286" t="str">
        <f>TEXT(IF('C - REPASSES'!D289="","",'C - REPASSES'!D289),"00000000000000")</f>
        <v/>
      </c>
      <c r="H286" t="str">
        <f>IF('C - REPASSES'!E289="","",'C - REPASSES'!E289)</f>
        <v/>
      </c>
      <c r="I286" t="str">
        <f>IF('C - REPASSES'!F289="","",'C - REPASSES'!F289)</f>
        <v/>
      </c>
      <c r="J286" t="str">
        <f>IF('C - REPASSES'!G289="","",'C - REPASSES'!G289)</f>
        <v/>
      </c>
      <c r="K286" t="str">
        <f>TEXT(IF('C - REPASSES'!H289="","",'C - REPASSES'!H289),"@")</f>
        <v/>
      </c>
      <c r="L286" t="str">
        <f>TEXT(IF('C - REPASSES'!I289="","",'C - REPASSES'!I289),"DD/MM/AAAA")</f>
        <v/>
      </c>
      <c r="M286" t="str">
        <f>TEXT(IF('C - REPASSES'!$A289="","",'C - REPASSES'!AI289),"0,00")</f>
        <v/>
      </c>
      <c r="N286" t="str">
        <f>TEXT(IF('C - REPASSES'!$A289="","",'C - REPASSES'!AJ289),"0,00")</f>
        <v/>
      </c>
      <c r="O286" t="str">
        <f>TEXT(IF('C - REPASSES'!$A289="","",'C - REPASSES'!AK289),"0,00")</f>
        <v/>
      </c>
    </row>
    <row r="287" spans="1:15">
      <c r="A287" t="str">
        <f>IF(D287="","",IF('A - IDENTIFICAÇÃO'!$C$7="","",'A - IDENTIFICAÇÃO'!$C$7))</f>
        <v/>
      </c>
      <c r="B287" t="str">
        <f>IF(D287="","",IF('A - IDENTIFICAÇÃO'!$P$15="","",'A - IDENTIFICAÇÃO'!$P$15))</f>
        <v/>
      </c>
      <c r="C287" t="str">
        <f>IF(D287="","",TEXT(IF('A - IDENTIFICAÇÃO'!$C$2="","",'A - IDENTIFICAÇÃO'!$C$2),"0000"))</f>
        <v/>
      </c>
      <c r="D287" t="str">
        <f>IF('C - REPASSES'!A290="","",'C - REPASSES'!A290)</f>
        <v/>
      </c>
      <c r="E287" t="str">
        <f>TEXT(IF('C - REPASSES'!B290="","",'C - REPASSES'!B290),"DD/MM/AAAA")</f>
        <v/>
      </c>
      <c r="F287" t="str">
        <f>IF('C - REPASSES'!C290="INSTITUIÇÃO CREDENCIADA","1",IF('C - REPASSES'!C290="EMPRESA PRETROLÍFERA","2",IF('C - REPASSES'!C290="EMPRESA BRASILEIRA","3",IF('C - REPASSES'!C290="ORGANISMO DE NORMALIZAÇÃO OU EQUIVALENTE","4",IF('C - REPASSES'!C290="EMPRESA BRASILEIRA EM PARCERIA COM I.C.","5","")))))</f>
        <v/>
      </c>
      <c r="G287" t="str">
        <f>TEXT(IF('C - REPASSES'!D290="","",'C - REPASSES'!D290),"00000000000000")</f>
        <v/>
      </c>
      <c r="H287" t="str">
        <f>IF('C - REPASSES'!E290="","",'C - REPASSES'!E290)</f>
        <v/>
      </c>
      <c r="I287" t="str">
        <f>IF('C - REPASSES'!F290="","",'C - REPASSES'!F290)</f>
        <v/>
      </c>
      <c r="J287" t="str">
        <f>IF('C - REPASSES'!G290="","",'C - REPASSES'!G290)</f>
        <v/>
      </c>
      <c r="K287" t="str">
        <f>TEXT(IF('C - REPASSES'!H290="","",'C - REPASSES'!H290),"@")</f>
        <v/>
      </c>
      <c r="L287" t="str">
        <f>TEXT(IF('C - REPASSES'!I290="","",'C - REPASSES'!I290),"DD/MM/AAAA")</f>
        <v/>
      </c>
      <c r="M287" t="str">
        <f>TEXT(IF('C - REPASSES'!$A290="","",'C - REPASSES'!AI290),"0,00")</f>
        <v/>
      </c>
      <c r="N287" t="str">
        <f>TEXT(IF('C - REPASSES'!$A290="","",'C - REPASSES'!AJ290),"0,00")</f>
        <v/>
      </c>
      <c r="O287" t="str">
        <f>TEXT(IF('C - REPASSES'!$A290="","",'C - REPASSES'!AK290),"0,00")</f>
        <v/>
      </c>
    </row>
    <row r="288" spans="1:15">
      <c r="A288" t="str">
        <f>IF(D288="","",IF('A - IDENTIFICAÇÃO'!$C$7="","",'A - IDENTIFICAÇÃO'!$C$7))</f>
        <v/>
      </c>
      <c r="B288" t="str">
        <f>IF(D288="","",IF('A - IDENTIFICAÇÃO'!$P$15="","",'A - IDENTIFICAÇÃO'!$P$15))</f>
        <v/>
      </c>
      <c r="C288" t="str">
        <f>IF(D288="","",TEXT(IF('A - IDENTIFICAÇÃO'!$C$2="","",'A - IDENTIFICAÇÃO'!$C$2),"0000"))</f>
        <v/>
      </c>
      <c r="D288" t="str">
        <f>IF('C - REPASSES'!A291="","",'C - REPASSES'!A291)</f>
        <v/>
      </c>
      <c r="E288" t="str">
        <f>TEXT(IF('C - REPASSES'!B291="","",'C - REPASSES'!B291),"DD/MM/AAAA")</f>
        <v/>
      </c>
      <c r="F288" t="str">
        <f>IF('C - REPASSES'!C291="INSTITUIÇÃO CREDENCIADA","1",IF('C - REPASSES'!C291="EMPRESA PRETROLÍFERA","2",IF('C - REPASSES'!C291="EMPRESA BRASILEIRA","3",IF('C - REPASSES'!C291="ORGANISMO DE NORMALIZAÇÃO OU EQUIVALENTE","4",IF('C - REPASSES'!C291="EMPRESA BRASILEIRA EM PARCERIA COM I.C.","5","")))))</f>
        <v/>
      </c>
      <c r="G288" t="str">
        <f>TEXT(IF('C - REPASSES'!D291="","",'C - REPASSES'!D291),"00000000000000")</f>
        <v/>
      </c>
      <c r="H288" t="str">
        <f>IF('C - REPASSES'!E291="","",'C - REPASSES'!E291)</f>
        <v/>
      </c>
      <c r="I288" t="str">
        <f>IF('C - REPASSES'!F291="","",'C - REPASSES'!F291)</f>
        <v/>
      </c>
      <c r="J288" t="str">
        <f>IF('C - REPASSES'!G291="","",'C - REPASSES'!G291)</f>
        <v/>
      </c>
      <c r="K288" t="str">
        <f>TEXT(IF('C - REPASSES'!H291="","",'C - REPASSES'!H291),"@")</f>
        <v/>
      </c>
      <c r="L288" t="str">
        <f>TEXT(IF('C - REPASSES'!I291="","",'C - REPASSES'!I291),"DD/MM/AAAA")</f>
        <v/>
      </c>
      <c r="M288" t="str">
        <f>TEXT(IF('C - REPASSES'!$A291="","",'C - REPASSES'!AI291),"0,00")</f>
        <v/>
      </c>
      <c r="N288" t="str">
        <f>TEXT(IF('C - REPASSES'!$A291="","",'C - REPASSES'!AJ291),"0,00")</f>
        <v/>
      </c>
      <c r="O288" t="str">
        <f>TEXT(IF('C - REPASSES'!$A291="","",'C - REPASSES'!AK291),"0,00")</f>
        <v/>
      </c>
    </row>
    <row r="289" spans="1:15">
      <c r="A289" t="str">
        <f>IF(D289="","",IF('A - IDENTIFICAÇÃO'!$C$7="","",'A - IDENTIFICAÇÃO'!$C$7))</f>
        <v/>
      </c>
      <c r="B289" t="str">
        <f>IF(D289="","",IF('A - IDENTIFICAÇÃO'!$P$15="","",'A - IDENTIFICAÇÃO'!$P$15))</f>
        <v/>
      </c>
      <c r="C289" t="str">
        <f>IF(D289="","",TEXT(IF('A - IDENTIFICAÇÃO'!$C$2="","",'A - IDENTIFICAÇÃO'!$C$2),"0000"))</f>
        <v/>
      </c>
      <c r="D289" t="str">
        <f>IF('C - REPASSES'!A292="","",'C - REPASSES'!A292)</f>
        <v/>
      </c>
      <c r="E289" t="str">
        <f>TEXT(IF('C - REPASSES'!B292="","",'C - REPASSES'!B292),"DD/MM/AAAA")</f>
        <v/>
      </c>
      <c r="F289" t="str">
        <f>IF('C - REPASSES'!C292="INSTITUIÇÃO CREDENCIADA","1",IF('C - REPASSES'!C292="EMPRESA PRETROLÍFERA","2",IF('C - REPASSES'!C292="EMPRESA BRASILEIRA","3",IF('C - REPASSES'!C292="ORGANISMO DE NORMALIZAÇÃO OU EQUIVALENTE","4",IF('C - REPASSES'!C292="EMPRESA BRASILEIRA EM PARCERIA COM I.C.","5","")))))</f>
        <v/>
      </c>
      <c r="G289" t="str">
        <f>TEXT(IF('C - REPASSES'!D292="","",'C - REPASSES'!D292),"00000000000000")</f>
        <v/>
      </c>
      <c r="H289" t="str">
        <f>IF('C - REPASSES'!E292="","",'C - REPASSES'!E292)</f>
        <v/>
      </c>
      <c r="I289" t="str">
        <f>IF('C - REPASSES'!F292="","",'C - REPASSES'!F292)</f>
        <v/>
      </c>
      <c r="J289" t="str">
        <f>IF('C - REPASSES'!G292="","",'C - REPASSES'!G292)</f>
        <v/>
      </c>
      <c r="K289" t="str">
        <f>TEXT(IF('C - REPASSES'!H292="","",'C - REPASSES'!H292),"@")</f>
        <v/>
      </c>
      <c r="L289" t="str">
        <f>TEXT(IF('C - REPASSES'!I292="","",'C - REPASSES'!I292),"DD/MM/AAAA")</f>
        <v/>
      </c>
      <c r="M289" t="str">
        <f>TEXT(IF('C - REPASSES'!$A292="","",'C - REPASSES'!AI292),"0,00")</f>
        <v/>
      </c>
      <c r="N289" t="str">
        <f>TEXT(IF('C - REPASSES'!$A292="","",'C - REPASSES'!AJ292),"0,00")</f>
        <v/>
      </c>
      <c r="O289" t="str">
        <f>TEXT(IF('C - REPASSES'!$A292="","",'C - REPASSES'!AK292),"0,00")</f>
        <v/>
      </c>
    </row>
    <row r="290" spans="1:15">
      <c r="A290" t="str">
        <f>IF(D290="","",IF('A - IDENTIFICAÇÃO'!$C$7="","",'A - IDENTIFICAÇÃO'!$C$7))</f>
        <v/>
      </c>
      <c r="B290" t="str">
        <f>IF(D290="","",IF('A - IDENTIFICAÇÃO'!$P$15="","",'A - IDENTIFICAÇÃO'!$P$15))</f>
        <v/>
      </c>
      <c r="C290" t="str">
        <f>IF(D290="","",TEXT(IF('A - IDENTIFICAÇÃO'!$C$2="","",'A - IDENTIFICAÇÃO'!$C$2),"0000"))</f>
        <v/>
      </c>
      <c r="D290" t="str">
        <f>IF('C - REPASSES'!A293="","",'C - REPASSES'!A293)</f>
        <v/>
      </c>
      <c r="E290" t="str">
        <f>TEXT(IF('C - REPASSES'!B293="","",'C - REPASSES'!B293),"DD/MM/AAAA")</f>
        <v/>
      </c>
      <c r="F290" t="str">
        <f>IF('C - REPASSES'!C293="INSTITUIÇÃO CREDENCIADA","1",IF('C - REPASSES'!C293="EMPRESA PRETROLÍFERA","2",IF('C - REPASSES'!C293="EMPRESA BRASILEIRA","3",IF('C - REPASSES'!C293="ORGANISMO DE NORMALIZAÇÃO OU EQUIVALENTE","4",IF('C - REPASSES'!C293="EMPRESA BRASILEIRA EM PARCERIA COM I.C.","5","")))))</f>
        <v/>
      </c>
      <c r="G290" t="str">
        <f>TEXT(IF('C - REPASSES'!D293="","",'C - REPASSES'!D293),"00000000000000")</f>
        <v/>
      </c>
      <c r="H290" t="str">
        <f>IF('C - REPASSES'!E293="","",'C - REPASSES'!E293)</f>
        <v/>
      </c>
      <c r="I290" t="str">
        <f>IF('C - REPASSES'!F293="","",'C - REPASSES'!F293)</f>
        <v/>
      </c>
      <c r="J290" t="str">
        <f>IF('C - REPASSES'!G293="","",'C - REPASSES'!G293)</f>
        <v/>
      </c>
      <c r="K290" t="str">
        <f>TEXT(IF('C - REPASSES'!H293="","",'C - REPASSES'!H293),"@")</f>
        <v/>
      </c>
      <c r="L290" t="str">
        <f>TEXT(IF('C - REPASSES'!I293="","",'C - REPASSES'!I293),"DD/MM/AAAA")</f>
        <v/>
      </c>
      <c r="M290" t="str">
        <f>TEXT(IF('C - REPASSES'!$A293="","",'C - REPASSES'!AI293),"0,00")</f>
        <v/>
      </c>
      <c r="N290" t="str">
        <f>TEXT(IF('C - REPASSES'!$A293="","",'C - REPASSES'!AJ293),"0,00")</f>
        <v/>
      </c>
      <c r="O290" t="str">
        <f>TEXT(IF('C - REPASSES'!$A293="","",'C - REPASSES'!AK293),"0,00")</f>
        <v/>
      </c>
    </row>
    <row r="291" spans="1:15">
      <c r="A291" t="str">
        <f>IF(D291="","",IF('A - IDENTIFICAÇÃO'!$C$7="","",'A - IDENTIFICAÇÃO'!$C$7))</f>
        <v/>
      </c>
      <c r="B291" t="str">
        <f>IF(D291="","",IF('A - IDENTIFICAÇÃO'!$P$15="","",'A - IDENTIFICAÇÃO'!$P$15))</f>
        <v/>
      </c>
      <c r="C291" t="str">
        <f>IF(D291="","",TEXT(IF('A - IDENTIFICAÇÃO'!$C$2="","",'A - IDENTIFICAÇÃO'!$C$2),"0000"))</f>
        <v/>
      </c>
      <c r="D291" t="str">
        <f>IF('C - REPASSES'!A294="","",'C - REPASSES'!A294)</f>
        <v/>
      </c>
      <c r="E291" t="str">
        <f>TEXT(IF('C - REPASSES'!B294="","",'C - REPASSES'!B294),"DD/MM/AAAA")</f>
        <v/>
      </c>
      <c r="F291" t="str">
        <f>IF('C - REPASSES'!C294="INSTITUIÇÃO CREDENCIADA","1",IF('C - REPASSES'!C294="EMPRESA PRETROLÍFERA","2",IF('C - REPASSES'!C294="EMPRESA BRASILEIRA","3",IF('C - REPASSES'!C294="ORGANISMO DE NORMALIZAÇÃO OU EQUIVALENTE","4",IF('C - REPASSES'!C294="EMPRESA BRASILEIRA EM PARCERIA COM I.C.","5","")))))</f>
        <v/>
      </c>
      <c r="G291" t="str">
        <f>TEXT(IF('C - REPASSES'!D294="","",'C - REPASSES'!D294),"00000000000000")</f>
        <v/>
      </c>
      <c r="H291" t="str">
        <f>IF('C - REPASSES'!E294="","",'C - REPASSES'!E294)</f>
        <v/>
      </c>
      <c r="I291" t="str">
        <f>IF('C - REPASSES'!F294="","",'C - REPASSES'!F294)</f>
        <v/>
      </c>
      <c r="J291" t="str">
        <f>IF('C - REPASSES'!G294="","",'C - REPASSES'!G294)</f>
        <v/>
      </c>
      <c r="K291" t="str">
        <f>TEXT(IF('C - REPASSES'!H294="","",'C - REPASSES'!H294),"@")</f>
        <v/>
      </c>
      <c r="L291" t="str">
        <f>TEXT(IF('C - REPASSES'!I294="","",'C - REPASSES'!I294),"DD/MM/AAAA")</f>
        <v/>
      </c>
      <c r="M291" t="str">
        <f>TEXT(IF('C - REPASSES'!$A294="","",'C - REPASSES'!AI294),"0,00")</f>
        <v/>
      </c>
      <c r="N291" t="str">
        <f>TEXT(IF('C - REPASSES'!$A294="","",'C - REPASSES'!AJ294),"0,00")</f>
        <v/>
      </c>
      <c r="O291" t="str">
        <f>TEXT(IF('C - REPASSES'!$A294="","",'C - REPASSES'!AK294),"0,00")</f>
        <v/>
      </c>
    </row>
    <row r="292" spans="1:15">
      <c r="A292" t="str">
        <f>IF(D292="","",IF('A - IDENTIFICAÇÃO'!$C$7="","",'A - IDENTIFICAÇÃO'!$C$7))</f>
        <v/>
      </c>
      <c r="B292" t="str">
        <f>IF(D292="","",IF('A - IDENTIFICAÇÃO'!$P$15="","",'A - IDENTIFICAÇÃO'!$P$15))</f>
        <v/>
      </c>
      <c r="C292" t="str">
        <f>IF(D292="","",TEXT(IF('A - IDENTIFICAÇÃO'!$C$2="","",'A - IDENTIFICAÇÃO'!$C$2),"0000"))</f>
        <v/>
      </c>
      <c r="D292" t="str">
        <f>IF('C - REPASSES'!A295="","",'C - REPASSES'!A295)</f>
        <v/>
      </c>
      <c r="E292" t="str">
        <f>TEXT(IF('C - REPASSES'!B295="","",'C - REPASSES'!B295),"DD/MM/AAAA")</f>
        <v/>
      </c>
      <c r="F292" t="str">
        <f>IF('C - REPASSES'!C295="INSTITUIÇÃO CREDENCIADA","1",IF('C - REPASSES'!C295="EMPRESA PRETROLÍFERA","2",IF('C - REPASSES'!C295="EMPRESA BRASILEIRA","3",IF('C - REPASSES'!C295="ORGANISMO DE NORMALIZAÇÃO OU EQUIVALENTE","4",IF('C - REPASSES'!C295="EMPRESA BRASILEIRA EM PARCERIA COM I.C.","5","")))))</f>
        <v/>
      </c>
      <c r="G292" t="str">
        <f>TEXT(IF('C - REPASSES'!D295="","",'C - REPASSES'!D295),"00000000000000")</f>
        <v/>
      </c>
      <c r="H292" t="str">
        <f>IF('C - REPASSES'!E295="","",'C - REPASSES'!E295)</f>
        <v/>
      </c>
      <c r="I292" t="str">
        <f>IF('C - REPASSES'!F295="","",'C - REPASSES'!F295)</f>
        <v/>
      </c>
      <c r="J292" t="str">
        <f>IF('C - REPASSES'!G295="","",'C - REPASSES'!G295)</f>
        <v/>
      </c>
      <c r="K292" t="str">
        <f>TEXT(IF('C - REPASSES'!H295="","",'C - REPASSES'!H295),"@")</f>
        <v/>
      </c>
      <c r="L292" t="str">
        <f>TEXT(IF('C - REPASSES'!I295="","",'C - REPASSES'!I295),"DD/MM/AAAA")</f>
        <v/>
      </c>
      <c r="M292" t="str">
        <f>TEXT(IF('C - REPASSES'!$A295="","",'C - REPASSES'!AI295),"0,00")</f>
        <v/>
      </c>
      <c r="N292" t="str">
        <f>TEXT(IF('C - REPASSES'!$A295="","",'C - REPASSES'!AJ295),"0,00")</f>
        <v/>
      </c>
      <c r="O292" t="str">
        <f>TEXT(IF('C - REPASSES'!$A295="","",'C - REPASSES'!AK295),"0,00")</f>
        <v/>
      </c>
    </row>
    <row r="293" spans="1:15">
      <c r="A293" t="str">
        <f>IF(D293="","",IF('A - IDENTIFICAÇÃO'!$C$7="","",'A - IDENTIFICAÇÃO'!$C$7))</f>
        <v/>
      </c>
      <c r="B293" t="str">
        <f>IF(D293="","",IF('A - IDENTIFICAÇÃO'!$P$15="","",'A - IDENTIFICAÇÃO'!$P$15))</f>
        <v/>
      </c>
      <c r="C293" t="str">
        <f>IF(D293="","",TEXT(IF('A - IDENTIFICAÇÃO'!$C$2="","",'A - IDENTIFICAÇÃO'!$C$2),"0000"))</f>
        <v/>
      </c>
      <c r="D293" t="str">
        <f>IF('C - REPASSES'!A296="","",'C - REPASSES'!A296)</f>
        <v/>
      </c>
      <c r="E293" t="str">
        <f>TEXT(IF('C - REPASSES'!B296="","",'C - REPASSES'!B296),"DD/MM/AAAA")</f>
        <v/>
      </c>
      <c r="F293" t="str">
        <f>IF('C - REPASSES'!C296="INSTITUIÇÃO CREDENCIADA","1",IF('C - REPASSES'!C296="EMPRESA PRETROLÍFERA","2",IF('C - REPASSES'!C296="EMPRESA BRASILEIRA","3",IF('C - REPASSES'!C296="ORGANISMO DE NORMALIZAÇÃO OU EQUIVALENTE","4",IF('C - REPASSES'!C296="EMPRESA BRASILEIRA EM PARCERIA COM I.C.","5","")))))</f>
        <v/>
      </c>
      <c r="G293" t="str">
        <f>TEXT(IF('C - REPASSES'!D296="","",'C - REPASSES'!D296),"00000000000000")</f>
        <v/>
      </c>
      <c r="H293" t="str">
        <f>IF('C - REPASSES'!E296="","",'C - REPASSES'!E296)</f>
        <v/>
      </c>
      <c r="I293" t="str">
        <f>IF('C - REPASSES'!F296="","",'C - REPASSES'!F296)</f>
        <v/>
      </c>
      <c r="J293" t="str">
        <f>IF('C - REPASSES'!G296="","",'C - REPASSES'!G296)</f>
        <v/>
      </c>
      <c r="K293" t="str">
        <f>TEXT(IF('C - REPASSES'!H296="","",'C - REPASSES'!H296),"@")</f>
        <v/>
      </c>
      <c r="L293" t="str">
        <f>TEXT(IF('C - REPASSES'!I296="","",'C - REPASSES'!I296),"DD/MM/AAAA")</f>
        <v/>
      </c>
      <c r="M293" t="str">
        <f>TEXT(IF('C - REPASSES'!$A296="","",'C - REPASSES'!AI296),"0,00")</f>
        <v/>
      </c>
      <c r="N293" t="str">
        <f>TEXT(IF('C - REPASSES'!$A296="","",'C - REPASSES'!AJ296),"0,00")</f>
        <v/>
      </c>
      <c r="O293" t="str">
        <f>TEXT(IF('C - REPASSES'!$A296="","",'C - REPASSES'!AK296),"0,00")</f>
        <v/>
      </c>
    </row>
    <row r="294" spans="1:15">
      <c r="A294" t="str">
        <f>IF(D294="","",IF('A - IDENTIFICAÇÃO'!$C$7="","",'A - IDENTIFICAÇÃO'!$C$7))</f>
        <v/>
      </c>
      <c r="B294" t="str">
        <f>IF(D294="","",IF('A - IDENTIFICAÇÃO'!$P$15="","",'A - IDENTIFICAÇÃO'!$P$15))</f>
        <v/>
      </c>
      <c r="C294" t="str">
        <f>IF(D294="","",TEXT(IF('A - IDENTIFICAÇÃO'!$C$2="","",'A - IDENTIFICAÇÃO'!$C$2),"0000"))</f>
        <v/>
      </c>
      <c r="D294" t="str">
        <f>IF('C - REPASSES'!A297="","",'C - REPASSES'!A297)</f>
        <v/>
      </c>
      <c r="E294" t="str">
        <f>TEXT(IF('C - REPASSES'!B297="","",'C - REPASSES'!B297),"DD/MM/AAAA")</f>
        <v/>
      </c>
      <c r="F294" t="str">
        <f>IF('C - REPASSES'!C297="INSTITUIÇÃO CREDENCIADA","1",IF('C - REPASSES'!C297="EMPRESA PRETROLÍFERA","2",IF('C - REPASSES'!C297="EMPRESA BRASILEIRA","3",IF('C - REPASSES'!C297="ORGANISMO DE NORMALIZAÇÃO OU EQUIVALENTE","4",IF('C - REPASSES'!C297="EMPRESA BRASILEIRA EM PARCERIA COM I.C.","5","")))))</f>
        <v/>
      </c>
      <c r="G294" t="str">
        <f>TEXT(IF('C - REPASSES'!D297="","",'C - REPASSES'!D297),"00000000000000")</f>
        <v/>
      </c>
      <c r="H294" t="str">
        <f>IF('C - REPASSES'!E297="","",'C - REPASSES'!E297)</f>
        <v/>
      </c>
      <c r="I294" t="str">
        <f>IF('C - REPASSES'!F297="","",'C - REPASSES'!F297)</f>
        <v/>
      </c>
      <c r="J294" t="str">
        <f>IF('C - REPASSES'!G297="","",'C - REPASSES'!G297)</f>
        <v/>
      </c>
      <c r="K294" t="str">
        <f>TEXT(IF('C - REPASSES'!H297="","",'C - REPASSES'!H297),"@")</f>
        <v/>
      </c>
      <c r="L294" t="str">
        <f>TEXT(IF('C - REPASSES'!I297="","",'C - REPASSES'!I297),"DD/MM/AAAA")</f>
        <v/>
      </c>
      <c r="M294" t="str">
        <f>TEXT(IF('C - REPASSES'!$A297="","",'C - REPASSES'!AI297),"0,00")</f>
        <v/>
      </c>
      <c r="N294" t="str">
        <f>TEXT(IF('C - REPASSES'!$A297="","",'C - REPASSES'!AJ297),"0,00")</f>
        <v/>
      </c>
      <c r="O294" t="str">
        <f>TEXT(IF('C - REPASSES'!$A297="","",'C - REPASSES'!AK297),"0,00")</f>
        <v/>
      </c>
    </row>
    <row r="295" spans="1:15">
      <c r="A295" t="str">
        <f>IF(D295="","",IF('A - IDENTIFICAÇÃO'!$C$7="","",'A - IDENTIFICAÇÃO'!$C$7))</f>
        <v/>
      </c>
      <c r="B295" t="str">
        <f>IF(D295="","",IF('A - IDENTIFICAÇÃO'!$P$15="","",'A - IDENTIFICAÇÃO'!$P$15))</f>
        <v/>
      </c>
      <c r="C295" t="str">
        <f>IF(D295="","",TEXT(IF('A - IDENTIFICAÇÃO'!$C$2="","",'A - IDENTIFICAÇÃO'!$C$2),"0000"))</f>
        <v/>
      </c>
      <c r="D295" t="str">
        <f>IF('C - REPASSES'!A298="","",'C - REPASSES'!A298)</f>
        <v/>
      </c>
      <c r="E295" t="str">
        <f>TEXT(IF('C - REPASSES'!B298="","",'C - REPASSES'!B298),"DD/MM/AAAA")</f>
        <v/>
      </c>
      <c r="F295" t="str">
        <f>IF('C - REPASSES'!C298="INSTITUIÇÃO CREDENCIADA","1",IF('C - REPASSES'!C298="EMPRESA PRETROLÍFERA","2",IF('C - REPASSES'!C298="EMPRESA BRASILEIRA","3",IF('C - REPASSES'!C298="ORGANISMO DE NORMALIZAÇÃO OU EQUIVALENTE","4",IF('C - REPASSES'!C298="EMPRESA BRASILEIRA EM PARCERIA COM I.C.","5","")))))</f>
        <v/>
      </c>
      <c r="G295" t="str">
        <f>TEXT(IF('C - REPASSES'!D298="","",'C - REPASSES'!D298),"00000000000000")</f>
        <v/>
      </c>
      <c r="H295" t="str">
        <f>IF('C - REPASSES'!E298="","",'C - REPASSES'!E298)</f>
        <v/>
      </c>
      <c r="I295" t="str">
        <f>IF('C - REPASSES'!F298="","",'C - REPASSES'!F298)</f>
        <v/>
      </c>
      <c r="J295" t="str">
        <f>IF('C - REPASSES'!G298="","",'C - REPASSES'!G298)</f>
        <v/>
      </c>
      <c r="K295" t="str">
        <f>TEXT(IF('C - REPASSES'!H298="","",'C - REPASSES'!H298),"@")</f>
        <v/>
      </c>
      <c r="L295" t="str">
        <f>TEXT(IF('C - REPASSES'!I298="","",'C - REPASSES'!I298),"DD/MM/AAAA")</f>
        <v/>
      </c>
      <c r="M295" t="str">
        <f>TEXT(IF('C - REPASSES'!$A298="","",'C - REPASSES'!AI298),"0,00")</f>
        <v/>
      </c>
      <c r="N295" t="str">
        <f>TEXT(IF('C - REPASSES'!$A298="","",'C - REPASSES'!AJ298),"0,00")</f>
        <v/>
      </c>
      <c r="O295" t="str">
        <f>TEXT(IF('C - REPASSES'!$A298="","",'C - REPASSES'!AK298),"0,00")</f>
        <v/>
      </c>
    </row>
    <row r="296" spans="1:15">
      <c r="A296" t="str">
        <f>IF(D296="","",IF('A - IDENTIFICAÇÃO'!$C$7="","",'A - IDENTIFICAÇÃO'!$C$7))</f>
        <v/>
      </c>
      <c r="B296" t="str">
        <f>IF(D296="","",IF('A - IDENTIFICAÇÃO'!$P$15="","",'A - IDENTIFICAÇÃO'!$P$15))</f>
        <v/>
      </c>
      <c r="C296" t="str">
        <f>IF(D296="","",TEXT(IF('A - IDENTIFICAÇÃO'!$C$2="","",'A - IDENTIFICAÇÃO'!$C$2),"0000"))</f>
        <v/>
      </c>
      <c r="D296" t="str">
        <f>IF('C - REPASSES'!A299="","",'C - REPASSES'!A299)</f>
        <v/>
      </c>
      <c r="E296" t="str">
        <f>TEXT(IF('C - REPASSES'!B299="","",'C - REPASSES'!B299),"DD/MM/AAAA")</f>
        <v/>
      </c>
      <c r="F296" t="str">
        <f>IF('C - REPASSES'!C299="INSTITUIÇÃO CREDENCIADA","1",IF('C - REPASSES'!C299="EMPRESA PRETROLÍFERA","2",IF('C - REPASSES'!C299="EMPRESA BRASILEIRA","3",IF('C - REPASSES'!C299="ORGANISMO DE NORMALIZAÇÃO OU EQUIVALENTE","4",IF('C - REPASSES'!C299="EMPRESA BRASILEIRA EM PARCERIA COM I.C.","5","")))))</f>
        <v/>
      </c>
      <c r="G296" t="str">
        <f>TEXT(IF('C - REPASSES'!D299="","",'C - REPASSES'!D299),"00000000000000")</f>
        <v/>
      </c>
      <c r="H296" t="str">
        <f>IF('C - REPASSES'!E299="","",'C - REPASSES'!E299)</f>
        <v/>
      </c>
      <c r="I296" t="str">
        <f>IF('C - REPASSES'!F299="","",'C - REPASSES'!F299)</f>
        <v/>
      </c>
      <c r="J296" t="str">
        <f>IF('C - REPASSES'!G299="","",'C - REPASSES'!G299)</f>
        <v/>
      </c>
      <c r="K296" t="str">
        <f>TEXT(IF('C - REPASSES'!H299="","",'C - REPASSES'!H299),"@")</f>
        <v/>
      </c>
      <c r="L296" t="str">
        <f>TEXT(IF('C - REPASSES'!I299="","",'C - REPASSES'!I299),"DD/MM/AAAA")</f>
        <v/>
      </c>
      <c r="M296" t="str">
        <f>TEXT(IF('C - REPASSES'!$A299="","",'C - REPASSES'!AI299),"0,00")</f>
        <v/>
      </c>
      <c r="N296" t="str">
        <f>TEXT(IF('C - REPASSES'!$A299="","",'C - REPASSES'!AJ299),"0,00")</f>
        <v/>
      </c>
      <c r="O296" t="str">
        <f>TEXT(IF('C - REPASSES'!$A299="","",'C - REPASSES'!AK299),"0,00")</f>
        <v/>
      </c>
    </row>
    <row r="297" spans="1:15">
      <c r="A297" t="str">
        <f>IF(D297="","",IF('A - IDENTIFICAÇÃO'!$C$7="","",'A - IDENTIFICAÇÃO'!$C$7))</f>
        <v/>
      </c>
      <c r="B297" t="str">
        <f>IF(D297="","",IF('A - IDENTIFICAÇÃO'!$P$15="","",'A - IDENTIFICAÇÃO'!$P$15))</f>
        <v/>
      </c>
      <c r="C297" t="str">
        <f>IF(D297="","",TEXT(IF('A - IDENTIFICAÇÃO'!$C$2="","",'A - IDENTIFICAÇÃO'!$C$2),"0000"))</f>
        <v/>
      </c>
      <c r="D297" t="str">
        <f>IF('C - REPASSES'!A300="","",'C - REPASSES'!A300)</f>
        <v/>
      </c>
      <c r="E297" t="str">
        <f>TEXT(IF('C - REPASSES'!B300="","",'C - REPASSES'!B300),"DD/MM/AAAA")</f>
        <v/>
      </c>
      <c r="F297" t="str">
        <f>IF('C - REPASSES'!C300="INSTITUIÇÃO CREDENCIADA","1",IF('C - REPASSES'!C300="EMPRESA PRETROLÍFERA","2",IF('C - REPASSES'!C300="EMPRESA BRASILEIRA","3",IF('C - REPASSES'!C300="ORGANISMO DE NORMALIZAÇÃO OU EQUIVALENTE","4",IF('C - REPASSES'!C300="EMPRESA BRASILEIRA EM PARCERIA COM I.C.","5","")))))</f>
        <v/>
      </c>
      <c r="G297" t="str">
        <f>TEXT(IF('C - REPASSES'!D300="","",'C - REPASSES'!D300),"00000000000000")</f>
        <v/>
      </c>
      <c r="H297" t="str">
        <f>IF('C - REPASSES'!E300="","",'C - REPASSES'!E300)</f>
        <v/>
      </c>
      <c r="I297" t="str">
        <f>IF('C - REPASSES'!F300="","",'C - REPASSES'!F300)</f>
        <v/>
      </c>
      <c r="J297" t="str">
        <f>IF('C - REPASSES'!G300="","",'C - REPASSES'!G300)</f>
        <v/>
      </c>
      <c r="K297" t="str">
        <f>TEXT(IF('C - REPASSES'!H300="","",'C - REPASSES'!H300),"@")</f>
        <v/>
      </c>
      <c r="L297" t="str">
        <f>TEXT(IF('C - REPASSES'!I300="","",'C - REPASSES'!I300),"DD/MM/AAAA")</f>
        <v/>
      </c>
      <c r="M297" t="str">
        <f>TEXT(IF('C - REPASSES'!$A300="","",'C - REPASSES'!AI300),"0,00")</f>
        <v/>
      </c>
      <c r="N297" t="str">
        <f>TEXT(IF('C - REPASSES'!$A300="","",'C - REPASSES'!AJ300),"0,00")</f>
        <v/>
      </c>
      <c r="O297" t="str">
        <f>TEXT(IF('C - REPASSES'!$A300="","",'C - REPASSES'!AK300),"0,00")</f>
        <v/>
      </c>
    </row>
    <row r="298" spans="1:15">
      <c r="A298" t="str">
        <f>IF(D298="","",IF('A - IDENTIFICAÇÃO'!$C$7="","",'A - IDENTIFICAÇÃO'!$C$7))</f>
        <v/>
      </c>
      <c r="B298" t="str">
        <f>IF(D298="","",IF('A - IDENTIFICAÇÃO'!$P$15="","",'A - IDENTIFICAÇÃO'!$P$15))</f>
        <v/>
      </c>
      <c r="C298" t="str">
        <f>IF(D298="","",TEXT(IF('A - IDENTIFICAÇÃO'!$C$2="","",'A - IDENTIFICAÇÃO'!$C$2),"0000"))</f>
        <v/>
      </c>
      <c r="D298" t="str">
        <f>IF('C - REPASSES'!A301="","",'C - REPASSES'!A301)</f>
        <v/>
      </c>
      <c r="E298" t="str">
        <f>TEXT(IF('C - REPASSES'!B301="","",'C - REPASSES'!B301),"DD/MM/AAAA")</f>
        <v/>
      </c>
      <c r="F298" t="str">
        <f>IF('C - REPASSES'!C301="INSTITUIÇÃO CREDENCIADA","1",IF('C - REPASSES'!C301="EMPRESA PRETROLÍFERA","2",IF('C - REPASSES'!C301="EMPRESA BRASILEIRA","3",IF('C - REPASSES'!C301="ORGANISMO DE NORMALIZAÇÃO OU EQUIVALENTE","4",IF('C - REPASSES'!C301="EMPRESA BRASILEIRA EM PARCERIA COM I.C.","5","")))))</f>
        <v/>
      </c>
      <c r="G298" t="str">
        <f>TEXT(IF('C - REPASSES'!D301="","",'C - REPASSES'!D301),"00000000000000")</f>
        <v/>
      </c>
      <c r="H298" t="str">
        <f>IF('C - REPASSES'!E301="","",'C - REPASSES'!E301)</f>
        <v/>
      </c>
      <c r="I298" t="str">
        <f>IF('C - REPASSES'!F301="","",'C - REPASSES'!F301)</f>
        <v/>
      </c>
      <c r="J298" t="str">
        <f>IF('C - REPASSES'!G301="","",'C - REPASSES'!G301)</f>
        <v/>
      </c>
      <c r="K298" t="str">
        <f>TEXT(IF('C - REPASSES'!H301="","",'C - REPASSES'!H301),"@")</f>
        <v/>
      </c>
      <c r="L298" t="str">
        <f>TEXT(IF('C - REPASSES'!I301="","",'C - REPASSES'!I301),"DD/MM/AAAA")</f>
        <v/>
      </c>
      <c r="M298" t="str">
        <f>TEXT(IF('C - REPASSES'!$A301="","",'C - REPASSES'!AI301),"0,00")</f>
        <v/>
      </c>
      <c r="N298" t="str">
        <f>TEXT(IF('C - REPASSES'!$A301="","",'C - REPASSES'!AJ301),"0,00")</f>
        <v/>
      </c>
      <c r="O298" t="str">
        <f>TEXT(IF('C - REPASSES'!$A301="","",'C - REPASSES'!AK301),"0,00")</f>
        <v/>
      </c>
    </row>
    <row r="299" spans="1:15">
      <c r="A299" t="str">
        <f>IF(D299="","",IF('A - IDENTIFICAÇÃO'!$C$7="","",'A - IDENTIFICAÇÃO'!$C$7))</f>
        <v/>
      </c>
      <c r="B299" t="str">
        <f>IF(D299="","",IF('A - IDENTIFICAÇÃO'!$P$15="","",'A - IDENTIFICAÇÃO'!$P$15))</f>
        <v/>
      </c>
      <c r="C299" t="str">
        <f>IF(D299="","",TEXT(IF('A - IDENTIFICAÇÃO'!$C$2="","",'A - IDENTIFICAÇÃO'!$C$2),"0000"))</f>
        <v/>
      </c>
      <c r="D299" t="str">
        <f>IF('C - REPASSES'!A302="","",'C - REPASSES'!A302)</f>
        <v/>
      </c>
      <c r="E299" t="str">
        <f>TEXT(IF('C - REPASSES'!B302="","",'C - REPASSES'!B302),"DD/MM/AAAA")</f>
        <v/>
      </c>
      <c r="F299" t="str">
        <f>IF('C - REPASSES'!C302="INSTITUIÇÃO CREDENCIADA","1",IF('C - REPASSES'!C302="EMPRESA PRETROLÍFERA","2",IF('C - REPASSES'!C302="EMPRESA BRASILEIRA","3",IF('C - REPASSES'!C302="ORGANISMO DE NORMALIZAÇÃO OU EQUIVALENTE","4",IF('C - REPASSES'!C302="EMPRESA BRASILEIRA EM PARCERIA COM I.C.","5","")))))</f>
        <v/>
      </c>
      <c r="G299" t="str">
        <f>TEXT(IF('C - REPASSES'!D302="","",'C - REPASSES'!D302),"00000000000000")</f>
        <v/>
      </c>
      <c r="H299" t="str">
        <f>IF('C - REPASSES'!E302="","",'C - REPASSES'!E302)</f>
        <v/>
      </c>
      <c r="I299" t="str">
        <f>IF('C - REPASSES'!F302="","",'C - REPASSES'!F302)</f>
        <v/>
      </c>
      <c r="J299" t="str">
        <f>IF('C - REPASSES'!G302="","",'C - REPASSES'!G302)</f>
        <v/>
      </c>
      <c r="K299" t="str">
        <f>TEXT(IF('C - REPASSES'!H302="","",'C - REPASSES'!H302),"@")</f>
        <v/>
      </c>
      <c r="L299" t="str">
        <f>TEXT(IF('C - REPASSES'!I302="","",'C - REPASSES'!I302),"DD/MM/AAAA")</f>
        <v/>
      </c>
      <c r="M299" t="str">
        <f>TEXT(IF('C - REPASSES'!$A302="","",'C - REPASSES'!AI302),"0,00")</f>
        <v/>
      </c>
      <c r="N299" t="str">
        <f>TEXT(IF('C - REPASSES'!$A302="","",'C - REPASSES'!AJ302),"0,00")</f>
        <v/>
      </c>
      <c r="O299" t="str">
        <f>TEXT(IF('C - REPASSES'!$A302="","",'C - REPASSES'!AK302),"0,00")</f>
        <v/>
      </c>
    </row>
    <row r="300" spans="1:15">
      <c r="A300" t="str">
        <f>IF(D300="","",IF('A - IDENTIFICAÇÃO'!$C$7="","",'A - IDENTIFICAÇÃO'!$C$7))</f>
        <v/>
      </c>
      <c r="B300" t="str">
        <f>IF(D300="","",IF('A - IDENTIFICAÇÃO'!$P$15="","",'A - IDENTIFICAÇÃO'!$P$15))</f>
        <v/>
      </c>
      <c r="C300" t="str">
        <f>IF(D300="","",TEXT(IF('A - IDENTIFICAÇÃO'!$C$2="","",'A - IDENTIFICAÇÃO'!$C$2),"0000"))</f>
        <v/>
      </c>
      <c r="D300" t="str">
        <f>IF('C - REPASSES'!A303="","",'C - REPASSES'!A303)</f>
        <v/>
      </c>
      <c r="E300" t="str">
        <f>TEXT(IF('C - REPASSES'!B303="","",'C - REPASSES'!B303),"DD/MM/AAAA")</f>
        <v/>
      </c>
      <c r="F300" t="str">
        <f>IF('C - REPASSES'!C303="INSTITUIÇÃO CREDENCIADA","1",IF('C - REPASSES'!C303="EMPRESA PRETROLÍFERA","2",IF('C - REPASSES'!C303="EMPRESA BRASILEIRA","3",IF('C - REPASSES'!C303="ORGANISMO DE NORMALIZAÇÃO OU EQUIVALENTE","4",IF('C - REPASSES'!C303="EMPRESA BRASILEIRA EM PARCERIA COM I.C.","5","")))))</f>
        <v/>
      </c>
      <c r="G300" t="str">
        <f>TEXT(IF('C - REPASSES'!D303="","",'C - REPASSES'!D303),"00000000000000")</f>
        <v/>
      </c>
      <c r="H300" t="str">
        <f>IF('C - REPASSES'!E303="","",'C - REPASSES'!E303)</f>
        <v/>
      </c>
      <c r="I300" t="str">
        <f>IF('C - REPASSES'!F303="","",'C - REPASSES'!F303)</f>
        <v/>
      </c>
      <c r="J300" t="str">
        <f>IF('C - REPASSES'!G303="","",'C - REPASSES'!G303)</f>
        <v/>
      </c>
      <c r="K300" t="str">
        <f>TEXT(IF('C - REPASSES'!H303="","",'C - REPASSES'!H303),"@")</f>
        <v/>
      </c>
      <c r="L300" t="str">
        <f>TEXT(IF('C - REPASSES'!I303="","",'C - REPASSES'!I303),"DD/MM/AAAA")</f>
        <v/>
      </c>
      <c r="M300" t="str">
        <f>TEXT(IF('C - REPASSES'!$A303="","",'C - REPASSES'!AI303),"0,00")</f>
        <v/>
      </c>
      <c r="N300" t="str">
        <f>TEXT(IF('C - REPASSES'!$A303="","",'C - REPASSES'!AJ303),"0,00")</f>
        <v/>
      </c>
      <c r="O300" t="str">
        <f>TEXT(IF('C - REPASSES'!$A303="","",'C - REPASSES'!AK303),"0,00")</f>
        <v/>
      </c>
    </row>
    <row r="301" spans="1:15">
      <c r="A301" t="str">
        <f>IF(D301="","",IF('A - IDENTIFICAÇÃO'!$C$7="","",'A - IDENTIFICAÇÃO'!$C$7))</f>
        <v/>
      </c>
      <c r="B301" t="str">
        <f>IF(D301="","",IF('A - IDENTIFICAÇÃO'!$P$15="","",'A - IDENTIFICAÇÃO'!$P$15))</f>
        <v/>
      </c>
      <c r="C301" t="str">
        <f>IF(D301="","",TEXT(IF('A - IDENTIFICAÇÃO'!$C$2="","",'A - IDENTIFICAÇÃO'!$C$2),"0000"))</f>
        <v/>
      </c>
      <c r="D301" t="str">
        <f>IF('C - REPASSES'!A304="","",'C - REPASSES'!A304)</f>
        <v/>
      </c>
      <c r="E301" t="str">
        <f>TEXT(IF('C - REPASSES'!B304="","",'C - REPASSES'!B304),"DD/MM/AAAA")</f>
        <v/>
      </c>
      <c r="F301" t="str">
        <f>IF('C - REPASSES'!C304="INSTITUIÇÃO CREDENCIADA","1",IF('C - REPASSES'!C304="EMPRESA PRETROLÍFERA","2",IF('C - REPASSES'!C304="EMPRESA BRASILEIRA","3",IF('C - REPASSES'!C304="ORGANISMO DE NORMALIZAÇÃO OU EQUIVALENTE","4",IF('C - REPASSES'!C304="EMPRESA BRASILEIRA EM PARCERIA COM I.C.","5","")))))</f>
        <v/>
      </c>
      <c r="G301" t="str">
        <f>TEXT(IF('C - REPASSES'!D304="","",'C - REPASSES'!D304),"00000000000000")</f>
        <v/>
      </c>
      <c r="H301" t="str">
        <f>IF('C - REPASSES'!E304="","",'C - REPASSES'!E304)</f>
        <v/>
      </c>
      <c r="I301" t="str">
        <f>IF('C - REPASSES'!F304="","",'C - REPASSES'!F304)</f>
        <v/>
      </c>
      <c r="J301" t="str">
        <f>IF('C - REPASSES'!G304="","",'C - REPASSES'!G304)</f>
        <v/>
      </c>
      <c r="K301" t="str">
        <f>TEXT(IF('C - REPASSES'!H304="","",'C - REPASSES'!H304),"@")</f>
        <v/>
      </c>
      <c r="L301" t="str">
        <f>TEXT(IF('C - REPASSES'!I304="","",'C - REPASSES'!I304),"DD/MM/AAAA")</f>
        <v/>
      </c>
      <c r="M301" t="str">
        <f>TEXT(IF('C - REPASSES'!$A304="","",'C - REPASSES'!AI304),"0,00")</f>
        <v/>
      </c>
      <c r="N301" t="str">
        <f>TEXT(IF('C - REPASSES'!$A304="","",'C - REPASSES'!AJ304),"0,00")</f>
        <v/>
      </c>
      <c r="O301" t="str">
        <f>TEXT(IF('C - REPASSES'!$A304="","",'C - REPASSES'!AK304),"0,00")</f>
        <v/>
      </c>
    </row>
    <row r="302" spans="1:15">
      <c r="A302" t="str">
        <f>IF(D302="","",IF('A - IDENTIFICAÇÃO'!$C$7="","",'A - IDENTIFICAÇÃO'!$C$7))</f>
        <v/>
      </c>
      <c r="B302" t="str">
        <f>IF(D302="","",IF('A - IDENTIFICAÇÃO'!$P$15="","",'A - IDENTIFICAÇÃO'!$P$15))</f>
        <v/>
      </c>
      <c r="C302" t="str">
        <f>IF(D302="","",TEXT(IF('A - IDENTIFICAÇÃO'!$C$2="","",'A - IDENTIFICAÇÃO'!$C$2),"0000"))</f>
        <v/>
      </c>
      <c r="D302" t="str">
        <f>IF('C - REPASSES'!A305="","",'C - REPASSES'!A305)</f>
        <v/>
      </c>
      <c r="E302" t="str">
        <f>TEXT(IF('C - REPASSES'!B305="","",'C - REPASSES'!B305),"DD/MM/AAAA")</f>
        <v/>
      </c>
      <c r="F302" t="str">
        <f>IF('C - REPASSES'!C305="INSTITUIÇÃO CREDENCIADA","1",IF('C - REPASSES'!C305="EMPRESA PRETROLÍFERA","2",IF('C - REPASSES'!C305="EMPRESA BRASILEIRA","3",IF('C - REPASSES'!C305="ORGANISMO DE NORMALIZAÇÃO OU EQUIVALENTE","4",IF('C - REPASSES'!C305="EMPRESA BRASILEIRA EM PARCERIA COM I.C.","5","")))))</f>
        <v/>
      </c>
      <c r="G302" t="str">
        <f>TEXT(IF('C - REPASSES'!D305="","",'C - REPASSES'!D305),"00000000000000")</f>
        <v/>
      </c>
      <c r="H302" t="str">
        <f>IF('C - REPASSES'!E305="","",'C - REPASSES'!E305)</f>
        <v/>
      </c>
      <c r="I302" t="str">
        <f>IF('C - REPASSES'!F305="","",'C - REPASSES'!F305)</f>
        <v/>
      </c>
      <c r="J302" t="str">
        <f>IF('C - REPASSES'!G305="","",'C - REPASSES'!G305)</f>
        <v/>
      </c>
      <c r="K302" t="str">
        <f>TEXT(IF('C - REPASSES'!H305="","",'C - REPASSES'!H305),"@")</f>
        <v/>
      </c>
      <c r="L302" t="str">
        <f>TEXT(IF('C - REPASSES'!I305="","",'C - REPASSES'!I305),"DD/MM/AAAA")</f>
        <v/>
      </c>
      <c r="M302" t="str">
        <f>TEXT(IF('C - REPASSES'!$A305="","",'C - REPASSES'!AI305),"0,00")</f>
        <v/>
      </c>
      <c r="N302" t="str">
        <f>TEXT(IF('C - REPASSES'!$A305="","",'C - REPASSES'!AJ305),"0,00")</f>
        <v/>
      </c>
      <c r="O302" t="str">
        <f>TEXT(IF('C - REPASSES'!$A305="","",'C - REPASSES'!AK305),"0,00")</f>
        <v/>
      </c>
    </row>
    <row r="303" spans="1:15">
      <c r="A303" t="str">
        <f>IF(D303="","",IF('A - IDENTIFICAÇÃO'!$C$7="","",'A - IDENTIFICAÇÃO'!$C$7))</f>
        <v/>
      </c>
      <c r="B303" t="str">
        <f>IF(D303="","",IF('A - IDENTIFICAÇÃO'!$P$15="","",'A - IDENTIFICAÇÃO'!$P$15))</f>
        <v/>
      </c>
      <c r="C303" t="str">
        <f>IF(D303="","",TEXT(IF('A - IDENTIFICAÇÃO'!$C$2="","",'A - IDENTIFICAÇÃO'!$C$2),"0000"))</f>
        <v/>
      </c>
      <c r="D303" t="str">
        <f>IF('C - REPASSES'!A306="","",'C - REPASSES'!A306)</f>
        <v/>
      </c>
      <c r="E303" t="str">
        <f>TEXT(IF('C - REPASSES'!B306="","",'C - REPASSES'!B306),"DD/MM/AAAA")</f>
        <v/>
      </c>
      <c r="F303" t="str">
        <f>IF('C - REPASSES'!C306="INSTITUIÇÃO CREDENCIADA","1",IF('C - REPASSES'!C306="EMPRESA PRETROLÍFERA","2",IF('C - REPASSES'!C306="EMPRESA BRASILEIRA","3",IF('C - REPASSES'!C306="ORGANISMO DE NORMALIZAÇÃO OU EQUIVALENTE","4",IF('C - REPASSES'!C306="EMPRESA BRASILEIRA EM PARCERIA COM I.C.","5","")))))</f>
        <v/>
      </c>
      <c r="G303" t="str">
        <f>TEXT(IF('C - REPASSES'!D306="","",'C - REPASSES'!D306),"00000000000000")</f>
        <v/>
      </c>
      <c r="H303" t="str">
        <f>IF('C - REPASSES'!E306="","",'C - REPASSES'!E306)</f>
        <v/>
      </c>
      <c r="I303" t="str">
        <f>IF('C - REPASSES'!F306="","",'C - REPASSES'!F306)</f>
        <v/>
      </c>
      <c r="J303" t="str">
        <f>IF('C - REPASSES'!G306="","",'C - REPASSES'!G306)</f>
        <v/>
      </c>
      <c r="K303" t="str">
        <f>TEXT(IF('C - REPASSES'!H306="","",'C - REPASSES'!H306),"@")</f>
        <v/>
      </c>
      <c r="L303" t="str">
        <f>TEXT(IF('C - REPASSES'!I306="","",'C - REPASSES'!I306),"DD/MM/AAAA")</f>
        <v/>
      </c>
      <c r="M303" t="str">
        <f>TEXT(IF('C - REPASSES'!$A306="","",'C - REPASSES'!AI306),"0,00")</f>
        <v/>
      </c>
      <c r="N303" t="str">
        <f>TEXT(IF('C - REPASSES'!$A306="","",'C - REPASSES'!AJ306),"0,00")</f>
        <v/>
      </c>
      <c r="O303" t="str">
        <f>TEXT(IF('C - REPASSES'!$A306="","",'C - REPASSES'!AK306),"0,00")</f>
        <v/>
      </c>
    </row>
    <row r="304" spans="1:15">
      <c r="A304" t="str">
        <f>IF(D304="","",IF('A - IDENTIFICAÇÃO'!$C$7="","",'A - IDENTIFICAÇÃO'!$C$7))</f>
        <v/>
      </c>
      <c r="B304" t="str">
        <f>IF(D304="","",IF('A - IDENTIFICAÇÃO'!$P$15="","",'A - IDENTIFICAÇÃO'!$P$15))</f>
        <v/>
      </c>
      <c r="C304" t="str">
        <f>IF(D304="","",TEXT(IF('A - IDENTIFICAÇÃO'!$C$2="","",'A - IDENTIFICAÇÃO'!$C$2),"0000"))</f>
        <v/>
      </c>
      <c r="D304" t="str">
        <f>IF('C - REPASSES'!A307="","",'C - REPASSES'!A307)</f>
        <v/>
      </c>
      <c r="E304" t="str">
        <f>TEXT(IF('C - REPASSES'!B307="","",'C - REPASSES'!B307),"DD/MM/AAAA")</f>
        <v/>
      </c>
      <c r="F304" t="str">
        <f>IF('C - REPASSES'!C307="INSTITUIÇÃO CREDENCIADA","1",IF('C - REPASSES'!C307="EMPRESA PRETROLÍFERA","2",IF('C - REPASSES'!C307="EMPRESA BRASILEIRA","3",IF('C - REPASSES'!C307="ORGANISMO DE NORMALIZAÇÃO OU EQUIVALENTE","4",IF('C - REPASSES'!C307="EMPRESA BRASILEIRA EM PARCERIA COM I.C.","5","")))))</f>
        <v/>
      </c>
      <c r="G304" t="str">
        <f>TEXT(IF('C - REPASSES'!D307="","",'C - REPASSES'!D307),"00000000000000")</f>
        <v/>
      </c>
      <c r="H304" t="str">
        <f>IF('C - REPASSES'!E307="","",'C - REPASSES'!E307)</f>
        <v/>
      </c>
      <c r="I304" t="str">
        <f>IF('C - REPASSES'!F307="","",'C - REPASSES'!F307)</f>
        <v/>
      </c>
      <c r="J304" t="str">
        <f>IF('C - REPASSES'!G307="","",'C - REPASSES'!G307)</f>
        <v/>
      </c>
      <c r="K304" t="str">
        <f>TEXT(IF('C - REPASSES'!H307="","",'C - REPASSES'!H307),"@")</f>
        <v/>
      </c>
      <c r="L304" t="str">
        <f>TEXT(IF('C - REPASSES'!I307="","",'C - REPASSES'!I307),"DD/MM/AAAA")</f>
        <v/>
      </c>
      <c r="M304" t="str">
        <f>TEXT(IF('C - REPASSES'!$A307="","",'C - REPASSES'!AI307),"0,00")</f>
        <v/>
      </c>
      <c r="N304" t="str">
        <f>TEXT(IF('C - REPASSES'!$A307="","",'C - REPASSES'!AJ307),"0,00")</f>
        <v/>
      </c>
      <c r="O304" t="str">
        <f>TEXT(IF('C - REPASSES'!$A307="","",'C - REPASSES'!AK307),"0,00")</f>
        <v/>
      </c>
    </row>
    <row r="305" spans="1:15">
      <c r="A305" t="str">
        <f>IF(D305="","",IF('A - IDENTIFICAÇÃO'!$C$7="","",'A - IDENTIFICAÇÃO'!$C$7))</f>
        <v/>
      </c>
      <c r="B305" t="str">
        <f>IF(D305="","",IF('A - IDENTIFICAÇÃO'!$P$15="","",'A - IDENTIFICAÇÃO'!$P$15))</f>
        <v/>
      </c>
      <c r="C305" t="str">
        <f>IF(D305="","",TEXT(IF('A - IDENTIFICAÇÃO'!$C$2="","",'A - IDENTIFICAÇÃO'!$C$2),"0000"))</f>
        <v/>
      </c>
      <c r="D305" t="str">
        <f>IF('C - REPASSES'!A308="","",'C - REPASSES'!A308)</f>
        <v/>
      </c>
      <c r="E305" t="str">
        <f>TEXT(IF('C - REPASSES'!B308="","",'C - REPASSES'!B308),"DD/MM/AAAA")</f>
        <v/>
      </c>
      <c r="F305" t="str">
        <f>IF('C - REPASSES'!C308="INSTITUIÇÃO CREDENCIADA","1",IF('C - REPASSES'!C308="EMPRESA PRETROLÍFERA","2",IF('C - REPASSES'!C308="EMPRESA BRASILEIRA","3",IF('C - REPASSES'!C308="ORGANISMO DE NORMALIZAÇÃO OU EQUIVALENTE","4",IF('C - REPASSES'!C308="EMPRESA BRASILEIRA EM PARCERIA COM I.C.","5","")))))</f>
        <v/>
      </c>
      <c r="G305" t="str">
        <f>TEXT(IF('C - REPASSES'!D308="","",'C - REPASSES'!D308),"00000000000000")</f>
        <v/>
      </c>
      <c r="H305" t="str">
        <f>IF('C - REPASSES'!E308="","",'C - REPASSES'!E308)</f>
        <v/>
      </c>
      <c r="I305" t="str">
        <f>IF('C - REPASSES'!F308="","",'C - REPASSES'!F308)</f>
        <v/>
      </c>
      <c r="J305" t="str">
        <f>IF('C - REPASSES'!G308="","",'C - REPASSES'!G308)</f>
        <v/>
      </c>
      <c r="K305" t="str">
        <f>TEXT(IF('C - REPASSES'!H308="","",'C - REPASSES'!H308),"@")</f>
        <v/>
      </c>
      <c r="L305" t="str">
        <f>TEXT(IF('C - REPASSES'!I308="","",'C - REPASSES'!I308),"DD/MM/AAAA")</f>
        <v/>
      </c>
      <c r="M305" t="str">
        <f>TEXT(IF('C - REPASSES'!$A308="","",'C - REPASSES'!AI308),"0,00")</f>
        <v/>
      </c>
      <c r="N305" t="str">
        <f>TEXT(IF('C - REPASSES'!$A308="","",'C - REPASSES'!AJ308),"0,00")</f>
        <v/>
      </c>
      <c r="O305" t="str">
        <f>TEXT(IF('C - REPASSES'!$A308="","",'C - REPASSES'!AK308),"0,00")</f>
        <v/>
      </c>
    </row>
    <row r="306" spans="1:15">
      <c r="A306" t="str">
        <f>IF(D306="","",IF('A - IDENTIFICAÇÃO'!$C$7="","",'A - IDENTIFICAÇÃO'!$C$7))</f>
        <v/>
      </c>
      <c r="B306" t="str">
        <f>IF(D306="","",IF('A - IDENTIFICAÇÃO'!$P$15="","",'A - IDENTIFICAÇÃO'!$P$15))</f>
        <v/>
      </c>
      <c r="C306" t="str">
        <f>IF(D306="","",TEXT(IF('A - IDENTIFICAÇÃO'!$C$2="","",'A - IDENTIFICAÇÃO'!$C$2),"0000"))</f>
        <v/>
      </c>
      <c r="D306" t="str">
        <f>IF('C - REPASSES'!A309="","",'C - REPASSES'!A309)</f>
        <v/>
      </c>
      <c r="E306" t="str">
        <f>TEXT(IF('C - REPASSES'!B309="","",'C - REPASSES'!B309),"DD/MM/AAAA")</f>
        <v/>
      </c>
      <c r="F306" t="str">
        <f>IF('C - REPASSES'!C309="INSTITUIÇÃO CREDENCIADA","1",IF('C - REPASSES'!C309="EMPRESA PRETROLÍFERA","2",IF('C - REPASSES'!C309="EMPRESA BRASILEIRA","3",IF('C - REPASSES'!C309="ORGANISMO DE NORMALIZAÇÃO OU EQUIVALENTE","4",IF('C - REPASSES'!C309="EMPRESA BRASILEIRA EM PARCERIA COM I.C.","5","")))))</f>
        <v/>
      </c>
      <c r="G306" t="str">
        <f>TEXT(IF('C - REPASSES'!D309="","",'C - REPASSES'!D309),"00000000000000")</f>
        <v/>
      </c>
      <c r="H306" t="str">
        <f>IF('C - REPASSES'!E309="","",'C - REPASSES'!E309)</f>
        <v/>
      </c>
      <c r="I306" t="str">
        <f>IF('C - REPASSES'!F309="","",'C - REPASSES'!F309)</f>
        <v/>
      </c>
      <c r="J306" t="str">
        <f>IF('C - REPASSES'!G309="","",'C - REPASSES'!G309)</f>
        <v/>
      </c>
      <c r="K306" t="str">
        <f>TEXT(IF('C - REPASSES'!H309="","",'C - REPASSES'!H309),"@")</f>
        <v/>
      </c>
      <c r="L306" t="str">
        <f>TEXT(IF('C - REPASSES'!I309="","",'C - REPASSES'!I309),"DD/MM/AAAA")</f>
        <v/>
      </c>
      <c r="M306" t="str">
        <f>TEXT(IF('C - REPASSES'!$A309="","",'C - REPASSES'!AI309),"0,00")</f>
        <v/>
      </c>
      <c r="N306" t="str">
        <f>TEXT(IF('C - REPASSES'!$A309="","",'C - REPASSES'!AJ309),"0,00")</f>
        <v/>
      </c>
      <c r="O306" t="str">
        <f>TEXT(IF('C - REPASSES'!$A309="","",'C - REPASSES'!AK309),"0,00")</f>
        <v/>
      </c>
    </row>
    <row r="307" spans="1:15">
      <c r="A307" t="str">
        <f>IF(D307="","",IF('A - IDENTIFICAÇÃO'!$C$7="","",'A - IDENTIFICAÇÃO'!$C$7))</f>
        <v/>
      </c>
      <c r="B307" t="str">
        <f>IF(D307="","",IF('A - IDENTIFICAÇÃO'!$P$15="","",'A - IDENTIFICAÇÃO'!$P$15))</f>
        <v/>
      </c>
      <c r="C307" t="str">
        <f>IF(D307="","",TEXT(IF('A - IDENTIFICAÇÃO'!$C$2="","",'A - IDENTIFICAÇÃO'!$C$2),"0000"))</f>
        <v/>
      </c>
      <c r="D307" t="str">
        <f>IF('C - REPASSES'!A310="","",'C - REPASSES'!A310)</f>
        <v/>
      </c>
      <c r="E307" t="str">
        <f>TEXT(IF('C - REPASSES'!B310="","",'C - REPASSES'!B310),"DD/MM/AAAA")</f>
        <v/>
      </c>
      <c r="F307" t="str">
        <f>IF('C - REPASSES'!C310="INSTITUIÇÃO CREDENCIADA","1",IF('C - REPASSES'!C310="EMPRESA PRETROLÍFERA","2",IF('C - REPASSES'!C310="EMPRESA BRASILEIRA","3",IF('C - REPASSES'!C310="ORGANISMO DE NORMALIZAÇÃO OU EQUIVALENTE","4",IF('C - REPASSES'!C310="EMPRESA BRASILEIRA EM PARCERIA COM I.C.","5","")))))</f>
        <v/>
      </c>
      <c r="G307" t="str">
        <f>TEXT(IF('C - REPASSES'!D310="","",'C - REPASSES'!D310),"00000000000000")</f>
        <v/>
      </c>
      <c r="H307" t="str">
        <f>IF('C - REPASSES'!E310="","",'C - REPASSES'!E310)</f>
        <v/>
      </c>
      <c r="I307" t="str">
        <f>IF('C - REPASSES'!F310="","",'C - REPASSES'!F310)</f>
        <v/>
      </c>
      <c r="J307" t="str">
        <f>IF('C - REPASSES'!G310="","",'C - REPASSES'!G310)</f>
        <v/>
      </c>
      <c r="K307" t="str">
        <f>TEXT(IF('C - REPASSES'!H310="","",'C - REPASSES'!H310),"@")</f>
        <v/>
      </c>
      <c r="L307" t="str">
        <f>TEXT(IF('C - REPASSES'!I310="","",'C - REPASSES'!I310),"DD/MM/AAAA")</f>
        <v/>
      </c>
      <c r="M307" t="str">
        <f>TEXT(IF('C - REPASSES'!$A310="","",'C - REPASSES'!AI310),"0,00")</f>
        <v/>
      </c>
      <c r="N307" t="str">
        <f>TEXT(IF('C - REPASSES'!$A310="","",'C - REPASSES'!AJ310),"0,00")</f>
        <v/>
      </c>
      <c r="O307" t="str">
        <f>TEXT(IF('C - REPASSES'!$A310="","",'C - REPASSES'!AK310),"0,00")</f>
        <v/>
      </c>
    </row>
    <row r="308" spans="1:15">
      <c r="A308" t="str">
        <f>IF(D308="","",IF('A - IDENTIFICAÇÃO'!$C$7="","",'A - IDENTIFICAÇÃO'!$C$7))</f>
        <v/>
      </c>
      <c r="B308" t="str">
        <f>IF(D308="","",IF('A - IDENTIFICAÇÃO'!$P$15="","",'A - IDENTIFICAÇÃO'!$P$15))</f>
        <v/>
      </c>
      <c r="C308" t="str">
        <f>IF(D308="","",TEXT(IF('A - IDENTIFICAÇÃO'!$C$2="","",'A - IDENTIFICAÇÃO'!$C$2),"0000"))</f>
        <v/>
      </c>
      <c r="D308" t="str">
        <f>IF('C - REPASSES'!A311="","",'C - REPASSES'!A311)</f>
        <v/>
      </c>
      <c r="E308" t="str">
        <f>TEXT(IF('C - REPASSES'!B311="","",'C - REPASSES'!B311),"DD/MM/AAAA")</f>
        <v/>
      </c>
      <c r="F308" t="str">
        <f>IF('C - REPASSES'!C311="INSTITUIÇÃO CREDENCIADA","1",IF('C - REPASSES'!C311="EMPRESA PRETROLÍFERA","2",IF('C - REPASSES'!C311="EMPRESA BRASILEIRA","3",IF('C - REPASSES'!C311="ORGANISMO DE NORMALIZAÇÃO OU EQUIVALENTE","4",IF('C - REPASSES'!C311="EMPRESA BRASILEIRA EM PARCERIA COM I.C.","5","")))))</f>
        <v/>
      </c>
      <c r="G308" t="str">
        <f>TEXT(IF('C - REPASSES'!D311="","",'C - REPASSES'!D311),"00000000000000")</f>
        <v/>
      </c>
      <c r="H308" t="str">
        <f>IF('C - REPASSES'!E311="","",'C - REPASSES'!E311)</f>
        <v/>
      </c>
      <c r="I308" t="str">
        <f>IF('C - REPASSES'!F311="","",'C - REPASSES'!F311)</f>
        <v/>
      </c>
      <c r="J308" t="str">
        <f>IF('C - REPASSES'!G311="","",'C - REPASSES'!G311)</f>
        <v/>
      </c>
      <c r="K308" t="str">
        <f>TEXT(IF('C - REPASSES'!H311="","",'C - REPASSES'!H311),"@")</f>
        <v/>
      </c>
      <c r="L308" t="str">
        <f>TEXT(IF('C - REPASSES'!I311="","",'C - REPASSES'!I311),"DD/MM/AAAA")</f>
        <v/>
      </c>
      <c r="M308" t="str">
        <f>TEXT(IF('C - REPASSES'!$A311="","",'C - REPASSES'!AI311),"0,00")</f>
        <v/>
      </c>
      <c r="N308" t="str">
        <f>TEXT(IF('C - REPASSES'!$A311="","",'C - REPASSES'!AJ311),"0,00")</f>
        <v/>
      </c>
      <c r="O308" t="str">
        <f>TEXT(IF('C - REPASSES'!$A311="","",'C - REPASSES'!AK311),"0,00")</f>
        <v/>
      </c>
    </row>
    <row r="309" spans="1:15">
      <c r="A309" t="str">
        <f>IF(D309="","",IF('A - IDENTIFICAÇÃO'!$C$7="","",'A - IDENTIFICAÇÃO'!$C$7))</f>
        <v/>
      </c>
      <c r="B309" t="str">
        <f>IF(D309="","",IF('A - IDENTIFICAÇÃO'!$P$15="","",'A - IDENTIFICAÇÃO'!$P$15))</f>
        <v/>
      </c>
      <c r="C309" t="str">
        <f>IF(D309="","",TEXT(IF('A - IDENTIFICAÇÃO'!$C$2="","",'A - IDENTIFICAÇÃO'!$C$2),"0000"))</f>
        <v/>
      </c>
      <c r="D309" t="str">
        <f>IF('C - REPASSES'!A312="","",'C - REPASSES'!A312)</f>
        <v/>
      </c>
      <c r="E309" t="str">
        <f>TEXT(IF('C - REPASSES'!B312="","",'C - REPASSES'!B312),"DD/MM/AAAA")</f>
        <v/>
      </c>
      <c r="F309" t="str">
        <f>IF('C - REPASSES'!C312="INSTITUIÇÃO CREDENCIADA","1",IF('C - REPASSES'!C312="EMPRESA PRETROLÍFERA","2",IF('C - REPASSES'!C312="EMPRESA BRASILEIRA","3",IF('C - REPASSES'!C312="ORGANISMO DE NORMALIZAÇÃO OU EQUIVALENTE","4",IF('C - REPASSES'!C312="EMPRESA BRASILEIRA EM PARCERIA COM I.C.","5","")))))</f>
        <v/>
      </c>
      <c r="G309" t="str">
        <f>TEXT(IF('C - REPASSES'!D312="","",'C - REPASSES'!D312),"00000000000000")</f>
        <v/>
      </c>
      <c r="H309" t="str">
        <f>IF('C - REPASSES'!E312="","",'C - REPASSES'!E312)</f>
        <v/>
      </c>
      <c r="I309" t="str">
        <f>IF('C - REPASSES'!F312="","",'C - REPASSES'!F312)</f>
        <v/>
      </c>
      <c r="J309" t="str">
        <f>IF('C - REPASSES'!G312="","",'C - REPASSES'!G312)</f>
        <v/>
      </c>
      <c r="K309" t="str">
        <f>TEXT(IF('C - REPASSES'!H312="","",'C - REPASSES'!H312),"@")</f>
        <v/>
      </c>
      <c r="L309" t="str">
        <f>TEXT(IF('C - REPASSES'!I312="","",'C - REPASSES'!I312),"DD/MM/AAAA")</f>
        <v/>
      </c>
      <c r="M309" t="str">
        <f>TEXT(IF('C - REPASSES'!$A312="","",'C - REPASSES'!AI312),"0,00")</f>
        <v/>
      </c>
      <c r="N309" t="str">
        <f>TEXT(IF('C - REPASSES'!$A312="","",'C - REPASSES'!AJ312),"0,00")</f>
        <v/>
      </c>
      <c r="O309" t="str">
        <f>TEXT(IF('C - REPASSES'!$A312="","",'C - REPASSES'!AK312),"0,00")</f>
        <v/>
      </c>
    </row>
    <row r="310" spans="1:15">
      <c r="A310" t="str">
        <f>IF(D310="","",IF('A - IDENTIFICAÇÃO'!$C$7="","",'A - IDENTIFICAÇÃO'!$C$7))</f>
        <v/>
      </c>
      <c r="B310" t="str">
        <f>IF(D310="","",IF('A - IDENTIFICAÇÃO'!$P$15="","",'A - IDENTIFICAÇÃO'!$P$15))</f>
        <v/>
      </c>
      <c r="C310" t="str">
        <f>IF(D310="","",TEXT(IF('A - IDENTIFICAÇÃO'!$C$2="","",'A - IDENTIFICAÇÃO'!$C$2),"0000"))</f>
        <v/>
      </c>
      <c r="D310" t="str">
        <f>IF('C - REPASSES'!A313="","",'C - REPASSES'!A313)</f>
        <v/>
      </c>
      <c r="E310" t="str">
        <f>TEXT(IF('C - REPASSES'!B313="","",'C - REPASSES'!B313),"DD/MM/AAAA")</f>
        <v/>
      </c>
      <c r="F310" t="str">
        <f>IF('C - REPASSES'!C313="INSTITUIÇÃO CREDENCIADA","1",IF('C - REPASSES'!C313="EMPRESA PRETROLÍFERA","2",IF('C - REPASSES'!C313="EMPRESA BRASILEIRA","3",IF('C - REPASSES'!C313="ORGANISMO DE NORMALIZAÇÃO OU EQUIVALENTE","4",IF('C - REPASSES'!C313="EMPRESA BRASILEIRA EM PARCERIA COM I.C.","5","")))))</f>
        <v/>
      </c>
      <c r="G310" t="str">
        <f>TEXT(IF('C - REPASSES'!D313="","",'C - REPASSES'!D313),"00000000000000")</f>
        <v/>
      </c>
      <c r="H310" t="str">
        <f>IF('C - REPASSES'!E313="","",'C - REPASSES'!E313)</f>
        <v/>
      </c>
      <c r="I310" t="str">
        <f>IF('C - REPASSES'!F313="","",'C - REPASSES'!F313)</f>
        <v/>
      </c>
      <c r="J310" t="str">
        <f>IF('C - REPASSES'!G313="","",'C - REPASSES'!G313)</f>
        <v/>
      </c>
      <c r="K310" t="str">
        <f>TEXT(IF('C - REPASSES'!H313="","",'C - REPASSES'!H313),"@")</f>
        <v/>
      </c>
      <c r="L310" t="str">
        <f>TEXT(IF('C - REPASSES'!I313="","",'C - REPASSES'!I313),"DD/MM/AAAA")</f>
        <v/>
      </c>
      <c r="M310" t="str">
        <f>TEXT(IF('C - REPASSES'!$A313="","",'C - REPASSES'!AI313),"0,00")</f>
        <v/>
      </c>
      <c r="N310" t="str">
        <f>TEXT(IF('C - REPASSES'!$A313="","",'C - REPASSES'!AJ313),"0,00")</f>
        <v/>
      </c>
      <c r="O310" t="str">
        <f>TEXT(IF('C - REPASSES'!$A313="","",'C - REPASSES'!AK313),"0,00")</f>
        <v/>
      </c>
    </row>
    <row r="311" spans="1:15">
      <c r="A311" t="str">
        <f>IF(D311="","",IF('A - IDENTIFICAÇÃO'!$C$7="","",'A - IDENTIFICAÇÃO'!$C$7))</f>
        <v/>
      </c>
      <c r="B311" t="str">
        <f>IF(D311="","",IF('A - IDENTIFICAÇÃO'!$P$15="","",'A - IDENTIFICAÇÃO'!$P$15))</f>
        <v/>
      </c>
      <c r="C311" t="str">
        <f>IF(D311="","",TEXT(IF('A - IDENTIFICAÇÃO'!$C$2="","",'A - IDENTIFICAÇÃO'!$C$2),"0000"))</f>
        <v/>
      </c>
      <c r="D311" t="str">
        <f>IF('C - REPASSES'!A314="","",'C - REPASSES'!A314)</f>
        <v/>
      </c>
      <c r="E311" t="str">
        <f>TEXT(IF('C - REPASSES'!B314="","",'C - REPASSES'!B314),"DD/MM/AAAA")</f>
        <v/>
      </c>
      <c r="F311" t="str">
        <f>IF('C - REPASSES'!C314="INSTITUIÇÃO CREDENCIADA","1",IF('C - REPASSES'!C314="EMPRESA PRETROLÍFERA","2",IF('C - REPASSES'!C314="EMPRESA BRASILEIRA","3",IF('C - REPASSES'!C314="ORGANISMO DE NORMALIZAÇÃO OU EQUIVALENTE","4",IF('C - REPASSES'!C314="EMPRESA BRASILEIRA EM PARCERIA COM I.C.","5","")))))</f>
        <v/>
      </c>
      <c r="G311" t="str">
        <f>TEXT(IF('C - REPASSES'!D314="","",'C - REPASSES'!D314),"00000000000000")</f>
        <v/>
      </c>
      <c r="H311" t="str">
        <f>IF('C - REPASSES'!E314="","",'C - REPASSES'!E314)</f>
        <v/>
      </c>
      <c r="I311" t="str">
        <f>IF('C - REPASSES'!F314="","",'C - REPASSES'!F314)</f>
        <v/>
      </c>
      <c r="J311" t="str">
        <f>IF('C - REPASSES'!G314="","",'C - REPASSES'!G314)</f>
        <v/>
      </c>
      <c r="K311" t="str">
        <f>TEXT(IF('C - REPASSES'!H314="","",'C - REPASSES'!H314),"@")</f>
        <v/>
      </c>
      <c r="L311" t="str">
        <f>TEXT(IF('C - REPASSES'!I314="","",'C - REPASSES'!I314),"DD/MM/AAAA")</f>
        <v/>
      </c>
      <c r="M311" t="str">
        <f>TEXT(IF('C - REPASSES'!$A314="","",'C - REPASSES'!AI314),"0,00")</f>
        <v/>
      </c>
      <c r="N311" t="str">
        <f>TEXT(IF('C - REPASSES'!$A314="","",'C - REPASSES'!AJ314),"0,00")</f>
        <v/>
      </c>
      <c r="O311" t="str">
        <f>TEXT(IF('C - REPASSES'!$A314="","",'C - REPASSES'!AK314),"0,00")</f>
        <v/>
      </c>
    </row>
    <row r="312" spans="1:15">
      <c r="A312" t="str">
        <f>IF(D312="","",IF('A - IDENTIFICAÇÃO'!$C$7="","",'A - IDENTIFICAÇÃO'!$C$7))</f>
        <v/>
      </c>
      <c r="B312" t="str">
        <f>IF(D312="","",IF('A - IDENTIFICAÇÃO'!$P$15="","",'A - IDENTIFICAÇÃO'!$P$15))</f>
        <v/>
      </c>
      <c r="C312" t="str">
        <f>IF(D312="","",TEXT(IF('A - IDENTIFICAÇÃO'!$C$2="","",'A - IDENTIFICAÇÃO'!$C$2),"0000"))</f>
        <v/>
      </c>
      <c r="D312" t="str">
        <f>IF('C - REPASSES'!A315="","",'C - REPASSES'!A315)</f>
        <v/>
      </c>
      <c r="E312" t="str">
        <f>TEXT(IF('C - REPASSES'!B315="","",'C - REPASSES'!B315),"DD/MM/AAAA")</f>
        <v/>
      </c>
      <c r="F312" t="str">
        <f>IF('C - REPASSES'!C315="INSTITUIÇÃO CREDENCIADA","1",IF('C - REPASSES'!C315="EMPRESA PRETROLÍFERA","2",IF('C - REPASSES'!C315="EMPRESA BRASILEIRA","3",IF('C - REPASSES'!C315="ORGANISMO DE NORMALIZAÇÃO OU EQUIVALENTE","4",IF('C - REPASSES'!C315="EMPRESA BRASILEIRA EM PARCERIA COM I.C.","5","")))))</f>
        <v/>
      </c>
      <c r="G312" t="str">
        <f>TEXT(IF('C - REPASSES'!D315="","",'C - REPASSES'!D315),"00000000000000")</f>
        <v/>
      </c>
      <c r="H312" t="str">
        <f>IF('C - REPASSES'!E315="","",'C - REPASSES'!E315)</f>
        <v/>
      </c>
      <c r="I312" t="str">
        <f>IF('C - REPASSES'!F315="","",'C - REPASSES'!F315)</f>
        <v/>
      </c>
      <c r="J312" t="str">
        <f>IF('C - REPASSES'!G315="","",'C - REPASSES'!G315)</f>
        <v/>
      </c>
      <c r="K312" t="str">
        <f>TEXT(IF('C - REPASSES'!H315="","",'C - REPASSES'!H315),"@")</f>
        <v/>
      </c>
      <c r="L312" t="str">
        <f>TEXT(IF('C - REPASSES'!I315="","",'C - REPASSES'!I315),"DD/MM/AAAA")</f>
        <v/>
      </c>
      <c r="M312" t="str">
        <f>TEXT(IF('C - REPASSES'!$A315="","",'C - REPASSES'!AI315),"0,00")</f>
        <v/>
      </c>
      <c r="N312" t="str">
        <f>TEXT(IF('C - REPASSES'!$A315="","",'C - REPASSES'!AJ315),"0,00")</f>
        <v/>
      </c>
      <c r="O312" t="str">
        <f>TEXT(IF('C - REPASSES'!$A315="","",'C - REPASSES'!AK315),"0,00")</f>
        <v/>
      </c>
    </row>
    <row r="313" spans="1:15">
      <c r="A313" t="str">
        <f>IF(D313="","",IF('A - IDENTIFICAÇÃO'!$C$7="","",'A - IDENTIFICAÇÃO'!$C$7))</f>
        <v/>
      </c>
      <c r="B313" t="str">
        <f>IF(D313="","",IF('A - IDENTIFICAÇÃO'!$P$15="","",'A - IDENTIFICAÇÃO'!$P$15))</f>
        <v/>
      </c>
      <c r="C313" t="str">
        <f>IF(D313="","",TEXT(IF('A - IDENTIFICAÇÃO'!$C$2="","",'A - IDENTIFICAÇÃO'!$C$2),"0000"))</f>
        <v/>
      </c>
      <c r="D313" t="str">
        <f>IF('C - REPASSES'!A316="","",'C - REPASSES'!A316)</f>
        <v/>
      </c>
      <c r="E313" t="str">
        <f>TEXT(IF('C - REPASSES'!B316="","",'C - REPASSES'!B316),"DD/MM/AAAA")</f>
        <v/>
      </c>
      <c r="F313" t="str">
        <f>IF('C - REPASSES'!C316="INSTITUIÇÃO CREDENCIADA","1",IF('C - REPASSES'!C316="EMPRESA PRETROLÍFERA","2",IF('C - REPASSES'!C316="EMPRESA BRASILEIRA","3",IF('C - REPASSES'!C316="ORGANISMO DE NORMALIZAÇÃO OU EQUIVALENTE","4",IF('C - REPASSES'!C316="EMPRESA BRASILEIRA EM PARCERIA COM I.C.","5","")))))</f>
        <v/>
      </c>
      <c r="G313" t="str">
        <f>TEXT(IF('C - REPASSES'!D316="","",'C - REPASSES'!D316),"00000000000000")</f>
        <v/>
      </c>
      <c r="H313" t="str">
        <f>IF('C - REPASSES'!E316="","",'C - REPASSES'!E316)</f>
        <v/>
      </c>
      <c r="I313" t="str">
        <f>IF('C - REPASSES'!F316="","",'C - REPASSES'!F316)</f>
        <v/>
      </c>
      <c r="J313" t="str">
        <f>IF('C - REPASSES'!G316="","",'C - REPASSES'!G316)</f>
        <v/>
      </c>
      <c r="K313" t="str">
        <f>TEXT(IF('C - REPASSES'!H316="","",'C - REPASSES'!H316),"@")</f>
        <v/>
      </c>
      <c r="L313" t="str">
        <f>TEXT(IF('C - REPASSES'!I316="","",'C - REPASSES'!I316),"DD/MM/AAAA")</f>
        <v/>
      </c>
      <c r="M313" t="str">
        <f>TEXT(IF('C - REPASSES'!$A316="","",'C - REPASSES'!AI316),"0,00")</f>
        <v/>
      </c>
      <c r="N313" t="str">
        <f>TEXT(IF('C - REPASSES'!$A316="","",'C - REPASSES'!AJ316),"0,00")</f>
        <v/>
      </c>
      <c r="O313" t="str">
        <f>TEXT(IF('C - REPASSES'!$A316="","",'C - REPASSES'!AK316),"0,00")</f>
        <v/>
      </c>
    </row>
    <row r="314" spans="1:15">
      <c r="A314" t="str">
        <f>IF(D314="","",IF('A - IDENTIFICAÇÃO'!$C$7="","",'A - IDENTIFICAÇÃO'!$C$7))</f>
        <v/>
      </c>
      <c r="B314" t="str">
        <f>IF(D314="","",IF('A - IDENTIFICAÇÃO'!$P$15="","",'A - IDENTIFICAÇÃO'!$P$15))</f>
        <v/>
      </c>
      <c r="C314" t="str">
        <f>IF(D314="","",TEXT(IF('A - IDENTIFICAÇÃO'!$C$2="","",'A - IDENTIFICAÇÃO'!$C$2),"0000"))</f>
        <v/>
      </c>
      <c r="D314" t="str">
        <f>IF('C - REPASSES'!A317="","",'C - REPASSES'!A317)</f>
        <v/>
      </c>
      <c r="E314" t="str">
        <f>TEXT(IF('C - REPASSES'!B317="","",'C - REPASSES'!B317),"DD/MM/AAAA")</f>
        <v/>
      </c>
      <c r="F314" t="str">
        <f>IF('C - REPASSES'!C317="INSTITUIÇÃO CREDENCIADA","1",IF('C - REPASSES'!C317="EMPRESA PRETROLÍFERA","2",IF('C - REPASSES'!C317="EMPRESA BRASILEIRA","3",IF('C - REPASSES'!C317="ORGANISMO DE NORMALIZAÇÃO OU EQUIVALENTE","4",IF('C - REPASSES'!C317="EMPRESA BRASILEIRA EM PARCERIA COM I.C.","5","")))))</f>
        <v/>
      </c>
      <c r="G314" t="str">
        <f>TEXT(IF('C - REPASSES'!D317="","",'C - REPASSES'!D317),"00000000000000")</f>
        <v/>
      </c>
      <c r="H314" t="str">
        <f>IF('C - REPASSES'!E317="","",'C - REPASSES'!E317)</f>
        <v/>
      </c>
      <c r="I314" t="str">
        <f>IF('C - REPASSES'!F317="","",'C - REPASSES'!F317)</f>
        <v/>
      </c>
      <c r="J314" t="str">
        <f>IF('C - REPASSES'!G317="","",'C - REPASSES'!G317)</f>
        <v/>
      </c>
      <c r="K314" t="str">
        <f>TEXT(IF('C - REPASSES'!H317="","",'C - REPASSES'!H317),"@")</f>
        <v/>
      </c>
      <c r="L314" t="str">
        <f>TEXT(IF('C - REPASSES'!I317="","",'C - REPASSES'!I317),"DD/MM/AAAA")</f>
        <v/>
      </c>
      <c r="M314" t="str">
        <f>TEXT(IF('C - REPASSES'!$A317="","",'C - REPASSES'!AI317),"0,00")</f>
        <v/>
      </c>
      <c r="N314" t="str">
        <f>TEXT(IF('C - REPASSES'!$A317="","",'C - REPASSES'!AJ317),"0,00")</f>
        <v/>
      </c>
      <c r="O314" t="str">
        <f>TEXT(IF('C - REPASSES'!$A317="","",'C - REPASSES'!AK317),"0,00")</f>
        <v/>
      </c>
    </row>
    <row r="315" spans="1:15">
      <c r="A315" t="str">
        <f>IF(D315="","",IF('A - IDENTIFICAÇÃO'!$C$7="","",'A - IDENTIFICAÇÃO'!$C$7))</f>
        <v/>
      </c>
      <c r="B315" t="str">
        <f>IF(D315="","",IF('A - IDENTIFICAÇÃO'!$P$15="","",'A - IDENTIFICAÇÃO'!$P$15))</f>
        <v/>
      </c>
      <c r="C315" t="str">
        <f>IF(D315="","",TEXT(IF('A - IDENTIFICAÇÃO'!$C$2="","",'A - IDENTIFICAÇÃO'!$C$2),"0000"))</f>
        <v/>
      </c>
      <c r="D315" t="str">
        <f>IF('C - REPASSES'!A318="","",'C - REPASSES'!A318)</f>
        <v/>
      </c>
      <c r="E315" t="str">
        <f>TEXT(IF('C - REPASSES'!B318="","",'C - REPASSES'!B318),"DD/MM/AAAA")</f>
        <v/>
      </c>
      <c r="F315" t="str">
        <f>IF('C - REPASSES'!C318="INSTITUIÇÃO CREDENCIADA","1",IF('C - REPASSES'!C318="EMPRESA PRETROLÍFERA","2",IF('C - REPASSES'!C318="EMPRESA BRASILEIRA","3",IF('C - REPASSES'!C318="ORGANISMO DE NORMALIZAÇÃO OU EQUIVALENTE","4",IF('C - REPASSES'!C318="EMPRESA BRASILEIRA EM PARCERIA COM I.C.","5","")))))</f>
        <v/>
      </c>
      <c r="G315" t="str">
        <f>TEXT(IF('C - REPASSES'!D318="","",'C - REPASSES'!D318),"00000000000000")</f>
        <v/>
      </c>
      <c r="H315" t="str">
        <f>IF('C - REPASSES'!E318="","",'C - REPASSES'!E318)</f>
        <v/>
      </c>
      <c r="I315" t="str">
        <f>IF('C - REPASSES'!F318="","",'C - REPASSES'!F318)</f>
        <v/>
      </c>
      <c r="J315" t="str">
        <f>IF('C - REPASSES'!G318="","",'C - REPASSES'!G318)</f>
        <v/>
      </c>
      <c r="K315" t="str">
        <f>TEXT(IF('C - REPASSES'!H318="","",'C - REPASSES'!H318),"@")</f>
        <v/>
      </c>
      <c r="L315" t="str">
        <f>TEXT(IF('C - REPASSES'!I318="","",'C - REPASSES'!I318),"DD/MM/AAAA")</f>
        <v/>
      </c>
      <c r="M315" t="str">
        <f>TEXT(IF('C - REPASSES'!$A318="","",'C - REPASSES'!AI318),"0,00")</f>
        <v/>
      </c>
      <c r="N315" t="str">
        <f>TEXT(IF('C - REPASSES'!$A318="","",'C - REPASSES'!AJ318),"0,00")</f>
        <v/>
      </c>
      <c r="O315" t="str">
        <f>TEXT(IF('C - REPASSES'!$A318="","",'C - REPASSES'!AK318),"0,00")</f>
        <v/>
      </c>
    </row>
    <row r="316" spans="1:15">
      <c r="A316" t="str">
        <f>IF(D316="","",IF('A - IDENTIFICAÇÃO'!$C$7="","",'A - IDENTIFICAÇÃO'!$C$7))</f>
        <v/>
      </c>
      <c r="B316" t="str">
        <f>IF(D316="","",IF('A - IDENTIFICAÇÃO'!$P$15="","",'A - IDENTIFICAÇÃO'!$P$15))</f>
        <v/>
      </c>
      <c r="C316" t="str">
        <f>IF(D316="","",TEXT(IF('A - IDENTIFICAÇÃO'!$C$2="","",'A - IDENTIFICAÇÃO'!$C$2),"0000"))</f>
        <v/>
      </c>
      <c r="D316" t="str">
        <f>IF('C - REPASSES'!A319="","",'C - REPASSES'!A319)</f>
        <v/>
      </c>
      <c r="E316" t="str">
        <f>TEXT(IF('C - REPASSES'!B319="","",'C - REPASSES'!B319),"DD/MM/AAAA")</f>
        <v/>
      </c>
      <c r="F316" t="str">
        <f>IF('C - REPASSES'!C319="INSTITUIÇÃO CREDENCIADA","1",IF('C - REPASSES'!C319="EMPRESA PRETROLÍFERA","2",IF('C - REPASSES'!C319="EMPRESA BRASILEIRA","3",IF('C - REPASSES'!C319="ORGANISMO DE NORMALIZAÇÃO OU EQUIVALENTE","4",IF('C - REPASSES'!C319="EMPRESA BRASILEIRA EM PARCERIA COM I.C.","5","")))))</f>
        <v/>
      </c>
      <c r="G316" t="str">
        <f>TEXT(IF('C - REPASSES'!D319="","",'C - REPASSES'!D319),"00000000000000")</f>
        <v/>
      </c>
      <c r="H316" t="str">
        <f>IF('C - REPASSES'!E319="","",'C - REPASSES'!E319)</f>
        <v/>
      </c>
      <c r="I316" t="str">
        <f>IF('C - REPASSES'!F319="","",'C - REPASSES'!F319)</f>
        <v/>
      </c>
      <c r="J316" t="str">
        <f>IF('C - REPASSES'!G319="","",'C - REPASSES'!G319)</f>
        <v/>
      </c>
      <c r="K316" t="str">
        <f>TEXT(IF('C - REPASSES'!H319="","",'C - REPASSES'!H319),"@")</f>
        <v/>
      </c>
      <c r="L316" t="str">
        <f>TEXT(IF('C - REPASSES'!I319="","",'C - REPASSES'!I319),"DD/MM/AAAA")</f>
        <v/>
      </c>
      <c r="M316" t="str">
        <f>TEXT(IF('C - REPASSES'!$A319="","",'C - REPASSES'!AI319),"0,00")</f>
        <v/>
      </c>
      <c r="N316" t="str">
        <f>TEXT(IF('C - REPASSES'!$A319="","",'C - REPASSES'!AJ319),"0,00")</f>
        <v/>
      </c>
      <c r="O316" t="str">
        <f>TEXT(IF('C - REPASSES'!$A319="","",'C - REPASSES'!AK319),"0,00")</f>
        <v/>
      </c>
    </row>
    <row r="317" spans="1:15">
      <c r="A317" t="str">
        <f>IF(D317="","",IF('A - IDENTIFICAÇÃO'!$C$7="","",'A - IDENTIFICAÇÃO'!$C$7))</f>
        <v/>
      </c>
      <c r="B317" t="str">
        <f>IF(D317="","",IF('A - IDENTIFICAÇÃO'!$P$15="","",'A - IDENTIFICAÇÃO'!$P$15))</f>
        <v/>
      </c>
      <c r="C317" t="str">
        <f>IF(D317="","",TEXT(IF('A - IDENTIFICAÇÃO'!$C$2="","",'A - IDENTIFICAÇÃO'!$C$2),"0000"))</f>
        <v/>
      </c>
      <c r="D317" t="str">
        <f>IF('C - REPASSES'!A320="","",'C - REPASSES'!A320)</f>
        <v/>
      </c>
      <c r="E317" t="str">
        <f>TEXT(IF('C - REPASSES'!B320="","",'C - REPASSES'!B320),"DD/MM/AAAA")</f>
        <v/>
      </c>
      <c r="F317" t="str">
        <f>IF('C - REPASSES'!C320="INSTITUIÇÃO CREDENCIADA","1",IF('C - REPASSES'!C320="EMPRESA PRETROLÍFERA","2",IF('C - REPASSES'!C320="EMPRESA BRASILEIRA","3",IF('C - REPASSES'!C320="ORGANISMO DE NORMALIZAÇÃO OU EQUIVALENTE","4",IF('C - REPASSES'!C320="EMPRESA BRASILEIRA EM PARCERIA COM I.C.","5","")))))</f>
        <v/>
      </c>
      <c r="G317" t="str">
        <f>TEXT(IF('C - REPASSES'!D320="","",'C - REPASSES'!D320),"00000000000000")</f>
        <v/>
      </c>
      <c r="H317" t="str">
        <f>IF('C - REPASSES'!E320="","",'C - REPASSES'!E320)</f>
        <v/>
      </c>
      <c r="I317" t="str">
        <f>IF('C - REPASSES'!F320="","",'C - REPASSES'!F320)</f>
        <v/>
      </c>
      <c r="J317" t="str">
        <f>IF('C - REPASSES'!G320="","",'C - REPASSES'!G320)</f>
        <v/>
      </c>
      <c r="K317" t="str">
        <f>TEXT(IF('C - REPASSES'!H320="","",'C - REPASSES'!H320),"@")</f>
        <v/>
      </c>
      <c r="L317" t="str">
        <f>TEXT(IF('C - REPASSES'!I320="","",'C - REPASSES'!I320),"DD/MM/AAAA")</f>
        <v/>
      </c>
      <c r="M317" t="str">
        <f>TEXT(IF('C - REPASSES'!$A320="","",'C - REPASSES'!AI320),"0,00")</f>
        <v/>
      </c>
      <c r="N317" t="str">
        <f>TEXT(IF('C - REPASSES'!$A320="","",'C - REPASSES'!AJ320),"0,00")</f>
        <v/>
      </c>
      <c r="O317" t="str">
        <f>TEXT(IF('C - REPASSES'!$A320="","",'C - REPASSES'!AK320),"0,00")</f>
        <v/>
      </c>
    </row>
    <row r="318" spans="1:15">
      <c r="A318" t="str">
        <f>IF(D318="","",IF('A - IDENTIFICAÇÃO'!$C$7="","",'A - IDENTIFICAÇÃO'!$C$7))</f>
        <v/>
      </c>
      <c r="B318" t="str">
        <f>IF(D318="","",IF('A - IDENTIFICAÇÃO'!$P$15="","",'A - IDENTIFICAÇÃO'!$P$15))</f>
        <v/>
      </c>
      <c r="C318" t="str">
        <f>IF(D318="","",TEXT(IF('A - IDENTIFICAÇÃO'!$C$2="","",'A - IDENTIFICAÇÃO'!$C$2),"0000"))</f>
        <v/>
      </c>
      <c r="D318" t="str">
        <f>IF('C - REPASSES'!A321="","",'C - REPASSES'!A321)</f>
        <v/>
      </c>
      <c r="E318" t="str">
        <f>TEXT(IF('C - REPASSES'!B321="","",'C - REPASSES'!B321),"DD/MM/AAAA")</f>
        <v/>
      </c>
      <c r="F318" t="str">
        <f>IF('C - REPASSES'!C321="INSTITUIÇÃO CREDENCIADA","1",IF('C - REPASSES'!C321="EMPRESA PRETROLÍFERA","2",IF('C - REPASSES'!C321="EMPRESA BRASILEIRA","3",IF('C - REPASSES'!C321="ORGANISMO DE NORMALIZAÇÃO OU EQUIVALENTE","4",IF('C - REPASSES'!C321="EMPRESA BRASILEIRA EM PARCERIA COM I.C.","5","")))))</f>
        <v/>
      </c>
      <c r="G318" t="str">
        <f>TEXT(IF('C - REPASSES'!D321="","",'C - REPASSES'!D321),"00000000000000")</f>
        <v/>
      </c>
      <c r="H318" t="str">
        <f>IF('C - REPASSES'!E321="","",'C - REPASSES'!E321)</f>
        <v/>
      </c>
      <c r="I318" t="str">
        <f>IF('C - REPASSES'!F321="","",'C - REPASSES'!F321)</f>
        <v/>
      </c>
      <c r="J318" t="str">
        <f>IF('C - REPASSES'!G321="","",'C - REPASSES'!G321)</f>
        <v/>
      </c>
      <c r="K318" t="str">
        <f>TEXT(IF('C - REPASSES'!H321="","",'C - REPASSES'!H321),"@")</f>
        <v/>
      </c>
      <c r="L318" t="str">
        <f>TEXT(IF('C - REPASSES'!I321="","",'C - REPASSES'!I321),"DD/MM/AAAA")</f>
        <v/>
      </c>
      <c r="M318" t="str">
        <f>TEXT(IF('C - REPASSES'!$A321="","",'C - REPASSES'!AI321),"0,00")</f>
        <v/>
      </c>
      <c r="N318" t="str">
        <f>TEXT(IF('C - REPASSES'!$A321="","",'C - REPASSES'!AJ321),"0,00")</f>
        <v/>
      </c>
      <c r="O318" t="str">
        <f>TEXT(IF('C - REPASSES'!$A321="","",'C - REPASSES'!AK321),"0,00")</f>
        <v/>
      </c>
    </row>
    <row r="319" spans="1:15">
      <c r="A319" t="str">
        <f>IF(D319="","",IF('A - IDENTIFICAÇÃO'!$C$7="","",'A - IDENTIFICAÇÃO'!$C$7))</f>
        <v/>
      </c>
      <c r="B319" t="str">
        <f>IF(D319="","",IF('A - IDENTIFICAÇÃO'!$P$15="","",'A - IDENTIFICAÇÃO'!$P$15))</f>
        <v/>
      </c>
      <c r="C319" t="str">
        <f>IF(D319="","",TEXT(IF('A - IDENTIFICAÇÃO'!$C$2="","",'A - IDENTIFICAÇÃO'!$C$2),"0000"))</f>
        <v/>
      </c>
      <c r="D319" t="str">
        <f>IF('C - REPASSES'!A322="","",'C - REPASSES'!A322)</f>
        <v/>
      </c>
      <c r="E319" t="str">
        <f>TEXT(IF('C - REPASSES'!B322="","",'C - REPASSES'!B322),"DD/MM/AAAA")</f>
        <v/>
      </c>
      <c r="F319" t="str">
        <f>IF('C - REPASSES'!C322="INSTITUIÇÃO CREDENCIADA","1",IF('C - REPASSES'!C322="EMPRESA PRETROLÍFERA","2",IF('C - REPASSES'!C322="EMPRESA BRASILEIRA","3",IF('C - REPASSES'!C322="ORGANISMO DE NORMALIZAÇÃO OU EQUIVALENTE","4",IF('C - REPASSES'!C322="EMPRESA BRASILEIRA EM PARCERIA COM I.C.","5","")))))</f>
        <v/>
      </c>
      <c r="G319" t="str">
        <f>TEXT(IF('C - REPASSES'!D322="","",'C - REPASSES'!D322),"00000000000000")</f>
        <v/>
      </c>
      <c r="H319" t="str">
        <f>IF('C - REPASSES'!E322="","",'C - REPASSES'!E322)</f>
        <v/>
      </c>
      <c r="I319" t="str">
        <f>IF('C - REPASSES'!F322="","",'C - REPASSES'!F322)</f>
        <v/>
      </c>
      <c r="J319" t="str">
        <f>IF('C - REPASSES'!G322="","",'C - REPASSES'!G322)</f>
        <v/>
      </c>
      <c r="K319" t="str">
        <f>TEXT(IF('C - REPASSES'!H322="","",'C - REPASSES'!H322),"@")</f>
        <v/>
      </c>
      <c r="L319" t="str">
        <f>TEXT(IF('C - REPASSES'!I322="","",'C - REPASSES'!I322),"DD/MM/AAAA")</f>
        <v/>
      </c>
      <c r="M319" t="str">
        <f>TEXT(IF('C - REPASSES'!$A322="","",'C - REPASSES'!AI322),"0,00")</f>
        <v/>
      </c>
      <c r="N319" t="str">
        <f>TEXT(IF('C - REPASSES'!$A322="","",'C - REPASSES'!AJ322),"0,00")</f>
        <v/>
      </c>
      <c r="O319" t="str">
        <f>TEXT(IF('C - REPASSES'!$A322="","",'C - REPASSES'!AK322),"0,00")</f>
        <v/>
      </c>
    </row>
    <row r="320" spans="1:15">
      <c r="A320" t="str">
        <f>IF(D320="","",IF('A - IDENTIFICAÇÃO'!$C$7="","",'A - IDENTIFICAÇÃO'!$C$7))</f>
        <v/>
      </c>
      <c r="B320" t="str">
        <f>IF(D320="","",IF('A - IDENTIFICAÇÃO'!$P$15="","",'A - IDENTIFICAÇÃO'!$P$15))</f>
        <v/>
      </c>
      <c r="C320" t="str">
        <f>IF(D320="","",TEXT(IF('A - IDENTIFICAÇÃO'!$C$2="","",'A - IDENTIFICAÇÃO'!$C$2),"0000"))</f>
        <v/>
      </c>
      <c r="D320" t="str">
        <f>IF('C - REPASSES'!A323="","",'C - REPASSES'!A323)</f>
        <v/>
      </c>
      <c r="E320" t="str">
        <f>TEXT(IF('C - REPASSES'!B323="","",'C - REPASSES'!B323),"DD/MM/AAAA")</f>
        <v/>
      </c>
      <c r="F320" t="str">
        <f>IF('C - REPASSES'!C323="INSTITUIÇÃO CREDENCIADA","1",IF('C - REPASSES'!C323="EMPRESA PRETROLÍFERA","2",IF('C - REPASSES'!C323="EMPRESA BRASILEIRA","3",IF('C - REPASSES'!C323="ORGANISMO DE NORMALIZAÇÃO OU EQUIVALENTE","4",IF('C - REPASSES'!C323="EMPRESA BRASILEIRA EM PARCERIA COM I.C.","5","")))))</f>
        <v/>
      </c>
      <c r="G320" t="str">
        <f>TEXT(IF('C - REPASSES'!D323="","",'C - REPASSES'!D323),"00000000000000")</f>
        <v/>
      </c>
      <c r="H320" t="str">
        <f>IF('C - REPASSES'!E323="","",'C - REPASSES'!E323)</f>
        <v/>
      </c>
      <c r="I320" t="str">
        <f>IF('C - REPASSES'!F323="","",'C - REPASSES'!F323)</f>
        <v/>
      </c>
      <c r="J320" t="str">
        <f>IF('C - REPASSES'!G323="","",'C - REPASSES'!G323)</f>
        <v/>
      </c>
      <c r="K320" t="str">
        <f>TEXT(IF('C - REPASSES'!H323="","",'C - REPASSES'!H323),"@")</f>
        <v/>
      </c>
      <c r="L320" t="str">
        <f>TEXT(IF('C - REPASSES'!I323="","",'C - REPASSES'!I323),"DD/MM/AAAA")</f>
        <v/>
      </c>
      <c r="M320" t="str">
        <f>TEXT(IF('C - REPASSES'!$A323="","",'C - REPASSES'!AI323),"0,00")</f>
        <v/>
      </c>
      <c r="N320" t="str">
        <f>TEXT(IF('C - REPASSES'!$A323="","",'C - REPASSES'!AJ323),"0,00")</f>
        <v/>
      </c>
      <c r="O320" t="str">
        <f>TEXT(IF('C - REPASSES'!$A323="","",'C - REPASSES'!AK323),"0,00")</f>
        <v/>
      </c>
    </row>
    <row r="321" spans="1:15">
      <c r="A321" t="str">
        <f>IF(D321="","",IF('A - IDENTIFICAÇÃO'!$C$7="","",'A - IDENTIFICAÇÃO'!$C$7))</f>
        <v/>
      </c>
      <c r="B321" t="str">
        <f>IF(D321="","",IF('A - IDENTIFICAÇÃO'!$P$15="","",'A - IDENTIFICAÇÃO'!$P$15))</f>
        <v/>
      </c>
      <c r="C321" t="str">
        <f>IF(D321="","",TEXT(IF('A - IDENTIFICAÇÃO'!$C$2="","",'A - IDENTIFICAÇÃO'!$C$2),"0000"))</f>
        <v/>
      </c>
      <c r="D321" t="str">
        <f>IF('C - REPASSES'!A324="","",'C - REPASSES'!A324)</f>
        <v/>
      </c>
      <c r="E321" t="str">
        <f>TEXT(IF('C - REPASSES'!B324="","",'C - REPASSES'!B324),"DD/MM/AAAA")</f>
        <v/>
      </c>
      <c r="F321" t="str">
        <f>IF('C - REPASSES'!C324="INSTITUIÇÃO CREDENCIADA","1",IF('C - REPASSES'!C324="EMPRESA PRETROLÍFERA","2",IF('C - REPASSES'!C324="EMPRESA BRASILEIRA","3",IF('C - REPASSES'!C324="ORGANISMO DE NORMALIZAÇÃO OU EQUIVALENTE","4",IF('C - REPASSES'!C324="EMPRESA BRASILEIRA EM PARCERIA COM I.C.","5","")))))</f>
        <v/>
      </c>
      <c r="G321" t="str">
        <f>TEXT(IF('C - REPASSES'!D324="","",'C - REPASSES'!D324),"00000000000000")</f>
        <v/>
      </c>
      <c r="H321" t="str">
        <f>IF('C - REPASSES'!E324="","",'C - REPASSES'!E324)</f>
        <v/>
      </c>
      <c r="I321" t="str">
        <f>IF('C - REPASSES'!F324="","",'C - REPASSES'!F324)</f>
        <v/>
      </c>
      <c r="J321" t="str">
        <f>IF('C - REPASSES'!G324="","",'C - REPASSES'!G324)</f>
        <v/>
      </c>
      <c r="K321" t="str">
        <f>TEXT(IF('C - REPASSES'!H324="","",'C - REPASSES'!H324),"@")</f>
        <v/>
      </c>
      <c r="L321" t="str">
        <f>TEXT(IF('C - REPASSES'!I324="","",'C - REPASSES'!I324),"DD/MM/AAAA")</f>
        <v/>
      </c>
      <c r="M321" t="str">
        <f>TEXT(IF('C - REPASSES'!$A324="","",'C - REPASSES'!AI324),"0,00")</f>
        <v/>
      </c>
      <c r="N321" t="str">
        <f>TEXT(IF('C - REPASSES'!$A324="","",'C - REPASSES'!AJ324),"0,00")</f>
        <v/>
      </c>
      <c r="O321" t="str">
        <f>TEXT(IF('C - REPASSES'!$A324="","",'C - REPASSES'!AK324),"0,00")</f>
        <v/>
      </c>
    </row>
    <row r="322" spans="1:15">
      <c r="A322" t="str">
        <f>IF(D322="","",IF('A - IDENTIFICAÇÃO'!$C$7="","",'A - IDENTIFICAÇÃO'!$C$7))</f>
        <v/>
      </c>
      <c r="B322" t="str">
        <f>IF(D322="","",IF('A - IDENTIFICAÇÃO'!$P$15="","",'A - IDENTIFICAÇÃO'!$P$15))</f>
        <v/>
      </c>
      <c r="C322" t="str">
        <f>IF(D322="","",TEXT(IF('A - IDENTIFICAÇÃO'!$C$2="","",'A - IDENTIFICAÇÃO'!$C$2),"0000"))</f>
        <v/>
      </c>
      <c r="D322" t="str">
        <f>IF('C - REPASSES'!A325="","",'C - REPASSES'!A325)</f>
        <v/>
      </c>
      <c r="E322" t="str">
        <f>TEXT(IF('C - REPASSES'!B325="","",'C - REPASSES'!B325),"DD/MM/AAAA")</f>
        <v/>
      </c>
      <c r="F322" t="str">
        <f>IF('C - REPASSES'!C325="INSTITUIÇÃO CREDENCIADA","1",IF('C - REPASSES'!C325="EMPRESA PRETROLÍFERA","2",IF('C - REPASSES'!C325="EMPRESA BRASILEIRA","3",IF('C - REPASSES'!C325="ORGANISMO DE NORMALIZAÇÃO OU EQUIVALENTE","4",IF('C - REPASSES'!C325="EMPRESA BRASILEIRA EM PARCERIA COM I.C.","5","")))))</f>
        <v/>
      </c>
      <c r="G322" t="str">
        <f>TEXT(IF('C - REPASSES'!D325="","",'C - REPASSES'!D325),"00000000000000")</f>
        <v/>
      </c>
      <c r="H322" t="str">
        <f>IF('C - REPASSES'!E325="","",'C - REPASSES'!E325)</f>
        <v/>
      </c>
      <c r="I322" t="str">
        <f>IF('C - REPASSES'!F325="","",'C - REPASSES'!F325)</f>
        <v/>
      </c>
      <c r="J322" t="str">
        <f>IF('C - REPASSES'!G325="","",'C - REPASSES'!G325)</f>
        <v/>
      </c>
      <c r="K322" t="str">
        <f>TEXT(IF('C - REPASSES'!H325="","",'C - REPASSES'!H325),"@")</f>
        <v/>
      </c>
      <c r="L322" t="str">
        <f>TEXT(IF('C - REPASSES'!I325="","",'C - REPASSES'!I325),"DD/MM/AAAA")</f>
        <v/>
      </c>
      <c r="M322" t="str">
        <f>TEXT(IF('C - REPASSES'!$A325="","",'C - REPASSES'!AI325),"0,00")</f>
        <v/>
      </c>
      <c r="N322" t="str">
        <f>TEXT(IF('C - REPASSES'!$A325="","",'C - REPASSES'!AJ325),"0,00")</f>
        <v/>
      </c>
      <c r="O322" t="str">
        <f>TEXT(IF('C - REPASSES'!$A325="","",'C - REPASSES'!AK325),"0,00")</f>
        <v/>
      </c>
    </row>
    <row r="323" spans="1:15">
      <c r="A323" t="str">
        <f>IF(D323="","",IF('A - IDENTIFICAÇÃO'!$C$7="","",'A - IDENTIFICAÇÃO'!$C$7))</f>
        <v/>
      </c>
      <c r="B323" t="str">
        <f>IF(D323="","",IF('A - IDENTIFICAÇÃO'!$P$15="","",'A - IDENTIFICAÇÃO'!$P$15))</f>
        <v/>
      </c>
      <c r="C323" t="str">
        <f>IF(D323="","",TEXT(IF('A - IDENTIFICAÇÃO'!$C$2="","",'A - IDENTIFICAÇÃO'!$C$2),"0000"))</f>
        <v/>
      </c>
      <c r="D323" t="str">
        <f>IF('C - REPASSES'!A326="","",'C - REPASSES'!A326)</f>
        <v/>
      </c>
      <c r="E323" t="str">
        <f>TEXT(IF('C - REPASSES'!B326="","",'C - REPASSES'!B326),"DD/MM/AAAA")</f>
        <v/>
      </c>
      <c r="F323" t="str">
        <f>IF('C - REPASSES'!C326="INSTITUIÇÃO CREDENCIADA","1",IF('C - REPASSES'!C326="EMPRESA PRETROLÍFERA","2",IF('C - REPASSES'!C326="EMPRESA BRASILEIRA","3",IF('C - REPASSES'!C326="ORGANISMO DE NORMALIZAÇÃO OU EQUIVALENTE","4",IF('C - REPASSES'!C326="EMPRESA BRASILEIRA EM PARCERIA COM I.C.","5","")))))</f>
        <v/>
      </c>
      <c r="G323" t="str">
        <f>TEXT(IF('C - REPASSES'!D326="","",'C - REPASSES'!D326),"00000000000000")</f>
        <v/>
      </c>
      <c r="H323" t="str">
        <f>IF('C - REPASSES'!E326="","",'C - REPASSES'!E326)</f>
        <v/>
      </c>
      <c r="I323" t="str">
        <f>IF('C - REPASSES'!F326="","",'C - REPASSES'!F326)</f>
        <v/>
      </c>
      <c r="J323" t="str">
        <f>IF('C - REPASSES'!G326="","",'C - REPASSES'!G326)</f>
        <v/>
      </c>
      <c r="K323" t="str">
        <f>TEXT(IF('C - REPASSES'!H326="","",'C - REPASSES'!H326),"@")</f>
        <v/>
      </c>
      <c r="L323" t="str">
        <f>TEXT(IF('C - REPASSES'!I326="","",'C - REPASSES'!I326),"DD/MM/AAAA")</f>
        <v/>
      </c>
      <c r="M323" t="str">
        <f>TEXT(IF('C - REPASSES'!$A326="","",'C - REPASSES'!AI326),"0,00")</f>
        <v/>
      </c>
      <c r="N323" t="str">
        <f>TEXT(IF('C - REPASSES'!$A326="","",'C - REPASSES'!AJ326),"0,00")</f>
        <v/>
      </c>
      <c r="O323" t="str">
        <f>TEXT(IF('C - REPASSES'!$A326="","",'C - REPASSES'!AK326),"0,00")</f>
        <v/>
      </c>
    </row>
    <row r="324" spans="1:15">
      <c r="A324" t="str">
        <f>IF(D324="","",IF('A - IDENTIFICAÇÃO'!$C$7="","",'A - IDENTIFICAÇÃO'!$C$7))</f>
        <v/>
      </c>
      <c r="B324" t="str">
        <f>IF(D324="","",IF('A - IDENTIFICAÇÃO'!$P$15="","",'A - IDENTIFICAÇÃO'!$P$15))</f>
        <v/>
      </c>
      <c r="C324" t="str">
        <f>IF(D324="","",TEXT(IF('A - IDENTIFICAÇÃO'!$C$2="","",'A - IDENTIFICAÇÃO'!$C$2),"0000"))</f>
        <v/>
      </c>
      <c r="D324" t="str">
        <f>IF('C - REPASSES'!A327="","",'C - REPASSES'!A327)</f>
        <v/>
      </c>
      <c r="E324" t="str">
        <f>TEXT(IF('C - REPASSES'!B327="","",'C - REPASSES'!B327),"DD/MM/AAAA")</f>
        <v/>
      </c>
      <c r="F324" t="str">
        <f>IF('C - REPASSES'!C327="INSTITUIÇÃO CREDENCIADA","1",IF('C - REPASSES'!C327="EMPRESA PRETROLÍFERA","2",IF('C - REPASSES'!C327="EMPRESA BRASILEIRA","3",IF('C - REPASSES'!C327="ORGANISMO DE NORMALIZAÇÃO OU EQUIVALENTE","4",IF('C - REPASSES'!C327="EMPRESA BRASILEIRA EM PARCERIA COM I.C.","5","")))))</f>
        <v/>
      </c>
      <c r="G324" t="str">
        <f>TEXT(IF('C - REPASSES'!D327="","",'C - REPASSES'!D327),"00000000000000")</f>
        <v/>
      </c>
      <c r="H324" t="str">
        <f>IF('C - REPASSES'!E327="","",'C - REPASSES'!E327)</f>
        <v/>
      </c>
      <c r="I324" t="str">
        <f>IF('C - REPASSES'!F327="","",'C - REPASSES'!F327)</f>
        <v/>
      </c>
      <c r="J324" t="str">
        <f>IF('C - REPASSES'!G327="","",'C - REPASSES'!G327)</f>
        <v/>
      </c>
      <c r="K324" t="str">
        <f>TEXT(IF('C - REPASSES'!H327="","",'C - REPASSES'!H327),"@")</f>
        <v/>
      </c>
      <c r="L324" t="str">
        <f>TEXT(IF('C - REPASSES'!I327="","",'C - REPASSES'!I327),"DD/MM/AAAA")</f>
        <v/>
      </c>
      <c r="M324" t="str">
        <f>TEXT(IF('C - REPASSES'!$A327="","",'C - REPASSES'!AI327),"0,00")</f>
        <v/>
      </c>
      <c r="N324" t="str">
        <f>TEXT(IF('C - REPASSES'!$A327="","",'C - REPASSES'!AJ327),"0,00")</f>
        <v/>
      </c>
      <c r="O324" t="str">
        <f>TEXT(IF('C - REPASSES'!$A327="","",'C - REPASSES'!AK327),"0,00")</f>
        <v/>
      </c>
    </row>
    <row r="325" spans="1:15">
      <c r="A325" t="str">
        <f>IF(D325="","",IF('A - IDENTIFICAÇÃO'!$C$7="","",'A - IDENTIFICAÇÃO'!$C$7))</f>
        <v/>
      </c>
      <c r="B325" t="str">
        <f>IF(D325="","",IF('A - IDENTIFICAÇÃO'!$P$15="","",'A - IDENTIFICAÇÃO'!$P$15))</f>
        <v/>
      </c>
      <c r="C325" t="str">
        <f>IF(D325="","",TEXT(IF('A - IDENTIFICAÇÃO'!$C$2="","",'A - IDENTIFICAÇÃO'!$C$2),"0000"))</f>
        <v/>
      </c>
      <c r="D325" t="str">
        <f>IF('C - REPASSES'!A328="","",'C - REPASSES'!A328)</f>
        <v/>
      </c>
      <c r="E325" t="str">
        <f>TEXT(IF('C - REPASSES'!B328="","",'C - REPASSES'!B328),"DD/MM/AAAA")</f>
        <v/>
      </c>
      <c r="F325" t="str">
        <f>IF('C - REPASSES'!C328="INSTITUIÇÃO CREDENCIADA","1",IF('C - REPASSES'!C328="EMPRESA PRETROLÍFERA","2",IF('C - REPASSES'!C328="EMPRESA BRASILEIRA","3",IF('C - REPASSES'!C328="ORGANISMO DE NORMALIZAÇÃO OU EQUIVALENTE","4",IF('C - REPASSES'!C328="EMPRESA BRASILEIRA EM PARCERIA COM I.C.","5","")))))</f>
        <v/>
      </c>
      <c r="G325" t="str">
        <f>TEXT(IF('C - REPASSES'!D328="","",'C - REPASSES'!D328),"00000000000000")</f>
        <v/>
      </c>
      <c r="H325" t="str">
        <f>IF('C - REPASSES'!E328="","",'C - REPASSES'!E328)</f>
        <v/>
      </c>
      <c r="I325" t="str">
        <f>IF('C - REPASSES'!F328="","",'C - REPASSES'!F328)</f>
        <v/>
      </c>
      <c r="J325" t="str">
        <f>IF('C - REPASSES'!G328="","",'C - REPASSES'!G328)</f>
        <v/>
      </c>
      <c r="K325" t="str">
        <f>TEXT(IF('C - REPASSES'!H328="","",'C - REPASSES'!H328),"@")</f>
        <v/>
      </c>
      <c r="L325" t="str">
        <f>TEXT(IF('C - REPASSES'!I328="","",'C - REPASSES'!I328),"DD/MM/AAAA")</f>
        <v/>
      </c>
      <c r="M325" t="str">
        <f>TEXT(IF('C - REPASSES'!$A328="","",'C - REPASSES'!AI328),"0,00")</f>
        <v/>
      </c>
      <c r="N325" t="str">
        <f>TEXT(IF('C - REPASSES'!$A328="","",'C - REPASSES'!AJ328),"0,00")</f>
        <v/>
      </c>
      <c r="O325" t="str">
        <f>TEXT(IF('C - REPASSES'!$A328="","",'C - REPASSES'!AK328),"0,00")</f>
        <v/>
      </c>
    </row>
    <row r="326" spans="1:15">
      <c r="A326" t="str">
        <f>IF(D326="","",IF('A - IDENTIFICAÇÃO'!$C$7="","",'A - IDENTIFICAÇÃO'!$C$7))</f>
        <v/>
      </c>
      <c r="B326" t="str">
        <f>IF(D326="","",IF('A - IDENTIFICAÇÃO'!$P$15="","",'A - IDENTIFICAÇÃO'!$P$15))</f>
        <v/>
      </c>
      <c r="C326" t="str">
        <f>IF(D326="","",TEXT(IF('A - IDENTIFICAÇÃO'!$C$2="","",'A - IDENTIFICAÇÃO'!$C$2),"0000"))</f>
        <v/>
      </c>
      <c r="D326" t="str">
        <f>IF('C - REPASSES'!A329="","",'C - REPASSES'!A329)</f>
        <v/>
      </c>
      <c r="E326" t="str">
        <f>TEXT(IF('C - REPASSES'!B329="","",'C - REPASSES'!B329),"DD/MM/AAAA")</f>
        <v/>
      </c>
      <c r="F326" t="str">
        <f>IF('C - REPASSES'!C329="INSTITUIÇÃO CREDENCIADA","1",IF('C - REPASSES'!C329="EMPRESA PRETROLÍFERA","2",IF('C - REPASSES'!C329="EMPRESA BRASILEIRA","3",IF('C - REPASSES'!C329="ORGANISMO DE NORMALIZAÇÃO OU EQUIVALENTE","4",IF('C - REPASSES'!C329="EMPRESA BRASILEIRA EM PARCERIA COM I.C.","5","")))))</f>
        <v/>
      </c>
      <c r="G326" t="str">
        <f>TEXT(IF('C - REPASSES'!D329="","",'C - REPASSES'!D329),"00000000000000")</f>
        <v/>
      </c>
      <c r="H326" t="str">
        <f>IF('C - REPASSES'!E329="","",'C - REPASSES'!E329)</f>
        <v/>
      </c>
      <c r="I326" t="str">
        <f>IF('C - REPASSES'!F329="","",'C - REPASSES'!F329)</f>
        <v/>
      </c>
      <c r="J326" t="str">
        <f>IF('C - REPASSES'!G329="","",'C - REPASSES'!G329)</f>
        <v/>
      </c>
      <c r="K326" t="str">
        <f>TEXT(IF('C - REPASSES'!H329="","",'C - REPASSES'!H329),"@")</f>
        <v/>
      </c>
      <c r="L326" t="str">
        <f>TEXT(IF('C - REPASSES'!I329="","",'C - REPASSES'!I329),"DD/MM/AAAA")</f>
        <v/>
      </c>
      <c r="M326" t="str">
        <f>TEXT(IF('C - REPASSES'!$A329="","",'C - REPASSES'!AI329),"0,00")</f>
        <v/>
      </c>
      <c r="N326" t="str">
        <f>TEXT(IF('C - REPASSES'!$A329="","",'C - REPASSES'!AJ329),"0,00")</f>
        <v/>
      </c>
      <c r="O326" t="str">
        <f>TEXT(IF('C - REPASSES'!$A329="","",'C - REPASSES'!AK329),"0,00")</f>
        <v/>
      </c>
    </row>
    <row r="327" spans="1:15">
      <c r="A327" t="str">
        <f>IF(D327="","",IF('A - IDENTIFICAÇÃO'!$C$7="","",'A - IDENTIFICAÇÃO'!$C$7))</f>
        <v/>
      </c>
      <c r="B327" t="str">
        <f>IF(D327="","",IF('A - IDENTIFICAÇÃO'!$P$15="","",'A - IDENTIFICAÇÃO'!$P$15))</f>
        <v/>
      </c>
      <c r="C327" t="str">
        <f>IF(D327="","",TEXT(IF('A - IDENTIFICAÇÃO'!$C$2="","",'A - IDENTIFICAÇÃO'!$C$2),"0000"))</f>
        <v/>
      </c>
      <c r="D327" t="str">
        <f>IF('C - REPASSES'!A330="","",'C - REPASSES'!A330)</f>
        <v/>
      </c>
      <c r="E327" t="str">
        <f>TEXT(IF('C - REPASSES'!B330="","",'C - REPASSES'!B330),"DD/MM/AAAA")</f>
        <v/>
      </c>
      <c r="F327" t="str">
        <f>IF('C - REPASSES'!C330="INSTITUIÇÃO CREDENCIADA","1",IF('C - REPASSES'!C330="EMPRESA PRETROLÍFERA","2",IF('C - REPASSES'!C330="EMPRESA BRASILEIRA","3",IF('C - REPASSES'!C330="ORGANISMO DE NORMALIZAÇÃO OU EQUIVALENTE","4",IF('C - REPASSES'!C330="EMPRESA BRASILEIRA EM PARCERIA COM I.C.","5","")))))</f>
        <v/>
      </c>
      <c r="G327" t="str">
        <f>TEXT(IF('C - REPASSES'!D330="","",'C - REPASSES'!D330),"00000000000000")</f>
        <v/>
      </c>
      <c r="H327" t="str">
        <f>IF('C - REPASSES'!E330="","",'C - REPASSES'!E330)</f>
        <v/>
      </c>
      <c r="I327" t="str">
        <f>IF('C - REPASSES'!F330="","",'C - REPASSES'!F330)</f>
        <v/>
      </c>
      <c r="J327" t="str">
        <f>IF('C - REPASSES'!G330="","",'C - REPASSES'!G330)</f>
        <v/>
      </c>
      <c r="K327" t="str">
        <f>TEXT(IF('C - REPASSES'!H330="","",'C - REPASSES'!H330),"@")</f>
        <v/>
      </c>
      <c r="L327" t="str">
        <f>TEXT(IF('C - REPASSES'!I330="","",'C - REPASSES'!I330),"DD/MM/AAAA")</f>
        <v/>
      </c>
      <c r="M327" t="str">
        <f>TEXT(IF('C - REPASSES'!$A330="","",'C - REPASSES'!AI330),"0,00")</f>
        <v/>
      </c>
      <c r="N327" t="str">
        <f>TEXT(IF('C - REPASSES'!$A330="","",'C - REPASSES'!AJ330),"0,00")</f>
        <v/>
      </c>
      <c r="O327" t="str">
        <f>TEXT(IF('C - REPASSES'!$A330="","",'C - REPASSES'!AK330),"0,00")</f>
        <v/>
      </c>
    </row>
    <row r="328" spans="1:15">
      <c r="A328" t="str">
        <f>IF(D328="","",IF('A - IDENTIFICAÇÃO'!$C$7="","",'A - IDENTIFICAÇÃO'!$C$7))</f>
        <v/>
      </c>
      <c r="B328" t="str">
        <f>IF(D328="","",IF('A - IDENTIFICAÇÃO'!$P$15="","",'A - IDENTIFICAÇÃO'!$P$15))</f>
        <v/>
      </c>
      <c r="C328" t="str">
        <f>IF(D328="","",TEXT(IF('A - IDENTIFICAÇÃO'!$C$2="","",'A - IDENTIFICAÇÃO'!$C$2),"0000"))</f>
        <v/>
      </c>
      <c r="D328" t="str">
        <f>IF('C - REPASSES'!A331="","",'C - REPASSES'!A331)</f>
        <v/>
      </c>
      <c r="E328" t="str">
        <f>TEXT(IF('C - REPASSES'!B331="","",'C - REPASSES'!B331),"DD/MM/AAAA")</f>
        <v/>
      </c>
      <c r="F328" t="str">
        <f>IF('C - REPASSES'!C331="INSTITUIÇÃO CREDENCIADA","1",IF('C - REPASSES'!C331="EMPRESA PRETROLÍFERA","2",IF('C - REPASSES'!C331="EMPRESA BRASILEIRA","3",IF('C - REPASSES'!C331="ORGANISMO DE NORMALIZAÇÃO OU EQUIVALENTE","4",IF('C - REPASSES'!C331="EMPRESA BRASILEIRA EM PARCERIA COM I.C.","5","")))))</f>
        <v/>
      </c>
      <c r="G328" t="str">
        <f>TEXT(IF('C - REPASSES'!D331="","",'C - REPASSES'!D331),"00000000000000")</f>
        <v/>
      </c>
      <c r="H328" t="str">
        <f>IF('C - REPASSES'!E331="","",'C - REPASSES'!E331)</f>
        <v/>
      </c>
      <c r="I328" t="str">
        <f>IF('C - REPASSES'!F331="","",'C - REPASSES'!F331)</f>
        <v/>
      </c>
      <c r="J328" t="str">
        <f>IF('C - REPASSES'!G331="","",'C - REPASSES'!G331)</f>
        <v/>
      </c>
      <c r="K328" t="str">
        <f>TEXT(IF('C - REPASSES'!H331="","",'C - REPASSES'!H331),"@")</f>
        <v/>
      </c>
      <c r="L328" t="str">
        <f>TEXT(IF('C - REPASSES'!I331="","",'C - REPASSES'!I331),"DD/MM/AAAA")</f>
        <v/>
      </c>
      <c r="M328" t="str">
        <f>TEXT(IF('C - REPASSES'!$A331="","",'C - REPASSES'!AI331),"0,00")</f>
        <v/>
      </c>
      <c r="N328" t="str">
        <f>TEXT(IF('C - REPASSES'!$A331="","",'C - REPASSES'!AJ331),"0,00")</f>
        <v/>
      </c>
      <c r="O328" t="str">
        <f>TEXT(IF('C - REPASSES'!$A331="","",'C - REPASSES'!AK331),"0,00")</f>
        <v/>
      </c>
    </row>
    <row r="329" spans="1:15">
      <c r="A329" t="str">
        <f>IF(D329="","",IF('A - IDENTIFICAÇÃO'!$C$7="","",'A - IDENTIFICAÇÃO'!$C$7))</f>
        <v/>
      </c>
      <c r="B329" t="str">
        <f>IF(D329="","",IF('A - IDENTIFICAÇÃO'!$P$15="","",'A - IDENTIFICAÇÃO'!$P$15))</f>
        <v/>
      </c>
      <c r="C329" t="str">
        <f>IF(D329="","",TEXT(IF('A - IDENTIFICAÇÃO'!$C$2="","",'A - IDENTIFICAÇÃO'!$C$2),"0000"))</f>
        <v/>
      </c>
      <c r="D329" t="str">
        <f>IF('C - REPASSES'!A332="","",'C - REPASSES'!A332)</f>
        <v/>
      </c>
      <c r="E329" t="str">
        <f>TEXT(IF('C - REPASSES'!B332="","",'C - REPASSES'!B332),"DD/MM/AAAA")</f>
        <v/>
      </c>
      <c r="F329" t="str">
        <f>IF('C - REPASSES'!C332="INSTITUIÇÃO CREDENCIADA","1",IF('C - REPASSES'!C332="EMPRESA PRETROLÍFERA","2",IF('C - REPASSES'!C332="EMPRESA BRASILEIRA","3",IF('C - REPASSES'!C332="ORGANISMO DE NORMALIZAÇÃO OU EQUIVALENTE","4",IF('C - REPASSES'!C332="EMPRESA BRASILEIRA EM PARCERIA COM I.C.","5","")))))</f>
        <v/>
      </c>
      <c r="G329" t="str">
        <f>TEXT(IF('C - REPASSES'!D332="","",'C - REPASSES'!D332),"00000000000000")</f>
        <v/>
      </c>
      <c r="H329" t="str">
        <f>IF('C - REPASSES'!E332="","",'C - REPASSES'!E332)</f>
        <v/>
      </c>
      <c r="I329" t="str">
        <f>IF('C - REPASSES'!F332="","",'C - REPASSES'!F332)</f>
        <v/>
      </c>
      <c r="J329" t="str">
        <f>IF('C - REPASSES'!G332="","",'C - REPASSES'!G332)</f>
        <v/>
      </c>
      <c r="K329" t="str">
        <f>TEXT(IF('C - REPASSES'!H332="","",'C - REPASSES'!H332),"@")</f>
        <v/>
      </c>
      <c r="L329" t="str">
        <f>TEXT(IF('C - REPASSES'!I332="","",'C - REPASSES'!I332),"DD/MM/AAAA")</f>
        <v/>
      </c>
      <c r="M329" t="str">
        <f>TEXT(IF('C - REPASSES'!$A332="","",'C - REPASSES'!AI332),"0,00")</f>
        <v/>
      </c>
      <c r="N329" t="str">
        <f>TEXT(IF('C - REPASSES'!$A332="","",'C - REPASSES'!AJ332),"0,00")</f>
        <v/>
      </c>
      <c r="O329" t="str">
        <f>TEXT(IF('C - REPASSES'!$A332="","",'C - REPASSES'!AK332),"0,00")</f>
        <v/>
      </c>
    </row>
    <row r="330" spans="1:15">
      <c r="A330" t="str">
        <f>IF(D330="","",IF('A - IDENTIFICAÇÃO'!$C$7="","",'A - IDENTIFICAÇÃO'!$C$7))</f>
        <v/>
      </c>
      <c r="B330" t="str">
        <f>IF(D330="","",IF('A - IDENTIFICAÇÃO'!$P$15="","",'A - IDENTIFICAÇÃO'!$P$15))</f>
        <v/>
      </c>
      <c r="C330" t="str">
        <f>IF(D330="","",TEXT(IF('A - IDENTIFICAÇÃO'!$C$2="","",'A - IDENTIFICAÇÃO'!$C$2),"0000"))</f>
        <v/>
      </c>
      <c r="D330" t="str">
        <f>IF('C - REPASSES'!A333="","",'C - REPASSES'!A333)</f>
        <v/>
      </c>
      <c r="E330" t="str">
        <f>TEXT(IF('C - REPASSES'!B333="","",'C - REPASSES'!B333),"DD/MM/AAAA")</f>
        <v/>
      </c>
      <c r="F330" t="str">
        <f>IF('C - REPASSES'!C333="INSTITUIÇÃO CREDENCIADA","1",IF('C - REPASSES'!C333="EMPRESA PRETROLÍFERA","2",IF('C - REPASSES'!C333="EMPRESA BRASILEIRA","3",IF('C - REPASSES'!C333="ORGANISMO DE NORMALIZAÇÃO OU EQUIVALENTE","4",IF('C - REPASSES'!C333="EMPRESA BRASILEIRA EM PARCERIA COM I.C.","5","")))))</f>
        <v/>
      </c>
      <c r="G330" t="str">
        <f>TEXT(IF('C - REPASSES'!D333="","",'C - REPASSES'!D333),"00000000000000")</f>
        <v/>
      </c>
      <c r="H330" t="str">
        <f>IF('C - REPASSES'!E333="","",'C - REPASSES'!E333)</f>
        <v/>
      </c>
      <c r="I330" t="str">
        <f>IF('C - REPASSES'!F333="","",'C - REPASSES'!F333)</f>
        <v/>
      </c>
      <c r="J330" t="str">
        <f>IF('C - REPASSES'!G333="","",'C - REPASSES'!G333)</f>
        <v/>
      </c>
      <c r="K330" t="str">
        <f>TEXT(IF('C - REPASSES'!H333="","",'C - REPASSES'!H333),"@")</f>
        <v/>
      </c>
      <c r="L330" t="str">
        <f>TEXT(IF('C - REPASSES'!I333="","",'C - REPASSES'!I333),"DD/MM/AAAA")</f>
        <v/>
      </c>
      <c r="M330" t="str">
        <f>TEXT(IF('C - REPASSES'!$A333="","",'C - REPASSES'!AI333),"0,00")</f>
        <v/>
      </c>
      <c r="N330" t="str">
        <f>TEXT(IF('C - REPASSES'!$A333="","",'C - REPASSES'!AJ333),"0,00")</f>
        <v/>
      </c>
      <c r="O330" t="str">
        <f>TEXT(IF('C - REPASSES'!$A333="","",'C - REPASSES'!AK333),"0,00")</f>
        <v/>
      </c>
    </row>
    <row r="331" spans="1:15">
      <c r="A331" t="str">
        <f>IF(D331="","",IF('A - IDENTIFICAÇÃO'!$C$7="","",'A - IDENTIFICAÇÃO'!$C$7))</f>
        <v/>
      </c>
      <c r="B331" t="str">
        <f>IF(D331="","",IF('A - IDENTIFICAÇÃO'!$P$15="","",'A - IDENTIFICAÇÃO'!$P$15))</f>
        <v/>
      </c>
      <c r="C331" t="str">
        <f>IF(D331="","",TEXT(IF('A - IDENTIFICAÇÃO'!$C$2="","",'A - IDENTIFICAÇÃO'!$C$2),"0000"))</f>
        <v/>
      </c>
      <c r="D331" t="str">
        <f>IF('C - REPASSES'!A334="","",'C - REPASSES'!A334)</f>
        <v/>
      </c>
      <c r="E331" t="str">
        <f>TEXT(IF('C - REPASSES'!B334="","",'C - REPASSES'!B334),"DD/MM/AAAA")</f>
        <v/>
      </c>
      <c r="F331" t="str">
        <f>IF('C - REPASSES'!C334="INSTITUIÇÃO CREDENCIADA","1",IF('C - REPASSES'!C334="EMPRESA PRETROLÍFERA","2",IF('C - REPASSES'!C334="EMPRESA BRASILEIRA","3",IF('C - REPASSES'!C334="ORGANISMO DE NORMALIZAÇÃO OU EQUIVALENTE","4",IF('C - REPASSES'!C334="EMPRESA BRASILEIRA EM PARCERIA COM I.C.","5","")))))</f>
        <v/>
      </c>
      <c r="G331" t="str">
        <f>TEXT(IF('C - REPASSES'!D334="","",'C - REPASSES'!D334),"00000000000000")</f>
        <v/>
      </c>
      <c r="H331" t="str">
        <f>IF('C - REPASSES'!E334="","",'C - REPASSES'!E334)</f>
        <v/>
      </c>
      <c r="I331" t="str">
        <f>IF('C - REPASSES'!F334="","",'C - REPASSES'!F334)</f>
        <v/>
      </c>
      <c r="J331" t="str">
        <f>IF('C - REPASSES'!G334="","",'C - REPASSES'!G334)</f>
        <v/>
      </c>
      <c r="K331" t="str">
        <f>TEXT(IF('C - REPASSES'!H334="","",'C - REPASSES'!H334),"@")</f>
        <v/>
      </c>
      <c r="L331" t="str">
        <f>TEXT(IF('C - REPASSES'!I334="","",'C - REPASSES'!I334),"DD/MM/AAAA")</f>
        <v/>
      </c>
      <c r="M331" t="str">
        <f>TEXT(IF('C - REPASSES'!$A334="","",'C - REPASSES'!AI334),"0,00")</f>
        <v/>
      </c>
      <c r="N331" t="str">
        <f>TEXT(IF('C - REPASSES'!$A334="","",'C - REPASSES'!AJ334),"0,00")</f>
        <v/>
      </c>
      <c r="O331" t="str">
        <f>TEXT(IF('C - REPASSES'!$A334="","",'C - REPASSES'!AK334),"0,00")</f>
        <v/>
      </c>
    </row>
    <row r="332" spans="1:15">
      <c r="A332" t="str">
        <f>IF(D332="","",IF('A - IDENTIFICAÇÃO'!$C$7="","",'A - IDENTIFICAÇÃO'!$C$7))</f>
        <v/>
      </c>
      <c r="B332" t="str">
        <f>IF(D332="","",IF('A - IDENTIFICAÇÃO'!$P$15="","",'A - IDENTIFICAÇÃO'!$P$15))</f>
        <v/>
      </c>
      <c r="C332" t="str">
        <f>IF(D332="","",TEXT(IF('A - IDENTIFICAÇÃO'!$C$2="","",'A - IDENTIFICAÇÃO'!$C$2),"0000"))</f>
        <v/>
      </c>
      <c r="D332" t="str">
        <f>IF('C - REPASSES'!A335="","",'C - REPASSES'!A335)</f>
        <v/>
      </c>
      <c r="E332" t="str">
        <f>TEXT(IF('C - REPASSES'!B335="","",'C - REPASSES'!B335),"DD/MM/AAAA")</f>
        <v/>
      </c>
      <c r="F332" t="str">
        <f>IF('C - REPASSES'!C335="INSTITUIÇÃO CREDENCIADA","1",IF('C - REPASSES'!C335="EMPRESA PRETROLÍFERA","2",IF('C - REPASSES'!C335="EMPRESA BRASILEIRA","3",IF('C - REPASSES'!C335="ORGANISMO DE NORMALIZAÇÃO OU EQUIVALENTE","4",IF('C - REPASSES'!C335="EMPRESA BRASILEIRA EM PARCERIA COM I.C.","5","")))))</f>
        <v/>
      </c>
      <c r="G332" t="str">
        <f>TEXT(IF('C - REPASSES'!D335="","",'C - REPASSES'!D335),"00000000000000")</f>
        <v/>
      </c>
      <c r="H332" t="str">
        <f>IF('C - REPASSES'!E335="","",'C - REPASSES'!E335)</f>
        <v/>
      </c>
      <c r="I332" t="str">
        <f>IF('C - REPASSES'!F335="","",'C - REPASSES'!F335)</f>
        <v/>
      </c>
      <c r="J332" t="str">
        <f>IF('C - REPASSES'!G335="","",'C - REPASSES'!G335)</f>
        <v/>
      </c>
      <c r="K332" t="str">
        <f>TEXT(IF('C - REPASSES'!H335="","",'C - REPASSES'!H335),"@")</f>
        <v/>
      </c>
      <c r="L332" t="str">
        <f>TEXT(IF('C - REPASSES'!I335="","",'C - REPASSES'!I335),"DD/MM/AAAA")</f>
        <v/>
      </c>
      <c r="M332" t="str">
        <f>TEXT(IF('C - REPASSES'!$A335="","",'C - REPASSES'!AI335),"0,00")</f>
        <v/>
      </c>
      <c r="N332" t="str">
        <f>TEXT(IF('C - REPASSES'!$A335="","",'C - REPASSES'!AJ335),"0,00")</f>
        <v/>
      </c>
      <c r="O332" t="str">
        <f>TEXT(IF('C - REPASSES'!$A335="","",'C - REPASSES'!AK335),"0,00")</f>
        <v/>
      </c>
    </row>
    <row r="333" spans="1:15">
      <c r="A333" t="str">
        <f>IF(D333="","",IF('A - IDENTIFICAÇÃO'!$C$7="","",'A - IDENTIFICAÇÃO'!$C$7))</f>
        <v/>
      </c>
      <c r="B333" t="str">
        <f>IF(D333="","",IF('A - IDENTIFICAÇÃO'!$P$15="","",'A - IDENTIFICAÇÃO'!$P$15))</f>
        <v/>
      </c>
      <c r="C333" t="str">
        <f>IF(D333="","",TEXT(IF('A - IDENTIFICAÇÃO'!$C$2="","",'A - IDENTIFICAÇÃO'!$C$2),"0000"))</f>
        <v/>
      </c>
      <c r="D333" t="str">
        <f>IF('C - REPASSES'!A336="","",'C - REPASSES'!A336)</f>
        <v/>
      </c>
      <c r="E333" t="str">
        <f>TEXT(IF('C - REPASSES'!B336="","",'C - REPASSES'!B336),"DD/MM/AAAA")</f>
        <v/>
      </c>
      <c r="F333" t="str">
        <f>IF('C - REPASSES'!C336="INSTITUIÇÃO CREDENCIADA","1",IF('C - REPASSES'!C336="EMPRESA PRETROLÍFERA","2",IF('C - REPASSES'!C336="EMPRESA BRASILEIRA","3",IF('C - REPASSES'!C336="ORGANISMO DE NORMALIZAÇÃO OU EQUIVALENTE","4",IF('C - REPASSES'!C336="EMPRESA BRASILEIRA EM PARCERIA COM I.C.","5","")))))</f>
        <v/>
      </c>
      <c r="G333" t="str">
        <f>TEXT(IF('C - REPASSES'!D336="","",'C - REPASSES'!D336),"00000000000000")</f>
        <v/>
      </c>
      <c r="H333" t="str">
        <f>IF('C - REPASSES'!E336="","",'C - REPASSES'!E336)</f>
        <v/>
      </c>
      <c r="I333" t="str">
        <f>IF('C - REPASSES'!F336="","",'C - REPASSES'!F336)</f>
        <v/>
      </c>
      <c r="J333" t="str">
        <f>IF('C - REPASSES'!G336="","",'C - REPASSES'!G336)</f>
        <v/>
      </c>
      <c r="K333" t="str">
        <f>TEXT(IF('C - REPASSES'!H336="","",'C - REPASSES'!H336),"@")</f>
        <v/>
      </c>
      <c r="L333" t="str">
        <f>TEXT(IF('C - REPASSES'!I336="","",'C - REPASSES'!I336),"DD/MM/AAAA")</f>
        <v/>
      </c>
      <c r="M333" t="str">
        <f>TEXT(IF('C - REPASSES'!$A336="","",'C - REPASSES'!AI336),"0,00")</f>
        <v/>
      </c>
      <c r="N333" t="str">
        <f>TEXT(IF('C - REPASSES'!$A336="","",'C - REPASSES'!AJ336),"0,00")</f>
        <v/>
      </c>
      <c r="O333" t="str">
        <f>TEXT(IF('C - REPASSES'!$A336="","",'C - REPASSES'!AK336),"0,00")</f>
        <v/>
      </c>
    </row>
    <row r="334" spans="1:15">
      <c r="A334" t="str">
        <f>IF(D334="","",IF('A - IDENTIFICAÇÃO'!$C$7="","",'A - IDENTIFICAÇÃO'!$C$7))</f>
        <v/>
      </c>
      <c r="B334" t="str">
        <f>IF(D334="","",IF('A - IDENTIFICAÇÃO'!$P$15="","",'A - IDENTIFICAÇÃO'!$P$15))</f>
        <v/>
      </c>
      <c r="C334" t="str">
        <f>IF(D334="","",TEXT(IF('A - IDENTIFICAÇÃO'!$C$2="","",'A - IDENTIFICAÇÃO'!$C$2),"0000"))</f>
        <v/>
      </c>
      <c r="D334" t="str">
        <f>IF('C - REPASSES'!A337="","",'C - REPASSES'!A337)</f>
        <v/>
      </c>
      <c r="E334" t="str">
        <f>TEXT(IF('C - REPASSES'!B337="","",'C - REPASSES'!B337),"DD/MM/AAAA")</f>
        <v/>
      </c>
      <c r="F334" t="str">
        <f>IF('C - REPASSES'!C337="INSTITUIÇÃO CREDENCIADA","1",IF('C - REPASSES'!C337="EMPRESA PRETROLÍFERA","2",IF('C - REPASSES'!C337="EMPRESA BRASILEIRA","3",IF('C - REPASSES'!C337="ORGANISMO DE NORMALIZAÇÃO OU EQUIVALENTE","4",IF('C - REPASSES'!C337="EMPRESA BRASILEIRA EM PARCERIA COM I.C.","5","")))))</f>
        <v/>
      </c>
      <c r="G334" t="str">
        <f>TEXT(IF('C - REPASSES'!D337="","",'C - REPASSES'!D337),"00000000000000")</f>
        <v/>
      </c>
      <c r="H334" t="str">
        <f>IF('C - REPASSES'!E337="","",'C - REPASSES'!E337)</f>
        <v/>
      </c>
      <c r="I334" t="str">
        <f>IF('C - REPASSES'!F337="","",'C - REPASSES'!F337)</f>
        <v/>
      </c>
      <c r="J334" t="str">
        <f>IF('C - REPASSES'!G337="","",'C - REPASSES'!G337)</f>
        <v/>
      </c>
      <c r="K334" t="str">
        <f>TEXT(IF('C - REPASSES'!H337="","",'C - REPASSES'!H337),"@")</f>
        <v/>
      </c>
      <c r="L334" t="str">
        <f>TEXT(IF('C - REPASSES'!I337="","",'C - REPASSES'!I337),"DD/MM/AAAA")</f>
        <v/>
      </c>
      <c r="M334" t="str">
        <f>TEXT(IF('C - REPASSES'!$A337="","",'C - REPASSES'!AI337),"0,00")</f>
        <v/>
      </c>
      <c r="N334" t="str">
        <f>TEXT(IF('C - REPASSES'!$A337="","",'C - REPASSES'!AJ337),"0,00")</f>
        <v/>
      </c>
      <c r="O334" t="str">
        <f>TEXT(IF('C - REPASSES'!$A337="","",'C - REPASSES'!AK337),"0,00")</f>
        <v/>
      </c>
    </row>
    <row r="335" spans="1:15">
      <c r="A335" t="str">
        <f>IF(D335="","",IF('A - IDENTIFICAÇÃO'!$C$7="","",'A - IDENTIFICAÇÃO'!$C$7))</f>
        <v/>
      </c>
      <c r="B335" t="str">
        <f>IF(D335="","",IF('A - IDENTIFICAÇÃO'!$P$15="","",'A - IDENTIFICAÇÃO'!$P$15))</f>
        <v/>
      </c>
      <c r="C335" t="str">
        <f>IF(D335="","",TEXT(IF('A - IDENTIFICAÇÃO'!$C$2="","",'A - IDENTIFICAÇÃO'!$C$2),"0000"))</f>
        <v/>
      </c>
      <c r="D335" t="str">
        <f>IF('C - REPASSES'!A338="","",'C - REPASSES'!A338)</f>
        <v/>
      </c>
      <c r="E335" t="str">
        <f>TEXT(IF('C - REPASSES'!B338="","",'C - REPASSES'!B338),"DD/MM/AAAA")</f>
        <v/>
      </c>
      <c r="F335" t="str">
        <f>IF('C - REPASSES'!C338="INSTITUIÇÃO CREDENCIADA","1",IF('C - REPASSES'!C338="EMPRESA PRETROLÍFERA","2",IF('C - REPASSES'!C338="EMPRESA BRASILEIRA","3",IF('C - REPASSES'!C338="ORGANISMO DE NORMALIZAÇÃO OU EQUIVALENTE","4",IF('C - REPASSES'!C338="EMPRESA BRASILEIRA EM PARCERIA COM I.C.","5","")))))</f>
        <v/>
      </c>
      <c r="G335" t="str">
        <f>TEXT(IF('C - REPASSES'!D338="","",'C - REPASSES'!D338),"00000000000000")</f>
        <v/>
      </c>
      <c r="H335" t="str">
        <f>IF('C - REPASSES'!E338="","",'C - REPASSES'!E338)</f>
        <v/>
      </c>
      <c r="I335" t="str">
        <f>IF('C - REPASSES'!F338="","",'C - REPASSES'!F338)</f>
        <v/>
      </c>
      <c r="J335" t="str">
        <f>IF('C - REPASSES'!G338="","",'C - REPASSES'!G338)</f>
        <v/>
      </c>
      <c r="K335" t="str">
        <f>TEXT(IF('C - REPASSES'!H338="","",'C - REPASSES'!H338),"@")</f>
        <v/>
      </c>
      <c r="L335" t="str">
        <f>TEXT(IF('C - REPASSES'!I338="","",'C - REPASSES'!I338),"DD/MM/AAAA")</f>
        <v/>
      </c>
      <c r="M335" t="str">
        <f>TEXT(IF('C - REPASSES'!$A338="","",'C - REPASSES'!AI338),"0,00")</f>
        <v/>
      </c>
      <c r="N335" t="str">
        <f>TEXT(IF('C - REPASSES'!$A338="","",'C - REPASSES'!AJ338),"0,00")</f>
        <v/>
      </c>
      <c r="O335" t="str">
        <f>TEXT(IF('C - REPASSES'!$A338="","",'C - REPASSES'!AK338),"0,00")</f>
        <v/>
      </c>
    </row>
    <row r="336" spans="1:15">
      <c r="A336" t="str">
        <f>IF(D336="","",IF('A - IDENTIFICAÇÃO'!$C$7="","",'A - IDENTIFICAÇÃO'!$C$7))</f>
        <v/>
      </c>
      <c r="B336" t="str">
        <f>IF(D336="","",IF('A - IDENTIFICAÇÃO'!$P$15="","",'A - IDENTIFICAÇÃO'!$P$15))</f>
        <v/>
      </c>
      <c r="C336" t="str">
        <f>IF(D336="","",TEXT(IF('A - IDENTIFICAÇÃO'!$C$2="","",'A - IDENTIFICAÇÃO'!$C$2),"0000"))</f>
        <v/>
      </c>
      <c r="D336" t="str">
        <f>IF('C - REPASSES'!A339="","",'C - REPASSES'!A339)</f>
        <v/>
      </c>
      <c r="E336" t="str">
        <f>TEXT(IF('C - REPASSES'!B339="","",'C - REPASSES'!B339),"DD/MM/AAAA")</f>
        <v/>
      </c>
      <c r="F336" t="str">
        <f>IF('C - REPASSES'!C339="INSTITUIÇÃO CREDENCIADA","1",IF('C - REPASSES'!C339="EMPRESA PRETROLÍFERA","2",IF('C - REPASSES'!C339="EMPRESA BRASILEIRA","3",IF('C - REPASSES'!C339="ORGANISMO DE NORMALIZAÇÃO OU EQUIVALENTE","4",IF('C - REPASSES'!C339="EMPRESA BRASILEIRA EM PARCERIA COM I.C.","5","")))))</f>
        <v/>
      </c>
      <c r="G336" t="str">
        <f>TEXT(IF('C - REPASSES'!D339="","",'C - REPASSES'!D339),"00000000000000")</f>
        <v/>
      </c>
      <c r="H336" t="str">
        <f>IF('C - REPASSES'!E339="","",'C - REPASSES'!E339)</f>
        <v/>
      </c>
      <c r="I336" t="str">
        <f>IF('C - REPASSES'!F339="","",'C - REPASSES'!F339)</f>
        <v/>
      </c>
      <c r="J336" t="str">
        <f>IF('C - REPASSES'!G339="","",'C - REPASSES'!G339)</f>
        <v/>
      </c>
      <c r="K336" t="str">
        <f>TEXT(IF('C - REPASSES'!H339="","",'C - REPASSES'!H339),"@")</f>
        <v/>
      </c>
      <c r="L336" t="str">
        <f>TEXT(IF('C - REPASSES'!I339="","",'C - REPASSES'!I339),"DD/MM/AAAA")</f>
        <v/>
      </c>
      <c r="M336" t="str">
        <f>TEXT(IF('C - REPASSES'!$A339="","",'C - REPASSES'!AI339),"0,00")</f>
        <v/>
      </c>
      <c r="N336" t="str">
        <f>TEXT(IF('C - REPASSES'!$A339="","",'C - REPASSES'!AJ339),"0,00")</f>
        <v/>
      </c>
      <c r="O336" t="str">
        <f>TEXT(IF('C - REPASSES'!$A339="","",'C - REPASSES'!AK339),"0,00")</f>
        <v/>
      </c>
    </row>
    <row r="337" spans="1:15">
      <c r="A337" t="str">
        <f>IF(D337="","",IF('A - IDENTIFICAÇÃO'!$C$7="","",'A - IDENTIFICAÇÃO'!$C$7))</f>
        <v/>
      </c>
      <c r="B337" t="str">
        <f>IF(D337="","",IF('A - IDENTIFICAÇÃO'!$P$15="","",'A - IDENTIFICAÇÃO'!$P$15))</f>
        <v/>
      </c>
      <c r="C337" t="str">
        <f>IF(D337="","",TEXT(IF('A - IDENTIFICAÇÃO'!$C$2="","",'A - IDENTIFICAÇÃO'!$C$2),"0000"))</f>
        <v/>
      </c>
      <c r="D337" t="str">
        <f>IF('C - REPASSES'!A340="","",'C - REPASSES'!A340)</f>
        <v/>
      </c>
      <c r="E337" t="str">
        <f>TEXT(IF('C - REPASSES'!B340="","",'C - REPASSES'!B340),"DD/MM/AAAA")</f>
        <v/>
      </c>
      <c r="F337" t="str">
        <f>IF('C - REPASSES'!C340="INSTITUIÇÃO CREDENCIADA","1",IF('C - REPASSES'!C340="EMPRESA PRETROLÍFERA","2",IF('C - REPASSES'!C340="EMPRESA BRASILEIRA","3",IF('C - REPASSES'!C340="ORGANISMO DE NORMALIZAÇÃO OU EQUIVALENTE","4",IF('C - REPASSES'!C340="EMPRESA BRASILEIRA EM PARCERIA COM I.C.","5","")))))</f>
        <v/>
      </c>
      <c r="G337" t="str">
        <f>TEXT(IF('C - REPASSES'!D340="","",'C - REPASSES'!D340),"00000000000000")</f>
        <v/>
      </c>
      <c r="H337" t="str">
        <f>IF('C - REPASSES'!E340="","",'C - REPASSES'!E340)</f>
        <v/>
      </c>
      <c r="I337" t="str">
        <f>IF('C - REPASSES'!F340="","",'C - REPASSES'!F340)</f>
        <v/>
      </c>
      <c r="J337" t="str">
        <f>IF('C - REPASSES'!G340="","",'C - REPASSES'!G340)</f>
        <v/>
      </c>
      <c r="K337" t="str">
        <f>TEXT(IF('C - REPASSES'!H340="","",'C - REPASSES'!H340),"@")</f>
        <v/>
      </c>
      <c r="L337" t="str">
        <f>TEXT(IF('C - REPASSES'!I340="","",'C - REPASSES'!I340),"DD/MM/AAAA")</f>
        <v/>
      </c>
      <c r="M337" t="str">
        <f>TEXT(IF('C - REPASSES'!$A340="","",'C - REPASSES'!AI340),"0,00")</f>
        <v/>
      </c>
      <c r="N337" t="str">
        <f>TEXT(IF('C - REPASSES'!$A340="","",'C - REPASSES'!AJ340),"0,00")</f>
        <v/>
      </c>
      <c r="O337" t="str">
        <f>TEXT(IF('C - REPASSES'!$A340="","",'C - REPASSES'!AK340),"0,00")</f>
        <v/>
      </c>
    </row>
    <row r="338" spans="1:15">
      <c r="A338" t="str">
        <f>IF(D338="","",IF('A - IDENTIFICAÇÃO'!$C$7="","",'A - IDENTIFICAÇÃO'!$C$7))</f>
        <v/>
      </c>
      <c r="B338" t="str">
        <f>IF(D338="","",IF('A - IDENTIFICAÇÃO'!$P$15="","",'A - IDENTIFICAÇÃO'!$P$15))</f>
        <v/>
      </c>
      <c r="C338" t="str">
        <f>IF(D338="","",TEXT(IF('A - IDENTIFICAÇÃO'!$C$2="","",'A - IDENTIFICAÇÃO'!$C$2),"0000"))</f>
        <v/>
      </c>
      <c r="D338" t="str">
        <f>IF('C - REPASSES'!A341="","",'C - REPASSES'!A341)</f>
        <v/>
      </c>
      <c r="E338" t="str">
        <f>TEXT(IF('C - REPASSES'!B341="","",'C - REPASSES'!B341),"DD/MM/AAAA")</f>
        <v/>
      </c>
      <c r="F338" t="str">
        <f>IF('C - REPASSES'!C341="INSTITUIÇÃO CREDENCIADA","1",IF('C - REPASSES'!C341="EMPRESA PRETROLÍFERA","2",IF('C - REPASSES'!C341="EMPRESA BRASILEIRA","3",IF('C - REPASSES'!C341="ORGANISMO DE NORMALIZAÇÃO OU EQUIVALENTE","4",IF('C - REPASSES'!C341="EMPRESA BRASILEIRA EM PARCERIA COM I.C.","5","")))))</f>
        <v/>
      </c>
      <c r="G338" t="str">
        <f>TEXT(IF('C - REPASSES'!D341="","",'C - REPASSES'!D341),"00000000000000")</f>
        <v/>
      </c>
      <c r="H338" t="str">
        <f>IF('C - REPASSES'!E341="","",'C - REPASSES'!E341)</f>
        <v/>
      </c>
      <c r="I338" t="str">
        <f>IF('C - REPASSES'!F341="","",'C - REPASSES'!F341)</f>
        <v/>
      </c>
      <c r="J338" t="str">
        <f>IF('C - REPASSES'!G341="","",'C - REPASSES'!G341)</f>
        <v/>
      </c>
      <c r="K338" t="str">
        <f>TEXT(IF('C - REPASSES'!H341="","",'C - REPASSES'!H341),"@")</f>
        <v/>
      </c>
      <c r="L338" t="str">
        <f>TEXT(IF('C - REPASSES'!I341="","",'C - REPASSES'!I341),"DD/MM/AAAA")</f>
        <v/>
      </c>
      <c r="M338" t="str">
        <f>TEXT(IF('C - REPASSES'!$A341="","",'C - REPASSES'!AI341),"0,00")</f>
        <v/>
      </c>
      <c r="N338" t="str">
        <f>TEXT(IF('C - REPASSES'!$A341="","",'C - REPASSES'!AJ341),"0,00")</f>
        <v/>
      </c>
      <c r="O338" t="str">
        <f>TEXT(IF('C - REPASSES'!$A341="","",'C - REPASSES'!AK341),"0,00")</f>
        <v/>
      </c>
    </row>
    <row r="339" spans="1:15">
      <c r="A339" t="str">
        <f>IF(D339="","",IF('A - IDENTIFICAÇÃO'!$C$7="","",'A - IDENTIFICAÇÃO'!$C$7))</f>
        <v/>
      </c>
      <c r="B339" t="str">
        <f>IF(D339="","",IF('A - IDENTIFICAÇÃO'!$P$15="","",'A - IDENTIFICAÇÃO'!$P$15))</f>
        <v/>
      </c>
      <c r="C339" t="str">
        <f>IF(D339="","",TEXT(IF('A - IDENTIFICAÇÃO'!$C$2="","",'A - IDENTIFICAÇÃO'!$C$2),"0000"))</f>
        <v/>
      </c>
      <c r="D339" t="str">
        <f>IF('C - REPASSES'!A342="","",'C - REPASSES'!A342)</f>
        <v/>
      </c>
      <c r="E339" t="str">
        <f>TEXT(IF('C - REPASSES'!B342="","",'C - REPASSES'!B342),"DD/MM/AAAA")</f>
        <v/>
      </c>
      <c r="F339" t="str">
        <f>IF('C - REPASSES'!C342="INSTITUIÇÃO CREDENCIADA","1",IF('C - REPASSES'!C342="EMPRESA PRETROLÍFERA","2",IF('C - REPASSES'!C342="EMPRESA BRASILEIRA","3",IF('C - REPASSES'!C342="ORGANISMO DE NORMALIZAÇÃO OU EQUIVALENTE","4",IF('C - REPASSES'!C342="EMPRESA BRASILEIRA EM PARCERIA COM I.C.","5","")))))</f>
        <v/>
      </c>
      <c r="G339" t="str">
        <f>TEXT(IF('C - REPASSES'!D342="","",'C - REPASSES'!D342),"00000000000000")</f>
        <v/>
      </c>
      <c r="H339" t="str">
        <f>IF('C - REPASSES'!E342="","",'C - REPASSES'!E342)</f>
        <v/>
      </c>
      <c r="I339" t="str">
        <f>IF('C - REPASSES'!F342="","",'C - REPASSES'!F342)</f>
        <v/>
      </c>
      <c r="J339" t="str">
        <f>IF('C - REPASSES'!G342="","",'C - REPASSES'!G342)</f>
        <v/>
      </c>
      <c r="K339" t="str">
        <f>TEXT(IF('C - REPASSES'!H342="","",'C - REPASSES'!H342),"@")</f>
        <v/>
      </c>
      <c r="L339" t="str">
        <f>TEXT(IF('C - REPASSES'!I342="","",'C - REPASSES'!I342),"DD/MM/AAAA")</f>
        <v/>
      </c>
      <c r="M339" t="str">
        <f>TEXT(IF('C - REPASSES'!$A342="","",'C - REPASSES'!AI342),"0,00")</f>
        <v/>
      </c>
      <c r="N339" t="str">
        <f>TEXT(IF('C - REPASSES'!$A342="","",'C - REPASSES'!AJ342),"0,00")</f>
        <v/>
      </c>
      <c r="O339" t="str">
        <f>TEXT(IF('C - REPASSES'!$A342="","",'C - REPASSES'!AK342),"0,00")</f>
        <v/>
      </c>
    </row>
    <row r="340" spans="1:15">
      <c r="A340" t="str">
        <f>IF(D340="","",IF('A - IDENTIFICAÇÃO'!$C$7="","",'A - IDENTIFICAÇÃO'!$C$7))</f>
        <v/>
      </c>
      <c r="B340" t="str">
        <f>IF(D340="","",IF('A - IDENTIFICAÇÃO'!$P$15="","",'A - IDENTIFICAÇÃO'!$P$15))</f>
        <v/>
      </c>
      <c r="C340" t="str">
        <f>IF(D340="","",TEXT(IF('A - IDENTIFICAÇÃO'!$C$2="","",'A - IDENTIFICAÇÃO'!$C$2),"0000"))</f>
        <v/>
      </c>
      <c r="D340" t="str">
        <f>IF('C - REPASSES'!A343="","",'C - REPASSES'!A343)</f>
        <v/>
      </c>
      <c r="E340" t="str">
        <f>TEXT(IF('C - REPASSES'!B343="","",'C - REPASSES'!B343),"DD/MM/AAAA")</f>
        <v/>
      </c>
      <c r="F340" t="str">
        <f>IF('C - REPASSES'!C343="INSTITUIÇÃO CREDENCIADA","1",IF('C - REPASSES'!C343="EMPRESA PRETROLÍFERA","2",IF('C - REPASSES'!C343="EMPRESA BRASILEIRA","3",IF('C - REPASSES'!C343="ORGANISMO DE NORMALIZAÇÃO OU EQUIVALENTE","4",IF('C - REPASSES'!C343="EMPRESA BRASILEIRA EM PARCERIA COM I.C.","5","")))))</f>
        <v/>
      </c>
      <c r="G340" t="str">
        <f>TEXT(IF('C - REPASSES'!D343="","",'C - REPASSES'!D343),"00000000000000")</f>
        <v/>
      </c>
      <c r="H340" t="str">
        <f>IF('C - REPASSES'!E343="","",'C - REPASSES'!E343)</f>
        <v/>
      </c>
      <c r="I340" t="str">
        <f>IF('C - REPASSES'!F343="","",'C - REPASSES'!F343)</f>
        <v/>
      </c>
      <c r="J340" t="str">
        <f>IF('C - REPASSES'!G343="","",'C - REPASSES'!G343)</f>
        <v/>
      </c>
      <c r="K340" t="str">
        <f>TEXT(IF('C - REPASSES'!H343="","",'C - REPASSES'!H343),"@")</f>
        <v/>
      </c>
      <c r="L340" t="str">
        <f>TEXT(IF('C - REPASSES'!I343="","",'C - REPASSES'!I343),"DD/MM/AAAA")</f>
        <v/>
      </c>
      <c r="M340" t="str">
        <f>TEXT(IF('C - REPASSES'!$A343="","",'C - REPASSES'!AI343),"0,00")</f>
        <v/>
      </c>
      <c r="N340" t="str">
        <f>TEXT(IF('C - REPASSES'!$A343="","",'C - REPASSES'!AJ343),"0,00")</f>
        <v/>
      </c>
      <c r="O340" t="str">
        <f>TEXT(IF('C - REPASSES'!$A343="","",'C - REPASSES'!AK343),"0,00")</f>
        <v/>
      </c>
    </row>
    <row r="341" spans="1:15">
      <c r="A341" t="str">
        <f>IF(D341="","",IF('A - IDENTIFICAÇÃO'!$C$7="","",'A - IDENTIFICAÇÃO'!$C$7))</f>
        <v/>
      </c>
      <c r="B341" t="str">
        <f>IF(D341="","",IF('A - IDENTIFICAÇÃO'!$P$15="","",'A - IDENTIFICAÇÃO'!$P$15))</f>
        <v/>
      </c>
      <c r="C341" t="str">
        <f>IF(D341="","",TEXT(IF('A - IDENTIFICAÇÃO'!$C$2="","",'A - IDENTIFICAÇÃO'!$C$2),"0000"))</f>
        <v/>
      </c>
      <c r="D341" t="str">
        <f>IF('C - REPASSES'!A344="","",'C - REPASSES'!A344)</f>
        <v/>
      </c>
      <c r="E341" t="str">
        <f>TEXT(IF('C - REPASSES'!B344="","",'C - REPASSES'!B344),"DD/MM/AAAA")</f>
        <v/>
      </c>
      <c r="F341" t="str">
        <f>IF('C - REPASSES'!C344="INSTITUIÇÃO CREDENCIADA","1",IF('C - REPASSES'!C344="EMPRESA PRETROLÍFERA","2",IF('C - REPASSES'!C344="EMPRESA BRASILEIRA","3",IF('C - REPASSES'!C344="ORGANISMO DE NORMALIZAÇÃO OU EQUIVALENTE","4",IF('C - REPASSES'!C344="EMPRESA BRASILEIRA EM PARCERIA COM I.C.","5","")))))</f>
        <v/>
      </c>
      <c r="G341" t="str">
        <f>TEXT(IF('C - REPASSES'!D344="","",'C - REPASSES'!D344),"00000000000000")</f>
        <v/>
      </c>
      <c r="H341" t="str">
        <f>IF('C - REPASSES'!E344="","",'C - REPASSES'!E344)</f>
        <v/>
      </c>
      <c r="I341" t="str">
        <f>IF('C - REPASSES'!F344="","",'C - REPASSES'!F344)</f>
        <v/>
      </c>
      <c r="J341" t="str">
        <f>IF('C - REPASSES'!G344="","",'C - REPASSES'!G344)</f>
        <v/>
      </c>
      <c r="K341" t="str">
        <f>TEXT(IF('C - REPASSES'!H344="","",'C - REPASSES'!H344),"@")</f>
        <v/>
      </c>
      <c r="L341" t="str">
        <f>TEXT(IF('C - REPASSES'!I344="","",'C - REPASSES'!I344),"DD/MM/AAAA")</f>
        <v/>
      </c>
      <c r="M341" t="str">
        <f>TEXT(IF('C - REPASSES'!$A344="","",'C - REPASSES'!AI344),"0,00")</f>
        <v/>
      </c>
      <c r="N341" t="str">
        <f>TEXT(IF('C - REPASSES'!$A344="","",'C - REPASSES'!AJ344),"0,00")</f>
        <v/>
      </c>
      <c r="O341" t="str">
        <f>TEXT(IF('C - REPASSES'!$A344="","",'C - REPASSES'!AK344),"0,00")</f>
        <v/>
      </c>
    </row>
    <row r="342" spans="1:15">
      <c r="A342" t="str">
        <f>IF(D342="","",IF('A - IDENTIFICAÇÃO'!$C$7="","",'A - IDENTIFICAÇÃO'!$C$7))</f>
        <v/>
      </c>
      <c r="B342" t="str">
        <f>IF(D342="","",IF('A - IDENTIFICAÇÃO'!$P$15="","",'A - IDENTIFICAÇÃO'!$P$15))</f>
        <v/>
      </c>
      <c r="C342" t="str">
        <f>IF(D342="","",TEXT(IF('A - IDENTIFICAÇÃO'!$C$2="","",'A - IDENTIFICAÇÃO'!$C$2),"0000"))</f>
        <v/>
      </c>
      <c r="D342" t="str">
        <f>IF('C - REPASSES'!A345="","",'C - REPASSES'!A345)</f>
        <v/>
      </c>
      <c r="E342" t="str">
        <f>TEXT(IF('C - REPASSES'!B345="","",'C - REPASSES'!B345),"DD/MM/AAAA")</f>
        <v/>
      </c>
      <c r="F342" t="str">
        <f>IF('C - REPASSES'!C345="INSTITUIÇÃO CREDENCIADA","1",IF('C - REPASSES'!C345="EMPRESA PRETROLÍFERA","2",IF('C - REPASSES'!C345="EMPRESA BRASILEIRA","3",IF('C - REPASSES'!C345="ORGANISMO DE NORMALIZAÇÃO OU EQUIVALENTE","4",IF('C - REPASSES'!C345="EMPRESA BRASILEIRA EM PARCERIA COM I.C.","5","")))))</f>
        <v/>
      </c>
      <c r="G342" t="str">
        <f>TEXT(IF('C - REPASSES'!D345="","",'C - REPASSES'!D345),"00000000000000")</f>
        <v/>
      </c>
      <c r="H342" t="str">
        <f>IF('C - REPASSES'!E345="","",'C - REPASSES'!E345)</f>
        <v/>
      </c>
      <c r="I342" t="str">
        <f>IF('C - REPASSES'!F345="","",'C - REPASSES'!F345)</f>
        <v/>
      </c>
      <c r="J342" t="str">
        <f>IF('C - REPASSES'!G345="","",'C - REPASSES'!G345)</f>
        <v/>
      </c>
      <c r="K342" t="str">
        <f>TEXT(IF('C - REPASSES'!H345="","",'C - REPASSES'!H345),"@")</f>
        <v/>
      </c>
      <c r="L342" t="str">
        <f>TEXT(IF('C - REPASSES'!I345="","",'C - REPASSES'!I345),"DD/MM/AAAA")</f>
        <v/>
      </c>
      <c r="M342" t="str">
        <f>TEXT(IF('C - REPASSES'!$A345="","",'C - REPASSES'!AI345),"0,00")</f>
        <v/>
      </c>
      <c r="N342" t="str">
        <f>TEXT(IF('C - REPASSES'!$A345="","",'C - REPASSES'!AJ345),"0,00")</f>
        <v/>
      </c>
      <c r="O342" t="str">
        <f>TEXT(IF('C - REPASSES'!$A345="","",'C - REPASSES'!AK345),"0,00")</f>
        <v/>
      </c>
    </row>
    <row r="343" spans="1:15">
      <c r="A343" t="str">
        <f>IF(D343="","",IF('A - IDENTIFICAÇÃO'!$C$7="","",'A - IDENTIFICAÇÃO'!$C$7))</f>
        <v/>
      </c>
      <c r="B343" t="str">
        <f>IF(D343="","",IF('A - IDENTIFICAÇÃO'!$P$15="","",'A - IDENTIFICAÇÃO'!$P$15))</f>
        <v/>
      </c>
      <c r="C343" t="str">
        <f>IF(D343="","",TEXT(IF('A - IDENTIFICAÇÃO'!$C$2="","",'A - IDENTIFICAÇÃO'!$C$2),"0000"))</f>
        <v/>
      </c>
      <c r="D343" t="str">
        <f>IF('C - REPASSES'!A346="","",'C - REPASSES'!A346)</f>
        <v/>
      </c>
      <c r="E343" t="str">
        <f>TEXT(IF('C - REPASSES'!B346="","",'C - REPASSES'!B346),"DD/MM/AAAA")</f>
        <v/>
      </c>
      <c r="F343" t="str">
        <f>IF('C - REPASSES'!C346="INSTITUIÇÃO CREDENCIADA","1",IF('C - REPASSES'!C346="EMPRESA PRETROLÍFERA","2",IF('C - REPASSES'!C346="EMPRESA BRASILEIRA","3",IF('C - REPASSES'!C346="ORGANISMO DE NORMALIZAÇÃO OU EQUIVALENTE","4",IF('C - REPASSES'!C346="EMPRESA BRASILEIRA EM PARCERIA COM I.C.","5","")))))</f>
        <v/>
      </c>
      <c r="G343" t="str">
        <f>TEXT(IF('C - REPASSES'!D346="","",'C - REPASSES'!D346),"00000000000000")</f>
        <v/>
      </c>
      <c r="H343" t="str">
        <f>IF('C - REPASSES'!E346="","",'C - REPASSES'!E346)</f>
        <v/>
      </c>
      <c r="I343" t="str">
        <f>IF('C - REPASSES'!F346="","",'C - REPASSES'!F346)</f>
        <v/>
      </c>
      <c r="J343" t="str">
        <f>IF('C - REPASSES'!G346="","",'C - REPASSES'!G346)</f>
        <v/>
      </c>
      <c r="K343" t="str">
        <f>TEXT(IF('C - REPASSES'!H346="","",'C - REPASSES'!H346),"@")</f>
        <v/>
      </c>
      <c r="L343" t="str">
        <f>TEXT(IF('C - REPASSES'!I346="","",'C - REPASSES'!I346),"DD/MM/AAAA")</f>
        <v/>
      </c>
      <c r="M343" t="str">
        <f>TEXT(IF('C - REPASSES'!$A346="","",'C - REPASSES'!AI346),"0,00")</f>
        <v/>
      </c>
      <c r="N343" t="str">
        <f>TEXT(IF('C - REPASSES'!$A346="","",'C - REPASSES'!AJ346),"0,00")</f>
        <v/>
      </c>
      <c r="O343" t="str">
        <f>TEXT(IF('C - REPASSES'!$A346="","",'C - REPASSES'!AK346),"0,00")</f>
        <v/>
      </c>
    </row>
    <row r="344" spans="1:15">
      <c r="A344" t="str">
        <f>IF(D344="","",IF('A - IDENTIFICAÇÃO'!$C$7="","",'A - IDENTIFICAÇÃO'!$C$7))</f>
        <v/>
      </c>
      <c r="B344" t="str">
        <f>IF(D344="","",IF('A - IDENTIFICAÇÃO'!$P$15="","",'A - IDENTIFICAÇÃO'!$P$15))</f>
        <v/>
      </c>
      <c r="C344" t="str">
        <f>IF(D344="","",TEXT(IF('A - IDENTIFICAÇÃO'!$C$2="","",'A - IDENTIFICAÇÃO'!$C$2),"0000"))</f>
        <v/>
      </c>
      <c r="D344" t="str">
        <f>IF('C - REPASSES'!A347="","",'C - REPASSES'!A347)</f>
        <v/>
      </c>
      <c r="E344" t="str">
        <f>TEXT(IF('C - REPASSES'!B347="","",'C - REPASSES'!B347),"DD/MM/AAAA")</f>
        <v/>
      </c>
      <c r="F344" t="str">
        <f>IF('C - REPASSES'!C347="INSTITUIÇÃO CREDENCIADA","1",IF('C - REPASSES'!C347="EMPRESA PRETROLÍFERA","2",IF('C - REPASSES'!C347="EMPRESA BRASILEIRA","3",IF('C - REPASSES'!C347="ORGANISMO DE NORMALIZAÇÃO OU EQUIVALENTE","4",IF('C - REPASSES'!C347="EMPRESA BRASILEIRA EM PARCERIA COM I.C.","5","")))))</f>
        <v/>
      </c>
      <c r="G344" t="str">
        <f>TEXT(IF('C - REPASSES'!D347="","",'C - REPASSES'!D347),"00000000000000")</f>
        <v/>
      </c>
      <c r="H344" t="str">
        <f>IF('C - REPASSES'!E347="","",'C - REPASSES'!E347)</f>
        <v/>
      </c>
      <c r="I344" t="str">
        <f>IF('C - REPASSES'!F347="","",'C - REPASSES'!F347)</f>
        <v/>
      </c>
      <c r="J344" t="str">
        <f>IF('C - REPASSES'!G347="","",'C - REPASSES'!G347)</f>
        <v/>
      </c>
      <c r="K344" t="str">
        <f>TEXT(IF('C - REPASSES'!H347="","",'C - REPASSES'!H347),"@")</f>
        <v/>
      </c>
      <c r="L344" t="str">
        <f>TEXT(IF('C - REPASSES'!I347="","",'C - REPASSES'!I347),"DD/MM/AAAA")</f>
        <v/>
      </c>
      <c r="M344" t="str">
        <f>TEXT(IF('C - REPASSES'!$A347="","",'C - REPASSES'!AI347),"0,00")</f>
        <v/>
      </c>
      <c r="N344" t="str">
        <f>TEXT(IF('C - REPASSES'!$A347="","",'C - REPASSES'!AJ347),"0,00")</f>
        <v/>
      </c>
      <c r="O344" t="str">
        <f>TEXT(IF('C - REPASSES'!$A347="","",'C - REPASSES'!AK347),"0,00")</f>
        <v/>
      </c>
    </row>
    <row r="345" spans="1:15">
      <c r="A345" t="str">
        <f>IF(D345="","",IF('A - IDENTIFICAÇÃO'!$C$7="","",'A - IDENTIFICAÇÃO'!$C$7))</f>
        <v/>
      </c>
      <c r="B345" t="str">
        <f>IF(D345="","",IF('A - IDENTIFICAÇÃO'!$P$15="","",'A - IDENTIFICAÇÃO'!$P$15))</f>
        <v/>
      </c>
      <c r="C345" t="str">
        <f>IF(D345="","",TEXT(IF('A - IDENTIFICAÇÃO'!$C$2="","",'A - IDENTIFICAÇÃO'!$C$2),"0000"))</f>
        <v/>
      </c>
      <c r="D345" t="str">
        <f>IF('C - REPASSES'!A348="","",'C - REPASSES'!A348)</f>
        <v/>
      </c>
      <c r="E345" t="str">
        <f>TEXT(IF('C - REPASSES'!B348="","",'C - REPASSES'!B348),"DD/MM/AAAA")</f>
        <v/>
      </c>
      <c r="F345" t="str">
        <f>IF('C - REPASSES'!C348="INSTITUIÇÃO CREDENCIADA","1",IF('C - REPASSES'!C348="EMPRESA PRETROLÍFERA","2",IF('C - REPASSES'!C348="EMPRESA BRASILEIRA","3",IF('C - REPASSES'!C348="ORGANISMO DE NORMALIZAÇÃO OU EQUIVALENTE","4",IF('C - REPASSES'!C348="EMPRESA BRASILEIRA EM PARCERIA COM I.C.","5","")))))</f>
        <v/>
      </c>
      <c r="G345" t="str">
        <f>TEXT(IF('C - REPASSES'!D348="","",'C - REPASSES'!D348),"00000000000000")</f>
        <v/>
      </c>
      <c r="H345" t="str">
        <f>IF('C - REPASSES'!E348="","",'C - REPASSES'!E348)</f>
        <v/>
      </c>
      <c r="I345" t="str">
        <f>IF('C - REPASSES'!F348="","",'C - REPASSES'!F348)</f>
        <v/>
      </c>
      <c r="J345" t="str">
        <f>IF('C - REPASSES'!G348="","",'C - REPASSES'!G348)</f>
        <v/>
      </c>
      <c r="K345" t="str">
        <f>TEXT(IF('C - REPASSES'!H348="","",'C - REPASSES'!H348),"@")</f>
        <v/>
      </c>
      <c r="L345" t="str">
        <f>TEXT(IF('C - REPASSES'!I348="","",'C - REPASSES'!I348),"DD/MM/AAAA")</f>
        <v/>
      </c>
      <c r="M345" t="str">
        <f>TEXT(IF('C - REPASSES'!$A348="","",'C - REPASSES'!AI348),"0,00")</f>
        <v/>
      </c>
      <c r="N345" t="str">
        <f>TEXT(IF('C - REPASSES'!$A348="","",'C - REPASSES'!AJ348),"0,00")</f>
        <v/>
      </c>
      <c r="O345" t="str">
        <f>TEXT(IF('C - REPASSES'!$A348="","",'C - REPASSES'!AK348),"0,00")</f>
        <v/>
      </c>
    </row>
    <row r="346" spans="1:15">
      <c r="A346" t="str">
        <f>IF(D346="","",IF('A - IDENTIFICAÇÃO'!$C$7="","",'A - IDENTIFICAÇÃO'!$C$7))</f>
        <v/>
      </c>
      <c r="B346" t="str">
        <f>IF(D346="","",IF('A - IDENTIFICAÇÃO'!$P$15="","",'A - IDENTIFICAÇÃO'!$P$15))</f>
        <v/>
      </c>
      <c r="C346" t="str">
        <f>IF(D346="","",TEXT(IF('A - IDENTIFICAÇÃO'!$C$2="","",'A - IDENTIFICAÇÃO'!$C$2),"0000"))</f>
        <v/>
      </c>
      <c r="D346" t="str">
        <f>IF('C - REPASSES'!A349="","",'C - REPASSES'!A349)</f>
        <v/>
      </c>
      <c r="E346" t="str">
        <f>TEXT(IF('C - REPASSES'!B349="","",'C - REPASSES'!B349),"DD/MM/AAAA")</f>
        <v/>
      </c>
      <c r="F346" t="str">
        <f>IF('C - REPASSES'!C349="INSTITUIÇÃO CREDENCIADA","1",IF('C - REPASSES'!C349="EMPRESA PRETROLÍFERA","2",IF('C - REPASSES'!C349="EMPRESA BRASILEIRA","3",IF('C - REPASSES'!C349="ORGANISMO DE NORMALIZAÇÃO OU EQUIVALENTE","4",IF('C - REPASSES'!C349="EMPRESA BRASILEIRA EM PARCERIA COM I.C.","5","")))))</f>
        <v/>
      </c>
      <c r="G346" t="str">
        <f>TEXT(IF('C - REPASSES'!D349="","",'C - REPASSES'!D349),"00000000000000")</f>
        <v/>
      </c>
      <c r="H346" t="str">
        <f>IF('C - REPASSES'!E349="","",'C - REPASSES'!E349)</f>
        <v/>
      </c>
      <c r="I346" t="str">
        <f>IF('C - REPASSES'!F349="","",'C - REPASSES'!F349)</f>
        <v/>
      </c>
      <c r="J346" t="str">
        <f>IF('C - REPASSES'!G349="","",'C - REPASSES'!G349)</f>
        <v/>
      </c>
      <c r="K346" t="str">
        <f>TEXT(IF('C - REPASSES'!H349="","",'C - REPASSES'!H349),"@")</f>
        <v/>
      </c>
      <c r="L346" t="str">
        <f>TEXT(IF('C - REPASSES'!I349="","",'C - REPASSES'!I349),"DD/MM/AAAA")</f>
        <v/>
      </c>
      <c r="M346" t="str">
        <f>TEXT(IF('C - REPASSES'!$A349="","",'C - REPASSES'!AI349),"0,00")</f>
        <v/>
      </c>
      <c r="N346" t="str">
        <f>TEXT(IF('C - REPASSES'!$A349="","",'C - REPASSES'!AJ349),"0,00")</f>
        <v/>
      </c>
      <c r="O346" t="str">
        <f>TEXT(IF('C - REPASSES'!$A349="","",'C - REPASSES'!AK349),"0,00")</f>
        <v/>
      </c>
    </row>
    <row r="347" spans="1:15">
      <c r="A347" t="str">
        <f>IF(D347="","",IF('A - IDENTIFICAÇÃO'!$C$7="","",'A - IDENTIFICAÇÃO'!$C$7))</f>
        <v/>
      </c>
      <c r="B347" t="str">
        <f>IF(D347="","",IF('A - IDENTIFICAÇÃO'!$P$15="","",'A - IDENTIFICAÇÃO'!$P$15))</f>
        <v/>
      </c>
      <c r="C347" t="str">
        <f>IF(D347="","",TEXT(IF('A - IDENTIFICAÇÃO'!$C$2="","",'A - IDENTIFICAÇÃO'!$C$2),"0000"))</f>
        <v/>
      </c>
      <c r="D347" t="str">
        <f>IF('C - REPASSES'!A350="","",'C - REPASSES'!A350)</f>
        <v/>
      </c>
      <c r="E347" t="str">
        <f>TEXT(IF('C - REPASSES'!B350="","",'C - REPASSES'!B350),"DD/MM/AAAA")</f>
        <v/>
      </c>
      <c r="F347" t="str">
        <f>IF('C - REPASSES'!C350="INSTITUIÇÃO CREDENCIADA","1",IF('C - REPASSES'!C350="EMPRESA PRETROLÍFERA","2",IF('C - REPASSES'!C350="EMPRESA BRASILEIRA","3",IF('C - REPASSES'!C350="ORGANISMO DE NORMALIZAÇÃO OU EQUIVALENTE","4",IF('C - REPASSES'!C350="EMPRESA BRASILEIRA EM PARCERIA COM I.C.","5","")))))</f>
        <v/>
      </c>
      <c r="G347" t="str">
        <f>TEXT(IF('C - REPASSES'!D350="","",'C - REPASSES'!D350),"00000000000000")</f>
        <v/>
      </c>
      <c r="H347" t="str">
        <f>IF('C - REPASSES'!E350="","",'C - REPASSES'!E350)</f>
        <v/>
      </c>
      <c r="I347" t="str">
        <f>IF('C - REPASSES'!F350="","",'C - REPASSES'!F350)</f>
        <v/>
      </c>
      <c r="J347" t="str">
        <f>IF('C - REPASSES'!G350="","",'C - REPASSES'!G350)</f>
        <v/>
      </c>
      <c r="K347" t="str">
        <f>TEXT(IF('C - REPASSES'!H350="","",'C - REPASSES'!H350),"@")</f>
        <v/>
      </c>
      <c r="L347" t="str">
        <f>TEXT(IF('C - REPASSES'!I350="","",'C - REPASSES'!I350),"DD/MM/AAAA")</f>
        <v/>
      </c>
      <c r="M347" t="str">
        <f>TEXT(IF('C - REPASSES'!$A350="","",'C - REPASSES'!AI350),"0,00")</f>
        <v/>
      </c>
      <c r="N347" t="str">
        <f>TEXT(IF('C - REPASSES'!$A350="","",'C - REPASSES'!AJ350),"0,00")</f>
        <v/>
      </c>
      <c r="O347" t="str">
        <f>TEXT(IF('C - REPASSES'!$A350="","",'C - REPASSES'!AK350),"0,00")</f>
        <v/>
      </c>
    </row>
    <row r="348" spans="1:15">
      <c r="A348" t="str">
        <f>IF(D348="","",IF('A - IDENTIFICAÇÃO'!$C$7="","",'A - IDENTIFICAÇÃO'!$C$7))</f>
        <v/>
      </c>
      <c r="B348" t="str">
        <f>IF(D348="","",IF('A - IDENTIFICAÇÃO'!$P$15="","",'A - IDENTIFICAÇÃO'!$P$15))</f>
        <v/>
      </c>
      <c r="C348" t="str">
        <f>IF(D348="","",TEXT(IF('A - IDENTIFICAÇÃO'!$C$2="","",'A - IDENTIFICAÇÃO'!$C$2),"0000"))</f>
        <v/>
      </c>
      <c r="D348" t="str">
        <f>IF('C - REPASSES'!A351="","",'C - REPASSES'!A351)</f>
        <v/>
      </c>
      <c r="E348" t="str">
        <f>TEXT(IF('C - REPASSES'!B351="","",'C - REPASSES'!B351),"DD/MM/AAAA")</f>
        <v/>
      </c>
      <c r="F348" t="str">
        <f>IF('C - REPASSES'!C351="INSTITUIÇÃO CREDENCIADA","1",IF('C - REPASSES'!C351="EMPRESA PRETROLÍFERA","2",IF('C - REPASSES'!C351="EMPRESA BRASILEIRA","3",IF('C - REPASSES'!C351="ORGANISMO DE NORMALIZAÇÃO OU EQUIVALENTE","4",IF('C - REPASSES'!C351="EMPRESA BRASILEIRA EM PARCERIA COM I.C.","5","")))))</f>
        <v/>
      </c>
      <c r="G348" t="str">
        <f>TEXT(IF('C - REPASSES'!D351="","",'C - REPASSES'!D351),"00000000000000")</f>
        <v/>
      </c>
      <c r="H348" t="str">
        <f>IF('C - REPASSES'!E351="","",'C - REPASSES'!E351)</f>
        <v/>
      </c>
      <c r="I348" t="str">
        <f>IF('C - REPASSES'!F351="","",'C - REPASSES'!F351)</f>
        <v/>
      </c>
      <c r="J348" t="str">
        <f>IF('C - REPASSES'!G351="","",'C - REPASSES'!G351)</f>
        <v/>
      </c>
      <c r="K348" t="str">
        <f>TEXT(IF('C - REPASSES'!H351="","",'C - REPASSES'!H351),"@")</f>
        <v/>
      </c>
      <c r="L348" t="str">
        <f>TEXT(IF('C - REPASSES'!I351="","",'C - REPASSES'!I351),"DD/MM/AAAA")</f>
        <v/>
      </c>
      <c r="M348" t="str">
        <f>TEXT(IF('C - REPASSES'!$A351="","",'C - REPASSES'!AI351),"0,00")</f>
        <v/>
      </c>
      <c r="N348" t="str">
        <f>TEXT(IF('C - REPASSES'!$A351="","",'C - REPASSES'!AJ351),"0,00")</f>
        <v/>
      </c>
      <c r="O348" t="str">
        <f>TEXT(IF('C - REPASSES'!$A351="","",'C - REPASSES'!AK351),"0,00")</f>
        <v/>
      </c>
    </row>
    <row r="349" spans="1:15">
      <c r="A349" t="str">
        <f>IF(D349="","",IF('A - IDENTIFICAÇÃO'!$C$7="","",'A - IDENTIFICAÇÃO'!$C$7))</f>
        <v/>
      </c>
      <c r="B349" t="str">
        <f>IF(D349="","",IF('A - IDENTIFICAÇÃO'!$P$15="","",'A - IDENTIFICAÇÃO'!$P$15))</f>
        <v/>
      </c>
      <c r="C349" t="str">
        <f>IF(D349="","",TEXT(IF('A - IDENTIFICAÇÃO'!$C$2="","",'A - IDENTIFICAÇÃO'!$C$2),"0000"))</f>
        <v/>
      </c>
      <c r="D349" t="str">
        <f>IF('C - REPASSES'!A352="","",'C - REPASSES'!A352)</f>
        <v/>
      </c>
      <c r="E349" t="str">
        <f>TEXT(IF('C - REPASSES'!B352="","",'C - REPASSES'!B352),"DD/MM/AAAA")</f>
        <v/>
      </c>
      <c r="F349" t="str">
        <f>IF('C - REPASSES'!C352="INSTITUIÇÃO CREDENCIADA","1",IF('C - REPASSES'!C352="EMPRESA PRETROLÍFERA","2",IF('C - REPASSES'!C352="EMPRESA BRASILEIRA","3",IF('C - REPASSES'!C352="ORGANISMO DE NORMALIZAÇÃO OU EQUIVALENTE","4",IF('C - REPASSES'!C352="EMPRESA BRASILEIRA EM PARCERIA COM I.C.","5","")))))</f>
        <v/>
      </c>
      <c r="G349" t="str">
        <f>TEXT(IF('C - REPASSES'!D352="","",'C - REPASSES'!D352),"00000000000000")</f>
        <v/>
      </c>
      <c r="H349" t="str">
        <f>IF('C - REPASSES'!E352="","",'C - REPASSES'!E352)</f>
        <v/>
      </c>
      <c r="I349" t="str">
        <f>IF('C - REPASSES'!F352="","",'C - REPASSES'!F352)</f>
        <v/>
      </c>
      <c r="J349" t="str">
        <f>IF('C - REPASSES'!G352="","",'C - REPASSES'!G352)</f>
        <v/>
      </c>
      <c r="K349" t="str">
        <f>TEXT(IF('C - REPASSES'!H352="","",'C - REPASSES'!H352),"@")</f>
        <v/>
      </c>
      <c r="L349" t="str">
        <f>TEXT(IF('C - REPASSES'!I352="","",'C - REPASSES'!I352),"DD/MM/AAAA")</f>
        <v/>
      </c>
      <c r="M349" t="str">
        <f>TEXT(IF('C - REPASSES'!$A352="","",'C - REPASSES'!AI352),"0,00")</f>
        <v/>
      </c>
      <c r="N349" t="str">
        <f>TEXT(IF('C - REPASSES'!$A352="","",'C - REPASSES'!AJ352),"0,00")</f>
        <v/>
      </c>
      <c r="O349" t="str">
        <f>TEXT(IF('C - REPASSES'!$A352="","",'C - REPASSES'!AK352),"0,00")</f>
        <v/>
      </c>
    </row>
    <row r="350" spans="1:15">
      <c r="A350" t="str">
        <f>IF(D350="","",IF('A - IDENTIFICAÇÃO'!$C$7="","",'A - IDENTIFICAÇÃO'!$C$7))</f>
        <v/>
      </c>
      <c r="B350" t="str">
        <f>IF(D350="","",IF('A - IDENTIFICAÇÃO'!$P$15="","",'A - IDENTIFICAÇÃO'!$P$15))</f>
        <v/>
      </c>
      <c r="C350" t="str">
        <f>IF(D350="","",TEXT(IF('A - IDENTIFICAÇÃO'!$C$2="","",'A - IDENTIFICAÇÃO'!$C$2),"0000"))</f>
        <v/>
      </c>
      <c r="D350" t="str">
        <f>IF('C - REPASSES'!A353="","",'C - REPASSES'!A353)</f>
        <v/>
      </c>
      <c r="E350" t="str">
        <f>TEXT(IF('C - REPASSES'!B353="","",'C - REPASSES'!B353),"DD/MM/AAAA")</f>
        <v/>
      </c>
      <c r="F350" t="str">
        <f>IF('C - REPASSES'!C353="INSTITUIÇÃO CREDENCIADA","1",IF('C - REPASSES'!C353="EMPRESA PRETROLÍFERA","2",IF('C - REPASSES'!C353="EMPRESA BRASILEIRA","3",IF('C - REPASSES'!C353="ORGANISMO DE NORMALIZAÇÃO OU EQUIVALENTE","4",IF('C - REPASSES'!C353="EMPRESA BRASILEIRA EM PARCERIA COM I.C.","5","")))))</f>
        <v/>
      </c>
      <c r="G350" t="str">
        <f>TEXT(IF('C - REPASSES'!D353="","",'C - REPASSES'!D353),"00000000000000")</f>
        <v/>
      </c>
      <c r="H350" t="str">
        <f>IF('C - REPASSES'!E353="","",'C - REPASSES'!E353)</f>
        <v/>
      </c>
      <c r="I350" t="str">
        <f>IF('C - REPASSES'!F353="","",'C - REPASSES'!F353)</f>
        <v/>
      </c>
      <c r="J350" t="str">
        <f>IF('C - REPASSES'!G353="","",'C - REPASSES'!G353)</f>
        <v/>
      </c>
      <c r="K350" t="str">
        <f>TEXT(IF('C - REPASSES'!H353="","",'C - REPASSES'!H353),"@")</f>
        <v/>
      </c>
      <c r="L350" t="str">
        <f>TEXT(IF('C - REPASSES'!I353="","",'C - REPASSES'!I353),"DD/MM/AAAA")</f>
        <v/>
      </c>
      <c r="M350" t="str">
        <f>TEXT(IF('C - REPASSES'!$A353="","",'C - REPASSES'!AI353),"0,00")</f>
        <v/>
      </c>
      <c r="N350" t="str">
        <f>TEXT(IF('C - REPASSES'!$A353="","",'C - REPASSES'!AJ353),"0,00")</f>
        <v/>
      </c>
      <c r="O350" t="str">
        <f>TEXT(IF('C - REPASSES'!$A353="","",'C - REPASSES'!AK353),"0,00")</f>
        <v/>
      </c>
    </row>
    <row r="351" spans="1:15">
      <c r="A351" t="str">
        <f>IF(D351="","",IF('A - IDENTIFICAÇÃO'!$C$7="","",'A - IDENTIFICAÇÃO'!$C$7))</f>
        <v/>
      </c>
      <c r="B351" t="str">
        <f>IF(D351="","",IF('A - IDENTIFICAÇÃO'!$P$15="","",'A - IDENTIFICAÇÃO'!$P$15))</f>
        <v/>
      </c>
      <c r="C351" t="str">
        <f>IF(D351="","",TEXT(IF('A - IDENTIFICAÇÃO'!$C$2="","",'A - IDENTIFICAÇÃO'!$C$2),"0000"))</f>
        <v/>
      </c>
      <c r="D351" t="str">
        <f>IF('C - REPASSES'!A354="","",'C - REPASSES'!A354)</f>
        <v/>
      </c>
      <c r="E351" t="str">
        <f>TEXT(IF('C - REPASSES'!B354="","",'C - REPASSES'!B354),"DD/MM/AAAA")</f>
        <v/>
      </c>
      <c r="F351" t="str">
        <f>IF('C - REPASSES'!C354="INSTITUIÇÃO CREDENCIADA","1",IF('C - REPASSES'!C354="EMPRESA PRETROLÍFERA","2",IF('C - REPASSES'!C354="EMPRESA BRASILEIRA","3",IF('C - REPASSES'!C354="ORGANISMO DE NORMALIZAÇÃO OU EQUIVALENTE","4",IF('C - REPASSES'!C354="EMPRESA BRASILEIRA EM PARCERIA COM I.C.","5","")))))</f>
        <v/>
      </c>
      <c r="G351" t="str">
        <f>TEXT(IF('C - REPASSES'!D354="","",'C - REPASSES'!D354),"00000000000000")</f>
        <v/>
      </c>
      <c r="H351" t="str">
        <f>IF('C - REPASSES'!E354="","",'C - REPASSES'!E354)</f>
        <v/>
      </c>
      <c r="I351" t="str">
        <f>IF('C - REPASSES'!F354="","",'C - REPASSES'!F354)</f>
        <v/>
      </c>
      <c r="J351" t="str">
        <f>IF('C - REPASSES'!G354="","",'C - REPASSES'!G354)</f>
        <v/>
      </c>
      <c r="K351" t="str">
        <f>TEXT(IF('C - REPASSES'!H354="","",'C - REPASSES'!H354),"@")</f>
        <v/>
      </c>
      <c r="L351" t="str">
        <f>TEXT(IF('C - REPASSES'!I354="","",'C - REPASSES'!I354),"DD/MM/AAAA")</f>
        <v/>
      </c>
      <c r="M351" t="str">
        <f>TEXT(IF('C - REPASSES'!$A354="","",'C - REPASSES'!AI354),"0,00")</f>
        <v/>
      </c>
      <c r="N351" t="str">
        <f>TEXT(IF('C - REPASSES'!$A354="","",'C - REPASSES'!AJ354),"0,00")</f>
        <v/>
      </c>
      <c r="O351" t="str">
        <f>TEXT(IF('C - REPASSES'!$A354="","",'C - REPASSES'!AK354),"0,00")</f>
        <v/>
      </c>
    </row>
    <row r="352" spans="1:15">
      <c r="A352" t="str">
        <f>IF(D352="","",IF('A - IDENTIFICAÇÃO'!$C$7="","",'A - IDENTIFICAÇÃO'!$C$7))</f>
        <v/>
      </c>
      <c r="B352" t="str">
        <f>IF(D352="","",IF('A - IDENTIFICAÇÃO'!$P$15="","",'A - IDENTIFICAÇÃO'!$P$15))</f>
        <v/>
      </c>
      <c r="C352" t="str">
        <f>IF(D352="","",TEXT(IF('A - IDENTIFICAÇÃO'!$C$2="","",'A - IDENTIFICAÇÃO'!$C$2),"0000"))</f>
        <v/>
      </c>
      <c r="D352" t="str">
        <f>IF('C - REPASSES'!A355="","",'C - REPASSES'!A355)</f>
        <v/>
      </c>
      <c r="E352" t="str">
        <f>TEXT(IF('C - REPASSES'!B355="","",'C - REPASSES'!B355),"DD/MM/AAAA")</f>
        <v/>
      </c>
      <c r="F352" t="str">
        <f>IF('C - REPASSES'!C355="INSTITUIÇÃO CREDENCIADA","1",IF('C - REPASSES'!C355="EMPRESA PRETROLÍFERA","2",IF('C - REPASSES'!C355="EMPRESA BRASILEIRA","3",IF('C - REPASSES'!C355="ORGANISMO DE NORMALIZAÇÃO OU EQUIVALENTE","4",IF('C - REPASSES'!C355="EMPRESA BRASILEIRA EM PARCERIA COM I.C.","5","")))))</f>
        <v/>
      </c>
      <c r="G352" t="str">
        <f>TEXT(IF('C - REPASSES'!D355="","",'C - REPASSES'!D355),"00000000000000")</f>
        <v/>
      </c>
      <c r="H352" t="str">
        <f>IF('C - REPASSES'!E355="","",'C - REPASSES'!E355)</f>
        <v/>
      </c>
      <c r="I352" t="str">
        <f>IF('C - REPASSES'!F355="","",'C - REPASSES'!F355)</f>
        <v/>
      </c>
      <c r="J352" t="str">
        <f>IF('C - REPASSES'!G355="","",'C - REPASSES'!G355)</f>
        <v/>
      </c>
      <c r="K352" t="str">
        <f>TEXT(IF('C - REPASSES'!H355="","",'C - REPASSES'!H355),"@")</f>
        <v/>
      </c>
      <c r="L352" t="str">
        <f>TEXT(IF('C - REPASSES'!I355="","",'C - REPASSES'!I355),"DD/MM/AAAA")</f>
        <v/>
      </c>
      <c r="M352" t="str">
        <f>TEXT(IF('C - REPASSES'!$A355="","",'C - REPASSES'!AI355),"0,00")</f>
        <v/>
      </c>
      <c r="N352" t="str">
        <f>TEXT(IF('C - REPASSES'!$A355="","",'C - REPASSES'!AJ355),"0,00")</f>
        <v/>
      </c>
      <c r="O352" t="str">
        <f>TEXT(IF('C - REPASSES'!$A355="","",'C - REPASSES'!AK355),"0,00")</f>
        <v/>
      </c>
    </row>
    <row r="353" spans="1:15">
      <c r="A353" t="str">
        <f>IF(D353="","",IF('A - IDENTIFICAÇÃO'!$C$7="","",'A - IDENTIFICAÇÃO'!$C$7))</f>
        <v/>
      </c>
      <c r="B353" t="str">
        <f>IF(D353="","",IF('A - IDENTIFICAÇÃO'!$P$15="","",'A - IDENTIFICAÇÃO'!$P$15))</f>
        <v/>
      </c>
      <c r="C353" t="str">
        <f>IF(D353="","",TEXT(IF('A - IDENTIFICAÇÃO'!$C$2="","",'A - IDENTIFICAÇÃO'!$C$2),"0000"))</f>
        <v/>
      </c>
      <c r="D353" t="str">
        <f>IF('C - REPASSES'!A356="","",'C - REPASSES'!A356)</f>
        <v/>
      </c>
      <c r="E353" t="str">
        <f>TEXT(IF('C - REPASSES'!B356="","",'C - REPASSES'!B356),"DD/MM/AAAA")</f>
        <v/>
      </c>
      <c r="F353" t="str">
        <f>IF('C - REPASSES'!C356="INSTITUIÇÃO CREDENCIADA","1",IF('C - REPASSES'!C356="EMPRESA PRETROLÍFERA","2",IF('C - REPASSES'!C356="EMPRESA BRASILEIRA","3",IF('C - REPASSES'!C356="ORGANISMO DE NORMALIZAÇÃO OU EQUIVALENTE","4",IF('C - REPASSES'!C356="EMPRESA BRASILEIRA EM PARCERIA COM I.C.","5","")))))</f>
        <v/>
      </c>
      <c r="G353" t="str">
        <f>TEXT(IF('C - REPASSES'!D356="","",'C - REPASSES'!D356),"00000000000000")</f>
        <v/>
      </c>
      <c r="H353" t="str">
        <f>IF('C - REPASSES'!E356="","",'C - REPASSES'!E356)</f>
        <v/>
      </c>
      <c r="I353" t="str">
        <f>IF('C - REPASSES'!F356="","",'C - REPASSES'!F356)</f>
        <v/>
      </c>
      <c r="J353" t="str">
        <f>IF('C - REPASSES'!G356="","",'C - REPASSES'!G356)</f>
        <v/>
      </c>
      <c r="K353" t="str">
        <f>TEXT(IF('C - REPASSES'!H356="","",'C - REPASSES'!H356),"@")</f>
        <v/>
      </c>
      <c r="L353" t="str">
        <f>TEXT(IF('C - REPASSES'!I356="","",'C - REPASSES'!I356),"DD/MM/AAAA")</f>
        <v/>
      </c>
      <c r="M353" t="str">
        <f>TEXT(IF('C - REPASSES'!$A356="","",'C - REPASSES'!AI356),"0,00")</f>
        <v/>
      </c>
      <c r="N353" t="str">
        <f>TEXT(IF('C - REPASSES'!$A356="","",'C - REPASSES'!AJ356),"0,00")</f>
        <v/>
      </c>
      <c r="O353" t="str">
        <f>TEXT(IF('C - REPASSES'!$A356="","",'C - REPASSES'!AK356),"0,00")</f>
        <v/>
      </c>
    </row>
    <row r="354" spans="1:15">
      <c r="A354" t="str">
        <f>IF(D354="","",IF('A - IDENTIFICAÇÃO'!$C$7="","",'A - IDENTIFICAÇÃO'!$C$7))</f>
        <v/>
      </c>
      <c r="B354" t="str">
        <f>IF(D354="","",IF('A - IDENTIFICAÇÃO'!$P$15="","",'A - IDENTIFICAÇÃO'!$P$15))</f>
        <v/>
      </c>
      <c r="C354" t="str">
        <f>IF(D354="","",TEXT(IF('A - IDENTIFICAÇÃO'!$C$2="","",'A - IDENTIFICAÇÃO'!$C$2),"0000"))</f>
        <v/>
      </c>
      <c r="D354" t="str">
        <f>IF('C - REPASSES'!A357="","",'C - REPASSES'!A357)</f>
        <v/>
      </c>
      <c r="E354" t="str">
        <f>TEXT(IF('C - REPASSES'!B357="","",'C - REPASSES'!B357),"DD/MM/AAAA")</f>
        <v/>
      </c>
      <c r="F354" t="str">
        <f>IF('C - REPASSES'!C357="INSTITUIÇÃO CREDENCIADA","1",IF('C - REPASSES'!C357="EMPRESA PRETROLÍFERA","2",IF('C - REPASSES'!C357="EMPRESA BRASILEIRA","3",IF('C - REPASSES'!C357="ORGANISMO DE NORMALIZAÇÃO OU EQUIVALENTE","4",IF('C - REPASSES'!C357="EMPRESA BRASILEIRA EM PARCERIA COM I.C.","5","")))))</f>
        <v/>
      </c>
      <c r="G354" t="str">
        <f>TEXT(IF('C - REPASSES'!D357="","",'C - REPASSES'!D357),"00000000000000")</f>
        <v/>
      </c>
      <c r="H354" t="str">
        <f>IF('C - REPASSES'!E357="","",'C - REPASSES'!E357)</f>
        <v/>
      </c>
      <c r="I354" t="str">
        <f>IF('C - REPASSES'!F357="","",'C - REPASSES'!F357)</f>
        <v/>
      </c>
      <c r="J354" t="str">
        <f>IF('C - REPASSES'!G357="","",'C - REPASSES'!G357)</f>
        <v/>
      </c>
      <c r="K354" t="str">
        <f>TEXT(IF('C - REPASSES'!H357="","",'C - REPASSES'!H357),"@")</f>
        <v/>
      </c>
      <c r="L354" t="str">
        <f>TEXT(IF('C - REPASSES'!I357="","",'C - REPASSES'!I357),"DD/MM/AAAA")</f>
        <v/>
      </c>
      <c r="M354" t="str">
        <f>TEXT(IF('C - REPASSES'!$A357="","",'C - REPASSES'!AI357),"0,00")</f>
        <v/>
      </c>
      <c r="N354" t="str">
        <f>TEXT(IF('C - REPASSES'!$A357="","",'C - REPASSES'!AJ357),"0,00")</f>
        <v/>
      </c>
      <c r="O354" t="str">
        <f>TEXT(IF('C - REPASSES'!$A357="","",'C - REPASSES'!AK357),"0,00")</f>
        <v/>
      </c>
    </row>
    <row r="355" spans="1:15">
      <c r="A355" t="str">
        <f>IF(D355="","",IF('A - IDENTIFICAÇÃO'!$C$7="","",'A - IDENTIFICAÇÃO'!$C$7))</f>
        <v/>
      </c>
      <c r="B355" t="str">
        <f>IF(D355="","",IF('A - IDENTIFICAÇÃO'!$P$15="","",'A - IDENTIFICAÇÃO'!$P$15))</f>
        <v/>
      </c>
      <c r="C355" t="str">
        <f>IF(D355="","",TEXT(IF('A - IDENTIFICAÇÃO'!$C$2="","",'A - IDENTIFICAÇÃO'!$C$2),"0000"))</f>
        <v/>
      </c>
      <c r="D355" t="str">
        <f>IF('C - REPASSES'!A358="","",'C - REPASSES'!A358)</f>
        <v/>
      </c>
      <c r="E355" t="str">
        <f>TEXT(IF('C - REPASSES'!B358="","",'C - REPASSES'!B358),"DD/MM/AAAA")</f>
        <v/>
      </c>
      <c r="F355" t="str">
        <f>IF('C - REPASSES'!C358="INSTITUIÇÃO CREDENCIADA","1",IF('C - REPASSES'!C358="EMPRESA PRETROLÍFERA","2",IF('C - REPASSES'!C358="EMPRESA BRASILEIRA","3",IF('C - REPASSES'!C358="ORGANISMO DE NORMALIZAÇÃO OU EQUIVALENTE","4",IF('C - REPASSES'!C358="EMPRESA BRASILEIRA EM PARCERIA COM I.C.","5","")))))</f>
        <v/>
      </c>
      <c r="G355" t="str">
        <f>TEXT(IF('C - REPASSES'!D358="","",'C - REPASSES'!D358),"00000000000000")</f>
        <v/>
      </c>
      <c r="H355" t="str">
        <f>IF('C - REPASSES'!E358="","",'C - REPASSES'!E358)</f>
        <v/>
      </c>
      <c r="I355" t="str">
        <f>IF('C - REPASSES'!F358="","",'C - REPASSES'!F358)</f>
        <v/>
      </c>
      <c r="J355" t="str">
        <f>IF('C - REPASSES'!G358="","",'C - REPASSES'!G358)</f>
        <v/>
      </c>
      <c r="K355" t="str">
        <f>TEXT(IF('C - REPASSES'!H358="","",'C - REPASSES'!H358),"@")</f>
        <v/>
      </c>
      <c r="L355" t="str">
        <f>TEXT(IF('C - REPASSES'!I358="","",'C - REPASSES'!I358),"DD/MM/AAAA")</f>
        <v/>
      </c>
      <c r="M355" t="str">
        <f>TEXT(IF('C - REPASSES'!$A358="","",'C - REPASSES'!AI358),"0,00")</f>
        <v/>
      </c>
      <c r="N355" t="str">
        <f>TEXT(IF('C - REPASSES'!$A358="","",'C - REPASSES'!AJ358),"0,00")</f>
        <v/>
      </c>
      <c r="O355" t="str">
        <f>TEXT(IF('C - REPASSES'!$A358="","",'C - REPASSES'!AK358),"0,00")</f>
        <v/>
      </c>
    </row>
    <row r="356" spans="1:15">
      <c r="A356" t="str">
        <f>IF(D356="","",IF('A - IDENTIFICAÇÃO'!$C$7="","",'A - IDENTIFICAÇÃO'!$C$7))</f>
        <v/>
      </c>
      <c r="B356" t="str">
        <f>IF(D356="","",IF('A - IDENTIFICAÇÃO'!$P$15="","",'A - IDENTIFICAÇÃO'!$P$15))</f>
        <v/>
      </c>
      <c r="C356" t="str">
        <f>IF(D356="","",TEXT(IF('A - IDENTIFICAÇÃO'!$C$2="","",'A - IDENTIFICAÇÃO'!$C$2),"0000"))</f>
        <v/>
      </c>
      <c r="D356" t="str">
        <f>IF('C - REPASSES'!A359="","",'C - REPASSES'!A359)</f>
        <v/>
      </c>
      <c r="E356" t="str">
        <f>TEXT(IF('C - REPASSES'!B359="","",'C - REPASSES'!B359),"DD/MM/AAAA")</f>
        <v/>
      </c>
      <c r="F356" t="str">
        <f>IF('C - REPASSES'!C359="INSTITUIÇÃO CREDENCIADA","1",IF('C - REPASSES'!C359="EMPRESA PRETROLÍFERA","2",IF('C - REPASSES'!C359="EMPRESA BRASILEIRA","3",IF('C - REPASSES'!C359="ORGANISMO DE NORMALIZAÇÃO OU EQUIVALENTE","4",IF('C - REPASSES'!C359="EMPRESA BRASILEIRA EM PARCERIA COM I.C.","5","")))))</f>
        <v/>
      </c>
      <c r="G356" t="str">
        <f>TEXT(IF('C - REPASSES'!D359="","",'C - REPASSES'!D359),"00000000000000")</f>
        <v/>
      </c>
      <c r="H356" t="str">
        <f>IF('C - REPASSES'!E359="","",'C - REPASSES'!E359)</f>
        <v/>
      </c>
      <c r="I356" t="str">
        <f>IF('C - REPASSES'!F359="","",'C - REPASSES'!F359)</f>
        <v/>
      </c>
      <c r="J356" t="str">
        <f>IF('C - REPASSES'!G359="","",'C - REPASSES'!G359)</f>
        <v/>
      </c>
      <c r="K356" t="str">
        <f>TEXT(IF('C - REPASSES'!H359="","",'C - REPASSES'!H359),"@")</f>
        <v/>
      </c>
      <c r="L356" t="str">
        <f>TEXT(IF('C - REPASSES'!I359="","",'C - REPASSES'!I359),"DD/MM/AAAA")</f>
        <v/>
      </c>
      <c r="M356" t="str">
        <f>TEXT(IF('C - REPASSES'!$A359="","",'C - REPASSES'!AI359),"0,00")</f>
        <v/>
      </c>
      <c r="N356" t="str">
        <f>TEXT(IF('C - REPASSES'!$A359="","",'C - REPASSES'!AJ359),"0,00")</f>
        <v/>
      </c>
      <c r="O356" t="str">
        <f>TEXT(IF('C - REPASSES'!$A359="","",'C - REPASSES'!AK359),"0,00")</f>
        <v/>
      </c>
    </row>
    <row r="357" spans="1:15">
      <c r="A357" t="str">
        <f>IF(D357="","",IF('A - IDENTIFICAÇÃO'!$C$7="","",'A - IDENTIFICAÇÃO'!$C$7))</f>
        <v/>
      </c>
      <c r="B357" t="str">
        <f>IF(D357="","",IF('A - IDENTIFICAÇÃO'!$P$15="","",'A - IDENTIFICAÇÃO'!$P$15))</f>
        <v/>
      </c>
      <c r="C357" t="str">
        <f>IF(D357="","",TEXT(IF('A - IDENTIFICAÇÃO'!$C$2="","",'A - IDENTIFICAÇÃO'!$C$2),"0000"))</f>
        <v/>
      </c>
      <c r="D357" t="str">
        <f>IF('C - REPASSES'!A360="","",'C - REPASSES'!A360)</f>
        <v/>
      </c>
      <c r="E357" t="str">
        <f>TEXT(IF('C - REPASSES'!B360="","",'C - REPASSES'!B360),"DD/MM/AAAA")</f>
        <v/>
      </c>
      <c r="F357" t="str">
        <f>IF('C - REPASSES'!C360="INSTITUIÇÃO CREDENCIADA","1",IF('C - REPASSES'!C360="EMPRESA PRETROLÍFERA","2",IF('C - REPASSES'!C360="EMPRESA BRASILEIRA","3",IF('C - REPASSES'!C360="ORGANISMO DE NORMALIZAÇÃO OU EQUIVALENTE","4",IF('C - REPASSES'!C360="EMPRESA BRASILEIRA EM PARCERIA COM I.C.","5","")))))</f>
        <v/>
      </c>
      <c r="G357" t="str">
        <f>TEXT(IF('C - REPASSES'!D360="","",'C - REPASSES'!D360),"00000000000000")</f>
        <v/>
      </c>
      <c r="H357" t="str">
        <f>IF('C - REPASSES'!E360="","",'C - REPASSES'!E360)</f>
        <v/>
      </c>
      <c r="I357" t="str">
        <f>IF('C - REPASSES'!F360="","",'C - REPASSES'!F360)</f>
        <v/>
      </c>
      <c r="J357" t="str">
        <f>IF('C - REPASSES'!G360="","",'C - REPASSES'!G360)</f>
        <v/>
      </c>
      <c r="K357" t="str">
        <f>TEXT(IF('C - REPASSES'!H360="","",'C - REPASSES'!H360),"@")</f>
        <v/>
      </c>
      <c r="L357" t="str">
        <f>TEXT(IF('C - REPASSES'!I360="","",'C - REPASSES'!I360),"DD/MM/AAAA")</f>
        <v/>
      </c>
      <c r="M357" t="str">
        <f>TEXT(IF('C - REPASSES'!$A360="","",'C - REPASSES'!AI360),"0,00")</f>
        <v/>
      </c>
      <c r="N357" t="str">
        <f>TEXT(IF('C - REPASSES'!$A360="","",'C - REPASSES'!AJ360),"0,00")</f>
        <v/>
      </c>
      <c r="O357" t="str">
        <f>TEXT(IF('C - REPASSES'!$A360="","",'C - REPASSES'!AK360),"0,00")</f>
        <v/>
      </c>
    </row>
    <row r="358" spans="1:15">
      <c r="A358" t="str">
        <f>IF(D358="","",IF('A - IDENTIFICAÇÃO'!$C$7="","",'A - IDENTIFICAÇÃO'!$C$7))</f>
        <v/>
      </c>
      <c r="B358" t="str">
        <f>IF(D358="","",IF('A - IDENTIFICAÇÃO'!$P$15="","",'A - IDENTIFICAÇÃO'!$P$15))</f>
        <v/>
      </c>
      <c r="C358" t="str">
        <f>IF(D358="","",TEXT(IF('A - IDENTIFICAÇÃO'!$C$2="","",'A - IDENTIFICAÇÃO'!$C$2),"0000"))</f>
        <v/>
      </c>
      <c r="D358" t="str">
        <f>IF('C - REPASSES'!A361="","",'C - REPASSES'!A361)</f>
        <v/>
      </c>
      <c r="E358" t="str">
        <f>TEXT(IF('C - REPASSES'!B361="","",'C - REPASSES'!B361),"DD/MM/AAAA")</f>
        <v/>
      </c>
      <c r="F358" t="str">
        <f>IF('C - REPASSES'!C361="INSTITUIÇÃO CREDENCIADA","1",IF('C - REPASSES'!C361="EMPRESA PRETROLÍFERA","2",IF('C - REPASSES'!C361="EMPRESA BRASILEIRA","3",IF('C - REPASSES'!C361="ORGANISMO DE NORMALIZAÇÃO OU EQUIVALENTE","4",IF('C - REPASSES'!C361="EMPRESA BRASILEIRA EM PARCERIA COM I.C.","5","")))))</f>
        <v/>
      </c>
      <c r="G358" t="str">
        <f>TEXT(IF('C - REPASSES'!D361="","",'C - REPASSES'!D361),"00000000000000")</f>
        <v/>
      </c>
      <c r="H358" t="str">
        <f>IF('C - REPASSES'!E361="","",'C - REPASSES'!E361)</f>
        <v/>
      </c>
      <c r="I358" t="str">
        <f>IF('C - REPASSES'!F361="","",'C - REPASSES'!F361)</f>
        <v/>
      </c>
      <c r="J358" t="str">
        <f>IF('C - REPASSES'!G361="","",'C - REPASSES'!G361)</f>
        <v/>
      </c>
      <c r="K358" t="str">
        <f>TEXT(IF('C - REPASSES'!H361="","",'C - REPASSES'!H361),"@")</f>
        <v/>
      </c>
      <c r="L358" t="str">
        <f>TEXT(IF('C - REPASSES'!I361="","",'C - REPASSES'!I361),"DD/MM/AAAA")</f>
        <v/>
      </c>
      <c r="M358" t="str">
        <f>TEXT(IF('C - REPASSES'!$A361="","",'C - REPASSES'!AI361),"0,00")</f>
        <v/>
      </c>
      <c r="N358" t="str">
        <f>TEXT(IF('C - REPASSES'!$A361="","",'C - REPASSES'!AJ361),"0,00")</f>
        <v/>
      </c>
      <c r="O358" t="str">
        <f>TEXT(IF('C - REPASSES'!$A361="","",'C - REPASSES'!AK361),"0,00")</f>
        <v/>
      </c>
    </row>
    <row r="359" spans="1:15">
      <c r="A359" t="str">
        <f>IF(D359="","",IF('A - IDENTIFICAÇÃO'!$C$7="","",'A - IDENTIFICAÇÃO'!$C$7))</f>
        <v/>
      </c>
      <c r="B359" t="str">
        <f>IF(D359="","",IF('A - IDENTIFICAÇÃO'!$P$15="","",'A - IDENTIFICAÇÃO'!$P$15))</f>
        <v/>
      </c>
      <c r="C359" t="str">
        <f>IF(D359="","",TEXT(IF('A - IDENTIFICAÇÃO'!$C$2="","",'A - IDENTIFICAÇÃO'!$C$2),"0000"))</f>
        <v/>
      </c>
      <c r="D359" t="str">
        <f>IF('C - REPASSES'!A362="","",'C - REPASSES'!A362)</f>
        <v/>
      </c>
      <c r="E359" t="str">
        <f>TEXT(IF('C - REPASSES'!B362="","",'C - REPASSES'!B362),"DD/MM/AAAA")</f>
        <v/>
      </c>
      <c r="F359" t="str">
        <f>IF('C - REPASSES'!C362="INSTITUIÇÃO CREDENCIADA","1",IF('C - REPASSES'!C362="EMPRESA PRETROLÍFERA","2",IF('C - REPASSES'!C362="EMPRESA BRASILEIRA","3",IF('C - REPASSES'!C362="ORGANISMO DE NORMALIZAÇÃO OU EQUIVALENTE","4",IF('C - REPASSES'!C362="EMPRESA BRASILEIRA EM PARCERIA COM I.C.","5","")))))</f>
        <v/>
      </c>
      <c r="G359" t="str">
        <f>TEXT(IF('C - REPASSES'!D362="","",'C - REPASSES'!D362),"00000000000000")</f>
        <v/>
      </c>
      <c r="H359" t="str">
        <f>IF('C - REPASSES'!E362="","",'C - REPASSES'!E362)</f>
        <v/>
      </c>
      <c r="I359" t="str">
        <f>IF('C - REPASSES'!F362="","",'C - REPASSES'!F362)</f>
        <v/>
      </c>
      <c r="J359" t="str">
        <f>IF('C - REPASSES'!G362="","",'C - REPASSES'!G362)</f>
        <v/>
      </c>
      <c r="K359" t="str">
        <f>TEXT(IF('C - REPASSES'!H362="","",'C - REPASSES'!H362),"@")</f>
        <v/>
      </c>
      <c r="L359" t="str">
        <f>TEXT(IF('C - REPASSES'!I362="","",'C - REPASSES'!I362),"DD/MM/AAAA")</f>
        <v/>
      </c>
      <c r="M359" t="str">
        <f>TEXT(IF('C - REPASSES'!$A362="","",'C - REPASSES'!AI362),"0,00")</f>
        <v/>
      </c>
      <c r="N359" t="str">
        <f>TEXT(IF('C - REPASSES'!$A362="","",'C - REPASSES'!AJ362),"0,00")</f>
        <v/>
      </c>
      <c r="O359" t="str">
        <f>TEXT(IF('C - REPASSES'!$A362="","",'C - REPASSES'!AK362),"0,00")</f>
        <v/>
      </c>
    </row>
    <row r="360" spans="1:15">
      <c r="A360" t="str">
        <f>IF(D360="","",IF('A - IDENTIFICAÇÃO'!$C$7="","",'A - IDENTIFICAÇÃO'!$C$7))</f>
        <v/>
      </c>
      <c r="B360" t="str">
        <f>IF(D360="","",IF('A - IDENTIFICAÇÃO'!$P$15="","",'A - IDENTIFICAÇÃO'!$P$15))</f>
        <v/>
      </c>
      <c r="C360" t="str">
        <f>IF(D360="","",TEXT(IF('A - IDENTIFICAÇÃO'!$C$2="","",'A - IDENTIFICAÇÃO'!$C$2),"0000"))</f>
        <v/>
      </c>
      <c r="D360" t="str">
        <f>IF('C - REPASSES'!A363="","",'C - REPASSES'!A363)</f>
        <v/>
      </c>
      <c r="E360" t="str">
        <f>TEXT(IF('C - REPASSES'!B363="","",'C - REPASSES'!B363),"DD/MM/AAAA")</f>
        <v/>
      </c>
      <c r="F360" t="str">
        <f>IF('C - REPASSES'!C363="INSTITUIÇÃO CREDENCIADA","1",IF('C - REPASSES'!C363="EMPRESA PRETROLÍFERA","2",IF('C - REPASSES'!C363="EMPRESA BRASILEIRA","3",IF('C - REPASSES'!C363="ORGANISMO DE NORMALIZAÇÃO OU EQUIVALENTE","4",IF('C - REPASSES'!C363="EMPRESA BRASILEIRA EM PARCERIA COM I.C.","5","")))))</f>
        <v/>
      </c>
      <c r="G360" t="str">
        <f>TEXT(IF('C - REPASSES'!D363="","",'C - REPASSES'!D363),"00000000000000")</f>
        <v/>
      </c>
      <c r="H360" t="str">
        <f>IF('C - REPASSES'!E363="","",'C - REPASSES'!E363)</f>
        <v/>
      </c>
      <c r="I360" t="str">
        <f>IF('C - REPASSES'!F363="","",'C - REPASSES'!F363)</f>
        <v/>
      </c>
      <c r="J360" t="str">
        <f>IF('C - REPASSES'!G363="","",'C - REPASSES'!G363)</f>
        <v/>
      </c>
      <c r="K360" t="str">
        <f>TEXT(IF('C - REPASSES'!H363="","",'C - REPASSES'!H363),"@")</f>
        <v/>
      </c>
      <c r="L360" t="str">
        <f>TEXT(IF('C - REPASSES'!I363="","",'C - REPASSES'!I363),"DD/MM/AAAA")</f>
        <v/>
      </c>
      <c r="M360" t="str">
        <f>TEXT(IF('C - REPASSES'!$A363="","",'C - REPASSES'!AI363),"0,00")</f>
        <v/>
      </c>
      <c r="N360" t="str">
        <f>TEXT(IF('C - REPASSES'!$A363="","",'C - REPASSES'!AJ363),"0,00")</f>
        <v/>
      </c>
      <c r="O360" t="str">
        <f>TEXT(IF('C - REPASSES'!$A363="","",'C - REPASSES'!AK363),"0,00")</f>
        <v/>
      </c>
    </row>
    <row r="361" spans="1:15">
      <c r="A361" t="str">
        <f>IF(D361="","",IF('A - IDENTIFICAÇÃO'!$C$7="","",'A - IDENTIFICAÇÃO'!$C$7))</f>
        <v/>
      </c>
      <c r="B361" t="str">
        <f>IF(D361="","",IF('A - IDENTIFICAÇÃO'!$P$15="","",'A - IDENTIFICAÇÃO'!$P$15))</f>
        <v/>
      </c>
      <c r="C361" t="str">
        <f>IF(D361="","",TEXT(IF('A - IDENTIFICAÇÃO'!$C$2="","",'A - IDENTIFICAÇÃO'!$C$2),"0000"))</f>
        <v/>
      </c>
      <c r="D361" t="str">
        <f>IF('C - REPASSES'!A364="","",'C - REPASSES'!A364)</f>
        <v/>
      </c>
      <c r="E361" t="str">
        <f>TEXT(IF('C - REPASSES'!B364="","",'C - REPASSES'!B364),"DD/MM/AAAA")</f>
        <v/>
      </c>
      <c r="F361" t="str">
        <f>IF('C - REPASSES'!C364="INSTITUIÇÃO CREDENCIADA","1",IF('C - REPASSES'!C364="EMPRESA PRETROLÍFERA","2",IF('C - REPASSES'!C364="EMPRESA BRASILEIRA","3",IF('C - REPASSES'!C364="ORGANISMO DE NORMALIZAÇÃO OU EQUIVALENTE","4",IF('C - REPASSES'!C364="EMPRESA BRASILEIRA EM PARCERIA COM I.C.","5","")))))</f>
        <v/>
      </c>
      <c r="G361" t="str">
        <f>TEXT(IF('C - REPASSES'!D364="","",'C - REPASSES'!D364),"00000000000000")</f>
        <v/>
      </c>
      <c r="H361" t="str">
        <f>IF('C - REPASSES'!E364="","",'C - REPASSES'!E364)</f>
        <v/>
      </c>
      <c r="I361" t="str">
        <f>IF('C - REPASSES'!F364="","",'C - REPASSES'!F364)</f>
        <v/>
      </c>
      <c r="J361" t="str">
        <f>IF('C - REPASSES'!G364="","",'C - REPASSES'!G364)</f>
        <v/>
      </c>
      <c r="K361" t="str">
        <f>TEXT(IF('C - REPASSES'!H364="","",'C - REPASSES'!H364),"@")</f>
        <v/>
      </c>
      <c r="L361" t="str">
        <f>TEXT(IF('C - REPASSES'!I364="","",'C - REPASSES'!I364),"DD/MM/AAAA")</f>
        <v/>
      </c>
      <c r="M361" t="str">
        <f>TEXT(IF('C - REPASSES'!$A364="","",'C - REPASSES'!AI364),"0,00")</f>
        <v/>
      </c>
      <c r="N361" t="str">
        <f>TEXT(IF('C - REPASSES'!$A364="","",'C - REPASSES'!AJ364),"0,00")</f>
        <v/>
      </c>
      <c r="O361" t="str">
        <f>TEXT(IF('C - REPASSES'!$A364="","",'C - REPASSES'!AK364),"0,00")</f>
        <v/>
      </c>
    </row>
    <row r="362" spans="1:15">
      <c r="A362" t="str">
        <f>IF(D362="","",IF('A - IDENTIFICAÇÃO'!$C$7="","",'A - IDENTIFICAÇÃO'!$C$7))</f>
        <v/>
      </c>
      <c r="B362" t="str">
        <f>IF(D362="","",IF('A - IDENTIFICAÇÃO'!$P$15="","",'A - IDENTIFICAÇÃO'!$P$15))</f>
        <v/>
      </c>
      <c r="C362" t="str">
        <f>IF(D362="","",TEXT(IF('A - IDENTIFICAÇÃO'!$C$2="","",'A - IDENTIFICAÇÃO'!$C$2),"0000"))</f>
        <v/>
      </c>
      <c r="D362" t="str">
        <f>IF('C - REPASSES'!A365="","",'C - REPASSES'!A365)</f>
        <v/>
      </c>
      <c r="E362" t="str">
        <f>TEXT(IF('C - REPASSES'!B365="","",'C - REPASSES'!B365),"DD/MM/AAAA")</f>
        <v/>
      </c>
      <c r="F362" t="str">
        <f>IF('C - REPASSES'!C365="INSTITUIÇÃO CREDENCIADA","1",IF('C - REPASSES'!C365="EMPRESA PRETROLÍFERA","2",IF('C - REPASSES'!C365="EMPRESA BRASILEIRA","3",IF('C - REPASSES'!C365="ORGANISMO DE NORMALIZAÇÃO OU EQUIVALENTE","4",IF('C - REPASSES'!C365="EMPRESA BRASILEIRA EM PARCERIA COM I.C.","5","")))))</f>
        <v/>
      </c>
      <c r="G362" t="str">
        <f>TEXT(IF('C - REPASSES'!D365="","",'C - REPASSES'!D365),"00000000000000")</f>
        <v/>
      </c>
      <c r="H362" t="str">
        <f>IF('C - REPASSES'!E365="","",'C - REPASSES'!E365)</f>
        <v/>
      </c>
      <c r="I362" t="str">
        <f>IF('C - REPASSES'!F365="","",'C - REPASSES'!F365)</f>
        <v/>
      </c>
      <c r="J362" t="str">
        <f>IF('C - REPASSES'!G365="","",'C - REPASSES'!G365)</f>
        <v/>
      </c>
      <c r="K362" t="str">
        <f>TEXT(IF('C - REPASSES'!H365="","",'C - REPASSES'!H365),"@")</f>
        <v/>
      </c>
      <c r="L362" t="str">
        <f>TEXT(IF('C - REPASSES'!I365="","",'C - REPASSES'!I365),"DD/MM/AAAA")</f>
        <v/>
      </c>
      <c r="M362" t="str">
        <f>TEXT(IF('C - REPASSES'!$A365="","",'C - REPASSES'!AI365),"0,00")</f>
        <v/>
      </c>
      <c r="N362" t="str">
        <f>TEXT(IF('C - REPASSES'!$A365="","",'C - REPASSES'!AJ365),"0,00")</f>
        <v/>
      </c>
      <c r="O362" t="str">
        <f>TEXT(IF('C - REPASSES'!$A365="","",'C - REPASSES'!AK365),"0,00")</f>
        <v/>
      </c>
    </row>
    <row r="363" spans="1:15">
      <c r="A363" t="str">
        <f>IF(D363="","",IF('A - IDENTIFICAÇÃO'!$C$7="","",'A - IDENTIFICAÇÃO'!$C$7))</f>
        <v/>
      </c>
      <c r="B363" t="str">
        <f>IF(D363="","",IF('A - IDENTIFICAÇÃO'!$P$15="","",'A - IDENTIFICAÇÃO'!$P$15))</f>
        <v/>
      </c>
      <c r="C363" t="str">
        <f>IF(D363="","",TEXT(IF('A - IDENTIFICAÇÃO'!$C$2="","",'A - IDENTIFICAÇÃO'!$C$2),"0000"))</f>
        <v/>
      </c>
      <c r="D363" t="str">
        <f>IF('C - REPASSES'!A366="","",'C - REPASSES'!A366)</f>
        <v/>
      </c>
      <c r="E363" t="str">
        <f>TEXT(IF('C - REPASSES'!B366="","",'C - REPASSES'!B366),"DD/MM/AAAA")</f>
        <v/>
      </c>
      <c r="F363" t="str">
        <f>IF('C - REPASSES'!C366="INSTITUIÇÃO CREDENCIADA","1",IF('C - REPASSES'!C366="EMPRESA PRETROLÍFERA","2",IF('C - REPASSES'!C366="EMPRESA BRASILEIRA","3",IF('C - REPASSES'!C366="ORGANISMO DE NORMALIZAÇÃO OU EQUIVALENTE","4",IF('C - REPASSES'!C366="EMPRESA BRASILEIRA EM PARCERIA COM I.C.","5","")))))</f>
        <v/>
      </c>
      <c r="G363" t="str">
        <f>TEXT(IF('C - REPASSES'!D366="","",'C - REPASSES'!D366),"00000000000000")</f>
        <v/>
      </c>
      <c r="H363" t="str">
        <f>IF('C - REPASSES'!E366="","",'C - REPASSES'!E366)</f>
        <v/>
      </c>
      <c r="I363" t="str">
        <f>IF('C - REPASSES'!F366="","",'C - REPASSES'!F366)</f>
        <v/>
      </c>
      <c r="J363" t="str">
        <f>IF('C - REPASSES'!G366="","",'C - REPASSES'!G366)</f>
        <v/>
      </c>
      <c r="K363" t="str">
        <f>TEXT(IF('C - REPASSES'!H366="","",'C - REPASSES'!H366),"@")</f>
        <v/>
      </c>
      <c r="L363" t="str">
        <f>TEXT(IF('C - REPASSES'!I366="","",'C - REPASSES'!I366),"DD/MM/AAAA")</f>
        <v/>
      </c>
      <c r="M363" t="str">
        <f>TEXT(IF('C - REPASSES'!$A366="","",'C - REPASSES'!AI366),"0,00")</f>
        <v/>
      </c>
      <c r="N363" t="str">
        <f>TEXT(IF('C - REPASSES'!$A366="","",'C - REPASSES'!AJ366),"0,00")</f>
        <v/>
      </c>
      <c r="O363" t="str">
        <f>TEXT(IF('C - REPASSES'!$A366="","",'C - REPASSES'!AK366),"0,00")</f>
        <v/>
      </c>
    </row>
    <row r="364" spans="1:15">
      <c r="A364" t="str">
        <f>IF(D364="","",IF('A - IDENTIFICAÇÃO'!$C$7="","",'A - IDENTIFICAÇÃO'!$C$7))</f>
        <v/>
      </c>
      <c r="B364" t="str">
        <f>IF(D364="","",IF('A - IDENTIFICAÇÃO'!$P$15="","",'A - IDENTIFICAÇÃO'!$P$15))</f>
        <v/>
      </c>
      <c r="C364" t="str">
        <f>IF(D364="","",TEXT(IF('A - IDENTIFICAÇÃO'!$C$2="","",'A - IDENTIFICAÇÃO'!$C$2),"0000"))</f>
        <v/>
      </c>
      <c r="D364" t="str">
        <f>IF('C - REPASSES'!A367="","",'C - REPASSES'!A367)</f>
        <v/>
      </c>
      <c r="E364" t="str">
        <f>TEXT(IF('C - REPASSES'!B367="","",'C - REPASSES'!B367),"DD/MM/AAAA")</f>
        <v/>
      </c>
      <c r="F364" t="str">
        <f>IF('C - REPASSES'!C367="INSTITUIÇÃO CREDENCIADA","1",IF('C - REPASSES'!C367="EMPRESA PRETROLÍFERA","2",IF('C - REPASSES'!C367="EMPRESA BRASILEIRA","3",IF('C - REPASSES'!C367="ORGANISMO DE NORMALIZAÇÃO OU EQUIVALENTE","4",IF('C - REPASSES'!C367="EMPRESA BRASILEIRA EM PARCERIA COM I.C.","5","")))))</f>
        <v/>
      </c>
      <c r="G364" t="str">
        <f>TEXT(IF('C - REPASSES'!D367="","",'C - REPASSES'!D367),"00000000000000")</f>
        <v/>
      </c>
      <c r="H364" t="str">
        <f>IF('C - REPASSES'!E367="","",'C - REPASSES'!E367)</f>
        <v/>
      </c>
      <c r="I364" t="str">
        <f>IF('C - REPASSES'!F367="","",'C - REPASSES'!F367)</f>
        <v/>
      </c>
      <c r="J364" t="str">
        <f>IF('C - REPASSES'!G367="","",'C - REPASSES'!G367)</f>
        <v/>
      </c>
      <c r="K364" t="str">
        <f>TEXT(IF('C - REPASSES'!H367="","",'C - REPASSES'!H367),"@")</f>
        <v/>
      </c>
      <c r="L364" t="str">
        <f>TEXT(IF('C - REPASSES'!I367="","",'C - REPASSES'!I367),"DD/MM/AAAA")</f>
        <v/>
      </c>
      <c r="M364" t="str">
        <f>TEXT(IF('C - REPASSES'!$A367="","",'C - REPASSES'!AI367),"0,00")</f>
        <v/>
      </c>
      <c r="N364" t="str">
        <f>TEXT(IF('C - REPASSES'!$A367="","",'C - REPASSES'!AJ367),"0,00")</f>
        <v/>
      </c>
      <c r="O364" t="str">
        <f>TEXT(IF('C - REPASSES'!$A367="","",'C - REPASSES'!AK367),"0,00")</f>
        <v/>
      </c>
    </row>
    <row r="365" spans="1:15">
      <c r="A365" t="str">
        <f>IF(D365="","",IF('A - IDENTIFICAÇÃO'!$C$7="","",'A - IDENTIFICAÇÃO'!$C$7))</f>
        <v/>
      </c>
      <c r="B365" t="str">
        <f>IF(D365="","",IF('A - IDENTIFICAÇÃO'!$P$15="","",'A - IDENTIFICAÇÃO'!$P$15))</f>
        <v/>
      </c>
      <c r="C365" t="str">
        <f>IF(D365="","",TEXT(IF('A - IDENTIFICAÇÃO'!$C$2="","",'A - IDENTIFICAÇÃO'!$C$2),"0000"))</f>
        <v/>
      </c>
      <c r="D365" t="str">
        <f>IF('C - REPASSES'!A368="","",'C - REPASSES'!A368)</f>
        <v/>
      </c>
      <c r="E365" t="str">
        <f>TEXT(IF('C - REPASSES'!B368="","",'C - REPASSES'!B368),"DD/MM/AAAA")</f>
        <v/>
      </c>
      <c r="F365" t="str">
        <f>IF('C - REPASSES'!C368="INSTITUIÇÃO CREDENCIADA","1",IF('C - REPASSES'!C368="EMPRESA PRETROLÍFERA","2",IF('C - REPASSES'!C368="EMPRESA BRASILEIRA","3",IF('C - REPASSES'!C368="ORGANISMO DE NORMALIZAÇÃO OU EQUIVALENTE","4",IF('C - REPASSES'!C368="EMPRESA BRASILEIRA EM PARCERIA COM I.C.","5","")))))</f>
        <v/>
      </c>
      <c r="G365" t="str">
        <f>TEXT(IF('C - REPASSES'!D368="","",'C - REPASSES'!D368),"00000000000000")</f>
        <v/>
      </c>
      <c r="H365" t="str">
        <f>IF('C - REPASSES'!E368="","",'C - REPASSES'!E368)</f>
        <v/>
      </c>
      <c r="I365" t="str">
        <f>IF('C - REPASSES'!F368="","",'C - REPASSES'!F368)</f>
        <v/>
      </c>
      <c r="J365" t="str">
        <f>IF('C - REPASSES'!G368="","",'C - REPASSES'!G368)</f>
        <v/>
      </c>
      <c r="K365" t="str">
        <f>TEXT(IF('C - REPASSES'!H368="","",'C - REPASSES'!H368),"@")</f>
        <v/>
      </c>
      <c r="L365" t="str">
        <f>TEXT(IF('C - REPASSES'!I368="","",'C - REPASSES'!I368),"DD/MM/AAAA")</f>
        <v/>
      </c>
      <c r="M365" t="str">
        <f>TEXT(IF('C - REPASSES'!$A368="","",'C - REPASSES'!AI368),"0,00")</f>
        <v/>
      </c>
      <c r="N365" t="str">
        <f>TEXT(IF('C - REPASSES'!$A368="","",'C - REPASSES'!AJ368),"0,00")</f>
        <v/>
      </c>
      <c r="O365" t="str">
        <f>TEXT(IF('C - REPASSES'!$A368="","",'C - REPASSES'!AK368),"0,00")</f>
        <v/>
      </c>
    </row>
    <row r="366" spans="1:15">
      <c r="A366" t="str">
        <f>IF(D366="","",IF('A - IDENTIFICAÇÃO'!$C$7="","",'A - IDENTIFICAÇÃO'!$C$7))</f>
        <v/>
      </c>
      <c r="B366" t="str">
        <f>IF(D366="","",IF('A - IDENTIFICAÇÃO'!$P$15="","",'A - IDENTIFICAÇÃO'!$P$15))</f>
        <v/>
      </c>
      <c r="C366" t="str">
        <f>IF(D366="","",TEXT(IF('A - IDENTIFICAÇÃO'!$C$2="","",'A - IDENTIFICAÇÃO'!$C$2),"0000"))</f>
        <v/>
      </c>
      <c r="D366" t="str">
        <f>IF('C - REPASSES'!A369="","",'C - REPASSES'!A369)</f>
        <v/>
      </c>
      <c r="E366" t="str">
        <f>TEXT(IF('C - REPASSES'!B369="","",'C - REPASSES'!B369),"DD/MM/AAAA")</f>
        <v/>
      </c>
      <c r="F366" t="str">
        <f>IF('C - REPASSES'!C369="INSTITUIÇÃO CREDENCIADA","1",IF('C - REPASSES'!C369="EMPRESA PRETROLÍFERA","2",IF('C - REPASSES'!C369="EMPRESA BRASILEIRA","3",IF('C - REPASSES'!C369="ORGANISMO DE NORMALIZAÇÃO OU EQUIVALENTE","4",IF('C - REPASSES'!C369="EMPRESA BRASILEIRA EM PARCERIA COM I.C.","5","")))))</f>
        <v/>
      </c>
      <c r="G366" t="str">
        <f>TEXT(IF('C - REPASSES'!D369="","",'C - REPASSES'!D369),"00000000000000")</f>
        <v/>
      </c>
      <c r="H366" t="str">
        <f>IF('C - REPASSES'!E369="","",'C - REPASSES'!E369)</f>
        <v/>
      </c>
      <c r="I366" t="str">
        <f>IF('C - REPASSES'!F369="","",'C - REPASSES'!F369)</f>
        <v/>
      </c>
      <c r="J366" t="str">
        <f>IF('C - REPASSES'!G369="","",'C - REPASSES'!G369)</f>
        <v/>
      </c>
      <c r="K366" t="str">
        <f>TEXT(IF('C - REPASSES'!H369="","",'C - REPASSES'!H369),"@")</f>
        <v/>
      </c>
      <c r="L366" t="str">
        <f>TEXT(IF('C - REPASSES'!I369="","",'C - REPASSES'!I369),"DD/MM/AAAA")</f>
        <v/>
      </c>
      <c r="M366" t="str">
        <f>TEXT(IF('C - REPASSES'!$A369="","",'C - REPASSES'!AI369),"0,00")</f>
        <v/>
      </c>
      <c r="N366" t="str">
        <f>TEXT(IF('C - REPASSES'!$A369="","",'C - REPASSES'!AJ369),"0,00")</f>
        <v/>
      </c>
      <c r="O366" t="str">
        <f>TEXT(IF('C - REPASSES'!$A369="","",'C - REPASSES'!AK369),"0,00")</f>
        <v/>
      </c>
    </row>
    <row r="367" spans="1:15">
      <c r="A367" t="str">
        <f>IF(D367="","",IF('A - IDENTIFICAÇÃO'!$C$7="","",'A - IDENTIFICAÇÃO'!$C$7))</f>
        <v/>
      </c>
      <c r="B367" t="str">
        <f>IF(D367="","",IF('A - IDENTIFICAÇÃO'!$P$15="","",'A - IDENTIFICAÇÃO'!$P$15))</f>
        <v/>
      </c>
      <c r="C367" t="str">
        <f>IF(D367="","",TEXT(IF('A - IDENTIFICAÇÃO'!$C$2="","",'A - IDENTIFICAÇÃO'!$C$2),"0000"))</f>
        <v/>
      </c>
      <c r="D367" t="str">
        <f>IF('C - REPASSES'!A370="","",'C - REPASSES'!A370)</f>
        <v/>
      </c>
      <c r="E367" t="str">
        <f>TEXT(IF('C - REPASSES'!B370="","",'C - REPASSES'!B370),"DD/MM/AAAA")</f>
        <v/>
      </c>
      <c r="F367" t="str">
        <f>IF('C - REPASSES'!C370="INSTITUIÇÃO CREDENCIADA","1",IF('C - REPASSES'!C370="EMPRESA PRETROLÍFERA","2",IF('C - REPASSES'!C370="EMPRESA BRASILEIRA","3",IF('C - REPASSES'!C370="ORGANISMO DE NORMALIZAÇÃO OU EQUIVALENTE","4",IF('C - REPASSES'!C370="EMPRESA BRASILEIRA EM PARCERIA COM I.C.","5","")))))</f>
        <v/>
      </c>
      <c r="G367" t="str">
        <f>TEXT(IF('C - REPASSES'!D370="","",'C - REPASSES'!D370),"00000000000000")</f>
        <v/>
      </c>
      <c r="H367" t="str">
        <f>IF('C - REPASSES'!E370="","",'C - REPASSES'!E370)</f>
        <v/>
      </c>
      <c r="I367" t="str">
        <f>IF('C - REPASSES'!F370="","",'C - REPASSES'!F370)</f>
        <v/>
      </c>
      <c r="J367" t="str">
        <f>IF('C - REPASSES'!G370="","",'C - REPASSES'!G370)</f>
        <v/>
      </c>
      <c r="K367" t="str">
        <f>TEXT(IF('C - REPASSES'!H370="","",'C - REPASSES'!H370),"@")</f>
        <v/>
      </c>
      <c r="L367" t="str">
        <f>TEXT(IF('C - REPASSES'!I370="","",'C - REPASSES'!I370),"DD/MM/AAAA")</f>
        <v/>
      </c>
      <c r="M367" t="str">
        <f>TEXT(IF('C - REPASSES'!$A370="","",'C - REPASSES'!AI370),"0,00")</f>
        <v/>
      </c>
      <c r="N367" t="str">
        <f>TEXT(IF('C - REPASSES'!$A370="","",'C - REPASSES'!AJ370),"0,00")</f>
        <v/>
      </c>
      <c r="O367" t="str">
        <f>TEXT(IF('C - REPASSES'!$A370="","",'C - REPASSES'!AK370),"0,00")</f>
        <v/>
      </c>
    </row>
    <row r="368" spans="1:15">
      <c r="A368" t="str">
        <f>IF(D368="","",IF('A - IDENTIFICAÇÃO'!$C$7="","",'A - IDENTIFICAÇÃO'!$C$7))</f>
        <v/>
      </c>
      <c r="B368" t="str">
        <f>IF(D368="","",IF('A - IDENTIFICAÇÃO'!$P$15="","",'A - IDENTIFICAÇÃO'!$P$15))</f>
        <v/>
      </c>
      <c r="C368" t="str">
        <f>IF(D368="","",TEXT(IF('A - IDENTIFICAÇÃO'!$C$2="","",'A - IDENTIFICAÇÃO'!$C$2),"0000"))</f>
        <v/>
      </c>
      <c r="D368" t="str">
        <f>IF('C - REPASSES'!A371="","",'C - REPASSES'!A371)</f>
        <v/>
      </c>
      <c r="E368" t="str">
        <f>TEXT(IF('C - REPASSES'!B371="","",'C - REPASSES'!B371),"DD/MM/AAAA")</f>
        <v/>
      </c>
      <c r="F368" t="str">
        <f>IF('C - REPASSES'!C371="INSTITUIÇÃO CREDENCIADA","1",IF('C - REPASSES'!C371="EMPRESA PRETROLÍFERA","2",IF('C - REPASSES'!C371="EMPRESA BRASILEIRA","3",IF('C - REPASSES'!C371="ORGANISMO DE NORMALIZAÇÃO OU EQUIVALENTE","4",IF('C - REPASSES'!C371="EMPRESA BRASILEIRA EM PARCERIA COM I.C.","5","")))))</f>
        <v/>
      </c>
      <c r="G368" t="str">
        <f>TEXT(IF('C - REPASSES'!D371="","",'C - REPASSES'!D371),"00000000000000")</f>
        <v/>
      </c>
      <c r="H368" t="str">
        <f>IF('C - REPASSES'!E371="","",'C - REPASSES'!E371)</f>
        <v/>
      </c>
      <c r="I368" t="str">
        <f>IF('C - REPASSES'!F371="","",'C - REPASSES'!F371)</f>
        <v/>
      </c>
      <c r="J368" t="str">
        <f>IF('C - REPASSES'!G371="","",'C - REPASSES'!G371)</f>
        <v/>
      </c>
      <c r="K368" t="str">
        <f>TEXT(IF('C - REPASSES'!H371="","",'C - REPASSES'!H371),"@")</f>
        <v/>
      </c>
      <c r="L368" t="str">
        <f>TEXT(IF('C - REPASSES'!I371="","",'C - REPASSES'!I371),"DD/MM/AAAA")</f>
        <v/>
      </c>
      <c r="M368" t="str">
        <f>TEXT(IF('C - REPASSES'!$A371="","",'C - REPASSES'!AI371),"0,00")</f>
        <v/>
      </c>
      <c r="N368" t="str">
        <f>TEXT(IF('C - REPASSES'!$A371="","",'C - REPASSES'!AJ371),"0,00")</f>
        <v/>
      </c>
      <c r="O368" t="str">
        <f>TEXT(IF('C - REPASSES'!$A371="","",'C - REPASSES'!AK371),"0,00")</f>
        <v/>
      </c>
    </row>
    <row r="369" spans="1:15">
      <c r="A369" t="str">
        <f>IF(D369="","",IF('A - IDENTIFICAÇÃO'!$C$7="","",'A - IDENTIFICAÇÃO'!$C$7))</f>
        <v/>
      </c>
      <c r="B369" t="str">
        <f>IF(D369="","",IF('A - IDENTIFICAÇÃO'!$P$15="","",'A - IDENTIFICAÇÃO'!$P$15))</f>
        <v/>
      </c>
      <c r="C369" t="str">
        <f>IF(D369="","",TEXT(IF('A - IDENTIFICAÇÃO'!$C$2="","",'A - IDENTIFICAÇÃO'!$C$2),"0000"))</f>
        <v/>
      </c>
      <c r="D369" t="str">
        <f>IF('C - REPASSES'!A372="","",'C - REPASSES'!A372)</f>
        <v/>
      </c>
      <c r="E369" t="str">
        <f>TEXT(IF('C - REPASSES'!B372="","",'C - REPASSES'!B372),"DD/MM/AAAA")</f>
        <v/>
      </c>
      <c r="F369" t="str">
        <f>IF('C - REPASSES'!C372="INSTITUIÇÃO CREDENCIADA","1",IF('C - REPASSES'!C372="EMPRESA PRETROLÍFERA","2",IF('C - REPASSES'!C372="EMPRESA BRASILEIRA","3",IF('C - REPASSES'!C372="ORGANISMO DE NORMALIZAÇÃO OU EQUIVALENTE","4",IF('C - REPASSES'!C372="EMPRESA BRASILEIRA EM PARCERIA COM I.C.","5","")))))</f>
        <v/>
      </c>
      <c r="G369" t="str">
        <f>TEXT(IF('C - REPASSES'!D372="","",'C - REPASSES'!D372),"00000000000000")</f>
        <v/>
      </c>
      <c r="H369" t="str">
        <f>IF('C - REPASSES'!E372="","",'C - REPASSES'!E372)</f>
        <v/>
      </c>
      <c r="I369" t="str">
        <f>IF('C - REPASSES'!F372="","",'C - REPASSES'!F372)</f>
        <v/>
      </c>
      <c r="J369" t="str">
        <f>IF('C - REPASSES'!G372="","",'C - REPASSES'!G372)</f>
        <v/>
      </c>
      <c r="K369" t="str">
        <f>TEXT(IF('C - REPASSES'!H372="","",'C - REPASSES'!H372),"@")</f>
        <v/>
      </c>
      <c r="L369" t="str">
        <f>TEXT(IF('C - REPASSES'!I372="","",'C - REPASSES'!I372),"DD/MM/AAAA")</f>
        <v/>
      </c>
      <c r="M369" t="str">
        <f>TEXT(IF('C - REPASSES'!$A372="","",'C - REPASSES'!AI372),"0,00")</f>
        <v/>
      </c>
      <c r="N369" t="str">
        <f>TEXT(IF('C - REPASSES'!$A372="","",'C - REPASSES'!AJ372),"0,00")</f>
        <v/>
      </c>
      <c r="O369" t="str">
        <f>TEXT(IF('C - REPASSES'!$A372="","",'C - REPASSES'!AK372),"0,00")</f>
        <v/>
      </c>
    </row>
    <row r="370" spans="1:15">
      <c r="A370" t="str">
        <f>IF(D370="","",IF('A - IDENTIFICAÇÃO'!$C$7="","",'A - IDENTIFICAÇÃO'!$C$7))</f>
        <v/>
      </c>
      <c r="B370" t="str">
        <f>IF(D370="","",IF('A - IDENTIFICAÇÃO'!$P$15="","",'A - IDENTIFICAÇÃO'!$P$15))</f>
        <v/>
      </c>
      <c r="C370" t="str">
        <f>IF(D370="","",TEXT(IF('A - IDENTIFICAÇÃO'!$C$2="","",'A - IDENTIFICAÇÃO'!$C$2),"0000"))</f>
        <v/>
      </c>
      <c r="D370" t="str">
        <f>IF('C - REPASSES'!A373="","",'C - REPASSES'!A373)</f>
        <v/>
      </c>
      <c r="E370" t="str">
        <f>TEXT(IF('C - REPASSES'!B373="","",'C - REPASSES'!B373),"DD/MM/AAAA")</f>
        <v/>
      </c>
      <c r="F370" t="str">
        <f>IF('C - REPASSES'!C373="INSTITUIÇÃO CREDENCIADA","1",IF('C - REPASSES'!C373="EMPRESA PRETROLÍFERA","2",IF('C - REPASSES'!C373="EMPRESA BRASILEIRA","3",IF('C - REPASSES'!C373="ORGANISMO DE NORMALIZAÇÃO OU EQUIVALENTE","4",IF('C - REPASSES'!C373="EMPRESA BRASILEIRA EM PARCERIA COM I.C.","5","")))))</f>
        <v/>
      </c>
      <c r="G370" t="str">
        <f>TEXT(IF('C - REPASSES'!D373="","",'C - REPASSES'!D373),"00000000000000")</f>
        <v/>
      </c>
      <c r="H370" t="str">
        <f>IF('C - REPASSES'!E373="","",'C - REPASSES'!E373)</f>
        <v/>
      </c>
      <c r="I370" t="str">
        <f>IF('C - REPASSES'!F373="","",'C - REPASSES'!F373)</f>
        <v/>
      </c>
      <c r="J370" t="str">
        <f>IF('C - REPASSES'!G373="","",'C - REPASSES'!G373)</f>
        <v/>
      </c>
      <c r="K370" t="str">
        <f>TEXT(IF('C - REPASSES'!H373="","",'C - REPASSES'!H373),"@")</f>
        <v/>
      </c>
      <c r="L370" t="str">
        <f>TEXT(IF('C - REPASSES'!I373="","",'C - REPASSES'!I373),"DD/MM/AAAA")</f>
        <v/>
      </c>
      <c r="M370" t="str">
        <f>TEXT(IF('C - REPASSES'!$A373="","",'C - REPASSES'!AI373),"0,00")</f>
        <v/>
      </c>
      <c r="N370" t="str">
        <f>TEXT(IF('C - REPASSES'!$A373="","",'C - REPASSES'!AJ373),"0,00")</f>
        <v/>
      </c>
      <c r="O370" t="str">
        <f>TEXT(IF('C - REPASSES'!$A373="","",'C - REPASSES'!AK373),"0,00")</f>
        <v/>
      </c>
    </row>
    <row r="371" spans="1:15">
      <c r="A371" t="str">
        <f>IF(D371="","",IF('A - IDENTIFICAÇÃO'!$C$7="","",'A - IDENTIFICAÇÃO'!$C$7))</f>
        <v/>
      </c>
      <c r="B371" t="str">
        <f>IF(D371="","",IF('A - IDENTIFICAÇÃO'!$P$15="","",'A - IDENTIFICAÇÃO'!$P$15))</f>
        <v/>
      </c>
      <c r="C371" t="str">
        <f>IF(D371="","",TEXT(IF('A - IDENTIFICAÇÃO'!$C$2="","",'A - IDENTIFICAÇÃO'!$C$2),"0000"))</f>
        <v/>
      </c>
      <c r="D371" t="str">
        <f>IF('C - REPASSES'!A374="","",'C - REPASSES'!A374)</f>
        <v/>
      </c>
      <c r="E371" t="str">
        <f>TEXT(IF('C - REPASSES'!B374="","",'C - REPASSES'!B374),"DD/MM/AAAA")</f>
        <v/>
      </c>
      <c r="F371" t="str">
        <f>IF('C - REPASSES'!C374="INSTITUIÇÃO CREDENCIADA","1",IF('C - REPASSES'!C374="EMPRESA PRETROLÍFERA","2",IF('C - REPASSES'!C374="EMPRESA BRASILEIRA","3",IF('C - REPASSES'!C374="ORGANISMO DE NORMALIZAÇÃO OU EQUIVALENTE","4",IF('C - REPASSES'!C374="EMPRESA BRASILEIRA EM PARCERIA COM I.C.","5","")))))</f>
        <v/>
      </c>
      <c r="G371" t="str">
        <f>TEXT(IF('C - REPASSES'!D374="","",'C - REPASSES'!D374),"00000000000000")</f>
        <v/>
      </c>
      <c r="H371" t="str">
        <f>IF('C - REPASSES'!E374="","",'C - REPASSES'!E374)</f>
        <v/>
      </c>
      <c r="I371" t="str">
        <f>IF('C - REPASSES'!F374="","",'C - REPASSES'!F374)</f>
        <v/>
      </c>
      <c r="J371" t="str">
        <f>IF('C - REPASSES'!G374="","",'C - REPASSES'!G374)</f>
        <v/>
      </c>
      <c r="K371" t="str">
        <f>TEXT(IF('C - REPASSES'!H374="","",'C - REPASSES'!H374),"@")</f>
        <v/>
      </c>
      <c r="L371" t="str">
        <f>TEXT(IF('C - REPASSES'!I374="","",'C - REPASSES'!I374),"DD/MM/AAAA")</f>
        <v/>
      </c>
      <c r="M371" t="str">
        <f>TEXT(IF('C - REPASSES'!$A374="","",'C - REPASSES'!AI374),"0,00")</f>
        <v/>
      </c>
      <c r="N371" t="str">
        <f>TEXT(IF('C - REPASSES'!$A374="","",'C - REPASSES'!AJ374),"0,00")</f>
        <v/>
      </c>
      <c r="O371" t="str">
        <f>TEXT(IF('C - REPASSES'!$A374="","",'C - REPASSES'!AK374),"0,00")</f>
        <v/>
      </c>
    </row>
    <row r="372" spans="1:15">
      <c r="A372" t="str">
        <f>IF(D372="","",IF('A - IDENTIFICAÇÃO'!$C$7="","",'A - IDENTIFICAÇÃO'!$C$7))</f>
        <v/>
      </c>
      <c r="B372" t="str">
        <f>IF(D372="","",IF('A - IDENTIFICAÇÃO'!$P$15="","",'A - IDENTIFICAÇÃO'!$P$15))</f>
        <v/>
      </c>
      <c r="C372" t="str">
        <f>IF(D372="","",TEXT(IF('A - IDENTIFICAÇÃO'!$C$2="","",'A - IDENTIFICAÇÃO'!$C$2),"0000"))</f>
        <v/>
      </c>
      <c r="D372" t="str">
        <f>IF('C - REPASSES'!A375="","",'C - REPASSES'!A375)</f>
        <v/>
      </c>
      <c r="E372" t="str">
        <f>TEXT(IF('C - REPASSES'!B375="","",'C - REPASSES'!B375),"DD/MM/AAAA")</f>
        <v/>
      </c>
      <c r="F372" t="str">
        <f>IF('C - REPASSES'!C375="INSTITUIÇÃO CREDENCIADA","1",IF('C - REPASSES'!C375="EMPRESA PRETROLÍFERA","2",IF('C - REPASSES'!C375="EMPRESA BRASILEIRA","3",IF('C - REPASSES'!C375="ORGANISMO DE NORMALIZAÇÃO OU EQUIVALENTE","4",IF('C - REPASSES'!C375="EMPRESA BRASILEIRA EM PARCERIA COM I.C.","5","")))))</f>
        <v/>
      </c>
      <c r="G372" t="str">
        <f>TEXT(IF('C - REPASSES'!D375="","",'C - REPASSES'!D375),"00000000000000")</f>
        <v/>
      </c>
      <c r="H372" t="str">
        <f>IF('C - REPASSES'!E375="","",'C - REPASSES'!E375)</f>
        <v/>
      </c>
      <c r="I372" t="str">
        <f>IF('C - REPASSES'!F375="","",'C - REPASSES'!F375)</f>
        <v/>
      </c>
      <c r="J372" t="str">
        <f>IF('C - REPASSES'!G375="","",'C - REPASSES'!G375)</f>
        <v/>
      </c>
      <c r="K372" t="str">
        <f>TEXT(IF('C - REPASSES'!H375="","",'C - REPASSES'!H375),"@")</f>
        <v/>
      </c>
      <c r="L372" t="str">
        <f>TEXT(IF('C - REPASSES'!I375="","",'C - REPASSES'!I375),"DD/MM/AAAA")</f>
        <v/>
      </c>
      <c r="M372" t="str">
        <f>TEXT(IF('C - REPASSES'!$A375="","",'C - REPASSES'!AI375),"0,00")</f>
        <v/>
      </c>
      <c r="N372" t="str">
        <f>TEXT(IF('C - REPASSES'!$A375="","",'C - REPASSES'!AJ375),"0,00")</f>
        <v/>
      </c>
      <c r="O372" t="str">
        <f>TEXT(IF('C - REPASSES'!$A375="","",'C - REPASSES'!AK375),"0,00")</f>
        <v/>
      </c>
    </row>
    <row r="373" spans="1:15">
      <c r="A373" t="str">
        <f>IF(D373="","",IF('A - IDENTIFICAÇÃO'!$C$7="","",'A - IDENTIFICAÇÃO'!$C$7))</f>
        <v/>
      </c>
      <c r="B373" t="str">
        <f>IF(D373="","",IF('A - IDENTIFICAÇÃO'!$P$15="","",'A - IDENTIFICAÇÃO'!$P$15))</f>
        <v/>
      </c>
      <c r="C373" t="str">
        <f>IF(D373="","",TEXT(IF('A - IDENTIFICAÇÃO'!$C$2="","",'A - IDENTIFICAÇÃO'!$C$2),"0000"))</f>
        <v/>
      </c>
      <c r="D373" t="str">
        <f>IF('C - REPASSES'!A376="","",'C - REPASSES'!A376)</f>
        <v/>
      </c>
      <c r="E373" t="str">
        <f>TEXT(IF('C - REPASSES'!B376="","",'C - REPASSES'!B376),"DD/MM/AAAA")</f>
        <v/>
      </c>
      <c r="F373" t="str">
        <f>IF('C - REPASSES'!C376="INSTITUIÇÃO CREDENCIADA","1",IF('C - REPASSES'!C376="EMPRESA PRETROLÍFERA","2",IF('C - REPASSES'!C376="EMPRESA BRASILEIRA","3",IF('C - REPASSES'!C376="ORGANISMO DE NORMALIZAÇÃO OU EQUIVALENTE","4",IF('C - REPASSES'!C376="EMPRESA BRASILEIRA EM PARCERIA COM I.C.","5","")))))</f>
        <v/>
      </c>
      <c r="G373" t="str">
        <f>TEXT(IF('C - REPASSES'!D376="","",'C - REPASSES'!D376),"00000000000000")</f>
        <v/>
      </c>
      <c r="H373" t="str">
        <f>IF('C - REPASSES'!E376="","",'C - REPASSES'!E376)</f>
        <v/>
      </c>
      <c r="I373" t="str">
        <f>IF('C - REPASSES'!F376="","",'C - REPASSES'!F376)</f>
        <v/>
      </c>
      <c r="J373" t="str">
        <f>IF('C - REPASSES'!G376="","",'C - REPASSES'!G376)</f>
        <v/>
      </c>
      <c r="K373" t="str">
        <f>TEXT(IF('C - REPASSES'!H376="","",'C - REPASSES'!H376),"@")</f>
        <v/>
      </c>
      <c r="L373" t="str">
        <f>TEXT(IF('C - REPASSES'!I376="","",'C - REPASSES'!I376),"DD/MM/AAAA")</f>
        <v/>
      </c>
      <c r="M373" t="str">
        <f>TEXT(IF('C - REPASSES'!$A376="","",'C - REPASSES'!AI376),"0,00")</f>
        <v/>
      </c>
      <c r="N373" t="str">
        <f>TEXT(IF('C - REPASSES'!$A376="","",'C - REPASSES'!AJ376),"0,00")</f>
        <v/>
      </c>
      <c r="O373" t="str">
        <f>TEXT(IF('C - REPASSES'!$A376="","",'C - REPASSES'!AK376),"0,00")</f>
        <v/>
      </c>
    </row>
    <row r="374" spans="1:15">
      <c r="A374" t="str">
        <f>IF(D374="","",IF('A - IDENTIFICAÇÃO'!$C$7="","",'A - IDENTIFICAÇÃO'!$C$7))</f>
        <v/>
      </c>
      <c r="B374" t="str">
        <f>IF(D374="","",IF('A - IDENTIFICAÇÃO'!$P$15="","",'A - IDENTIFICAÇÃO'!$P$15))</f>
        <v/>
      </c>
      <c r="C374" t="str">
        <f>IF(D374="","",TEXT(IF('A - IDENTIFICAÇÃO'!$C$2="","",'A - IDENTIFICAÇÃO'!$C$2),"0000"))</f>
        <v/>
      </c>
      <c r="D374" t="str">
        <f>IF('C - REPASSES'!A377="","",'C - REPASSES'!A377)</f>
        <v/>
      </c>
      <c r="E374" t="str">
        <f>TEXT(IF('C - REPASSES'!B377="","",'C - REPASSES'!B377),"DD/MM/AAAA")</f>
        <v/>
      </c>
      <c r="F374" t="str">
        <f>IF('C - REPASSES'!C377="INSTITUIÇÃO CREDENCIADA","1",IF('C - REPASSES'!C377="EMPRESA PRETROLÍFERA","2",IF('C - REPASSES'!C377="EMPRESA BRASILEIRA","3",IF('C - REPASSES'!C377="ORGANISMO DE NORMALIZAÇÃO OU EQUIVALENTE","4",IF('C - REPASSES'!C377="EMPRESA BRASILEIRA EM PARCERIA COM I.C.","5","")))))</f>
        <v/>
      </c>
      <c r="G374" t="str">
        <f>TEXT(IF('C - REPASSES'!D377="","",'C - REPASSES'!D377),"00000000000000")</f>
        <v/>
      </c>
      <c r="H374" t="str">
        <f>IF('C - REPASSES'!E377="","",'C - REPASSES'!E377)</f>
        <v/>
      </c>
      <c r="I374" t="str">
        <f>IF('C - REPASSES'!F377="","",'C - REPASSES'!F377)</f>
        <v/>
      </c>
      <c r="J374" t="str">
        <f>IF('C - REPASSES'!G377="","",'C - REPASSES'!G377)</f>
        <v/>
      </c>
      <c r="K374" t="str">
        <f>TEXT(IF('C - REPASSES'!H377="","",'C - REPASSES'!H377),"@")</f>
        <v/>
      </c>
      <c r="L374" t="str">
        <f>TEXT(IF('C - REPASSES'!I377="","",'C - REPASSES'!I377),"DD/MM/AAAA")</f>
        <v/>
      </c>
      <c r="M374" t="str">
        <f>TEXT(IF('C - REPASSES'!$A377="","",'C - REPASSES'!AI377),"0,00")</f>
        <v/>
      </c>
      <c r="N374" t="str">
        <f>TEXT(IF('C - REPASSES'!$A377="","",'C - REPASSES'!AJ377),"0,00")</f>
        <v/>
      </c>
      <c r="O374" t="str">
        <f>TEXT(IF('C - REPASSES'!$A377="","",'C - REPASSES'!AK377),"0,00")</f>
        <v/>
      </c>
    </row>
    <row r="375" spans="1:15">
      <c r="A375" t="str">
        <f>IF(D375="","",IF('A - IDENTIFICAÇÃO'!$C$7="","",'A - IDENTIFICAÇÃO'!$C$7))</f>
        <v/>
      </c>
      <c r="B375" t="str">
        <f>IF(D375="","",IF('A - IDENTIFICAÇÃO'!$P$15="","",'A - IDENTIFICAÇÃO'!$P$15))</f>
        <v/>
      </c>
      <c r="C375" t="str">
        <f>IF(D375="","",TEXT(IF('A - IDENTIFICAÇÃO'!$C$2="","",'A - IDENTIFICAÇÃO'!$C$2),"0000"))</f>
        <v/>
      </c>
      <c r="D375" t="str">
        <f>IF('C - REPASSES'!A378="","",'C - REPASSES'!A378)</f>
        <v/>
      </c>
      <c r="E375" t="str">
        <f>TEXT(IF('C - REPASSES'!B378="","",'C - REPASSES'!B378),"DD/MM/AAAA")</f>
        <v/>
      </c>
      <c r="F375" t="str">
        <f>IF('C - REPASSES'!C378="INSTITUIÇÃO CREDENCIADA","1",IF('C - REPASSES'!C378="EMPRESA PRETROLÍFERA","2",IF('C - REPASSES'!C378="EMPRESA BRASILEIRA","3",IF('C - REPASSES'!C378="ORGANISMO DE NORMALIZAÇÃO OU EQUIVALENTE","4",IF('C - REPASSES'!C378="EMPRESA BRASILEIRA EM PARCERIA COM I.C.","5","")))))</f>
        <v/>
      </c>
      <c r="G375" t="str">
        <f>TEXT(IF('C - REPASSES'!D378="","",'C - REPASSES'!D378),"00000000000000")</f>
        <v/>
      </c>
      <c r="H375" t="str">
        <f>IF('C - REPASSES'!E378="","",'C - REPASSES'!E378)</f>
        <v/>
      </c>
      <c r="I375" t="str">
        <f>IF('C - REPASSES'!F378="","",'C - REPASSES'!F378)</f>
        <v/>
      </c>
      <c r="J375" t="str">
        <f>IF('C - REPASSES'!G378="","",'C - REPASSES'!G378)</f>
        <v/>
      </c>
      <c r="K375" t="str">
        <f>TEXT(IF('C - REPASSES'!H378="","",'C - REPASSES'!H378),"@")</f>
        <v/>
      </c>
      <c r="L375" t="str">
        <f>TEXT(IF('C - REPASSES'!I378="","",'C - REPASSES'!I378),"DD/MM/AAAA")</f>
        <v/>
      </c>
      <c r="M375" t="str">
        <f>TEXT(IF('C - REPASSES'!$A378="","",'C - REPASSES'!AI378),"0,00")</f>
        <v/>
      </c>
      <c r="N375" t="str">
        <f>TEXT(IF('C - REPASSES'!$A378="","",'C - REPASSES'!AJ378),"0,00")</f>
        <v/>
      </c>
      <c r="O375" t="str">
        <f>TEXT(IF('C - REPASSES'!$A378="","",'C - REPASSES'!AK378),"0,00")</f>
        <v/>
      </c>
    </row>
    <row r="376" spans="1:15">
      <c r="A376" t="str">
        <f>IF(D376="","",IF('A - IDENTIFICAÇÃO'!$C$7="","",'A - IDENTIFICAÇÃO'!$C$7))</f>
        <v/>
      </c>
      <c r="B376" t="str">
        <f>IF(D376="","",IF('A - IDENTIFICAÇÃO'!$P$15="","",'A - IDENTIFICAÇÃO'!$P$15))</f>
        <v/>
      </c>
      <c r="C376" t="str">
        <f>IF(D376="","",TEXT(IF('A - IDENTIFICAÇÃO'!$C$2="","",'A - IDENTIFICAÇÃO'!$C$2),"0000"))</f>
        <v/>
      </c>
      <c r="D376" t="str">
        <f>IF('C - REPASSES'!A379="","",'C - REPASSES'!A379)</f>
        <v/>
      </c>
      <c r="E376" t="str">
        <f>TEXT(IF('C - REPASSES'!B379="","",'C - REPASSES'!B379),"DD/MM/AAAA")</f>
        <v/>
      </c>
      <c r="F376" t="str">
        <f>IF('C - REPASSES'!C379="INSTITUIÇÃO CREDENCIADA","1",IF('C - REPASSES'!C379="EMPRESA PRETROLÍFERA","2",IF('C - REPASSES'!C379="EMPRESA BRASILEIRA","3",IF('C - REPASSES'!C379="ORGANISMO DE NORMALIZAÇÃO OU EQUIVALENTE","4",IF('C - REPASSES'!C379="EMPRESA BRASILEIRA EM PARCERIA COM I.C.","5","")))))</f>
        <v/>
      </c>
      <c r="G376" t="str">
        <f>TEXT(IF('C - REPASSES'!D379="","",'C - REPASSES'!D379),"00000000000000")</f>
        <v/>
      </c>
      <c r="H376" t="str">
        <f>IF('C - REPASSES'!E379="","",'C - REPASSES'!E379)</f>
        <v/>
      </c>
      <c r="I376" t="str">
        <f>IF('C - REPASSES'!F379="","",'C - REPASSES'!F379)</f>
        <v/>
      </c>
      <c r="J376" t="str">
        <f>IF('C - REPASSES'!G379="","",'C - REPASSES'!G379)</f>
        <v/>
      </c>
      <c r="K376" t="str">
        <f>TEXT(IF('C - REPASSES'!H379="","",'C - REPASSES'!H379),"@")</f>
        <v/>
      </c>
      <c r="L376" t="str">
        <f>TEXT(IF('C - REPASSES'!I379="","",'C - REPASSES'!I379),"DD/MM/AAAA")</f>
        <v/>
      </c>
      <c r="M376" t="str">
        <f>TEXT(IF('C - REPASSES'!$A379="","",'C - REPASSES'!AI379),"0,00")</f>
        <v/>
      </c>
      <c r="N376" t="str">
        <f>TEXT(IF('C - REPASSES'!$A379="","",'C - REPASSES'!AJ379),"0,00")</f>
        <v/>
      </c>
      <c r="O376" t="str">
        <f>TEXT(IF('C - REPASSES'!$A379="","",'C - REPASSES'!AK379),"0,00")</f>
        <v/>
      </c>
    </row>
    <row r="377" spans="1:15">
      <c r="A377" t="str">
        <f>IF(D377="","",IF('A - IDENTIFICAÇÃO'!$C$7="","",'A - IDENTIFICAÇÃO'!$C$7))</f>
        <v/>
      </c>
      <c r="B377" t="str">
        <f>IF(D377="","",IF('A - IDENTIFICAÇÃO'!$P$15="","",'A - IDENTIFICAÇÃO'!$P$15))</f>
        <v/>
      </c>
      <c r="C377" t="str">
        <f>IF(D377="","",TEXT(IF('A - IDENTIFICAÇÃO'!$C$2="","",'A - IDENTIFICAÇÃO'!$C$2),"0000"))</f>
        <v/>
      </c>
      <c r="D377" t="str">
        <f>IF('C - REPASSES'!A380="","",'C - REPASSES'!A380)</f>
        <v/>
      </c>
      <c r="E377" t="str">
        <f>TEXT(IF('C - REPASSES'!B380="","",'C - REPASSES'!B380),"DD/MM/AAAA")</f>
        <v/>
      </c>
      <c r="F377" t="str">
        <f>IF('C - REPASSES'!C380="INSTITUIÇÃO CREDENCIADA","1",IF('C - REPASSES'!C380="EMPRESA PRETROLÍFERA","2",IF('C - REPASSES'!C380="EMPRESA BRASILEIRA","3",IF('C - REPASSES'!C380="ORGANISMO DE NORMALIZAÇÃO OU EQUIVALENTE","4",IF('C - REPASSES'!C380="EMPRESA BRASILEIRA EM PARCERIA COM I.C.","5","")))))</f>
        <v/>
      </c>
      <c r="G377" t="str">
        <f>TEXT(IF('C - REPASSES'!D380="","",'C - REPASSES'!D380),"00000000000000")</f>
        <v/>
      </c>
      <c r="H377" t="str">
        <f>IF('C - REPASSES'!E380="","",'C - REPASSES'!E380)</f>
        <v/>
      </c>
      <c r="I377" t="str">
        <f>IF('C - REPASSES'!F380="","",'C - REPASSES'!F380)</f>
        <v/>
      </c>
      <c r="J377" t="str">
        <f>IF('C - REPASSES'!G380="","",'C - REPASSES'!G380)</f>
        <v/>
      </c>
      <c r="K377" t="str">
        <f>TEXT(IF('C - REPASSES'!H380="","",'C - REPASSES'!H380),"@")</f>
        <v/>
      </c>
      <c r="L377" t="str">
        <f>TEXT(IF('C - REPASSES'!I380="","",'C - REPASSES'!I380),"DD/MM/AAAA")</f>
        <v/>
      </c>
      <c r="M377" t="str">
        <f>TEXT(IF('C - REPASSES'!$A380="","",'C - REPASSES'!AI380),"0,00")</f>
        <v/>
      </c>
      <c r="N377" t="str">
        <f>TEXT(IF('C - REPASSES'!$A380="","",'C - REPASSES'!AJ380),"0,00")</f>
        <v/>
      </c>
      <c r="O377" t="str">
        <f>TEXT(IF('C - REPASSES'!$A380="","",'C - REPASSES'!AK380),"0,00")</f>
        <v/>
      </c>
    </row>
    <row r="378" spans="1:15">
      <c r="A378" t="str">
        <f>IF(D378="","",IF('A - IDENTIFICAÇÃO'!$C$7="","",'A - IDENTIFICAÇÃO'!$C$7))</f>
        <v/>
      </c>
      <c r="B378" t="str">
        <f>IF(D378="","",IF('A - IDENTIFICAÇÃO'!$P$15="","",'A - IDENTIFICAÇÃO'!$P$15))</f>
        <v/>
      </c>
      <c r="C378" t="str">
        <f>IF(D378="","",TEXT(IF('A - IDENTIFICAÇÃO'!$C$2="","",'A - IDENTIFICAÇÃO'!$C$2),"0000"))</f>
        <v/>
      </c>
      <c r="D378" t="str">
        <f>IF('C - REPASSES'!A381="","",'C - REPASSES'!A381)</f>
        <v/>
      </c>
      <c r="E378" t="str">
        <f>TEXT(IF('C - REPASSES'!B381="","",'C - REPASSES'!B381),"DD/MM/AAAA")</f>
        <v/>
      </c>
      <c r="F378" t="str">
        <f>IF('C - REPASSES'!C381="INSTITUIÇÃO CREDENCIADA","1",IF('C - REPASSES'!C381="EMPRESA PRETROLÍFERA","2",IF('C - REPASSES'!C381="EMPRESA BRASILEIRA","3",IF('C - REPASSES'!C381="ORGANISMO DE NORMALIZAÇÃO OU EQUIVALENTE","4",IF('C - REPASSES'!C381="EMPRESA BRASILEIRA EM PARCERIA COM I.C.","5","")))))</f>
        <v/>
      </c>
      <c r="G378" t="str">
        <f>TEXT(IF('C - REPASSES'!D381="","",'C - REPASSES'!D381),"00000000000000")</f>
        <v/>
      </c>
      <c r="H378" t="str">
        <f>IF('C - REPASSES'!E381="","",'C - REPASSES'!E381)</f>
        <v/>
      </c>
      <c r="I378" t="str">
        <f>IF('C - REPASSES'!F381="","",'C - REPASSES'!F381)</f>
        <v/>
      </c>
      <c r="J378" t="str">
        <f>IF('C - REPASSES'!G381="","",'C - REPASSES'!G381)</f>
        <v/>
      </c>
      <c r="K378" t="str">
        <f>TEXT(IF('C - REPASSES'!H381="","",'C - REPASSES'!H381),"@")</f>
        <v/>
      </c>
      <c r="L378" t="str">
        <f>TEXT(IF('C - REPASSES'!I381="","",'C - REPASSES'!I381),"DD/MM/AAAA")</f>
        <v/>
      </c>
      <c r="M378" t="str">
        <f>TEXT(IF('C - REPASSES'!$A381="","",'C - REPASSES'!AI381),"0,00")</f>
        <v/>
      </c>
      <c r="N378" t="str">
        <f>TEXT(IF('C - REPASSES'!$A381="","",'C - REPASSES'!AJ381),"0,00")</f>
        <v/>
      </c>
      <c r="O378" t="str">
        <f>TEXT(IF('C - REPASSES'!$A381="","",'C - REPASSES'!AK381),"0,00")</f>
        <v/>
      </c>
    </row>
    <row r="379" spans="1:15">
      <c r="A379" t="str">
        <f>IF(D379="","",IF('A - IDENTIFICAÇÃO'!$C$7="","",'A - IDENTIFICAÇÃO'!$C$7))</f>
        <v/>
      </c>
      <c r="B379" t="str">
        <f>IF(D379="","",IF('A - IDENTIFICAÇÃO'!$P$15="","",'A - IDENTIFICAÇÃO'!$P$15))</f>
        <v/>
      </c>
      <c r="C379" t="str">
        <f>IF(D379="","",TEXT(IF('A - IDENTIFICAÇÃO'!$C$2="","",'A - IDENTIFICAÇÃO'!$C$2),"0000"))</f>
        <v/>
      </c>
      <c r="D379" t="str">
        <f>IF('C - REPASSES'!A382="","",'C - REPASSES'!A382)</f>
        <v/>
      </c>
      <c r="E379" t="str">
        <f>TEXT(IF('C - REPASSES'!B382="","",'C - REPASSES'!B382),"DD/MM/AAAA")</f>
        <v/>
      </c>
      <c r="F379" t="str">
        <f>IF('C - REPASSES'!C382="INSTITUIÇÃO CREDENCIADA","1",IF('C - REPASSES'!C382="EMPRESA PRETROLÍFERA","2",IF('C - REPASSES'!C382="EMPRESA BRASILEIRA","3",IF('C - REPASSES'!C382="ORGANISMO DE NORMALIZAÇÃO OU EQUIVALENTE","4",IF('C - REPASSES'!C382="EMPRESA BRASILEIRA EM PARCERIA COM I.C.","5","")))))</f>
        <v/>
      </c>
      <c r="G379" t="str">
        <f>TEXT(IF('C - REPASSES'!D382="","",'C - REPASSES'!D382),"00000000000000")</f>
        <v/>
      </c>
      <c r="H379" t="str">
        <f>IF('C - REPASSES'!E382="","",'C - REPASSES'!E382)</f>
        <v/>
      </c>
      <c r="I379" t="str">
        <f>IF('C - REPASSES'!F382="","",'C - REPASSES'!F382)</f>
        <v/>
      </c>
      <c r="J379" t="str">
        <f>IF('C - REPASSES'!G382="","",'C - REPASSES'!G382)</f>
        <v/>
      </c>
      <c r="K379" t="str">
        <f>TEXT(IF('C - REPASSES'!H382="","",'C - REPASSES'!H382),"@")</f>
        <v/>
      </c>
      <c r="L379" t="str">
        <f>TEXT(IF('C - REPASSES'!I382="","",'C - REPASSES'!I382),"DD/MM/AAAA")</f>
        <v/>
      </c>
      <c r="M379" t="str">
        <f>TEXT(IF('C - REPASSES'!$A382="","",'C - REPASSES'!AI382),"0,00")</f>
        <v/>
      </c>
      <c r="N379" t="str">
        <f>TEXT(IF('C - REPASSES'!$A382="","",'C - REPASSES'!AJ382),"0,00")</f>
        <v/>
      </c>
      <c r="O379" t="str">
        <f>TEXT(IF('C - REPASSES'!$A382="","",'C - REPASSES'!AK382),"0,00")</f>
        <v/>
      </c>
    </row>
    <row r="380" spans="1:15">
      <c r="A380" t="str">
        <f>IF(D380="","",IF('A - IDENTIFICAÇÃO'!$C$7="","",'A - IDENTIFICAÇÃO'!$C$7))</f>
        <v/>
      </c>
      <c r="B380" t="str">
        <f>IF(D380="","",IF('A - IDENTIFICAÇÃO'!$P$15="","",'A - IDENTIFICAÇÃO'!$P$15))</f>
        <v/>
      </c>
      <c r="C380" t="str">
        <f>IF(D380="","",TEXT(IF('A - IDENTIFICAÇÃO'!$C$2="","",'A - IDENTIFICAÇÃO'!$C$2),"0000"))</f>
        <v/>
      </c>
      <c r="D380" t="str">
        <f>IF('C - REPASSES'!A383="","",'C - REPASSES'!A383)</f>
        <v/>
      </c>
      <c r="E380" t="str">
        <f>TEXT(IF('C - REPASSES'!B383="","",'C - REPASSES'!B383),"DD/MM/AAAA")</f>
        <v/>
      </c>
      <c r="F380" t="str">
        <f>IF('C - REPASSES'!C383="INSTITUIÇÃO CREDENCIADA","1",IF('C - REPASSES'!C383="EMPRESA PRETROLÍFERA","2",IF('C - REPASSES'!C383="EMPRESA BRASILEIRA","3",IF('C - REPASSES'!C383="ORGANISMO DE NORMALIZAÇÃO OU EQUIVALENTE","4",IF('C - REPASSES'!C383="EMPRESA BRASILEIRA EM PARCERIA COM I.C.","5","")))))</f>
        <v/>
      </c>
      <c r="G380" t="str">
        <f>TEXT(IF('C - REPASSES'!D383="","",'C - REPASSES'!D383),"00000000000000")</f>
        <v/>
      </c>
      <c r="H380" t="str">
        <f>IF('C - REPASSES'!E383="","",'C - REPASSES'!E383)</f>
        <v/>
      </c>
      <c r="I380" t="str">
        <f>IF('C - REPASSES'!F383="","",'C - REPASSES'!F383)</f>
        <v/>
      </c>
      <c r="J380" t="str">
        <f>IF('C - REPASSES'!G383="","",'C - REPASSES'!G383)</f>
        <v/>
      </c>
      <c r="K380" t="str">
        <f>TEXT(IF('C - REPASSES'!H383="","",'C - REPASSES'!H383),"@")</f>
        <v/>
      </c>
      <c r="L380" t="str">
        <f>TEXT(IF('C - REPASSES'!I383="","",'C - REPASSES'!I383),"DD/MM/AAAA")</f>
        <v/>
      </c>
      <c r="M380" t="str">
        <f>TEXT(IF('C - REPASSES'!$A383="","",'C - REPASSES'!AI383),"0,00")</f>
        <v/>
      </c>
      <c r="N380" t="str">
        <f>TEXT(IF('C - REPASSES'!$A383="","",'C - REPASSES'!AJ383),"0,00")</f>
        <v/>
      </c>
      <c r="O380" t="str">
        <f>TEXT(IF('C - REPASSES'!$A383="","",'C - REPASSES'!AK383),"0,00")</f>
        <v/>
      </c>
    </row>
    <row r="381" spans="1:15">
      <c r="A381" t="str">
        <f>IF(D381="","",IF('A - IDENTIFICAÇÃO'!$C$7="","",'A - IDENTIFICAÇÃO'!$C$7))</f>
        <v/>
      </c>
      <c r="B381" t="str">
        <f>IF(D381="","",IF('A - IDENTIFICAÇÃO'!$P$15="","",'A - IDENTIFICAÇÃO'!$P$15))</f>
        <v/>
      </c>
      <c r="C381" t="str">
        <f>IF(D381="","",TEXT(IF('A - IDENTIFICAÇÃO'!$C$2="","",'A - IDENTIFICAÇÃO'!$C$2),"0000"))</f>
        <v/>
      </c>
      <c r="D381" t="str">
        <f>IF('C - REPASSES'!A384="","",'C - REPASSES'!A384)</f>
        <v/>
      </c>
      <c r="E381" t="str">
        <f>TEXT(IF('C - REPASSES'!B384="","",'C - REPASSES'!B384),"DD/MM/AAAA")</f>
        <v/>
      </c>
      <c r="F381" t="str">
        <f>IF('C - REPASSES'!C384="INSTITUIÇÃO CREDENCIADA","1",IF('C - REPASSES'!C384="EMPRESA PRETROLÍFERA","2",IF('C - REPASSES'!C384="EMPRESA BRASILEIRA","3",IF('C - REPASSES'!C384="ORGANISMO DE NORMALIZAÇÃO OU EQUIVALENTE","4",IF('C - REPASSES'!C384="EMPRESA BRASILEIRA EM PARCERIA COM I.C.","5","")))))</f>
        <v/>
      </c>
      <c r="G381" t="str">
        <f>TEXT(IF('C - REPASSES'!D384="","",'C - REPASSES'!D384),"00000000000000")</f>
        <v/>
      </c>
      <c r="H381" t="str">
        <f>IF('C - REPASSES'!E384="","",'C - REPASSES'!E384)</f>
        <v/>
      </c>
      <c r="I381" t="str">
        <f>IF('C - REPASSES'!F384="","",'C - REPASSES'!F384)</f>
        <v/>
      </c>
      <c r="J381" t="str">
        <f>IF('C - REPASSES'!G384="","",'C - REPASSES'!G384)</f>
        <v/>
      </c>
      <c r="K381" t="str">
        <f>TEXT(IF('C - REPASSES'!H384="","",'C - REPASSES'!H384),"@")</f>
        <v/>
      </c>
      <c r="L381" t="str">
        <f>TEXT(IF('C - REPASSES'!I384="","",'C - REPASSES'!I384),"DD/MM/AAAA")</f>
        <v/>
      </c>
      <c r="M381" t="str">
        <f>TEXT(IF('C - REPASSES'!$A384="","",'C - REPASSES'!AI384),"0,00")</f>
        <v/>
      </c>
      <c r="N381" t="str">
        <f>TEXT(IF('C - REPASSES'!$A384="","",'C - REPASSES'!AJ384),"0,00")</f>
        <v/>
      </c>
      <c r="O381" t="str">
        <f>TEXT(IF('C - REPASSES'!$A384="","",'C - REPASSES'!AK384),"0,00")</f>
        <v/>
      </c>
    </row>
    <row r="382" spans="1:15">
      <c r="A382" t="str">
        <f>IF(D382="","",IF('A - IDENTIFICAÇÃO'!$C$7="","",'A - IDENTIFICAÇÃO'!$C$7))</f>
        <v/>
      </c>
      <c r="B382" t="str">
        <f>IF(D382="","",IF('A - IDENTIFICAÇÃO'!$P$15="","",'A - IDENTIFICAÇÃO'!$P$15))</f>
        <v/>
      </c>
      <c r="C382" t="str">
        <f>IF(D382="","",TEXT(IF('A - IDENTIFICAÇÃO'!$C$2="","",'A - IDENTIFICAÇÃO'!$C$2),"0000"))</f>
        <v/>
      </c>
      <c r="D382" t="str">
        <f>IF('C - REPASSES'!A385="","",'C - REPASSES'!A385)</f>
        <v/>
      </c>
      <c r="E382" t="str">
        <f>TEXT(IF('C - REPASSES'!B385="","",'C - REPASSES'!B385),"DD/MM/AAAA")</f>
        <v/>
      </c>
      <c r="F382" t="str">
        <f>IF('C - REPASSES'!C385="INSTITUIÇÃO CREDENCIADA","1",IF('C - REPASSES'!C385="EMPRESA PRETROLÍFERA","2",IF('C - REPASSES'!C385="EMPRESA BRASILEIRA","3",IF('C - REPASSES'!C385="ORGANISMO DE NORMALIZAÇÃO OU EQUIVALENTE","4",IF('C - REPASSES'!C385="EMPRESA BRASILEIRA EM PARCERIA COM I.C.","5","")))))</f>
        <v/>
      </c>
      <c r="G382" t="str">
        <f>TEXT(IF('C - REPASSES'!D385="","",'C - REPASSES'!D385),"00000000000000")</f>
        <v/>
      </c>
      <c r="H382" t="str">
        <f>IF('C - REPASSES'!E385="","",'C - REPASSES'!E385)</f>
        <v/>
      </c>
      <c r="I382" t="str">
        <f>IF('C - REPASSES'!F385="","",'C - REPASSES'!F385)</f>
        <v/>
      </c>
      <c r="J382" t="str">
        <f>IF('C - REPASSES'!G385="","",'C - REPASSES'!G385)</f>
        <v/>
      </c>
      <c r="K382" t="str">
        <f>TEXT(IF('C - REPASSES'!H385="","",'C - REPASSES'!H385),"@")</f>
        <v/>
      </c>
      <c r="L382" t="str">
        <f>TEXT(IF('C - REPASSES'!I385="","",'C - REPASSES'!I385),"DD/MM/AAAA")</f>
        <v/>
      </c>
      <c r="M382" t="str">
        <f>TEXT(IF('C - REPASSES'!$A385="","",'C - REPASSES'!AI385),"0,00")</f>
        <v/>
      </c>
      <c r="N382" t="str">
        <f>TEXT(IF('C - REPASSES'!$A385="","",'C - REPASSES'!AJ385),"0,00")</f>
        <v/>
      </c>
      <c r="O382" t="str">
        <f>TEXT(IF('C - REPASSES'!$A385="","",'C - REPASSES'!AK385),"0,00")</f>
        <v/>
      </c>
    </row>
    <row r="383" spans="1:15">
      <c r="A383" t="str">
        <f>IF(D383="","",IF('A - IDENTIFICAÇÃO'!$C$7="","",'A - IDENTIFICAÇÃO'!$C$7))</f>
        <v/>
      </c>
      <c r="B383" t="str">
        <f>IF(D383="","",IF('A - IDENTIFICAÇÃO'!$P$15="","",'A - IDENTIFICAÇÃO'!$P$15))</f>
        <v/>
      </c>
      <c r="C383" t="str">
        <f>IF(D383="","",TEXT(IF('A - IDENTIFICAÇÃO'!$C$2="","",'A - IDENTIFICAÇÃO'!$C$2),"0000"))</f>
        <v/>
      </c>
      <c r="D383" t="str">
        <f>IF('C - REPASSES'!A386="","",'C - REPASSES'!A386)</f>
        <v/>
      </c>
      <c r="E383" t="str">
        <f>TEXT(IF('C - REPASSES'!B386="","",'C - REPASSES'!B386),"DD/MM/AAAA")</f>
        <v/>
      </c>
      <c r="F383" t="str">
        <f>IF('C - REPASSES'!C386="INSTITUIÇÃO CREDENCIADA","1",IF('C - REPASSES'!C386="EMPRESA PRETROLÍFERA","2",IF('C - REPASSES'!C386="EMPRESA BRASILEIRA","3",IF('C - REPASSES'!C386="ORGANISMO DE NORMALIZAÇÃO OU EQUIVALENTE","4",IF('C - REPASSES'!C386="EMPRESA BRASILEIRA EM PARCERIA COM I.C.","5","")))))</f>
        <v/>
      </c>
      <c r="G383" t="str">
        <f>TEXT(IF('C - REPASSES'!D386="","",'C - REPASSES'!D386),"00000000000000")</f>
        <v/>
      </c>
      <c r="H383" t="str">
        <f>IF('C - REPASSES'!E386="","",'C - REPASSES'!E386)</f>
        <v/>
      </c>
      <c r="I383" t="str">
        <f>IF('C - REPASSES'!F386="","",'C - REPASSES'!F386)</f>
        <v/>
      </c>
      <c r="J383" t="str">
        <f>IF('C - REPASSES'!G386="","",'C - REPASSES'!G386)</f>
        <v/>
      </c>
      <c r="K383" t="str">
        <f>TEXT(IF('C - REPASSES'!H386="","",'C - REPASSES'!H386),"@")</f>
        <v/>
      </c>
      <c r="L383" t="str">
        <f>TEXT(IF('C - REPASSES'!I386="","",'C - REPASSES'!I386),"DD/MM/AAAA")</f>
        <v/>
      </c>
      <c r="M383" t="str">
        <f>TEXT(IF('C - REPASSES'!$A386="","",'C - REPASSES'!AI386),"0,00")</f>
        <v/>
      </c>
      <c r="N383" t="str">
        <f>TEXT(IF('C - REPASSES'!$A386="","",'C - REPASSES'!AJ386),"0,00")</f>
        <v/>
      </c>
      <c r="O383" t="str">
        <f>TEXT(IF('C - REPASSES'!$A386="","",'C - REPASSES'!AK386),"0,00")</f>
        <v/>
      </c>
    </row>
    <row r="384" spans="1:15">
      <c r="A384" t="str">
        <f>IF(D384="","",IF('A - IDENTIFICAÇÃO'!$C$7="","",'A - IDENTIFICAÇÃO'!$C$7))</f>
        <v/>
      </c>
      <c r="B384" t="str">
        <f>IF(D384="","",IF('A - IDENTIFICAÇÃO'!$P$15="","",'A - IDENTIFICAÇÃO'!$P$15))</f>
        <v/>
      </c>
      <c r="C384" t="str">
        <f>IF(D384="","",TEXT(IF('A - IDENTIFICAÇÃO'!$C$2="","",'A - IDENTIFICAÇÃO'!$C$2),"0000"))</f>
        <v/>
      </c>
      <c r="D384" t="str">
        <f>IF('C - REPASSES'!A387="","",'C - REPASSES'!A387)</f>
        <v/>
      </c>
      <c r="E384" t="str">
        <f>TEXT(IF('C - REPASSES'!B387="","",'C - REPASSES'!B387),"DD/MM/AAAA")</f>
        <v/>
      </c>
      <c r="F384" t="str">
        <f>IF('C - REPASSES'!C387="INSTITUIÇÃO CREDENCIADA","1",IF('C - REPASSES'!C387="EMPRESA PRETROLÍFERA","2",IF('C - REPASSES'!C387="EMPRESA BRASILEIRA","3",IF('C - REPASSES'!C387="ORGANISMO DE NORMALIZAÇÃO OU EQUIVALENTE","4",IF('C - REPASSES'!C387="EMPRESA BRASILEIRA EM PARCERIA COM I.C.","5","")))))</f>
        <v/>
      </c>
      <c r="G384" t="str">
        <f>TEXT(IF('C - REPASSES'!D387="","",'C - REPASSES'!D387),"00000000000000")</f>
        <v/>
      </c>
      <c r="H384" t="str">
        <f>IF('C - REPASSES'!E387="","",'C - REPASSES'!E387)</f>
        <v/>
      </c>
      <c r="I384" t="str">
        <f>IF('C - REPASSES'!F387="","",'C - REPASSES'!F387)</f>
        <v/>
      </c>
      <c r="J384" t="str">
        <f>IF('C - REPASSES'!G387="","",'C - REPASSES'!G387)</f>
        <v/>
      </c>
      <c r="K384" t="str">
        <f>TEXT(IF('C - REPASSES'!H387="","",'C - REPASSES'!H387),"@")</f>
        <v/>
      </c>
      <c r="L384" t="str">
        <f>TEXT(IF('C - REPASSES'!I387="","",'C - REPASSES'!I387),"DD/MM/AAAA")</f>
        <v/>
      </c>
      <c r="M384" t="str">
        <f>TEXT(IF('C - REPASSES'!$A387="","",'C - REPASSES'!AI387),"0,00")</f>
        <v/>
      </c>
      <c r="N384" t="str">
        <f>TEXT(IF('C - REPASSES'!$A387="","",'C - REPASSES'!AJ387),"0,00")</f>
        <v/>
      </c>
      <c r="O384" t="str">
        <f>TEXT(IF('C - REPASSES'!$A387="","",'C - REPASSES'!AK387),"0,00")</f>
        <v/>
      </c>
    </row>
    <row r="385" spans="1:15">
      <c r="A385" t="str">
        <f>IF(D385="","",IF('A - IDENTIFICAÇÃO'!$C$7="","",'A - IDENTIFICAÇÃO'!$C$7))</f>
        <v/>
      </c>
      <c r="B385" t="str">
        <f>IF(D385="","",IF('A - IDENTIFICAÇÃO'!$P$15="","",'A - IDENTIFICAÇÃO'!$P$15))</f>
        <v/>
      </c>
      <c r="C385" t="str">
        <f>IF(D385="","",TEXT(IF('A - IDENTIFICAÇÃO'!$C$2="","",'A - IDENTIFICAÇÃO'!$C$2),"0000"))</f>
        <v/>
      </c>
      <c r="D385" t="str">
        <f>IF('C - REPASSES'!A388="","",'C - REPASSES'!A388)</f>
        <v/>
      </c>
      <c r="E385" t="str">
        <f>TEXT(IF('C - REPASSES'!B388="","",'C - REPASSES'!B388),"DD/MM/AAAA")</f>
        <v/>
      </c>
      <c r="F385" t="str">
        <f>IF('C - REPASSES'!C388="INSTITUIÇÃO CREDENCIADA","1",IF('C - REPASSES'!C388="EMPRESA PRETROLÍFERA","2",IF('C - REPASSES'!C388="EMPRESA BRASILEIRA","3",IF('C - REPASSES'!C388="ORGANISMO DE NORMALIZAÇÃO OU EQUIVALENTE","4",IF('C - REPASSES'!C388="EMPRESA BRASILEIRA EM PARCERIA COM I.C.","5","")))))</f>
        <v/>
      </c>
      <c r="G385" t="str">
        <f>TEXT(IF('C - REPASSES'!D388="","",'C - REPASSES'!D388),"00000000000000")</f>
        <v/>
      </c>
      <c r="H385" t="str">
        <f>IF('C - REPASSES'!E388="","",'C - REPASSES'!E388)</f>
        <v/>
      </c>
      <c r="I385" t="str">
        <f>IF('C - REPASSES'!F388="","",'C - REPASSES'!F388)</f>
        <v/>
      </c>
      <c r="J385" t="str">
        <f>IF('C - REPASSES'!G388="","",'C - REPASSES'!G388)</f>
        <v/>
      </c>
      <c r="K385" t="str">
        <f>TEXT(IF('C - REPASSES'!H388="","",'C - REPASSES'!H388),"@")</f>
        <v/>
      </c>
      <c r="L385" t="str">
        <f>TEXT(IF('C - REPASSES'!I388="","",'C - REPASSES'!I388),"DD/MM/AAAA")</f>
        <v/>
      </c>
      <c r="M385" t="str">
        <f>TEXT(IF('C - REPASSES'!$A388="","",'C - REPASSES'!AI388),"0,00")</f>
        <v/>
      </c>
      <c r="N385" t="str">
        <f>TEXT(IF('C - REPASSES'!$A388="","",'C - REPASSES'!AJ388),"0,00")</f>
        <v/>
      </c>
      <c r="O385" t="str">
        <f>TEXT(IF('C - REPASSES'!$A388="","",'C - REPASSES'!AK388),"0,00")</f>
        <v/>
      </c>
    </row>
    <row r="386" spans="1:15">
      <c r="A386" t="str">
        <f>IF(D386="","",IF('A - IDENTIFICAÇÃO'!$C$7="","",'A - IDENTIFICAÇÃO'!$C$7))</f>
        <v/>
      </c>
      <c r="B386" t="str">
        <f>IF(D386="","",IF('A - IDENTIFICAÇÃO'!$P$15="","",'A - IDENTIFICAÇÃO'!$P$15))</f>
        <v/>
      </c>
      <c r="C386" t="str">
        <f>IF(D386="","",TEXT(IF('A - IDENTIFICAÇÃO'!$C$2="","",'A - IDENTIFICAÇÃO'!$C$2),"0000"))</f>
        <v/>
      </c>
      <c r="D386" t="str">
        <f>IF('C - REPASSES'!A389="","",'C - REPASSES'!A389)</f>
        <v/>
      </c>
      <c r="E386" t="str">
        <f>TEXT(IF('C - REPASSES'!B389="","",'C - REPASSES'!B389),"DD/MM/AAAA")</f>
        <v/>
      </c>
      <c r="F386" t="str">
        <f>IF('C - REPASSES'!C389="INSTITUIÇÃO CREDENCIADA","1",IF('C - REPASSES'!C389="EMPRESA PRETROLÍFERA","2",IF('C - REPASSES'!C389="EMPRESA BRASILEIRA","3",IF('C - REPASSES'!C389="ORGANISMO DE NORMALIZAÇÃO OU EQUIVALENTE","4",IF('C - REPASSES'!C389="EMPRESA BRASILEIRA EM PARCERIA COM I.C.","5","")))))</f>
        <v/>
      </c>
      <c r="G386" t="str">
        <f>TEXT(IF('C - REPASSES'!D389="","",'C - REPASSES'!D389),"00000000000000")</f>
        <v/>
      </c>
      <c r="H386" t="str">
        <f>IF('C - REPASSES'!E389="","",'C - REPASSES'!E389)</f>
        <v/>
      </c>
      <c r="I386" t="str">
        <f>IF('C - REPASSES'!F389="","",'C - REPASSES'!F389)</f>
        <v/>
      </c>
      <c r="J386" t="str">
        <f>IF('C - REPASSES'!G389="","",'C - REPASSES'!G389)</f>
        <v/>
      </c>
      <c r="K386" t="str">
        <f>TEXT(IF('C - REPASSES'!H389="","",'C - REPASSES'!H389),"@")</f>
        <v/>
      </c>
      <c r="L386" t="str">
        <f>TEXT(IF('C - REPASSES'!I389="","",'C - REPASSES'!I389),"DD/MM/AAAA")</f>
        <v/>
      </c>
      <c r="M386" t="str">
        <f>TEXT(IF('C - REPASSES'!$A389="","",'C - REPASSES'!AI389),"0,00")</f>
        <v/>
      </c>
      <c r="N386" t="str">
        <f>TEXT(IF('C - REPASSES'!$A389="","",'C - REPASSES'!AJ389),"0,00")</f>
        <v/>
      </c>
      <c r="O386" t="str">
        <f>TEXT(IF('C - REPASSES'!$A389="","",'C - REPASSES'!AK389),"0,00")</f>
        <v/>
      </c>
    </row>
    <row r="387" spans="1:15">
      <c r="A387" t="str">
        <f>IF(D387="","",IF('A - IDENTIFICAÇÃO'!$C$7="","",'A - IDENTIFICAÇÃO'!$C$7))</f>
        <v/>
      </c>
      <c r="B387" t="str">
        <f>IF(D387="","",IF('A - IDENTIFICAÇÃO'!$P$15="","",'A - IDENTIFICAÇÃO'!$P$15))</f>
        <v/>
      </c>
      <c r="C387" t="str">
        <f>IF(D387="","",TEXT(IF('A - IDENTIFICAÇÃO'!$C$2="","",'A - IDENTIFICAÇÃO'!$C$2),"0000"))</f>
        <v/>
      </c>
      <c r="D387" t="str">
        <f>IF('C - REPASSES'!A390="","",'C - REPASSES'!A390)</f>
        <v/>
      </c>
      <c r="E387" t="str">
        <f>TEXT(IF('C - REPASSES'!B390="","",'C - REPASSES'!B390),"DD/MM/AAAA")</f>
        <v/>
      </c>
      <c r="F387" t="str">
        <f>IF('C - REPASSES'!C390="INSTITUIÇÃO CREDENCIADA","1",IF('C - REPASSES'!C390="EMPRESA PRETROLÍFERA","2",IF('C - REPASSES'!C390="EMPRESA BRASILEIRA","3",IF('C - REPASSES'!C390="ORGANISMO DE NORMALIZAÇÃO OU EQUIVALENTE","4",IF('C - REPASSES'!C390="EMPRESA BRASILEIRA EM PARCERIA COM I.C.","5","")))))</f>
        <v/>
      </c>
      <c r="G387" t="str">
        <f>TEXT(IF('C - REPASSES'!D390="","",'C - REPASSES'!D390),"00000000000000")</f>
        <v/>
      </c>
      <c r="H387" t="str">
        <f>IF('C - REPASSES'!E390="","",'C - REPASSES'!E390)</f>
        <v/>
      </c>
      <c r="I387" t="str">
        <f>IF('C - REPASSES'!F390="","",'C - REPASSES'!F390)</f>
        <v/>
      </c>
      <c r="J387" t="str">
        <f>IF('C - REPASSES'!G390="","",'C - REPASSES'!G390)</f>
        <v/>
      </c>
      <c r="K387" t="str">
        <f>TEXT(IF('C - REPASSES'!H390="","",'C - REPASSES'!H390),"@")</f>
        <v/>
      </c>
      <c r="L387" t="str">
        <f>TEXT(IF('C - REPASSES'!I390="","",'C - REPASSES'!I390),"DD/MM/AAAA")</f>
        <v/>
      </c>
      <c r="M387" t="str">
        <f>TEXT(IF('C - REPASSES'!$A390="","",'C - REPASSES'!AI390),"0,00")</f>
        <v/>
      </c>
      <c r="N387" t="str">
        <f>TEXT(IF('C - REPASSES'!$A390="","",'C - REPASSES'!AJ390),"0,00")</f>
        <v/>
      </c>
      <c r="O387" t="str">
        <f>TEXT(IF('C - REPASSES'!$A390="","",'C - REPASSES'!AK390),"0,00")</f>
        <v/>
      </c>
    </row>
    <row r="388" spans="1:15">
      <c r="A388" t="str">
        <f>IF(D388="","",IF('A - IDENTIFICAÇÃO'!$C$7="","",'A - IDENTIFICAÇÃO'!$C$7))</f>
        <v/>
      </c>
      <c r="B388" t="str">
        <f>IF(D388="","",IF('A - IDENTIFICAÇÃO'!$P$15="","",'A - IDENTIFICAÇÃO'!$P$15))</f>
        <v/>
      </c>
      <c r="C388" t="str">
        <f>IF(D388="","",TEXT(IF('A - IDENTIFICAÇÃO'!$C$2="","",'A - IDENTIFICAÇÃO'!$C$2),"0000"))</f>
        <v/>
      </c>
      <c r="D388" t="str">
        <f>IF('C - REPASSES'!A391="","",'C - REPASSES'!A391)</f>
        <v/>
      </c>
      <c r="E388" t="str">
        <f>TEXT(IF('C - REPASSES'!B391="","",'C - REPASSES'!B391),"DD/MM/AAAA")</f>
        <v/>
      </c>
      <c r="F388" t="str">
        <f>IF('C - REPASSES'!C391="INSTITUIÇÃO CREDENCIADA","1",IF('C - REPASSES'!C391="EMPRESA PRETROLÍFERA","2",IF('C - REPASSES'!C391="EMPRESA BRASILEIRA","3",IF('C - REPASSES'!C391="ORGANISMO DE NORMALIZAÇÃO OU EQUIVALENTE","4",IF('C - REPASSES'!C391="EMPRESA BRASILEIRA EM PARCERIA COM I.C.","5","")))))</f>
        <v/>
      </c>
      <c r="G388" t="str">
        <f>TEXT(IF('C - REPASSES'!D391="","",'C - REPASSES'!D391),"00000000000000")</f>
        <v/>
      </c>
      <c r="H388" t="str">
        <f>IF('C - REPASSES'!E391="","",'C - REPASSES'!E391)</f>
        <v/>
      </c>
      <c r="I388" t="str">
        <f>IF('C - REPASSES'!F391="","",'C - REPASSES'!F391)</f>
        <v/>
      </c>
      <c r="J388" t="str">
        <f>IF('C - REPASSES'!G391="","",'C - REPASSES'!G391)</f>
        <v/>
      </c>
      <c r="K388" t="str">
        <f>TEXT(IF('C - REPASSES'!H391="","",'C - REPASSES'!H391),"@")</f>
        <v/>
      </c>
      <c r="L388" t="str">
        <f>TEXT(IF('C - REPASSES'!I391="","",'C - REPASSES'!I391),"DD/MM/AAAA")</f>
        <v/>
      </c>
      <c r="M388" t="str">
        <f>TEXT(IF('C - REPASSES'!$A391="","",'C - REPASSES'!AI391),"0,00")</f>
        <v/>
      </c>
      <c r="N388" t="str">
        <f>TEXT(IF('C - REPASSES'!$A391="","",'C - REPASSES'!AJ391),"0,00")</f>
        <v/>
      </c>
      <c r="O388" t="str">
        <f>TEXT(IF('C - REPASSES'!$A391="","",'C - REPASSES'!AK391),"0,00")</f>
        <v/>
      </c>
    </row>
    <row r="389" spans="1:15">
      <c r="A389" t="str">
        <f>IF(D389="","",IF('A - IDENTIFICAÇÃO'!$C$7="","",'A - IDENTIFICAÇÃO'!$C$7))</f>
        <v/>
      </c>
      <c r="B389" t="str">
        <f>IF(D389="","",IF('A - IDENTIFICAÇÃO'!$P$15="","",'A - IDENTIFICAÇÃO'!$P$15))</f>
        <v/>
      </c>
      <c r="C389" t="str">
        <f>IF(D389="","",TEXT(IF('A - IDENTIFICAÇÃO'!$C$2="","",'A - IDENTIFICAÇÃO'!$C$2),"0000"))</f>
        <v/>
      </c>
      <c r="D389" t="str">
        <f>IF('C - REPASSES'!A392="","",'C - REPASSES'!A392)</f>
        <v/>
      </c>
      <c r="E389" t="str">
        <f>TEXT(IF('C - REPASSES'!B392="","",'C - REPASSES'!B392),"DD/MM/AAAA")</f>
        <v/>
      </c>
      <c r="F389" t="str">
        <f>IF('C - REPASSES'!C392="INSTITUIÇÃO CREDENCIADA","1",IF('C - REPASSES'!C392="EMPRESA PRETROLÍFERA","2",IF('C - REPASSES'!C392="EMPRESA BRASILEIRA","3",IF('C - REPASSES'!C392="ORGANISMO DE NORMALIZAÇÃO OU EQUIVALENTE","4",IF('C - REPASSES'!C392="EMPRESA BRASILEIRA EM PARCERIA COM I.C.","5","")))))</f>
        <v/>
      </c>
      <c r="G389" t="str">
        <f>TEXT(IF('C - REPASSES'!D392="","",'C - REPASSES'!D392),"00000000000000")</f>
        <v/>
      </c>
      <c r="H389" t="str">
        <f>IF('C - REPASSES'!E392="","",'C - REPASSES'!E392)</f>
        <v/>
      </c>
      <c r="I389" t="str">
        <f>IF('C - REPASSES'!F392="","",'C - REPASSES'!F392)</f>
        <v/>
      </c>
      <c r="J389" t="str">
        <f>IF('C - REPASSES'!G392="","",'C - REPASSES'!G392)</f>
        <v/>
      </c>
      <c r="K389" t="str">
        <f>TEXT(IF('C - REPASSES'!H392="","",'C - REPASSES'!H392),"@")</f>
        <v/>
      </c>
      <c r="L389" t="str">
        <f>TEXT(IF('C - REPASSES'!I392="","",'C - REPASSES'!I392),"DD/MM/AAAA")</f>
        <v/>
      </c>
      <c r="M389" t="str">
        <f>TEXT(IF('C - REPASSES'!$A392="","",'C - REPASSES'!AI392),"0,00")</f>
        <v/>
      </c>
      <c r="N389" t="str">
        <f>TEXT(IF('C - REPASSES'!$A392="","",'C - REPASSES'!AJ392),"0,00")</f>
        <v/>
      </c>
      <c r="O389" t="str">
        <f>TEXT(IF('C - REPASSES'!$A392="","",'C - REPASSES'!AK392),"0,00")</f>
        <v/>
      </c>
    </row>
    <row r="390" spans="1:15">
      <c r="A390" t="str">
        <f>IF(D390="","",IF('A - IDENTIFICAÇÃO'!$C$7="","",'A - IDENTIFICAÇÃO'!$C$7))</f>
        <v/>
      </c>
      <c r="B390" t="str">
        <f>IF(D390="","",IF('A - IDENTIFICAÇÃO'!$P$15="","",'A - IDENTIFICAÇÃO'!$P$15))</f>
        <v/>
      </c>
      <c r="C390" t="str">
        <f>IF(D390="","",TEXT(IF('A - IDENTIFICAÇÃO'!$C$2="","",'A - IDENTIFICAÇÃO'!$C$2),"0000"))</f>
        <v/>
      </c>
      <c r="D390" t="str">
        <f>IF('C - REPASSES'!A393="","",'C - REPASSES'!A393)</f>
        <v/>
      </c>
      <c r="E390" t="str">
        <f>TEXT(IF('C - REPASSES'!B393="","",'C - REPASSES'!B393),"DD/MM/AAAA")</f>
        <v/>
      </c>
      <c r="F390" t="str">
        <f>IF('C - REPASSES'!C393="INSTITUIÇÃO CREDENCIADA","1",IF('C - REPASSES'!C393="EMPRESA PRETROLÍFERA","2",IF('C - REPASSES'!C393="EMPRESA BRASILEIRA","3",IF('C - REPASSES'!C393="ORGANISMO DE NORMALIZAÇÃO OU EQUIVALENTE","4",IF('C - REPASSES'!C393="EMPRESA BRASILEIRA EM PARCERIA COM I.C.","5","")))))</f>
        <v/>
      </c>
      <c r="G390" t="str">
        <f>TEXT(IF('C - REPASSES'!D393="","",'C - REPASSES'!D393),"00000000000000")</f>
        <v/>
      </c>
      <c r="H390" t="str">
        <f>IF('C - REPASSES'!E393="","",'C - REPASSES'!E393)</f>
        <v/>
      </c>
      <c r="I390" t="str">
        <f>IF('C - REPASSES'!F393="","",'C - REPASSES'!F393)</f>
        <v/>
      </c>
      <c r="J390" t="str">
        <f>IF('C - REPASSES'!G393="","",'C - REPASSES'!G393)</f>
        <v/>
      </c>
      <c r="K390" t="str">
        <f>TEXT(IF('C - REPASSES'!H393="","",'C - REPASSES'!H393),"@")</f>
        <v/>
      </c>
      <c r="L390" t="str">
        <f>TEXT(IF('C - REPASSES'!I393="","",'C - REPASSES'!I393),"DD/MM/AAAA")</f>
        <v/>
      </c>
      <c r="M390" t="str">
        <f>TEXT(IF('C - REPASSES'!$A393="","",'C - REPASSES'!AI393),"0,00")</f>
        <v/>
      </c>
      <c r="N390" t="str">
        <f>TEXT(IF('C - REPASSES'!$A393="","",'C - REPASSES'!AJ393),"0,00")</f>
        <v/>
      </c>
      <c r="O390" t="str">
        <f>TEXT(IF('C - REPASSES'!$A393="","",'C - REPASSES'!AK393),"0,00")</f>
        <v/>
      </c>
    </row>
    <row r="391" spans="1:15">
      <c r="A391" t="str">
        <f>IF(D391="","",IF('A - IDENTIFICAÇÃO'!$C$7="","",'A - IDENTIFICAÇÃO'!$C$7))</f>
        <v/>
      </c>
      <c r="B391" t="str">
        <f>IF(D391="","",IF('A - IDENTIFICAÇÃO'!$P$15="","",'A - IDENTIFICAÇÃO'!$P$15))</f>
        <v/>
      </c>
      <c r="C391" t="str">
        <f>IF(D391="","",TEXT(IF('A - IDENTIFICAÇÃO'!$C$2="","",'A - IDENTIFICAÇÃO'!$C$2),"0000"))</f>
        <v/>
      </c>
      <c r="D391" t="str">
        <f>IF('C - REPASSES'!A394="","",'C - REPASSES'!A394)</f>
        <v/>
      </c>
      <c r="E391" t="str">
        <f>TEXT(IF('C - REPASSES'!B394="","",'C - REPASSES'!B394),"DD/MM/AAAA")</f>
        <v/>
      </c>
      <c r="F391" t="str">
        <f>IF('C - REPASSES'!C394="INSTITUIÇÃO CREDENCIADA","1",IF('C - REPASSES'!C394="EMPRESA PRETROLÍFERA","2",IF('C - REPASSES'!C394="EMPRESA BRASILEIRA","3",IF('C - REPASSES'!C394="ORGANISMO DE NORMALIZAÇÃO OU EQUIVALENTE","4",IF('C - REPASSES'!C394="EMPRESA BRASILEIRA EM PARCERIA COM I.C.","5","")))))</f>
        <v/>
      </c>
      <c r="G391" t="str">
        <f>TEXT(IF('C - REPASSES'!D394="","",'C - REPASSES'!D394),"00000000000000")</f>
        <v/>
      </c>
      <c r="H391" t="str">
        <f>IF('C - REPASSES'!E394="","",'C - REPASSES'!E394)</f>
        <v/>
      </c>
      <c r="I391" t="str">
        <f>IF('C - REPASSES'!F394="","",'C - REPASSES'!F394)</f>
        <v/>
      </c>
      <c r="J391" t="str">
        <f>IF('C - REPASSES'!G394="","",'C - REPASSES'!G394)</f>
        <v/>
      </c>
      <c r="K391" t="str">
        <f>TEXT(IF('C - REPASSES'!H394="","",'C - REPASSES'!H394),"@")</f>
        <v/>
      </c>
      <c r="L391" t="str">
        <f>TEXT(IF('C - REPASSES'!I394="","",'C - REPASSES'!I394),"DD/MM/AAAA")</f>
        <v/>
      </c>
      <c r="M391" t="str">
        <f>TEXT(IF('C - REPASSES'!$A394="","",'C - REPASSES'!AI394),"0,00")</f>
        <v/>
      </c>
      <c r="N391" t="str">
        <f>TEXT(IF('C - REPASSES'!$A394="","",'C - REPASSES'!AJ394),"0,00")</f>
        <v/>
      </c>
      <c r="O391" t="str">
        <f>TEXT(IF('C - REPASSES'!$A394="","",'C - REPASSES'!AK394),"0,00")</f>
        <v/>
      </c>
    </row>
    <row r="392" spans="1:15">
      <c r="A392" t="str">
        <f>IF(D392="","",IF('A - IDENTIFICAÇÃO'!$C$7="","",'A - IDENTIFICAÇÃO'!$C$7))</f>
        <v/>
      </c>
      <c r="B392" t="str">
        <f>IF(D392="","",IF('A - IDENTIFICAÇÃO'!$P$15="","",'A - IDENTIFICAÇÃO'!$P$15))</f>
        <v/>
      </c>
      <c r="C392" t="str">
        <f>IF(D392="","",TEXT(IF('A - IDENTIFICAÇÃO'!$C$2="","",'A - IDENTIFICAÇÃO'!$C$2),"0000"))</f>
        <v/>
      </c>
      <c r="D392" t="str">
        <f>IF('C - REPASSES'!A395="","",'C - REPASSES'!A395)</f>
        <v/>
      </c>
      <c r="E392" t="str">
        <f>TEXT(IF('C - REPASSES'!B395="","",'C - REPASSES'!B395),"DD/MM/AAAA")</f>
        <v/>
      </c>
      <c r="F392" t="str">
        <f>IF('C - REPASSES'!C395="INSTITUIÇÃO CREDENCIADA","1",IF('C - REPASSES'!C395="EMPRESA PRETROLÍFERA","2",IF('C - REPASSES'!C395="EMPRESA BRASILEIRA","3",IF('C - REPASSES'!C395="ORGANISMO DE NORMALIZAÇÃO OU EQUIVALENTE","4",IF('C - REPASSES'!C395="EMPRESA BRASILEIRA EM PARCERIA COM I.C.","5","")))))</f>
        <v/>
      </c>
      <c r="G392" t="str">
        <f>TEXT(IF('C - REPASSES'!D395="","",'C - REPASSES'!D395),"00000000000000")</f>
        <v/>
      </c>
      <c r="H392" t="str">
        <f>IF('C - REPASSES'!E395="","",'C - REPASSES'!E395)</f>
        <v/>
      </c>
      <c r="I392" t="str">
        <f>IF('C - REPASSES'!F395="","",'C - REPASSES'!F395)</f>
        <v/>
      </c>
      <c r="J392" t="str">
        <f>IF('C - REPASSES'!G395="","",'C - REPASSES'!G395)</f>
        <v/>
      </c>
      <c r="K392" t="str">
        <f>TEXT(IF('C - REPASSES'!H395="","",'C - REPASSES'!H395),"@")</f>
        <v/>
      </c>
      <c r="L392" t="str">
        <f>TEXT(IF('C - REPASSES'!I395="","",'C - REPASSES'!I395),"DD/MM/AAAA")</f>
        <v/>
      </c>
      <c r="M392" t="str">
        <f>TEXT(IF('C - REPASSES'!$A395="","",'C - REPASSES'!AI395),"0,00")</f>
        <v/>
      </c>
      <c r="N392" t="str">
        <f>TEXT(IF('C - REPASSES'!$A395="","",'C - REPASSES'!AJ395),"0,00")</f>
        <v/>
      </c>
      <c r="O392" t="str">
        <f>TEXT(IF('C - REPASSES'!$A395="","",'C - REPASSES'!AK395),"0,00")</f>
        <v/>
      </c>
    </row>
    <row r="393" spans="1:15">
      <c r="A393" t="str">
        <f>IF(D393="","",IF('A - IDENTIFICAÇÃO'!$C$7="","",'A - IDENTIFICAÇÃO'!$C$7))</f>
        <v/>
      </c>
      <c r="B393" t="str">
        <f>IF(D393="","",IF('A - IDENTIFICAÇÃO'!$P$15="","",'A - IDENTIFICAÇÃO'!$P$15))</f>
        <v/>
      </c>
      <c r="C393" t="str">
        <f>IF(D393="","",TEXT(IF('A - IDENTIFICAÇÃO'!$C$2="","",'A - IDENTIFICAÇÃO'!$C$2),"0000"))</f>
        <v/>
      </c>
      <c r="D393" t="str">
        <f>IF('C - REPASSES'!A396="","",'C - REPASSES'!A396)</f>
        <v/>
      </c>
      <c r="E393" t="str">
        <f>TEXT(IF('C - REPASSES'!B396="","",'C - REPASSES'!B396),"DD/MM/AAAA")</f>
        <v/>
      </c>
      <c r="F393" t="str">
        <f>IF('C - REPASSES'!C396="INSTITUIÇÃO CREDENCIADA","1",IF('C - REPASSES'!C396="EMPRESA PRETROLÍFERA","2",IF('C - REPASSES'!C396="EMPRESA BRASILEIRA","3",IF('C - REPASSES'!C396="ORGANISMO DE NORMALIZAÇÃO OU EQUIVALENTE","4",IF('C - REPASSES'!C396="EMPRESA BRASILEIRA EM PARCERIA COM I.C.","5","")))))</f>
        <v/>
      </c>
      <c r="G393" t="str">
        <f>TEXT(IF('C - REPASSES'!D396="","",'C - REPASSES'!D396),"00000000000000")</f>
        <v/>
      </c>
      <c r="H393" t="str">
        <f>IF('C - REPASSES'!E396="","",'C - REPASSES'!E396)</f>
        <v/>
      </c>
      <c r="I393" t="str">
        <f>IF('C - REPASSES'!F396="","",'C - REPASSES'!F396)</f>
        <v/>
      </c>
      <c r="J393" t="str">
        <f>IF('C - REPASSES'!G396="","",'C - REPASSES'!G396)</f>
        <v/>
      </c>
      <c r="K393" t="str">
        <f>TEXT(IF('C - REPASSES'!H396="","",'C - REPASSES'!H396),"@")</f>
        <v/>
      </c>
      <c r="L393" t="str">
        <f>TEXT(IF('C - REPASSES'!I396="","",'C - REPASSES'!I396),"DD/MM/AAAA")</f>
        <v/>
      </c>
      <c r="M393" t="str">
        <f>TEXT(IF('C - REPASSES'!$A396="","",'C - REPASSES'!AI396),"0,00")</f>
        <v/>
      </c>
      <c r="N393" t="str">
        <f>TEXT(IF('C - REPASSES'!$A396="","",'C - REPASSES'!AJ396),"0,00")</f>
        <v/>
      </c>
      <c r="O393" t="str">
        <f>TEXT(IF('C - REPASSES'!$A396="","",'C - REPASSES'!AK396),"0,00")</f>
        <v/>
      </c>
    </row>
    <row r="394" spans="1:15">
      <c r="A394" t="str">
        <f>IF(D394="","",IF('A - IDENTIFICAÇÃO'!$C$7="","",'A - IDENTIFICAÇÃO'!$C$7))</f>
        <v/>
      </c>
      <c r="B394" t="str">
        <f>IF(D394="","",IF('A - IDENTIFICAÇÃO'!$P$15="","",'A - IDENTIFICAÇÃO'!$P$15))</f>
        <v/>
      </c>
      <c r="C394" t="str">
        <f>IF(D394="","",TEXT(IF('A - IDENTIFICAÇÃO'!$C$2="","",'A - IDENTIFICAÇÃO'!$C$2),"0000"))</f>
        <v/>
      </c>
      <c r="D394" t="str">
        <f>IF('C - REPASSES'!A397="","",'C - REPASSES'!A397)</f>
        <v/>
      </c>
      <c r="E394" t="str">
        <f>TEXT(IF('C - REPASSES'!B397="","",'C - REPASSES'!B397),"DD/MM/AAAA")</f>
        <v/>
      </c>
      <c r="F394" t="str">
        <f>IF('C - REPASSES'!C397="INSTITUIÇÃO CREDENCIADA","1",IF('C - REPASSES'!C397="EMPRESA PRETROLÍFERA","2",IF('C - REPASSES'!C397="EMPRESA BRASILEIRA","3",IF('C - REPASSES'!C397="ORGANISMO DE NORMALIZAÇÃO OU EQUIVALENTE","4",IF('C - REPASSES'!C397="EMPRESA BRASILEIRA EM PARCERIA COM I.C.","5","")))))</f>
        <v/>
      </c>
      <c r="G394" t="str">
        <f>TEXT(IF('C - REPASSES'!D397="","",'C - REPASSES'!D397),"00000000000000")</f>
        <v/>
      </c>
      <c r="H394" t="str">
        <f>IF('C - REPASSES'!E397="","",'C - REPASSES'!E397)</f>
        <v/>
      </c>
      <c r="I394" t="str">
        <f>IF('C - REPASSES'!F397="","",'C - REPASSES'!F397)</f>
        <v/>
      </c>
      <c r="J394" t="str">
        <f>IF('C - REPASSES'!G397="","",'C - REPASSES'!G397)</f>
        <v/>
      </c>
      <c r="K394" t="str">
        <f>TEXT(IF('C - REPASSES'!H397="","",'C - REPASSES'!H397),"@")</f>
        <v/>
      </c>
      <c r="L394" t="str">
        <f>TEXT(IF('C - REPASSES'!I397="","",'C - REPASSES'!I397),"DD/MM/AAAA")</f>
        <v/>
      </c>
      <c r="M394" t="str">
        <f>TEXT(IF('C - REPASSES'!$A397="","",'C - REPASSES'!AI397),"0,00")</f>
        <v/>
      </c>
      <c r="N394" t="str">
        <f>TEXT(IF('C - REPASSES'!$A397="","",'C - REPASSES'!AJ397),"0,00")</f>
        <v/>
      </c>
      <c r="O394" t="str">
        <f>TEXT(IF('C - REPASSES'!$A397="","",'C - REPASSES'!AK397),"0,00")</f>
        <v/>
      </c>
    </row>
    <row r="395" spans="1:15">
      <c r="A395" t="str">
        <f>IF(D395="","",IF('A - IDENTIFICAÇÃO'!$C$7="","",'A - IDENTIFICAÇÃO'!$C$7))</f>
        <v/>
      </c>
      <c r="B395" t="str">
        <f>IF(D395="","",IF('A - IDENTIFICAÇÃO'!$P$15="","",'A - IDENTIFICAÇÃO'!$P$15))</f>
        <v/>
      </c>
      <c r="C395" t="str">
        <f>IF(D395="","",TEXT(IF('A - IDENTIFICAÇÃO'!$C$2="","",'A - IDENTIFICAÇÃO'!$C$2),"0000"))</f>
        <v/>
      </c>
      <c r="D395" t="str">
        <f>IF('C - REPASSES'!A398="","",'C - REPASSES'!A398)</f>
        <v/>
      </c>
      <c r="E395" t="str">
        <f>TEXT(IF('C - REPASSES'!B398="","",'C - REPASSES'!B398),"DD/MM/AAAA")</f>
        <v/>
      </c>
      <c r="F395" t="str">
        <f>IF('C - REPASSES'!C398="INSTITUIÇÃO CREDENCIADA","1",IF('C - REPASSES'!C398="EMPRESA PRETROLÍFERA","2",IF('C - REPASSES'!C398="EMPRESA BRASILEIRA","3",IF('C - REPASSES'!C398="ORGANISMO DE NORMALIZAÇÃO OU EQUIVALENTE","4",IF('C - REPASSES'!C398="EMPRESA BRASILEIRA EM PARCERIA COM I.C.","5","")))))</f>
        <v/>
      </c>
      <c r="G395" t="str">
        <f>TEXT(IF('C - REPASSES'!D398="","",'C - REPASSES'!D398),"00000000000000")</f>
        <v/>
      </c>
      <c r="H395" t="str">
        <f>IF('C - REPASSES'!E398="","",'C - REPASSES'!E398)</f>
        <v/>
      </c>
      <c r="I395" t="str">
        <f>IF('C - REPASSES'!F398="","",'C - REPASSES'!F398)</f>
        <v/>
      </c>
      <c r="J395" t="str">
        <f>IF('C - REPASSES'!G398="","",'C - REPASSES'!G398)</f>
        <v/>
      </c>
      <c r="K395" t="str">
        <f>TEXT(IF('C - REPASSES'!H398="","",'C - REPASSES'!H398),"@")</f>
        <v/>
      </c>
      <c r="L395" t="str">
        <f>TEXT(IF('C - REPASSES'!I398="","",'C - REPASSES'!I398),"DD/MM/AAAA")</f>
        <v/>
      </c>
      <c r="M395" t="str">
        <f>TEXT(IF('C - REPASSES'!$A398="","",'C - REPASSES'!AI398),"0,00")</f>
        <v/>
      </c>
      <c r="N395" t="str">
        <f>TEXT(IF('C - REPASSES'!$A398="","",'C - REPASSES'!AJ398),"0,00")</f>
        <v/>
      </c>
      <c r="O395" t="str">
        <f>TEXT(IF('C - REPASSES'!$A398="","",'C - REPASSES'!AK398),"0,00")</f>
        <v/>
      </c>
    </row>
    <row r="396" spans="1:15">
      <c r="A396" t="str">
        <f>IF(D396="","",IF('A - IDENTIFICAÇÃO'!$C$7="","",'A - IDENTIFICAÇÃO'!$C$7))</f>
        <v/>
      </c>
      <c r="B396" t="str">
        <f>IF(D396="","",IF('A - IDENTIFICAÇÃO'!$P$15="","",'A - IDENTIFICAÇÃO'!$P$15))</f>
        <v/>
      </c>
      <c r="C396" t="str">
        <f>IF(D396="","",TEXT(IF('A - IDENTIFICAÇÃO'!$C$2="","",'A - IDENTIFICAÇÃO'!$C$2),"0000"))</f>
        <v/>
      </c>
      <c r="D396" t="str">
        <f>IF('C - REPASSES'!A399="","",'C - REPASSES'!A399)</f>
        <v/>
      </c>
      <c r="E396" t="str">
        <f>TEXT(IF('C - REPASSES'!B399="","",'C - REPASSES'!B399),"DD/MM/AAAA")</f>
        <v/>
      </c>
      <c r="F396" t="str">
        <f>IF('C - REPASSES'!C399="INSTITUIÇÃO CREDENCIADA","1",IF('C - REPASSES'!C399="EMPRESA PRETROLÍFERA","2",IF('C - REPASSES'!C399="EMPRESA BRASILEIRA","3",IF('C - REPASSES'!C399="ORGANISMO DE NORMALIZAÇÃO OU EQUIVALENTE","4",IF('C - REPASSES'!C399="EMPRESA BRASILEIRA EM PARCERIA COM I.C.","5","")))))</f>
        <v/>
      </c>
      <c r="G396" t="str">
        <f>TEXT(IF('C - REPASSES'!D399="","",'C - REPASSES'!D399),"00000000000000")</f>
        <v/>
      </c>
      <c r="H396" t="str">
        <f>IF('C - REPASSES'!E399="","",'C - REPASSES'!E399)</f>
        <v/>
      </c>
      <c r="I396" t="str">
        <f>IF('C - REPASSES'!F399="","",'C - REPASSES'!F399)</f>
        <v/>
      </c>
      <c r="J396" t="str">
        <f>IF('C - REPASSES'!G399="","",'C - REPASSES'!G399)</f>
        <v/>
      </c>
      <c r="K396" t="str">
        <f>TEXT(IF('C - REPASSES'!H399="","",'C - REPASSES'!H399),"@")</f>
        <v/>
      </c>
      <c r="L396" t="str">
        <f>TEXT(IF('C - REPASSES'!I399="","",'C - REPASSES'!I399),"DD/MM/AAAA")</f>
        <v/>
      </c>
      <c r="M396" t="str">
        <f>TEXT(IF('C - REPASSES'!$A399="","",'C - REPASSES'!AI399),"0,00")</f>
        <v/>
      </c>
      <c r="N396" t="str">
        <f>TEXT(IF('C - REPASSES'!$A399="","",'C - REPASSES'!AJ399),"0,00")</f>
        <v/>
      </c>
      <c r="O396" t="str">
        <f>TEXT(IF('C - REPASSES'!$A399="","",'C - REPASSES'!AK399),"0,00")</f>
        <v/>
      </c>
    </row>
    <row r="397" spans="1:15">
      <c r="A397" t="str">
        <f>IF(D397="","",IF('A - IDENTIFICAÇÃO'!$C$7="","",'A - IDENTIFICAÇÃO'!$C$7))</f>
        <v/>
      </c>
      <c r="B397" t="str">
        <f>IF(D397="","",IF('A - IDENTIFICAÇÃO'!$P$15="","",'A - IDENTIFICAÇÃO'!$P$15))</f>
        <v/>
      </c>
      <c r="C397" t="str">
        <f>IF(D397="","",TEXT(IF('A - IDENTIFICAÇÃO'!$C$2="","",'A - IDENTIFICAÇÃO'!$C$2),"0000"))</f>
        <v/>
      </c>
      <c r="D397" t="str">
        <f>IF('C - REPASSES'!A400="","",'C - REPASSES'!A400)</f>
        <v/>
      </c>
      <c r="E397" t="str">
        <f>TEXT(IF('C - REPASSES'!B400="","",'C - REPASSES'!B400),"DD/MM/AAAA")</f>
        <v/>
      </c>
      <c r="F397" t="str">
        <f>IF('C - REPASSES'!C400="INSTITUIÇÃO CREDENCIADA","1",IF('C - REPASSES'!C400="EMPRESA PRETROLÍFERA","2",IF('C - REPASSES'!C400="EMPRESA BRASILEIRA","3",IF('C - REPASSES'!C400="ORGANISMO DE NORMALIZAÇÃO OU EQUIVALENTE","4",IF('C - REPASSES'!C400="EMPRESA BRASILEIRA EM PARCERIA COM I.C.","5","")))))</f>
        <v/>
      </c>
      <c r="G397" t="str">
        <f>TEXT(IF('C - REPASSES'!D400="","",'C - REPASSES'!D400),"00000000000000")</f>
        <v/>
      </c>
      <c r="H397" t="str">
        <f>IF('C - REPASSES'!E400="","",'C - REPASSES'!E400)</f>
        <v/>
      </c>
      <c r="I397" t="str">
        <f>IF('C - REPASSES'!F400="","",'C - REPASSES'!F400)</f>
        <v/>
      </c>
      <c r="J397" t="str">
        <f>IF('C - REPASSES'!G400="","",'C - REPASSES'!G400)</f>
        <v/>
      </c>
      <c r="K397" t="str">
        <f>TEXT(IF('C - REPASSES'!H400="","",'C - REPASSES'!H400),"@")</f>
        <v/>
      </c>
      <c r="L397" t="str">
        <f>TEXT(IF('C - REPASSES'!I400="","",'C - REPASSES'!I400),"DD/MM/AAAA")</f>
        <v/>
      </c>
      <c r="M397" t="str">
        <f>TEXT(IF('C - REPASSES'!$A400="","",'C - REPASSES'!AI400),"0,00")</f>
        <v/>
      </c>
      <c r="N397" t="str">
        <f>TEXT(IF('C - REPASSES'!$A400="","",'C - REPASSES'!AJ400),"0,00")</f>
        <v/>
      </c>
      <c r="O397" t="str">
        <f>TEXT(IF('C - REPASSES'!$A400="","",'C - REPASSES'!AK400),"0,00")</f>
        <v/>
      </c>
    </row>
    <row r="398" spans="1:15">
      <c r="A398" t="str">
        <f>IF(D398="","",IF('A - IDENTIFICAÇÃO'!$C$7="","",'A - IDENTIFICAÇÃO'!$C$7))</f>
        <v/>
      </c>
      <c r="B398" t="str">
        <f>IF(D398="","",IF('A - IDENTIFICAÇÃO'!$P$15="","",'A - IDENTIFICAÇÃO'!$P$15))</f>
        <v/>
      </c>
      <c r="C398" t="str">
        <f>IF(D398="","",TEXT(IF('A - IDENTIFICAÇÃO'!$C$2="","",'A - IDENTIFICAÇÃO'!$C$2),"0000"))</f>
        <v/>
      </c>
      <c r="D398" t="str">
        <f>IF('C - REPASSES'!A401="","",'C - REPASSES'!A401)</f>
        <v/>
      </c>
      <c r="E398" t="str">
        <f>TEXT(IF('C - REPASSES'!B401="","",'C - REPASSES'!B401),"DD/MM/AAAA")</f>
        <v/>
      </c>
      <c r="F398" t="str">
        <f>IF('C - REPASSES'!C401="INSTITUIÇÃO CREDENCIADA","1",IF('C - REPASSES'!C401="EMPRESA PRETROLÍFERA","2",IF('C - REPASSES'!C401="EMPRESA BRASILEIRA","3",IF('C - REPASSES'!C401="ORGANISMO DE NORMALIZAÇÃO OU EQUIVALENTE","4",IF('C - REPASSES'!C401="EMPRESA BRASILEIRA EM PARCERIA COM I.C.","5","")))))</f>
        <v/>
      </c>
      <c r="G398" t="str">
        <f>TEXT(IF('C - REPASSES'!D401="","",'C - REPASSES'!D401),"00000000000000")</f>
        <v/>
      </c>
      <c r="H398" t="str">
        <f>IF('C - REPASSES'!E401="","",'C - REPASSES'!E401)</f>
        <v/>
      </c>
      <c r="I398" t="str">
        <f>IF('C - REPASSES'!F401="","",'C - REPASSES'!F401)</f>
        <v/>
      </c>
      <c r="J398" t="str">
        <f>IF('C - REPASSES'!G401="","",'C - REPASSES'!G401)</f>
        <v/>
      </c>
      <c r="K398" t="str">
        <f>TEXT(IF('C - REPASSES'!H401="","",'C - REPASSES'!H401),"@")</f>
        <v/>
      </c>
      <c r="L398" t="str">
        <f>TEXT(IF('C - REPASSES'!I401="","",'C - REPASSES'!I401),"DD/MM/AAAA")</f>
        <v/>
      </c>
      <c r="M398" t="str">
        <f>TEXT(IF('C - REPASSES'!$A401="","",'C - REPASSES'!AI401),"0,00")</f>
        <v/>
      </c>
      <c r="N398" t="str">
        <f>TEXT(IF('C - REPASSES'!$A401="","",'C - REPASSES'!AJ401),"0,00")</f>
        <v/>
      </c>
      <c r="O398" t="str">
        <f>TEXT(IF('C - REPASSES'!$A401="","",'C - REPASSES'!AK401),"0,00")</f>
        <v/>
      </c>
    </row>
    <row r="399" spans="1:15">
      <c r="A399" t="str">
        <f>IF(D399="","",IF('A - IDENTIFICAÇÃO'!$C$7="","",'A - IDENTIFICAÇÃO'!$C$7))</f>
        <v/>
      </c>
      <c r="B399" t="str">
        <f>IF(D399="","",IF('A - IDENTIFICAÇÃO'!$P$15="","",'A - IDENTIFICAÇÃO'!$P$15))</f>
        <v/>
      </c>
      <c r="C399" t="str">
        <f>IF(D399="","",TEXT(IF('A - IDENTIFICAÇÃO'!$C$2="","",'A - IDENTIFICAÇÃO'!$C$2),"0000"))</f>
        <v/>
      </c>
      <c r="D399" t="str">
        <f>IF('C - REPASSES'!A402="","",'C - REPASSES'!A402)</f>
        <v/>
      </c>
      <c r="E399" t="str">
        <f>TEXT(IF('C - REPASSES'!B402="","",'C - REPASSES'!B402),"DD/MM/AAAA")</f>
        <v/>
      </c>
      <c r="F399" t="str">
        <f>IF('C - REPASSES'!C402="INSTITUIÇÃO CREDENCIADA","1",IF('C - REPASSES'!C402="EMPRESA PRETROLÍFERA","2",IF('C - REPASSES'!C402="EMPRESA BRASILEIRA","3",IF('C - REPASSES'!C402="ORGANISMO DE NORMALIZAÇÃO OU EQUIVALENTE","4",IF('C - REPASSES'!C402="EMPRESA BRASILEIRA EM PARCERIA COM I.C.","5","")))))</f>
        <v/>
      </c>
      <c r="G399" t="str">
        <f>TEXT(IF('C - REPASSES'!D402="","",'C - REPASSES'!D402),"00000000000000")</f>
        <v/>
      </c>
      <c r="H399" t="str">
        <f>IF('C - REPASSES'!E402="","",'C - REPASSES'!E402)</f>
        <v/>
      </c>
      <c r="I399" t="str">
        <f>IF('C - REPASSES'!F402="","",'C - REPASSES'!F402)</f>
        <v/>
      </c>
      <c r="J399" t="str">
        <f>IF('C - REPASSES'!G402="","",'C - REPASSES'!G402)</f>
        <v/>
      </c>
      <c r="K399" t="str">
        <f>TEXT(IF('C - REPASSES'!H402="","",'C - REPASSES'!H402),"@")</f>
        <v/>
      </c>
      <c r="L399" t="str">
        <f>TEXT(IF('C - REPASSES'!I402="","",'C - REPASSES'!I402),"DD/MM/AAAA")</f>
        <v/>
      </c>
      <c r="M399" t="str">
        <f>TEXT(IF('C - REPASSES'!$A402="","",'C - REPASSES'!AI402),"0,00")</f>
        <v/>
      </c>
      <c r="N399" t="str">
        <f>TEXT(IF('C - REPASSES'!$A402="","",'C - REPASSES'!AJ402),"0,00")</f>
        <v/>
      </c>
      <c r="O399" t="str">
        <f>TEXT(IF('C - REPASSES'!$A402="","",'C - REPASSES'!AK402),"0,00")</f>
        <v/>
      </c>
    </row>
    <row r="400" spans="1:15">
      <c r="A400" t="str">
        <f>IF(D400="","",IF('A - IDENTIFICAÇÃO'!$C$7="","",'A - IDENTIFICAÇÃO'!$C$7))</f>
        <v/>
      </c>
      <c r="B400" t="str">
        <f>IF(D400="","",IF('A - IDENTIFICAÇÃO'!$P$15="","",'A - IDENTIFICAÇÃO'!$P$15))</f>
        <v/>
      </c>
      <c r="C400" t="str">
        <f>IF(D400="","",TEXT(IF('A - IDENTIFICAÇÃO'!$C$2="","",'A - IDENTIFICAÇÃO'!$C$2),"0000"))</f>
        <v/>
      </c>
      <c r="D400" t="str">
        <f>IF('C - REPASSES'!A403="","",'C - REPASSES'!A403)</f>
        <v/>
      </c>
      <c r="E400" t="str">
        <f>TEXT(IF('C - REPASSES'!B403="","",'C - REPASSES'!B403),"DD/MM/AAAA")</f>
        <v/>
      </c>
      <c r="F400" t="str">
        <f>IF('C - REPASSES'!C403="INSTITUIÇÃO CREDENCIADA","1",IF('C - REPASSES'!C403="EMPRESA PRETROLÍFERA","2",IF('C - REPASSES'!C403="EMPRESA BRASILEIRA","3",IF('C - REPASSES'!C403="ORGANISMO DE NORMALIZAÇÃO OU EQUIVALENTE","4",IF('C - REPASSES'!C403="EMPRESA BRASILEIRA EM PARCERIA COM I.C.","5","")))))</f>
        <v/>
      </c>
      <c r="G400" t="str">
        <f>TEXT(IF('C - REPASSES'!D403="","",'C - REPASSES'!D403),"00000000000000")</f>
        <v/>
      </c>
      <c r="H400" t="str">
        <f>IF('C - REPASSES'!E403="","",'C - REPASSES'!E403)</f>
        <v/>
      </c>
      <c r="I400" t="str">
        <f>IF('C - REPASSES'!F403="","",'C - REPASSES'!F403)</f>
        <v/>
      </c>
      <c r="J400" t="str">
        <f>IF('C - REPASSES'!G403="","",'C - REPASSES'!G403)</f>
        <v/>
      </c>
      <c r="K400" t="str">
        <f>TEXT(IF('C - REPASSES'!H403="","",'C - REPASSES'!H403),"@")</f>
        <v/>
      </c>
      <c r="L400" t="str">
        <f>TEXT(IF('C - REPASSES'!I403="","",'C - REPASSES'!I403),"DD/MM/AAAA")</f>
        <v/>
      </c>
      <c r="M400" t="str">
        <f>TEXT(IF('C - REPASSES'!$A403="","",'C - REPASSES'!AI403),"0,00")</f>
        <v/>
      </c>
      <c r="N400" t="str">
        <f>TEXT(IF('C - REPASSES'!$A403="","",'C - REPASSES'!AJ403),"0,00")</f>
        <v/>
      </c>
      <c r="O400" t="str">
        <f>TEXT(IF('C - REPASSES'!$A403="","",'C - REPASSES'!AK403),"0,00")</f>
        <v/>
      </c>
    </row>
    <row r="401" spans="1:15">
      <c r="A401" t="str">
        <f>IF(D401="","",IF('A - IDENTIFICAÇÃO'!$C$7="","",'A - IDENTIFICAÇÃO'!$C$7))</f>
        <v/>
      </c>
      <c r="B401" t="str">
        <f>IF(D401="","",IF('A - IDENTIFICAÇÃO'!$P$15="","",'A - IDENTIFICAÇÃO'!$P$15))</f>
        <v/>
      </c>
      <c r="C401" t="str">
        <f>IF(D401="","",TEXT(IF('A - IDENTIFICAÇÃO'!$C$2="","",'A - IDENTIFICAÇÃO'!$C$2),"0000"))</f>
        <v/>
      </c>
      <c r="D401" t="str">
        <f>IF('C - REPASSES'!A404="","",'C - REPASSES'!A404)</f>
        <v/>
      </c>
      <c r="E401" t="str">
        <f>TEXT(IF('C - REPASSES'!B404="","",'C - REPASSES'!B404),"DD/MM/AAAA")</f>
        <v/>
      </c>
      <c r="F401" t="str">
        <f>IF('C - REPASSES'!C404="INSTITUIÇÃO CREDENCIADA","1",IF('C - REPASSES'!C404="EMPRESA PRETROLÍFERA","2",IF('C - REPASSES'!C404="EMPRESA BRASILEIRA","3",IF('C - REPASSES'!C404="ORGANISMO DE NORMALIZAÇÃO OU EQUIVALENTE","4",IF('C - REPASSES'!C404="EMPRESA BRASILEIRA EM PARCERIA COM I.C.","5","")))))</f>
        <v/>
      </c>
      <c r="G401" t="str">
        <f>TEXT(IF('C - REPASSES'!D404="","",'C - REPASSES'!D404),"00000000000000")</f>
        <v/>
      </c>
      <c r="H401" t="str">
        <f>IF('C - REPASSES'!E404="","",'C - REPASSES'!E404)</f>
        <v/>
      </c>
      <c r="I401" t="str">
        <f>IF('C - REPASSES'!F404="","",'C - REPASSES'!F404)</f>
        <v/>
      </c>
      <c r="J401" t="str">
        <f>IF('C - REPASSES'!G404="","",'C - REPASSES'!G404)</f>
        <v/>
      </c>
      <c r="K401" t="str">
        <f>TEXT(IF('C - REPASSES'!H404="","",'C - REPASSES'!H404),"@")</f>
        <v/>
      </c>
      <c r="L401" t="str">
        <f>TEXT(IF('C - REPASSES'!I404="","",'C - REPASSES'!I404),"DD/MM/AAAA")</f>
        <v/>
      </c>
      <c r="M401" t="str">
        <f>TEXT(IF('C - REPASSES'!$A404="","",'C - REPASSES'!AI404),"0,00")</f>
        <v/>
      </c>
      <c r="N401" t="str">
        <f>TEXT(IF('C - REPASSES'!$A404="","",'C - REPASSES'!AJ404),"0,00")</f>
        <v/>
      </c>
      <c r="O401" t="str">
        <f>TEXT(IF('C - REPASSES'!$A404="","",'C - REPASSES'!AK404),"0,00")</f>
        <v/>
      </c>
    </row>
    <row r="402" spans="1:15">
      <c r="A402" t="str">
        <f>IF(D402="","",IF('A - IDENTIFICAÇÃO'!$C$7="","",'A - IDENTIFICAÇÃO'!$C$7))</f>
        <v/>
      </c>
      <c r="B402" t="str">
        <f>IF(D402="","",IF('A - IDENTIFICAÇÃO'!$P$15="","",'A - IDENTIFICAÇÃO'!$P$15))</f>
        <v/>
      </c>
      <c r="C402" t="str">
        <f>IF(D402="","",TEXT(IF('A - IDENTIFICAÇÃO'!$C$2="","",'A - IDENTIFICAÇÃO'!$C$2),"0000"))</f>
        <v/>
      </c>
      <c r="D402" t="str">
        <f>IF('C - REPASSES'!A405="","",'C - REPASSES'!A405)</f>
        <v/>
      </c>
      <c r="E402" t="str">
        <f>TEXT(IF('C - REPASSES'!B405="","",'C - REPASSES'!B405),"DD/MM/AAAA")</f>
        <v/>
      </c>
      <c r="F402" t="str">
        <f>IF('C - REPASSES'!C405="INSTITUIÇÃO CREDENCIADA","1",IF('C - REPASSES'!C405="EMPRESA PRETROLÍFERA","2",IF('C - REPASSES'!C405="EMPRESA BRASILEIRA","3",IF('C - REPASSES'!C405="ORGANISMO DE NORMALIZAÇÃO OU EQUIVALENTE","4",IF('C - REPASSES'!C405="EMPRESA BRASILEIRA EM PARCERIA COM I.C.","5","")))))</f>
        <v/>
      </c>
      <c r="G402" t="str">
        <f>TEXT(IF('C - REPASSES'!D405="","",'C - REPASSES'!D405),"00000000000000")</f>
        <v/>
      </c>
      <c r="H402" t="str">
        <f>IF('C - REPASSES'!E405="","",'C - REPASSES'!E405)</f>
        <v/>
      </c>
      <c r="I402" t="str">
        <f>IF('C - REPASSES'!F405="","",'C - REPASSES'!F405)</f>
        <v/>
      </c>
      <c r="J402" t="str">
        <f>IF('C - REPASSES'!G405="","",'C - REPASSES'!G405)</f>
        <v/>
      </c>
      <c r="K402" t="str">
        <f>TEXT(IF('C - REPASSES'!H405="","",'C - REPASSES'!H405),"@")</f>
        <v/>
      </c>
      <c r="L402" t="str">
        <f>TEXT(IF('C - REPASSES'!I405="","",'C - REPASSES'!I405),"DD/MM/AAAA")</f>
        <v/>
      </c>
      <c r="M402" t="str">
        <f>TEXT(IF('C - REPASSES'!$A405="","",'C - REPASSES'!AI405),"0,00")</f>
        <v/>
      </c>
      <c r="N402" t="str">
        <f>TEXT(IF('C - REPASSES'!$A405="","",'C - REPASSES'!AJ405),"0,00")</f>
        <v/>
      </c>
      <c r="O402" t="str">
        <f>TEXT(IF('C - REPASSES'!$A405="","",'C - REPASSES'!AK405),"0,00")</f>
        <v/>
      </c>
    </row>
    <row r="403" spans="1:15">
      <c r="A403" t="str">
        <f>IF(D403="","",IF('A - IDENTIFICAÇÃO'!$C$7="","",'A - IDENTIFICAÇÃO'!$C$7))</f>
        <v/>
      </c>
      <c r="B403" t="str">
        <f>IF(D403="","",IF('A - IDENTIFICAÇÃO'!$P$15="","",'A - IDENTIFICAÇÃO'!$P$15))</f>
        <v/>
      </c>
      <c r="C403" t="str">
        <f>IF(D403="","",TEXT(IF('A - IDENTIFICAÇÃO'!$C$2="","",'A - IDENTIFICAÇÃO'!$C$2),"0000"))</f>
        <v/>
      </c>
      <c r="D403" t="str">
        <f>IF('C - REPASSES'!A406="","",'C - REPASSES'!A406)</f>
        <v/>
      </c>
      <c r="E403" t="str">
        <f>TEXT(IF('C - REPASSES'!B406="","",'C - REPASSES'!B406),"DD/MM/AAAA")</f>
        <v/>
      </c>
      <c r="F403" t="str">
        <f>IF('C - REPASSES'!C406="INSTITUIÇÃO CREDENCIADA","1",IF('C - REPASSES'!C406="EMPRESA PRETROLÍFERA","2",IF('C - REPASSES'!C406="EMPRESA BRASILEIRA","3",IF('C - REPASSES'!C406="ORGANISMO DE NORMALIZAÇÃO OU EQUIVALENTE","4",IF('C - REPASSES'!C406="EMPRESA BRASILEIRA EM PARCERIA COM I.C.","5","")))))</f>
        <v/>
      </c>
      <c r="G403" t="str">
        <f>TEXT(IF('C - REPASSES'!D406="","",'C - REPASSES'!D406),"00000000000000")</f>
        <v/>
      </c>
      <c r="H403" t="str">
        <f>IF('C - REPASSES'!E406="","",'C - REPASSES'!E406)</f>
        <v/>
      </c>
      <c r="I403" t="str">
        <f>IF('C - REPASSES'!F406="","",'C - REPASSES'!F406)</f>
        <v/>
      </c>
      <c r="J403" t="str">
        <f>IF('C - REPASSES'!G406="","",'C - REPASSES'!G406)</f>
        <v/>
      </c>
      <c r="K403" t="str">
        <f>TEXT(IF('C - REPASSES'!H406="","",'C - REPASSES'!H406),"@")</f>
        <v/>
      </c>
      <c r="L403" t="str">
        <f>TEXT(IF('C - REPASSES'!I406="","",'C - REPASSES'!I406),"DD/MM/AAAA")</f>
        <v/>
      </c>
      <c r="M403" t="str">
        <f>TEXT(IF('C - REPASSES'!$A406="","",'C - REPASSES'!AI406),"0,00")</f>
        <v/>
      </c>
      <c r="N403" t="str">
        <f>TEXT(IF('C - REPASSES'!$A406="","",'C - REPASSES'!AJ406),"0,00")</f>
        <v/>
      </c>
      <c r="O403" t="str">
        <f>TEXT(IF('C - REPASSES'!$A406="","",'C - REPASSES'!AK406),"0,00")</f>
        <v/>
      </c>
    </row>
    <row r="404" spans="1:15">
      <c r="A404" t="str">
        <f>IF(D404="","",IF('A - IDENTIFICAÇÃO'!$C$7="","",'A - IDENTIFICAÇÃO'!$C$7))</f>
        <v/>
      </c>
      <c r="B404" t="str">
        <f>IF(D404="","",IF('A - IDENTIFICAÇÃO'!$P$15="","",'A - IDENTIFICAÇÃO'!$P$15))</f>
        <v/>
      </c>
      <c r="C404" t="str">
        <f>IF(D404="","",TEXT(IF('A - IDENTIFICAÇÃO'!$C$2="","",'A - IDENTIFICAÇÃO'!$C$2),"0000"))</f>
        <v/>
      </c>
      <c r="D404" t="str">
        <f>IF('C - REPASSES'!A407="","",'C - REPASSES'!A407)</f>
        <v/>
      </c>
      <c r="E404" t="str">
        <f>TEXT(IF('C - REPASSES'!B407="","",'C - REPASSES'!B407),"DD/MM/AAAA")</f>
        <v/>
      </c>
      <c r="F404" t="str">
        <f>IF('C - REPASSES'!C407="INSTITUIÇÃO CREDENCIADA","1",IF('C - REPASSES'!C407="EMPRESA PRETROLÍFERA","2",IF('C - REPASSES'!C407="EMPRESA BRASILEIRA","3",IF('C - REPASSES'!C407="ORGANISMO DE NORMALIZAÇÃO OU EQUIVALENTE","4",IF('C - REPASSES'!C407="EMPRESA BRASILEIRA EM PARCERIA COM I.C.","5","")))))</f>
        <v/>
      </c>
      <c r="G404" t="str">
        <f>TEXT(IF('C - REPASSES'!D407="","",'C - REPASSES'!D407),"00000000000000")</f>
        <v/>
      </c>
      <c r="H404" t="str">
        <f>IF('C - REPASSES'!E407="","",'C - REPASSES'!E407)</f>
        <v/>
      </c>
      <c r="I404" t="str">
        <f>IF('C - REPASSES'!F407="","",'C - REPASSES'!F407)</f>
        <v/>
      </c>
      <c r="J404" t="str">
        <f>IF('C - REPASSES'!G407="","",'C - REPASSES'!G407)</f>
        <v/>
      </c>
      <c r="K404" t="str">
        <f>TEXT(IF('C - REPASSES'!H407="","",'C - REPASSES'!H407),"@")</f>
        <v/>
      </c>
      <c r="L404" t="str">
        <f>TEXT(IF('C - REPASSES'!I407="","",'C - REPASSES'!I407),"DD/MM/AAAA")</f>
        <v/>
      </c>
      <c r="M404" t="str">
        <f>TEXT(IF('C - REPASSES'!$A407="","",'C - REPASSES'!AI407),"0,00")</f>
        <v/>
      </c>
      <c r="N404" t="str">
        <f>TEXT(IF('C - REPASSES'!$A407="","",'C - REPASSES'!AJ407),"0,00")</f>
        <v/>
      </c>
      <c r="O404" t="str">
        <f>TEXT(IF('C - REPASSES'!$A407="","",'C - REPASSES'!AK407),"0,00")</f>
        <v/>
      </c>
    </row>
    <row r="405" spans="1:15">
      <c r="A405" t="str">
        <f>IF(D405="","",IF('A - IDENTIFICAÇÃO'!$C$7="","",'A - IDENTIFICAÇÃO'!$C$7))</f>
        <v/>
      </c>
      <c r="B405" t="str">
        <f>IF(D405="","",IF('A - IDENTIFICAÇÃO'!$P$15="","",'A - IDENTIFICAÇÃO'!$P$15))</f>
        <v/>
      </c>
      <c r="C405" t="str">
        <f>IF(D405="","",TEXT(IF('A - IDENTIFICAÇÃO'!$C$2="","",'A - IDENTIFICAÇÃO'!$C$2),"0000"))</f>
        <v/>
      </c>
      <c r="D405" t="str">
        <f>IF('C - REPASSES'!A408="","",'C - REPASSES'!A408)</f>
        <v/>
      </c>
      <c r="E405" t="str">
        <f>TEXT(IF('C - REPASSES'!B408="","",'C - REPASSES'!B408),"DD/MM/AAAA")</f>
        <v/>
      </c>
      <c r="F405" t="str">
        <f>IF('C - REPASSES'!C408="INSTITUIÇÃO CREDENCIADA","1",IF('C - REPASSES'!C408="EMPRESA PRETROLÍFERA","2",IF('C - REPASSES'!C408="EMPRESA BRASILEIRA","3",IF('C - REPASSES'!C408="ORGANISMO DE NORMALIZAÇÃO OU EQUIVALENTE","4",IF('C - REPASSES'!C408="EMPRESA BRASILEIRA EM PARCERIA COM I.C.","5","")))))</f>
        <v/>
      </c>
      <c r="G405" t="str">
        <f>TEXT(IF('C - REPASSES'!D408="","",'C - REPASSES'!D408),"00000000000000")</f>
        <v/>
      </c>
      <c r="H405" t="str">
        <f>IF('C - REPASSES'!E408="","",'C - REPASSES'!E408)</f>
        <v/>
      </c>
      <c r="I405" t="str">
        <f>IF('C - REPASSES'!F408="","",'C - REPASSES'!F408)</f>
        <v/>
      </c>
      <c r="J405" t="str">
        <f>IF('C - REPASSES'!G408="","",'C - REPASSES'!G408)</f>
        <v/>
      </c>
      <c r="K405" t="str">
        <f>TEXT(IF('C - REPASSES'!H408="","",'C - REPASSES'!H408),"@")</f>
        <v/>
      </c>
      <c r="L405" t="str">
        <f>TEXT(IF('C - REPASSES'!I408="","",'C - REPASSES'!I408),"DD/MM/AAAA")</f>
        <v/>
      </c>
      <c r="M405" t="str">
        <f>TEXT(IF('C - REPASSES'!$A408="","",'C - REPASSES'!AI408),"0,00")</f>
        <v/>
      </c>
      <c r="N405" t="str">
        <f>TEXT(IF('C - REPASSES'!$A408="","",'C - REPASSES'!AJ408),"0,00")</f>
        <v/>
      </c>
      <c r="O405" t="str">
        <f>TEXT(IF('C - REPASSES'!$A408="","",'C - REPASSES'!AK408),"0,00")</f>
        <v/>
      </c>
    </row>
    <row r="406" spans="1:15">
      <c r="A406" t="str">
        <f>IF(D406="","",IF('A - IDENTIFICAÇÃO'!$C$7="","",'A - IDENTIFICAÇÃO'!$C$7))</f>
        <v/>
      </c>
      <c r="B406" t="str">
        <f>IF(D406="","",IF('A - IDENTIFICAÇÃO'!$P$15="","",'A - IDENTIFICAÇÃO'!$P$15))</f>
        <v/>
      </c>
      <c r="C406" t="str">
        <f>IF(D406="","",TEXT(IF('A - IDENTIFICAÇÃO'!$C$2="","",'A - IDENTIFICAÇÃO'!$C$2),"0000"))</f>
        <v/>
      </c>
      <c r="D406" t="str">
        <f>IF('C - REPASSES'!A409="","",'C - REPASSES'!A409)</f>
        <v/>
      </c>
      <c r="E406" t="str">
        <f>TEXT(IF('C - REPASSES'!B409="","",'C - REPASSES'!B409),"DD/MM/AAAA")</f>
        <v/>
      </c>
      <c r="F406" t="str">
        <f>IF('C - REPASSES'!C409="INSTITUIÇÃO CREDENCIADA","1",IF('C - REPASSES'!C409="EMPRESA PRETROLÍFERA","2",IF('C - REPASSES'!C409="EMPRESA BRASILEIRA","3",IF('C - REPASSES'!C409="ORGANISMO DE NORMALIZAÇÃO OU EQUIVALENTE","4",IF('C - REPASSES'!C409="EMPRESA BRASILEIRA EM PARCERIA COM I.C.","5","")))))</f>
        <v/>
      </c>
      <c r="G406" t="str">
        <f>TEXT(IF('C - REPASSES'!D409="","",'C - REPASSES'!D409),"00000000000000")</f>
        <v/>
      </c>
      <c r="H406" t="str">
        <f>IF('C - REPASSES'!E409="","",'C - REPASSES'!E409)</f>
        <v/>
      </c>
      <c r="I406" t="str">
        <f>IF('C - REPASSES'!F409="","",'C - REPASSES'!F409)</f>
        <v/>
      </c>
      <c r="J406" t="str">
        <f>IF('C - REPASSES'!G409="","",'C - REPASSES'!G409)</f>
        <v/>
      </c>
      <c r="K406" t="str">
        <f>TEXT(IF('C - REPASSES'!H409="","",'C - REPASSES'!H409),"@")</f>
        <v/>
      </c>
      <c r="L406" t="str">
        <f>TEXT(IF('C - REPASSES'!I409="","",'C - REPASSES'!I409),"DD/MM/AAAA")</f>
        <v/>
      </c>
      <c r="M406" t="str">
        <f>TEXT(IF('C - REPASSES'!$A409="","",'C - REPASSES'!AI409),"0,00")</f>
        <v/>
      </c>
      <c r="N406" t="str">
        <f>TEXT(IF('C - REPASSES'!$A409="","",'C - REPASSES'!AJ409),"0,00")</f>
        <v/>
      </c>
      <c r="O406" t="str">
        <f>TEXT(IF('C - REPASSES'!$A409="","",'C - REPASSES'!AK409),"0,00")</f>
        <v/>
      </c>
    </row>
    <row r="407" spans="1:15">
      <c r="A407" t="str">
        <f>IF(D407="","",IF('A - IDENTIFICAÇÃO'!$C$7="","",'A - IDENTIFICAÇÃO'!$C$7))</f>
        <v/>
      </c>
      <c r="B407" t="str">
        <f>IF(D407="","",IF('A - IDENTIFICAÇÃO'!$P$15="","",'A - IDENTIFICAÇÃO'!$P$15))</f>
        <v/>
      </c>
      <c r="C407" t="str">
        <f>IF(D407="","",TEXT(IF('A - IDENTIFICAÇÃO'!$C$2="","",'A - IDENTIFICAÇÃO'!$C$2),"0000"))</f>
        <v/>
      </c>
      <c r="D407" t="str">
        <f>IF('C - REPASSES'!A410="","",'C - REPASSES'!A410)</f>
        <v/>
      </c>
      <c r="E407" t="str">
        <f>TEXT(IF('C - REPASSES'!B410="","",'C - REPASSES'!B410),"DD/MM/AAAA")</f>
        <v/>
      </c>
      <c r="F407" t="str">
        <f>IF('C - REPASSES'!C410="INSTITUIÇÃO CREDENCIADA","1",IF('C - REPASSES'!C410="EMPRESA PRETROLÍFERA","2",IF('C - REPASSES'!C410="EMPRESA BRASILEIRA","3",IF('C - REPASSES'!C410="ORGANISMO DE NORMALIZAÇÃO OU EQUIVALENTE","4",IF('C - REPASSES'!C410="EMPRESA BRASILEIRA EM PARCERIA COM I.C.","5","")))))</f>
        <v/>
      </c>
      <c r="G407" t="str">
        <f>TEXT(IF('C - REPASSES'!D410="","",'C - REPASSES'!D410),"00000000000000")</f>
        <v/>
      </c>
      <c r="H407" t="str">
        <f>IF('C - REPASSES'!E410="","",'C - REPASSES'!E410)</f>
        <v/>
      </c>
      <c r="I407" t="str">
        <f>IF('C - REPASSES'!F410="","",'C - REPASSES'!F410)</f>
        <v/>
      </c>
      <c r="J407" t="str">
        <f>IF('C - REPASSES'!G410="","",'C - REPASSES'!G410)</f>
        <v/>
      </c>
      <c r="K407" t="str">
        <f>TEXT(IF('C - REPASSES'!H410="","",'C - REPASSES'!H410),"@")</f>
        <v/>
      </c>
      <c r="L407" t="str">
        <f>TEXT(IF('C - REPASSES'!I410="","",'C - REPASSES'!I410),"DD/MM/AAAA")</f>
        <v/>
      </c>
      <c r="M407" t="str">
        <f>TEXT(IF('C - REPASSES'!$A410="","",'C - REPASSES'!AI410),"0,00")</f>
        <v/>
      </c>
      <c r="N407" t="str">
        <f>TEXT(IF('C - REPASSES'!$A410="","",'C - REPASSES'!AJ410),"0,00")</f>
        <v/>
      </c>
      <c r="O407" t="str">
        <f>TEXT(IF('C - REPASSES'!$A410="","",'C - REPASSES'!AK410),"0,00")</f>
        <v/>
      </c>
    </row>
    <row r="408" spans="1:15">
      <c r="A408" t="str">
        <f>IF(D408="","",IF('A - IDENTIFICAÇÃO'!$C$7="","",'A - IDENTIFICAÇÃO'!$C$7))</f>
        <v/>
      </c>
      <c r="B408" t="str">
        <f>IF(D408="","",IF('A - IDENTIFICAÇÃO'!$P$15="","",'A - IDENTIFICAÇÃO'!$P$15))</f>
        <v/>
      </c>
      <c r="C408" t="str">
        <f>IF(D408="","",TEXT(IF('A - IDENTIFICAÇÃO'!$C$2="","",'A - IDENTIFICAÇÃO'!$C$2),"0000"))</f>
        <v/>
      </c>
      <c r="D408" t="str">
        <f>IF('C - REPASSES'!A411="","",'C - REPASSES'!A411)</f>
        <v/>
      </c>
      <c r="E408" t="str">
        <f>TEXT(IF('C - REPASSES'!B411="","",'C - REPASSES'!B411),"DD/MM/AAAA")</f>
        <v/>
      </c>
      <c r="F408" t="str">
        <f>IF('C - REPASSES'!C411="INSTITUIÇÃO CREDENCIADA","1",IF('C - REPASSES'!C411="EMPRESA PRETROLÍFERA","2",IF('C - REPASSES'!C411="EMPRESA BRASILEIRA","3",IF('C - REPASSES'!C411="ORGANISMO DE NORMALIZAÇÃO OU EQUIVALENTE","4",IF('C - REPASSES'!C411="EMPRESA BRASILEIRA EM PARCERIA COM I.C.","5","")))))</f>
        <v/>
      </c>
      <c r="G408" t="str">
        <f>TEXT(IF('C - REPASSES'!D411="","",'C - REPASSES'!D411),"00000000000000")</f>
        <v/>
      </c>
      <c r="H408" t="str">
        <f>IF('C - REPASSES'!E411="","",'C - REPASSES'!E411)</f>
        <v/>
      </c>
      <c r="I408" t="str">
        <f>IF('C - REPASSES'!F411="","",'C - REPASSES'!F411)</f>
        <v/>
      </c>
      <c r="J408" t="str">
        <f>IF('C - REPASSES'!G411="","",'C - REPASSES'!G411)</f>
        <v/>
      </c>
      <c r="K408" t="str">
        <f>TEXT(IF('C - REPASSES'!H411="","",'C - REPASSES'!H411),"@")</f>
        <v/>
      </c>
      <c r="L408" t="str">
        <f>TEXT(IF('C - REPASSES'!I411="","",'C - REPASSES'!I411),"DD/MM/AAAA")</f>
        <v/>
      </c>
      <c r="M408" t="str">
        <f>TEXT(IF('C - REPASSES'!$A411="","",'C - REPASSES'!AI411),"0,00")</f>
        <v/>
      </c>
      <c r="N408" t="str">
        <f>TEXT(IF('C - REPASSES'!$A411="","",'C - REPASSES'!AJ411),"0,00")</f>
        <v/>
      </c>
      <c r="O408" t="str">
        <f>TEXT(IF('C - REPASSES'!$A411="","",'C - REPASSES'!AK411),"0,00")</f>
        <v/>
      </c>
    </row>
    <row r="409" spans="1:15">
      <c r="A409" t="str">
        <f>IF(D409="","",IF('A - IDENTIFICAÇÃO'!$C$7="","",'A - IDENTIFICAÇÃO'!$C$7))</f>
        <v/>
      </c>
      <c r="B409" t="str">
        <f>IF(D409="","",IF('A - IDENTIFICAÇÃO'!$P$15="","",'A - IDENTIFICAÇÃO'!$P$15))</f>
        <v/>
      </c>
      <c r="C409" t="str">
        <f>IF(D409="","",TEXT(IF('A - IDENTIFICAÇÃO'!$C$2="","",'A - IDENTIFICAÇÃO'!$C$2),"0000"))</f>
        <v/>
      </c>
      <c r="D409" t="str">
        <f>IF('C - REPASSES'!A412="","",'C - REPASSES'!A412)</f>
        <v/>
      </c>
      <c r="E409" t="str">
        <f>TEXT(IF('C - REPASSES'!B412="","",'C - REPASSES'!B412),"DD/MM/AAAA")</f>
        <v/>
      </c>
      <c r="F409" t="str">
        <f>IF('C - REPASSES'!C412="INSTITUIÇÃO CREDENCIADA","1",IF('C - REPASSES'!C412="EMPRESA PRETROLÍFERA","2",IF('C - REPASSES'!C412="EMPRESA BRASILEIRA","3",IF('C - REPASSES'!C412="ORGANISMO DE NORMALIZAÇÃO OU EQUIVALENTE","4",IF('C - REPASSES'!C412="EMPRESA BRASILEIRA EM PARCERIA COM I.C.","5","")))))</f>
        <v/>
      </c>
      <c r="G409" t="str">
        <f>TEXT(IF('C - REPASSES'!D412="","",'C - REPASSES'!D412),"00000000000000")</f>
        <v/>
      </c>
      <c r="H409" t="str">
        <f>IF('C - REPASSES'!E412="","",'C - REPASSES'!E412)</f>
        <v/>
      </c>
      <c r="I409" t="str">
        <f>IF('C - REPASSES'!F412="","",'C - REPASSES'!F412)</f>
        <v/>
      </c>
      <c r="J409" t="str">
        <f>IF('C - REPASSES'!G412="","",'C - REPASSES'!G412)</f>
        <v/>
      </c>
      <c r="K409" t="str">
        <f>TEXT(IF('C - REPASSES'!H412="","",'C - REPASSES'!H412),"@")</f>
        <v/>
      </c>
      <c r="L409" t="str">
        <f>TEXT(IF('C - REPASSES'!I412="","",'C - REPASSES'!I412),"DD/MM/AAAA")</f>
        <v/>
      </c>
      <c r="M409" t="str">
        <f>TEXT(IF('C - REPASSES'!$A412="","",'C - REPASSES'!AI412),"0,00")</f>
        <v/>
      </c>
      <c r="N409" t="str">
        <f>TEXT(IF('C - REPASSES'!$A412="","",'C - REPASSES'!AJ412),"0,00")</f>
        <v/>
      </c>
      <c r="O409" t="str">
        <f>TEXT(IF('C - REPASSES'!$A412="","",'C - REPASSES'!AK412),"0,00")</f>
        <v/>
      </c>
    </row>
    <row r="410" spans="1:15">
      <c r="A410" t="str">
        <f>IF(D410="","",IF('A - IDENTIFICAÇÃO'!$C$7="","",'A - IDENTIFICAÇÃO'!$C$7))</f>
        <v/>
      </c>
      <c r="B410" t="str">
        <f>IF(D410="","",IF('A - IDENTIFICAÇÃO'!$P$15="","",'A - IDENTIFICAÇÃO'!$P$15))</f>
        <v/>
      </c>
      <c r="C410" t="str">
        <f>IF(D410="","",TEXT(IF('A - IDENTIFICAÇÃO'!$C$2="","",'A - IDENTIFICAÇÃO'!$C$2),"0000"))</f>
        <v/>
      </c>
      <c r="D410" t="str">
        <f>IF('C - REPASSES'!A413="","",'C - REPASSES'!A413)</f>
        <v/>
      </c>
      <c r="E410" t="str">
        <f>TEXT(IF('C - REPASSES'!B413="","",'C - REPASSES'!B413),"DD/MM/AAAA")</f>
        <v/>
      </c>
      <c r="F410" t="str">
        <f>IF('C - REPASSES'!C413="INSTITUIÇÃO CREDENCIADA","1",IF('C - REPASSES'!C413="EMPRESA PRETROLÍFERA","2",IF('C - REPASSES'!C413="EMPRESA BRASILEIRA","3",IF('C - REPASSES'!C413="ORGANISMO DE NORMALIZAÇÃO OU EQUIVALENTE","4",IF('C - REPASSES'!C413="EMPRESA BRASILEIRA EM PARCERIA COM I.C.","5","")))))</f>
        <v/>
      </c>
      <c r="G410" t="str">
        <f>TEXT(IF('C - REPASSES'!D413="","",'C - REPASSES'!D413),"00000000000000")</f>
        <v/>
      </c>
      <c r="H410" t="str">
        <f>IF('C - REPASSES'!E413="","",'C - REPASSES'!E413)</f>
        <v/>
      </c>
      <c r="I410" t="str">
        <f>IF('C - REPASSES'!F413="","",'C - REPASSES'!F413)</f>
        <v/>
      </c>
      <c r="J410" t="str">
        <f>IF('C - REPASSES'!G413="","",'C - REPASSES'!G413)</f>
        <v/>
      </c>
      <c r="K410" t="str">
        <f>TEXT(IF('C - REPASSES'!H413="","",'C - REPASSES'!H413),"@")</f>
        <v/>
      </c>
      <c r="L410" t="str">
        <f>TEXT(IF('C - REPASSES'!I413="","",'C - REPASSES'!I413),"DD/MM/AAAA")</f>
        <v/>
      </c>
      <c r="M410" t="str">
        <f>TEXT(IF('C - REPASSES'!$A413="","",'C - REPASSES'!AI413),"0,00")</f>
        <v/>
      </c>
      <c r="N410" t="str">
        <f>TEXT(IF('C - REPASSES'!$A413="","",'C - REPASSES'!AJ413),"0,00")</f>
        <v/>
      </c>
      <c r="O410" t="str">
        <f>TEXT(IF('C - REPASSES'!$A413="","",'C - REPASSES'!AK413),"0,00")</f>
        <v/>
      </c>
    </row>
    <row r="411" spans="1:15">
      <c r="A411" t="str">
        <f>IF(D411="","",IF('A - IDENTIFICAÇÃO'!$C$7="","",'A - IDENTIFICAÇÃO'!$C$7))</f>
        <v/>
      </c>
      <c r="B411" t="str">
        <f>IF(D411="","",IF('A - IDENTIFICAÇÃO'!$P$15="","",'A - IDENTIFICAÇÃO'!$P$15))</f>
        <v/>
      </c>
      <c r="C411" t="str">
        <f>IF(D411="","",TEXT(IF('A - IDENTIFICAÇÃO'!$C$2="","",'A - IDENTIFICAÇÃO'!$C$2),"0000"))</f>
        <v/>
      </c>
      <c r="D411" t="str">
        <f>IF('C - REPASSES'!A414="","",'C - REPASSES'!A414)</f>
        <v/>
      </c>
      <c r="E411" t="str">
        <f>TEXT(IF('C - REPASSES'!B414="","",'C - REPASSES'!B414),"DD/MM/AAAA")</f>
        <v/>
      </c>
      <c r="F411" t="str">
        <f>IF('C - REPASSES'!C414="INSTITUIÇÃO CREDENCIADA","1",IF('C - REPASSES'!C414="EMPRESA PRETROLÍFERA","2",IF('C - REPASSES'!C414="EMPRESA BRASILEIRA","3",IF('C - REPASSES'!C414="ORGANISMO DE NORMALIZAÇÃO OU EQUIVALENTE","4",IF('C - REPASSES'!C414="EMPRESA BRASILEIRA EM PARCERIA COM I.C.","5","")))))</f>
        <v/>
      </c>
      <c r="G411" t="str">
        <f>TEXT(IF('C - REPASSES'!D414="","",'C - REPASSES'!D414),"00000000000000")</f>
        <v/>
      </c>
      <c r="H411" t="str">
        <f>IF('C - REPASSES'!E414="","",'C - REPASSES'!E414)</f>
        <v/>
      </c>
      <c r="I411" t="str">
        <f>IF('C - REPASSES'!F414="","",'C - REPASSES'!F414)</f>
        <v/>
      </c>
      <c r="J411" t="str">
        <f>IF('C - REPASSES'!G414="","",'C - REPASSES'!G414)</f>
        <v/>
      </c>
      <c r="K411" t="str">
        <f>TEXT(IF('C - REPASSES'!H414="","",'C - REPASSES'!H414),"@")</f>
        <v/>
      </c>
      <c r="L411" t="str">
        <f>TEXT(IF('C - REPASSES'!I414="","",'C - REPASSES'!I414),"DD/MM/AAAA")</f>
        <v/>
      </c>
      <c r="M411" t="str">
        <f>TEXT(IF('C - REPASSES'!$A414="","",'C - REPASSES'!AI414),"0,00")</f>
        <v/>
      </c>
      <c r="N411" t="str">
        <f>TEXT(IF('C - REPASSES'!$A414="","",'C - REPASSES'!AJ414),"0,00")</f>
        <v/>
      </c>
      <c r="O411" t="str">
        <f>TEXT(IF('C - REPASSES'!$A414="","",'C - REPASSES'!AK414),"0,00")</f>
        <v/>
      </c>
    </row>
    <row r="412" spans="1:15">
      <c r="A412" t="str">
        <f>IF(D412="","",IF('A - IDENTIFICAÇÃO'!$C$7="","",'A - IDENTIFICAÇÃO'!$C$7))</f>
        <v/>
      </c>
      <c r="B412" t="str">
        <f>IF(D412="","",IF('A - IDENTIFICAÇÃO'!$P$15="","",'A - IDENTIFICAÇÃO'!$P$15))</f>
        <v/>
      </c>
      <c r="C412" t="str">
        <f>IF(D412="","",TEXT(IF('A - IDENTIFICAÇÃO'!$C$2="","",'A - IDENTIFICAÇÃO'!$C$2),"0000"))</f>
        <v/>
      </c>
      <c r="D412" t="str">
        <f>IF('C - REPASSES'!A415="","",'C - REPASSES'!A415)</f>
        <v/>
      </c>
      <c r="E412" t="str">
        <f>TEXT(IF('C - REPASSES'!B415="","",'C - REPASSES'!B415),"DD/MM/AAAA")</f>
        <v/>
      </c>
      <c r="F412" t="str">
        <f>IF('C - REPASSES'!C415="INSTITUIÇÃO CREDENCIADA","1",IF('C - REPASSES'!C415="EMPRESA PRETROLÍFERA","2",IF('C - REPASSES'!C415="EMPRESA BRASILEIRA","3",IF('C - REPASSES'!C415="ORGANISMO DE NORMALIZAÇÃO OU EQUIVALENTE","4",IF('C - REPASSES'!C415="EMPRESA BRASILEIRA EM PARCERIA COM I.C.","5","")))))</f>
        <v/>
      </c>
      <c r="G412" t="str">
        <f>TEXT(IF('C - REPASSES'!D415="","",'C - REPASSES'!D415),"00000000000000")</f>
        <v/>
      </c>
      <c r="H412" t="str">
        <f>IF('C - REPASSES'!E415="","",'C - REPASSES'!E415)</f>
        <v/>
      </c>
      <c r="I412" t="str">
        <f>IF('C - REPASSES'!F415="","",'C - REPASSES'!F415)</f>
        <v/>
      </c>
      <c r="J412" t="str">
        <f>IF('C - REPASSES'!G415="","",'C - REPASSES'!G415)</f>
        <v/>
      </c>
      <c r="K412" t="str">
        <f>TEXT(IF('C - REPASSES'!H415="","",'C - REPASSES'!H415),"@")</f>
        <v/>
      </c>
      <c r="L412" t="str">
        <f>TEXT(IF('C - REPASSES'!I415="","",'C - REPASSES'!I415),"DD/MM/AAAA")</f>
        <v/>
      </c>
      <c r="M412" t="str">
        <f>TEXT(IF('C - REPASSES'!$A415="","",'C - REPASSES'!AI415),"0,00")</f>
        <v/>
      </c>
      <c r="N412" t="str">
        <f>TEXT(IF('C - REPASSES'!$A415="","",'C - REPASSES'!AJ415),"0,00")</f>
        <v/>
      </c>
      <c r="O412" t="str">
        <f>TEXT(IF('C - REPASSES'!$A415="","",'C - REPASSES'!AK415),"0,00")</f>
        <v/>
      </c>
    </row>
    <row r="413" spans="1:15">
      <c r="A413" t="str">
        <f>IF(D413="","",IF('A - IDENTIFICAÇÃO'!$C$7="","",'A - IDENTIFICAÇÃO'!$C$7))</f>
        <v/>
      </c>
      <c r="B413" t="str">
        <f>IF(D413="","",IF('A - IDENTIFICAÇÃO'!$P$15="","",'A - IDENTIFICAÇÃO'!$P$15))</f>
        <v/>
      </c>
      <c r="C413" t="str">
        <f>IF(D413="","",TEXT(IF('A - IDENTIFICAÇÃO'!$C$2="","",'A - IDENTIFICAÇÃO'!$C$2),"0000"))</f>
        <v/>
      </c>
      <c r="D413" t="str">
        <f>IF('C - REPASSES'!A416="","",'C - REPASSES'!A416)</f>
        <v/>
      </c>
      <c r="E413" t="str">
        <f>TEXT(IF('C - REPASSES'!B416="","",'C - REPASSES'!B416),"DD/MM/AAAA")</f>
        <v/>
      </c>
      <c r="F413" t="str">
        <f>IF('C - REPASSES'!C416="INSTITUIÇÃO CREDENCIADA","1",IF('C - REPASSES'!C416="EMPRESA PRETROLÍFERA","2",IF('C - REPASSES'!C416="EMPRESA BRASILEIRA","3",IF('C - REPASSES'!C416="ORGANISMO DE NORMALIZAÇÃO OU EQUIVALENTE","4",IF('C - REPASSES'!C416="EMPRESA BRASILEIRA EM PARCERIA COM I.C.","5","")))))</f>
        <v/>
      </c>
      <c r="G413" t="str">
        <f>TEXT(IF('C - REPASSES'!D416="","",'C - REPASSES'!D416),"00000000000000")</f>
        <v/>
      </c>
      <c r="H413" t="str">
        <f>IF('C - REPASSES'!E416="","",'C - REPASSES'!E416)</f>
        <v/>
      </c>
      <c r="I413" t="str">
        <f>IF('C - REPASSES'!F416="","",'C - REPASSES'!F416)</f>
        <v/>
      </c>
      <c r="J413" t="str">
        <f>IF('C - REPASSES'!G416="","",'C - REPASSES'!G416)</f>
        <v/>
      </c>
      <c r="K413" t="str">
        <f>TEXT(IF('C - REPASSES'!H416="","",'C - REPASSES'!H416),"@")</f>
        <v/>
      </c>
      <c r="L413" t="str">
        <f>TEXT(IF('C - REPASSES'!I416="","",'C - REPASSES'!I416),"DD/MM/AAAA")</f>
        <v/>
      </c>
      <c r="M413" t="str">
        <f>TEXT(IF('C - REPASSES'!$A416="","",'C - REPASSES'!AI416),"0,00")</f>
        <v/>
      </c>
      <c r="N413" t="str">
        <f>TEXT(IF('C - REPASSES'!$A416="","",'C - REPASSES'!AJ416),"0,00")</f>
        <v/>
      </c>
      <c r="O413" t="str">
        <f>TEXT(IF('C - REPASSES'!$A416="","",'C - REPASSES'!AK416),"0,00")</f>
        <v/>
      </c>
    </row>
    <row r="414" spans="1:15">
      <c r="A414" t="str">
        <f>IF(D414="","",IF('A - IDENTIFICAÇÃO'!$C$7="","",'A - IDENTIFICAÇÃO'!$C$7))</f>
        <v/>
      </c>
      <c r="B414" t="str">
        <f>IF(D414="","",IF('A - IDENTIFICAÇÃO'!$P$15="","",'A - IDENTIFICAÇÃO'!$P$15))</f>
        <v/>
      </c>
      <c r="C414" t="str">
        <f>IF(D414="","",TEXT(IF('A - IDENTIFICAÇÃO'!$C$2="","",'A - IDENTIFICAÇÃO'!$C$2),"0000"))</f>
        <v/>
      </c>
      <c r="D414" t="str">
        <f>IF('C - REPASSES'!A417="","",'C - REPASSES'!A417)</f>
        <v/>
      </c>
      <c r="E414" t="str">
        <f>TEXT(IF('C - REPASSES'!B417="","",'C - REPASSES'!B417),"DD/MM/AAAA")</f>
        <v/>
      </c>
      <c r="F414" t="str">
        <f>IF('C - REPASSES'!C417="INSTITUIÇÃO CREDENCIADA","1",IF('C - REPASSES'!C417="EMPRESA PRETROLÍFERA","2",IF('C - REPASSES'!C417="EMPRESA BRASILEIRA","3",IF('C - REPASSES'!C417="ORGANISMO DE NORMALIZAÇÃO OU EQUIVALENTE","4",IF('C - REPASSES'!C417="EMPRESA BRASILEIRA EM PARCERIA COM I.C.","5","")))))</f>
        <v/>
      </c>
      <c r="G414" t="str">
        <f>TEXT(IF('C - REPASSES'!D417="","",'C - REPASSES'!D417),"00000000000000")</f>
        <v/>
      </c>
      <c r="H414" t="str">
        <f>IF('C - REPASSES'!E417="","",'C - REPASSES'!E417)</f>
        <v/>
      </c>
      <c r="I414" t="str">
        <f>IF('C - REPASSES'!F417="","",'C - REPASSES'!F417)</f>
        <v/>
      </c>
      <c r="J414" t="str">
        <f>IF('C - REPASSES'!G417="","",'C - REPASSES'!G417)</f>
        <v/>
      </c>
      <c r="K414" t="str">
        <f>TEXT(IF('C - REPASSES'!H417="","",'C - REPASSES'!H417),"@")</f>
        <v/>
      </c>
      <c r="L414" t="str">
        <f>TEXT(IF('C - REPASSES'!I417="","",'C - REPASSES'!I417),"DD/MM/AAAA")</f>
        <v/>
      </c>
      <c r="M414" t="str">
        <f>TEXT(IF('C - REPASSES'!$A417="","",'C - REPASSES'!AI417),"0,00")</f>
        <v/>
      </c>
      <c r="N414" t="str">
        <f>TEXT(IF('C - REPASSES'!$A417="","",'C - REPASSES'!AJ417),"0,00")</f>
        <v/>
      </c>
      <c r="O414" t="str">
        <f>TEXT(IF('C - REPASSES'!$A417="","",'C - REPASSES'!AK417),"0,00")</f>
        <v/>
      </c>
    </row>
    <row r="415" spans="1:15">
      <c r="A415" t="str">
        <f>IF(D415="","",IF('A - IDENTIFICAÇÃO'!$C$7="","",'A - IDENTIFICAÇÃO'!$C$7))</f>
        <v/>
      </c>
      <c r="B415" t="str">
        <f>IF(D415="","",IF('A - IDENTIFICAÇÃO'!$P$15="","",'A - IDENTIFICAÇÃO'!$P$15))</f>
        <v/>
      </c>
      <c r="C415" t="str">
        <f>IF(D415="","",TEXT(IF('A - IDENTIFICAÇÃO'!$C$2="","",'A - IDENTIFICAÇÃO'!$C$2),"0000"))</f>
        <v/>
      </c>
      <c r="D415" t="str">
        <f>IF('C - REPASSES'!A418="","",'C - REPASSES'!A418)</f>
        <v/>
      </c>
      <c r="E415" t="str">
        <f>TEXT(IF('C - REPASSES'!B418="","",'C - REPASSES'!B418),"DD/MM/AAAA")</f>
        <v/>
      </c>
      <c r="F415" t="str">
        <f>IF('C - REPASSES'!C418="INSTITUIÇÃO CREDENCIADA","1",IF('C - REPASSES'!C418="EMPRESA PRETROLÍFERA","2",IF('C - REPASSES'!C418="EMPRESA BRASILEIRA","3",IF('C - REPASSES'!C418="ORGANISMO DE NORMALIZAÇÃO OU EQUIVALENTE","4",IF('C - REPASSES'!C418="EMPRESA BRASILEIRA EM PARCERIA COM I.C.","5","")))))</f>
        <v/>
      </c>
      <c r="G415" t="str">
        <f>TEXT(IF('C - REPASSES'!D418="","",'C - REPASSES'!D418),"00000000000000")</f>
        <v/>
      </c>
      <c r="H415" t="str">
        <f>IF('C - REPASSES'!E418="","",'C - REPASSES'!E418)</f>
        <v/>
      </c>
      <c r="I415" t="str">
        <f>IF('C - REPASSES'!F418="","",'C - REPASSES'!F418)</f>
        <v/>
      </c>
      <c r="J415" t="str">
        <f>IF('C - REPASSES'!G418="","",'C - REPASSES'!G418)</f>
        <v/>
      </c>
      <c r="K415" t="str">
        <f>TEXT(IF('C - REPASSES'!H418="","",'C - REPASSES'!H418),"@")</f>
        <v/>
      </c>
      <c r="L415" t="str">
        <f>TEXT(IF('C - REPASSES'!I418="","",'C - REPASSES'!I418),"DD/MM/AAAA")</f>
        <v/>
      </c>
      <c r="M415" t="str">
        <f>TEXT(IF('C - REPASSES'!$A418="","",'C - REPASSES'!AI418),"0,00")</f>
        <v/>
      </c>
      <c r="N415" t="str">
        <f>TEXT(IF('C - REPASSES'!$A418="","",'C - REPASSES'!AJ418),"0,00")</f>
        <v/>
      </c>
      <c r="O415" t="str">
        <f>TEXT(IF('C - REPASSES'!$A418="","",'C - REPASSES'!AK418),"0,00")</f>
        <v/>
      </c>
    </row>
    <row r="416" spans="1:15">
      <c r="A416" t="str">
        <f>IF(D416="","",IF('A - IDENTIFICAÇÃO'!$C$7="","",'A - IDENTIFICAÇÃO'!$C$7))</f>
        <v/>
      </c>
      <c r="B416" t="str">
        <f>IF(D416="","",IF('A - IDENTIFICAÇÃO'!$P$15="","",'A - IDENTIFICAÇÃO'!$P$15))</f>
        <v/>
      </c>
      <c r="C416" t="str">
        <f>IF(D416="","",TEXT(IF('A - IDENTIFICAÇÃO'!$C$2="","",'A - IDENTIFICAÇÃO'!$C$2),"0000"))</f>
        <v/>
      </c>
      <c r="D416" t="str">
        <f>IF('C - REPASSES'!A419="","",'C - REPASSES'!A419)</f>
        <v/>
      </c>
      <c r="E416" t="str">
        <f>TEXT(IF('C - REPASSES'!B419="","",'C - REPASSES'!B419),"DD/MM/AAAA")</f>
        <v/>
      </c>
      <c r="F416" t="str">
        <f>IF('C - REPASSES'!C419="INSTITUIÇÃO CREDENCIADA","1",IF('C - REPASSES'!C419="EMPRESA PRETROLÍFERA","2",IF('C - REPASSES'!C419="EMPRESA BRASILEIRA","3",IF('C - REPASSES'!C419="ORGANISMO DE NORMALIZAÇÃO OU EQUIVALENTE","4",IF('C - REPASSES'!C419="EMPRESA BRASILEIRA EM PARCERIA COM I.C.","5","")))))</f>
        <v/>
      </c>
      <c r="G416" t="str">
        <f>TEXT(IF('C - REPASSES'!D419="","",'C - REPASSES'!D419),"00000000000000")</f>
        <v/>
      </c>
      <c r="H416" t="str">
        <f>IF('C - REPASSES'!E419="","",'C - REPASSES'!E419)</f>
        <v/>
      </c>
      <c r="I416" t="str">
        <f>IF('C - REPASSES'!F419="","",'C - REPASSES'!F419)</f>
        <v/>
      </c>
      <c r="J416" t="str">
        <f>IF('C - REPASSES'!G419="","",'C - REPASSES'!G419)</f>
        <v/>
      </c>
      <c r="K416" t="str">
        <f>TEXT(IF('C - REPASSES'!H419="","",'C - REPASSES'!H419),"@")</f>
        <v/>
      </c>
      <c r="L416" t="str">
        <f>TEXT(IF('C - REPASSES'!I419="","",'C - REPASSES'!I419),"DD/MM/AAAA")</f>
        <v/>
      </c>
      <c r="M416" t="str">
        <f>TEXT(IF('C - REPASSES'!$A419="","",'C - REPASSES'!AI419),"0,00")</f>
        <v/>
      </c>
      <c r="N416" t="str">
        <f>TEXT(IF('C - REPASSES'!$A419="","",'C - REPASSES'!AJ419),"0,00")</f>
        <v/>
      </c>
      <c r="O416" t="str">
        <f>TEXT(IF('C - REPASSES'!$A419="","",'C - REPASSES'!AK419),"0,00")</f>
        <v/>
      </c>
    </row>
    <row r="417" spans="1:15">
      <c r="A417" t="str">
        <f>IF(D417="","",IF('A - IDENTIFICAÇÃO'!$C$7="","",'A - IDENTIFICAÇÃO'!$C$7))</f>
        <v/>
      </c>
      <c r="B417" t="str">
        <f>IF(D417="","",IF('A - IDENTIFICAÇÃO'!$P$15="","",'A - IDENTIFICAÇÃO'!$P$15))</f>
        <v/>
      </c>
      <c r="C417" t="str">
        <f>IF(D417="","",TEXT(IF('A - IDENTIFICAÇÃO'!$C$2="","",'A - IDENTIFICAÇÃO'!$C$2),"0000"))</f>
        <v/>
      </c>
      <c r="D417" t="str">
        <f>IF('C - REPASSES'!A420="","",'C - REPASSES'!A420)</f>
        <v/>
      </c>
      <c r="E417" t="str">
        <f>TEXT(IF('C - REPASSES'!B420="","",'C - REPASSES'!B420),"DD/MM/AAAA")</f>
        <v/>
      </c>
      <c r="F417" t="str">
        <f>IF('C - REPASSES'!C420="INSTITUIÇÃO CREDENCIADA","1",IF('C - REPASSES'!C420="EMPRESA PRETROLÍFERA","2",IF('C - REPASSES'!C420="EMPRESA BRASILEIRA","3",IF('C - REPASSES'!C420="ORGANISMO DE NORMALIZAÇÃO OU EQUIVALENTE","4",IF('C - REPASSES'!C420="EMPRESA BRASILEIRA EM PARCERIA COM I.C.","5","")))))</f>
        <v/>
      </c>
      <c r="G417" t="str">
        <f>TEXT(IF('C - REPASSES'!D420="","",'C - REPASSES'!D420),"00000000000000")</f>
        <v/>
      </c>
      <c r="H417" t="str">
        <f>IF('C - REPASSES'!E420="","",'C - REPASSES'!E420)</f>
        <v/>
      </c>
      <c r="I417" t="str">
        <f>IF('C - REPASSES'!F420="","",'C - REPASSES'!F420)</f>
        <v/>
      </c>
      <c r="J417" t="str">
        <f>IF('C - REPASSES'!G420="","",'C - REPASSES'!G420)</f>
        <v/>
      </c>
      <c r="K417" t="str">
        <f>TEXT(IF('C - REPASSES'!H420="","",'C - REPASSES'!H420),"@")</f>
        <v/>
      </c>
      <c r="L417" t="str">
        <f>TEXT(IF('C - REPASSES'!I420="","",'C - REPASSES'!I420),"DD/MM/AAAA")</f>
        <v/>
      </c>
      <c r="M417" t="str">
        <f>TEXT(IF('C - REPASSES'!$A420="","",'C - REPASSES'!AI420),"0,00")</f>
        <v/>
      </c>
      <c r="N417" t="str">
        <f>TEXT(IF('C - REPASSES'!$A420="","",'C - REPASSES'!AJ420),"0,00")</f>
        <v/>
      </c>
      <c r="O417" t="str">
        <f>TEXT(IF('C - REPASSES'!$A420="","",'C - REPASSES'!AK420),"0,00")</f>
        <v/>
      </c>
    </row>
    <row r="418" spans="1:15">
      <c r="A418" t="str">
        <f>IF(D418="","",IF('A - IDENTIFICAÇÃO'!$C$7="","",'A - IDENTIFICAÇÃO'!$C$7))</f>
        <v/>
      </c>
      <c r="B418" t="str">
        <f>IF(D418="","",IF('A - IDENTIFICAÇÃO'!$P$15="","",'A - IDENTIFICAÇÃO'!$P$15))</f>
        <v/>
      </c>
      <c r="C418" t="str">
        <f>IF(D418="","",TEXT(IF('A - IDENTIFICAÇÃO'!$C$2="","",'A - IDENTIFICAÇÃO'!$C$2),"0000"))</f>
        <v/>
      </c>
      <c r="D418" t="str">
        <f>IF('C - REPASSES'!A421="","",'C - REPASSES'!A421)</f>
        <v/>
      </c>
      <c r="E418" t="str">
        <f>TEXT(IF('C - REPASSES'!B421="","",'C - REPASSES'!B421),"DD/MM/AAAA")</f>
        <v/>
      </c>
      <c r="F418" t="str">
        <f>IF('C - REPASSES'!C421="INSTITUIÇÃO CREDENCIADA","1",IF('C - REPASSES'!C421="EMPRESA PRETROLÍFERA","2",IF('C - REPASSES'!C421="EMPRESA BRASILEIRA","3",IF('C - REPASSES'!C421="ORGANISMO DE NORMALIZAÇÃO OU EQUIVALENTE","4",IF('C - REPASSES'!C421="EMPRESA BRASILEIRA EM PARCERIA COM I.C.","5","")))))</f>
        <v/>
      </c>
      <c r="G418" t="str">
        <f>TEXT(IF('C - REPASSES'!D421="","",'C - REPASSES'!D421),"00000000000000")</f>
        <v/>
      </c>
      <c r="H418" t="str">
        <f>IF('C - REPASSES'!E421="","",'C - REPASSES'!E421)</f>
        <v/>
      </c>
      <c r="I418" t="str">
        <f>IF('C - REPASSES'!F421="","",'C - REPASSES'!F421)</f>
        <v/>
      </c>
      <c r="J418" t="str">
        <f>IF('C - REPASSES'!G421="","",'C - REPASSES'!G421)</f>
        <v/>
      </c>
      <c r="K418" t="str">
        <f>TEXT(IF('C - REPASSES'!H421="","",'C - REPASSES'!H421),"@")</f>
        <v/>
      </c>
      <c r="L418" t="str">
        <f>TEXT(IF('C - REPASSES'!I421="","",'C - REPASSES'!I421),"DD/MM/AAAA")</f>
        <v/>
      </c>
      <c r="M418" t="str">
        <f>TEXT(IF('C - REPASSES'!$A421="","",'C - REPASSES'!AI421),"0,00")</f>
        <v/>
      </c>
      <c r="N418" t="str">
        <f>TEXT(IF('C - REPASSES'!$A421="","",'C - REPASSES'!AJ421),"0,00")</f>
        <v/>
      </c>
      <c r="O418" t="str">
        <f>TEXT(IF('C - REPASSES'!$A421="","",'C - REPASSES'!AK421),"0,00")</f>
        <v/>
      </c>
    </row>
    <row r="419" spans="1:15">
      <c r="A419" t="str">
        <f>IF(D419="","",IF('A - IDENTIFICAÇÃO'!$C$7="","",'A - IDENTIFICAÇÃO'!$C$7))</f>
        <v/>
      </c>
      <c r="B419" t="str">
        <f>IF(D419="","",IF('A - IDENTIFICAÇÃO'!$P$15="","",'A - IDENTIFICAÇÃO'!$P$15))</f>
        <v/>
      </c>
      <c r="C419" t="str">
        <f>IF(D419="","",TEXT(IF('A - IDENTIFICAÇÃO'!$C$2="","",'A - IDENTIFICAÇÃO'!$C$2),"0000"))</f>
        <v/>
      </c>
      <c r="D419" t="str">
        <f>IF('C - REPASSES'!A422="","",'C - REPASSES'!A422)</f>
        <v/>
      </c>
      <c r="E419" t="str">
        <f>TEXT(IF('C - REPASSES'!B422="","",'C - REPASSES'!B422),"DD/MM/AAAA")</f>
        <v/>
      </c>
      <c r="F419" t="str">
        <f>IF('C - REPASSES'!C422="INSTITUIÇÃO CREDENCIADA","1",IF('C - REPASSES'!C422="EMPRESA PRETROLÍFERA","2",IF('C - REPASSES'!C422="EMPRESA BRASILEIRA","3",IF('C - REPASSES'!C422="ORGANISMO DE NORMALIZAÇÃO OU EQUIVALENTE","4",IF('C - REPASSES'!C422="EMPRESA BRASILEIRA EM PARCERIA COM I.C.","5","")))))</f>
        <v/>
      </c>
      <c r="G419" t="str">
        <f>TEXT(IF('C - REPASSES'!D422="","",'C - REPASSES'!D422),"00000000000000")</f>
        <v/>
      </c>
      <c r="H419" t="str">
        <f>IF('C - REPASSES'!E422="","",'C - REPASSES'!E422)</f>
        <v/>
      </c>
      <c r="I419" t="str">
        <f>IF('C - REPASSES'!F422="","",'C - REPASSES'!F422)</f>
        <v/>
      </c>
      <c r="J419" t="str">
        <f>IF('C - REPASSES'!G422="","",'C - REPASSES'!G422)</f>
        <v/>
      </c>
      <c r="K419" t="str">
        <f>TEXT(IF('C - REPASSES'!H422="","",'C - REPASSES'!H422),"@")</f>
        <v/>
      </c>
      <c r="L419" t="str">
        <f>TEXT(IF('C - REPASSES'!I422="","",'C - REPASSES'!I422),"DD/MM/AAAA")</f>
        <v/>
      </c>
      <c r="M419" t="str">
        <f>TEXT(IF('C - REPASSES'!$A422="","",'C - REPASSES'!AI422),"0,00")</f>
        <v/>
      </c>
      <c r="N419" t="str">
        <f>TEXT(IF('C - REPASSES'!$A422="","",'C - REPASSES'!AJ422),"0,00")</f>
        <v/>
      </c>
      <c r="O419" t="str">
        <f>TEXT(IF('C - REPASSES'!$A422="","",'C - REPASSES'!AK422),"0,00")</f>
        <v/>
      </c>
    </row>
    <row r="420" spans="1:15">
      <c r="A420" t="str">
        <f>IF(D420="","",IF('A - IDENTIFICAÇÃO'!$C$7="","",'A - IDENTIFICAÇÃO'!$C$7))</f>
        <v/>
      </c>
      <c r="B420" t="str">
        <f>IF(D420="","",IF('A - IDENTIFICAÇÃO'!$P$15="","",'A - IDENTIFICAÇÃO'!$P$15))</f>
        <v/>
      </c>
      <c r="C420" t="str">
        <f>IF(D420="","",TEXT(IF('A - IDENTIFICAÇÃO'!$C$2="","",'A - IDENTIFICAÇÃO'!$C$2),"0000"))</f>
        <v/>
      </c>
      <c r="D420" t="str">
        <f>IF('C - REPASSES'!A423="","",'C - REPASSES'!A423)</f>
        <v/>
      </c>
      <c r="E420" t="str">
        <f>TEXT(IF('C - REPASSES'!B423="","",'C - REPASSES'!B423),"DD/MM/AAAA")</f>
        <v/>
      </c>
      <c r="F420" t="str">
        <f>IF('C - REPASSES'!C423="INSTITUIÇÃO CREDENCIADA","1",IF('C - REPASSES'!C423="EMPRESA PRETROLÍFERA","2",IF('C - REPASSES'!C423="EMPRESA BRASILEIRA","3",IF('C - REPASSES'!C423="ORGANISMO DE NORMALIZAÇÃO OU EQUIVALENTE","4",IF('C - REPASSES'!C423="EMPRESA BRASILEIRA EM PARCERIA COM I.C.","5","")))))</f>
        <v/>
      </c>
      <c r="G420" t="str">
        <f>TEXT(IF('C - REPASSES'!D423="","",'C - REPASSES'!D423),"00000000000000")</f>
        <v/>
      </c>
      <c r="H420" t="str">
        <f>IF('C - REPASSES'!E423="","",'C - REPASSES'!E423)</f>
        <v/>
      </c>
      <c r="I420" t="str">
        <f>IF('C - REPASSES'!F423="","",'C - REPASSES'!F423)</f>
        <v/>
      </c>
      <c r="J420" t="str">
        <f>IF('C - REPASSES'!G423="","",'C - REPASSES'!G423)</f>
        <v/>
      </c>
      <c r="K420" t="str">
        <f>TEXT(IF('C - REPASSES'!H423="","",'C - REPASSES'!H423),"@")</f>
        <v/>
      </c>
      <c r="L420" t="str">
        <f>TEXT(IF('C - REPASSES'!I423="","",'C - REPASSES'!I423),"DD/MM/AAAA")</f>
        <v/>
      </c>
      <c r="M420" t="str">
        <f>TEXT(IF('C - REPASSES'!$A423="","",'C - REPASSES'!AI423),"0,00")</f>
        <v/>
      </c>
      <c r="N420" t="str">
        <f>TEXT(IF('C - REPASSES'!$A423="","",'C - REPASSES'!AJ423),"0,00")</f>
        <v/>
      </c>
      <c r="O420" t="str">
        <f>TEXT(IF('C - REPASSES'!$A423="","",'C - REPASSES'!AK423),"0,00")</f>
        <v/>
      </c>
    </row>
    <row r="421" spans="1:15">
      <c r="A421" t="str">
        <f>IF(D421="","",IF('A - IDENTIFICAÇÃO'!$C$7="","",'A - IDENTIFICAÇÃO'!$C$7))</f>
        <v/>
      </c>
      <c r="B421" t="str">
        <f>IF(D421="","",IF('A - IDENTIFICAÇÃO'!$P$15="","",'A - IDENTIFICAÇÃO'!$P$15))</f>
        <v/>
      </c>
      <c r="C421" t="str">
        <f>IF(D421="","",TEXT(IF('A - IDENTIFICAÇÃO'!$C$2="","",'A - IDENTIFICAÇÃO'!$C$2),"0000"))</f>
        <v/>
      </c>
      <c r="D421" t="str">
        <f>IF('C - REPASSES'!A424="","",'C - REPASSES'!A424)</f>
        <v/>
      </c>
      <c r="E421" t="str">
        <f>TEXT(IF('C - REPASSES'!B424="","",'C - REPASSES'!B424),"DD/MM/AAAA")</f>
        <v/>
      </c>
      <c r="F421" t="str">
        <f>IF('C - REPASSES'!C424="INSTITUIÇÃO CREDENCIADA","1",IF('C - REPASSES'!C424="EMPRESA PRETROLÍFERA","2",IF('C - REPASSES'!C424="EMPRESA BRASILEIRA","3",IF('C - REPASSES'!C424="ORGANISMO DE NORMALIZAÇÃO OU EQUIVALENTE","4",IF('C - REPASSES'!C424="EMPRESA BRASILEIRA EM PARCERIA COM I.C.","5","")))))</f>
        <v/>
      </c>
      <c r="G421" t="str">
        <f>TEXT(IF('C - REPASSES'!D424="","",'C - REPASSES'!D424),"00000000000000")</f>
        <v/>
      </c>
      <c r="H421" t="str">
        <f>IF('C - REPASSES'!E424="","",'C - REPASSES'!E424)</f>
        <v/>
      </c>
      <c r="I421" t="str">
        <f>IF('C - REPASSES'!F424="","",'C - REPASSES'!F424)</f>
        <v/>
      </c>
      <c r="J421" t="str">
        <f>IF('C - REPASSES'!G424="","",'C - REPASSES'!G424)</f>
        <v/>
      </c>
      <c r="K421" t="str">
        <f>TEXT(IF('C - REPASSES'!H424="","",'C - REPASSES'!H424),"@")</f>
        <v/>
      </c>
      <c r="L421" t="str">
        <f>TEXT(IF('C - REPASSES'!I424="","",'C - REPASSES'!I424),"DD/MM/AAAA")</f>
        <v/>
      </c>
      <c r="M421" t="str">
        <f>TEXT(IF('C - REPASSES'!$A424="","",'C - REPASSES'!AI424),"0,00")</f>
        <v/>
      </c>
      <c r="N421" t="str">
        <f>TEXT(IF('C - REPASSES'!$A424="","",'C - REPASSES'!AJ424),"0,00")</f>
        <v/>
      </c>
      <c r="O421" t="str">
        <f>TEXT(IF('C - REPASSES'!$A424="","",'C - REPASSES'!AK424),"0,00")</f>
        <v/>
      </c>
    </row>
    <row r="422" spans="1:15">
      <c r="A422" t="str">
        <f>IF(D422="","",IF('A - IDENTIFICAÇÃO'!$C$7="","",'A - IDENTIFICAÇÃO'!$C$7))</f>
        <v/>
      </c>
      <c r="B422" t="str">
        <f>IF(D422="","",IF('A - IDENTIFICAÇÃO'!$P$15="","",'A - IDENTIFICAÇÃO'!$P$15))</f>
        <v/>
      </c>
      <c r="C422" t="str">
        <f>IF(D422="","",TEXT(IF('A - IDENTIFICAÇÃO'!$C$2="","",'A - IDENTIFICAÇÃO'!$C$2),"0000"))</f>
        <v/>
      </c>
      <c r="D422" t="str">
        <f>IF('C - REPASSES'!A425="","",'C - REPASSES'!A425)</f>
        <v/>
      </c>
      <c r="E422" t="str">
        <f>TEXT(IF('C - REPASSES'!B425="","",'C - REPASSES'!B425),"DD/MM/AAAA")</f>
        <v/>
      </c>
      <c r="F422" t="str">
        <f>IF('C - REPASSES'!C425="INSTITUIÇÃO CREDENCIADA","1",IF('C - REPASSES'!C425="EMPRESA PRETROLÍFERA","2",IF('C - REPASSES'!C425="EMPRESA BRASILEIRA","3",IF('C - REPASSES'!C425="ORGANISMO DE NORMALIZAÇÃO OU EQUIVALENTE","4",IF('C - REPASSES'!C425="EMPRESA BRASILEIRA EM PARCERIA COM I.C.","5","")))))</f>
        <v/>
      </c>
      <c r="G422" t="str">
        <f>TEXT(IF('C - REPASSES'!D425="","",'C - REPASSES'!D425),"00000000000000")</f>
        <v/>
      </c>
      <c r="H422" t="str">
        <f>IF('C - REPASSES'!E425="","",'C - REPASSES'!E425)</f>
        <v/>
      </c>
      <c r="I422" t="str">
        <f>IF('C - REPASSES'!F425="","",'C - REPASSES'!F425)</f>
        <v/>
      </c>
      <c r="J422" t="str">
        <f>IF('C - REPASSES'!G425="","",'C - REPASSES'!G425)</f>
        <v/>
      </c>
      <c r="K422" t="str">
        <f>TEXT(IF('C - REPASSES'!H425="","",'C - REPASSES'!H425),"@")</f>
        <v/>
      </c>
      <c r="L422" t="str">
        <f>TEXT(IF('C - REPASSES'!I425="","",'C - REPASSES'!I425),"DD/MM/AAAA")</f>
        <v/>
      </c>
      <c r="M422" t="str">
        <f>TEXT(IF('C - REPASSES'!$A425="","",'C - REPASSES'!AI425),"0,00")</f>
        <v/>
      </c>
      <c r="N422" t="str">
        <f>TEXT(IF('C - REPASSES'!$A425="","",'C - REPASSES'!AJ425),"0,00")</f>
        <v/>
      </c>
      <c r="O422" t="str">
        <f>TEXT(IF('C - REPASSES'!$A425="","",'C - REPASSES'!AK425),"0,00")</f>
        <v/>
      </c>
    </row>
    <row r="423" spans="1:15">
      <c r="A423" t="str">
        <f>IF(D423="","",IF('A - IDENTIFICAÇÃO'!$C$7="","",'A - IDENTIFICAÇÃO'!$C$7))</f>
        <v/>
      </c>
      <c r="B423" t="str">
        <f>IF(D423="","",IF('A - IDENTIFICAÇÃO'!$P$15="","",'A - IDENTIFICAÇÃO'!$P$15))</f>
        <v/>
      </c>
      <c r="C423" t="str">
        <f>IF(D423="","",TEXT(IF('A - IDENTIFICAÇÃO'!$C$2="","",'A - IDENTIFICAÇÃO'!$C$2),"0000"))</f>
        <v/>
      </c>
      <c r="D423" t="str">
        <f>IF('C - REPASSES'!A426="","",'C - REPASSES'!A426)</f>
        <v/>
      </c>
      <c r="E423" t="str">
        <f>TEXT(IF('C - REPASSES'!B426="","",'C - REPASSES'!B426),"DD/MM/AAAA")</f>
        <v/>
      </c>
      <c r="F423" t="str">
        <f>IF('C - REPASSES'!C426="INSTITUIÇÃO CREDENCIADA","1",IF('C - REPASSES'!C426="EMPRESA PRETROLÍFERA","2",IF('C - REPASSES'!C426="EMPRESA BRASILEIRA","3",IF('C - REPASSES'!C426="ORGANISMO DE NORMALIZAÇÃO OU EQUIVALENTE","4",IF('C - REPASSES'!C426="EMPRESA BRASILEIRA EM PARCERIA COM I.C.","5","")))))</f>
        <v/>
      </c>
      <c r="G423" t="str">
        <f>TEXT(IF('C - REPASSES'!D426="","",'C - REPASSES'!D426),"00000000000000")</f>
        <v/>
      </c>
      <c r="H423" t="str">
        <f>IF('C - REPASSES'!E426="","",'C - REPASSES'!E426)</f>
        <v/>
      </c>
      <c r="I423" t="str">
        <f>IF('C - REPASSES'!F426="","",'C - REPASSES'!F426)</f>
        <v/>
      </c>
      <c r="J423" t="str">
        <f>IF('C - REPASSES'!G426="","",'C - REPASSES'!G426)</f>
        <v/>
      </c>
      <c r="K423" t="str">
        <f>TEXT(IF('C - REPASSES'!H426="","",'C - REPASSES'!H426),"@")</f>
        <v/>
      </c>
      <c r="L423" t="str">
        <f>TEXT(IF('C - REPASSES'!I426="","",'C - REPASSES'!I426),"DD/MM/AAAA")</f>
        <v/>
      </c>
      <c r="M423" t="str">
        <f>TEXT(IF('C - REPASSES'!$A426="","",'C - REPASSES'!AI426),"0,00")</f>
        <v/>
      </c>
      <c r="N423" t="str">
        <f>TEXT(IF('C - REPASSES'!$A426="","",'C - REPASSES'!AJ426),"0,00")</f>
        <v/>
      </c>
      <c r="O423" t="str">
        <f>TEXT(IF('C - REPASSES'!$A426="","",'C - REPASSES'!AK426),"0,00")</f>
        <v/>
      </c>
    </row>
    <row r="424" spans="1:15">
      <c r="A424" t="str">
        <f>IF(D424="","",IF('A - IDENTIFICAÇÃO'!$C$7="","",'A - IDENTIFICAÇÃO'!$C$7))</f>
        <v/>
      </c>
      <c r="B424" t="str">
        <f>IF(D424="","",IF('A - IDENTIFICAÇÃO'!$P$15="","",'A - IDENTIFICAÇÃO'!$P$15))</f>
        <v/>
      </c>
      <c r="C424" t="str">
        <f>IF(D424="","",TEXT(IF('A - IDENTIFICAÇÃO'!$C$2="","",'A - IDENTIFICAÇÃO'!$C$2),"0000"))</f>
        <v/>
      </c>
      <c r="D424" t="str">
        <f>IF('C - REPASSES'!A427="","",'C - REPASSES'!A427)</f>
        <v/>
      </c>
      <c r="E424" t="str">
        <f>TEXT(IF('C - REPASSES'!B427="","",'C - REPASSES'!B427),"DD/MM/AAAA")</f>
        <v/>
      </c>
      <c r="F424" t="str">
        <f>IF('C - REPASSES'!C427="INSTITUIÇÃO CREDENCIADA","1",IF('C - REPASSES'!C427="EMPRESA PRETROLÍFERA","2",IF('C - REPASSES'!C427="EMPRESA BRASILEIRA","3",IF('C - REPASSES'!C427="ORGANISMO DE NORMALIZAÇÃO OU EQUIVALENTE","4",IF('C - REPASSES'!C427="EMPRESA BRASILEIRA EM PARCERIA COM I.C.","5","")))))</f>
        <v/>
      </c>
      <c r="G424" t="str">
        <f>TEXT(IF('C - REPASSES'!D427="","",'C - REPASSES'!D427),"00000000000000")</f>
        <v/>
      </c>
      <c r="H424" t="str">
        <f>IF('C - REPASSES'!E427="","",'C - REPASSES'!E427)</f>
        <v/>
      </c>
      <c r="I424" t="str">
        <f>IF('C - REPASSES'!F427="","",'C - REPASSES'!F427)</f>
        <v/>
      </c>
      <c r="J424" t="str">
        <f>IF('C - REPASSES'!G427="","",'C - REPASSES'!G427)</f>
        <v/>
      </c>
      <c r="K424" t="str">
        <f>TEXT(IF('C - REPASSES'!H427="","",'C - REPASSES'!H427),"@")</f>
        <v/>
      </c>
      <c r="L424" t="str">
        <f>TEXT(IF('C - REPASSES'!I427="","",'C - REPASSES'!I427),"DD/MM/AAAA")</f>
        <v/>
      </c>
      <c r="M424" t="str">
        <f>TEXT(IF('C - REPASSES'!$A427="","",'C - REPASSES'!AI427),"0,00")</f>
        <v/>
      </c>
      <c r="N424" t="str">
        <f>TEXT(IF('C - REPASSES'!$A427="","",'C - REPASSES'!AJ427),"0,00")</f>
        <v/>
      </c>
      <c r="O424" t="str">
        <f>TEXT(IF('C - REPASSES'!$A427="","",'C - REPASSES'!AK427),"0,00")</f>
        <v/>
      </c>
    </row>
    <row r="425" spans="1:15">
      <c r="A425" t="str">
        <f>IF(D425="","",IF('A - IDENTIFICAÇÃO'!$C$7="","",'A - IDENTIFICAÇÃO'!$C$7))</f>
        <v/>
      </c>
      <c r="B425" t="str">
        <f>IF(D425="","",IF('A - IDENTIFICAÇÃO'!$P$15="","",'A - IDENTIFICAÇÃO'!$P$15))</f>
        <v/>
      </c>
      <c r="C425" t="str">
        <f>IF(D425="","",TEXT(IF('A - IDENTIFICAÇÃO'!$C$2="","",'A - IDENTIFICAÇÃO'!$C$2),"0000"))</f>
        <v/>
      </c>
      <c r="D425" t="str">
        <f>IF('C - REPASSES'!A428="","",'C - REPASSES'!A428)</f>
        <v/>
      </c>
      <c r="E425" t="str">
        <f>TEXT(IF('C - REPASSES'!B428="","",'C - REPASSES'!B428),"DD/MM/AAAA")</f>
        <v/>
      </c>
      <c r="F425" t="str">
        <f>IF('C - REPASSES'!C428="INSTITUIÇÃO CREDENCIADA","1",IF('C - REPASSES'!C428="EMPRESA PRETROLÍFERA","2",IF('C - REPASSES'!C428="EMPRESA BRASILEIRA","3",IF('C - REPASSES'!C428="ORGANISMO DE NORMALIZAÇÃO OU EQUIVALENTE","4",IF('C - REPASSES'!C428="EMPRESA BRASILEIRA EM PARCERIA COM I.C.","5","")))))</f>
        <v/>
      </c>
      <c r="G425" t="str">
        <f>TEXT(IF('C - REPASSES'!D428="","",'C - REPASSES'!D428),"00000000000000")</f>
        <v/>
      </c>
      <c r="H425" t="str">
        <f>IF('C - REPASSES'!E428="","",'C - REPASSES'!E428)</f>
        <v/>
      </c>
      <c r="I425" t="str">
        <f>IF('C - REPASSES'!F428="","",'C - REPASSES'!F428)</f>
        <v/>
      </c>
      <c r="J425" t="str">
        <f>IF('C - REPASSES'!G428="","",'C - REPASSES'!G428)</f>
        <v/>
      </c>
      <c r="K425" t="str">
        <f>TEXT(IF('C - REPASSES'!H428="","",'C - REPASSES'!H428),"@")</f>
        <v/>
      </c>
      <c r="L425" t="str">
        <f>TEXT(IF('C - REPASSES'!I428="","",'C - REPASSES'!I428),"DD/MM/AAAA")</f>
        <v/>
      </c>
      <c r="M425" t="str">
        <f>TEXT(IF('C - REPASSES'!$A428="","",'C - REPASSES'!AI428),"0,00")</f>
        <v/>
      </c>
      <c r="N425" t="str">
        <f>TEXT(IF('C - REPASSES'!$A428="","",'C - REPASSES'!AJ428),"0,00")</f>
        <v/>
      </c>
      <c r="O425" t="str">
        <f>TEXT(IF('C - REPASSES'!$A428="","",'C - REPASSES'!AK428),"0,00")</f>
        <v/>
      </c>
    </row>
    <row r="426" spans="1:15">
      <c r="A426" t="str">
        <f>IF(D426="","",IF('A - IDENTIFICAÇÃO'!$C$7="","",'A - IDENTIFICAÇÃO'!$C$7))</f>
        <v/>
      </c>
      <c r="B426" t="str">
        <f>IF(D426="","",IF('A - IDENTIFICAÇÃO'!$P$15="","",'A - IDENTIFICAÇÃO'!$P$15))</f>
        <v/>
      </c>
      <c r="C426" t="str">
        <f>IF(D426="","",TEXT(IF('A - IDENTIFICAÇÃO'!$C$2="","",'A - IDENTIFICAÇÃO'!$C$2),"0000"))</f>
        <v/>
      </c>
      <c r="D426" t="str">
        <f>IF('C - REPASSES'!A429="","",'C - REPASSES'!A429)</f>
        <v/>
      </c>
      <c r="E426" t="str">
        <f>TEXT(IF('C - REPASSES'!B429="","",'C - REPASSES'!B429),"DD/MM/AAAA")</f>
        <v/>
      </c>
      <c r="F426" t="str">
        <f>IF('C - REPASSES'!C429="INSTITUIÇÃO CREDENCIADA","1",IF('C - REPASSES'!C429="EMPRESA PRETROLÍFERA","2",IF('C - REPASSES'!C429="EMPRESA BRASILEIRA","3",IF('C - REPASSES'!C429="ORGANISMO DE NORMALIZAÇÃO OU EQUIVALENTE","4",IF('C - REPASSES'!C429="EMPRESA BRASILEIRA EM PARCERIA COM I.C.","5","")))))</f>
        <v/>
      </c>
      <c r="G426" t="str">
        <f>TEXT(IF('C - REPASSES'!D429="","",'C - REPASSES'!D429),"00000000000000")</f>
        <v/>
      </c>
      <c r="H426" t="str">
        <f>IF('C - REPASSES'!E429="","",'C - REPASSES'!E429)</f>
        <v/>
      </c>
      <c r="I426" t="str">
        <f>IF('C - REPASSES'!F429="","",'C - REPASSES'!F429)</f>
        <v/>
      </c>
      <c r="J426" t="str">
        <f>IF('C - REPASSES'!G429="","",'C - REPASSES'!G429)</f>
        <v/>
      </c>
      <c r="K426" t="str">
        <f>TEXT(IF('C - REPASSES'!H429="","",'C - REPASSES'!H429),"@")</f>
        <v/>
      </c>
      <c r="L426" t="str">
        <f>TEXT(IF('C - REPASSES'!I429="","",'C - REPASSES'!I429),"DD/MM/AAAA")</f>
        <v/>
      </c>
      <c r="M426" t="str">
        <f>TEXT(IF('C - REPASSES'!$A429="","",'C - REPASSES'!AI429),"0,00")</f>
        <v/>
      </c>
      <c r="N426" t="str">
        <f>TEXT(IF('C - REPASSES'!$A429="","",'C - REPASSES'!AJ429),"0,00")</f>
        <v/>
      </c>
      <c r="O426" t="str">
        <f>TEXT(IF('C - REPASSES'!$A429="","",'C - REPASSES'!AK429),"0,00")</f>
        <v/>
      </c>
    </row>
    <row r="427" spans="1:15">
      <c r="A427" t="str">
        <f>IF(D427="","",IF('A - IDENTIFICAÇÃO'!$C$7="","",'A - IDENTIFICAÇÃO'!$C$7))</f>
        <v/>
      </c>
      <c r="B427" t="str">
        <f>IF(D427="","",IF('A - IDENTIFICAÇÃO'!$P$15="","",'A - IDENTIFICAÇÃO'!$P$15))</f>
        <v/>
      </c>
      <c r="C427" t="str">
        <f>IF(D427="","",TEXT(IF('A - IDENTIFICAÇÃO'!$C$2="","",'A - IDENTIFICAÇÃO'!$C$2),"0000"))</f>
        <v/>
      </c>
      <c r="D427" t="str">
        <f>IF('C - REPASSES'!A430="","",'C - REPASSES'!A430)</f>
        <v/>
      </c>
      <c r="E427" t="str">
        <f>TEXT(IF('C - REPASSES'!B430="","",'C - REPASSES'!B430),"DD/MM/AAAA")</f>
        <v/>
      </c>
      <c r="F427" t="str">
        <f>IF('C - REPASSES'!C430="INSTITUIÇÃO CREDENCIADA","1",IF('C - REPASSES'!C430="EMPRESA PRETROLÍFERA","2",IF('C - REPASSES'!C430="EMPRESA BRASILEIRA","3",IF('C - REPASSES'!C430="ORGANISMO DE NORMALIZAÇÃO OU EQUIVALENTE","4",IF('C - REPASSES'!C430="EMPRESA BRASILEIRA EM PARCERIA COM I.C.","5","")))))</f>
        <v/>
      </c>
      <c r="G427" t="str">
        <f>TEXT(IF('C - REPASSES'!D430="","",'C - REPASSES'!D430),"00000000000000")</f>
        <v/>
      </c>
      <c r="H427" t="str">
        <f>IF('C - REPASSES'!E430="","",'C - REPASSES'!E430)</f>
        <v/>
      </c>
      <c r="I427" t="str">
        <f>IF('C - REPASSES'!F430="","",'C - REPASSES'!F430)</f>
        <v/>
      </c>
      <c r="J427" t="str">
        <f>IF('C - REPASSES'!G430="","",'C - REPASSES'!G430)</f>
        <v/>
      </c>
      <c r="K427" t="str">
        <f>TEXT(IF('C - REPASSES'!H430="","",'C - REPASSES'!H430),"@")</f>
        <v/>
      </c>
      <c r="L427" t="str">
        <f>TEXT(IF('C - REPASSES'!I430="","",'C - REPASSES'!I430),"DD/MM/AAAA")</f>
        <v/>
      </c>
      <c r="M427" t="str">
        <f>TEXT(IF('C - REPASSES'!$A430="","",'C - REPASSES'!AI430),"0,00")</f>
        <v/>
      </c>
      <c r="N427" t="str">
        <f>TEXT(IF('C - REPASSES'!$A430="","",'C - REPASSES'!AJ430),"0,00")</f>
        <v/>
      </c>
      <c r="O427" t="str">
        <f>TEXT(IF('C - REPASSES'!$A430="","",'C - REPASSES'!AK430),"0,00")</f>
        <v/>
      </c>
    </row>
    <row r="428" spans="1:15">
      <c r="A428" t="str">
        <f>IF(D428="","",IF('A - IDENTIFICAÇÃO'!$C$7="","",'A - IDENTIFICAÇÃO'!$C$7))</f>
        <v/>
      </c>
      <c r="B428" t="str">
        <f>IF(D428="","",IF('A - IDENTIFICAÇÃO'!$P$15="","",'A - IDENTIFICAÇÃO'!$P$15))</f>
        <v/>
      </c>
      <c r="C428" t="str">
        <f>IF(D428="","",TEXT(IF('A - IDENTIFICAÇÃO'!$C$2="","",'A - IDENTIFICAÇÃO'!$C$2),"0000"))</f>
        <v/>
      </c>
      <c r="D428" t="str">
        <f>IF('C - REPASSES'!A431="","",'C - REPASSES'!A431)</f>
        <v/>
      </c>
      <c r="E428" t="str">
        <f>TEXT(IF('C - REPASSES'!B431="","",'C - REPASSES'!B431),"DD/MM/AAAA")</f>
        <v/>
      </c>
      <c r="F428" t="str">
        <f>IF('C - REPASSES'!C431="INSTITUIÇÃO CREDENCIADA","1",IF('C - REPASSES'!C431="EMPRESA PRETROLÍFERA","2",IF('C - REPASSES'!C431="EMPRESA BRASILEIRA","3",IF('C - REPASSES'!C431="ORGANISMO DE NORMALIZAÇÃO OU EQUIVALENTE","4",IF('C - REPASSES'!C431="EMPRESA BRASILEIRA EM PARCERIA COM I.C.","5","")))))</f>
        <v/>
      </c>
      <c r="G428" t="str">
        <f>TEXT(IF('C - REPASSES'!D431="","",'C - REPASSES'!D431),"00000000000000")</f>
        <v/>
      </c>
      <c r="H428" t="str">
        <f>IF('C - REPASSES'!E431="","",'C - REPASSES'!E431)</f>
        <v/>
      </c>
      <c r="I428" t="str">
        <f>IF('C - REPASSES'!F431="","",'C - REPASSES'!F431)</f>
        <v/>
      </c>
      <c r="J428" t="str">
        <f>IF('C - REPASSES'!G431="","",'C - REPASSES'!G431)</f>
        <v/>
      </c>
      <c r="K428" t="str">
        <f>TEXT(IF('C - REPASSES'!H431="","",'C - REPASSES'!H431),"@")</f>
        <v/>
      </c>
      <c r="L428" t="str">
        <f>TEXT(IF('C - REPASSES'!I431="","",'C - REPASSES'!I431),"DD/MM/AAAA")</f>
        <v/>
      </c>
      <c r="M428" t="str">
        <f>TEXT(IF('C - REPASSES'!$A431="","",'C - REPASSES'!AI431),"0,00")</f>
        <v/>
      </c>
      <c r="N428" t="str">
        <f>TEXT(IF('C - REPASSES'!$A431="","",'C - REPASSES'!AJ431),"0,00")</f>
        <v/>
      </c>
      <c r="O428" t="str">
        <f>TEXT(IF('C - REPASSES'!$A431="","",'C - REPASSES'!AK431),"0,00")</f>
        <v/>
      </c>
    </row>
    <row r="429" spans="1:15">
      <c r="A429" t="str">
        <f>IF(D429="","",IF('A - IDENTIFICAÇÃO'!$C$7="","",'A - IDENTIFICAÇÃO'!$C$7))</f>
        <v/>
      </c>
      <c r="B429" t="str">
        <f>IF(D429="","",IF('A - IDENTIFICAÇÃO'!$P$15="","",'A - IDENTIFICAÇÃO'!$P$15))</f>
        <v/>
      </c>
      <c r="C429" t="str">
        <f>IF(D429="","",TEXT(IF('A - IDENTIFICAÇÃO'!$C$2="","",'A - IDENTIFICAÇÃO'!$C$2),"0000"))</f>
        <v/>
      </c>
      <c r="D429" t="str">
        <f>IF('C - REPASSES'!A432="","",'C - REPASSES'!A432)</f>
        <v/>
      </c>
      <c r="E429" t="str">
        <f>TEXT(IF('C - REPASSES'!B432="","",'C - REPASSES'!B432),"DD/MM/AAAA")</f>
        <v/>
      </c>
      <c r="F429" t="str">
        <f>IF('C - REPASSES'!C432="INSTITUIÇÃO CREDENCIADA","1",IF('C - REPASSES'!C432="EMPRESA PRETROLÍFERA","2",IF('C - REPASSES'!C432="EMPRESA BRASILEIRA","3",IF('C - REPASSES'!C432="ORGANISMO DE NORMALIZAÇÃO OU EQUIVALENTE","4",IF('C - REPASSES'!C432="EMPRESA BRASILEIRA EM PARCERIA COM I.C.","5","")))))</f>
        <v/>
      </c>
      <c r="G429" t="str">
        <f>TEXT(IF('C - REPASSES'!D432="","",'C - REPASSES'!D432),"00000000000000")</f>
        <v/>
      </c>
      <c r="H429" t="str">
        <f>IF('C - REPASSES'!E432="","",'C - REPASSES'!E432)</f>
        <v/>
      </c>
      <c r="I429" t="str">
        <f>IF('C - REPASSES'!F432="","",'C - REPASSES'!F432)</f>
        <v/>
      </c>
      <c r="J429" t="str">
        <f>IF('C - REPASSES'!G432="","",'C - REPASSES'!G432)</f>
        <v/>
      </c>
      <c r="K429" t="str">
        <f>TEXT(IF('C - REPASSES'!H432="","",'C - REPASSES'!H432),"@")</f>
        <v/>
      </c>
      <c r="L429" t="str">
        <f>TEXT(IF('C - REPASSES'!I432="","",'C - REPASSES'!I432),"DD/MM/AAAA")</f>
        <v/>
      </c>
      <c r="M429" t="str">
        <f>TEXT(IF('C - REPASSES'!$A432="","",'C - REPASSES'!AI432),"0,00")</f>
        <v/>
      </c>
      <c r="N429" t="str">
        <f>TEXT(IF('C - REPASSES'!$A432="","",'C - REPASSES'!AJ432),"0,00")</f>
        <v/>
      </c>
      <c r="O429" t="str">
        <f>TEXT(IF('C - REPASSES'!$A432="","",'C - REPASSES'!AK432),"0,00")</f>
        <v/>
      </c>
    </row>
    <row r="430" spans="1:15">
      <c r="A430" t="str">
        <f>IF(D430="","",IF('A - IDENTIFICAÇÃO'!$C$7="","",'A - IDENTIFICAÇÃO'!$C$7))</f>
        <v/>
      </c>
      <c r="B430" t="str">
        <f>IF(D430="","",IF('A - IDENTIFICAÇÃO'!$P$15="","",'A - IDENTIFICAÇÃO'!$P$15))</f>
        <v/>
      </c>
      <c r="C430" t="str">
        <f>IF(D430="","",TEXT(IF('A - IDENTIFICAÇÃO'!$C$2="","",'A - IDENTIFICAÇÃO'!$C$2),"0000"))</f>
        <v/>
      </c>
      <c r="D430" t="str">
        <f>IF('C - REPASSES'!A433="","",'C - REPASSES'!A433)</f>
        <v/>
      </c>
      <c r="E430" t="str">
        <f>TEXT(IF('C - REPASSES'!B433="","",'C - REPASSES'!B433),"DD/MM/AAAA")</f>
        <v/>
      </c>
      <c r="F430" t="str">
        <f>IF('C - REPASSES'!C433="INSTITUIÇÃO CREDENCIADA","1",IF('C - REPASSES'!C433="EMPRESA PRETROLÍFERA","2",IF('C - REPASSES'!C433="EMPRESA BRASILEIRA","3",IF('C - REPASSES'!C433="ORGANISMO DE NORMALIZAÇÃO OU EQUIVALENTE","4",IF('C - REPASSES'!C433="EMPRESA BRASILEIRA EM PARCERIA COM I.C.","5","")))))</f>
        <v/>
      </c>
      <c r="G430" t="str">
        <f>TEXT(IF('C - REPASSES'!D433="","",'C - REPASSES'!D433),"00000000000000")</f>
        <v/>
      </c>
      <c r="H430" t="str">
        <f>IF('C - REPASSES'!E433="","",'C - REPASSES'!E433)</f>
        <v/>
      </c>
      <c r="I430" t="str">
        <f>IF('C - REPASSES'!F433="","",'C - REPASSES'!F433)</f>
        <v/>
      </c>
      <c r="J430" t="str">
        <f>IF('C - REPASSES'!G433="","",'C - REPASSES'!G433)</f>
        <v/>
      </c>
      <c r="K430" t="str">
        <f>TEXT(IF('C - REPASSES'!H433="","",'C - REPASSES'!H433),"@")</f>
        <v/>
      </c>
      <c r="L430" t="str">
        <f>TEXT(IF('C - REPASSES'!I433="","",'C - REPASSES'!I433),"DD/MM/AAAA")</f>
        <v/>
      </c>
      <c r="M430" t="str">
        <f>TEXT(IF('C - REPASSES'!$A433="","",'C - REPASSES'!AI433),"0,00")</f>
        <v/>
      </c>
      <c r="N430" t="str">
        <f>TEXT(IF('C - REPASSES'!$A433="","",'C - REPASSES'!AJ433),"0,00")</f>
        <v/>
      </c>
      <c r="O430" t="str">
        <f>TEXT(IF('C - REPASSES'!$A433="","",'C - REPASSES'!AK433),"0,00")</f>
        <v/>
      </c>
    </row>
    <row r="431" spans="1:15">
      <c r="A431" t="str">
        <f>IF(D431="","",IF('A - IDENTIFICAÇÃO'!$C$7="","",'A - IDENTIFICAÇÃO'!$C$7))</f>
        <v/>
      </c>
      <c r="B431" t="str">
        <f>IF(D431="","",IF('A - IDENTIFICAÇÃO'!$P$15="","",'A - IDENTIFICAÇÃO'!$P$15))</f>
        <v/>
      </c>
      <c r="C431" t="str">
        <f>IF(D431="","",TEXT(IF('A - IDENTIFICAÇÃO'!$C$2="","",'A - IDENTIFICAÇÃO'!$C$2),"0000"))</f>
        <v/>
      </c>
      <c r="D431" t="str">
        <f>IF('C - REPASSES'!A434="","",'C - REPASSES'!A434)</f>
        <v/>
      </c>
      <c r="E431" t="str">
        <f>TEXT(IF('C - REPASSES'!B434="","",'C - REPASSES'!B434),"DD/MM/AAAA")</f>
        <v/>
      </c>
      <c r="F431" t="str">
        <f>IF('C - REPASSES'!C434="INSTITUIÇÃO CREDENCIADA","1",IF('C - REPASSES'!C434="EMPRESA PRETROLÍFERA","2",IF('C - REPASSES'!C434="EMPRESA BRASILEIRA","3",IF('C - REPASSES'!C434="ORGANISMO DE NORMALIZAÇÃO OU EQUIVALENTE","4",IF('C - REPASSES'!C434="EMPRESA BRASILEIRA EM PARCERIA COM I.C.","5","")))))</f>
        <v/>
      </c>
      <c r="G431" t="str">
        <f>TEXT(IF('C - REPASSES'!D434="","",'C - REPASSES'!D434),"00000000000000")</f>
        <v/>
      </c>
      <c r="H431" t="str">
        <f>IF('C - REPASSES'!E434="","",'C - REPASSES'!E434)</f>
        <v/>
      </c>
      <c r="I431" t="str">
        <f>IF('C - REPASSES'!F434="","",'C - REPASSES'!F434)</f>
        <v/>
      </c>
      <c r="J431" t="str">
        <f>IF('C - REPASSES'!G434="","",'C - REPASSES'!G434)</f>
        <v/>
      </c>
      <c r="K431" t="str">
        <f>TEXT(IF('C - REPASSES'!H434="","",'C - REPASSES'!H434),"@")</f>
        <v/>
      </c>
      <c r="L431" t="str">
        <f>TEXT(IF('C - REPASSES'!I434="","",'C - REPASSES'!I434),"DD/MM/AAAA")</f>
        <v/>
      </c>
      <c r="M431" t="str">
        <f>TEXT(IF('C - REPASSES'!$A434="","",'C - REPASSES'!AI434),"0,00")</f>
        <v/>
      </c>
      <c r="N431" t="str">
        <f>TEXT(IF('C - REPASSES'!$A434="","",'C - REPASSES'!AJ434),"0,00")</f>
        <v/>
      </c>
      <c r="O431" t="str">
        <f>TEXT(IF('C - REPASSES'!$A434="","",'C - REPASSES'!AK434),"0,00")</f>
        <v/>
      </c>
    </row>
    <row r="432" spans="1:15">
      <c r="A432" t="str">
        <f>IF(D432="","",IF('A - IDENTIFICAÇÃO'!$C$7="","",'A - IDENTIFICAÇÃO'!$C$7))</f>
        <v/>
      </c>
      <c r="B432" t="str">
        <f>IF(D432="","",IF('A - IDENTIFICAÇÃO'!$P$15="","",'A - IDENTIFICAÇÃO'!$P$15))</f>
        <v/>
      </c>
      <c r="C432" t="str">
        <f>IF(D432="","",TEXT(IF('A - IDENTIFICAÇÃO'!$C$2="","",'A - IDENTIFICAÇÃO'!$C$2),"0000"))</f>
        <v/>
      </c>
      <c r="D432" t="str">
        <f>IF('C - REPASSES'!A435="","",'C - REPASSES'!A435)</f>
        <v/>
      </c>
      <c r="E432" t="str">
        <f>TEXT(IF('C - REPASSES'!B435="","",'C - REPASSES'!B435),"DD/MM/AAAA")</f>
        <v/>
      </c>
      <c r="F432" t="str">
        <f>IF('C - REPASSES'!C435="INSTITUIÇÃO CREDENCIADA","1",IF('C - REPASSES'!C435="EMPRESA PRETROLÍFERA","2",IF('C - REPASSES'!C435="EMPRESA BRASILEIRA","3",IF('C - REPASSES'!C435="ORGANISMO DE NORMALIZAÇÃO OU EQUIVALENTE","4",IF('C - REPASSES'!C435="EMPRESA BRASILEIRA EM PARCERIA COM I.C.","5","")))))</f>
        <v/>
      </c>
      <c r="G432" t="str">
        <f>TEXT(IF('C - REPASSES'!D435="","",'C - REPASSES'!D435),"00000000000000")</f>
        <v/>
      </c>
      <c r="H432" t="str">
        <f>IF('C - REPASSES'!E435="","",'C - REPASSES'!E435)</f>
        <v/>
      </c>
      <c r="I432" t="str">
        <f>IF('C - REPASSES'!F435="","",'C - REPASSES'!F435)</f>
        <v/>
      </c>
      <c r="J432" t="str">
        <f>IF('C - REPASSES'!G435="","",'C - REPASSES'!G435)</f>
        <v/>
      </c>
      <c r="K432" t="str">
        <f>TEXT(IF('C - REPASSES'!H435="","",'C - REPASSES'!H435),"@")</f>
        <v/>
      </c>
      <c r="L432" t="str">
        <f>TEXT(IF('C - REPASSES'!I435="","",'C - REPASSES'!I435),"DD/MM/AAAA")</f>
        <v/>
      </c>
      <c r="M432" t="str">
        <f>TEXT(IF('C - REPASSES'!$A435="","",'C - REPASSES'!AI435),"0,00")</f>
        <v/>
      </c>
      <c r="N432" t="str">
        <f>TEXT(IF('C - REPASSES'!$A435="","",'C - REPASSES'!AJ435),"0,00")</f>
        <v/>
      </c>
      <c r="O432" t="str">
        <f>TEXT(IF('C - REPASSES'!$A435="","",'C - REPASSES'!AK435),"0,00")</f>
        <v/>
      </c>
    </row>
    <row r="433" spans="1:15">
      <c r="A433" t="str">
        <f>IF(D433="","",IF('A - IDENTIFICAÇÃO'!$C$7="","",'A - IDENTIFICAÇÃO'!$C$7))</f>
        <v/>
      </c>
      <c r="B433" t="str">
        <f>IF(D433="","",IF('A - IDENTIFICAÇÃO'!$P$15="","",'A - IDENTIFICAÇÃO'!$P$15))</f>
        <v/>
      </c>
      <c r="C433" t="str">
        <f>IF(D433="","",TEXT(IF('A - IDENTIFICAÇÃO'!$C$2="","",'A - IDENTIFICAÇÃO'!$C$2),"0000"))</f>
        <v/>
      </c>
      <c r="D433" t="str">
        <f>IF('C - REPASSES'!A436="","",'C - REPASSES'!A436)</f>
        <v/>
      </c>
      <c r="E433" t="str">
        <f>TEXT(IF('C - REPASSES'!B436="","",'C - REPASSES'!B436),"DD/MM/AAAA")</f>
        <v/>
      </c>
      <c r="F433" t="str">
        <f>IF('C - REPASSES'!C436="INSTITUIÇÃO CREDENCIADA","1",IF('C - REPASSES'!C436="EMPRESA PRETROLÍFERA","2",IF('C - REPASSES'!C436="EMPRESA BRASILEIRA","3",IF('C - REPASSES'!C436="ORGANISMO DE NORMALIZAÇÃO OU EQUIVALENTE","4",IF('C - REPASSES'!C436="EMPRESA BRASILEIRA EM PARCERIA COM I.C.","5","")))))</f>
        <v/>
      </c>
      <c r="G433" t="str">
        <f>TEXT(IF('C - REPASSES'!D436="","",'C - REPASSES'!D436),"00000000000000")</f>
        <v/>
      </c>
      <c r="H433" t="str">
        <f>IF('C - REPASSES'!E436="","",'C - REPASSES'!E436)</f>
        <v/>
      </c>
      <c r="I433" t="str">
        <f>IF('C - REPASSES'!F436="","",'C - REPASSES'!F436)</f>
        <v/>
      </c>
      <c r="J433" t="str">
        <f>IF('C - REPASSES'!G436="","",'C - REPASSES'!G436)</f>
        <v/>
      </c>
      <c r="K433" t="str">
        <f>TEXT(IF('C - REPASSES'!H436="","",'C - REPASSES'!H436),"@")</f>
        <v/>
      </c>
      <c r="L433" t="str">
        <f>TEXT(IF('C - REPASSES'!I436="","",'C - REPASSES'!I436),"DD/MM/AAAA")</f>
        <v/>
      </c>
      <c r="M433" t="str">
        <f>TEXT(IF('C - REPASSES'!$A436="","",'C - REPASSES'!AI436),"0,00")</f>
        <v/>
      </c>
      <c r="N433" t="str">
        <f>TEXT(IF('C - REPASSES'!$A436="","",'C - REPASSES'!AJ436),"0,00")</f>
        <v/>
      </c>
      <c r="O433" t="str">
        <f>TEXT(IF('C - REPASSES'!$A436="","",'C - REPASSES'!AK436),"0,00")</f>
        <v/>
      </c>
    </row>
    <row r="434" spans="1:15">
      <c r="A434" t="str">
        <f>IF(D434="","",IF('A - IDENTIFICAÇÃO'!$C$7="","",'A - IDENTIFICAÇÃO'!$C$7))</f>
        <v/>
      </c>
      <c r="B434" t="str">
        <f>IF(D434="","",IF('A - IDENTIFICAÇÃO'!$P$15="","",'A - IDENTIFICAÇÃO'!$P$15))</f>
        <v/>
      </c>
      <c r="C434" t="str">
        <f>IF(D434="","",TEXT(IF('A - IDENTIFICAÇÃO'!$C$2="","",'A - IDENTIFICAÇÃO'!$C$2),"0000"))</f>
        <v/>
      </c>
      <c r="D434" t="str">
        <f>IF('C - REPASSES'!A437="","",'C - REPASSES'!A437)</f>
        <v/>
      </c>
      <c r="E434" t="str">
        <f>TEXT(IF('C - REPASSES'!B437="","",'C - REPASSES'!B437),"DD/MM/AAAA")</f>
        <v/>
      </c>
      <c r="F434" t="str">
        <f>IF('C - REPASSES'!C437="INSTITUIÇÃO CREDENCIADA","1",IF('C - REPASSES'!C437="EMPRESA PRETROLÍFERA","2",IF('C - REPASSES'!C437="EMPRESA BRASILEIRA","3",IF('C - REPASSES'!C437="ORGANISMO DE NORMALIZAÇÃO OU EQUIVALENTE","4",IF('C - REPASSES'!C437="EMPRESA BRASILEIRA EM PARCERIA COM I.C.","5","")))))</f>
        <v/>
      </c>
      <c r="G434" t="str">
        <f>TEXT(IF('C - REPASSES'!D437="","",'C - REPASSES'!D437),"00000000000000")</f>
        <v/>
      </c>
      <c r="H434" t="str">
        <f>IF('C - REPASSES'!E437="","",'C - REPASSES'!E437)</f>
        <v/>
      </c>
      <c r="I434" t="str">
        <f>IF('C - REPASSES'!F437="","",'C - REPASSES'!F437)</f>
        <v/>
      </c>
      <c r="J434" t="str">
        <f>IF('C - REPASSES'!G437="","",'C - REPASSES'!G437)</f>
        <v/>
      </c>
      <c r="K434" t="str">
        <f>TEXT(IF('C - REPASSES'!H437="","",'C - REPASSES'!H437),"@")</f>
        <v/>
      </c>
      <c r="L434" t="str">
        <f>TEXT(IF('C - REPASSES'!I437="","",'C - REPASSES'!I437),"DD/MM/AAAA")</f>
        <v/>
      </c>
      <c r="M434" t="str">
        <f>TEXT(IF('C - REPASSES'!$A437="","",'C - REPASSES'!AI437),"0,00")</f>
        <v/>
      </c>
      <c r="N434" t="str">
        <f>TEXT(IF('C - REPASSES'!$A437="","",'C - REPASSES'!AJ437),"0,00")</f>
        <v/>
      </c>
      <c r="O434" t="str">
        <f>TEXT(IF('C - REPASSES'!$A437="","",'C - REPASSES'!AK437),"0,00")</f>
        <v/>
      </c>
    </row>
    <row r="435" spans="1:15">
      <c r="A435" t="str">
        <f>IF(D435="","",IF('A - IDENTIFICAÇÃO'!$C$7="","",'A - IDENTIFICAÇÃO'!$C$7))</f>
        <v/>
      </c>
      <c r="B435" t="str">
        <f>IF(D435="","",IF('A - IDENTIFICAÇÃO'!$P$15="","",'A - IDENTIFICAÇÃO'!$P$15))</f>
        <v/>
      </c>
      <c r="C435" t="str">
        <f>IF(D435="","",TEXT(IF('A - IDENTIFICAÇÃO'!$C$2="","",'A - IDENTIFICAÇÃO'!$C$2),"0000"))</f>
        <v/>
      </c>
      <c r="D435" t="str">
        <f>IF('C - REPASSES'!A438="","",'C - REPASSES'!A438)</f>
        <v/>
      </c>
      <c r="E435" t="str">
        <f>TEXT(IF('C - REPASSES'!B438="","",'C - REPASSES'!B438),"DD/MM/AAAA")</f>
        <v/>
      </c>
      <c r="F435" t="str">
        <f>IF('C - REPASSES'!C438="INSTITUIÇÃO CREDENCIADA","1",IF('C - REPASSES'!C438="EMPRESA PRETROLÍFERA","2",IF('C - REPASSES'!C438="EMPRESA BRASILEIRA","3",IF('C - REPASSES'!C438="ORGANISMO DE NORMALIZAÇÃO OU EQUIVALENTE","4",IF('C - REPASSES'!C438="EMPRESA BRASILEIRA EM PARCERIA COM I.C.","5","")))))</f>
        <v/>
      </c>
      <c r="G435" t="str">
        <f>TEXT(IF('C - REPASSES'!D438="","",'C - REPASSES'!D438),"00000000000000")</f>
        <v/>
      </c>
      <c r="H435" t="str">
        <f>IF('C - REPASSES'!E438="","",'C - REPASSES'!E438)</f>
        <v/>
      </c>
      <c r="I435" t="str">
        <f>IF('C - REPASSES'!F438="","",'C - REPASSES'!F438)</f>
        <v/>
      </c>
      <c r="J435" t="str">
        <f>IF('C - REPASSES'!G438="","",'C - REPASSES'!G438)</f>
        <v/>
      </c>
      <c r="K435" t="str">
        <f>TEXT(IF('C - REPASSES'!H438="","",'C - REPASSES'!H438),"@")</f>
        <v/>
      </c>
      <c r="L435" t="str">
        <f>TEXT(IF('C - REPASSES'!I438="","",'C - REPASSES'!I438),"DD/MM/AAAA")</f>
        <v/>
      </c>
      <c r="M435" t="str">
        <f>TEXT(IF('C - REPASSES'!$A438="","",'C - REPASSES'!AI438),"0,00")</f>
        <v/>
      </c>
      <c r="N435" t="str">
        <f>TEXT(IF('C - REPASSES'!$A438="","",'C - REPASSES'!AJ438),"0,00")</f>
        <v/>
      </c>
      <c r="O435" t="str">
        <f>TEXT(IF('C - REPASSES'!$A438="","",'C - REPASSES'!AK438),"0,00")</f>
        <v/>
      </c>
    </row>
    <row r="436" spans="1:15">
      <c r="A436" t="str">
        <f>IF(D436="","",IF('A - IDENTIFICAÇÃO'!$C$7="","",'A - IDENTIFICAÇÃO'!$C$7))</f>
        <v/>
      </c>
      <c r="B436" t="str">
        <f>IF(D436="","",IF('A - IDENTIFICAÇÃO'!$P$15="","",'A - IDENTIFICAÇÃO'!$P$15))</f>
        <v/>
      </c>
      <c r="C436" t="str">
        <f>IF(D436="","",TEXT(IF('A - IDENTIFICAÇÃO'!$C$2="","",'A - IDENTIFICAÇÃO'!$C$2),"0000"))</f>
        <v/>
      </c>
      <c r="D436" t="str">
        <f>IF('C - REPASSES'!A439="","",'C - REPASSES'!A439)</f>
        <v/>
      </c>
      <c r="E436" t="str">
        <f>TEXT(IF('C - REPASSES'!B439="","",'C - REPASSES'!B439),"DD/MM/AAAA")</f>
        <v/>
      </c>
      <c r="F436" t="str">
        <f>IF('C - REPASSES'!C439="INSTITUIÇÃO CREDENCIADA","1",IF('C - REPASSES'!C439="EMPRESA PRETROLÍFERA","2",IF('C - REPASSES'!C439="EMPRESA BRASILEIRA","3",IF('C - REPASSES'!C439="ORGANISMO DE NORMALIZAÇÃO OU EQUIVALENTE","4",IF('C - REPASSES'!C439="EMPRESA BRASILEIRA EM PARCERIA COM I.C.","5","")))))</f>
        <v/>
      </c>
      <c r="G436" t="str">
        <f>TEXT(IF('C - REPASSES'!D439="","",'C - REPASSES'!D439),"00000000000000")</f>
        <v/>
      </c>
      <c r="H436" t="str">
        <f>IF('C - REPASSES'!E439="","",'C - REPASSES'!E439)</f>
        <v/>
      </c>
      <c r="I436" t="str">
        <f>IF('C - REPASSES'!F439="","",'C - REPASSES'!F439)</f>
        <v/>
      </c>
      <c r="J436" t="str">
        <f>IF('C - REPASSES'!G439="","",'C - REPASSES'!G439)</f>
        <v/>
      </c>
      <c r="K436" t="str">
        <f>TEXT(IF('C - REPASSES'!H439="","",'C - REPASSES'!H439),"@")</f>
        <v/>
      </c>
      <c r="L436" t="str">
        <f>TEXT(IF('C - REPASSES'!I439="","",'C - REPASSES'!I439),"DD/MM/AAAA")</f>
        <v/>
      </c>
      <c r="M436" t="str">
        <f>TEXT(IF('C - REPASSES'!$A439="","",'C - REPASSES'!AI439),"0,00")</f>
        <v/>
      </c>
      <c r="N436" t="str">
        <f>TEXT(IF('C - REPASSES'!$A439="","",'C - REPASSES'!AJ439),"0,00")</f>
        <v/>
      </c>
      <c r="O436" t="str">
        <f>TEXT(IF('C - REPASSES'!$A439="","",'C - REPASSES'!AK439),"0,00")</f>
        <v/>
      </c>
    </row>
    <row r="437" spans="1:15">
      <c r="A437" t="str">
        <f>IF(D437="","",IF('A - IDENTIFICAÇÃO'!$C$7="","",'A - IDENTIFICAÇÃO'!$C$7))</f>
        <v/>
      </c>
      <c r="B437" t="str">
        <f>IF(D437="","",IF('A - IDENTIFICAÇÃO'!$P$15="","",'A - IDENTIFICAÇÃO'!$P$15))</f>
        <v/>
      </c>
      <c r="C437" t="str">
        <f>IF(D437="","",TEXT(IF('A - IDENTIFICAÇÃO'!$C$2="","",'A - IDENTIFICAÇÃO'!$C$2),"0000"))</f>
        <v/>
      </c>
      <c r="D437" t="str">
        <f>IF('C - REPASSES'!A440="","",'C - REPASSES'!A440)</f>
        <v/>
      </c>
      <c r="E437" t="str">
        <f>TEXT(IF('C - REPASSES'!B440="","",'C - REPASSES'!B440),"DD/MM/AAAA")</f>
        <v/>
      </c>
      <c r="F437" t="str">
        <f>IF('C - REPASSES'!C440="INSTITUIÇÃO CREDENCIADA","1",IF('C - REPASSES'!C440="EMPRESA PRETROLÍFERA","2",IF('C - REPASSES'!C440="EMPRESA BRASILEIRA","3",IF('C - REPASSES'!C440="ORGANISMO DE NORMALIZAÇÃO OU EQUIVALENTE","4",IF('C - REPASSES'!C440="EMPRESA BRASILEIRA EM PARCERIA COM I.C.","5","")))))</f>
        <v/>
      </c>
      <c r="G437" t="str">
        <f>TEXT(IF('C - REPASSES'!D440="","",'C - REPASSES'!D440),"00000000000000")</f>
        <v/>
      </c>
      <c r="H437" t="str">
        <f>IF('C - REPASSES'!E440="","",'C - REPASSES'!E440)</f>
        <v/>
      </c>
      <c r="I437" t="str">
        <f>IF('C - REPASSES'!F440="","",'C - REPASSES'!F440)</f>
        <v/>
      </c>
      <c r="J437" t="str">
        <f>IF('C - REPASSES'!G440="","",'C - REPASSES'!G440)</f>
        <v/>
      </c>
      <c r="K437" t="str">
        <f>TEXT(IF('C - REPASSES'!H440="","",'C - REPASSES'!H440),"@")</f>
        <v/>
      </c>
      <c r="L437" t="str">
        <f>TEXT(IF('C - REPASSES'!I440="","",'C - REPASSES'!I440),"DD/MM/AAAA")</f>
        <v/>
      </c>
      <c r="M437" t="str">
        <f>TEXT(IF('C - REPASSES'!$A440="","",'C - REPASSES'!AI440),"0,00")</f>
        <v/>
      </c>
      <c r="N437" t="str">
        <f>TEXT(IF('C - REPASSES'!$A440="","",'C - REPASSES'!AJ440),"0,00")</f>
        <v/>
      </c>
      <c r="O437" t="str">
        <f>TEXT(IF('C - REPASSES'!$A440="","",'C - REPASSES'!AK440),"0,00")</f>
        <v/>
      </c>
    </row>
    <row r="438" spans="1:15">
      <c r="A438" t="str">
        <f>IF(D438="","",IF('A - IDENTIFICAÇÃO'!$C$7="","",'A - IDENTIFICAÇÃO'!$C$7))</f>
        <v/>
      </c>
      <c r="B438" t="str">
        <f>IF(D438="","",IF('A - IDENTIFICAÇÃO'!$P$15="","",'A - IDENTIFICAÇÃO'!$P$15))</f>
        <v/>
      </c>
      <c r="C438" t="str">
        <f>IF(D438="","",TEXT(IF('A - IDENTIFICAÇÃO'!$C$2="","",'A - IDENTIFICAÇÃO'!$C$2),"0000"))</f>
        <v/>
      </c>
      <c r="D438" t="str">
        <f>IF('C - REPASSES'!A441="","",'C - REPASSES'!A441)</f>
        <v/>
      </c>
      <c r="E438" t="str">
        <f>TEXT(IF('C - REPASSES'!B441="","",'C - REPASSES'!B441),"DD/MM/AAAA")</f>
        <v/>
      </c>
      <c r="F438" t="str">
        <f>IF('C - REPASSES'!C441="INSTITUIÇÃO CREDENCIADA","1",IF('C - REPASSES'!C441="EMPRESA PRETROLÍFERA","2",IF('C - REPASSES'!C441="EMPRESA BRASILEIRA","3",IF('C - REPASSES'!C441="ORGANISMO DE NORMALIZAÇÃO OU EQUIVALENTE","4",IF('C - REPASSES'!C441="EMPRESA BRASILEIRA EM PARCERIA COM I.C.","5","")))))</f>
        <v/>
      </c>
      <c r="G438" t="str">
        <f>TEXT(IF('C - REPASSES'!D441="","",'C - REPASSES'!D441),"00000000000000")</f>
        <v/>
      </c>
      <c r="H438" t="str">
        <f>IF('C - REPASSES'!E441="","",'C - REPASSES'!E441)</f>
        <v/>
      </c>
      <c r="I438" t="str">
        <f>IF('C - REPASSES'!F441="","",'C - REPASSES'!F441)</f>
        <v/>
      </c>
      <c r="J438" t="str">
        <f>IF('C - REPASSES'!G441="","",'C - REPASSES'!G441)</f>
        <v/>
      </c>
      <c r="K438" t="str">
        <f>TEXT(IF('C - REPASSES'!H441="","",'C - REPASSES'!H441),"@")</f>
        <v/>
      </c>
      <c r="L438" t="str">
        <f>TEXT(IF('C - REPASSES'!I441="","",'C - REPASSES'!I441),"DD/MM/AAAA")</f>
        <v/>
      </c>
      <c r="M438" t="str">
        <f>TEXT(IF('C - REPASSES'!$A441="","",'C - REPASSES'!AI441),"0,00")</f>
        <v/>
      </c>
      <c r="N438" t="str">
        <f>TEXT(IF('C - REPASSES'!$A441="","",'C - REPASSES'!AJ441),"0,00")</f>
        <v/>
      </c>
      <c r="O438" t="str">
        <f>TEXT(IF('C - REPASSES'!$A441="","",'C - REPASSES'!AK441),"0,00")</f>
        <v/>
      </c>
    </row>
    <row r="439" spans="1:15">
      <c r="A439" t="str">
        <f>IF(D439="","",IF('A - IDENTIFICAÇÃO'!$C$7="","",'A - IDENTIFICAÇÃO'!$C$7))</f>
        <v/>
      </c>
      <c r="B439" t="str">
        <f>IF(D439="","",IF('A - IDENTIFICAÇÃO'!$P$15="","",'A - IDENTIFICAÇÃO'!$P$15))</f>
        <v/>
      </c>
      <c r="C439" t="str">
        <f>IF(D439="","",TEXT(IF('A - IDENTIFICAÇÃO'!$C$2="","",'A - IDENTIFICAÇÃO'!$C$2),"0000"))</f>
        <v/>
      </c>
      <c r="D439" t="str">
        <f>IF('C - REPASSES'!A442="","",'C - REPASSES'!A442)</f>
        <v/>
      </c>
      <c r="E439" t="str">
        <f>TEXT(IF('C - REPASSES'!B442="","",'C - REPASSES'!B442),"DD/MM/AAAA")</f>
        <v/>
      </c>
      <c r="F439" t="str">
        <f>IF('C - REPASSES'!C442="INSTITUIÇÃO CREDENCIADA","1",IF('C - REPASSES'!C442="EMPRESA PRETROLÍFERA","2",IF('C - REPASSES'!C442="EMPRESA BRASILEIRA","3",IF('C - REPASSES'!C442="ORGANISMO DE NORMALIZAÇÃO OU EQUIVALENTE","4",IF('C - REPASSES'!C442="EMPRESA BRASILEIRA EM PARCERIA COM I.C.","5","")))))</f>
        <v/>
      </c>
      <c r="G439" t="str">
        <f>TEXT(IF('C - REPASSES'!D442="","",'C - REPASSES'!D442),"00000000000000")</f>
        <v/>
      </c>
      <c r="H439" t="str">
        <f>IF('C - REPASSES'!E442="","",'C - REPASSES'!E442)</f>
        <v/>
      </c>
      <c r="I439" t="str">
        <f>IF('C - REPASSES'!F442="","",'C - REPASSES'!F442)</f>
        <v/>
      </c>
      <c r="J439" t="str">
        <f>IF('C - REPASSES'!G442="","",'C - REPASSES'!G442)</f>
        <v/>
      </c>
      <c r="K439" t="str">
        <f>TEXT(IF('C - REPASSES'!H442="","",'C - REPASSES'!H442),"@")</f>
        <v/>
      </c>
      <c r="L439" t="str">
        <f>TEXT(IF('C - REPASSES'!I442="","",'C - REPASSES'!I442),"DD/MM/AAAA")</f>
        <v/>
      </c>
      <c r="M439" t="str">
        <f>TEXT(IF('C - REPASSES'!$A442="","",'C - REPASSES'!AI442),"0,00")</f>
        <v/>
      </c>
      <c r="N439" t="str">
        <f>TEXT(IF('C - REPASSES'!$A442="","",'C - REPASSES'!AJ442),"0,00")</f>
        <v/>
      </c>
      <c r="O439" t="str">
        <f>TEXT(IF('C - REPASSES'!$A442="","",'C - REPASSES'!AK442),"0,00")</f>
        <v/>
      </c>
    </row>
    <row r="440" spans="1:15">
      <c r="A440" t="str">
        <f>IF(D440="","",IF('A - IDENTIFICAÇÃO'!$C$7="","",'A - IDENTIFICAÇÃO'!$C$7))</f>
        <v/>
      </c>
      <c r="B440" t="str">
        <f>IF(D440="","",IF('A - IDENTIFICAÇÃO'!$P$15="","",'A - IDENTIFICAÇÃO'!$P$15))</f>
        <v/>
      </c>
      <c r="C440" t="str">
        <f>IF(D440="","",TEXT(IF('A - IDENTIFICAÇÃO'!$C$2="","",'A - IDENTIFICAÇÃO'!$C$2),"0000"))</f>
        <v/>
      </c>
      <c r="D440" t="str">
        <f>IF('C - REPASSES'!A443="","",'C - REPASSES'!A443)</f>
        <v/>
      </c>
      <c r="E440" t="str">
        <f>TEXT(IF('C - REPASSES'!B443="","",'C - REPASSES'!B443),"DD/MM/AAAA")</f>
        <v/>
      </c>
      <c r="F440" t="str">
        <f>IF('C - REPASSES'!C443="INSTITUIÇÃO CREDENCIADA","1",IF('C - REPASSES'!C443="EMPRESA PRETROLÍFERA","2",IF('C - REPASSES'!C443="EMPRESA BRASILEIRA","3",IF('C - REPASSES'!C443="ORGANISMO DE NORMALIZAÇÃO OU EQUIVALENTE","4",IF('C - REPASSES'!C443="EMPRESA BRASILEIRA EM PARCERIA COM I.C.","5","")))))</f>
        <v/>
      </c>
      <c r="G440" t="str">
        <f>TEXT(IF('C - REPASSES'!D443="","",'C - REPASSES'!D443),"00000000000000")</f>
        <v/>
      </c>
      <c r="H440" t="str">
        <f>IF('C - REPASSES'!E443="","",'C - REPASSES'!E443)</f>
        <v/>
      </c>
      <c r="I440" t="str">
        <f>IF('C - REPASSES'!F443="","",'C - REPASSES'!F443)</f>
        <v/>
      </c>
      <c r="J440" t="str">
        <f>IF('C - REPASSES'!G443="","",'C - REPASSES'!G443)</f>
        <v/>
      </c>
      <c r="K440" t="str">
        <f>TEXT(IF('C - REPASSES'!H443="","",'C - REPASSES'!H443),"@")</f>
        <v/>
      </c>
      <c r="L440" t="str">
        <f>TEXT(IF('C - REPASSES'!I443="","",'C - REPASSES'!I443),"DD/MM/AAAA")</f>
        <v/>
      </c>
      <c r="M440" t="str">
        <f>TEXT(IF('C - REPASSES'!$A443="","",'C - REPASSES'!AI443),"0,00")</f>
        <v/>
      </c>
      <c r="N440" t="str">
        <f>TEXT(IF('C - REPASSES'!$A443="","",'C - REPASSES'!AJ443),"0,00")</f>
        <v/>
      </c>
      <c r="O440" t="str">
        <f>TEXT(IF('C - REPASSES'!$A443="","",'C - REPASSES'!AK443),"0,00")</f>
        <v/>
      </c>
    </row>
    <row r="441" spans="1:15">
      <c r="A441" t="str">
        <f>IF(D441="","",IF('A - IDENTIFICAÇÃO'!$C$7="","",'A - IDENTIFICAÇÃO'!$C$7))</f>
        <v/>
      </c>
      <c r="B441" t="str">
        <f>IF(D441="","",IF('A - IDENTIFICAÇÃO'!$P$15="","",'A - IDENTIFICAÇÃO'!$P$15))</f>
        <v/>
      </c>
      <c r="C441" t="str">
        <f>IF(D441="","",TEXT(IF('A - IDENTIFICAÇÃO'!$C$2="","",'A - IDENTIFICAÇÃO'!$C$2),"0000"))</f>
        <v/>
      </c>
      <c r="D441" t="str">
        <f>IF('C - REPASSES'!A444="","",'C - REPASSES'!A444)</f>
        <v/>
      </c>
      <c r="E441" t="str">
        <f>TEXT(IF('C - REPASSES'!B444="","",'C - REPASSES'!B444),"DD/MM/AAAA")</f>
        <v/>
      </c>
      <c r="F441" t="str">
        <f>IF('C - REPASSES'!C444="INSTITUIÇÃO CREDENCIADA","1",IF('C - REPASSES'!C444="EMPRESA PRETROLÍFERA","2",IF('C - REPASSES'!C444="EMPRESA BRASILEIRA","3",IF('C - REPASSES'!C444="ORGANISMO DE NORMALIZAÇÃO OU EQUIVALENTE","4",IF('C - REPASSES'!C444="EMPRESA BRASILEIRA EM PARCERIA COM I.C.","5","")))))</f>
        <v/>
      </c>
      <c r="G441" t="str">
        <f>TEXT(IF('C - REPASSES'!D444="","",'C - REPASSES'!D444),"00000000000000")</f>
        <v/>
      </c>
      <c r="H441" t="str">
        <f>IF('C - REPASSES'!E444="","",'C - REPASSES'!E444)</f>
        <v/>
      </c>
      <c r="I441" t="str">
        <f>IF('C - REPASSES'!F444="","",'C - REPASSES'!F444)</f>
        <v/>
      </c>
      <c r="J441" t="str">
        <f>IF('C - REPASSES'!G444="","",'C - REPASSES'!G444)</f>
        <v/>
      </c>
      <c r="K441" t="str">
        <f>TEXT(IF('C - REPASSES'!H444="","",'C - REPASSES'!H444),"@")</f>
        <v/>
      </c>
      <c r="L441" t="str">
        <f>TEXT(IF('C - REPASSES'!I444="","",'C - REPASSES'!I444),"DD/MM/AAAA")</f>
        <v/>
      </c>
      <c r="M441" t="str">
        <f>TEXT(IF('C - REPASSES'!$A444="","",'C - REPASSES'!AI444),"0,00")</f>
        <v/>
      </c>
      <c r="N441" t="str">
        <f>TEXT(IF('C - REPASSES'!$A444="","",'C - REPASSES'!AJ444),"0,00")</f>
        <v/>
      </c>
      <c r="O441" t="str">
        <f>TEXT(IF('C - REPASSES'!$A444="","",'C - REPASSES'!AK444),"0,00")</f>
        <v/>
      </c>
    </row>
    <row r="442" spans="1:15">
      <c r="A442" t="str">
        <f>IF(D442="","",IF('A - IDENTIFICAÇÃO'!$C$7="","",'A - IDENTIFICAÇÃO'!$C$7))</f>
        <v/>
      </c>
      <c r="B442" t="str">
        <f>IF(D442="","",IF('A - IDENTIFICAÇÃO'!$P$15="","",'A - IDENTIFICAÇÃO'!$P$15))</f>
        <v/>
      </c>
      <c r="C442" t="str">
        <f>IF(D442="","",TEXT(IF('A - IDENTIFICAÇÃO'!$C$2="","",'A - IDENTIFICAÇÃO'!$C$2),"0000"))</f>
        <v/>
      </c>
      <c r="D442" t="str">
        <f>IF('C - REPASSES'!A445="","",'C - REPASSES'!A445)</f>
        <v/>
      </c>
      <c r="E442" t="str">
        <f>TEXT(IF('C - REPASSES'!B445="","",'C - REPASSES'!B445),"DD/MM/AAAA")</f>
        <v/>
      </c>
      <c r="F442" t="str">
        <f>IF('C - REPASSES'!C445="INSTITUIÇÃO CREDENCIADA","1",IF('C - REPASSES'!C445="EMPRESA PRETROLÍFERA","2",IF('C - REPASSES'!C445="EMPRESA BRASILEIRA","3",IF('C - REPASSES'!C445="ORGANISMO DE NORMALIZAÇÃO OU EQUIVALENTE","4",IF('C - REPASSES'!C445="EMPRESA BRASILEIRA EM PARCERIA COM I.C.","5","")))))</f>
        <v/>
      </c>
      <c r="G442" t="str">
        <f>TEXT(IF('C - REPASSES'!D445="","",'C - REPASSES'!D445),"00000000000000")</f>
        <v/>
      </c>
      <c r="H442" t="str">
        <f>IF('C - REPASSES'!E445="","",'C - REPASSES'!E445)</f>
        <v/>
      </c>
      <c r="I442" t="str">
        <f>IF('C - REPASSES'!F445="","",'C - REPASSES'!F445)</f>
        <v/>
      </c>
      <c r="J442" t="str">
        <f>IF('C - REPASSES'!G445="","",'C - REPASSES'!G445)</f>
        <v/>
      </c>
      <c r="K442" t="str">
        <f>TEXT(IF('C - REPASSES'!H445="","",'C - REPASSES'!H445),"@")</f>
        <v/>
      </c>
      <c r="L442" t="str">
        <f>TEXT(IF('C - REPASSES'!I445="","",'C - REPASSES'!I445),"DD/MM/AAAA")</f>
        <v/>
      </c>
      <c r="M442" t="str">
        <f>TEXT(IF('C - REPASSES'!$A445="","",'C - REPASSES'!AI445),"0,00")</f>
        <v/>
      </c>
      <c r="N442" t="str">
        <f>TEXT(IF('C - REPASSES'!$A445="","",'C - REPASSES'!AJ445),"0,00")</f>
        <v/>
      </c>
      <c r="O442" t="str">
        <f>TEXT(IF('C - REPASSES'!$A445="","",'C - REPASSES'!AK445),"0,00")</f>
        <v/>
      </c>
    </row>
    <row r="443" spans="1:15">
      <c r="A443" t="str">
        <f>IF(D443="","",IF('A - IDENTIFICAÇÃO'!$C$7="","",'A - IDENTIFICAÇÃO'!$C$7))</f>
        <v/>
      </c>
      <c r="B443" t="str">
        <f>IF(D443="","",IF('A - IDENTIFICAÇÃO'!$P$15="","",'A - IDENTIFICAÇÃO'!$P$15))</f>
        <v/>
      </c>
      <c r="C443" t="str">
        <f>IF(D443="","",TEXT(IF('A - IDENTIFICAÇÃO'!$C$2="","",'A - IDENTIFICAÇÃO'!$C$2),"0000"))</f>
        <v/>
      </c>
      <c r="D443" t="str">
        <f>IF('C - REPASSES'!A446="","",'C - REPASSES'!A446)</f>
        <v/>
      </c>
      <c r="E443" t="str">
        <f>TEXT(IF('C - REPASSES'!B446="","",'C - REPASSES'!B446),"DD/MM/AAAA")</f>
        <v/>
      </c>
      <c r="F443" t="str">
        <f>IF('C - REPASSES'!C446="INSTITUIÇÃO CREDENCIADA","1",IF('C - REPASSES'!C446="EMPRESA PRETROLÍFERA","2",IF('C - REPASSES'!C446="EMPRESA BRASILEIRA","3",IF('C - REPASSES'!C446="ORGANISMO DE NORMALIZAÇÃO OU EQUIVALENTE","4",IF('C - REPASSES'!C446="EMPRESA BRASILEIRA EM PARCERIA COM I.C.","5","")))))</f>
        <v/>
      </c>
      <c r="G443" t="str">
        <f>TEXT(IF('C - REPASSES'!D446="","",'C - REPASSES'!D446),"00000000000000")</f>
        <v/>
      </c>
      <c r="H443" t="str">
        <f>IF('C - REPASSES'!E446="","",'C - REPASSES'!E446)</f>
        <v/>
      </c>
      <c r="I443" t="str">
        <f>IF('C - REPASSES'!F446="","",'C - REPASSES'!F446)</f>
        <v/>
      </c>
      <c r="J443" t="str">
        <f>IF('C - REPASSES'!G446="","",'C - REPASSES'!G446)</f>
        <v/>
      </c>
      <c r="K443" t="str">
        <f>TEXT(IF('C - REPASSES'!H446="","",'C - REPASSES'!H446),"@")</f>
        <v/>
      </c>
      <c r="L443" t="str">
        <f>TEXT(IF('C - REPASSES'!I446="","",'C - REPASSES'!I446),"DD/MM/AAAA")</f>
        <v/>
      </c>
      <c r="M443" t="str">
        <f>TEXT(IF('C - REPASSES'!$A446="","",'C - REPASSES'!AI446),"0,00")</f>
        <v/>
      </c>
      <c r="N443" t="str">
        <f>TEXT(IF('C - REPASSES'!$A446="","",'C - REPASSES'!AJ446),"0,00")</f>
        <v/>
      </c>
      <c r="O443" t="str">
        <f>TEXT(IF('C - REPASSES'!$A446="","",'C - REPASSES'!AK446),"0,00")</f>
        <v/>
      </c>
    </row>
    <row r="444" spans="1:15">
      <c r="A444" t="str">
        <f>IF(D444="","",IF('A - IDENTIFICAÇÃO'!$C$7="","",'A - IDENTIFICAÇÃO'!$C$7))</f>
        <v/>
      </c>
      <c r="B444" t="str">
        <f>IF(D444="","",IF('A - IDENTIFICAÇÃO'!$P$15="","",'A - IDENTIFICAÇÃO'!$P$15))</f>
        <v/>
      </c>
      <c r="C444" t="str">
        <f>IF(D444="","",TEXT(IF('A - IDENTIFICAÇÃO'!$C$2="","",'A - IDENTIFICAÇÃO'!$C$2),"0000"))</f>
        <v/>
      </c>
      <c r="D444" t="str">
        <f>IF('C - REPASSES'!A447="","",'C - REPASSES'!A447)</f>
        <v/>
      </c>
      <c r="E444" t="str">
        <f>TEXT(IF('C - REPASSES'!B447="","",'C - REPASSES'!B447),"DD/MM/AAAA")</f>
        <v/>
      </c>
      <c r="F444" t="str">
        <f>IF('C - REPASSES'!C447="INSTITUIÇÃO CREDENCIADA","1",IF('C - REPASSES'!C447="EMPRESA PRETROLÍFERA","2",IF('C - REPASSES'!C447="EMPRESA BRASILEIRA","3",IF('C - REPASSES'!C447="ORGANISMO DE NORMALIZAÇÃO OU EQUIVALENTE","4",IF('C - REPASSES'!C447="EMPRESA BRASILEIRA EM PARCERIA COM I.C.","5","")))))</f>
        <v/>
      </c>
      <c r="G444" t="str">
        <f>TEXT(IF('C - REPASSES'!D447="","",'C - REPASSES'!D447),"00000000000000")</f>
        <v/>
      </c>
      <c r="H444" t="str">
        <f>IF('C - REPASSES'!E447="","",'C - REPASSES'!E447)</f>
        <v/>
      </c>
      <c r="I444" t="str">
        <f>IF('C - REPASSES'!F447="","",'C - REPASSES'!F447)</f>
        <v/>
      </c>
      <c r="J444" t="str">
        <f>IF('C - REPASSES'!G447="","",'C - REPASSES'!G447)</f>
        <v/>
      </c>
      <c r="K444" t="str">
        <f>TEXT(IF('C - REPASSES'!H447="","",'C - REPASSES'!H447),"@")</f>
        <v/>
      </c>
      <c r="L444" t="str">
        <f>TEXT(IF('C - REPASSES'!I447="","",'C - REPASSES'!I447),"DD/MM/AAAA")</f>
        <v/>
      </c>
      <c r="M444" t="str">
        <f>TEXT(IF('C - REPASSES'!$A447="","",'C - REPASSES'!AI447),"0,00")</f>
        <v/>
      </c>
      <c r="N444" t="str">
        <f>TEXT(IF('C - REPASSES'!$A447="","",'C - REPASSES'!AJ447),"0,00")</f>
        <v/>
      </c>
      <c r="O444" t="str">
        <f>TEXT(IF('C - REPASSES'!$A447="","",'C - REPASSES'!AK447),"0,00")</f>
        <v/>
      </c>
    </row>
    <row r="445" spans="1:15">
      <c r="A445" t="str">
        <f>IF(D445="","",IF('A - IDENTIFICAÇÃO'!$C$7="","",'A - IDENTIFICAÇÃO'!$C$7))</f>
        <v/>
      </c>
      <c r="B445" t="str">
        <f>IF(D445="","",IF('A - IDENTIFICAÇÃO'!$P$15="","",'A - IDENTIFICAÇÃO'!$P$15))</f>
        <v/>
      </c>
      <c r="C445" t="str">
        <f>IF(D445="","",TEXT(IF('A - IDENTIFICAÇÃO'!$C$2="","",'A - IDENTIFICAÇÃO'!$C$2),"0000"))</f>
        <v/>
      </c>
      <c r="D445" t="str">
        <f>IF('C - REPASSES'!A448="","",'C - REPASSES'!A448)</f>
        <v/>
      </c>
      <c r="E445" t="str">
        <f>TEXT(IF('C - REPASSES'!B448="","",'C - REPASSES'!B448),"DD/MM/AAAA")</f>
        <v/>
      </c>
      <c r="F445" t="str">
        <f>IF('C - REPASSES'!C448="INSTITUIÇÃO CREDENCIADA","1",IF('C - REPASSES'!C448="EMPRESA PRETROLÍFERA","2",IF('C - REPASSES'!C448="EMPRESA BRASILEIRA","3",IF('C - REPASSES'!C448="ORGANISMO DE NORMALIZAÇÃO OU EQUIVALENTE","4",IF('C - REPASSES'!C448="EMPRESA BRASILEIRA EM PARCERIA COM I.C.","5","")))))</f>
        <v/>
      </c>
      <c r="G445" t="str">
        <f>TEXT(IF('C - REPASSES'!D448="","",'C - REPASSES'!D448),"00000000000000")</f>
        <v/>
      </c>
      <c r="H445" t="str">
        <f>IF('C - REPASSES'!E448="","",'C - REPASSES'!E448)</f>
        <v/>
      </c>
      <c r="I445" t="str">
        <f>IF('C - REPASSES'!F448="","",'C - REPASSES'!F448)</f>
        <v/>
      </c>
      <c r="J445" t="str">
        <f>IF('C - REPASSES'!G448="","",'C - REPASSES'!G448)</f>
        <v/>
      </c>
      <c r="K445" t="str">
        <f>TEXT(IF('C - REPASSES'!H448="","",'C - REPASSES'!H448),"@")</f>
        <v/>
      </c>
      <c r="L445" t="str">
        <f>TEXT(IF('C - REPASSES'!I448="","",'C - REPASSES'!I448),"DD/MM/AAAA")</f>
        <v/>
      </c>
      <c r="M445" t="str">
        <f>TEXT(IF('C - REPASSES'!$A448="","",'C - REPASSES'!AI448),"0,00")</f>
        <v/>
      </c>
      <c r="N445" t="str">
        <f>TEXT(IF('C - REPASSES'!$A448="","",'C - REPASSES'!AJ448),"0,00")</f>
        <v/>
      </c>
      <c r="O445" t="str">
        <f>TEXT(IF('C - REPASSES'!$A448="","",'C - REPASSES'!AK448),"0,00")</f>
        <v/>
      </c>
    </row>
    <row r="446" spans="1:15">
      <c r="A446" t="str">
        <f>IF(D446="","",IF('A - IDENTIFICAÇÃO'!$C$7="","",'A - IDENTIFICAÇÃO'!$C$7))</f>
        <v/>
      </c>
      <c r="B446" t="str">
        <f>IF(D446="","",IF('A - IDENTIFICAÇÃO'!$P$15="","",'A - IDENTIFICAÇÃO'!$P$15))</f>
        <v/>
      </c>
      <c r="C446" t="str">
        <f>IF(D446="","",TEXT(IF('A - IDENTIFICAÇÃO'!$C$2="","",'A - IDENTIFICAÇÃO'!$C$2),"0000"))</f>
        <v/>
      </c>
      <c r="D446" t="str">
        <f>IF('C - REPASSES'!A449="","",'C - REPASSES'!A449)</f>
        <v/>
      </c>
      <c r="E446" t="str">
        <f>TEXT(IF('C - REPASSES'!B449="","",'C - REPASSES'!B449),"DD/MM/AAAA")</f>
        <v/>
      </c>
      <c r="F446" t="str">
        <f>IF('C - REPASSES'!C449="INSTITUIÇÃO CREDENCIADA","1",IF('C - REPASSES'!C449="EMPRESA PRETROLÍFERA","2",IF('C - REPASSES'!C449="EMPRESA BRASILEIRA","3",IF('C - REPASSES'!C449="ORGANISMO DE NORMALIZAÇÃO OU EQUIVALENTE","4",IF('C - REPASSES'!C449="EMPRESA BRASILEIRA EM PARCERIA COM I.C.","5","")))))</f>
        <v/>
      </c>
      <c r="G446" t="str">
        <f>TEXT(IF('C - REPASSES'!D449="","",'C - REPASSES'!D449),"00000000000000")</f>
        <v/>
      </c>
      <c r="H446" t="str">
        <f>IF('C - REPASSES'!E449="","",'C - REPASSES'!E449)</f>
        <v/>
      </c>
      <c r="I446" t="str">
        <f>IF('C - REPASSES'!F449="","",'C - REPASSES'!F449)</f>
        <v/>
      </c>
      <c r="J446" t="str">
        <f>IF('C - REPASSES'!G449="","",'C - REPASSES'!G449)</f>
        <v/>
      </c>
      <c r="K446" t="str">
        <f>TEXT(IF('C - REPASSES'!H449="","",'C - REPASSES'!H449),"@")</f>
        <v/>
      </c>
      <c r="L446" t="str">
        <f>TEXT(IF('C - REPASSES'!I449="","",'C - REPASSES'!I449),"DD/MM/AAAA")</f>
        <v/>
      </c>
      <c r="M446" t="str">
        <f>TEXT(IF('C - REPASSES'!$A449="","",'C - REPASSES'!AI449),"0,00")</f>
        <v/>
      </c>
      <c r="N446" t="str">
        <f>TEXT(IF('C - REPASSES'!$A449="","",'C - REPASSES'!AJ449),"0,00")</f>
        <v/>
      </c>
      <c r="O446" t="str">
        <f>TEXT(IF('C - REPASSES'!$A449="","",'C - REPASSES'!AK449),"0,00")</f>
        <v/>
      </c>
    </row>
    <row r="447" spans="1:15">
      <c r="A447" t="str">
        <f>IF(D447="","",IF('A - IDENTIFICAÇÃO'!$C$7="","",'A - IDENTIFICAÇÃO'!$C$7))</f>
        <v/>
      </c>
      <c r="B447" t="str">
        <f>IF(D447="","",IF('A - IDENTIFICAÇÃO'!$P$15="","",'A - IDENTIFICAÇÃO'!$P$15))</f>
        <v/>
      </c>
      <c r="C447" t="str">
        <f>IF(D447="","",TEXT(IF('A - IDENTIFICAÇÃO'!$C$2="","",'A - IDENTIFICAÇÃO'!$C$2),"0000"))</f>
        <v/>
      </c>
      <c r="D447" t="str">
        <f>IF('C - REPASSES'!A450="","",'C - REPASSES'!A450)</f>
        <v/>
      </c>
      <c r="E447" t="str">
        <f>TEXT(IF('C - REPASSES'!B450="","",'C - REPASSES'!B450),"DD/MM/AAAA")</f>
        <v/>
      </c>
      <c r="F447" t="str">
        <f>IF('C - REPASSES'!C450="INSTITUIÇÃO CREDENCIADA","1",IF('C - REPASSES'!C450="EMPRESA PRETROLÍFERA","2",IF('C - REPASSES'!C450="EMPRESA BRASILEIRA","3",IF('C - REPASSES'!C450="ORGANISMO DE NORMALIZAÇÃO OU EQUIVALENTE","4",IF('C - REPASSES'!C450="EMPRESA BRASILEIRA EM PARCERIA COM I.C.","5","")))))</f>
        <v/>
      </c>
      <c r="G447" t="str">
        <f>TEXT(IF('C - REPASSES'!D450="","",'C - REPASSES'!D450),"00000000000000")</f>
        <v/>
      </c>
      <c r="H447" t="str">
        <f>IF('C - REPASSES'!E450="","",'C - REPASSES'!E450)</f>
        <v/>
      </c>
      <c r="I447" t="str">
        <f>IF('C - REPASSES'!F450="","",'C - REPASSES'!F450)</f>
        <v/>
      </c>
      <c r="J447" t="str">
        <f>IF('C - REPASSES'!G450="","",'C - REPASSES'!G450)</f>
        <v/>
      </c>
      <c r="K447" t="str">
        <f>TEXT(IF('C - REPASSES'!H450="","",'C - REPASSES'!H450),"@")</f>
        <v/>
      </c>
      <c r="L447" t="str">
        <f>TEXT(IF('C - REPASSES'!I450="","",'C - REPASSES'!I450),"DD/MM/AAAA")</f>
        <v/>
      </c>
      <c r="M447" t="str">
        <f>TEXT(IF('C - REPASSES'!$A450="","",'C - REPASSES'!AI450),"0,00")</f>
        <v/>
      </c>
      <c r="N447" t="str">
        <f>TEXT(IF('C - REPASSES'!$A450="","",'C - REPASSES'!AJ450),"0,00")</f>
        <v/>
      </c>
      <c r="O447" t="str">
        <f>TEXT(IF('C - REPASSES'!$A450="","",'C - REPASSES'!AK450),"0,00")</f>
        <v/>
      </c>
    </row>
    <row r="448" spans="1:15">
      <c r="A448" t="str">
        <f>IF(D448="","",IF('A - IDENTIFICAÇÃO'!$C$7="","",'A - IDENTIFICAÇÃO'!$C$7))</f>
        <v/>
      </c>
      <c r="B448" t="str">
        <f>IF(D448="","",IF('A - IDENTIFICAÇÃO'!$P$15="","",'A - IDENTIFICAÇÃO'!$P$15))</f>
        <v/>
      </c>
      <c r="C448" t="str">
        <f>IF(D448="","",TEXT(IF('A - IDENTIFICAÇÃO'!$C$2="","",'A - IDENTIFICAÇÃO'!$C$2),"0000"))</f>
        <v/>
      </c>
      <c r="D448" t="str">
        <f>IF('C - REPASSES'!A451="","",'C - REPASSES'!A451)</f>
        <v/>
      </c>
      <c r="E448" t="str">
        <f>TEXT(IF('C - REPASSES'!B451="","",'C - REPASSES'!B451),"DD/MM/AAAA")</f>
        <v/>
      </c>
      <c r="F448" t="str">
        <f>IF('C - REPASSES'!C451="INSTITUIÇÃO CREDENCIADA","1",IF('C - REPASSES'!C451="EMPRESA PRETROLÍFERA","2",IF('C - REPASSES'!C451="EMPRESA BRASILEIRA","3",IF('C - REPASSES'!C451="ORGANISMO DE NORMALIZAÇÃO OU EQUIVALENTE","4",IF('C - REPASSES'!C451="EMPRESA BRASILEIRA EM PARCERIA COM I.C.","5","")))))</f>
        <v/>
      </c>
      <c r="G448" t="str">
        <f>TEXT(IF('C - REPASSES'!D451="","",'C - REPASSES'!D451),"00000000000000")</f>
        <v/>
      </c>
      <c r="H448" t="str">
        <f>IF('C - REPASSES'!E451="","",'C - REPASSES'!E451)</f>
        <v/>
      </c>
      <c r="I448" t="str">
        <f>IF('C - REPASSES'!F451="","",'C - REPASSES'!F451)</f>
        <v/>
      </c>
      <c r="J448" t="str">
        <f>IF('C - REPASSES'!G451="","",'C - REPASSES'!G451)</f>
        <v/>
      </c>
      <c r="K448" t="str">
        <f>TEXT(IF('C - REPASSES'!H451="","",'C - REPASSES'!H451),"@")</f>
        <v/>
      </c>
      <c r="L448" t="str">
        <f>TEXT(IF('C - REPASSES'!I451="","",'C - REPASSES'!I451),"DD/MM/AAAA")</f>
        <v/>
      </c>
      <c r="M448" t="str">
        <f>TEXT(IF('C - REPASSES'!$A451="","",'C - REPASSES'!AI451),"0,00")</f>
        <v/>
      </c>
      <c r="N448" t="str">
        <f>TEXT(IF('C - REPASSES'!$A451="","",'C - REPASSES'!AJ451),"0,00")</f>
        <v/>
      </c>
      <c r="O448" t="str">
        <f>TEXT(IF('C - REPASSES'!$A451="","",'C - REPASSES'!AK451),"0,00")</f>
        <v/>
      </c>
    </row>
    <row r="449" spans="1:15">
      <c r="A449" t="str">
        <f>IF(D449="","",IF('A - IDENTIFICAÇÃO'!$C$7="","",'A - IDENTIFICAÇÃO'!$C$7))</f>
        <v/>
      </c>
      <c r="B449" t="str">
        <f>IF(D449="","",IF('A - IDENTIFICAÇÃO'!$P$15="","",'A - IDENTIFICAÇÃO'!$P$15))</f>
        <v/>
      </c>
      <c r="C449" t="str">
        <f>IF(D449="","",TEXT(IF('A - IDENTIFICAÇÃO'!$C$2="","",'A - IDENTIFICAÇÃO'!$C$2),"0000"))</f>
        <v/>
      </c>
      <c r="D449" t="str">
        <f>IF('C - REPASSES'!A452="","",'C - REPASSES'!A452)</f>
        <v/>
      </c>
      <c r="E449" t="str">
        <f>TEXT(IF('C - REPASSES'!B452="","",'C - REPASSES'!B452),"DD/MM/AAAA")</f>
        <v/>
      </c>
      <c r="F449" t="str">
        <f>IF('C - REPASSES'!C452="INSTITUIÇÃO CREDENCIADA","1",IF('C - REPASSES'!C452="EMPRESA PRETROLÍFERA","2",IF('C - REPASSES'!C452="EMPRESA BRASILEIRA","3",IF('C - REPASSES'!C452="ORGANISMO DE NORMALIZAÇÃO OU EQUIVALENTE","4",IF('C - REPASSES'!C452="EMPRESA BRASILEIRA EM PARCERIA COM I.C.","5","")))))</f>
        <v/>
      </c>
      <c r="G449" t="str">
        <f>TEXT(IF('C - REPASSES'!D452="","",'C - REPASSES'!D452),"00000000000000")</f>
        <v/>
      </c>
      <c r="H449" t="str">
        <f>IF('C - REPASSES'!E452="","",'C - REPASSES'!E452)</f>
        <v/>
      </c>
      <c r="I449" t="str">
        <f>IF('C - REPASSES'!F452="","",'C - REPASSES'!F452)</f>
        <v/>
      </c>
      <c r="J449" t="str">
        <f>IF('C - REPASSES'!G452="","",'C - REPASSES'!G452)</f>
        <v/>
      </c>
      <c r="K449" t="str">
        <f>TEXT(IF('C - REPASSES'!H452="","",'C - REPASSES'!H452),"@")</f>
        <v/>
      </c>
      <c r="L449" t="str">
        <f>TEXT(IF('C - REPASSES'!I452="","",'C - REPASSES'!I452),"DD/MM/AAAA")</f>
        <v/>
      </c>
      <c r="M449" t="str">
        <f>TEXT(IF('C - REPASSES'!$A452="","",'C - REPASSES'!AI452),"0,00")</f>
        <v/>
      </c>
      <c r="N449" t="str">
        <f>TEXT(IF('C - REPASSES'!$A452="","",'C - REPASSES'!AJ452),"0,00")</f>
        <v/>
      </c>
      <c r="O449" t="str">
        <f>TEXT(IF('C - REPASSES'!$A452="","",'C - REPASSES'!AK452),"0,00")</f>
        <v/>
      </c>
    </row>
    <row r="450" spans="1:15">
      <c r="A450" t="str">
        <f>IF(D450="","",IF('A - IDENTIFICAÇÃO'!$C$7="","",'A - IDENTIFICAÇÃO'!$C$7))</f>
        <v/>
      </c>
      <c r="B450" t="str">
        <f>IF(D450="","",IF('A - IDENTIFICAÇÃO'!$P$15="","",'A - IDENTIFICAÇÃO'!$P$15))</f>
        <v/>
      </c>
      <c r="C450" t="str">
        <f>IF(D450="","",TEXT(IF('A - IDENTIFICAÇÃO'!$C$2="","",'A - IDENTIFICAÇÃO'!$C$2),"0000"))</f>
        <v/>
      </c>
      <c r="D450" t="str">
        <f>IF('C - REPASSES'!A453="","",'C - REPASSES'!A453)</f>
        <v/>
      </c>
      <c r="E450" t="str">
        <f>TEXT(IF('C - REPASSES'!B453="","",'C - REPASSES'!B453),"DD/MM/AAAA")</f>
        <v/>
      </c>
      <c r="F450" t="str">
        <f>IF('C - REPASSES'!C453="INSTITUIÇÃO CREDENCIADA","1",IF('C - REPASSES'!C453="EMPRESA PRETROLÍFERA","2",IF('C - REPASSES'!C453="EMPRESA BRASILEIRA","3",IF('C - REPASSES'!C453="ORGANISMO DE NORMALIZAÇÃO OU EQUIVALENTE","4",IF('C - REPASSES'!C453="EMPRESA BRASILEIRA EM PARCERIA COM I.C.","5","")))))</f>
        <v/>
      </c>
      <c r="G450" t="str">
        <f>TEXT(IF('C - REPASSES'!D453="","",'C - REPASSES'!D453),"00000000000000")</f>
        <v/>
      </c>
      <c r="H450" t="str">
        <f>IF('C - REPASSES'!E453="","",'C - REPASSES'!E453)</f>
        <v/>
      </c>
      <c r="I450" t="str">
        <f>IF('C - REPASSES'!F453="","",'C - REPASSES'!F453)</f>
        <v/>
      </c>
      <c r="J450" t="str">
        <f>IF('C - REPASSES'!G453="","",'C - REPASSES'!G453)</f>
        <v/>
      </c>
      <c r="K450" t="str">
        <f>TEXT(IF('C - REPASSES'!H453="","",'C - REPASSES'!H453),"@")</f>
        <v/>
      </c>
      <c r="L450" t="str">
        <f>TEXT(IF('C - REPASSES'!I453="","",'C - REPASSES'!I453),"DD/MM/AAAA")</f>
        <v/>
      </c>
      <c r="M450" t="str">
        <f>TEXT(IF('C - REPASSES'!$A453="","",'C - REPASSES'!AI453),"0,00")</f>
        <v/>
      </c>
      <c r="N450" t="str">
        <f>TEXT(IF('C - REPASSES'!$A453="","",'C - REPASSES'!AJ453),"0,00")</f>
        <v/>
      </c>
      <c r="O450" t="str">
        <f>TEXT(IF('C - REPASSES'!$A453="","",'C - REPASSES'!AK453),"0,00")</f>
        <v/>
      </c>
    </row>
    <row r="451" spans="1:15">
      <c r="A451" t="str">
        <f>IF(D451="","",IF('A - IDENTIFICAÇÃO'!$C$7="","",'A - IDENTIFICAÇÃO'!$C$7))</f>
        <v/>
      </c>
      <c r="B451" t="str">
        <f>IF(D451="","",IF('A - IDENTIFICAÇÃO'!$P$15="","",'A - IDENTIFICAÇÃO'!$P$15))</f>
        <v/>
      </c>
      <c r="C451" t="str">
        <f>IF(D451="","",TEXT(IF('A - IDENTIFICAÇÃO'!$C$2="","",'A - IDENTIFICAÇÃO'!$C$2),"0000"))</f>
        <v/>
      </c>
      <c r="D451" t="str">
        <f>IF('C - REPASSES'!A454="","",'C - REPASSES'!A454)</f>
        <v/>
      </c>
      <c r="E451" t="str">
        <f>TEXT(IF('C - REPASSES'!B454="","",'C - REPASSES'!B454),"DD/MM/AAAA")</f>
        <v/>
      </c>
      <c r="F451" t="str">
        <f>IF('C - REPASSES'!C454="INSTITUIÇÃO CREDENCIADA","1",IF('C - REPASSES'!C454="EMPRESA PRETROLÍFERA","2",IF('C - REPASSES'!C454="EMPRESA BRASILEIRA","3",IF('C - REPASSES'!C454="ORGANISMO DE NORMALIZAÇÃO OU EQUIVALENTE","4",IF('C - REPASSES'!C454="EMPRESA BRASILEIRA EM PARCERIA COM I.C.","5","")))))</f>
        <v/>
      </c>
      <c r="G451" t="str">
        <f>TEXT(IF('C - REPASSES'!D454="","",'C - REPASSES'!D454),"00000000000000")</f>
        <v/>
      </c>
      <c r="H451" t="str">
        <f>IF('C - REPASSES'!E454="","",'C - REPASSES'!E454)</f>
        <v/>
      </c>
      <c r="I451" t="str">
        <f>IF('C - REPASSES'!F454="","",'C - REPASSES'!F454)</f>
        <v/>
      </c>
      <c r="J451" t="str">
        <f>IF('C - REPASSES'!G454="","",'C - REPASSES'!G454)</f>
        <v/>
      </c>
      <c r="K451" t="str">
        <f>TEXT(IF('C - REPASSES'!H454="","",'C - REPASSES'!H454),"@")</f>
        <v/>
      </c>
      <c r="L451" t="str">
        <f>TEXT(IF('C - REPASSES'!I454="","",'C - REPASSES'!I454),"DD/MM/AAAA")</f>
        <v/>
      </c>
      <c r="M451" t="str">
        <f>TEXT(IF('C - REPASSES'!$A454="","",'C - REPASSES'!AI454),"0,00")</f>
        <v/>
      </c>
      <c r="N451" t="str">
        <f>TEXT(IF('C - REPASSES'!$A454="","",'C - REPASSES'!AJ454),"0,00")</f>
        <v/>
      </c>
      <c r="O451" t="str">
        <f>TEXT(IF('C - REPASSES'!$A454="","",'C - REPASSES'!AK454),"0,00")</f>
        <v/>
      </c>
    </row>
    <row r="452" spans="1:15">
      <c r="A452" t="str">
        <f>IF(D452="","",IF('A - IDENTIFICAÇÃO'!$C$7="","",'A - IDENTIFICAÇÃO'!$C$7))</f>
        <v/>
      </c>
      <c r="B452" t="str">
        <f>IF(D452="","",IF('A - IDENTIFICAÇÃO'!$P$15="","",'A - IDENTIFICAÇÃO'!$P$15))</f>
        <v/>
      </c>
      <c r="C452" t="str">
        <f>IF(D452="","",TEXT(IF('A - IDENTIFICAÇÃO'!$C$2="","",'A - IDENTIFICAÇÃO'!$C$2),"0000"))</f>
        <v/>
      </c>
      <c r="D452" t="str">
        <f>IF('C - REPASSES'!A455="","",'C - REPASSES'!A455)</f>
        <v/>
      </c>
      <c r="E452" t="str">
        <f>TEXT(IF('C - REPASSES'!B455="","",'C - REPASSES'!B455),"DD/MM/AAAA")</f>
        <v/>
      </c>
      <c r="F452" t="str">
        <f>IF('C - REPASSES'!C455="INSTITUIÇÃO CREDENCIADA","1",IF('C - REPASSES'!C455="EMPRESA PRETROLÍFERA","2",IF('C - REPASSES'!C455="EMPRESA BRASILEIRA","3",IF('C - REPASSES'!C455="ORGANISMO DE NORMALIZAÇÃO OU EQUIVALENTE","4",IF('C - REPASSES'!C455="EMPRESA BRASILEIRA EM PARCERIA COM I.C.","5","")))))</f>
        <v/>
      </c>
      <c r="G452" t="str">
        <f>TEXT(IF('C - REPASSES'!D455="","",'C - REPASSES'!D455),"00000000000000")</f>
        <v/>
      </c>
      <c r="H452" t="str">
        <f>IF('C - REPASSES'!E455="","",'C - REPASSES'!E455)</f>
        <v/>
      </c>
      <c r="I452" t="str">
        <f>IF('C - REPASSES'!F455="","",'C - REPASSES'!F455)</f>
        <v/>
      </c>
      <c r="J452" t="str">
        <f>IF('C - REPASSES'!G455="","",'C - REPASSES'!G455)</f>
        <v/>
      </c>
      <c r="K452" t="str">
        <f>TEXT(IF('C - REPASSES'!H455="","",'C - REPASSES'!H455),"@")</f>
        <v/>
      </c>
      <c r="L452" t="str">
        <f>TEXT(IF('C - REPASSES'!I455="","",'C - REPASSES'!I455),"DD/MM/AAAA")</f>
        <v/>
      </c>
      <c r="M452" t="str">
        <f>TEXT(IF('C - REPASSES'!$A455="","",'C - REPASSES'!AI455),"0,00")</f>
        <v/>
      </c>
      <c r="N452" t="str">
        <f>TEXT(IF('C - REPASSES'!$A455="","",'C - REPASSES'!AJ455),"0,00")</f>
        <v/>
      </c>
      <c r="O452" t="str">
        <f>TEXT(IF('C - REPASSES'!$A455="","",'C - REPASSES'!AK455),"0,00")</f>
        <v/>
      </c>
    </row>
    <row r="453" spans="1:15">
      <c r="A453" t="str">
        <f>IF(D453="","",IF('A - IDENTIFICAÇÃO'!$C$7="","",'A - IDENTIFICAÇÃO'!$C$7))</f>
        <v/>
      </c>
      <c r="B453" t="str">
        <f>IF(D453="","",IF('A - IDENTIFICAÇÃO'!$P$15="","",'A - IDENTIFICAÇÃO'!$P$15))</f>
        <v/>
      </c>
      <c r="C453" t="str">
        <f>IF(D453="","",TEXT(IF('A - IDENTIFICAÇÃO'!$C$2="","",'A - IDENTIFICAÇÃO'!$C$2),"0000"))</f>
        <v/>
      </c>
      <c r="D453" t="str">
        <f>IF('C - REPASSES'!A456="","",'C - REPASSES'!A456)</f>
        <v/>
      </c>
      <c r="E453" t="str">
        <f>TEXT(IF('C - REPASSES'!B456="","",'C - REPASSES'!B456),"DD/MM/AAAA")</f>
        <v/>
      </c>
      <c r="F453" t="str">
        <f>IF('C - REPASSES'!C456="INSTITUIÇÃO CREDENCIADA","1",IF('C - REPASSES'!C456="EMPRESA PRETROLÍFERA","2",IF('C - REPASSES'!C456="EMPRESA BRASILEIRA","3",IF('C - REPASSES'!C456="ORGANISMO DE NORMALIZAÇÃO OU EQUIVALENTE","4",IF('C - REPASSES'!C456="EMPRESA BRASILEIRA EM PARCERIA COM I.C.","5","")))))</f>
        <v/>
      </c>
      <c r="G453" t="str">
        <f>TEXT(IF('C - REPASSES'!D456="","",'C - REPASSES'!D456),"00000000000000")</f>
        <v/>
      </c>
      <c r="H453" t="str">
        <f>IF('C - REPASSES'!E456="","",'C - REPASSES'!E456)</f>
        <v/>
      </c>
      <c r="I453" t="str">
        <f>IF('C - REPASSES'!F456="","",'C - REPASSES'!F456)</f>
        <v/>
      </c>
      <c r="J453" t="str">
        <f>IF('C - REPASSES'!G456="","",'C - REPASSES'!G456)</f>
        <v/>
      </c>
      <c r="K453" t="str">
        <f>TEXT(IF('C - REPASSES'!H456="","",'C - REPASSES'!H456),"@")</f>
        <v/>
      </c>
      <c r="L453" t="str">
        <f>TEXT(IF('C - REPASSES'!I456="","",'C - REPASSES'!I456),"DD/MM/AAAA")</f>
        <v/>
      </c>
      <c r="M453" t="str">
        <f>TEXT(IF('C - REPASSES'!$A456="","",'C - REPASSES'!AI456),"0,00")</f>
        <v/>
      </c>
      <c r="N453" t="str">
        <f>TEXT(IF('C - REPASSES'!$A456="","",'C - REPASSES'!AJ456),"0,00")</f>
        <v/>
      </c>
      <c r="O453" t="str">
        <f>TEXT(IF('C - REPASSES'!$A456="","",'C - REPASSES'!AK456),"0,00")</f>
        <v/>
      </c>
    </row>
    <row r="454" spans="1:15">
      <c r="A454" t="str">
        <f>IF(D454="","",IF('A - IDENTIFICAÇÃO'!$C$7="","",'A - IDENTIFICAÇÃO'!$C$7))</f>
        <v/>
      </c>
      <c r="B454" t="str">
        <f>IF(D454="","",IF('A - IDENTIFICAÇÃO'!$P$15="","",'A - IDENTIFICAÇÃO'!$P$15))</f>
        <v/>
      </c>
      <c r="C454" t="str">
        <f>IF(D454="","",TEXT(IF('A - IDENTIFICAÇÃO'!$C$2="","",'A - IDENTIFICAÇÃO'!$C$2),"0000"))</f>
        <v/>
      </c>
      <c r="D454" t="str">
        <f>IF('C - REPASSES'!A457="","",'C - REPASSES'!A457)</f>
        <v/>
      </c>
      <c r="E454" t="str">
        <f>TEXT(IF('C - REPASSES'!B457="","",'C - REPASSES'!B457),"DD/MM/AAAA")</f>
        <v/>
      </c>
      <c r="F454" t="str">
        <f>IF('C - REPASSES'!C457="INSTITUIÇÃO CREDENCIADA","1",IF('C - REPASSES'!C457="EMPRESA PRETROLÍFERA","2",IF('C - REPASSES'!C457="EMPRESA BRASILEIRA","3",IF('C - REPASSES'!C457="ORGANISMO DE NORMALIZAÇÃO OU EQUIVALENTE","4",IF('C - REPASSES'!C457="EMPRESA BRASILEIRA EM PARCERIA COM I.C.","5","")))))</f>
        <v/>
      </c>
      <c r="G454" t="str">
        <f>TEXT(IF('C - REPASSES'!D457="","",'C - REPASSES'!D457),"00000000000000")</f>
        <v/>
      </c>
      <c r="H454" t="str">
        <f>IF('C - REPASSES'!E457="","",'C - REPASSES'!E457)</f>
        <v/>
      </c>
      <c r="I454" t="str">
        <f>IF('C - REPASSES'!F457="","",'C - REPASSES'!F457)</f>
        <v/>
      </c>
      <c r="J454" t="str">
        <f>IF('C - REPASSES'!G457="","",'C - REPASSES'!G457)</f>
        <v/>
      </c>
      <c r="K454" t="str">
        <f>TEXT(IF('C - REPASSES'!H457="","",'C - REPASSES'!H457),"@")</f>
        <v/>
      </c>
      <c r="L454" t="str">
        <f>TEXT(IF('C - REPASSES'!I457="","",'C - REPASSES'!I457),"DD/MM/AAAA")</f>
        <v/>
      </c>
      <c r="M454" t="str">
        <f>TEXT(IF('C - REPASSES'!$A457="","",'C - REPASSES'!AI457),"0,00")</f>
        <v/>
      </c>
      <c r="N454" t="str">
        <f>TEXT(IF('C - REPASSES'!$A457="","",'C - REPASSES'!AJ457),"0,00")</f>
        <v/>
      </c>
      <c r="O454" t="str">
        <f>TEXT(IF('C - REPASSES'!$A457="","",'C - REPASSES'!AK457),"0,00")</f>
        <v/>
      </c>
    </row>
    <row r="455" spans="1:15">
      <c r="A455" t="str">
        <f>IF(D455="","",IF('A - IDENTIFICAÇÃO'!$C$7="","",'A - IDENTIFICAÇÃO'!$C$7))</f>
        <v/>
      </c>
      <c r="B455" t="str">
        <f>IF(D455="","",IF('A - IDENTIFICAÇÃO'!$P$15="","",'A - IDENTIFICAÇÃO'!$P$15))</f>
        <v/>
      </c>
      <c r="C455" t="str">
        <f>IF(D455="","",TEXT(IF('A - IDENTIFICAÇÃO'!$C$2="","",'A - IDENTIFICAÇÃO'!$C$2),"0000"))</f>
        <v/>
      </c>
      <c r="D455" t="str">
        <f>IF('C - REPASSES'!A458="","",'C - REPASSES'!A458)</f>
        <v/>
      </c>
      <c r="E455" t="str">
        <f>TEXT(IF('C - REPASSES'!B458="","",'C - REPASSES'!B458),"DD/MM/AAAA")</f>
        <v/>
      </c>
      <c r="F455" t="str">
        <f>IF('C - REPASSES'!C458="INSTITUIÇÃO CREDENCIADA","1",IF('C - REPASSES'!C458="EMPRESA PRETROLÍFERA","2",IF('C - REPASSES'!C458="EMPRESA BRASILEIRA","3",IF('C - REPASSES'!C458="ORGANISMO DE NORMALIZAÇÃO OU EQUIVALENTE","4",IF('C - REPASSES'!C458="EMPRESA BRASILEIRA EM PARCERIA COM I.C.","5","")))))</f>
        <v/>
      </c>
      <c r="G455" t="str">
        <f>TEXT(IF('C - REPASSES'!D458="","",'C - REPASSES'!D458),"00000000000000")</f>
        <v/>
      </c>
      <c r="H455" t="str">
        <f>IF('C - REPASSES'!E458="","",'C - REPASSES'!E458)</f>
        <v/>
      </c>
      <c r="I455" t="str">
        <f>IF('C - REPASSES'!F458="","",'C - REPASSES'!F458)</f>
        <v/>
      </c>
      <c r="J455" t="str">
        <f>IF('C - REPASSES'!G458="","",'C - REPASSES'!G458)</f>
        <v/>
      </c>
      <c r="K455" t="str">
        <f>TEXT(IF('C - REPASSES'!H458="","",'C - REPASSES'!H458),"@")</f>
        <v/>
      </c>
      <c r="L455" t="str">
        <f>TEXT(IF('C - REPASSES'!I458="","",'C - REPASSES'!I458),"DD/MM/AAAA")</f>
        <v/>
      </c>
      <c r="M455" t="str">
        <f>TEXT(IF('C - REPASSES'!$A458="","",'C - REPASSES'!AI458),"0,00")</f>
        <v/>
      </c>
      <c r="N455" t="str">
        <f>TEXT(IF('C - REPASSES'!$A458="","",'C - REPASSES'!AJ458),"0,00")</f>
        <v/>
      </c>
      <c r="O455" t="str">
        <f>TEXT(IF('C - REPASSES'!$A458="","",'C - REPASSES'!AK458),"0,00")</f>
        <v/>
      </c>
    </row>
    <row r="456" spans="1:15">
      <c r="A456" t="str">
        <f>IF(D456="","",IF('A - IDENTIFICAÇÃO'!$C$7="","",'A - IDENTIFICAÇÃO'!$C$7))</f>
        <v/>
      </c>
      <c r="B456" t="str">
        <f>IF(D456="","",IF('A - IDENTIFICAÇÃO'!$P$15="","",'A - IDENTIFICAÇÃO'!$P$15))</f>
        <v/>
      </c>
      <c r="C456" t="str">
        <f>IF(D456="","",TEXT(IF('A - IDENTIFICAÇÃO'!$C$2="","",'A - IDENTIFICAÇÃO'!$C$2),"0000"))</f>
        <v/>
      </c>
      <c r="D456" t="str">
        <f>IF('C - REPASSES'!A459="","",'C - REPASSES'!A459)</f>
        <v/>
      </c>
      <c r="E456" t="str">
        <f>TEXT(IF('C - REPASSES'!B459="","",'C - REPASSES'!B459),"DD/MM/AAAA")</f>
        <v/>
      </c>
      <c r="F456" t="str">
        <f>IF('C - REPASSES'!C459="INSTITUIÇÃO CREDENCIADA","1",IF('C - REPASSES'!C459="EMPRESA PRETROLÍFERA","2",IF('C - REPASSES'!C459="EMPRESA BRASILEIRA","3",IF('C - REPASSES'!C459="ORGANISMO DE NORMALIZAÇÃO OU EQUIVALENTE","4",IF('C - REPASSES'!C459="EMPRESA BRASILEIRA EM PARCERIA COM I.C.","5","")))))</f>
        <v/>
      </c>
      <c r="G456" t="str">
        <f>TEXT(IF('C - REPASSES'!D459="","",'C - REPASSES'!D459),"00000000000000")</f>
        <v/>
      </c>
      <c r="H456" t="str">
        <f>IF('C - REPASSES'!E459="","",'C - REPASSES'!E459)</f>
        <v/>
      </c>
      <c r="I456" t="str">
        <f>IF('C - REPASSES'!F459="","",'C - REPASSES'!F459)</f>
        <v/>
      </c>
      <c r="J456" t="str">
        <f>IF('C - REPASSES'!G459="","",'C - REPASSES'!G459)</f>
        <v/>
      </c>
      <c r="K456" t="str">
        <f>TEXT(IF('C - REPASSES'!H459="","",'C - REPASSES'!H459),"@")</f>
        <v/>
      </c>
      <c r="L456" t="str">
        <f>TEXT(IF('C - REPASSES'!I459="","",'C - REPASSES'!I459),"DD/MM/AAAA")</f>
        <v/>
      </c>
      <c r="M456" t="str">
        <f>TEXT(IF('C - REPASSES'!$A459="","",'C - REPASSES'!AI459),"0,00")</f>
        <v/>
      </c>
      <c r="N456" t="str">
        <f>TEXT(IF('C - REPASSES'!$A459="","",'C - REPASSES'!AJ459),"0,00")</f>
        <v/>
      </c>
      <c r="O456" t="str">
        <f>TEXT(IF('C - REPASSES'!$A459="","",'C - REPASSES'!AK459),"0,00")</f>
        <v/>
      </c>
    </row>
    <row r="457" spans="1:15">
      <c r="A457" t="str">
        <f>IF(D457="","",IF('A - IDENTIFICAÇÃO'!$C$7="","",'A - IDENTIFICAÇÃO'!$C$7))</f>
        <v/>
      </c>
      <c r="B457" t="str">
        <f>IF(D457="","",IF('A - IDENTIFICAÇÃO'!$P$15="","",'A - IDENTIFICAÇÃO'!$P$15))</f>
        <v/>
      </c>
      <c r="C457" t="str">
        <f>IF(D457="","",TEXT(IF('A - IDENTIFICAÇÃO'!$C$2="","",'A - IDENTIFICAÇÃO'!$C$2),"0000"))</f>
        <v/>
      </c>
      <c r="D457" t="str">
        <f>IF('C - REPASSES'!A460="","",'C - REPASSES'!A460)</f>
        <v/>
      </c>
      <c r="E457" t="str">
        <f>TEXT(IF('C - REPASSES'!B460="","",'C - REPASSES'!B460),"DD/MM/AAAA")</f>
        <v/>
      </c>
      <c r="F457" t="str">
        <f>IF('C - REPASSES'!C460="INSTITUIÇÃO CREDENCIADA","1",IF('C - REPASSES'!C460="EMPRESA PRETROLÍFERA","2",IF('C - REPASSES'!C460="EMPRESA BRASILEIRA","3",IF('C - REPASSES'!C460="ORGANISMO DE NORMALIZAÇÃO OU EQUIVALENTE","4",IF('C - REPASSES'!C460="EMPRESA BRASILEIRA EM PARCERIA COM I.C.","5","")))))</f>
        <v/>
      </c>
      <c r="G457" t="str">
        <f>TEXT(IF('C - REPASSES'!D460="","",'C - REPASSES'!D460),"00000000000000")</f>
        <v/>
      </c>
      <c r="H457" t="str">
        <f>IF('C - REPASSES'!E460="","",'C - REPASSES'!E460)</f>
        <v/>
      </c>
      <c r="I457" t="str">
        <f>IF('C - REPASSES'!F460="","",'C - REPASSES'!F460)</f>
        <v/>
      </c>
      <c r="J457" t="str">
        <f>IF('C - REPASSES'!G460="","",'C - REPASSES'!G460)</f>
        <v/>
      </c>
      <c r="K457" t="str">
        <f>TEXT(IF('C - REPASSES'!H460="","",'C - REPASSES'!H460),"@")</f>
        <v/>
      </c>
      <c r="L457" t="str">
        <f>TEXT(IF('C - REPASSES'!I460="","",'C - REPASSES'!I460),"DD/MM/AAAA")</f>
        <v/>
      </c>
      <c r="M457" t="str">
        <f>TEXT(IF('C - REPASSES'!$A460="","",'C - REPASSES'!AI460),"0,00")</f>
        <v/>
      </c>
      <c r="N457" t="str">
        <f>TEXT(IF('C - REPASSES'!$A460="","",'C - REPASSES'!AJ460),"0,00")</f>
        <v/>
      </c>
      <c r="O457" t="str">
        <f>TEXT(IF('C - REPASSES'!$A460="","",'C - REPASSES'!AK460),"0,00")</f>
        <v/>
      </c>
    </row>
    <row r="458" spans="1:15">
      <c r="A458" t="str">
        <f>IF(D458="","",IF('A - IDENTIFICAÇÃO'!$C$7="","",'A - IDENTIFICAÇÃO'!$C$7))</f>
        <v/>
      </c>
      <c r="B458" t="str">
        <f>IF(D458="","",IF('A - IDENTIFICAÇÃO'!$P$15="","",'A - IDENTIFICAÇÃO'!$P$15))</f>
        <v/>
      </c>
      <c r="C458" t="str">
        <f>IF(D458="","",TEXT(IF('A - IDENTIFICAÇÃO'!$C$2="","",'A - IDENTIFICAÇÃO'!$C$2),"0000"))</f>
        <v/>
      </c>
      <c r="D458" t="str">
        <f>IF('C - REPASSES'!A461="","",'C - REPASSES'!A461)</f>
        <v/>
      </c>
      <c r="E458" t="str">
        <f>TEXT(IF('C - REPASSES'!B461="","",'C - REPASSES'!B461),"DD/MM/AAAA")</f>
        <v/>
      </c>
      <c r="F458" t="str">
        <f>IF('C - REPASSES'!C461="INSTITUIÇÃO CREDENCIADA","1",IF('C - REPASSES'!C461="EMPRESA PRETROLÍFERA","2",IF('C - REPASSES'!C461="EMPRESA BRASILEIRA","3",IF('C - REPASSES'!C461="ORGANISMO DE NORMALIZAÇÃO OU EQUIVALENTE","4",IF('C - REPASSES'!C461="EMPRESA BRASILEIRA EM PARCERIA COM I.C.","5","")))))</f>
        <v/>
      </c>
      <c r="G458" t="str">
        <f>TEXT(IF('C - REPASSES'!D461="","",'C - REPASSES'!D461),"00000000000000")</f>
        <v/>
      </c>
      <c r="H458" t="str">
        <f>IF('C - REPASSES'!E461="","",'C - REPASSES'!E461)</f>
        <v/>
      </c>
      <c r="I458" t="str">
        <f>IF('C - REPASSES'!F461="","",'C - REPASSES'!F461)</f>
        <v/>
      </c>
      <c r="J458" t="str">
        <f>IF('C - REPASSES'!G461="","",'C - REPASSES'!G461)</f>
        <v/>
      </c>
      <c r="K458" t="str">
        <f>TEXT(IF('C - REPASSES'!H461="","",'C - REPASSES'!H461),"@")</f>
        <v/>
      </c>
      <c r="L458" t="str">
        <f>TEXT(IF('C - REPASSES'!I461="","",'C - REPASSES'!I461),"DD/MM/AAAA")</f>
        <v/>
      </c>
      <c r="M458" t="str">
        <f>TEXT(IF('C - REPASSES'!$A461="","",'C - REPASSES'!AI461),"0,00")</f>
        <v/>
      </c>
      <c r="N458" t="str">
        <f>TEXT(IF('C - REPASSES'!$A461="","",'C - REPASSES'!AJ461),"0,00")</f>
        <v/>
      </c>
      <c r="O458" t="str">
        <f>TEXT(IF('C - REPASSES'!$A461="","",'C - REPASSES'!AK461),"0,00")</f>
        <v/>
      </c>
    </row>
    <row r="459" spans="1:15">
      <c r="A459" t="str">
        <f>IF(D459="","",IF('A - IDENTIFICAÇÃO'!$C$7="","",'A - IDENTIFICAÇÃO'!$C$7))</f>
        <v/>
      </c>
      <c r="B459" t="str">
        <f>IF(D459="","",IF('A - IDENTIFICAÇÃO'!$P$15="","",'A - IDENTIFICAÇÃO'!$P$15))</f>
        <v/>
      </c>
      <c r="C459" t="str">
        <f>IF(D459="","",TEXT(IF('A - IDENTIFICAÇÃO'!$C$2="","",'A - IDENTIFICAÇÃO'!$C$2),"0000"))</f>
        <v/>
      </c>
      <c r="D459" t="str">
        <f>IF('C - REPASSES'!A462="","",'C - REPASSES'!A462)</f>
        <v/>
      </c>
      <c r="E459" t="str">
        <f>TEXT(IF('C - REPASSES'!B462="","",'C - REPASSES'!B462),"DD/MM/AAAA")</f>
        <v/>
      </c>
      <c r="F459" t="str">
        <f>IF('C - REPASSES'!C462="INSTITUIÇÃO CREDENCIADA","1",IF('C - REPASSES'!C462="EMPRESA PRETROLÍFERA","2",IF('C - REPASSES'!C462="EMPRESA BRASILEIRA","3",IF('C - REPASSES'!C462="ORGANISMO DE NORMALIZAÇÃO OU EQUIVALENTE","4",IF('C - REPASSES'!C462="EMPRESA BRASILEIRA EM PARCERIA COM I.C.","5","")))))</f>
        <v/>
      </c>
      <c r="G459" t="str">
        <f>TEXT(IF('C - REPASSES'!D462="","",'C - REPASSES'!D462),"00000000000000")</f>
        <v/>
      </c>
      <c r="H459" t="str">
        <f>IF('C - REPASSES'!E462="","",'C - REPASSES'!E462)</f>
        <v/>
      </c>
      <c r="I459" t="str">
        <f>IF('C - REPASSES'!F462="","",'C - REPASSES'!F462)</f>
        <v/>
      </c>
      <c r="J459" t="str">
        <f>IF('C - REPASSES'!G462="","",'C - REPASSES'!G462)</f>
        <v/>
      </c>
      <c r="K459" t="str">
        <f>TEXT(IF('C - REPASSES'!H462="","",'C - REPASSES'!H462),"@")</f>
        <v/>
      </c>
      <c r="L459" t="str">
        <f>TEXT(IF('C - REPASSES'!I462="","",'C - REPASSES'!I462),"DD/MM/AAAA")</f>
        <v/>
      </c>
      <c r="M459" t="str">
        <f>TEXT(IF('C - REPASSES'!$A462="","",'C - REPASSES'!AI462),"0,00")</f>
        <v/>
      </c>
      <c r="N459" t="str">
        <f>TEXT(IF('C - REPASSES'!$A462="","",'C - REPASSES'!AJ462),"0,00")</f>
        <v/>
      </c>
      <c r="O459" t="str">
        <f>TEXT(IF('C - REPASSES'!$A462="","",'C - REPASSES'!AK462),"0,00")</f>
        <v/>
      </c>
    </row>
    <row r="460" spans="1:15">
      <c r="A460" t="str">
        <f>IF(D460="","",IF('A - IDENTIFICAÇÃO'!$C$7="","",'A - IDENTIFICAÇÃO'!$C$7))</f>
        <v/>
      </c>
      <c r="B460" t="str">
        <f>IF(D460="","",IF('A - IDENTIFICAÇÃO'!$P$15="","",'A - IDENTIFICAÇÃO'!$P$15))</f>
        <v/>
      </c>
      <c r="C460" t="str">
        <f>IF(D460="","",TEXT(IF('A - IDENTIFICAÇÃO'!$C$2="","",'A - IDENTIFICAÇÃO'!$C$2),"0000"))</f>
        <v/>
      </c>
      <c r="D460" t="str">
        <f>IF('C - REPASSES'!A463="","",'C - REPASSES'!A463)</f>
        <v/>
      </c>
      <c r="E460" t="str">
        <f>TEXT(IF('C - REPASSES'!B463="","",'C - REPASSES'!B463),"DD/MM/AAAA")</f>
        <v/>
      </c>
      <c r="F460" t="str">
        <f>IF('C - REPASSES'!C463="INSTITUIÇÃO CREDENCIADA","1",IF('C - REPASSES'!C463="EMPRESA PRETROLÍFERA","2",IF('C - REPASSES'!C463="EMPRESA BRASILEIRA","3",IF('C - REPASSES'!C463="ORGANISMO DE NORMALIZAÇÃO OU EQUIVALENTE","4",IF('C - REPASSES'!C463="EMPRESA BRASILEIRA EM PARCERIA COM I.C.","5","")))))</f>
        <v/>
      </c>
      <c r="G460" t="str">
        <f>TEXT(IF('C - REPASSES'!D463="","",'C - REPASSES'!D463),"00000000000000")</f>
        <v/>
      </c>
      <c r="H460" t="str">
        <f>IF('C - REPASSES'!E463="","",'C - REPASSES'!E463)</f>
        <v/>
      </c>
      <c r="I460" t="str">
        <f>IF('C - REPASSES'!F463="","",'C - REPASSES'!F463)</f>
        <v/>
      </c>
      <c r="J460" t="str">
        <f>IF('C - REPASSES'!G463="","",'C - REPASSES'!G463)</f>
        <v/>
      </c>
      <c r="K460" t="str">
        <f>TEXT(IF('C - REPASSES'!H463="","",'C - REPASSES'!H463),"@")</f>
        <v/>
      </c>
      <c r="L460" t="str">
        <f>TEXT(IF('C - REPASSES'!I463="","",'C - REPASSES'!I463),"DD/MM/AAAA")</f>
        <v/>
      </c>
      <c r="M460" t="str">
        <f>TEXT(IF('C - REPASSES'!$A463="","",'C - REPASSES'!AI463),"0,00")</f>
        <v/>
      </c>
      <c r="N460" t="str">
        <f>TEXT(IF('C - REPASSES'!$A463="","",'C - REPASSES'!AJ463),"0,00")</f>
        <v/>
      </c>
      <c r="O460" t="str">
        <f>TEXT(IF('C - REPASSES'!$A463="","",'C - REPASSES'!AK463),"0,00")</f>
        <v/>
      </c>
    </row>
    <row r="461" spans="1:15">
      <c r="A461" t="str">
        <f>IF(D461="","",IF('A - IDENTIFICAÇÃO'!$C$7="","",'A - IDENTIFICAÇÃO'!$C$7))</f>
        <v/>
      </c>
      <c r="B461" t="str">
        <f>IF(D461="","",IF('A - IDENTIFICAÇÃO'!$P$15="","",'A - IDENTIFICAÇÃO'!$P$15))</f>
        <v/>
      </c>
      <c r="C461" t="str">
        <f>IF(D461="","",TEXT(IF('A - IDENTIFICAÇÃO'!$C$2="","",'A - IDENTIFICAÇÃO'!$C$2),"0000"))</f>
        <v/>
      </c>
      <c r="D461" t="str">
        <f>IF('C - REPASSES'!A464="","",'C - REPASSES'!A464)</f>
        <v/>
      </c>
      <c r="E461" t="str">
        <f>TEXT(IF('C - REPASSES'!B464="","",'C - REPASSES'!B464),"DD/MM/AAAA")</f>
        <v/>
      </c>
      <c r="F461" t="str">
        <f>IF('C - REPASSES'!C464="INSTITUIÇÃO CREDENCIADA","1",IF('C - REPASSES'!C464="EMPRESA PRETROLÍFERA","2",IF('C - REPASSES'!C464="EMPRESA BRASILEIRA","3",IF('C - REPASSES'!C464="ORGANISMO DE NORMALIZAÇÃO OU EQUIVALENTE","4",IF('C - REPASSES'!C464="EMPRESA BRASILEIRA EM PARCERIA COM I.C.","5","")))))</f>
        <v/>
      </c>
      <c r="G461" t="str">
        <f>TEXT(IF('C - REPASSES'!D464="","",'C - REPASSES'!D464),"00000000000000")</f>
        <v/>
      </c>
      <c r="H461" t="str">
        <f>IF('C - REPASSES'!E464="","",'C - REPASSES'!E464)</f>
        <v/>
      </c>
      <c r="I461" t="str">
        <f>IF('C - REPASSES'!F464="","",'C - REPASSES'!F464)</f>
        <v/>
      </c>
      <c r="J461" t="str">
        <f>IF('C - REPASSES'!G464="","",'C - REPASSES'!G464)</f>
        <v/>
      </c>
      <c r="K461" t="str">
        <f>TEXT(IF('C - REPASSES'!H464="","",'C - REPASSES'!H464),"@")</f>
        <v/>
      </c>
      <c r="L461" t="str">
        <f>TEXT(IF('C - REPASSES'!I464="","",'C - REPASSES'!I464),"DD/MM/AAAA")</f>
        <v/>
      </c>
      <c r="M461" t="str">
        <f>TEXT(IF('C - REPASSES'!$A464="","",'C - REPASSES'!AI464),"0,00")</f>
        <v/>
      </c>
      <c r="N461" t="str">
        <f>TEXT(IF('C - REPASSES'!$A464="","",'C - REPASSES'!AJ464),"0,00")</f>
        <v/>
      </c>
      <c r="O461" t="str">
        <f>TEXT(IF('C - REPASSES'!$A464="","",'C - REPASSES'!AK464),"0,00")</f>
        <v/>
      </c>
    </row>
    <row r="462" spans="1:15">
      <c r="A462" t="str">
        <f>IF(D462="","",IF('A - IDENTIFICAÇÃO'!$C$7="","",'A - IDENTIFICAÇÃO'!$C$7))</f>
        <v/>
      </c>
      <c r="B462" t="str">
        <f>IF(D462="","",IF('A - IDENTIFICAÇÃO'!$P$15="","",'A - IDENTIFICAÇÃO'!$P$15))</f>
        <v/>
      </c>
      <c r="C462" t="str">
        <f>IF(D462="","",TEXT(IF('A - IDENTIFICAÇÃO'!$C$2="","",'A - IDENTIFICAÇÃO'!$C$2),"0000"))</f>
        <v/>
      </c>
      <c r="D462" t="str">
        <f>IF('C - REPASSES'!A465="","",'C - REPASSES'!A465)</f>
        <v/>
      </c>
      <c r="E462" t="str">
        <f>TEXT(IF('C - REPASSES'!B465="","",'C - REPASSES'!B465),"DD/MM/AAAA")</f>
        <v/>
      </c>
      <c r="F462" t="str">
        <f>IF('C - REPASSES'!C465="INSTITUIÇÃO CREDENCIADA","1",IF('C - REPASSES'!C465="EMPRESA PRETROLÍFERA","2",IF('C - REPASSES'!C465="EMPRESA BRASILEIRA","3",IF('C - REPASSES'!C465="ORGANISMO DE NORMALIZAÇÃO OU EQUIVALENTE","4",IF('C - REPASSES'!C465="EMPRESA BRASILEIRA EM PARCERIA COM I.C.","5","")))))</f>
        <v/>
      </c>
      <c r="G462" t="str">
        <f>TEXT(IF('C - REPASSES'!D465="","",'C - REPASSES'!D465),"00000000000000")</f>
        <v/>
      </c>
      <c r="H462" t="str">
        <f>IF('C - REPASSES'!E465="","",'C - REPASSES'!E465)</f>
        <v/>
      </c>
      <c r="I462" t="str">
        <f>IF('C - REPASSES'!F465="","",'C - REPASSES'!F465)</f>
        <v/>
      </c>
      <c r="J462" t="str">
        <f>IF('C - REPASSES'!G465="","",'C - REPASSES'!G465)</f>
        <v/>
      </c>
      <c r="K462" t="str">
        <f>TEXT(IF('C - REPASSES'!H465="","",'C - REPASSES'!H465),"@")</f>
        <v/>
      </c>
      <c r="L462" t="str">
        <f>TEXT(IF('C - REPASSES'!I465="","",'C - REPASSES'!I465),"DD/MM/AAAA")</f>
        <v/>
      </c>
      <c r="M462" t="str">
        <f>TEXT(IF('C - REPASSES'!$A465="","",'C - REPASSES'!AI465),"0,00")</f>
        <v/>
      </c>
      <c r="N462" t="str">
        <f>TEXT(IF('C - REPASSES'!$A465="","",'C - REPASSES'!AJ465),"0,00")</f>
        <v/>
      </c>
      <c r="O462" t="str">
        <f>TEXT(IF('C - REPASSES'!$A465="","",'C - REPASSES'!AK465),"0,00")</f>
        <v/>
      </c>
    </row>
    <row r="463" spans="1:15">
      <c r="A463" t="str">
        <f>IF(D463="","",IF('A - IDENTIFICAÇÃO'!$C$7="","",'A - IDENTIFICAÇÃO'!$C$7))</f>
        <v/>
      </c>
      <c r="B463" t="str">
        <f>IF(D463="","",IF('A - IDENTIFICAÇÃO'!$P$15="","",'A - IDENTIFICAÇÃO'!$P$15))</f>
        <v/>
      </c>
      <c r="C463" t="str">
        <f>IF(D463="","",TEXT(IF('A - IDENTIFICAÇÃO'!$C$2="","",'A - IDENTIFICAÇÃO'!$C$2),"0000"))</f>
        <v/>
      </c>
      <c r="D463" t="str">
        <f>IF('C - REPASSES'!A466="","",'C - REPASSES'!A466)</f>
        <v/>
      </c>
      <c r="E463" t="str">
        <f>TEXT(IF('C - REPASSES'!B466="","",'C - REPASSES'!B466),"DD/MM/AAAA")</f>
        <v/>
      </c>
      <c r="F463" t="str">
        <f>IF('C - REPASSES'!C466="INSTITUIÇÃO CREDENCIADA","1",IF('C - REPASSES'!C466="EMPRESA PRETROLÍFERA","2",IF('C - REPASSES'!C466="EMPRESA BRASILEIRA","3",IF('C - REPASSES'!C466="ORGANISMO DE NORMALIZAÇÃO OU EQUIVALENTE","4",IF('C - REPASSES'!C466="EMPRESA BRASILEIRA EM PARCERIA COM I.C.","5","")))))</f>
        <v/>
      </c>
      <c r="G463" t="str">
        <f>TEXT(IF('C - REPASSES'!D466="","",'C - REPASSES'!D466),"00000000000000")</f>
        <v/>
      </c>
      <c r="H463" t="str">
        <f>IF('C - REPASSES'!E466="","",'C - REPASSES'!E466)</f>
        <v/>
      </c>
      <c r="I463" t="str">
        <f>IF('C - REPASSES'!F466="","",'C - REPASSES'!F466)</f>
        <v/>
      </c>
      <c r="J463" t="str">
        <f>IF('C - REPASSES'!G466="","",'C - REPASSES'!G466)</f>
        <v/>
      </c>
      <c r="K463" t="str">
        <f>TEXT(IF('C - REPASSES'!H466="","",'C - REPASSES'!H466),"@")</f>
        <v/>
      </c>
      <c r="L463" t="str">
        <f>TEXT(IF('C - REPASSES'!I466="","",'C - REPASSES'!I466),"DD/MM/AAAA")</f>
        <v/>
      </c>
      <c r="M463" t="str">
        <f>TEXT(IF('C - REPASSES'!$A466="","",'C - REPASSES'!AI466),"0,00")</f>
        <v/>
      </c>
      <c r="N463" t="str">
        <f>TEXT(IF('C - REPASSES'!$A466="","",'C - REPASSES'!AJ466),"0,00")</f>
        <v/>
      </c>
      <c r="O463" t="str">
        <f>TEXT(IF('C - REPASSES'!$A466="","",'C - REPASSES'!AK466),"0,00")</f>
        <v/>
      </c>
    </row>
    <row r="464" spans="1:15">
      <c r="A464" t="str">
        <f>IF(D464="","",IF('A - IDENTIFICAÇÃO'!$C$7="","",'A - IDENTIFICAÇÃO'!$C$7))</f>
        <v/>
      </c>
      <c r="B464" t="str">
        <f>IF(D464="","",IF('A - IDENTIFICAÇÃO'!$P$15="","",'A - IDENTIFICAÇÃO'!$P$15))</f>
        <v/>
      </c>
      <c r="C464" t="str">
        <f>IF(D464="","",TEXT(IF('A - IDENTIFICAÇÃO'!$C$2="","",'A - IDENTIFICAÇÃO'!$C$2),"0000"))</f>
        <v/>
      </c>
      <c r="D464" t="str">
        <f>IF('C - REPASSES'!A467="","",'C - REPASSES'!A467)</f>
        <v/>
      </c>
      <c r="E464" t="str">
        <f>TEXT(IF('C - REPASSES'!B467="","",'C - REPASSES'!B467),"DD/MM/AAAA")</f>
        <v/>
      </c>
      <c r="F464" t="str">
        <f>IF('C - REPASSES'!C467="INSTITUIÇÃO CREDENCIADA","1",IF('C - REPASSES'!C467="EMPRESA PRETROLÍFERA","2",IF('C - REPASSES'!C467="EMPRESA BRASILEIRA","3",IF('C - REPASSES'!C467="ORGANISMO DE NORMALIZAÇÃO OU EQUIVALENTE","4",IF('C - REPASSES'!C467="EMPRESA BRASILEIRA EM PARCERIA COM I.C.","5","")))))</f>
        <v/>
      </c>
      <c r="G464" t="str">
        <f>TEXT(IF('C - REPASSES'!D467="","",'C - REPASSES'!D467),"00000000000000")</f>
        <v/>
      </c>
      <c r="H464" t="str">
        <f>IF('C - REPASSES'!E467="","",'C - REPASSES'!E467)</f>
        <v/>
      </c>
      <c r="I464" t="str">
        <f>IF('C - REPASSES'!F467="","",'C - REPASSES'!F467)</f>
        <v/>
      </c>
      <c r="J464" t="str">
        <f>IF('C - REPASSES'!G467="","",'C - REPASSES'!G467)</f>
        <v/>
      </c>
      <c r="K464" t="str">
        <f>TEXT(IF('C - REPASSES'!H467="","",'C - REPASSES'!H467),"@")</f>
        <v/>
      </c>
      <c r="L464" t="str">
        <f>TEXT(IF('C - REPASSES'!I467="","",'C - REPASSES'!I467),"DD/MM/AAAA")</f>
        <v/>
      </c>
      <c r="M464" t="str">
        <f>TEXT(IF('C - REPASSES'!$A467="","",'C - REPASSES'!AI467),"0,00")</f>
        <v/>
      </c>
      <c r="N464" t="str">
        <f>TEXT(IF('C - REPASSES'!$A467="","",'C - REPASSES'!AJ467),"0,00")</f>
        <v/>
      </c>
      <c r="O464" t="str">
        <f>TEXT(IF('C - REPASSES'!$A467="","",'C - REPASSES'!AK467),"0,00")</f>
        <v/>
      </c>
    </row>
    <row r="465" spans="1:15">
      <c r="A465" t="str">
        <f>IF(D465="","",IF('A - IDENTIFICAÇÃO'!$C$7="","",'A - IDENTIFICAÇÃO'!$C$7))</f>
        <v/>
      </c>
      <c r="B465" t="str">
        <f>IF(D465="","",IF('A - IDENTIFICAÇÃO'!$P$15="","",'A - IDENTIFICAÇÃO'!$P$15))</f>
        <v/>
      </c>
      <c r="C465" t="str">
        <f>IF(D465="","",TEXT(IF('A - IDENTIFICAÇÃO'!$C$2="","",'A - IDENTIFICAÇÃO'!$C$2),"0000"))</f>
        <v/>
      </c>
      <c r="D465" t="str">
        <f>IF('C - REPASSES'!A468="","",'C - REPASSES'!A468)</f>
        <v/>
      </c>
      <c r="E465" t="str">
        <f>TEXT(IF('C - REPASSES'!B468="","",'C - REPASSES'!B468),"DD/MM/AAAA")</f>
        <v/>
      </c>
      <c r="F465" t="str">
        <f>IF('C - REPASSES'!C468="INSTITUIÇÃO CREDENCIADA","1",IF('C - REPASSES'!C468="EMPRESA PRETROLÍFERA","2",IF('C - REPASSES'!C468="EMPRESA BRASILEIRA","3",IF('C - REPASSES'!C468="ORGANISMO DE NORMALIZAÇÃO OU EQUIVALENTE","4",IF('C - REPASSES'!C468="EMPRESA BRASILEIRA EM PARCERIA COM I.C.","5","")))))</f>
        <v/>
      </c>
      <c r="G465" t="str">
        <f>TEXT(IF('C - REPASSES'!D468="","",'C - REPASSES'!D468),"00000000000000")</f>
        <v/>
      </c>
      <c r="H465" t="str">
        <f>IF('C - REPASSES'!E468="","",'C - REPASSES'!E468)</f>
        <v/>
      </c>
      <c r="I465" t="str">
        <f>IF('C - REPASSES'!F468="","",'C - REPASSES'!F468)</f>
        <v/>
      </c>
      <c r="J465" t="str">
        <f>IF('C - REPASSES'!G468="","",'C - REPASSES'!G468)</f>
        <v/>
      </c>
      <c r="K465" t="str">
        <f>TEXT(IF('C - REPASSES'!H468="","",'C - REPASSES'!H468),"@")</f>
        <v/>
      </c>
      <c r="L465" t="str">
        <f>TEXT(IF('C - REPASSES'!I468="","",'C - REPASSES'!I468),"DD/MM/AAAA")</f>
        <v/>
      </c>
      <c r="M465" t="str">
        <f>TEXT(IF('C - REPASSES'!$A468="","",'C - REPASSES'!AI468),"0,00")</f>
        <v/>
      </c>
      <c r="N465" t="str">
        <f>TEXT(IF('C - REPASSES'!$A468="","",'C - REPASSES'!AJ468),"0,00")</f>
        <v/>
      </c>
      <c r="O465" t="str">
        <f>TEXT(IF('C - REPASSES'!$A468="","",'C - REPASSES'!AK468),"0,00")</f>
        <v/>
      </c>
    </row>
    <row r="466" spans="1:15">
      <c r="A466" t="str">
        <f>IF(D466="","",IF('A - IDENTIFICAÇÃO'!$C$7="","",'A - IDENTIFICAÇÃO'!$C$7))</f>
        <v/>
      </c>
      <c r="B466" t="str">
        <f>IF(D466="","",IF('A - IDENTIFICAÇÃO'!$P$15="","",'A - IDENTIFICAÇÃO'!$P$15))</f>
        <v/>
      </c>
      <c r="C466" t="str">
        <f>IF(D466="","",TEXT(IF('A - IDENTIFICAÇÃO'!$C$2="","",'A - IDENTIFICAÇÃO'!$C$2),"0000"))</f>
        <v/>
      </c>
      <c r="D466" t="str">
        <f>IF('C - REPASSES'!A469="","",'C - REPASSES'!A469)</f>
        <v/>
      </c>
      <c r="E466" t="str">
        <f>TEXT(IF('C - REPASSES'!B469="","",'C - REPASSES'!B469),"DD/MM/AAAA")</f>
        <v/>
      </c>
      <c r="F466" t="str">
        <f>IF('C - REPASSES'!C469="INSTITUIÇÃO CREDENCIADA","1",IF('C - REPASSES'!C469="EMPRESA PRETROLÍFERA","2",IF('C - REPASSES'!C469="EMPRESA BRASILEIRA","3",IF('C - REPASSES'!C469="ORGANISMO DE NORMALIZAÇÃO OU EQUIVALENTE","4",IF('C - REPASSES'!C469="EMPRESA BRASILEIRA EM PARCERIA COM I.C.","5","")))))</f>
        <v/>
      </c>
      <c r="G466" t="str">
        <f>TEXT(IF('C - REPASSES'!D469="","",'C - REPASSES'!D469),"00000000000000")</f>
        <v/>
      </c>
      <c r="H466" t="str">
        <f>IF('C - REPASSES'!E469="","",'C - REPASSES'!E469)</f>
        <v/>
      </c>
      <c r="I466" t="str">
        <f>IF('C - REPASSES'!F469="","",'C - REPASSES'!F469)</f>
        <v/>
      </c>
      <c r="J466" t="str">
        <f>IF('C - REPASSES'!G469="","",'C - REPASSES'!G469)</f>
        <v/>
      </c>
      <c r="K466" t="str">
        <f>TEXT(IF('C - REPASSES'!H469="","",'C - REPASSES'!H469),"@")</f>
        <v/>
      </c>
      <c r="L466" t="str">
        <f>TEXT(IF('C - REPASSES'!I469="","",'C - REPASSES'!I469),"DD/MM/AAAA")</f>
        <v/>
      </c>
      <c r="M466" t="str">
        <f>TEXT(IF('C - REPASSES'!$A469="","",'C - REPASSES'!AI469),"0,00")</f>
        <v/>
      </c>
      <c r="N466" t="str">
        <f>TEXT(IF('C - REPASSES'!$A469="","",'C - REPASSES'!AJ469),"0,00")</f>
        <v/>
      </c>
      <c r="O466" t="str">
        <f>TEXT(IF('C - REPASSES'!$A469="","",'C - REPASSES'!AK469),"0,00")</f>
        <v/>
      </c>
    </row>
    <row r="467" spans="1:15">
      <c r="A467" t="str">
        <f>IF(D467="","",IF('A - IDENTIFICAÇÃO'!$C$7="","",'A - IDENTIFICAÇÃO'!$C$7))</f>
        <v/>
      </c>
      <c r="B467" t="str">
        <f>IF(D467="","",IF('A - IDENTIFICAÇÃO'!$P$15="","",'A - IDENTIFICAÇÃO'!$P$15))</f>
        <v/>
      </c>
      <c r="C467" t="str">
        <f>IF(D467="","",TEXT(IF('A - IDENTIFICAÇÃO'!$C$2="","",'A - IDENTIFICAÇÃO'!$C$2),"0000"))</f>
        <v/>
      </c>
      <c r="D467" t="str">
        <f>IF('C - REPASSES'!A470="","",'C - REPASSES'!A470)</f>
        <v/>
      </c>
      <c r="E467" t="str">
        <f>TEXT(IF('C - REPASSES'!B470="","",'C - REPASSES'!B470),"DD/MM/AAAA")</f>
        <v/>
      </c>
      <c r="F467" t="str">
        <f>IF('C - REPASSES'!C470="INSTITUIÇÃO CREDENCIADA","1",IF('C - REPASSES'!C470="EMPRESA PRETROLÍFERA","2",IF('C - REPASSES'!C470="EMPRESA BRASILEIRA","3",IF('C - REPASSES'!C470="ORGANISMO DE NORMALIZAÇÃO OU EQUIVALENTE","4",IF('C - REPASSES'!C470="EMPRESA BRASILEIRA EM PARCERIA COM I.C.","5","")))))</f>
        <v/>
      </c>
      <c r="G467" t="str">
        <f>TEXT(IF('C - REPASSES'!D470="","",'C - REPASSES'!D470),"00000000000000")</f>
        <v/>
      </c>
      <c r="H467" t="str">
        <f>IF('C - REPASSES'!E470="","",'C - REPASSES'!E470)</f>
        <v/>
      </c>
      <c r="I467" t="str">
        <f>IF('C - REPASSES'!F470="","",'C - REPASSES'!F470)</f>
        <v/>
      </c>
      <c r="J467" t="str">
        <f>IF('C - REPASSES'!G470="","",'C - REPASSES'!G470)</f>
        <v/>
      </c>
      <c r="K467" t="str">
        <f>TEXT(IF('C - REPASSES'!H470="","",'C - REPASSES'!H470),"@")</f>
        <v/>
      </c>
      <c r="L467" t="str">
        <f>TEXT(IF('C - REPASSES'!I470="","",'C - REPASSES'!I470),"DD/MM/AAAA")</f>
        <v/>
      </c>
      <c r="M467" t="str">
        <f>TEXT(IF('C - REPASSES'!$A470="","",'C - REPASSES'!AI470),"0,00")</f>
        <v/>
      </c>
      <c r="N467" t="str">
        <f>TEXT(IF('C - REPASSES'!$A470="","",'C - REPASSES'!AJ470),"0,00")</f>
        <v/>
      </c>
      <c r="O467" t="str">
        <f>TEXT(IF('C - REPASSES'!$A470="","",'C - REPASSES'!AK470),"0,00")</f>
        <v/>
      </c>
    </row>
    <row r="468" spans="1:15">
      <c r="A468" t="str">
        <f>IF(D468="","",IF('A - IDENTIFICAÇÃO'!$C$7="","",'A - IDENTIFICAÇÃO'!$C$7))</f>
        <v/>
      </c>
      <c r="B468" t="str">
        <f>IF(D468="","",IF('A - IDENTIFICAÇÃO'!$P$15="","",'A - IDENTIFICAÇÃO'!$P$15))</f>
        <v/>
      </c>
      <c r="C468" t="str">
        <f>IF(D468="","",TEXT(IF('A - IDENTIFICAÇÃO'!$C$2="","",'A - IDENTIFICAÇÃO'!$C$2),"0000"))</f>
        <v/>
      </c>
      <c r="D468" t="str">
        <f>IF('C - REPASSES'!A471="","",'C - REPASSES'!A471)</f>
        <v/>
      </c>
      <c r="E468" t="str">
        <f>TEXT(IF('C - REPASSES'!B471="","",'C - REPASSES'!B471),"DD/MM/AAAA")</f>
        <v/>
      </c>
      <c r="F468" t="str">
        <f>IF('C - REPASSES'!C471="INSTITUIÇÃO CREDENCIADA","1",IF('C - REPASSES'!C471="EMPRESA PRETROLÍFERA","2",IF('C - REPASSES'!C471="EMPRESA BRASILEIRA","3",IF('C - REPASSES'!C471="ORGANISMO DE NORMALIZAÇÃO OU EQUIVALENTE","4",IF('C - REPASSES'!C471="EMPRESA BRASILEIRA EM PARCERIA COM I.C.","5","")))))</f>
        <v/>
      </c>
      <c r="G468" t="str">
        <f>TEXT(IF('C - REPASSES'!D471="","",'C - REPASSES'!D471),"00000000000000")</f>
        <v/>
      </c>
      <c r="H468" t="str">
        <f>IF('C - REPASSES'!E471="","",'C - REPASSES'!E471)</f>
        <v/>
      </c>
      <c r="I468" t="str">
        <f>IF('C - REPASSES'!F471="","",'C - REPASSES'!F471)</f>
        <v/>
      </c>
      <c r="J468" t="str">
        <f>IF('C - REPASSES'!G471="","",'C - REPASSES'!G471)</f>
        <v/>
      </c>
      <c r="K468" t="str">
        <f>TEXT(IF('C - REPASSES'!H471="","",'C - REPASSES'!H471),"@")</f>
        <v/>
      </c>
      <c r="L468" t="str">
        <f>TEXT(IF('C - REPASSES'!I471="","",'C - REPASSES'!I471),"DD/MM/AAAA")</f>
        <v/>
      </c>
      <c r="M468" t="str">
        <f>TEXT(IF('C - REPASSES'!$A471="","",'C - REPASSES'!AI471),"0,00")</f>
        <v/>
      </c>
      <c r="N468" t="str">
        <f>TEXT(IF('C - REPASSES'!$A471="","",'C - REPASSES'!AJ471),"0,00")</f>
        <v/>
      </c>
      <c r="O468" t="str">
        <f>TEXT(IF('C - REPASSES'!$A471="","",'C - REPASSES'!AK471),"0,00")</f>
        <v/>
      </c>
    </row>
    <row r="469" spans="1:15">
      <c r="A469" t="str">
        <f>IF(D469="","",IF('A - IDENTIFICAÇÃO'!$C$7="","",'A - IDENTIFICAÇÃO'!$C$7))</f>
        <v/>
      </c>
      <c r="B469" t="str">
        <f>IF(D469="","",IF('A - IDENTIFICAÇÃO'!$P$15="","",'A - IDENTIFICAÇÃO'!$P$15))</f>
        <v/>
      </c>
      <c r="C469" t="str">
        <f>IF(D469="","",TEXT(IF('A - IDENTIFICAÇÃO'!$C$2="","",'A - IDENTIFICAÇÃO'!$C$2),"0000"))</f>
        <v/>
      </c>
      <c r="D469" t="str">
        <f>IF('C - REPASSES'!A472="","",'C - REPASSES'!A472)</f>
        <v/>
      </c>
      <c r="E469" t="str">
        <f>TEXT(IF('C - REPASSES'!B472="","",'C - REPASSES'!B472),"DD/MM/AAAA")</f>
        <v/>
      </c>
      <c r="F469" t="str">
        <f>IF('C - REPASSES'!C472="INSTITUIÇÃO CREDENCIADA","1",IF('C - REPASSES'!C472="EMPRESA PRETROLÍFERA","2",IF('C - REPASSES'!C472="EMPRESA BRASILEIRA","3",IF('C - REPASSES'!C472="ORGANISMO DE NORMALIZAÇÃO OU EQUIVALENTE","4",IF('C - REPASSES'!C472="EMPRESA BRASILEIRA EM PARCERIA COM I.C.","5","")))))</f>
        <v/>
      </c>
      <c r="G469" t="str">
        <f>TEXT(IF('C - REPASSES'!D472="","",'C - REPASSES'!D472),"00000000000000")</f>
        <v/>
      </c>
      <c r="H469" t="str">
        <f>IF('C - REPASSES'!E472="","",'C - REPASSES'!E472)</f>
        <v/>
      </c>
      <c r="I469" t="str">
        <f>IF('C - REPASSES'!F472="","",'C - REPASSES'!F472)</f>
        <v/>
      </c>
      <c r="J469" t="str">
        <f>IF('C - REPASSES'!G472="","",'C - REPASSES'!G472)</f>
        <v/>
      </c>
      <c r="K469" t="str">
        <f>TEXT(IF('C - REPASSES'!H472="","",'C - REPASSES'!H472),"@")</f>
        <v/>
      </c>
      <c r="L469" t="str">
        <f>TEXT(IF('C - REPASSES'!I472="","",'C - REPASSES'!I472),"DD/MM/AAAA")</f>
        <v/>
      </c>
      <c r="M469" t="str">
        <f>TEXT(IF('C - REPASSES'!$A472="","",'C - REPASSES'!AI472),"0,00")</f>
        <v/>
      </c>
      <c r="N469" t="str">
        <f>TEXT(IF('C - REPASSES'!$A472="","",'C - REPASSES'!AJ472),"0,00")</f>
        <v/>
      </c>
      <c r="O469" t="str">
        <f>TEXT(IF('C - REPASSES'!$A472="","",'C - REPASSES'!AK472),"0,00")</f>
        <v/>
      </c>
    </row>
    <row r="470" spans="1:15">
      <c r="A470" t="str">
        <f>IF(D470="","",IF('A - IDENTIFICAÇÃO'!$C$7="","",'A - IDENTIFICAÇÃO'!$C$7))</f>
        <v/>
      </c>
      <c r="B470" t="str">
        <f>IF(D470="","",IF('A - IDENTIFICAÇÃO'!$P$15="","",'A - IDENTIFICAÇÃO'!$P$15))</f>
        <v/>
      </c>
      <c r="C470" t="str">
        <f>IF(D470="","",TEXT(IF('A - IDENTIFICAÇÃO'!$C$2="","",'A - IDENTIFICAÇÃO'!$C$2),"0000"))</f>
        <v/>
      </c>
      <c r="D470" t="str">
        <f>IF('C - REPASSES'!A473="","",'C - REPASSES'!A473)</f>
        <v/>
      </c>
      <c r="E470" t="str">
        <f>TEXT(IF('C - REPASSES'!B473="","",'C - REPASSES'!B473),"DD/MM/AAAA")</f>
        <v/>
      </c>
      <c r="F470" t="str">
        <f>IF('C - REPASSES'!C473="INSTITUIÇÃO CREDENCIADA","1",IF('C - REPASSES'!C473="EMPRESA PRETROLÍFERA","2",IF('C - REPASSES'!C473="EMPRESA BRASILEIRA","3",IF('C - REPASSES'!C473="ORGANISMO DE NORMALIZAÇÃO OU EQUIVALENTE","4",IF('C - REPASSES'!C473="EMPRESA BRASILEIRA EM PARCERIA COM I.C.","5","")))))</f>
        <v/>
      </c>
      <c r="G470" t="str">
        <f>TEXT(IF('C - REPASSES'!D473="","",'C - REPASSES'!D473),"00000000000000")</f>
        <v/>
      </c>
      <c r="H470" t="str">
        <f>IF('C - REPASSES'!E473="","",'C - REPASSES'!E473)</f>
        <v/>
      </c>
      <c r="I470" t="str">
        <f>IF('C - REPASSES'!F473="","",'C - REPASSES'!F473)</f>
        <v/>
      </c>
      <c r="J470" t="str">
        <f>IF('C - REPASSES'!G473="","",'C - REPASSES'!G473)</f>
        <v/>
      </c>
      <c r="K470" t="str">
        <f>TEXT(IF('C - REPASSES'!H473="","",'C - REPASSES'!H473),"@")</f>
        <v/>
      </c>
      <c r="L470" t="str">
        <f>TEXT(IF('C - REPASSES'!I473="","",'C - REPASSES'!I473),"DD/MM/AAAA")</f>
        <v/>
      </c>
      <c r="M470" t="str">
        <f>TEXT(IF('C - REPASSES'!$A473="","",'C - REPASSES'!AI473),"0,00")</f>
        <v/>
      </c>
      <c r="N470" t="str">
        <f>TEXT(IF('C - REPASSES'!$A473="","",'C - REPASSES'!AJ473),"0,00")</f>
        <v/>
      </c>
      <c r="O470" t="str">
        <f>TEXT(IF('C - REPASSES'!$A473="","",'C - REPASSES'!AK473),"0,00")</f>
        <v/>
      </c>
    </row>
    <row r="471" spans="1:15">
      <c r="A471" t="str">
        <f>IF(D471="","",IF('A - IDENTIFICAÇÃO'!$C$7="","",'A - IDENTIFICAÇÃO'!$C$7))</f>
        <v/>
      </c>
      <c r="B471" t="str">
        <f>IF(D471="","",IF('A - IDENTIFICAÇÃO'!$P$15="","",'A - IDENTIFICAÇÃO'!$P$15))</f>
        <v/>
      </c>
      <c r="C471" t="str">
        <f>IF(D471="","",TEXT(IF('A - IDENTIFICAÇÃO'!$C$2="","",'A - IDENTIFICAÇÃO'!$C$2),"0000"))</f>
        <v/>
      </c>
      <c r="D471" t="str">
        <f>IF('C - REPASSES'!A474="","",'C - REPASSES'!A474)</f>
        <v/>
      </c>
      <c r="E471" t="str">
        <f>TEXT(IF('C - REPASSES'!B474="","",'C - REPASSES'!B474),"DD/MM/AAAA")</f>
        <v/>
      </c>
      <c r="F471" t="str">
        <f>IF('C - REPASSES'!C474="INSTITUIÇÃO CREDENCIADA","1",IF('C - REPASSES'!C474="EMPRESA PRETROLÍFERA","2",IF('C - REPASSES'!C474="EMPRESA BRASILEIRA","3",IF('C - REPASSES'!C474="ORGANISMO DE NORMALIZAÇÃO OU EQUIVALENTE","4",IF('C - REPASSES'!C474="EMPRESA BRASILEIRA EM PARCERIA COM I.C.","5","")))))</f>
        <v/>
      </c>
      <c r="G471" t="str">
        <f>TEXT(IF('C - REPASSES'!D474="","",'C - REPASSES'!D474),"00000000000000")</f>
        <v/>
      </c>
      <c r="H471" t="str">
        <f>IF('C - REPASSES'!E474="","",'C - REPASSES'!E474)</f>
        <v/>
      </c>
      <c r="I471" t="str">
        <f>IF('C - REPASSES'!F474="","",'C - REPASSES'!F474)</f>
        <v/>
      </c>
      <c r="J471" t="str">
        <f>IF('C - REPASSES'!G474="","",'C - REPASSES'!G474)</f>
        <v/>
      </c>
      <c r="K471" t="str">
        <f>TEXT(IF('C - REPASSES'!H474="","",'C - REPASSES'!H474),"@")</f>
        <v/>
      </c>
      <c r="L471" t="str">
        <f>TEXT(IF('C - REPASSES'!I474="","",'C - REPASSES'!I474),"DD/MM/AAAA")</f>
        <v/>
      </c>
      <c r="M471" t="str">
        <f>TEXT(IF('C - REPASSES'!$A474="","",'C - REPASSES'!AI474),"0,00")</f>
        <v/>
      </c>
      <c r="N471" t="str">
        <f>TEXT(IF('C - REPASSES'!$A474="","",'C - REPASSES'!AJ474),"0,00")</f>
        <v/>
      </c>
      <c r="O471" t="str">
        <f>TEXT(IF('C - REPASSES'!$A474="","",'C - REPASSES'!AK474),"0,00")</f>
        <v/>
      </c>
    </row>
    <row r="472" spans="1:15">
      <c r="A472" t="str">
        <f>IF(D472="","",IF('A - IDENTIFICAÇÃO'!$C$7="","",'A - IDENTIFICAÇÃO'!$C$7))</f>
        <v/>
      </c>
      <c r="B472" t="str">
        <f>IF(D472="","",IF('A - IDENTIFICAÇÃO'!$P$15="","",'A - IDENTIFICAÇÃO'!$P$15))</f>
        <v/>
      </c>
      <c r="C472" t="str">
        <f>IF(D472="","",TEXT(IF('A - IDENTIFICAÇÃO'!$C$2="","",'A - IDENTIFICAÇÃO'!$C$2),"0000"))</f>
        <v/>
      </c>
      <c r="D472" t="str">
        <f>IF('C - REPASSES'!A475="","",'C - REPASSES'!A475)</f>
        <v/>
      </c>
      <c r="E472" t="str">
        <f>TEXT(IF('C - REPASSES'!B475="","",'C - REPASSES'!B475),"DD/MM/AAAA")</f>
        <v/>
      </c>
      <c r="F472" t="str">
        <f>IF('C - REPASSES'!C475="INSTITUIÇÃO CREDENCIADA","1",IF('C - REPASSES'!C475="EMPRESA PRETROLÍFERA","2",IF('C - REPASSES'!C475="EMPRESA BRASILEIRA","3",IF('C - REPASSES'!C475="ORGANISMO DE NORMALIZAÇÃO OU EQUIVALENTE","4",IF('C - REPASSES'!C475="EMPRESA BRASILEIRA EM PARCERIA COM I.C.","5","")))))</f>
        <v/>
      </c>
      <c r="G472" t="str">
        <f>TEXT(IF('C - REPASSES'!D475="","",'C - REPASSES'!D475),"00000000000000")</f>
        <v/>
      </c>
      <c r="H472" t="str">
        <f>IF('C - REPASSES'!E475="","",'C - REPASSES'!E475)</f>
        <v/>
      </c>
      <c r="I472" t="str">
        <f>IF('C - REPASSES'!F475="","",'C - REPASSES'!F475)</f>
        <v/>
      </c>
      <c r="J472" t="str">
        <f>IF('C - REPASSES'!G475="","",'C - REPASSES'!G475)</f>
        <v/>
      </c>
      <c r="K472" t="str">
        <f>TEXT(IF('C - REPASSES'!H475="","",'C - REPASSES'!H475),"@")</f>
        <v/>
      </c>
      <c r="L472" t="str">
        <f>TEXT(IF('C - REPASSES'!I475="","",'C - REPASSES'!I475),"DD/MM/AAAA")</f>
        <v/>
      </c>
      <c r="M472" t="str">
        <f>TEXT(IF('C - REPASSES'!$A475="","",'C - REPASSES'!AI475),"0,00")</f>
        <v/>
      </c>
      <c r="N472" t="str">
        <f>TEXT(IF('C - REPASSES'!$A475="","",'C - REPASSES'!AJ475),"0,00")</f>
        <v/>
      </c>
      <c r="O472" t="str">
        <f>TEXT(IF('C - REPASSES'!$A475="","",'C - REPASSES'!AK475),"0,00")</f>
        <v/>
      </c>
    </row>
    <row r="473" spans="1:15">
      <c r="A473" t="str">
        <f>IF(D473="","",IF('A - IDENTIFICAÇÃO'!$C$7="","",'A - IDENTIFICAÇÃO'!$C$7))</f>
        <v/>
      </c>
      <c r="B473" t="str">
        <f>IF(D473="","",IF('A - IDENTIFICAÇÃO'!$P$15="","",'A - IDENTIFICAÇÃO'!$P$15))</f>
        <v/>
      </c>
      <c r="C473" t="str">
        <f>IF(D473="","",TEXT(IF('A - IDENTIFICAÇÃO'!$C$2="","",'A - IDENTIFICAÇÃO'!$C$2),"0000"))</f>
        <v/>
      </c>
      <c r="D473" t="str">
        <f>IF('C - REPASSES'!A476="","",'C - REPASSES'!A476)</f>
        <v/>
      </c>
      <c r="E473" t="str">
        <f>TEXT(IF('C - REPASSES'!B476="","",'C - REPASSES'!B476),"DD/MM/AAAA")</f>
        <v/>
      </c>
      <c r="F473" t="str">
        <f>IF('C - REPASSES'!C476="INSTITUIÇÃO CREDENCIADA","1",IF('C - REPASSES'!C476="EMPRESA PRETROLÍFERA","2",IF('C - REPASSES'!C476="EMPRESA BRASILEIRA","3",IF('C - REPASSES'!C476="ORGANISMO DE NORMALIZAÇÃO OU EQUIVALENTE","4",IF('C - REPASSES'!C476="EMPRESA BRASILEIRA EM PARCERIA COM I.C.","5","")))))</f>
        <v/>
      </c>
      <c r="G473" t="str">
        <f>TEXT(IF('C - REPASSES'!D476="","",'C - REPASSES'!D476),"00000000000000")</f>
        <v/>
      </c>
      <c r="H473" t="str">
        <f>IF('C - REPASSES'!E476="","",'C - REPASSES'!E476)</f>
        <v/>
      </c>
      <c r="I473" t="str">
        <f>IF('C - REPASSES'!F476="","",'C - REPASSES'!F476)</f>
        <v/>
      </c>
      <c r="J473" t="str">
        <f>IF('C - REPASSES'!G476="","",'C - REPASSES'!G476)</f>
        <v/>
      </c>
      <c r="K473" t="str">
        <f>TEXT(IF('C - REPASSES'!H476="","",'C - REPASSES'!H476),"@")</f>
        <v/>
      </c>
      <c r="L473" t="str">
        <f>TEXT(IF('C - REPASSES'!I476="","",'C - REPASSES'!I476),"DD/MM/AAAA")</f>
        <v/>
      </c>
      <c r="M473" t="str">
        <f>TEXT(IF('C - REPASSES'!$A476="","",'C - REPASSES'!AI476),"0,00")</f>
        <v/>
      </c>
      <c r="N473" t="str">
        <f>TEXT(IF('C - REPASSES'!$A476="","",'C - REPASSES'!AJ476),"0,00")</f>
        <v/>
      </c>
      <c r="O473" t="str">
        <f>TEXT(IF('C - REPASSES'!$A476="","",'C - REPASSES'!AK476),"0,00")</f>
        <v/>
      </c>
    </row>
    <row r="474" spans="1:15">
      <c r="A474" t="str">
        <f>IF(D474="","",IF('A - IDENTIFICAÇÃO'!$C$7="","",'A - IDENTIFICAÇÃO'!$C$7))</f>
        <v/>
      </c>
      <c r="B474" t="str">
        <f>IF(D474="","",IF('A - IDENTIFICAÇÃO'!$P$15="","",'A - IDENTIFICAÇÃO'!$P$15))</f>
        <v/>
      </c>
      <c r="C474" t="str">
        <f>IF(D474="","",TEXT(IF('A - IDENTIFICAÇÃO'!$C$2="","",'A - IDENTIFICAÇÃO'!$C$2),"0000"))</f>
        <v/>
      </c>
      <c r="D474" t="str">
        <f>IF('C - REPASSES'!A477="","",'C - REPASSES'!A477)</f>
        <v/>
      </c>
      <c r="E474" t="str">
        <f>TEXT(IF('C - REPASSES'!B477="","",'C - REPASSES'!B477),"DD/MM/AAAA")</f>
        <v/>
      </c>
      <c r="F474" t="str">
        <f>IF('C - REPASSES'!C477="INSTITUIÇÃO CREDENCIADA","1",IF('C - REPASSES'!C477="EMPRESA PRETROLÍFERA","2",IF('C - REPASSES'!C477="EMPRESA BRASILEIRA","3",IF('C - REPASSES'!C477="ORGANISMO DE NORMALIZAÇÃO OU EQUIVALENTE","4",IF('C - REPASSES'!C477="EMPRESA BRASILEIRA EM PARCERIA COM I.C.","5","")))))</f>
        <v/>
      </c>
      <c r="G474" t="str">
        <f>TEXT(IF('C - REPASSES'!D477="","",'C - REPASSES'!D477),"00000000000000")</f>
        <v/>
      </c>
      <c r="H474" t="str">
        <f>IF('C - REPASSES'!E477="","",'C - REPASSES'!E477)</f>
        <v/>
      </c>
      <c r="I474" t="str">
        <f>IF('C - REPASSES'!F477="","",'C - REPASSES'!F477)</f>
        <v/>
      </c>
      <c r="J474" t="str">
        <f>IF('C - REPASSES'!G477="","",'C - REPASSES'!G477)</f>
        <v/>
      </c>
      <c r="K474" t="str">
        <f>TEXT(IF('C - REPASSES'!H477="","",'C - REPASSES'!H477),"@")</f>
        <v/>
      </c>
      <c r="L474" t="str">
        <f>TEXT(IF('C - REPASSES'!I477="","",'C - REPASSES'!I477),"DD/MM/AAAA")</f>
        <v/>
      </c>
      <c r="M474" t="str">
        <f>TEXT(IF('C - REPASSES'!$A477="","",'C - REPASSES'!AI477),"0,00")</f>
        <v/>
      </c>
      <c r="N474" t="str">
        <f>TEXT(IF('C - REPASSES'!$A477="","",'C - REPASSES'!AJ477),"0,00")</f>
        <v/>
      </c>
      <c r="O474" t="str">
        <f>TEXT(IF('C - REPASSES'!$A477="","",'C - REPASSES'!AK477),"0,00")</f>
        <v/>
      </c>
    </row>
    <row r="475" spans="1:15">
      <c r="A475" t="str">
        <f>IF(D475="","",IF('A - IDENTIFICAÇÃO'!$C$7="","",'A - IDENTIFICAÇÃO'!$C$7))</f>
        <v/>
      </c>
      <c r="B475" t="str">
        <f>IF(D475="","",IF('A - IDENTIFICAÇÃO'!$P$15="","",'A - IDENTIFICAÇÃO'!$P$15))</f>
        <v/>
      </c>
      <c r="C475" t="str">
        <f>IF(D475="","",TEXT(IF('A - IDENTIFICAÇÃO'!$C$2="","",'A - IDENTIFICAÇÃO'!$C$2),"0000"))</f>
        <v/>
      </c>
      <c r="D475" t="str">
        <f>IF('C - REPASSES'!A478="","",'C - REPASSES'!A478)</f>
        <v/>
      </c>
      <c r="E475" t="str">
        <f>TEXT(IF('C - REPASSES'!B478="","",'C - REPASSES'!B478),"DD/MM/AAAA")</f>
        <v/>
      </c>
      <c r="F475" t="str">
        <f>IF('C - REPASSES'!C478="INSTITUIÇÃO CREDENCIADA","1",IF('C - REPASSES'!C478="EMPRESA PRETROLÍFERA","2",IF('C - REPASSES'!C478="EMPRESA BRASILEIRA","3",IF('C - REPASSES'!C478="ORGANISMO DE NORMALIZAÇÃO OU EQUIVALENTE","4",IF('C - REPASSES'!C478="EMPRESA BRASILEIRA EM PARCERIA COM I.C.","5","")))))</f>
        <v/>
      </c>
      <c r="G475" t="str">
        <f>TEXT(IF('C - REPASSES'!D478="","",'C - REPASSES'!D478),"00000000000000")</f>
        <v/>
      </c>
      <c r="H475" t="str">
        <f>IF('C - REPASSES'!E478="","",'C - REPASSES'!E478)</f>
        <v/>
      </c>
      <c r="I475" t="str">
        <f>IF('C - REPASSES'!F478="","",'C - REPASSES'!F478)</f>
        <v/>
      </c>
      <c r="J475" t="str">
        <f>IF('C - REPASSES'!G478="","",'C - REPASSES'!G478)</f>
        <v/>
      </c>
      <c r="K475" t="str">
        <f>TEXT(IF('C - REPASSES'!H478="","",'C - REPASSES'!H478),"@")</f>
        <v/>
      </c>
      <c r="L475" t="str">
        <f>TEXT(IF('C - REPASSES'!I478="","",'C - REPASSES'!I478),"DD/MM/AAAA")</f>
        <v/>
      </c>
      <c r="M475" t="str">
        <f>TEXT(IF('C - REPASSES'!$A478="","",'C - REPASSES'!AI478),"0,00")</f>
        <v/>
      </c>
      <c r="N475" t="str">
        <f>TEXT(IF('C - REPASSES'!$A478="","",'C - REPASSES'!AJ478),"0,00")</f>
        <v/>
      </c>
      <c r="O475" t="str">
        <f>TEXT(IF('C - REPASSES'!$A478="","",'C - REPASSES'!AK478),"0,00")</f>
        <v/>
      </c>
    </row>
    <row r="476" spans="1:15">
      <c r="A476" t="str">
        <f>IF(D476="","",IF('A - IDENTIFICAÇÃO'!$C$7="","",'A - IDENTIFICAÇÃO'!$C$7))</f>
        <v/>
      </c>
      <c r="B476" t="str">
        <f>IF(D476="","",IF('A - IDENTIFICAÇÃO'!$P$15="","",'A - IDENTIFICAÇÃO'!$P$15))</f>
        <v/>
      </c>
      <c r="C476" t="str">
        <f>IF(D476="","",TEXT(IF('A - IDENTIFICAÇÃO'!$C$2="","",'A - IDENTIFICAÇÃO'!$C$2),"0000"))</f>
        <v/>
      </c>
      <c r="D476" t="str">
        <f>IF('C - REPASSES'!A479="","",'C - REPASSES'!A479)</f>
        <v/>
      </c>
      <c r="E476" t="str">
        <f>TEXT(IF('C - REPASSES'!B479="","",'C - REPASSES'!B479),"DD/MM/AAAA")</f>
        <v/>
      </c>
      <c r="F476" t="str">
        <f>IF('C - REPASSES'!C479="INSTITUIÇÃO CREDENCIADA","1",IF('C - REPASSES'!C479="EMPRESA PRETROLÍFERA","2",IF('C - REPASSES'!C479="EMPRESA BRASILEIRA","3",IF('C - REPASSES'!C479="ORGANISMO DE NORMALIZAÇÃO OU EQUIVALENTE","4",IF('C - REPASSES'!C479="EMPRESA BRASILEIRA EM PARCERIA COM I.C.","5","")))))</f>
        <v/>
      </c>
      <c r="G476" t="str">
        <f>TEXT(IF('C - REPASSES'!D479="","",'C - REPASSES'!D479),"00000000000000")</f>
        <v/>
      </c>
      <c r="H476" t="str">
        <f>IF('C - REPASSES'!E479="","",'C - REPASSES'!E479)</f>
        <v/>
      </c>
      <c r="I476" t="str">
        <f>IF('C - REPASSES'!F479="","",'C - REPASSES'!F479)</f>
        <v/>
      </c>
      <c r="J476" t="str">
        <f>IF('C - REPASSES'!G479="","",'C - REPASSES'!G479)</f>
        <v/>
      </c>
      <c r="K476" t="str">
        <f>TEXT(IF('C - REPASSES'!H479="","",'C - REPASSES'!H479),"@")</f>
        <v/>
      </c>
      <c r="L476" t="str">
        <f>TEXT(IF('C - REPASSES'!I479="","",'C - REPASSES'!I479),"DD/MM/AAAA")</f>
        <v/>
      </c>
      <c r="M476" t="str">
        <f>TEXT(IF('C - REPASSES'!$A479="","",'C - REPASSES'!AI479),"0,00")</f>
        <v/>
      </c>
      <c r="N476" t="str">
        <f>TEXT(IF('C - REPASSES'!$A479="","",'C - REPASSES'!AJ479),"0,00")</f>
        <v/>
      </c>
      <c r="O476" t="str">
        <f>TEXT(IF('C - REPASSES'!$A479="","",'C - REPASSES'!AK479),"0,00")</f>
        <v/>
      </c>
    </row>
    <row r="477" spans="1:15">
      <c r="A477" t="str">
        <f>IF(D477="","",IF('A - IDENTIFICAÇÃO'!$C$7="","",'A - IDENTIFICAÇÃO'!$C$7))</f>
        <v/>
      </c>
      <c r="B477" t="str">
        <f>IF(D477="","",IF('A - IDENTIFICAÇÃO'!$P$15="","",'A - IDENTIFICAÇÃO'!$P$15))</f>
        <v/>
      </c>
      <c r="C477" t="str">
        <f>IF(D477="","",TEXT(IF('A - IDENTIFICAÇÃO'!$C$2="","",'A - IDENTIFICAÇÃO'!$C$2),"0000"))</f>
        <v/>
      </c>
      <c r="D477" t="str">
        <f>IF('C - REPASSES'!A480="","",'C - REPASSES'!A480)</f>
        <v/>
      </c>
      <c r="E477" t="str">
        <f>TEXT(IF('C - REPASSES'!B480="","",'C - REPASSES'!B480),"DD/MM/AAAA")</f>
        <v/>
      </c>
      <c r="F477" t="str">
        <f>IF('C - REPASSES'!C480="INSTITUIÇÃO CREDENCIADA","1",IF('C - REPASSES'!C480="EMPRESA PRETROLÍFERA","2",IF('C - REPASSES'!C480="EMPRESA BRASILEIRA","3",IF('C - REPASSES'!C480="ORGANISMO DE NORMALIZAÇÃO OU EQUIVALENTE","4",IF('C - REPASSES'!C480="EMPRESA BRASILEIRA EM PARCERIA COM I.C.","5","")))))</f>
        <v/>
      </c>
      <c r="G477" t="str">
        <f>TEXT(IF('C - REPASSES'!D480="","",'C - REPASSES'!D480),"00000000000000")</f>
        <v/>
      </c>
      <c r="H477" t="str">
        <f>IF('C - REPASSES'!E480="","",'C - REPASSES'!E480)</f>
        <v/>
      </c>
      <c r="I477" t="str">
        <f>IF('C - REPASSES'!F480="","",'C - REPASSES'!F480)</f>
        <v/>
      </c>
      <c r="J477" t="str">
        <f>IF('C - REPASSES'!G480="","",'C - REPASSES'!G480)</f>
        <v/>
      </c>
      <c r="K477" t="str">
        <f>TEXT(IF('C - REPASSES'!H480="","",'C - REPASSES'!H480),"@")</f>
        <v/>
      </c>
      <c r="L477" t="str">
        <f>TEXT(IF('C - REPASSES'!I480="","",'C - REPASSES'!I480),"DD/MM/AAAA")</f>
        <v/>
      </c>
      <c r="M477" t="str">
        <f>TEXT(IF('C - REPASSES'!$A480="","",'C - REPASSES'!AI480),"0,00")</f>
        <v/>
      </c>
      <c r="N477" t="str">
        <f>TEXT(IF('C - REPASSES'!$A480="","",'C - REPASSES'!AJ480),"0,00")</f>
        <v/>
      </c>
      <c r="O477" t="str">
        <f>TEXT(IF('C - REPASSES'!$A480="","",'C - REPASSES'!AK480),"0,00")</f>
        <v/>
      </c>
    </row>
    <row r="478" spans="1:15">
      <c r="A478" t="str">
        <f>IF(D478="","",IF('A - IDENTIFICAÇÃO'!$C$7="","",'A - IDENTIFICAÇÃO'!$C$7))</f>
        <v/>
      </c>
      <c r="B478" t="str">
        <f>IF(D478="","",IF('A - IDENTIFICAÇÃO'!$P$15="","",'A - IDENTIFICAÇÃO'!$P$15))</f>
        <v/>
      </c>
      <c r="C478" t="str">
        <f>IF(D478="","",TEXT(IF('A - IDENTIFICAÇÃO'!$C$2="","",'A - IDENTIFICAÇÃO'!$C$2),"0000"))</f>
        <v/>
      </c>
      <c r="D478" t="str">
        <f>IF('C - REPASSES'!A481="","",'C - REPASSES'!A481)</f>
        <v/>
      </c>
      <c r="E478" t="str">
        <f>TEXT(IF('C - REPASSES'!B481="","",'C - REPASSES'!B481),"DD/MM/AAAA")</f>
        <v/>
      </c>
      <c r="F478" t="str">
        <f>IF('C - REPASSES'!C481="INSTITUIÇÃO CREDENCIADA","1",IF('C - REPASSES'!C481="EMPRESA PRETROLÍFERA","2",IF('C - REPASSES'!C481="EMPRESA BRASILEIRA","3",IF('C - REPASSES'!C481="ORGANISMO DE NORMALIZAÇÃO OU EQUIVALENTE","4",IF('C - REPASSES'!C481="EMPRESA BRASILEIRA EM PARCERIA COM I.C.","5","")))))</f>
        <v/>
      </c>
      <c r="G478" t="str">
        <f>TEXT(IF('C - REPASSES'!D481="","",'C - REPASSES'!D481),"00000000000000")</f>
        <v/>
      </c>
      <c r="H478" t="str">
        <f>IF('C - REPASSES'!E481="","",'C - REPASSES'!E481)</f>
        <v/>
      </c>
      <c r="I478" t="str">
        <f>IF('C - REPASSES'!F481="","",'C - REPASSES'!F481)</f>
        <v/>
      </c>
      <c r="J478" t="str">
        <f>IF('C - REPASSES'!G481="","",'C - REPASSES'!G481)</f>
        <v/>
      </c>
      <c r="K478" t="str">
        <f>TEXT(IF('C - REPASSES'!H481="","",'C - REPASSES'!H481),"@")</f>
        <v/>
      </c>
      <c r="L478" t="str">
        <f>TEXT(IF('C - REPASSES'!I481="","",'C - REPASSES'!I481),"DD/MM/AAAA")</f>
        <v/>
      </c>
      <c r="M478" t="str">
        <f>TEXT(IF('C - REPASSES'!$A481="","",'C - REPASSES'!AI481),"0,00")</f>
        <v/>
      </c>
      <c r="N478" t="str">
        <f>TEXT(IF('C - REPASSES'!$A481="","",'C - REPASSES'!AJ481),"0,00")</f>
        <v/>
      </c>
      <c r="O478" t="str">
        <f>TEXT(IF('C - REPASSES'!$A481="","",'C - REPASSES'!AK481),"0,00")</f>
        <v/>
      </c>
    </row>
    <row r="479" spans="1:15">
      <c r="A479" t="str">
        <f>IF(D479="","",IF('A - IDENTIFICAÇÃO'!$C$7="","",'A - IDENTIFICAÇÃO'!$C$7))</f>
        <v/>
      </c>
      <c r="B479" t="str">
        <f>IF(D479="","",IF('A - IDENTIFICAÇÃO'!$P$15="","",'A - IDENTIFICAÇÃO'!$P$15))</f>
        <v/>
      </c>
      <c r="C479" t="str">
        <f>IF(D479="","",TEXT(IF('A - IDENTIFICAÇÃO'!$C$2="","",'A - IDENTIFICAÇÃO'!$C$2),"0000"))</f>
        <v/>
      </c>
      <c r="D479" t="str">
        <f>IF('C - REPASSES'!A482="","",'C - REPASSES'!A482)</f>
        <v/>
      </c>
      <c r="E479" t="str">
        <f>TEXT(IF('C - REPASSES'!B482="","",'C - REPASSES'!B482),"DD/MM/AAAA")</f>
        <v/>
      </c>
      <c r="F479" t="str">
        <f>IF('C - REPASSES'!C482="INSTITUIÇÃO CREDENCIADA","1",IF('C - REPASSES'!C482="EMPRESA PRETROLÍFERA","2",IF('C - REPASSES'!C482="EMPRESA BRASILEIRA","3",IF('C - REPASSES'!C482="ORGANISMO DE NORMALIZAÇÃO OU EQUIVALENTE","4",IF('C - REPASSES'!C482="EMPRESA BRASILEIRA EM PARCERIA COM I.C.","5","")))))</f>
        <v/>
      </c>
      <c r="G479" t="str">
        <f>TEXT(IF('C - REPASSES'!D482="","",'C - REPASSES'!D482),"00000000000000")</f>
        <v/>
      </c>
      <c r="H479" t="str">
        <f>IF('C - REPASSES'!E482="","",'C - REPASSES'!E482)</f>
        <v/>
      </c>
      <c r="I479" t="str">
        <f>IF('C - REPASSES'!F482="","",'C - REPASSES'!F482)</f>
        <v/>
      </c>
      <c r="J479" t="str">
        <f>IF('C - REPASSES'!G482="","",'C - REPASSES'!G482)</f>
        <v/>
      </c>
      <c r="K479" t="str">
        <f>TEXT(IF('C - REPASSES'!H482="","",'C - REPASSES'!H482),"@")</f>
        <v/>
      </c>
      <c r="L479" t="str">
        <f>TEXT(IF('C - REPASSES'!I482="","",'C - REPASSES'!I482),"DD/MM/AAAA")</f>
        <v/>
      </c>
      <c r="M479" t="str">
        <f>TEXT(IF('C - REPASSES'!$A482="","",'C - REPASSES'!AI482),"0,00")</f>
        <v/>
      </c>
      <c r="N479" t="str">
        <f>TEXT(IF('C - REPASSES'!$A482="","",'C - REPASSES'!AJ482),"0,00")</f>
        <v/>
      </c>
      <c r="O479" t="str">
        <f>TEXT(IF('C - REPASSES'!$A482="","",'C - REPASSES'!AK482),"0,00")</f>
        <v/>
      </c>
    </row>
    <row r="480" spans="1:15">
      <c r="A480" t="str">
        <f>IF(D480="","",IF('A - IDENTIFICAÇÃO'!$C$7="","",'A - IDENTIFICAÇÃO'!$C$7))</f>
        <v/>
      </c>
      <c r="B480" t="str">
        <f>IF(D480="","",IF('A - IDENTIFICAÇÃO'!$P$15="","",'A - IDENTIFICAÇÃO'!$P$15))</f>
        <v/>
      </c>
      <c r="C480" t="str">
        <f>IF(D480="","",TEXT(IF('A - IDENTIFICAÇÃO'!$C$2="","",'A - IDENTIFICAÇÃO'!$C$2),"0000"))</f>
        <v/>
      </c>
      <c r="D480" t="str">
        <f>IF('C - REPASSES'!A483="","",'C - REPASSES'!A483)</f>
        <v/>
      </c>
      <c r="E480" t="str">
        <f>TEXT(IF('C - REPASSES'!B483="","",'C - REPASSES'!B483),"DD/MM/AAAA")</f>
        <v/>
      </c>
      <c r="F480" t="str">
        <f>IF('C - REPASSES'!C483="INSTITUIÇÃO CREDENCIADA","1",IF('C - REPASSES'!C483="EMPRESA PRETROLÍFERA","2",IF('C - REPASSES'!C483="EMPRESA BRASILEIRA","3",IF('C - REPASSES'!C483="ORGANISMO DE NORMALIZAÇÃO OU EQUIVALENTE","4",IF('C - REPASSES'!C483="EMPRESA BRASILEIRA EM PARCERIA COM I.C.","5","")))))</f>
        <v/>
      </c>
      <c r="G480" t="str">
        <f>TEXT(IF('C - REPASSES'!D483="","",'C - REPASSES'!D483),"00000000000000")</f>
        <v/>
      </c>
      <c r="H480" t="str">
        <f>IF('C - REPASSES'!E483="","",'C - REPASSES'!E483)</f>
        <v/>
      </c>
      <c r="I480" t="str">
        <f>IF('C - REPASSES'!F483="","",'C - REPASSES'!F483)</f>
        <v/>
      </c>
      <c r="J480" t="str">
        <f>IF('C - REPASSES'!G483="","",'C - REPASSES'!G483)</f>
        <v/>
      </c>
      <c r="K480" t="str">
        <f>TEXT(IF('C - REPASSES'!H483="","",'C - REPASSES'!H483),"@")</f>
        <v/>
      </c>
      <c r="L480" t="str">
        <f>TEXT(IF('C - REPASSES'!I483="","",'C - REPASSES'!I483),"DD/MM/AAAA")</f>
        <v/>
      </c>
      <c r="M480" t="str">
        <f>TEXT(IF('C - REPASSES'!$A483="","",'C - REPASSES'!AI483),"0,00")</f>
        <v/>
      </c>
      <c r="N480" t="str">
        <f>TEXT(IF('C - REPASSES'!$A483="","",'C - REPASSES'!AJ483),"0,00")</f>
        <v/>
      </c>
      <c r="O480" t="str">
        <f>TEXT(IF('C - REPASSES'!$A483="","",'C - REPASSES'!AK483),"0,00")</f>
        <v/>
      </c>
    </row>
    <row r="481" spans="1:15">
      <c r="A481" t="str">
        <f>IF(D481="","",IF('A - IDENTIFICAÇÃO'!$C$7="","",'A - IDENTIFICAÇÃO'!$C$7))</f>
        <v/>
      </c>
      <c r="B481" t="str">
        <f>IF(D481="","",IF('A - IDENTIFICAÇÃO'!$P$15="","",'A - IDENTIFICAÇÃO'!$P$15))</f>
        <v/>
      </c>
      <c r="C481" t="str">
        <f>IF(D481="","",TEXT(IF('A - IDENTIFICAÇÃO'!$C$2="","",'A - IDENTIFICAÇÃO'!$C$2),"0000"))</f>
        <v/>
      </c>
      <c r="D481" t="str">
        <f>IF('C - REPASSES'!A484="","",'C - REPASSES'!A484)</f>
        <v/>
      </c>
      <c r="E481" t="str">
        <f>TEXT(IF('C - REPASSES'!B484="","",'C - REPASSES'!B484),"DD/MM/AAAA")</f>
        <v/>
      </c>
      <c r="F481" t="str">
        <f>IF('C - REPASSES'!C484="INSTITUIÇÃO CREDENCIADA","1",IF('C - REPASSES'!C484="EMPRESA PRETROLÍFERA","2",IF('C - REPASSES'!C484="EMPRESA BRASILEIRA","3",IF('C - REPASSES'!C484="ORGANISMO DE NORMALIZAÇÃO OU EQUIVALENTE","4",IF('C - REPASSES'!C484="EMPRESA BRASILEIRA EM PARCERIA COM I.C.","5","")))))</f>
        <v/>
      </c>
      <c r="G481" t="str">
        <f>TEXT(IF('C - REPASSES'!D484="","",'C - REPASSES'!D484),"00000000000000")</f>
        <v/>
      </c>
      <c r="H481" t="str">
        <f>IF('C - REPASSES'!E484="","",'C - REPASSES'!E484)</f>
        <v/>
      </c>
      <c r="I481" t="str">
        <f>IF('C - REPASSES'!F484="","",'C - REPASSES'!F484)</f>
        <v/>
      </c>
      <c r="J481" t="str">
        <f>IF('C - REPASSES'!G484="","",'C - REPASSES'!G484)</f>
        <v/>
      </c>
      <c r="K481" t="str">
        <f>TEXT(IF('C - REPASSES'!H484="","",'C - REPASSES'!H484),"@")</f>
        <v/>
      </c>
      <c r="L481" t="str">
        <f>TEXT(IF('C - REPASSES'!I484="","",'C - REPASSES'!I484),"DD/MM/AAAA")</f>
        <v/>
      </c>
      <c r="M481" t="str">
        <f>TEXT(IF('C - REPASSES'!$A484="","",'C - REPASSES'!AI484),"0,00")</f>
        <v/>
      </c>
      <c r="N481" t="str">
        <f>TEXT(IF('C - REPASSES'!$A484="","",'C - REPASSES'!AJ484),"0,00")</f>
        <v/>
      </c>
      <c r="O481" t="str">
        <f>TEXT(IF('C - REPASSES'!$A484="","",'C - REPASSES'!AK484),"0,00")</f>
        <v/>
      </c>
    </row>
    <row r="482" spans="1:15">
      <c r="A482" t="str">
        <f>IF(D482="","",IF('A - IDENTIFICAÇÃO'!$C$7="","",'A - IDENTIFICAÇÃO'!$C$7))</f>
        <v/>
      </c>
      <c r="B482" t="str">
        <f>IF(D482="","",IF('A - IDENTIFICAÇÃO'!$P$15="","",'A - IDENTIFICAÇÃO'!$P$15))</f>
        <v/>
      </c>
      <c r="C482" t="str">
        <f>IF(D482="","",TEXT(IF('A - IDENTIFICAÇÃO'!$C$2="","",'A - IDENTIFICAÇÃO'!$C$2),"0000"))</f>
        <v/>
      </c>
      <c r="D482" t="str">
        <f>IF('C - REPASSES'!A485="","",'C - REPASSES'!A485)</f>
        <v/>
      </c>
      <c r="E482" t="str">
        <f>TEXT(IF('C - REPASSES'!B485="","",'C - REPASSES'!B485),"DD/MM/AAAA")</f>
        <v/>
      </c>
      <c r="F482" t="str">
        <f>IF('C - REPASSES'!C485="INSTITUIÇÃO CREDENCIADA","1",IF('C - REPASSES'!C485="EMPRESA PRETROLÍFERA","2",IF('C - REPASSES'!C485="EMPRESA BRASILEIRA","3",IF('C - REPASSES'!C485="ORGANISMO DE NORMALIZAÇÃO OU EQUIVALENTE","4",IF('C - REPASSES'!C485="EMPRESA BRASILEIRA EM PARCERIA COM I.C.","5","")))))</f>
        <v/>
      </c>
      <c r="G482" t="str">
        <f>TEXT(IF('C - REPASSES'!D485="","",'C - REPASSES'!D485),"00000000000000")</f>
        <v/>
      </c>
      <c r="H482" t="str">
        <f>IF('C - REPASSES'!E485="","",'C - REPASSES'!E485)</f>
        <v/>
      </c>
      <c r="I482" t="str">
        <f>IF('C - REPASSES'!F485="","",'C - REPASSES'!F485)</f>
        <v/>
      </c>
      <c r="J482" t="str">
        <f>IF('C - REPASSES'!G485="","",'C - REPASSES'!G485)</f>
        <v/>
      </c>
      <c r="K482" t="str">
        <f>TEXT(IF('C - REPASSES'!H485="","",'C - REPASSES'!H485),"@")</f>
        <v/>
      </c>
      <c r="L482" t="str">
        <f>TEXT(IF('C - REPASSES'!I485="","",'C - REPASSES'!I485),"DD/MM/AAAA")</f>
        <v/>
      </c>
      <c r="M482" t="str">
        <f>TEXT(IF('C - REPASSES'!$A485="","",'C - REPASSES'!AI485),"0,00")</f>
        <v/>
      </c>
      <c r="N482" t="str">
        <f>TEXT(IF('C - REPASSES'!$A485="","",'C - REPASSES'!AJ485),"0,00")</f>
        <v/>
      </c>
      <c r="O482" t="str">
        <f>TEXT(IF('C - REPASSES'!$A485="","",'C - REPASSES'!AK485),"0,00")</f>
        <v/>
      </c>
    </row>
    <row r="483" spans="1:15">
      <c r="A483" t="str">
        <f>IF(D483="","",IF('A - IDENTIFICAÇÃO'!$C$7="","",'A - IDENTIFICAÇÃO'!$C$7))</f>
        <v/>
      </c>
      <c r="B483" t="str">
        <f>IF(D483="","",IF('A - IDENTIFICAÇÃO'!$P$15="","",'A - IDENTIFICAÇÃO'!$P$15))</f>
        <v/>
      </c>
      <c r="C483" t="str">
        <f>IF(D483="","",TEXT(IF('A - IDENTIFICAÇÃO'!$C$2="","",'A - IDENTIFICAÇÃO'!$C$2),"0000"))</f>
        <v/>
      </c>
      <c r="D483" t="str">
        <f>IF('C - REPASSES'!A486="","",'C - REPASSES'!A486)</f>
        <v/>
      </c>
      <c r="E483" t="str">
        <f>TEXT(IF('C - REPASSES'!B486="","",'C - REPASSES'!B486),"DD/MM/AAAA")</f>
        <v/>
      </c>
      <c r="F483" t="str">
        <f>IF('C - REPASSES'!C486="INSTITUIÇÃO CREDENCIADA","1",IF('C - REPASSES'!C486="EMPRESA PRETROLÍFERA","2",IF('C - REPASSES'!C486="EMPRESA BRASILEIRA","3",IF('C - REPASSES'!C486="ORGANISMO DE NORMALIZAÇÃO OU EQUIVALENTE","4",IF('C - REPASSES'!C486="EMPRESA BRASILEIRA EM PARCERIA COM I.C.","5","")))))</f>
        <v/>
      </c>
      <c r="G483" t="str">
        <f>TEXT(IF('C - REPASSES'!D486="","",'C - REPASSES'!D486),"00000000000000")</f>
        <v/>
      </c>
      <c r="H483" t="str">
        <f>IF('C - REPASSES'!E486="","",'C - REPASSES'!E486)</f>
        <v/>
      </c>
      <c r="I483" t="str">
        <f>IF('C - REPASSES'!F486="","",'C - REPASSES'!F486)</f>
        <v/>
      </c>
      <c r="J483" t="str">
        <f>IF('C - REPASSES'!G486="","",'C - REPASSES'!G486)</f>
        <v/>
      </c>
      <c r="K483" t="str">
        <f>TEXT(IF('C - REPASSES'!H486="","",'C - REPASSES'!H486),"@")</f>
        <v/>
      </c>
      <c r="L483" t="str">
        <f>TEXT(IF('C - REPASSES'!I486="","",'C - REPASSES'!I486),"DD/MM/AAAA")</f>
        <v/>
      </c>
      <c r="M483" t="str">
        <f>TEXT(IF('C - REPASSES'!$A486="","",'C - REPASSES'!AI486),"0,00")</f>
        <v/>
      </c>
      <c r="N483" t="str">
        <f>TEXT(IF('C - REPASSES'!$A486="","",'C - REPASSES'!AJ486),"0,00")</f>
        <v/>
      </c>
      <c r="O483" t="str">
        <f>TEXT(IF('C - REPASSES'!$A486="","",'C - REPASSES'!AK486),"0,00")</f>
        <v/>
      </c>
    </row>
    <row r="484" spans="1:15">
      <c r="A484" t="str">
        <f>IF(D484="","",IF('A - IDENTIFICAÇÃO'!$C$7="","",'A - IDENTIFICAÇÃO'!$C$7))</f>
        <v/>
      </c>
      <c r="B484" t="str">
        <f>IF(D484="","",IF('A - IDENTIFICAÇÃO'!$P$15="","",'A - IDENTIFICAÇÃO'!$P$15))</f>
        <v/>
      </c>
      <c r="C484" t="str">
        <f>IF(D484="","",TEXT(IF('A - IDENTIFICAÇÃO'!$C$2="","",'A - IDENTIFICAÇÃO'!$C$2),"0000"))</f>
        <v/>
      </c>
      <c r="D484" t="str">
        <f>IF('C - REPASSES'!A487="","",'C - REPASSES'!A487)</f>
        <v/>
      </c>
      <c r="E484" t="str">
        <f>TEXT(IF('C - REPASSES'!B487="","",'C - REPASSES'!B487),"DD/MM/AAAA")</f>
        <v/>
      </c>
      <c r="F484" t="str">
        <f>IF('C - REPASSES'!C487="INSTITUIÇÃO CREDENCIADA","1",IF('C - REPASSES'!C487="EMPRESA PRETROLÍFERA","2",IF('C - REPASSES'!C487="EMPRESA BRASILEIRA","3",IF('C - REPASSES'!C487="ORGANISMO DE NORMALIZAÇÃO OU EQUIVALENTE","4",IF('C - REPASSES'!C487="EMPRESA BRASILEIRA EM PARCERIA COM I.C.","5","")))))</f>
        <v/>
      </c>
      <c r="G484" t="str">
        <f>TEXT(IF('C - REPASSES'!D487="","",'C - REPASSES'!D487),"00000000000000")</f>
        <v/>
      </c>
      <c r="H484" t="str">
        <f>IF('C - REPASSES'!E487="","",'C - REPASSES'!E487)</f>
        <v/>
      </c>
      <c r="I484" t="str">
        <f>IF('C - REPASSES'!F487="","",'C - REPASSES'!F487)</f>
        <v/>
      </c>
      <c r="J484" t="str">
        <f>IF('C - REPASSES'!G487="","",'C - REPASSES'!G487)</f>
        <v/>
      </c>
      <c r="K484" t="str">
        <f>TEXT(IF('C - REPASSES'!H487="","",'C - REPASSES'!H487),"@")</f>
        <v/>
      </c>
      <c r="L484" t="str">
        <f>TEXT(IF('C - REPASSES'!I487="","",'C - REPASSES'!I487),"DD/MM/AAAA")</f>
        <v/>
      </c>
      <c r="M484" t="str">
        <f>TEXT(IF('C - REPASSES'!$A487="","",'C - REPASSES'!AI487),"0,00")</f>
        <v/>
      </c>
      <c r="N484" t="str">
        <f>TEXT(IF('C - REPASSES'!$A487="","",'C - REPASSES'!AJ487),"0,00")</f>
        <v/>
      </c>
      <c r="O484" t="str">
        <f>TEXT(IF('C - REPASSES'!$A487="","",'C - REPASSES'!AK487),"0,00")</f>
        <v/>
      </c>
    </row>
    <row r="485" spans="1:15">
      <c r="A485" t="str">
        <f>IF(D485="","",IF('A - IDENTIFICAÇÃO'!$C$7="","",'A - IDENTIFICAÇÃO'!$C$7))</f>
        <v/>
      </c>
      <c r="B485" t="str">
        <f>IF(D485="","",IF('A - IDENTIFICAÇÃO'!$P$15="","",'A - IDENTIFICAÇÃO'!$P$15))</f>
        <v/>
      </c>
      <c r="C485" t="str">
        <f>IF(D485="","",TEXT(IF('A - IDENTIFICAÇÃO'!$C$2="","",'A - IDENTIFICAÇÃO'!$C$2),"0000"))</f>
        <v/>
      </c>
      <c r="D485" t="str">
        <f>IF('C - REPASSES'!A488="","",'C - REPASSES'!A488)</f>
        <v/>
      </c>
      <c r="E485" t="str">
        <f>TEXT(IF('C - REPASSES'!B488="","",'C - REPASSES'!B488),"DD/MM/AAAA")</f>
        <v/>
      </c>
      <c r="F485" t="str">
        <f>IF('C - REPASSES'!C488="INSTITUIÇÃO CREDENCIADA","1",IF('C - REPASSES'!C488="EMPRESA PRETROLÍFERA","2",IF('C - REPASSES'!C488="EMPRESA BRASILEIRA","3",IF('C - REPASSES'!C488="ORGANISMO DE NORMALIZAÇÃO OU EQUIVALENTE","4",IF('C - REPASSES'!C488="EMPRESA BRASILEIRA EM PARCERIA COM I.C.","5","")))))</f>
        <v/>
      </c>
      <c r="G485" t="str">
        <f>TEXT(IF('C - REPASSES'!D488="","",'C - REPASSES'!D488),"00000000000000")</f>
        <v/>
      </c>
      <c r="H485" t="str">
        <f>IF('C - REPASSES'!E488="","",'C - REPASSES'!E488)</f>
        <v/>
      </c>
      <c r="I485" t="str">
        <f>IF('C - REPASSES'!F488="","",'C - REPASSES'!F488)</f>
        <v/>
      </c>
      <c r="J485" t="str">
        <f>IF('C - REPASSES'!G488="","",'C - REPASSES'!G488)</f>
        <v/>
      </c>
      <c r="K485" t="str">
        <f>TEXT(IF('C - REPASSES'!H488="","",'C - REPASSES'!H488),"@")</f>
        <v/>
      </c>
      <c r="L485" t="str">
        <f>TEXT(IF('C - REPASSES'!I488="","",'C - REPASSES'!I488),"DD/MM/AAAA")</f>
        <v/>
      </c>
      <c r="M485" t="str">
        <f>TEXT(IF('C - REPASSES'!$A488="","",'C - REPASSES'!AI488),"0,00")</f>
        <v/>
      </c>
      <c r="N485" t="str">
        <f>TEXT(IF('C - REPASSES'!$A488="","",'C - REPASSES'!AJ488),"0,00")</f>
        <v/>
      </c>
      <c r="O485" t="str">
        <f>TEXT(IF('C - REPASSES'!$A488="","",'C - REPASSES'!AK488),"0,00")</f>
        <v/>
      </c>
    </row>
    <row r="486" spans="1:15">
      <c r="A486" t="str">
        <f>IF(D486="","",IF('A - IDENTIFICAÇÃO'!$C$7="","",'A - IDENTIFICAÇÃO'!$C$7))</f>
        <v/>
      </c>
      <c r="B486" t="str">
        <f>IF(D486="","",IF('A - IDENTIFICAÇÃO'!$P$15="","",'A - IDENTIFICAÇÃO'!$P$15))</f>
        <v/>
      </c>
      <c r="C486" t="str">
        <f>IF(D486="","",TEXT(IF('A - IDENTIFICAÇÃO'!$C$2="","",'A - IDENTIFICAÇÃO'!$C$2),"0000"))</f>
        <v/>
      </c>
      <c r="D486" t="str">
        <f>IF('C - REPASSES'!A489="","",'C - REPASSES'!A489)</f>
        <v/>
      </c>
      <c r="E486" t="str">
        <f>TEXT(IF('C - REPASSES'!B489="","",'C - REPASSES'!B489),"DD/MM/AAAA")</f>
        <v/>
      </c>
      <c r="F486" t="str">
        <f>IF('C - REPASSES'!C489="INSTITUIÇÃO CREDENCIADA","1",IF('C - REPASSES'!C489="EMPRESA PRETROLÍFERA","2",IF('C - REPASSES'!C489="EMPRESA BRASILEIRA","3",IF('C - REPASSES'!C489="ORGANISMO DE NORMALIZAÇÃO OU EQUIVALENTE","4",IF('C - REPASSES'!C489="EMPRESA BRASILEIRA EM PARCERIA COM I.C.","5","")))))</f>
        <v/>
      </c>
      <c r="G486" t="str">
        <f>TEXT(IF('C - REPASSES'!D489="","",'C - REPASSES'!D489),"00000000000000")</f>
        <v/>
      </c>
      <c r="H486" t="str">
        <f>IF('C - REPASSES'!E489="","",'C - REPASSES'!E489)</f>
        <v/>
      </c>
      <c r="I486" t="str">
        <f>IF('C - REPASSES'!F489="","",'C - REPASSES'!F489)</f>
        <v/>
      </c>
      <c r="J486" t="str">
        <f>IF('C - REPASSES'!G489="","",'C - REPASSES'!G489)</f>
        <v/>
      </c>
      <c r="K486" t="str">
        <f>TEXT(IF('C - REPASSES'!H489="","",'C - REPASSES'!H489),"@")</f>
        <v/>
      </c>
      <c r="L486" t="str">
        <f>TEXT(IF('C - REPASSES'!I489="","",'C - REPASSES'!I489),"DD/MM/AAAA")</f>
        <v/>
      </c>
      <c r="M486" t="str">
        <f>TEXT(IF('C - REPASSES'!$A489="","",'C - REPASSES'!AI489),"0,00")</f>
        <v/>
      </c>
      <c r="N486" t="str">
        <f>TEXT(IF('C - REPASSES'!$A489="","",'C - REPASSES'!AJ489),"0,00")</f>
        <v/>
      </c>
      <c r="O486" t="str">
        <f>TEXT(IF('C - REPASSES'!$A489="","",'C - REPASSES'!AK489),"0,00")</f>
        <v/>
      </c>
    </row>
    <row r="487" spans="1:15">
      <c r="A487" t="str">
        <f>IF(D487="","",IF('A - IDENTIFICAÇÃO'!$C$7="","",'A - IDENTIFICAÇÃO'!$C$7))</f>
        <v/>
      </c>
      <c r="B487" t="str">
        <f>IF(D487="","",IF('A - IDENTIFICAÇÃO'!$P$15="","",'A - IDENTIFICAÇÃO'!$P$15))</f>
        <v/>
      </c>
      <c r="C487" t="str">
        <f>IF(D487="","",TEXT(IF('A - IDENTIFICAÇÃO'!$C$2="","",'A - IDENTIFICAÇÃO'!$C$2),"0000"))</f>
        <v/>
      </c>
      <c r="D487" t="str">
        <f>IF('C - REPASSES'!A490="","",'C - REPASSES'!A490)</f>
        <v/>
      </c>
      <c r="E487" t="str">
        <f>TEXT(IF('C - REPASSES'!B490="","",'C - REPASSES'!B490),"DD/MM/AAAA")</f>
        <v/>
      </c>
      <c r="F487" t="str">
        <f>IF('C - REPASSES'!C490="INSTITUIÇÃO CREDENCIADA","1",IF('C - REPASSES'!C490="EMPRESA PRETROLÍFERA","2",IF('C - REPASSES'!C490="EMPRESA BRASILEIRA","3",IF('C - REPASSES'!C490="ORGANISMO DE NORMALIZAÇÃO OU EQUIVALENTE","4",IF('C - REPASSES'!C490="EMPRESA BRASILEIRA EM PARCERIA COM I.C.","5","")))))</f>
        <v/>
      </c>
      <c r="G487" t="str">
        <f>TEXT(IF('C - REPASSES'!D490="","",'C - REPASSES'!D490),"00000000000000")</f>
        <v/>
      </c>
      <c r="H487" t="str">
        <f>IF('C - REPASSES'!E490="","",'C - REPASSES'!E490)</f>
        <v/>
      </c>
      <c r="I487" t="str">
        <f>IF('C - REPASSES'!F490="","",'C - REPASSES'!F490)</f>
        <v/>
      </c>
      <c r="J487" t="str">
        <f>IF('C - REPASSES'!G490="","",'C - REPASSES'!G490)</f>
        <v/>
      </c>
      <c r="K487" t="str">
        <f>TEXT(IF('C - REPASSES'!H490="","",'C - REPASSES'!H490),"@")</f>
        <v/>
      </c>
      <c r="L487" t="str">
        <f>TEXT(IF('C - REPASSES'!I490="","",'C - REPASSES'!I490),"DD/MM/AAAA")</f>
        <v/>
      </c>
      <c r="M487" t="str">
        <f>TEXT(IF('C - REPASSES'!$A490="","",'C - REPASSES'!AI490),"0,00")</f>
        <v/>
      </c>
      <c r="N487" t="str">
        <f>TEXT(IF('C - REPASSES'!$A490="","",'C - REPASSES'!AJ490),"0,00")</f>
        <v/>
      </c>
      <c r="O487" t="str">
        <f>TEXT(IF('C - REPASSES'!$A490="","",'C - REPASSES'!AK490),"0,00")</f>
        <v/>
      </c>
    </row>
    <row r="488" spans="1:15">
      <c r="A488" t="str">
        <f>IF(D488="","",IF('A - IDENTIFICAÇÃO'!$C$7="","",'A - IDENTIFICAÇÃO'!$C$7))</f>
        <v/>
      </c>
      <c r="B488" t="str">
        <f>IF(D488="","",IF('A - IDENTIFICAÇÃO'!$P$15="","",'A - IDENTIFICAÇÃO'!$P$15))</f>
        <v/>
      </c>
      <c r="C488" t="str">
        <f>IF(D488="","",TEXT(IF('A - IDENTIFICAÇÃO'!$C$2="","",'A - IDENTIFICAÇÃO'!$C$2),"0000"))</f>
        <v/>
      </c>
      <c r="D488" t="str">
        <f>IF('C - REPASSES'!A491="","",'C - REPASSES'!A491)</f>
        <v/>
      </c>
      <c r="E488" t="str">
        <f>TEXT(IF('C - REPASSES'!B491="","",'C - REPASSES'!B491),"DD/MM/AAAA")</f>
        <v/>
      </c>
      <c r="F488" t="str">
        <f>IF('C - REPASSES'!C491="INSTITUIÇÃO CREDENCIADA","1",IF('C - REPASSES'!C491="EMPRESA PRETROLÍFERA","2",IF('C - REPASSES'!C491="EMPRESA BRASILEIRA","3",IF('C - REPASSES'!C491="ORGANISMO DE NORMALIZAÇÃO OU EQUIVALENTE","4",IF('C - REPASSES'!C491="EMPRESA BRASILEIRA EM PARCERIA COM I.C.","5","")))))</f>
        <v/>
      </c>
      <c r="G488" t="str">
        <f>TEXT(IF('C - REPASSES'!D491="","",'C - REPASSES'!D491),"00000000000000")</f>
        <v/>
      </c>
      <c r="H488" t="str">
        <f>IF('C - REPASSES'!E491="","",'C - REPASSES'!E491)</f>
        <v/>
      </c>
      <c r="I488" t="str">
        <f>IF('C - REPASSES'!F491="","",'C - REPASSES'!F491)</f>
        <v/>
      </c>
      <c r="J488" t="str">
        <f>IF('C - REPASSES'!G491="","",'C - REPASSES'!G491)</f>
        <v/>
      </c>
      <c r="K488" t="str">
        <f>TEXT(IF('C - REPASSES'!H491="","",'C - REPASSES'!H491),"@")</f>
        <v/>
      </c>
      <c r="L488" t="str">
        <f>TEXT(IF('C - REPASSES'!I491="","",'C - REPASSES'!I491),"DD/MM/AAAA")</f>
        <v/>
      </c>
      <c r="M488" t="str">
        <f>TEXT(IF('C - REPASSES'!$A491="","",'C - REPASSES'!AI491),"0,00")</f>
        <v/>
      </c>
      <c r="N488" t="str">
        <f>TEXT(IF('C - REPASSES'!$A491="","",'C - REPASSES'!AJ491),"0,00")</f>
        <v/>
      </c>
      <c r="O488" t="str">
        <f>TEXT(IF('C - REPASSES'!$A491="","",'C - REPASSES'!AK491),"0,00")</f>
        <v/>
      </c>
    </row>
    <row r="489" spans="1:15">
      <c r="A489" t="str">
        <f>IF(D489="","",IF('A - IDENTIFICAÇÃO'!$C$7="","",'A - IDENTIFICAÇÃO'!$C$7))</f>
        <v/>
      </c>
      <c r="B489" t="str">
        <f>IF(D489="","",IF('A - IDENTIFICAÇÃO'!$P$15="","",'A - IDENTIFICAÇÃO'!$P$15))</f>
        <v/>
      </c>
      <c r="C489" t="str">
        <f>IF(D489="","",TEXT(IF('A - IDENTIFICAÇÃO'!$C$2="","",'A - IDENTIFICAÇÃO'!$C$2),"0000"))</f>
        <v/>
      </c>
      <c r="D489" t="str">
        <f>IF('C - REPASSES'!A492="","",'C - REPASSES'!A492)</f>
        <v/>
      </c>
      <c r="E489" t="str">
        <f>TEXT(IF('C - REPASSES'!B492="","",'C - REPASSES'!B492),"DD/MM/AAAA")</f>
        <v/>
      </c>
      <c r="F489" t="str">
        <f>IF('C - REPASSES'!C492="INSTITUIÇÃO CREDENCIADA","1",IF('C - REPASSES'!C492="EMPRESA PRETROLÍFERA","2",IF('C - REPASSES'!C492="EMPRESA BRASILEIRA","3",IF('C - REPASSES'!C492="ORGANISMO DE NORMALIZAÇÃO OU EQUIVALENTE","4",IF('C - REPASSES'!C492="EMPRESA BRASILEIRA EM PARCERIA COM I.C.","5","")))))</f>
        <v/>
      </c>
      <c r="G489" t="str">
        <f>TEXT(IF('C - REPASSES'!D492="","",'C - REPASSES'!D492),"00000000000000")</f>
        <v/>
      </c>
      <c r="H489" t="str">
        <f>IF('C - REPASSES'!E492="","",'C - REPASSES'!E492)</f>
        <v/>
      </c>
      <c r="I489" t="str">
        <f>IF('C - REPASSES'!F492="","",'C - REPASSES'!F492)</f>
        <v/>
      </c>
      <c r="J489" t="str">
        <f>IF('C - REPASSES'!G492="","",'C - REPASSES'!G492)</f>
        <v/>
      </c>
      <c r="K489" t="str">
        <f>TEXT(IF('C - REPASSES'!H492="","",'C - REPASSES'!H492),"@")</f>
        <v/>
      </c>
      <c r="L489" t="str">
        <f>TEXT(IF('C - REPASSES'!I492="","",'C - REPASSES'!I492),"DD/MM/AAAA")</f>
        <v/>
      </c>
      <c r="M489" t="str">
        <f>TEXT(IF('C - REPASSES'!$A492="","",'C - REPASSES'!AI492),"0,00")</f>
        <v/>
      </c>
      <c r="N489" t="str">
        <f>TEXT(IF('C - REPASSES'!$A492="","",'C - REPASSES'!AJ492),"0,00")</f>
        <v/>
      </c>
      <c r="O489" t="str">
        <f>TEXT(IF('C - REPASSES'!$A492="","",'C - REPASSES'!AK492),"0,00")</f>
        <v/>
      </c>
    </row>
    <row r="490" spans="1:15">
      <c r="A490" t="str">
        <f>IF(D490="","",IF('A - IDENTIFICAÇÃO'!$C$7="","",'A - IDENTIFICAÇÃO'!$C$7))</f>
        <v/>
      </c>
      <c r="B490" t="str">
        <f>IF(D490="","",IF('A - IDENTIFICAÇÃO'!$P$15="","",'A - IDENTIFICAÇÃO'!$P$15))</f>
        <v/>
      </c>
      <c r="C490" t="str">
        <f>IF(D490="","",TEXT(IF('A - IDENTIFICAÇÃO'!$C$2="","",'A - IDENTIFICAÇÃO'!$C$2),"0000"))</f>
        <v/>
      </c>
      <c r="D490" t="str">
        <f>IF('C - REPASSES'!A493="","",'C - REPASSES'!A493)</f>
        <v/>
      </c>
      <c r="E490" t="str">
        <f>TEXT(IF('C - REPASSES'!B493="","",'C - REPASSES'!B493),"DD/MM/AAAA")</f>
        <v/>
      </c>
      <c r="F490" t="str">
        <f>IF('C - REPASSES'!C493="INSTITUIÇÃO CREDENCIADA","1",IF('C - REPASSES'!C493="EMPRESA PRETROLÍFERA","2",IF('C - REPASSES'!C493="EMPRESA BRASILEIRA","3",IF('C - REPASSES'!C493="ORGANISMO DE NORMALIZAÇÃO OU EQUIVALENTE","4",IF('C - REPASSES'!C493="EMPRESA BRASILEIRA EM PARCERIA COM I.C.","5","")))))</f>
        <v/>
      </c>
      <c r="G490" t="str">
        <f>TEXT(IF('C - REPASSES'!D493="","",'C - REPASSES'!D493),"00000000000000")</f>
        <v/>
      </c>
      <c r="H490" t="str">
        <f>IF('C - REPASSES'!E493="","",'C - REPASSES'!E493)</f>
        <v/>
      </c>
      <c r="I490" t="str">
        <f>IF('C - REPASSES'!F493="","",'C - REPASSES'!F493)</f>
        <v/>
      </c>
      <c r="J490" t="str">
        <f>IF('C - REPASSES'!G493="","",'C - REPASSES'!G493)</f>
        <v/>
      </c>
      <c r="K490" t="str">
        <f>TEXT(IF('C - REPASSES'!H493="","",'C - REPASSES'!H493),"@")</f>
        <v/>
      </c>
      <c r="L490" t="str">
        <f>TEXT(IF('C - REPASSES'!I493="","",'C - REPASSES'!I493),"DD/MM/AAAA")</f>
        <v/>
      </c>
      <c r="M490" t="str">
        <f>TEXT(IF('C - REPASSES'!$A493="","",'C - REPASSES'!AI493),"0,00")</f>
        <v/>
      </c>
      <c r="N490" t="str">
        <f>TEXT(IF('C - REPASSES'!$A493="","",'C - REPASSES'!AJ493),"0,00")</f>
        <v/>
      </c>
      <c r="O490" t="str">
        <f>TEXT(IF('C - REPASSES'!$A493="","",'C - REPASSES'!AK493),"0,00")</f>
        <v/>
      </c>
    </row>
    <row r="491" spans="1:15">
      <c r="A491" t="str">
        <f>IF(D491="","",IF('A - IDENTIFICAÇÃO'!$C$7="","",'A - IDENTIFICAÇÃO'!$C$7))</f>
        <v/>
      </c>
      <c r="B491" t="str">
        <f>IF(D491="","",IF('A - IDENTIFICAÇÃO'!$P$15="","",'A - IDENTIFICAÇÃO'!$P$15))</f>
        <v/>
      </c>
      <c r="C491" t="str">
        <f>IF(D491="","",TEXT(IF('A - IDENTIFICAÇÃO'!$C$2="","",'A - IDENTIFICAÇÃO'!$C$2),"0000"))</f>
        <v/>
      </c>
      <c r="D491" t="str">
        <f>IF('C - REPASSES'!A494="","",'C - REPASSES'!A494)</f>
        <v/>
      </c>
      <c r="E491" t="str">
        <f>TEXT(IF('C - REPASSES'!B494="","",'C - REPASSES'!B494),"DD/MM/AAAA")</f>
        <v/>
      </c>
      <c r="F491" t="str">
        <f>IF('C - REPASSES'!C494="INSTITUIÇÃO CREDENCIADA","1",IF('C - REPASSES'!C494="EMPRESA PRETROLÍFERA","2",IF('C - REPASSES'!C494="EMPRESA BRASILEIRA","3",IF('C - REPASSES'!C494="ORGANISMO DE NORMALIZAÇÃO OU EQUIVALENTE","4",IF('C - REPASSES'!C494="EMPRESA BRASILEIRA EM PARCERIA COM I.C.","5","")))))</f>
        <v/>
      </c>
      <c r="G491" t="str">
        <f>TEXT(IF('C - REPASSES'!D494="","",'C - REPASSES'!D494),"00000000000000")</f>
        <v/>
      </c>
      <c r="H491" t="str">
        <f>IF('C - REPASSES'!E494="","",'C - REPASSES'!E494)</f>
        <v/>
      </c>
      <c r="I491" t="str">
        <f>IF('C - REPASSES'!F494="","",'C - REPASSES'!F494)</f>
        <v/>
      </c>
      <c r="J491" t="str">
        <f>IF('C - REPASSES'!G494="","",'C - REPASSES'!G494)</f>
        <v/>
      </c>
      <c r="K491" t="str">
        <f>TEXT(IF('C - REPASSES'!H494="","",'C - REPASSES'!H494),"@")</f>
        <v/>
      </c>
      <c r="L491" t="str">
        <f>TEXT(IF('C - REPASSES'!I494="","",'C - REPASSES'!I494),"DD/MM/AAAA")</f>
        <v/>
      </c>
      <c r="M491" t="str">
        <f>TEXT(IF('C - REPASSES'!$A494="","",'C - REPASSES'!AI494),"0,00")</f>
        <v/>
      </c>
      <c r="N491" t="str">
        <f>TEXT(IF('C - REPASSES'!$A494="","",'C - REPASSES'!AJ494),"0,00")</f>
        <v/>
      </c>
      <c r="O491" t="str">
        <f>TEXT(IF('C - REPASSES'!$A494="","",'C - REPASSES'!AK494),"0,00")</f>
        <v/>
      </c>
    </row>
    <row r="492" spans="1:15">
      <c r="A492" t="str">
        <f>IF(D492="","",IF('A - IDENTIFICAÇÃO'!$C$7="","",'A - IDENTIFICAÇÃO'!$C$7))</f>
        <v/>
      </c>
      <c r="B492" t="str">
        <f>IF(D492="","",IF('A - IDENTIFICAÇÃO'!$P$15="","",'A - IDENTIFICAÇÃO'!$P$15))</f>
        <v/>
      </c>
      <c r="C492" t="str">
        <f>IF(D492="","",TEXT(IF('A - IDENTIFICAÇÃO'!$C$2="","",'A - IDENTIFICAÇÃO'!$C$2),"0000"))</f>
        <v/>
      </c>
      <c r="D492" t="str">
        <f>IF('C - REPASSES'!A495="","",'C - REPASSES'!A495)</f>
        <v/>
      </c>
      <c r="E492" t="str">
        <f>TEXT(IF('C - REPASSES'!B495="","",'C - REPASSES'!B495),"DD/MM/AAAA")</f>
        <v/>
      </c>
      <c r="F492" t="str">
        <f>IF('C - REPASSES'!C495="INSTITUIÇÃO CREDENCIADA","1",IF('C - REPASSES'!C495="EMPRESA PRETROLÍFERA","2",IF('C - REPASSES'!C495="EMPRESA BRASILEIRA","3",IF('C - REPASSES'!C495="ORGANISMO DE NORMALIZAÇÃO OU EQUIVALENTE","4",IF('C - REPASSES'!C495="EMPRESA BRASILEIRA EM PARCERIA COM I.C.","5","")))))</f>
        <v/>
      </c>
      <c r="G492" t="str">
        <f>TEXT(IF('C - REPASSES'!D495="","",'C - REPASSES'!D495),"00000000000000")</f>
        <v/>
      </c>
      <c r="H492" t="str">
        <f>IF('C - REPASSES'!E495="","",'C - REPASSES'!E495)</f>
        <v/>
      </c>
      <c r="I492" t="str">
        <f>IF('C - REPASSES'!F495="","",'C - REPASSES'!F495)</f>
        <v/>
      </c>
      <c r="J492" t="str">
        <f>IF('C - REPASSES'!G495="","",'C - REPASSES'!G495)</f>
        <v/>
      </c>
      <c r="K492" t="str">
        <f>TEXT(IF('C - REPASSES'!H495="","",'C - REPASSES'!H495),"@")</f>
        <v/>
      </c>
      <c r="L492" t="str">
        <f>TEXT(IF('C - REPASSES'!I495="","",'C - REPASSES'!I495),"DD/MM/AAAA")</f>
        <v/>
      </c>
      <c r="M492" t="str">
        <f>TEXT(IF('C - REPASSES'!$A495="","",'C - REPASSES'!AI495),"0,00")</f>
        <v/>
      </c>
      <c r="N492" t="str">
        <f>TEXT(IF('C - REPASSES'!$A495="","",'C - REPASSES'!AJ495),"0,00")</f>
        <v/>
      </c>
      <c r="O492" t="str">
        <f>TEXT(IF('C - REPASSES'!$A495="","",'C - REPASSES'!AK495),"0,00")</f>
        <v/>
      </c>
    </row>
    <row r="493" spans="1:15">
      <c r="A493" t="str">
        <f>IF(D493="","",IF('A - IDENTIFICAÇÃO'!$C$7="","",'A - IDENTIFICAÇÃO'!$C$7))</f>
        <v/>
      </c>
      <c r="B493" t="str">
        <f>IF(D493="","",IF('A - IDENTIFICAÇÃO'!$P$15="","",'A - IDENTIFICAÇÃO'!$P$15))</f>
        <v/>
      </c>
      <c r="C493" t="str">
        <f>IF(D493="","",TEXT(IF('A - IDENTIFICAÇÃO'!$C$2="","",'A - IDENTIFICAÇÃO'!$C$2),"0000"))</f>
        <v/>
      </c>
      <c r="D493" t="str">
        <f>IF('C - REPASSES'!A496="","",'C - REPASSES'!A496)</f>
        <v/>
      </c>
      <c r="E493" t="str">
        <f>TEXT(IF('C - REPASSES'!B496="","",'C - REPASSES'!B496),"DD/MM/AAAA")</f>
        <v/>
      </c>
      <c r="F493" t="str">
        <f>IF('C - REPASSES'!C496="INSTITUIÇÃO CREDENCIADA","1",IF('C - REPASSES'!C496="EMPRESA PRETROLÍFERA","2",IF('C - REPASSES'!C496="EMPRESA BRASILEIRA","3",IF('C - REPASSES'!C496="ORGANISMO DE NORMALIZAÇÃO OU EQUIVALENTE","4",IF('C - REPASSES'!C496="EMPRESA BRASILEIRA EM PARCERIA COM I.C.","5","")))))</f>
        <v/>
      </c>
      <c r="G493" t="str">
        <f>TEXT(IF('C - REPASSES'!D496="","",'C - REPASSES'!D496),"00000000000000")</f>
        <v/>
      </c>
      <c r="H493" t="str">
        <f>IF('C - REPASSES'!E496="","",'C - REPASSES'!E496)</f>
        <v/>
      </c>
      <c r="I493" t="str">
        <f>IF('C - REPASSES'!F496="","",'C - REPASSES'!F496)</f>
        <v/>
      </c>
      <c r="J493" t="str">
        <f>IF('C - REPASSES'!G496="","",'C - REPASSES'!G496)</f>
        <v/>
      </c>
      <c r="K493" t="str">
        <f>TEXT(IF('C - REPASSES'!H496="","",'C - REPASSES'!H496),"@")</f>
        <v/>
      </c>
      <c r="L493" t="str">
        <f>TEXT(IF('C - REPASSES'!I496="","",'C - REPASSES'!I496),"DD/MM/AAAA")</f>
        <v/>
      </c>
      <c r="M493" t="str">
        <f>TEXT(IF('C - REPASSES'!$A496="","",'C - REPASSES'!AI496),"0,00")</f>
        <v/>
      </c>
      <c r="N493" t="str">
        <f>TEXT(IF('C - REPASSES'!$A496="","",'C - REPASSES'!AJ496),"0,00")</f>
        <v/>
      </c>
      <c r="O493" t="str">
        <f>TEXT(IF('C - REPASSES'!$A496="","",'C - REPASSES'!AK496),"0,00")</f>
        <v/>
      </c>
    </row>
    <row r="494" spans="1:15">
      <c r="A494" t="str">
        <f>IF(D494="","",IF('A - IDENTIFICAÇÃO'!$C$7="","",'A - IDENTIFICAÇÃO'!$C$7))</f>
        <v/>
      </c>
      <c r="B494" t="str">
        <f>IF(D494="","",IF('A - IDENTIFICAÇÃO'!$P$15="","",'A - IDENTIFICAÇÃO'!$P$15))</f>
        <v/>
      </c>
      <c r="C494" t="str">
        <f>IF(D494="","",TEXT(IF('A - IDENTIFICAÇÃO'!$C$2="","",'A - IDENTIFICAÇÃO'!$C$2),"0000"))</f>
        <v/>
      </c>
      <c r="D494" t="str">
        <f>IF('C - REPASSES'!A497="","",'C - REPASSES'!A497)</f>
        <v/>
      </c>
      <c r="E494" t="str">
        <f>TEXT(IF('C - REPASSES'!B497="","",'C - REPASSES'!B497),"DD/MM/AAAA")</f>
        <v/>
      </c>
      <c r="F494" t="str">
        <f>IF('C - REPASSES'!C497="INSTITUIÇÃO CREDENCIADA","1",IF('C - REPASSES'!C497="EMPRESA PRETROLÍFERA","2",IF('C - REPASSES'!C497="EMPRESA BRASILEIRA","3",IF('C - REPASSES'!C497="ORGANISMO DE NORMALIZAÇÃO OU EQUIVALENTE","4",IF('C - REPASSES'!C497="EMPRESA BRASILEIRA EM PARCERIA COM I.C.","5","")))))</f>
        <v/>
      </c>
      <c r="G494" t="str">
        <f>TEXT(IF('C - REPASSES'!D497="","",'C - REPASSES'!D497),"00000000000000")</f>
        <v/>
      </c>
      <c r="H494" t="str">
        <f>IF('C - REPASSES'!E497="","",'C - REPASSES'!E497)</f>
        <v/>
      </c>
      <c r="I494" t="str">
        <f>IF('C - REPASSES'!F497="","",'C - REPASSES'!F497)</f>
        <v/>
      </c>
      <c r="J494" t="str">
        <f>IF('C - REPASSES'!G497="","",'C - REPASSES'!G497)</f>
        <v/>
      </c>
      <c r="K494" t="str">
        <f>TEXT(IF('C - REPASSES'!H497="","",'C - REPASSES'!H497),"@")</f>
        <v/>
      </c>
      <c r="L494" t="str">
        <f>TEXT(IF('C - REPASSES'!I497="","",'C - REPASSES'!I497),"DD/MM/AAAA")</f>
        <v/>
      </c>
      <c r="M494" t="str">
        <f>TEXT(IF('C - REPASSES'!$A497="","",'C - REPASSES'!AI497),"0,00")</f>
        <v/>
      </c>
      <c r="N494" t="str">
        <f>TEXT(IF('C - REPASSES'!$A497="","",'C - REPASSES'!AJ497),"0,00")</f>
        <v/>
      </c>
      <c r="O494" t="str">
        <f>TEXT(IF('C - REPASSES'!$A497="","",'C - REPASSES'!AK497),"0,00")</f>
        <v/>
      </c>
    </row>
    <row r="495" spans="1:15">
      <c r="A495" t="str">
        <f>IF(D495="","",IF('A - IDENTIFICAÇÃO'!$C$7="","",'A - IDENTIFICAÇÃO'!$C$7))</f>
        <v/>
      </c>
      <c r="B495" t="str">
        <f>IF(D495="","",IF('A - IDENTIFICAÇÃO'!$P$15="","",'A - IDENTIFICAÇÃO'!$P$15))</f>
        <v/>
      </c>
      <c r="C495" t="str">
        <f>IF(D495="","",TEXT(IF('A - IDENTIFICAÇÃO'!$C$2="","",'A - IDENTIFICAÇÃO'!$C$2),"0000"))</f>
        <v/>
      </c>
      <c r="D495" t="str">
        <f>IF('C - REPASSES'!A498="","",'C - REPASSES'!A498)</f>
        <v/>
      </c>
      <c r="E495" t="str">
        <f>TEXT(IF('C - REPASSES'!B498="","",'C - REPASSES'!B498),"DD/MM/AAAA")</f>
        <v/>
      </c>
      <c r="F495" t="str">
        <f>IF('C - REPASSES'!C498="INSTITUIÇÃO CREDENCIADA","1",IF('C - REPASSES'!C498="EMPRESA PRETROLÍFERA","2",IF('C - REPASSES'!C498="EMPRESA BRASILEIRA","3",IF('C - REPASSES'!C498="ORGANISMO DE NORMALIZAÇÃO OU EQUIVALENTE","4",IF('C - REPASSES'!C498="EMPRESA BRASILEIRA EM PARCERIA COM I.C.","5","")))))</f>
        <v/>
      </c>
      <c r="G495" t="str">
        <f>TEXT(IF('C - REPASSES'!D498="","",'C - REPASSES'!D498),"00000000000000")</f>
        <v/>
      </c>
      <c r="H495" t="str">
        <f>IF('C - REPASSES'!E498="","",'C - REPASSES'!E498)</f>
        <v/>
      </c>
      <c r="I495" t="str">
        <f>IF('C - REPASSES'!F498="","",'C - REPASSES'!F498)</f>
        <v/>
      </c>
      <c r="J495" t="str">
        <f>IF('C - REPASSES'!G498="","",'C - REPASSES'!G498)</f>
        <v/>
      </c>
      <c r="K495" t="str">
        <f>TEXT(IF('C - REPASSES'!H498="","",'C - REPASSES'!H498),"@")</f>
        <v/>
      </c>
      <c r="L495" t="str">
        <f>TEXT(IF('C - REPASSES'!I498="","",'C - REPASSES'!I498),"DD/MM/AAAA")</f>
        <v/>
      </c>
      <c r="M495" t="str">
        <f>TEXT(IF('C - REPASSES'!$A498="","",'C - REPASSES'!AI498),"0,00")</f>
        <v/>
      </c>
      <c r="N495" t="str">
        <f>TEXT(IF('C - REPASSES'!$A498="","",'C - REPASSES'!AJ498),"0,00")</f>
        <v/>
      </c>
      <c r="O495" t="str">
        <f>TEXT(IF('C - REPASSES'!$A498="","",'C - REPASSES'!AK498),"0,00")</f>
        <v/>
      </c>
    </row>
    <row r="496" spans="1:15">
      <c r="A496" t="str">
        <f>IF(D496="","",IF('A - IDENTIFICAÇÃO'!$C$7="","",'A - IDENTIFICAÇÃO'!$C$7))</f>
        <v/>
      </c>
      <c r="B496" t="str">
        <f>IF(D496="","",IF('A - IDENTIFICAÇÃO'!$P$15="","",'A - IDENTIFICAÇÃO'!$P$15))</f>
        <v/>
      </c>
      <c r="C496" t="str">
        <f>IF(D496="","",TEXT(IF('A - IDENTIFICAÇÃO'!$C$2="","",'A - IDENTIFICAÇÃO'!$C$2),"0000"))</f>
        <v/>
      </c>
      <c r="D496" t="str">
        <f>IF('C - REPASSES'!A499="","",'C - REPASSES'!A499)</f>
        <v/>
      </c>
      <c r="E496" t="str">
        <f>TEXT(IF('C - REPASSES'!B499="","",'C - REPASSES'!B499),"DD/MM/AAAA")</f>
        <v/>
      </c>
      <c r="F496" t="str">
        <f>IF('C - REPASSES'!C499="INSTITUIÇÃO CREDENCIADA","1",IF('C - REPASSES'!C499="EMPRESA PRETROLÍFERA","2",IF('C - REPASSES'!C499="EMPRESA BRASILEIRA","3",IF('C - REPASSES'!C499="ORGANISMO DE NORMALIZAÇÃO OU EQUIVALENTE","4",IF('C - REPASSES'!C499="EMPRESA BRASILEIRA EM PARCERIA COM I.C.","5","")))))</f>
        <v/>
      </c>
      <c r="G496" t="str">
        <f>TEXT(IF('C - REPASSES'!D499="","",'C - REPASSES'!D499),"00000000000000")</f>
        <v/>
      </c>
      <c r="H496" t="str">
        <f>IF('C - REPASSES'!E499="","",'C - REPASSES'!E499)</f>
        <v/>
      </c>
      <c r="I496" t="str">
        <f>IF('C - REPASSES'!F499="","",'C - REPASSES'!F499)</f>
        <v/>
      </c>
      <c r="J496" t="str">
        <f>IF('C - REPASSES'!G499="","",'C - REPASSES'!G499)</f>
        <v/>
      </c>
      <c r="K496" t="str">
        <f>TEXT(IF('C - REPASSES'!H499="","",'C - REPASSES'!H499),"@")</f>
        <v/>
      </c>
      <c r="L496" t="str">
        <f>TEXT(IF('C - REPASSES'!I499="","",'C - REPASSES'!I499),"DD/MM/AAAA")</f>
        <v/>
      </c>
      <c r="M496" t="str">
        <f>TEXT(IF('C - REPASSES'!$A499="","",'C - REPASSES'!AI499),"0,00")</f>
        <v/>
      </c>
      <c r="N496" t="str">
        <f>TEXT(IF('C - REPASSES'!$A499="","",'C - REPASSES'!AJ499),"0,00")</f>
        <v/>
      </c>
      <c r="O496" t="str">
        <f>TEXT(IF('C - REPASSES'!$A499="","",'C - REPASSES'!AK499),"0,00")</f>
        <v/>
      </c>
    </row>
    <row r="497" spans="1:15">
      <c r="A497" t="str">
        <f>IF(D497="","",IF('A - IDENTIFICAÇÃO'!$C$7="","",'A - IDENTIFICAÇÃO'!$C$7))</f>
        <v/>
      </c>
      <c r="B497" t="str">
        <f>IF(D497="","",IF('A - IDENTIFICAÇÃO'!$P$15="","",'A - IDENTIFICAÇÃO'!$P$15))</f>
        <v/>
      </c>
      <c r="C497" t="str">
        <f>IF(D497="","",TEXT(IF('A - IDENTIFICAÇÃO'!$C$2="","",'A - IDENTIFICAÇÃO'!$C$2),"0000"))</f>
        <v/>
      </c>
      <c r="D497" t="str">
        <f>IF('C - REPASSES'!A500="","",'C - REPASSES'!A500)</f>
        <v/>
      </c>
      <c r="E497" t="str">
        <f>TEXT(IF('C - REPASSES'!B500="","",'C - REPASSES'!B500),"DD/MM/AAAA")</f>
        <v/>
      </c>
      <c r="F497" t="str">
        <f>IF('C - REPASSES'!C500="INSTITUIÇÃO CREDENCIADA","1",IF('C - REPASSES'!C500="EMPRESA PRETROLÍFERA","2",IF('C - REPASSES'!C500="EMPRESA BRASILEIRA","3",IF('C - REPASSES'!C500="ORGANISMO DE NORMALIZAÇÃO OU EQUIVALENTE","4",IF('C - REPASSES'!C500="EMPRESA BRASILEIRA EM PARCERIA COM I.C.","5","")))))</f>
        <v/>
      </c>
      <c r="G497" t="str">
        <f>TEXT(IF('C - REPASSES'!D500="","",'C - REPASSES'!D500),"00000000000000")</f>
        <v/>
      </c>
      <c r="H497" t="str">
        <f>IF('C - REPASSES'!E500="","",'C - REPASSES'!E500)</f>
        <v/>
      </c>
      <c r="I497" t="str">
        <f>IF('C - REPASSES'!F500="","",'C - REPASSES'!F500)</f>
        <v/>
      </c>
      <c r="J497" t="str">
        <f>IF('C - REPASSES'!G500="","",'C - REPASSES'!G500)</f>
        <v/>
      </c>
      <c r="K497" t="str">
        <f>TEXT(IF('C - REPASSES'!H500="","",'C - REPASSES'!H500),"@")</f>
        <v/>
      </c>
      <c r="L497" t="str">
        <f>TEXT(IF('C - REPASSES'!I500="","",'C - REPASSES'!I500),"DD/MM/AAAA")</f>
        <v/>
      </c>
      <c r="M497" t="str">
        <f>TEXT(IF('C - REPASSES'!$A500="","",'C - REPASSES'!AI500),"0,00")</f>
        <v/>
      </c>
      <c r="N497" t="str">
        <f>TEXT(IF('C - REPASSES'!$A500="","",'C - REPASSES'!AJ500),"0,00")</f>
        <v/>
      </c>
      <c r="O497" t="str">
        <f>TEXT(IF('C - REPASSES'!$A500="","",'C - REPASSES'!AK500),"0,00")</f>
        <v/>
      </c>
    </row>
    <row r="498" spans="1:15">
      <c r="A498" t="str">
        <f>IF(D498="","",IF('A - IDENTIFICAÇÃO'!$C$7="","",'A - IDENTIFICAÇÃO'!$C$7))</f>
        <v/>
      </c>
      <c r="B498" t="str">
        <f>IF(D498="","",IF('A - IDENTIFICAÇÃO'!$P$15="","",'A - IDENTIFICAÇÃO'!$P$15))</f>
        <v/>
      </c>
      <c r="C498" t="str">
        <f>IF(D498="","",TEXT(IF('A - IDENTIFICAÇÃO'!$C$2="","",'A - IDENTIFICAÇÃO'!$C$2),"0000"))</f>
        <v/>
      </c>
      <c r="D498" t="str">
        <f>IF('C - REPASSES'!A501="","",'C - REPASSES'!A501)</f>
        <v/>
      </c>
      <c r="E498" t="str">
        <f>TEXT(IF('C - REPASSES'!B501="","",'C - REPASSES'!B501),"DD/MM/AAAA")</f>
        <v/>
      </c>
      <c r="F498" t="str">
        <f>IF('C - REPASSES'!C501="INSTITUIÇÃO CREDENCIADA","1",IF('C - REPASSES'!C501="EMPRESA PRETROLÍFERA","2",IF('C - REPASSES'!C501="EMPRESA BRASILEIRA","3",IF('C - REPASSES'!C501="ORGANISMO DE NORMALIZAÇÃO OU EQUIVALENTE","4",IF('C - REPASSES'!C501="EMPRESA BRASILEIRA EM PARCERIA COM I.C.","5","")))))</f>
        <v/>
      </c>
      <c r="G498" t="str">
        <f>TEXT(IF('C - REPASSES'!D501="","",'C - REPASSES'!D501),"00000000000000")</f>
        <v/>
      </c>
      <c r="H498" t="str">
        <f>IF('C - REPASSES'!E501="","",'C - REPASSES'!E501)</f>
        <v/>
      </c>
      <c r="I498" t="str">
        <f>IF('C - REPASSES'!F501="","",'C - REPASSES'!F501)</f>
        <v/>
      </c>
      <c r="J498" t="str">
        <f>IF('C - REPASSES'!G501="","",'C - REPASSES'!G501)</f>
        <v/>
      </c>
      <c r="K498" t="str">
        <f>TEXT(IF('C - REPASSES'!H501="","",'C - REPASSES'!H501),"@")</f>
        <v/>
      </c>
      <c r="L498" t="str">
        <f>TEXT(IF('C - REPASSES'!I501="","",'C - REPASSES'!I501),"DD/MM/AAAA")</f>
        <v/>
      </c>
      <c r="M498" t="str">
        <f>TEXT(IF('C - REPASSES'!$A501="","",'C - REPASSES'!AI501),"0,00")</f>
        <v/>
      </c>
      <c r="N498" t="str">
        <f>TEXT(IF('C - REPASSES'!$A501="","",'C - REPASSES'!AJ501),"0,00")</f>
        <v/>
      </c>
      <c r="O498" t="str">
        <f>TEXT(IF('C - REPASSES'!$A501="","",'C - REPASSES'!AK501),"0,00")</f>
        <v/>
      </c>
    </row>
    <row r="499" spans="1:15">
      <c r="A499" t="str">
        <f>IF(D499="","",IF('A - IDENTIFICAÇÃO'!$C$7="","",'A - IDENTIFICAÇÃO'!$C$7))</f>
        <v/>
      </c>
      <c r="B499" t="str">
        <f>IF(D499="","",IF('A - IDENTIFICAÇÃO'!$P$15="","",'A - IDENTIFICAÇÃO'!$P$15))</f>
        <v/>
      </c>
      <c r="C499" t="str">
        <f>IF(D499="","",TEXT(IF('A - IDENTIFICAÇÃO'!$C$2="","",'A - IDENTIFICAÇÃO'!$C$2),"0000"))</f>
        <v/>
      </c>
      <c r="D499" t="str">
        <f>IF('C - REPASSES'!A502="","",'C - REPASSES'!A502)</f>
        <v/>
      </c>
      <c r="E499" t="str">
        <f>TEXT(IF('C - REPASSES'!B502="","",'C - REPASSES'!B502),"DD/MM/AAAA")</f>
        <v/>
      </c>
      <c r="F499" t="str">
        <f>IF('C - REPASSES'!C502="INSTITUIÇÃO CREDENCIADA","1",IF('C - REPASSES'!C502="EMPRESA PRETROLÍFERA","2",IF('C - REPASSES'!C502="EMPRESA BRASILEIRA","3",IF('C - REPASSES'!C502="ORGANISMO DE NORMALIZAÇÃO OU EQUIVALENTE","4",IF('C - REPASSES'!C502="EMPRESA BRASILEIRA EM PARCERIA COM I.C.","5","")))))</f>
        <v/>
      </c>
      <c r="G499" t="str">
        <f>TEXT(IF('C - REPASSES'!D502="","",'C - REPASSES'!D502),"00000000000000")</f>
        <v/>
      </c>
      <c r="H499" t="str">
        <f>IF('C - REPASSES'!E502="","",'C - REPASSES'!E502)</f>
        <v/>
      </c>
      <c r="I499" t="str">
        <f>IF('C - REPASSES'!F502="","",'C - REPASSES'!F502)</f>
        <v/>
      </c>
      <c r="J499" t="str">
        <f>IF('C - REPASSES'!G502="","",'C - REPASSES'!G502)</f>
        <v/>
      </c>
      <c r="K499" t="str">
        <f>TEXT(IF('C - REPASSES'!H502="","",'C - REPASSES'!H502),"@")</f>
        <v/>
      </c>
      <c r="L499" t="str">
        <f>TEXT(IF('C - REPASSES'!I502="","",'C - REPASSES'!I502),"DD/MM/AAAA")</f>
        <v/>
      </c>
      <c r="M499" t="str">
        <f>TEXT(IF('C - REPASSES'!$A502="","",'C - REPASSES'!AI502),"0,00")</f>
        <v/>
      </c>
      <c r="N499" t="str">
        <f>TEXT(IF('C - REPASSES'!$A502="","",'C - REPASSES'!AJ502),"0,00")</f>
        <v/>
      </c>
      <c r="O499" t="str">
        <f>TEXT(IF('C - REPASSES'!$A502="","",'C - REPASSES'!AK502),"0,00")</f>
        <v/>
      </c>
    </row>
    <row r="500" spans="1:15">
      <c r="A500" t="str">
        <f>IF(D500="","",IF('A - IDENTIFICAÇÃO'!$C$7="","",'A - IDENTIFICAÇÃO'!$C$7))</f>
        <v/>
      </c>
      <c r="B500" t="str">
        <f>IF(D500="","",IF('A - IDENTIFICAÇÃO'!$P$15="","",'A - IDENTIFICAÇÃO'!$P$15))</f>
        <v/>
      </c>
      <c r="C500" t="str">
        <f>IF(D500="","",TEXT(IF('A - IDENTIFICAÇÃO'!$C$2="","",'A - IDENTIFICAÇÃO'!$C$2),"0000"))</f>
        <v/>
      </c>
      <c r="D500" t="str">
        <f>IF('C - REPASSES'!A503="","",'C - REPASSES'!A503)</f>
        <v/>
      </c>
      <c r="E500" t="str">
        <f>TEXT(IF('C - REPASSES'!B503="","",'C - REPASSES'!B503),"DD/MM/AAAA")</f>
        <v/>
      </c>
      <c r="F500" t="str">
        <f>IF('C - REPASSES'!C503="INSTITUIÇÃO CREDENCIADA","1",IF('C - REPASSES'!C503="EMPRESA PRETROLÍFERA","2",IF('C - REPASSES'!C503="EMPRESA BRASILEIRA","3",IF('C - REPASSES'!C503="ORGANISMO DE NORMALIZAÇÃO OU EQUIVALENTE","4",IF('C - REPASSES'!C503="EMPRESA BRASILEIRA EM PARCERIA COM I.C.","5","")))))</f>
        <v/>
      </c>
      <c r="G500" t="str">
        <f>TEXT(IF('C - REPASSES'!D503="","",'C - REPASSES'!D503),"00000000000000")</f>
        <v/>
      </c>
      <c r="H500" t="str">
        <f>IF('C - REPASSES'!E503="","",'C - REPASSES'!E503)</f>
        <v/>
      </c>
      <c r="I500" t="str">
        <f>IF('C - REPASSES'!F503="","",'C - REPASSES'!F503)</f>
        <v/>
      </c>
      <c r="J500" t="str">
        <f>IF('C - REPASSES'!G503="","",'C - REPASSES'!G503)</f>
        <v/>
      </c>
      <c r="K500" t="str">
        <f>TEXT(IF('C - REPASSES'!H503="","",'C - REPASSES'!H503),"@")</f>
        <v/>
      </c>
      <c r="L500" t="str">
        <f>TEXT(IF('C - REPASSES'!I503="","",'C - REPASSES'!I503),"DD/MM/AAAA")</f>
        <v/>
      </c>
      <c r="M500" t="str">
        <f>TEXT(IF('C - REPASSES'!$A503="","",'C - REPASSES'!AI503),"0,00")</f>
        <v/>
      </c>
      <c r="N500" t="str">
        <f>TEXT(IF('C - REPASSES'!$A503="","",'C - REPASSES'!AJ503),"0,00")</f>
        <v/>
      </c>
      <c r="O500" t="str">
        <f>TEXT(IF('C - REPASSES'!$A503="","",'C - REPASSES'!AK503),"0,00")</f>
        <v/>
      </c>
    </row>
    <row r="501" spans="1:15">
      <c r="A501" t="str">
        <f>IF(D501="","",IF('A - IDENTIFICAÇÃO'!$C$7="","",'A - IDENTIFICAÇÃO'!$C$7))</f>
        <v/>
      </c>
      <c r="B501" t="str">
        <f>IF(D501="","",IF('A - IDENTIFICAÇÃO'!$P$15="","",'A - IDENTIFICAÇÃO'!$P$15))</f>
        <v/>
      </c>
      <c r="C501" t="str">
        <f>IF(D501="","",TEXT(IF('A - IDENTIFICAÇÃO'!$C$2="","",'A - IDENTIFICAÇÃO'!$C$2),"0000"))</f>
        <v/>
      </c>
      <c r="D501" t="str">
        <f>IF('C - REPASSES'!A504="","",'C - REPASSES'!A504)</f>
        <v/>
      </c>
      <c r="E501" t="str">
        <f>TEXT(IF('C - REPASSES'!B504="","",'C - REPASSES'!B504),"DD/MM/AAAA")</f>
        <v/>
      </c>
      <c r="F501" t="str">
        <f>IF('C - REPASSES'!C504="INSTITUIÇÃO CREDENCIADA","1",IF('C - REPASSES'!C504="EMPRESA PRETROLÍFERA","2",IF('C - REPASSES'!C504="EMPRESA BRASILEIRA","3",IF('C - REPASSES'!C504="ORGANISMO DE NORMALIZAÇÃO OU EQUIVALENTE","4",IF('C - REPASSES'!C504="EMPRESA BRASILEIRA EM PARCERIA COM I.C.","5","")))))</f>
        <v/>
      </c>
      <c r="G501" t="str">
        <f>TEXT(IF('C - REPASSES'!D504="","",'C - REPASSES'!D504),"00000000000000")</f>
        <v/>
      </c>
      <c r="H501" t="str">
        <f>IF('C - REPASSES'!E504="","",'C - REPASSES'!E504)</f>
        <v/>
      </c>
      <c r="I501" t="str">
        <f>IF('C - REPASSES'!F504="","",'C - REPASSES'!F504)</f>
        <v/>
      </c>
      <c r="J501" t="str">
        <f>IF('C - REPASSES'!G504="","",'C - REPASSES'!G504)</f>
        <v/>
      </c>
      <c r="K501" t="str">
        <f>TEXT(IF('C - REPASSES'!H504="","",'C - REPASSES'!H504),"@")</f>
        <v/>
      </c>
      <c r="L501" t="str">
        <f>TEXT(IF('C - REPASSES'!I504="","",'C - REPASSES'!I504),"DD/MM/AAAA")</f>
        <v/>
      </c>
      <c r="M501" t="str">
        <f>TEXT(IF('C - REPASSES'!$A504="","",'C - REPASSES'!AI504),"0,00")</f>
        <v/>
      </c>
      <c r="N501" t="str">
        <f>TEXT(IF('C - REPASSES'!$A504="","",'C - REPASSES'!AJ504),"0,00")</f>
        <v/>
      </c>
      <c r="O501" t="str">
        <f>TEXT(IF('C - REPASSES'!$A504="","",'C - REPASSES'!AK504),"0,00")</f>
        <v/>
      </c>
    </row>
  </sheetData>
  <customSheetViews>
    <customSheetView guid="{ED47398F-BE2D-4CE0-BCF0-B901F27810F5}" topLeftCell="F1">
      <selection activeCell="J9" sqref="J9"/>
      <pageMargins left="0.511811024" right="0.511811024" top="0.78740157499999996" bottom="0.78740157499999996" header="0.31496062000000002" footer="0.31496062000000002"/>
    </customSheetView>
    <customSheetView guid="{76865EEC-E435-4B06-B98D-C2D8AEAD4A29}" topLeftCell="F1">
      <selection activeCell="J9" sqref="J9"/>
      <pageMargins left="0.511811024" right="0.511811024" top="0.78740157499999996" bottom="0.78740157499999996" header="0.31496062000000002" footer="0.31496062000000002"/>
    </customSheetView>
    <customSheetView guid="{0FB5BF58-6DDD-488E-B4F4-AB7D74701538}" topLeftCell="F1">
      <selection activeCell="J9" sqref="J9"/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01"/>
  <sheetViews>
    <sheetView workbookViewId="0"/>
  </sheetViews>
  <sheetFormatPr defaultRowHeight="15"/>
  <cols>
    <col min="1" max="1" width="19.140625" bestFit="1" customWidth="1"/>
    <col min="2" max="2" width="26.140625" bestFit="1" customWidth="1"/>
    <col min="3" max="3" width="15.85546875" bestFit="1" customWidth="1"/>
    <col min="4" max="4" width="4.7109375" bestFit="1" customWidth="1"/>
    <col min="5" max="5" width="37.85546875" customWidth="1"/>
    <col min="6" max="6" width="10.42578125" bestFit="1" customWidth="1"/>
    <col min="7" max="7" width="19.5703125" customWidth="1"/>
    <col min="8" max="8" width="48.42578125" bestFit="1" customWidth="1"/>
    <col min="9" max="9" width="37.85546875" bestFit="1" customWidth="1"/>
    <col min="10" max="10" width="20.42578125" bestFit="1" customWidth="1"/>
  </cols>
  <sheetData>
    <row r="1" spans="1:10">
      <c r="A1" t="s">
        <v>2302</v>
      </c>
      <c r="B1" t="s">
        <v>2303</v>
      </c>
      <c r="C1" t="s">
        <v>2304</v>
      </c>
      <c r="D1" t="s">
        <v>2328</v>
      </c>
      <c r="E1" t="s">
        <v>2289</v>
      </c>
      <c r="F1" t="s">
        <v>12</v>
      </c>
      <c r="G1" t="s">
        <v>2324</v>
      </c>
      <c r="H1" t="s">
        <v>2325</v>
      </c>
      <c r="I1" t="s">
        <v>2326</v>
      </c>
      <c r="J1" t="s">
        <v>2327</v>
      </c>
    </row>
    <row r="2" spans="1:10">
      <c r="A2" t="str">
        <f>IF(D2="","",IF('A - IDENTIFICAÇÃO'!$C$7="","",'A - IDENTIFICAÇÃO'!$C$7))</f>
        <v/>
      </c>
      <c r="B2" t="str">
        <f>IF(D2="","",IF('A - IDENTIFICAÇÃO'!$P$15="","",'A - IDENTIFICAÇÃO'!$P$15))</f>
        <v/>
      </c>
      <c r="C2" t="str">
        <f>IF(D2="","",TEXT(IF('A - IDENTIFICAÇÃO'!$C$2="","",'A - IDENTIFICAÇÃO'!$C$2),"0000"))</f>
        <v/>
      </c>
      <c r="D2" t="str">
        <f>IF('D - DESPESAS AGREGADAS'!A5='D - DESPESAS AGREGADAS'!$AG$4,"1",IF('D - DESPESAS AGREGADAS'!A5='D - DESPESAS AGREGADAS'!$AG$5,"2",IF('D - DESPESAS AGREGADAS'!A5='D - DESPESAS AGREGADAS'!$AG$6,"3",IF('D - DESPESAS AGREGADAS'!A5='D - DESPESAS AGREGADAS'!$AG$7,"4",IF('D - DESPESAS AGREGADAS'!A5='D - DESPESAS AGREGADAS'!$AG$8,"5","")))))</f>
        <v/>
      </c>
      <c r="E2" t="str">
        <f>IF('D - DESPESAS AGREGADAS'!B5="","",'D - DESPESAS AGREGADAS'!B5)</f>
        <v/>
      </c>
      <c r="F2" t="str">
        <f>IF('D - DESPESAS AGREGADAS'!C5="","",'D - DESPESAS AGREGADAS'!C5)</f>
        <v/>
      </c>
      <c r="G2" t="str">
        <f>TEXT(IF(OR('D - DESPESAS AGREGADAS'!X5="",'D - DESPESAS AGREGADAS'!X5=0),"",'D - DESPESAS AGREGADAS'!X5),"0,00")</f>
        <v/>
      </c>
      <c r="H2" t="str">
        <f>TEXT(IF(OR('D - DESPESAS AGREGADAS'!Y5="",'D - DESPESAS AGREGADAS'!Y5=0),"",'D - DESPESAS AGREGADAS'!Y5),"0,00")</f>
        <v/>
      </c>
      <c r="I2" t="str">
        <f>TEXT(IF(OR('D - DESPESAS AGREGADAS'!Z5="",'D - DESPESAS AGREGADAS'!Z5=0),"",'D - DESPESAS AGREGADAS'!Z5),"0,00")</f>
        <v/>
      </c>
      <c r="J2" t="str">
        <f>TEXT(IF(OR('D - DESPESAS AGREGADAS'!AA5="",'D - DESPESAS AGREGADAS'!AA5=0),"",'D - DESPESAS AGREGADAS'!AA5),"0,00")</f>
        <v/>
      </c>
    </row>
    <row r="3" spans="1:10">
      <c r="A3" t="str">
        <f>IF(D3="","",IF('A - IDENTIFICAÇÃO'!$C$7="","",'A - IDENTIFICAÇÃO'!$C$7))</f>
        <v/>
      </c>
      <c r="B3" t="str">
        <f>IF(D3="","",IF('A - IDENTIFICAÇÃO'!$P$15="","",'A - IDENTIFICAÇÃO'!$P$15))</f>
        <v/>
      </c>
      <c r="C3" t="str">
        <f>IF(D3="","",TEXT(IF('A - IDENTIFICAÇÃO'!$C$2="","",'A - IDENTIFICAÇÃO'!$C$2),"0000"))</f>
        <v/>
      </c>
      <c r="D3" t="str">
        <f>IF('D - DESPESAS AGREGADAS'!A6='D - DESPESAS AGREGADAS'!$AG$4,"1",IF('D - DESPESAS AGREGADAS'!A6='D - DESPESAS AGREGADAS'!$AG$5,"2",IF('D - DESPESAS AGREGADAS'!A6='D - DESPESAS AGREGADAS'!$AG$6,"3",IF('D - DESPESAS AGREGADAS'!A6='D - DESPESAS AGREGADAS'!$AG$7,"4",IF('D - DESPESAS AGREGADAS'!A6='D - DESPESAS AGREGADAS'!$AG$8,"5","")))))</f>
        <v/>
      </c>
      <c r="E3" t="str">
        <f>IF('D - DESPESAS AGREGADAS'!B6="","",'D - DESPESAS AGREGADAS'!B6)</f>
        <v/>
      </c>
      <c r="F3" t="str">
        <f>IF('D - DESPESAS AGREGADAS'!C6="","",'D - DESPESAS AGREGADAS'!C6)</f>
        <v/>
      </c>
      <c r="G3" t="str">
        <f>TEXT(IF(OR('D - DESPESAS AGREGADAS'!X6="",'D - DESPESAS AGREGADAS'!X6=0),"",'D - DESPESAS AGREGADAS'!X6),"0,00")</f>
        <v/>
      </c>
      <c r="H3" t="str">
        <f>TEXT(IF(OR('D - DESPESAS AGREGADAS'!Y6="",'D - DESPESAS AGREGADAS'!Y6=0),"",'D - DESPESAS AGREGADAS'!Y6),"0,00")</f>
        <v/>
      </c>
      <c r="I3" t="str">
        <f>TEXT(IF(OR('D - DESPESAS AGREGADAS'!Z6="",'D - DESPESAS AGREGADAS'!Z6=0),"",'D - DESPESAS AGREGADAS'!Z6),"0,00")</f>
        <v/>
      </c>
      <c r="J3" t="str">
        <f>TEXT(IF(OR('D - DESPESAS AGREGADAS'!AA6="",'D - DESPESAS AGREGADAS'!AA6=0),"",'D - DESPESAS AGREGADAS'!AA6),"0,00")</f>
        <v/>
      </c>
    </row>
    <row r="4" spans="1:10">
      <c r="A4" t="str">
        <f>IF(D4="","",IF('A - IDENTIFICAÇÃO'!$C$7="","",'A - IDENTIFICAÇÃO'!$C$7))</f>
        <v/>
      </c>
      <c r="B4" t="str">
        <f>IF(D4="","",IF('A - IDENTIFICAÇÃO'!$P$15="","",'A - IDENTIFICAÇÃO'!$P$15))</f>
        <v/>
      </c>
      <c r="C4" t="str">
        <f>IF(D4="","",TEXT(IF('A - IDENTIFICAÇÃO'!$C$2="","",'A - IDENTIFICAÇÃO'!$C$2),"0000"))</f>
        <v/>
      </c>
      <c r="D4" t="str">
        <f>IF('D - DESPESAS AGREGADAS'!A7='D - DESPESAS AGREGADAS'!$AG$4,"1",IF('D - DESPESAS AGREGADAS'!A7='D - DESPESAS AGREGADAS'!$AG$5,"2",IF('D - DESPESAS AGREGADAS'!A7='D - DESPESAS AGREGADAS'!$AG$6,"3",IF('D - DESPESAS AGREGADAS'!A7='D - DESPESAS AGREGADAS'!$AG$7,"4",IF('D - DESPESAS AGREGADAS'!A7='D - DESPESAS AGREGADAS'!$AG$8,"5","")))))</f>
        <v/>
      </c>
      <c r="E4" t="str">
        <f>IF('D - DESPESAS AGREGADAS'!B7="","",'D - DESPESAS AGREGADAS'!B7)</f>
        <v/>
      </c>
      <c r="F4" t="str">
        <f>IF('D - DESPESAS AGREGADAS'!C7="","",'D - DESPESAS AGREGADAS'!C7)</f>
        <v/>
      </c>
      <c r="G4" t="str">
        <f>TEXT(IF(OR('D - DESPESAS AGREGADAS'!X7="",'D - DESPESAS AGREGADAS'!X7=0),"",'D - DESPESAS AGREGADAS'!X7),"0,00")</f>
        <v/>
      </c>
      <c r="H4" t="str">
        <f>TEXT(IF(OR('D - DESPESAS AGREGADAS'!Y7="",'D - DESPESAS AGREGADAS'!Y7=0),"",'D - DESPESAS AGREGADAS'!Y7),"0,00")</f>
        <v/>
      </c>
      <c r="I4" t="str">
        <f>TEXT(IF(OR('D - DESPESAS AGREGADAS'!Z7="",'D - DESPESAS AGREGADAS'!Z7=0),"",'D - DESPESAS AGREGADAS'!Z7),"0,00")</f>
        <v/>
      </c>
      <c r="J4" t="str">
        <f>TEXT(IF(OR('D - DESPESAS AGREGADAS'!AA7="",'D - DESPESAS AGREGADAS'!AA7=0),"",'D - DESPESAS AGREGADAS'!AA7),"0,00")</f>
        <v/>
      </c>
    </row>
    <row r="5" spans="1:10">
      <c r="A5" t="str">
        <f>IF(D5="","",IF('A - IDENTIFICAÇÃO'!$C$7="","",'A - IDENTIFICAÇÃO'!$C$7))</f>
        <v/>
      </c>
      <c r="B5" t="str">
        <f>IF(D5="","",IF('A - IDENTIFICAÇÃO'!$P$15="","",'A - IDENTIFICAÇÃO'!$P$15))</f>
        <v/>
      </c>
      <c r="C5" t="str">
        <f>IF(D5="","",TEXT(IF('A - IDENTIFICAÇÃO'!$C$2="","",'A - IDENTIFICAÇÃO'!$C$2),"0000"))</f>
        <v/>
      </c>
      <c r="D5" t="str">
        <f>IF('D - DESPESAS AGREGADAS'!A8='D - DESPESAS AGREGADAS'!$AG$4,"1",IF('D - DESPESAS AGREGADAS'!A8='D - DESPESAS AGREGADAS'!$AG$5,"2",IF('D - DESPESAS AGREGADAS'!A8='D - DESPESAS AGREGADAS'!$AG$6,"3",IF('D - DESPESAS AGREGADAS'!A8='D - DESPESAS AGREGADAS'!$AG$7,"4",IF('D - DESPESAS AGREGADAS'!A8='D - DESPESAS AGREGADAS'!$AG$8,"5","")))))</f>
        <v/>
      </c>
      <c r="E5" t="str">
        <f>IF('D - DESPESAS AGREGADAS'!B8="","",'D - DESPESAS AGREGADAS'!B8)</f>
        <v/>
      </c>
      <c r="F5" t="str">
        <f>IF('D - DESPESAS AGREGADAS'!C8="","",'D - DESPESAS AGREGADAS'!C8)</f>
        <v/>
      </c>
      <c r="G5" t="str">
        <f>TEXT(IF(OR('D - DESPESAS AGREGADAS'!X8="",'D - DESPESAS AGREGADAS'!X8=0),"",'D - DESPESAS AGREGADAS'!X8),"0,00")</f>
        <v/>
      </c>
      <c r="H5" t="str">
        <f>TEXT(IF(OR('D - DESPESAS AGREGADAS'!Y8="",'D - DESPESAS AGREGADAS'!Y8=0),"",'D - DESPESAS AGREGADAS'!Y8),"0,00")</f>
        <v/>
      </c>
      <c r="I5" t="str">
        <f>TEXT(IF(OR('D - DESPESAS AGREGADAS'!Z8="",'D - DESPESAS AGREGADAS'!Z8=0),"",'D - DESPESAS AGREGADAS'!Z8),"0,00")</f>
        <v/>
      </c>
      <c r="J5" t="str">
        <f>TEXT(IF(OR('D - DESPESAS AGREGADAS'!AA8="",'D - DESPESAS AGREGADAS'!AA8=0),"",'D - DESPESAS AGREGADAS'!AA8),"0,00")</f>
        <v/>
      </c>
    </row>
    <row r="6" spans="1:10">
      <c r="A6" t="str">
        <f>IF(D6="","",IF('A - IDENTIFICAÇÃO'!$C$7="","",'A - IDENTIFICAÇÃO'!$C$7))</f>
        <v/>
      </c>
      <c r="B6" t="str">
        <f>IF(D6="","",IF('A - IDENTIFICAÇÃO'!$P$15="","",'A - IDENTIFICAÇÃO'!$P$15))</f>
        <v/>
      </c>
      <c r="C6" t="str">
        <f>IF(D6="","",TEXT(IF('A - IDENTIFICAÇÃO'!$C$2="","",'A - IDENTIFICAÇÃO'!$C$2),"0000"))</f>
        <v/>
      </c>
      <c r="D6" t="str">
        <f>IF('D - DESPESAS AGREGADAS'!A9='D - DESPESAS AGREGADAS'!$AG$4,"1",IF('D - DESPESAS AGREGADAS'!A9='D - DESPESAS AGREGADAS'!$AG$5,"2",IF('D - DESPESAS AGREGADAS'!A9='D - DESPESAS AGREGADAS'!$AG$6,"3",IF('D - DESPESAS AGREGADAS'!A9='D - DESPESAS AGREGADAS'!$AG$7,"4",IF('D - DESPESAS AGREGADAS'!A9='D - DESPESAS AGREGADAS'!$AG$8,"5","")))))</f>
        <v/>
      </c>
      <c r="E6" t="str">
        <f>IF('D - DESPESAS AGREGADAS'!B9="","",'D - DESPESAS AGREGADAS'!B9)</f>
        <v/>
      </c>
      <c r="F6" t="str">
        <f>IF('D - DESPESAS AGREGADAS'!C9="","",'D - DESPESAS AGREGADAS'!C9)</f>
        <v/>
      </c>
      <c r="G6" t="str">
        <f>TEXT(IF(OR('D - DESPESAS AGREGADAS'!X9="",'D - DESPESAS AGREGADAS'!X9=0),"",'D - DESPESAS AGREGADAS'!X9),"0,00")</f>
        <v/>
      </c>
      <c r="H6" t="str">
        <f>TEXT(IF(OR('D - DESPESAS AGREGADAS'!Y9="",'D - DESPESAS AGREGADAS'!Y9=0),"",'D - DESPESAS AGREGADAS'!Y9),"0,00")</f>
        <v/>
      </c>
      <c r="I6" t="str">
        <f>TEXT(IF(OR('D - DESPESAS AGREGADAS'!Z9="",'D - DESPESAS AGREGADAS'!Z9=0),"",'D - DESPESAS AGREGADAS'!Z9),"0,00")</f>
        <v/>
      </c>
      <c r="J6" t="str">
        <f>TEXT(IF(OR('D - DESPESAS AGREGADAS'!AA9="",'D - DESPESAS AGREGADAS'!AA9=0),"",'D - DESPESAS AGREGADAS'!AA9),"0,00")</f>
        <v/>
      </c>
    </row>
    <row r="7" spans="1:10">
      <c r="A7" t="str">
        <f>IF(D7="","",IF('A - IDENTIFICAÇÃO'!$C$7="","",'A - IDENTIFICAÇÃO'!$C$7))</f>
        <v/>
      </c>
      <c r="B7" t="str">
        <f>IF(D7="","",IF('A - IDENTIFICAÇÃO'!$P$15="","",'A - IDENTIFICAÇÃO'!$P$15))</f>
        <v/>
      </c>
      <c r="C7" t="str">
        <f>IF(D7="","",TEXT(IF('A - IDENTIFICAÇÃO'!$C$2="","",'A - IDENTIFICAÇÃO'!$C$2),"0000"))</f>
        <v/>
      </c>
      <c r="D7" t="str">
        <f>IF('D - DESPESAS AGREGADAS'!A10='D - DESPESAS AGREGADAS'!$AG$4,"1",IF('D - DESPESAS AGREGADAS'!A10='D - DESPESAS AGREGADAS'!$AG$5,"2",IF('D - DESPESAS AGREGADAS'!A10='D - DESPESAS AGREGADAS'!$AG$6,"3",IF('D - DESPESAS AGREGADAS'!A10='D - DESPESAS AGREGADAS'!$AG$7,"4",IF('D - DESPESAS AGREGADAS'!A10='D - DESPESAS AGREGADAS'!$AG$8,"5","")))))</f>
        <v/>
      </c>
      <c r="E7" t="str">
        <f>IF('D - DESPESAS AGREGADAS'!B10="","",'D - DESPESAS AGREGADAS'!B10)</f>
        <v/>
      </c>
      <c r="F7" t="str">
        <f>IF('D - DESPESAS AGREGADAS'!C10="","",'D - DESPESAS AGREGADAS'!C10)</f>
        <v/>
      </c>
      <c r="G7" t="str">
        <f>TEXT(IF(OR('D - DESPESAS AGREGADAS'!X10="",'D - DESPESAS AGREGADAS'!X10=0),"",'D - DESPESAS AGREGADAS'!X10),"0,00")</f>
        <v/>
      </c>
      <c r="H7" t="str">
        <f>TEXT(IF(OR('D - DESPESAS AGREGADAS'!Y10="",'D - DESPESAS AGREGADAS'!Y10=0),"",'D - DESPESAS AGREGADAS'!Y10),"0,00")</f>
        <v/>
      </c>
      <c r="I7" t="str">
        <f>TEXT(IF(OR('D - DESPESAS AGREGADAS'!Z10="",'D - DESPESAS AGREGADAS'!Z10=0),"",'D - DESPESAS AGREGADAS'!Z10),"0,00")</f>
        <v/>
      </c>
      <c r="J7" t="str">
        <f>TEXT(IF(OR('D - DESPESAS AGREGADAS'!AA10="",'D - DESPESAS AGREGADAS'!AA10=0),"",'D - DESPESAS AGREGADAS'!AA10),"0,00")</f>
        <v/>
      </c>
    </row>
    <row r="8" spans="1:10">
      <c r="A8" t="str">
        <f>IF(D8="","",IF('A - IDENTIFICAÇÃO'!$C$7="","",'A - IDENTIFICAÇÃO'!$C$7))</f>
        <v/>
      </c>
      <c r="B8" t="str">
        <f>IF(D8="","",IF('A - IDENTIFICAÇÃO'!$P$15="","",'A - IDENTIFICAÇÃO'!$P$15))</f>
        <v/>
      </c>
      <c r="C8" t="str">
        <f>IF(D8="","",TEXT(IF('A - IDENTIFICAÇÃO'!$C$2="","",'A - IDENTIFICAÇÃO'!$C$2),"0000"))</f>
        <v/>
      </c>
      <c r="D8" t="str">
        <f>IF('D - DESPESAS AGREGADAS'!A11='D - DESPESAS AGREGADAS'!$AG$4,"1",IF('D - DESPESAS AGREGADAS'!A11='D - DESPESAS AGREGADAS'!$AG$5,"2",IF('D - DESPESAS AGREGADAS'!A11='D - DESPESAS AGREGADAS'!$AG$6,"3",IF('D - DESPESAS AGREGADAS'!A11='D - DESPESAS AGREGADAS'!$AG$7,"4",IF('D - DESPESAS AGREGADAS'!A11='D - DESPESAS AGREGADAS'!$AG$8,"5","")))))</f>
        <v/>
      </c>
      <c r="E8" t="str">
        <f>IF('D - DESPESAS AGREGADAS'!B11="","",'D - DESPESAS AGREGADAS'!B11)</f>
        <v/>
      </c>
      <c r="F8" t="str">
        <f>IF('D - DESPESAS AGREGADAS'!C11="","",'D - DESPESAS AGREGADAS'!C11)</f>
        <v/>
      </c>
      <c r="G8" t="str">
        <f>TEXT(IF(OR('D - DESPESAS AGREGADAS'!X11="",'D - DESPESAS AGREGADAS'!X11=0),"",'D - DESPESAS AGREGADAS'!X11),"0,00")</f>
        <v/>
      </c>
      <c r="H8" t="str">
        <f>TEXT(IF(OR('D - DESPESAS AGREGADAS'!Y11="",'D - DESPESAS AGREGADAS'!Y11=0),"",'D - DESPESAS AGREGADAS'!Y11),"0,00")</f>
        <v/>
      </c>
      <c r="I8" t="str">
        <f>TEXT(IF(OR('D - DESPESAS AGREGADAS'!Z11="",'D - DESPESAS AGREGADAS'!Z11=0),"",'D - DESPESAS AGREGADAS'!Z11),"0,00")</f>
        <v/>
      </c>
      <c r="J8" t="str">
        <f>TEXT(IF(OR('D - DESPESAS AGREGADAS'!AA11="",'D - DESPESAS AGREGADAS'!AA11=0),"",'D - DESPESAS AGREGADAS'!AA11),"0,00")</f>
        <v/>
      </c>
    </row>
    <row r="9" spans="1:10">
      <c r="A9" t="str">
        <f>IF(D9="","",IF('A - IDENTIFICAÇÃO'!$C$7="","",'A - IDENTIFICAÇÃO'!$C$7))</f>
        <v/>
      </c>
      <c r="B9" t="str">
        <f>IF(D9="","",IF('A - IDENTIFICAÇÃO'!$P$15="","",'A - IDENTIFICAÇÃO'!$P$15))</f>
        <v/>
      </c>
      <c r="C9" t="str">
        <f>IF(D9="","",TEXT(IF('A - IDENTIFICAÇÃO'!$C$2="","",'A - IDENTIFICAÇÃO'!$C$2),"0000"))</f>
        <v/>
      </c>
      <c r="D9" t="str">
        <f>IF('D - DESPESAS AGREGADAS'!A12='D - DESPESAS AGREGADAS'!$AG$4,"1",IF('D - DESPESAS AGREGADAS'!A12='D - DESPESAS AGREGADAS'!$AG$5,"2",IF('D - DESPESAS AGREGADAS'!A12='D - DESPESAS AGREGADAS'!$AG$6,"3",IF('D - DESPESAS AGREGADAS'!A12='D - DESPESAS AGREGADAS'!$AG$7,"4",IF('D - DESPESAS AGREGADAS'!A12='D - DESPESAS AGREGADAS'!$AG$8,"5","")))))</f>
        <v/>
      </c>
      <c r="E9" t="str">
        <f>IF('D - DESPESAS AGREGADAS'!B12="","",'D - DESPESAS AGREGADAS'!B12)</f>
        <v/>
      </c>
      <c r="F9" t="str">
        <f>IF('D - DESPESAS AGREGADAS'!C12="","",'D - DESPESAS AGREGADAS'!C12)</f>
        <v/>
      </c>
      <c r="G9" t="str">
        <f>TEXT(IF(OR('D - DESPESAS AGREGADAS'!X12="",'D - DESPESAS AGREGADAS'!X12=0),"",'D - DESPESAS AGREGADAS'!X12),"0,00")</f>
        <v/>
      </c>
      <c r="H9" t="str">
        <f>TEXT(IF(OR('D - DESPESAS AGREGADAS'!Y12="",'D - DESPESAS AGREGADAS'!Y12=0),"",'D - DESPESAS AGREGADAS'!Y12),"0,00")</f>
        <v/>
      </c>
      <c r="I9" t="str">
        <f>TEXT(IF(OR('D - DESPESAS AGREGADAS'!Z12="",'D - DESPESAS AGREGADAS'!Z12=0),"",'D - DESPESAS AGREGADAS'!Z12),"0,00")</f>
        <v/>
      </c>
      <c r="J9" t="str">
        <f>TEXT(IF(OR('D - DESPESAS AGREGADAS'!AA12="",'D - DESPESAS AGREGADAS'!AA12=0),"",'D - DESPESAS AGREGADAS'!AA12),"0,00")</f>
        <v/>
      </c>
    </row>
    <row r="10" spans="1:10">
      <c r="A10" t="str">
        <f>IF(D10="","",IF('A - IDENTIFICAÇÃO'!$C$7="","",'A - IDENTIFICAÇÃO'!$C$7))</f>
        <v/>
      </c>
      <c r="B10" t="str">
        <f>IF(D10="","",IF('A - IDENTIFICAÇÃO'!$P$15="","",'A - IDENTIFICAÇÃO'!$P$15))</f>
        <v/>
      </c>
      <c r="C10" t="str">
        <f>IF(D10="","",TEXT(IF('A - IDENTIFICAÇÃO'!$C$2="","",'A - IDENTIFICAÇÃO'!$C$2),"0000"))</f>
        <v/>
      </c>
      <c r="D10" t="str">
        <f>IF('D - DESPESAS AGREGADAS'!A13='D - DESPESAS AGREGADAS'!$AG$4,"1",IF('D - DESPESAS AGREGADAS'!A13='D - DESPESAS AGREGADAS'!$AG$5,"2",IF('D - DESPESAS AGREGADAS'!A13='D - DESPESAS AGREGADAS'!$AG$6,"3",IF('D - DESPESAS AGREGADAS'!A13='D - DESPESAS AGREGADAS'!$AG$7,"4",IF('D - DESPESAS AGREGADAS'!A13='D - DESPESAS AGREGADAS'!$AG$8,"5","")))))</f>
        <v/>
      </c>
      <c r="E10" t="str">
        <f>IF('D - DESPESAS AGREGADAS'!B13="","",'D - DESPESAS AGREGADAS'!B13)</f>
        <v/>
      </c>
      <c r="F10" t="str">
        <f>IF('D - DESPESAS AGREGADAS'!C13="","",'D - DESPESAS AGREGADAS'!C13)</f>
        <v/>
      </c>
      <c r="G10" t="str">
        <f>TEXT(IF(OR('D - DESPESAS AGREGADAS'!X13="",'D - DESPESAS AGREGADAS'!X13=0),"",'D - DESPESAS AGREGADAS'!X13),"0,00")</f>
        <v/>
      </c>
      <c r="H10" t="str">
        <f>TEXT(IF(OR('D - DESPESAS AGREGADAS'!Y13="",'D - DESPESAS AGREGADAS'!Y13=0),"",'D - DESPESAS AGREGADAS'!Y13),"0,00")</f>
        <v/>
      </c>
      <c r="I10" t="str">
        <f>TEXT(IF(OR('D - DESPESAS AGREGADAS'!Z13="",'D - DESPESAS AGREGADAS'!Z13=0),"",'D - DESPESAS AGREGADAS'!Z13),"0,00")</f>
        <v/>
      </c>
      <c r="J10" t="str">
        <f>TEXT(IF(OR('D - DESPESAS AGREGADAS'!AA13="",'D - DESPESAS AGREGADAS'!AA13=0),"",'D - DESPESAS AGREGADAS'!AA13),"0,00")</f>
        <v/>
      </c>
    </row>
    <row r="11" spans="1:10">
      <c r="A11" t="str">
        <f>IF(D11="","",IF('A - IDENTIFICAÇÃO'!$C$7="","",'A - IDENTIFICAÇÃO'!$C$7))</f>
        <v/>
      </c>
      <c r="B11" t="str">
        <f>IF(D11="","",IF('A - IDENTIFICAÇÃO'!$P$15="","",'A - IDENTIFICAÇÃO'!$P$15))</f>
        <v/>
      </c>
      <c r="C11" t="str">
        <f>IF(D11="","",TEXT(IF('A - IDENTIFICAÇÃO'!$C$2="","",'A - IDENTIFICAÇÃO'!$C$2),"0000"))</f>
        <v/>
      </c>
      <c r="D11" t="str">
        <f>IF('D - DESPESAS AGREGADAS'!A14='D - DESPESAS AGREGADAS'!$AG$4,"1",IF('D - DESPESAS AGREGADAS'!A14='D - DESPESAS AGREGADAS'!$AG$5,"2",IF('D - DESPESAS AGREGADAS'!A14='D - DESPESAS AGREGADAS'!$AG$6,"3",IF('D - DESPESAS AGREGADAS'!A14='D - DESPESAS AGREGADAS'!$AG$7,"4",IF('D - DESPESAS AGREGADAS'!A14='D - DESPESAS AGREGADAS'!$AG$8,"5","")))))</f>
        <v/>
      </c>
      <c r="E11" t="str">
        <f>IF('D - DESPESAS AGREGADAS'!B14="","",'D - DESPESAS AGREGADAS'!B14)</f>
        <v/>
      </c>
      <c r="F11" t="str">
        <f>IF('D - DESPESAS AGREGADAS'!C14="","",'D - DESPESAS AGREGADAS'!C14)</f>
        <v/>
      </c>
      <c r="G11" t="str">
        <f>TEXT(IF(OR('D - DESPESAS AGREGADAS'!X14="",'D - DESPESAS AGREGADAS'!X14=0),"",'D - DESPESAS AGREGADAS'!X14),"0,00")</f>
        <v/>
      </c>
      <c r="H11" t="str">
        <f>TEXT(IF(OR('D - DESPESAS AGREGADAS'!Y14="",'D - DESPESAS AGREGADAS'!Y14=0),"",'D - DESPESAS AGREGADAS'!Y14),"0,00")</f>
        <v/>
      </c>
      <c r="I11" t="str">
        <f>TEXT(IF(OR('D - DESPESAS AGREGADAS'!Z14="",'D - DESPESAS AGREGADAS'!Z14=0),"",'D - DESPESAS AGREGADAS'!Z14),"0,00")</f>
        <v/>
      </c>
      <c r="J11" t="str">
        <f>TEXT(IF(OR('D - DESPESAS AGREGADAS'!AA14="",'D - DESPESAS AGREGADAS'!AA14=0),"",'D - DESPESAS AGREGADAS'!AA14),"0,00")</f>
        <v/>
      </c>
    </row>
    <row r="12" spans="1:10">
      <c r="A12" t="str">
        <f>IF(D12="","",IF('A - IDENTIFICAÇÃO'!$C$7="","",'A - IDENTIFICAÇÃO'!$C$7))</f>
        <v/>
      </c>
      <c r="B12" t="str">
        <f>IF(D12="","",IF('A - IDENTIFICAÇÃO'!$P$15="","",'A - IDENTIFICAÇÃO'!$P$15))</f>
        <v/>
      </c>
      <c r="C12" t="str">
        <f>IF(D12="","",TEXT(IF('A - IDENTIFICAÇÃO'!$C$2="","",'A - IDENTIFICAÇÃO'!$C$2),"0000"))</f>
        <v/>
      </c>
      <c r="D12" t="str">
        <f>IF('D - DESPESAS AGREGADAS'!A15='D - DESPESAS AGREGADAS'!$AG$4,"1",IF('D - DESPESAS AGREGADAS'!A15='D - DESPESAS AGREGADAS'!$AG$5,"2",IF('D - DESPESAS AGREGADAS'!A15='D - DESPESAS AGREGADAS'!$AG$6,"3",IF('D - DESPESAS AGREGADAS'!A15='D - DESPESAS AGREGADAS'!$AG$7,"4",IF('D - DESPESAS AGREGADAS'!A15='D - DESPESAS AGREGADAS'!$AG$8,"5","")))))</f>
        <v/>
      </c>
      <c r="E12" t="str">
        <f>IF('D - DESPESAS AGREGADAS'!B15="","",'D - DESPESAS AGREGADAS'!B15)</f>
        <v/>
      </c>
      <c r="F12" t="str">
        <f>IF('D - DESPESAS AGREGADAS'!C15="","",'D - DESPESAS AGREGADAS'!C15)</f>
        <v/>
      </c>
      <c r="G12" t="str">
        <f>TEXT(IF(OR('D - DESPESAS AGREGADAS'!X15="",'D - DESPESAS AGREGADAS'!X15=0),"",'D - DESPESAS AGREGADAS'!X15),"0,00")</f>
        <v/>
      </c>
      <c r="H12" t="str">
        <f>TEXT(IF(OR('D - DESPESAS AGREGADAS'!Y15="",'D - DESPESAS AGREGADAS'!Y15=0),"",'D - DESPESAS AGREGADAS'!Y15),"0,00")</f>
        <v/>
      </c>
      <c r="I12" t="str">
        <f>TEXT(IF(OR('D - DESPESAS AGREGADAS'!Z15="",'D - DESPESAS AGREGADAS'!Z15=0),"",'D - DESPESAS AGREGADAS'!Z15),"0,00")</f>
        <v/>
      </c>
      <c r="J12" t="str">
        <f>TEXT(IF(OR('D - DESPESAS AGREGADAS'!AA15="",'D - DESPESAS AGREGADAS'!AA15=0),"",'D - DESPESAS AGREGADAS'!AA15),"0,00")</f>
        <v/>
      </c>
    </row>
    <row r="13" spans="1:10">
      <c r="A13" t="str">
        <f>IF(D13="","",IF('A - IDENTIFICAÇÃO'!$C$7="","",'A - IDENTIFICAÇÃO'!$C$7))</f>
        <v/>
      </c>
      <c r="B13" t="str">
        <f>IF(D13="","",IF('A - IDENTIFICAÇÃO'!$P$15="","",'A - IDENTIFICAÇÃO'!$P$15))</f>
        <v/>
      </c>
      <c r="C13" t="str">
        <f>IF(D13="","",TEXT(IF('A - IDENTIFICAÇÃO'!$C$2="","",'A - IDENTIFICAÇÃO'!$C$2),"0000"))</f>
        <v/>
      </c>
      <c r="D13" t="str">
        <f>IF('D - DESPESAS AGREGADAS'!A16='D - DESPESAS AGREGADAS'!$AG$4,"1",IF('D - DESPESAS AGREGADAS'!A16='D - DESPESAS AGREGADAS'!$AG$5,"2",IF('D - DESPESAS AGREGADAS'!A16='D - DESPESAS AGREGADAS'!$AG$6,"3",IF('D - DESPESAS AGREGADAS'!A16='D - DESPESAS AGREGADAS'!$AG$7,"4",IF('D - DESPESAS AGREGADAS'!A16='D - DESPESAS AGREGADAS'!$AG$8,"5","")))))</f>
        <v/>
      </c>
      <c r="E13" t="str">
        <f>IF('D - DESPESAS AGREGADAS'!B16="","",'D - DESPESAS AGREGADAS'!B16)</f>
        <v/>
      </c>
      <c r="F13" t="str">
        <f>IF('D - DESPESAS AGREGADAS'!C16="","",'D - DESPESAS AGREGADAS'!C16)</f>
        <v/>
      </c>
      <c r="G13" t="str">
        <f>TEXT(IF(OR('D - DESPESAS AGREGADAS'!X16="",'D - DESPESAS AGREGADAS'!X16=0),"",'D - DESPESAS AGREGADAS'!X16),"0,00")</f>
        <v/>
      </c>
      <c r="H13" t="str">
        <f>TEXT(IF(OR('D - DESPESAS AGREGADAS'!Y16="",'D - DESPESAS AGREGADAS'!Y16=0),"",'D - DESPESAS AGREGADAS'!Y16),"0,00")</f>
        <v/>
      </c>
      <c r="I13" t="str">
        <f>TEXT(IF(OR('D - DESPESAS AGREGADAS'!Z16="",'D - DESPESAS AGREGADAS'!Z16=0),"",'D - DESPESAS AGREGADAS'!Z16),"0,00")</f>
        <v/>
      </c>
      <c r="J13" t="str">
        <f>TEXT(IF(OR('D - DESPESAS AGREGADAS'!AA16="",'D - DESPESAS AGREGADAS'!AA16=0),"",'D - DESPESAS AGREGADAS'!AA16),"0,00")</f>
        <v/>
      </c>
    </row>
    <row r="14" spans="1:10">
      <c r="A14" t="str">
        <f>IF(D14="","",IF('A - IDENTIFICAÇÃO'!$C$7="","",'A - IDENTIFICAÇÃO'!$C$7))</f>
        <v/>
      </c>
      <c r="B14" t="str">
        <f>IF(D14="","",IF('A - IDENTIFICAÇÃO'!$P$15="","",'A - IDENTIFICAÇÃO'!$P$15))</f>
        <v/>
      </c>
      <c r="C14" t="str">
        <f>IF(D14="","",TEXT(IF('A - IDENTIFICAÇÃO'!$C$2="","",'A - IDENTIFICAÇÃO'!$C$2),"0000"))</f>
        <v/>
      </c>
      <c r="D14" t="str">
        <f>IF('D - DESPESAS AGREGADAS'!A17='D - DESPESAS AGREGADAS'!$AG$4,"1",IF('D - DESPESAS AGREGADAS'!A17='D - DESPESAS AGREGADAS'!$AG$5,"2",IF('D - DESPESAS AGREGADAS'!A17='D - DESPESAS AGREGADAS'!$AG$6,"3",IF('D - DESPESAS AGREGADAS'!A17='D - DESPESAS AGREGADAS'!$AG$7,"4",IF('D - DESPESAS AGREGADAS'!A17='D - DESPESAS AGREGADAS'!$AG$8,"5","")))))</f>
        <v/>
      </c>
      <c r="E14" t="str">
        <f>IF('D - DESPESAS AGREGADAS'!B17="","",'D - DESPESAS AGREGADAS'!B17)</f>
        <v/>
      </c>
      <c r="F14" t="str">
        <f>IF('D - DESPESAS AGREGADAS'!C17="","",'D - DESPESAS AGREGADAS'!C17)</f>
        <v/>
      </c>
      <c r="G14" t="str">
        <f>TEXT(IF(OR('D - DESPESAS AGREGADAS'!X17="",'D - DESPESAS AGREGADAS'!X17=0),"",'D - DESPESAS AGREGADAS'!X17),"0,00")</f>
        <v/>
      </c>
      <c r="H14" t="str">
        <f>TEXT(IF(OR('D - DESPESAS AGREGADAS'!Y17="",'D - DESPESAS AGREGADAS'!Y17=0),"",'D - DESPESAS AGREGADAS'!Y17),"0,00")</f>
        <v/>
      </c>
      <c r="I14" t="str">
        <f>TEXT(IF(OR('D - DESPESAS AGREGADAS'!Z17="",'D - DESPESAS AGREGADAS'!Z17=0),"",'D - DESPESAS AGREGADAS'!Z17),"0,00")</f>
        <v/>
      </c>
      <c r="J14" t="str">
        <f>TEXT(IF(OR('D - DESPESAS AGREGADAS'!AA17="",'D - DESPESAS AGREGADAS'!AA17=0),"",'D - DESPESAS AGREGADAS'!AA17),"0,00")</f>
        <v/>
      </c>
    </row>
    <row r="15" spans="1:10">
      <c r="A15" t="str">
        <f>IF(D15="","",IF('A - IDENTIFICAÇÃO'!$C$7="","",'A - IDENTIFICAÇÃO'!$C$7))</f>
        <v/>
      </c>
      <c r="B15" t="str">
        <f>IF(D15="","",IF('A - IDENTIFICAÇÃO'!$P$15="","",'A - IDENTIFICAÇÃO'!$P$15))</f>
        <v/>
      </c>
      <c r="C15" t="str">
        <f>IF(D15="","",TEXT(IF('A - IDENTIFICAÇÃO'!$C$2="","",'A - IDENTIFICAÇÃO'!$C$2),"0000"))</f>
        <v/>
      </c>
      <c r="D15" t="str">
        <f>IF('D - DESPESAS AGREGADAS'!A18='D - DESPESAS AGREGADAS'!$AG$4,"1",IF('D - DESPESAS AGREGADAS'!A18='D - DESPESAS AGREGADAS'!$AG$5,"2",IF('D - DESPESAS AGREGADAS'!A18='D - DESPESAS AGREGADAS'!$AG$6,"3",IF('D - DESPESAS AGREGADAS'!A18='D - DESPESAS AGREGADAS'!$AG$7,"4",IF('D - DESPESAS AGREGADAS'!A18='D - DESPESAS AGREGADAS'!$AG$8,"5","")))))</f>
        <v/>
      </c>
      <c r="E15" t="str">
        <f>IF('D - DESPESAS AGREGADAS'!B18="","",'D - DESPESAS AGREGADAS'!B18)</f>
        <v/>
      </c>
      <c r="F15" t="str">
        <f>IF('D - DESPESAS AGREGADAS'!C18="","",'D - DESPESAS AGREGADAS'!C18)</f>
        <v/>
      </c>
      <c r="G15" t="str">
        <f>TEXT(IF(OR('D - DESPESAS AGREGADAS'!X18="",'D - DESPESAS AGREGADAS'!X18=0),"",'D - DESPESAS AGREGADAS'!X18),"0,00")</f>
        <v/>
      </c>
      <c r="H15" t="str">
        <f>TEXT(IF(OR('D - DESPESAS AGREGADAS'!Y18="",'D - DESPESAS AGREGADAS'!Y18=0),"",'D - DESPESAS AGREGADAS'!Y18),"0,00")</f>
        <v/>
      </c>
      <c r="I15" t="str">
        <f>TEXT(IF(OR('D - DESPESAS AGREGADAS'!Z18="",'D - DESPESAS AGREGADAS'!Z18=0),"",'D - DESPESAS AGREGADAS'!Z18),"0,00")</f>
        <v/>
      </c>
      <c r="J15" t="str">
        <f>TEXT(IF(OR('D - DESPESAS AGREGADAS'!AA18="",'D - DESPESAS AGREGADAS'!AA18=0),"",'D - DESPESAS AGREGADAS'!AA18),"0,00")</f>
        <v/>
      </c>
    </row>
    <row r="16" spans="1:10">
      <c r="A16" t="str">
        <f>IF(D16="","",IF('A - IDENTIFICAÇÃO'!$C$7="","",'A - IDENTIFICAÇÃO'!$C$7))</f>
        <v/>
      </c>
      <c r="B16" t="str">
        <f>IF(D16="","",IF('A - IDENTIFICAÇÃO'!$P$15="","",'A - IDENTIFICAÇÃO'!$P$15))</f>
        <v/>
      </c>
      <c r="C16" t="str">
        <f>IF(D16="","",TEXT(IF('A - IDENTIFICAÇÃO'!$C$2="","",'A - IDENTIFICAÇÃO'!$C$2),"0000"))</f>
        <v/>
      </c>
      <c r="D16" t="str">
        <f>IF('D - DESPESAS AGREGADAS'!A19='D - DESPESAS AGREGADAS'!$AG$4,"1",IF('D - DESPESAS AGREGADAS'!A19='D - DESPESAS AGREGADAS'!$AG$5,"2",IF('D - DESPESAS AGREGADAS'!A19='D - DESPESAS AGREGADAS'!$AG$6,"3",IF('D - DESPESAS AGREGADAS'!A19='D - DESPESAS AGREGADAS'!$AG$7,"4",IF('D - DESPESAS AGREGADAS'!A19='D - DESPESAS AGREGADAS'!$AG$8,"5","")))))</f>
        <v/>
      </c>
      <c r="E16" t="str">
        <f>IF('D - DESPESAS AGREGADAS'!B19="","",'D - DESPESAS AGREGADAS'!B19)</f>
        <v/>
      </c>
      <c r="F16" t="str">
        <f>IF('D - DESPESAS AGREGADAS'!C19="","",'D - DESPESAS AGREGADAS'!C19)</f>
        <v/>
      </c>
      <c r="G16" t="str">
        <f>TEXT(IF(OR('D - DESPESAS AGREGADAS'!X19="",'D - DESPESAS AGREGADAS'!X19=0),"",'D - DESPESAS AGREGADAS'!X19),"0,00")</f>
        <v/>
      </c>
      <c r="H16" t="str">
        <f>TEXT(IF(OR('D - DESPESAS AGREGADAS'!Y19="",'D - DESPESAS AGREGADAS'!Y19=0),"",'D - DESPESAS AGREGADAS'!Y19),"0,00")</f>
        <v/>
      </c>
      <c r="I16" t="str">
        <f>TEXT(IF(OR('D - DESPESAS AGREGADAS'!Z19="",'D - DESPESAS AGREGADAS'!Z19=0),"",'D - DESPESAS AGREGADAS'!Z19),"0,00")</f>
        <v/>
      </c>
      <c r="J16" t="str">
        <f>TEXT(IF(OR('D - DESPESAS AGREGADAS'!AA19="",'D - DESPESAS AGREGADAS'!AA19=0),"",'D - DESPESAS AGREGADAS'!AA19),"0,00")</f>
        <v/>
      </c>
    </row>
    <row r="17" spans="1:10">
      <c r="A17" t="str">
        <f>IF(D17="","",IF('A - IDENTIFICAÇÃO'!$C$7="","",'A - IDENTIFICAÇÃO'!$C$7))</f>
        <v/>
      </c>
      <c r="B17" t="str">
        <f>IF(D17="","",IF('A - IDENTIFICAÇÃO'!$P$15="","",'A - IDENTIFICAÇÃO'!$P$15))</f>
        <v/>
      </c>
      <c r="C17" t="str">
        <f>IF(D17="","",TEXT(IF('A - IDENTIFICAÇÃO'!$C$2="","",'A - IDENTIFICAÇÃO'!$C$2),"0000"))</f>
        <v/>
      </c>
      <c r="D17" t="str">
        <f>IF('D - DESPESAS AGREGADAS'!A20='D - DESPESAS AGREGADAS'!$AG$4,"1",IF('D - DESPESAS AGREGADAS'!A20='D - DESPESAS AGREGADAS'!$AG$5,"2",IF('D - DESPESAS AGREGADAS'!A20='D - DESPESAS AGREGADAS'!$AG$6,"3",IF('D - DESPESAS AGREGADAS'!A20='D - DESPESAS AGREGADAS'!$AG$7,"4",IF('D - DESPESAS AGREGADAS'!A20='D - DESPESAS AGREGADAS'!$AG$8,"5","")))))</f>
        <v/>
      </c>
      <c r="E17" t="str">
        <f>IF('D - DESPESAS AGREGADAS'!B20="","",'D - DESPESAS AGREGADAS'!B20)</f>
        <v/>
      </c>
      <c r="F17" t="str">
        <f>IF('D - DESPESAS AGREGADAS'!C20="","",'D - DESPESAS AGREGADAS'!C20)</f>
        <v/>
      </c>
      <c r="G17" t="str">
        <f>TEXT(IF(OR('D - DESPESAS AGREGADAS'!X20="",'D - DESPESAS AGREGADAS'!X20=0),"",'D - DESPESAS AGREGADAS'!X20),"0,00")</f>
        <v/>
      </c>
      <c r="H17" t="str">
        <f>TEXT(IF(OR('D - DESPESAS AGREGADAS'!Y20="",'D - DESPESAS AGREGADAS'!Y20=0),"",'D - DESPESAS AGREGADAS'!Y20),"0,00")</f>
        <v/>
      </c>
      <c r="I17" t="str">
        <f>TEXT(IF(OR('D - DESPESAS AGREGADAS'!Z20="",'D - DESPESAS AGREGADAS'!Z20=0),"",'D - DESPESAS AGREGADAS'!Z20),"0,00")</f>
        <v/>
      </c>
      <c r="J17" t="str">
        <f>TEXT(IF(OR('D - DESPESAS AGREGADAS'!AA20="",'D - DESPESAS AGREGADAS'!AA20=0),"",'D - DESPESAS AGREGADAS'!AA20),"0,00")</f>
        <v/>
      </c>
    </row>
    <row r="18" spans="1:10">
      <c r="A18" t="str">
        <f>IF(D18="","",IF('A - IDENTIFICAÇÃO'!$C$7="","",'A - IDENTIFICAÇÃO'!$C$7))</f>
        <v/>
      </c>
      <c r="B18" t="str">
        <f>IF(D18="","",IF('A - IDENTIFICAÇÃO'!$P$15="","",'A - IDENTIFICAÇÃO'!$P$15))</f>
        <v/>
      </c>
      <c r="C18" t="str">
        <f>IF(D18="","",TEXT(IF('A - IDENTIFICAÇÃO'!$C$2="","",'A - IDENTIFICAÇÃO'!$C$2),"0000"))</f>
        <v/>
      </c>
      <c r="D18" t="str">
        <f>IF('D - DESPESAS AGREGADAS'!A21='D - DESPESAS AGREGADAS'!$AG$4,"1",IF('D - DESPESAS AGREGADAS'!A21='D - DESPESAS AGREGADAS'!$AG$5,"2",IF('D - DESPESAS AGREGADAS'!A21='D - DESPESAS AGREGADAS'!$AG$6,"3",IF('D - DESPESAS AGREGADAS'!A21='D - DESPESAS AGREGADAS'!$AG$7,"4",IF('D - DESPESAS AGREGADAS'!A21='D - DESPESAS AGREGADAS'!$AG$8,"5","")))))</f>
        <v/>
      </c>
      <c r="E18" t="str">
        <f>IF('D - DESPESAS AGREGADAS'!B21="","",'D - DESPESAS AGREGADAS'!B21)</f>
        <v/>
      </c>
      <c r="F18" t="str">
        <f>IF('D - DESPESAS AGREGADAS'!C21="","",'D - DESPESAS AGREGADAS'!C21)</f>
        <v/>
      </c>
      <c r="G18" t="str">
        <f>TEXT(IF(OR('D - DESPESAS AGREGADAS'!X21="",'D - DESPESAS AGREGADAS'!X21=0),"",'D - DESPESAS AGREGADAS'!X21),"0,00")</f>
        <v/>
      </c>
      <c r="H18" t="str">
        <f>TEXT(IF(OR('D - DESPESAS AGREGADAS'!Y21="",'D - DESPESAS AGREGADAS'!Y21=0),"",'D - DESPESAS AGREGADAS'!Y21),"0,00")</f>
        <v/>
      </c>
      <c r="I18" t="str">
        <f>TEXT(IF(OR('D - DESPESAS AGREGADAS'!Z21="",'D - DESPESAS AGREGADAS'!Z21=0),"",'D - DESPESAS AGREGADAS'!Z21),"0,00")</f>
        <v/>
      </c>
      <c r="J18" t="str">
        <f>TEXT(IF(OR('D - DESPESAS AGREGADAS'!AA21="",'D - DESPESAS AGREGADAS'!AA21=0),"",'D - DESPESAS AGREGADAS'!AA21),"0,00")</f>
        <v/>
      </c>
    </row>
    <row r="19" spans="1:10">
      <c r="A19" t="str">
        <f>IF(D19="","",IF('A - IDENTIFICAÇÃO'!$C$7="","",'A - IDENTIFICAÇÃO'!$C$7))</f>
        <v/>
      </c>
      <c r="B19" t="str">
        <f>IF(D19="","",IF('A - IDENTIFICAÇÃO'!$P$15="","",'A - IDENTIFICAÇÃO'!$P$15))</f>
        <v/>
      </c>
      <c r="C19" t="str">
        <f>IF(D19="","",TEXT(IF('A - IDENTIFICAÇÃO'!$C$2="","",'A - IDENTIFICAÇÃO'!$C$2),"0000"))</f>
        <v/>
      </c>
      <c r="D19" t="str">
        <f>IF('D - DESPESAS AGREGADAS'!A22='D - DESPESAS AGREGADAS'!$AG$4,"1",IF('D - DESPESAS AGREGADAS'!A22='D - DESPESAS AGREGADAS'!$AG$5,"2",IF('D - DESPESAS AGREGADAS'!A22='D - DESPESAS AGREGADAS'!$AG$6,"3",IF('D - DESPESAS AGREGADAS'!A22='D - DESPESAS AGREGADAS'!$AG$7,"4",IF('D - DESPESAS AGREGADAS'!A22='D - DESPESAS AGREGADAS'!$AG$8,"5","")))))</f>
        <v/>
      </c>
      <c r="E19" t="str">
        <f>IF('D - DESPESAS AGREGADAS'!B22="","",'D - DESPESAS AGREGADAS'!B22)</f>
        <v/>
      </c>
      <c r="F19" t="str">
        <f>IF('D - DESPESAS AGREGADAS'!C22="","",'D - DESPESAS AGREGADAS'!C22)</f>
        <v/>
      </c>
      <c r="G19" t="str">
        <f>TEXT(IF(OR('D - DESPESAS AGREGADAS'!X22="",'D - DESPESAS AGREGADAS'!X22=0),"",'D - DESPESAS AGREGADAS'!X22),"0,00")</f>
        <v/>
      </c>
      <c r="H19" t="str">
        <f>TEXT(IF(OR('D - DESPESAS AGREGADAS'!Y22="",'D - DESPESAS AGREGADAS'!Y22=0),"",'D - DESPESAS AGREGADAS'!Y22),"0,00")</f>
        <v/>
      </c>
      <c r="I19" t="str">
        <f>TEXT(IF(OR('D - DESPESAS AGREGADAS'!Z22="",'D - DESPESAS AGREGADAS'!Z22=0),"",'D - DESPESAS AGREGADAS'!Z22),"0,00")</f>
        <v/>
      </c>
      <c r="J19" t="str">
        <f>TEXT(IF(OR('D - DESPESAS AGREGADAS'!AA22="",'D - DESPESAS AGREGADAS'!AA22=0),"",'D - DESPESAS AGREGADAS'!AA22),"0,00")</f>
        <v/>
      </c>
    </row>
    <row r="20" spans="1:10">
      <c r="A20" t="str">
        <f>IF(D20="","",IF('A - IDENTIFICAÇÃO'!$C$7="","",'A - IDENTIFICAÇÃO'!$C$7))</f>
        <v/>
      </c>
      <c r="B20" t="str">
        <f>IF(D20="","",IF('A - IDENTIFICAÇÃO'!$P$15="","",'A - IDENTIFICAÇÃO'!$P$15))</f>
        <v/>
      </c>
      <c r="C20" t="str">
        <f>IF(D20="","",TEXT(IF('A - IDENTIFICAÇÃO'!$C$2="","",'A - IDENTIFICAÇÃO'!$C$2),"0000"))</f>
        <v/>
      </c>
      <c r="D20" t="str">
        <f>IF('D - DESPESAS AGREGADAS'!A23='D - DESPESAS AGREGADAS'!$AG$4,"1",IF('D - DESPESAS AGREGADAS'!A23='D - DESPESAS AGREGADAS'!$AG$5,"2",IF('D - DESPESAS AGREGADAS'!A23='D - DESPESAS AGREGADAS'!$AG$6,"3",IF('D - DESPESAS AGREGADAS'!A23='D - DESPESAS AGREGADAS'!$AG$7,"4",IF('D - DESPESAS AGREGADAS'!A23='D - DESPESAS AGREGADAS'!$AG$8,"5","")))))</f>
        <v/>
      </c>
      <c r="E20" t="str">
        <f>IF('D - DESPESAS AGREGADAS'!B23="","",'D - DESPESAS AGREGADAS'!B23)</f>
        <v/>
      </c>
      <c r="F20" t="str">
        <f>IF('D - DESPESAS AGREGADAS'!C23="","",'D - DESPESAS AGREGADAS'!C23)</f>
        <v/>
      </c>
      <c r="G20" t="str">
        <f>TEXT(IF(OR('D - DESPESAS AGREGADAS'!X23="",'D - DESPESAS AGREGADAS'!X23=0),"",'D - DESPESAS AGREGADAS'!X23),"0,00")</f>
        <v/>
      </c>
      <c r="H20" t="str">
        <f>TEXT(IF(OR('D - DESPESAS AGREGADAS'!Y23="",'D - DESPESAS AGREGADAS'!Y23=0),"",'D - DESPESAS AGREGADAS'!Y23),"0,00")</f>
        <v/>
      </c>
      <c r="I20" t="str">
        <f>TEXT(IF(OR('D - DESPESAS AGREGADAS'!Z23="",'D - DESPESAS AGREGADAS'!Z23=0),"",'D - DESPESAS AGREGADAS'!Z23),"0,00")</f>
        <v/>
      </c>
      <c r="J20" t="str">
        <f>TEXT(IF(OR('D - DESPESAS AGREGADAS'!AA23="",'D - DESPESAS AGREGADAS'!AA23=0),"",'D - DESPESAS AGREGADAS'!AA23),"0,00")</f>
        <v/>
      </c>
    </row>
    <row r="21" spans="1:10">
      <c r="A21" t="str">
        <f>IF(D21="","",IF('A - IDENTIFICAÇÃO'!$C$7="","",'A - IDENTIFICAÇÃO'!$C$7))</f>
        <v/>
      </c>
      <c r="B21" t="str">
        <f>IF(D21="","",IF('A - IDENTIFICAÇÃO'!$P$15="","",'A - IDENTIFICAÇÃO'!$P$15))</f>
        <v/>
      </c>
      <c r="C21" t="str">
        <f>IF(D21="","",TEXT(IF('A - IDENTIFICAÇÃO'!$C$2="","",'A - IDENTIFICAÇÃO'!$C$2),"0000"))</f>
        <v/>
      </c>
      <c r="D21" t="str">
        <f>IF('D - DESPESAS AGREGADAS'!A24='D - DESPESAS AGREGADAS'!$AG$4,"1",IF('D - DESPESAS AGREGADAS'!A24='D - DESPESAS AGREGADAS'!$AG$5,"2",IF('D - DESPESAS AGREGADAS'!A24='D - DESPESAS AGREGADAS'!$AG$6,"3",IF('D - DESPESAS AGREGADAS'!A24='D - DESPESAS AGREGADAS'!$AG$7,"4",IF('D - DESPESAS AGREGADAS'!A24='D - DESPESAS AGREGADAS'!$AG$8,"5","")))))</f>
        <v/>
      </c>
      <c r="E21" t="str">
        <f>IF('D - DESPESAS AGREGADAS'!B24="","",'D - DESPESAS AGREGADAS'!B24)</f>
        <v/>
      </c>
      <c r="F21" t="str">
        <f>IF('D - DESPESAS AGREGADAS'!C24="","",'D - DESPESAS AGREGADAS'!C24)</f>
        <v/>
      </c>
      <c r="G21" t="str">
        <f>TEXT(IF(OR('D - DESPESAS AGREGADAS'!X24="",'D - DESPESAS AGREGADAS'!X24=0),"",'D - DESPESAS AGREGADAS'!X24),"0,00")</f>
        <v/>
      </c>
      <c r="H21" t="str">
        <f>TEXT(IF(OR('D - DESPESAS AGREGADAS'!Y24="",'D - DESPESAS AGREGADAS'!Y24=0),"",'D - DESPESAS AGREGADAS'!Y24),"0,00")</f>
        <v/>
      </c>
      <c r="I21" t="str">
        <f>TEXT(IF(OR('D - DESPESAS AGREGADAS'!Z24="",'D - DESPESAS AGREGADAS'!Z24=0),"",'D - DESPESAS AGREGADAS'!Z24),"0,00")</f>
        <v/>
      </c>
      <c r="J21" t="str">
        <f>TEXT(IF(OR('D - DESPESAS AGREGADAS'!AA24="",'D - DESPESAS AGREGADAS'!AA24=0),"",'D - DESPESAS AGREGADAS'!AA24),"0,00")</f>
        <v/>
      </c>
    </row>
    <row r="22" spans="1:10">
      <c r="A22" t="str">
        <f>IF(D22="","",IF('A - IDENTIFICAÇÃO'!$C$7="","",'A - IDENTIFICAÇÃO'!$C$7))</f>
        <v/>
      </c>
      <c r="B22" t="str">
        <f>IF(D22="","",IF('A - IDENTIFICAÇÃO'!$P$15="","",'A - IDENTIFICAÇÃO'!$P$15))</f>
        <v/>
      </c>
      <c r="C22" t="str">
        <f>IF(D22="","",TEXT(IF('A - IDENTIFICAÇÃO'!$C$2="","",'A - IDENTIFICAÇÃO'!$C$2),"0000"))</f>
        <v/>
      </c>
      <c r="D22" t="str">
        <f>IF('D - DESPESAS AGREGADAS'!A25='D - DESPESAS AGREGADAS'!$AG$4,"1",IF('D - DESPESAS AGREGADAS'!A25='D - DESPESAS AGREGADAS'!$AG$5,"2",IF('D - DESPESAS AGREGADAS'!A25='D - DESPESAS AGREGADAS'!$AG$6,"3",IF('D - DESPESAS AGREGADAS'!A25='D - DESPESAS AGREGADAS'!$AG$7,"4",IF('D - DESPESAS AGREGADAS'!A25='D - DESPESAS AGREGADAS'!$AG$8,"5","")))))</f>
        <v/>
      </c>
      <c r="E22" t="str">
        <f>IF('D - DESPESAS AGREGADAS'!B25="","",'D - DESPESAS AGREGADAS'!B25)</f>
        <v/>
      </c>
      <c r="F22" t="str">
        <f>IF('D - DESPESAS AGREGADAS'!C25="","",'D - DESPESAS AGREGADAS'!C25)</f>
        <v/>
      </c>
      <c r="G22" t="str">
        <f>TEXT(IF(OR('D - DESPESAS AGREGADAS'!X25="",'D - DESPESAS AGREGADAS'!X25=0),"",'D - DESPESAS AGREGADAS'!X25),"0,00")</f>
        <v/>
      </c>
      <c r="H22" t="str">
        <f>TEXT(IF(OR('D - DESPESAS AGREGADAS'!Y25="",'D - DESPESAS AGREGADAS'!Y25=0),"",'D - DESPESAS AGREGADAS'!Y25),"0,00")</f>
        <v/>
      </c>
      <c r="I22" t="str">
        <f>TEXT(IF(OR('D - DESPESAS AGREGADAS'!Z25="",'D - DESPESAS AGREGADAS'!Z25=0),"",'D - DESPESAS AGREGADAS'!Z25),"0,00")</f>
        <v/>
      </c>
      <c r="J22" t="str">
        <f>TEXT(IF(OR('D - DESPESAS AGREGADAS'!AA25="",'D - DESPESAS AGREGADAS'!AA25=0),"",'D - DESPESAS AGREGADAS'!AA25),"0,00")</f>
        <v/>
      </c>
    </row>
    <row r="23" spans="1:10">
      <c r="A23" t="str">
        <f>IF(D23="","",IF('A - IDENTIFICAÇÃO'!$C$7="","",'A - IDENTIFICAÇÃO'!$C$7))</f>
        <v/>
      </c>
      <c r="B23" t="str">
        <f>IF(D23="","",IF('A - IDENTIFICAÇÃO'!$P$15="","",'A - IDENTIFICAÇÃO'!$P$15))</f>
        <v/>
      </c>
      <c r="C23" t="str">
        <f>IF(D23="","",TEXT(IF('A - IDENTIFICAÇÃO'!$C$2="","",'A - IDENTIFICAÇÃO'!$C$2),"0000"))</f>
        <v/>
      </c>
      <c r="D23" t="str">
        <f>IF('D - DESPESAS AGREGADAS'!A26='D - DESPESAS AGREGADAS'!$AG$4,"1",IF('D - DESPESAS AGREGADAS'!A26='D - DESPESAS AGREGADAS'!$AG$5,"2",IF('D - DESPESAS AGREGADAS'!A26='D - DESPESAS AGREGADAS'!$AG$6,"3",IF('D - DESPESAS AGREGADAS'!A26='D - DESPESAS AGREGADAS'!$AG$7,"4",IF('D - DESPESAS AGREGADAS'!A26='D - DESPESAS AGREGADAS'!$AG$8,"5","")))))</f>
        <v/>
      </c>
      <c r="E23" t="str">
        <f>IF('D - DESPESAS AGREGADAS'!B26="","",'D - DESPESAS AGREGADAS'!B26)</f>
        <v/>
      </c>
      <c r="F23" t="str">
        <f>IF('D - DESPESAS AGREGADAS'!C26="","",'D - DESPESAS AGREGADAS'!C26)</f>
        <v/>
      </c>
      <c r="G23" t="str">
        <f>TEXT(IF(OR('D - DESPESAS AGREGADAS'!X26="",'D - DESPESAS AGREGADAS'!X26=0),"",'D - DESPESAS AGREGADAS'!X26),"0,00")</f>
        <v/>
      </c>
      <c r="H23" t="str">
        <f>TEXT(IF(OR('D - DESPESAS AGREGADAS'!Y26="",'D - DESPESAS AGREGADAS'!Y26=0),"",'D - DESPESAS AGREGADAS'!Y26),"0,00")</f>
        <v/>
      </c>
      <c r="I23" t="str">
        <f>TEXT(IF(OR('D - DESPESAS AGREGADAS'!Z26="",'D - DESPESAS AGREGADAS'!Z26=0),"",'D - DESPESAS AGREGADAS'!Z26),"0,00")</f>
        <v/>
      </c>
      <c r="J23" t="str">
        <f>TEXT(IF(OR('D - DESPESAS AGREGADAS'!AA26="",'D - DESPESAS AGREGADAS'!AA26=0),"",'D - DESPESAS AGREGADAS'!AA26),"0,00")</f>
        <v/>
      </c>
    </row>
    <row r="24" spans="1:10">
      <c r="A24" t="str">
        <f>IF(D24="","",IF('A - IDENTIFICAÇÃO'!$C$7="","",'A - IDENTIFICAÇÃO'!$C$7))</f>
        <v/>
      </c>
      <c r="B24" t="str">
        <f>IF(D24="","",IF('A - IDENTIFICAÇÃO'!$P$15="","",'A - IDENTIFICAÇÃO'!$P$15))</f>
        <v/>
      </c>
      <c r="C24" t="str">
        <f>IF(D24="","",TEXT(IF('A - IDENTIFICAÇÃO'!$C$2="","",'A - IDENTIFICAÇÃO'!$C$2),"0000"))</f>
        <v/>
      </c>
      <c r="D24" t="str">
        <f>IF('D - DESPESAS AGREGADAS'!A27='D - DESPESAS AGREGADAS'!$AG$4,"1",IF('D - DESPESAS AGREGADAS'!A27='D - DESPESAS AGREGADAS'!$AG$5,"2",IF('D - DESPESAS AGREGADAS'!A27='D - DESPESAS AGREGADAS'!$AG$6,"3",IF('D - DESPESAS AGREGADAS'!A27='D - DESPESAS AGREGADAS'!$AG$7,"4",IF('D - DESPESAS AGREGADAS'!A27='D - DESPESAS AGREGADAS'!$AG$8,"5","")))))</f>
        <v/>
      </c>
      <c r="E24" t="str">
        <f>IF('D - DESPESAS AGREGADAS'!B27="","",'D - DESPESAS AGREGADAS'!B27)</f>
        <v/>
      </c>
      <c r="F24" t="str">
        <f>IF('D - DESPESAS AGREGADAS'!C27="","",'D - DESPESAS AGREGADAS'!C27)</f>
        <v/>
      </c>
      <c r="G24" t="str">
        <f>TEXT(IF(OR('D - DESPESAS AGREGADAS'!X27="",'D - DESPESAS AGREGADAS'!X27=0),"",'D - DESPESAS AGREGADAS'!X27),"0,00")</f>
        <v/>
      </c>
      <c r="H24" t="str">
        <f>TEXT(IF(OR('D - DESPESAS AGREGADAS'!Y27="",'D - DESPESAS AGREGADAS'!Y27=0),"",'D - DESPESAS AGREGADAS'!Y27),"0,00")</f>
        <v/>
      </c>
      <c r="I24" t="str">
        <f>TEXT(IF(OR('D - DESPESAS AGREGADAS'!Z27="",'D - DESPESAS AGREGADAS'!Z27=0),"",'D - DESPESAS AGREGADAS'!Z27),"0,00")</f>
        <v/>
      </c>
      <c r="J24" t="str">
        <f>TEXT(IF(OR('D - DESPESAS AGREGADAS'!AA27="",'D - DESPESAS AGREGADAS'!AA27=0),"",'D - DESPESAS AGREGADAS'!AA27),"0,00")</f>
        <v/>
      </c>
    </row>
    <row r="25" spans="1:10">
      <c r="A25" t="str">
        <f>IF(D25="","",IF('A - IDENTIFICAÇÃO'!$C$7="","",'A - IDENTIFICAÇÃO'!$C$7))</f>
        <v/>
      </c>
      <c r="B25" t="str">
        <f>IF(D25="","",IF('A - IDENTIFICAÇÃO'!$P$15="","",'A - IDENTIFICAÇÃO'!$P$15))</f>
        <v/>
      </c>
      <c r="C25" t="str">
        <f>IF(D25="","",TEXT(IF('A - IDENTIFICAÇÃO'!$C$2="","",'A - IDENTIFICAÇÃO'!$C$2),"0000"))</f>
        <v/>
      </c>
      <c r="D25" t="str">
        <f>IF('D - DESPESAS AGREGADAS'!A28='D - DESPESAS AGREGADAS'!$AG$4,"1",IF('D - DESPESAS AGREGADAS'!A28='D - DESPESAS AGREGADAS'!$AG$5,"2",IF('D - DESPESAS AGREGADAS'!A28='D - DESPESAS AGREGADAS'!$AG$6,"3",IF('D - DESPESAS AGREGADAS'!A28='D - DESPESAS AGREGADAS'!$AG$7,"4",IF('D - DESPESAS AGREGADAS'!A28='D - DESPESAS AGREGADAS'!$AG$8,"5","")))))</f>
        <v/>
      </c>
      <c r="E25" t="str">
        <f>IF('D - DESPESAS AGREGADAS'!B28="","",'D - DESPESAS AGREGADAS'!B28)</f>
        <v/>
      </c>
      <c r="F25" t="str">
        <f>IF('D - DESPESAS AGREGADAS'!C28="","",'D - DESPESAS AGREGADAS'!C28)</f>
        <v/>
      </c>
      <c r="G25" t="str">
        <f>TEXT(IF(OR('D - DESPESAS AGREGADAS'!X28="",'D - DESPESAS AGREGADAS'!X28=0),"",'D - DESPESAS AGREGADAS'!X28),"0,00")</f>
        <v/>
      </c>
      <c r="H25" t="str">
        <f>TEXT(IF(OR('D - DESPESAS AGREGADAS'!Y28="",'D - DESPESAS AGREGADAS'!Y28=0),"",'D - DESPESAS AGREGADAS'!Y28),"0,00")</f>
        <v/>
      </c>
      <c r="I25" t="str">
        <f>TEXT(IF(OR('D - DESPESAS AGREGADAS'!Z28="",'D - DESPESAS AGREGADAS'!Z28=0),"",'D - DESPESAS AGREGADAS'!Z28),"0,00")</f>
        <v/>
      </c>
      <c r="J25" t="str">
        <f>TEXT(IF(OR('D - DESPESAS AGREGADAS'!AA28="",'D - DESPESAS AGREGADAS'!AA28=0),"",'D - DESPESAS AGREGADAS'!AA28),"0,00")</f>
        <v/>
      </c>
    </row>
    <row r="26" spans="1:10">
      <c r="A26" t="str">
        <f>IF(D26="","",IF('A - IDENTIFICAÇÃO'!$C$7="","",'A - IDENTIFICAÇÃO'!$C$7))</f>
        <v/>
      </c>
      <c r="B26" t="str">
        <f>IF(D26="","",IF('A - IDENTIFICAÇÃO'!$P$15="","",'A - IDENTIFICAÇÃO'!$P$15))</f>
        <v/>
      </c>
      <c r="C26" t="str">
        <f>IF(D26="","",TEXT(IF('A - IDENTIFICAÇÃO'!$C$2="","",'A - IDENTIFICAÇÃO'!$C$2),"0000"))</f>
        <v/>
      </c>
      <c r="D26" t="str">
        <f>IF('D - DESPESAS AGREGADAS'!A29='D - DESPESAS AGREGADAS'!$AG$4,"1",IF('D - DESPESAS AGREGADAS'!A29='D - DESPESAS AGREGADAS'!$AG$5,"2",IF('D - DESPESAS AGREGADAS'!A29='D - DESPESAS AGREGADAS'!$AG$6,"3",IF('D - DESPESAS AGREGADAS'!A29='D - DESPESAS AGREGADAS'!$AG$7,"4",IF('D - DESPESAS AGREGADAS'!A29='D - DESPESAS AGREGADAS'!$AG$8,"5","")))))</f>
        <v/>
      </c>
      <c r="E26" t="str">
        <f>IF('D - DESPESAS AGREGADAS'!B29="","",'D - DESPESAS AGREGADAS'!B29)</f>
        <v/>
      </c>
      <c r="F26" t="str">
        <f>IF('D - DESPESAS AGREGADAS'!C29="","",'D - DESPESAS AGREGADAS'!C29)</f>
        <v/>
      </c>
      <c r="G26" t="str">
        <f>TEXT(IF(OR('D - DESPESAS AGREGADAS'!X29="",'D - DESPESAS AGREGADAS'!X29=0),"",'D - DESPESAS AGREGADAS'!X29),"0,00")</f>
        <v/>
      </c>
      <c r="H26" t="str">
        <f>TEXT(IF(OR('D - DESPESAS AGREGADAS'!Y29="",'D - DESPESAS AGREGADAS'!Y29=0),"",'D - DESPESAS AGREGADAS'!Y29),"0,00")</f>
        <v/>
      </c>
      <c r="I26" t="str">
        <f>TEXT(IF(OR('D - DESPESAS AGREGADAS'!Z29="",'D - DESPESAS AGREGADAS'!Z29=0),"",'D - DESPESAS AGREGADAS'!Z29),"0,00")</f>
        <v/>
      </c>
      <c r="J26" t="str">
        <f>TEXT(IF(OR('D - DESPESAS AGREGADAS'!AA29="",'D - DESPESAS AGREGADAS'!AA29=0),"",'D - DESPESAS AGREGADAS'!AA29),"0,00")</f>
        <v/>
      </c>
    </row>
    <row r="27" spans="1:10">
      <c r="A27" t="str">
        <f>IF(D27="","",IF('A - IDENTIFICAÇÃO'!$C$7="","",'A - IDENTIFICAÇÃO'!$C$7))</f>
        <v/>
      </c>
      <c r="B27" t="str">
        <f>IF(D27="","",IF('A - IDENTIFICAÇÃO'!$P$15="","",'A - IDENTIFICAÇÃO'!$P$15))</f>
        <v/>
      </c>
      <c r="C27" t="str">
        <f>IF(D27="","",TEXT(IF('A - IDENTIFICAÇÃO'!$C$2="","",'A - IDENTIFICAÇÃO'!$C$2),"0000"))</f>
        <v/>
      </c>
      <c r="D27" t="str">
        <f>IF('D - DESPESAS AGREGADAS'!A30='D - DESPESAS AGREGADAS'!$AG$4,"1",IF('D - DESPESAS AGREGADAS'!A30='D - DESPESAS AGREGADAS'!$AG$5,"2",IF('D - DESPESAS AGREGADAS'!A30='D - DESPESAS AGREGADAS'!$AG$6,"3",IF('D - DESPESAS AGREGADAS'!A30='D - DESPESAS AGREGADAS'!$AG$7,"4",IF('D - DESPESAS AGREGADAS'!A30='D - DESPESAS AGREGADAS'!$AG$8,"5","")))))</f>
        <v/>
      </c>
      <c r="E27" t="str">
        <f>IF('D - DESPESAS AGREGADAS'!B30="","",'D - DESPESAS AGREGADAS'!B30)</f>
        <v/>
      </c>
      <c r="F27" t="str">
        <f>IF('D - DESPESAS AGREGADAS'!C30="","",'D - DESPESAS AGREGADAS'!C30)</f>
        <v/>
      </c>
      <c r="G27" t="str">
        <f>TEXT(IF(OR('D - DESPESAS AGREGADAS'!X30="",'D - DESPESAS AGREGADAS'!X30=0),"",'D - DESPESAS AGREGADAS'!X30),"0,00")</f>
        <v/>
      </c>
      <c r="H27" t="str">
        <f>TEXT(IF(OR('D - DESPESAS AGREGADAS'!Y30="",'D - DESPESAS AGREGADAS'!Y30=0),"",'D - DESPESAS AGREGADAS'!Y30),"0,00")</f>
        <v/>
      </c>
      <c r="I27" t="str">
        <f>TEXT(IF(OR('D - DESPESAS AGREGADAS'!Z30="",'D - DESPESAS AGREGADAS'!Z30=0),"",'D - DESPESAS AGREGADAS'!Z30),"0,00")</f>
        <v/>
      </c>
      <c r="J27" t="str">
        <f>TEXT(IF(OR('D - DESPESAS AGREGADAS'!AA30="",'D - DESPESAS AGREGADAS'!AA30=0),"",'D - DESPESAS AGREGADAS'!AA30),"0,00")</f>
        <v/>
      </c>
    </row>
    <row r="28" spans="1:10">
      <c r="A28" t="str">
        <f>IF(D28="","",IF('A - IDENTIFICAÇÃO'!$C$7="","",'A - IDENTIFICAÇÃO'!$C$7))</f>
        <v/>
      </c>
      <c r="B28" t="str">
        <f>IF(D28="","",IF('A - IDENTIFICAÇÃO'!$P$15="","",'A - IDENTIFICAÇÃO'!$P$15))</f>
        <v/>
      </c>
      <c r="C28" t="str">
        <f>IF(D28="","",TEXT(IF('A - IDENTIFICAÇÃO'!$C$2="","",'A - IDENTIFICAÇÃO'!$C$2),"0000"))</f>
        <v/>
      </c>
      <c r="D28" t="str">
        <f>IF('D - DESPESAS AGREGADAS'!A31='D - DESPESAS AGREGADAS'!$AG$4,"1",IF('D - DESPESAS AGREGADAS'!A31='D - DESPESAS AGREGADAS'!$AG$5,"2",IF('D - DESPESAS AGREGADAS'!A31='D - DESPESAS AGREGADAS'!$AG$6,"3",IF('D - DESPESAS AGREGADAS'!A31='D - DESPESAS AGREGADAS'!$AG$7,"4",IF('D - DESPESAS AGREGADAS'!A31='D - DESPESAS AGREGADAS'!$AG$8,"5","")))))</f>
        <v/>
      </c>
      <c r="E28" t="str">
        <f>IF('D - DESPESAS AGREGADAS'!B31="","",'D - DESPESAS AGREGADAS'!B31)</f>
        <v/>
      </c>
      <c r="F28" t="str">
        <f>IF('D - DESPESAS AGREGADAS'!C31="","",'D - DESPESAS AGREGADAS'!C31)</f>
        <v/>
      </c>
      <c r="G28" t="str">
        <f>TEXT(IF(OR('D - DESPESAS AGREGADAS'!X31="",'D - DESPESAS AGREGADAS'!X31=0),"",'D - DESPESAS AGREGADAS'!X31),"0,00")</f>
        <v/>
      </c>
      <c r="H28" t="str">
        <f>TEXT(IF(OR('D - DESPESAS AGREGADAS'!Y31="",'D - DESPESAS AGREGADAS'!Y31=0),"",'D - DESPESAS AGREGADAS'!Y31),"0,00")</f>
        <v/>
      </c>
      <c r="I28" t="str">
        <f>TEXT(IF(OR('D - DESPESAS AGREGADAS'!Z31="",'D - DESPESAS AGREGADAS'!Z31=0),"",'D - DESPESAS AGREGADAS'!Z31),"0,00")</f>
        <v/>
      </c>
      <c r="J28" t="str">
        <f>TEXT(IF(OR('D - DESPESAS AGREGADAS'!AA31="",'D - DESPESAS AGREGADAS'!AA31=0),"",'D - DESPESAS AGREGADAS'!AA31),"0,00")</f>
        <v/>
      </c>
    </row>
    <row r="29" spans="1:10">
      <c r="A29" t="str">
        <f>IF(D29="","",IF('A - IDENTIFICAÇÃO'!$C$7="","",'A - IDENTIFICAÇÃO'!$C$7))</f>
        <v/>
      </c>
      <c r="B29" t="str">
        <f>IF(D29="","",IF('A - IDENTIFICAÇÃO'!$P$15="","",'A - IDENTIFICAÇÃO'!$P$15))</f>
        <v/>
      </c>
      <c r="C29" t="str">
        <f>IF(D29="","",TEXT(IF('A - IDENTIFICAÇÃO'!$C$2="","",'A - IDENTIFICAÇÃO'!$C$2),"0000"))</f>
        <v/>
      </c>
      <c r="D29" t="str">
        <f>IF('D - DESPESAS AGREGADAS'!A32='D - DESPESAS AGREGADAS'!$AG$4,"1",IF('D - DESPESAS AGREGADAS'!A32='D - DESPESAS AGREGADAS'!$AG$5,"2",IF('D - DESPESAS AGREGADAS'!A32='D - DESPESAS AGREGADAS'!$AG$6,"3",IF('D - DESPESAS AGREGADAS'!A32='D - DESPESAS AGREGADAS'!$AG$7,"4",IF('D - DESPESAS AGREGADAS'!A32='D - DESPESAS AGREGADAS'!$AG$8,"5","")))))</f>
        <v/>
      </c>
      <c r="E29" t="str">
        <f>IF('D - DESPESAS AGREGADAS'!B32="","",'D - DESPESAS AGREGADAS'!B32)</f>
        <v/>
      </c>
      <c r="F29" t="str">
        <f>IF('D - DESPESAS AGREGADAS'!C32="","",'D - DESPESAS AGREGADAS'!C32)</f>
        <v/>
      </c>
      <c r="G29" t="str">
        <f>TEXT(IF(OR('D - DESPESAS AGREGADAS'!X32="",'D - DESPESAS AGREGADAS'!X32=0),"",'D - DESPESAS AGREGADAS'!X32),"0,00")</f>
        <v/>
      </c>
      <c r="H29" t="str">
        <f>TEXT(IF(OR('D - DESPESAS AGREGADAS'!Y32="",'D - DESPESAS AGREGADAS'!Y32=0),"",'D - DESPESAS AGREGADAS'!Y32),"0,00")</f>
        <v/>
      </c>
      <c r="I29" t="str">
        <f>TEXT(IF(OR('D - DESPESAS AGREGADAS'!Z32="",'D - DESPESAS AGREGADAS'!Z32=0),"",'D - DESPESAS AGREGADAS'!Z32),"0,00")</f>
        <v/>
      </c>
      <c r="J29" t="str">
        <f>TEXT(IF(OR('D - DESPESAS AGREGADAS'!AA32="",'D - DESPESAS AGREGADAS'!AA32=0),"",'D - DESPESAS AGREGADAS'!AA32),"0,00")</f>
        <v/>
      </c>
    </row>
    <row r="30" spans="1:10">
      <c r="A30" t="str">
        <f>IF(D30="","",IF('A - IDENTIFICAÇÃO'!$C$7="","",'A - IDENTIFICAÇÃO'!$C$7))</f>
        <v/>
      </c>
      <c r="B30" t="str">
        <f>IF(D30="","",IF('A - IDENTIFICAÇÃO'!$P$15="","",'A - IDENTIFICAÇÃO'!$P$15))</f>
        <v/>
      </c>
      <c r="C30" t="str">
        <f>IF(D30="","",TEXT(IF('A - IDENTIFICAÇÃO'!$C$2="","",'A - IDENTIFICAÇÃO'!$C$2),"0000"))</f>
        <v/>
      </c>
      <c r="D30" t="str">
        <f>IF('D - DESPESAS AGREGADAS'!A33='D - DESPESAS AGREGADAS'!$AG$4,"1",IF('D - DESPESAS AGREGADAS'!A33='D - DESPESAS AGREGADAS'!$AG$5,"2",IF('D - DESPESAS AGREGADAS'!A33='D - DESPESAS AGREGADAS'!$AG$6,"3",IF('D - DESPESAS AGREGADAS'!A33='D - DESPESAS AGREGADAS'!$AG$7,"4",IF('D - DESPESAS AGREGADAS'!A33='D - DESPESAS AGREGADAS'!$AG$8,"5","")))))</f>
        <v/>
      </c>
      <c r="E30" t="str">
        <f>IF('D - DESPESAS AGREGADAS'!B33="","",'D - DESPESAS AGREGADAS'!B33)</f>
        <v/>
      </c>
      <c r="F30" t="str">
        <f>IF('D - DESPESAS AGREGADAS'!C33="","",'D - DESPESAS AGREGADAS'!C33)</f>
        <v/>
      </c>
      <c r="G30" t="str">
        <f>TEXT(IF(OR('D - DESPESAS AGREGADAS'!X33="",'D - DESPESAS AGREGADAS'!X33=0),"",'D - DESPESAS AGREGADAS'!X33),"0,00")</f>
        <v/>
      </c>
      <c r="H30" t="str">
        <f>TEXT(IF(OR('D - DESPESAS AGREGADAS'!Y33="",'D - DESPESAS AGREGADAS'!Y33=0),"",'D - DESPESAS AGREGADAS'!Y33),"0,00")</f>
        <v/>
      </c>
      <c r="I30" t="str">
        <f>TEXT(IF(OR('D - DESPESAS AGREGADAS'!Z33="",'D - DESPESAS AGREGADAS'!Z33=0),"",'D - DESPESAS AGREGADAS'!Z33),"0,00")</f>
        <v/>
      </c>
      <c r="J30" t="str">
        <f>TEXT(IF(OR('D - DESPESAS AGREGADAS'!AA33="",'D - DESPESAS AGREGADAS'!AA33=0),"",'D - DESPESAS AGREGADAS'!AA33),"0,00")</f>
        <v/>
      </c>
    </row>
    <row r="31" spans="1:10">
      <c r="A31" t="str">
        <f>IF(D31="","",IF('A - IDENTIFICAÇÃO'!$C$7="","",'A - IDENTIFICAÇÃO'!$C$7))</f>
        <v/>
      </c>
      <c r="B31" t="str">
        <f>IF(D31="","",IF('A - IDENTIFICAÇÃO'!$P$15="","",'A - IDENTIFICAÇÃO'!$P$15))</f>
        <v/>
      </c>
      <c r="C31" t="str">
        <f>IF(D31="","",TEXT(IF('A - IDENTIFICAÇÃO'!$C$2="","",'A - IDENTIFICAÇÃO'!$C$2),"0000"))</f>
        <v/>
      </c>
      <c r="D31" t="str">
        <f>IF('D - DESPESAS AGREGADAS'!A34='D - DESPESAS AGREGADAS'!$AG$4,"1",IF('D - DESPESAS AGREGADAS'!A34='D - DESPESAS AGREGADAS'!$AG$5,"2",IF('D - DESPESAS AGREGADAS'!A34='D - DESPESAS AGREGADAS'!$AG$6,"3",IF('D - DESPESAS AGREGADAS'!A34='D - DESPESAS AGREGADAS'!$AG$7,"4",IF('D - DESPESAS AGREGADAS'!A34='D - DESPESAS AGREGADAS'!$AG$8,"5","")))))</f>
        <v/>
      </c>
      <c r="E31" t="str">
        <f>IF('D - DESPESAS AGREGADAS'!B34="","",'D - DESPESAS AGREGADAS'!B34)</f>
        <v/>
      </c>
      <c r="F31" t="str">
        <f>IF('D - DESPESAS AGREGADAS'!C34="","",'D - DESPESAS AGREGADAS'!C34)</f>
        <v/>
      </c>
      <c r="G31" t="str">
        <f>TEXT(IF(OR('D - DESPESAS AGREGADAS'!X34="",'D - DESPESAS AGREGADAS'!X34=0),"",'D - DESPESAS AGREGADAS'!X34),"0,00")</f>
        <v/>
      </c>
      <c r="H31" t="str">
        <f>TEXT(IF(OR('D - DESPESAS AGREGADAS'!Y34="",'D - DESPESAS AGREGADAS'!Y34=0),"",'D - DESPESAS AGREGADAS'!Y34),"0,00")</f>
        <v/>
      </c>
      <c r="I31" t="str">
        <f>TEXT(IF(OR('D - DESPESAS AGREGADAS'!Z34="",'D - DESPESAS AGREGADAS'!Z34=0),"",'D - DESPESAS AGREGADAS'!Z34),"0,00")</f>
        <v/>
      </c>
      <c r="J31" t="str">
        <f>TEXT(IF(OR('D - DESPESAS AGREGADAS'!AA34="",'D - DESPESAS AGREGADAS'!AA34=0),"",'D - DESPESAS AGREGADAS'!AA34),"0,00")</f>
        <v/>
      </c>
    </row>
    <row r="32" spans="1:10">
      <c r="A32" t="str">
        <f>IF(D32="","",IF('A - IDENTIFICAÇÃO'!$C$7="","",'A - IDENTIFICAÇÃO'!$C$7))</f>
        <v/>
      </c>
      <c r="B32" t="str">
        <f>IF(D32="","",IF('A - IDENTIFICAÇÃO'!$P$15="","",'A - IDENTIFICAÇÃO'!$P$15))</f>
        <v/>
      </c>
      <c r="C32" t="str">
        <f>IF(D32="","",TEXT(IF('A - IDENTIFICAÇÃO'!$C$2="","",'A - IDENTIFICAÇÃO'!$C$2),"0000"))</f>
        <v/>
      </c>
      <c r="D32" t="str">
        <f>IF('D - DESPESAS AGREGADAS'!A35='D - DESPESAS AGREGADAS'!$AG$4,"1",IF('D - DESPESAS AGREGADAS'!A35='D - DESPESAS AGREGADAS'!$AG$5,"2",IF('D - DESPESAS AGREGADAS'!A35='D - DESPESAS AGREGADAS'!$AG$6,"3",IF('D - DESPESAS AGREGADAS'!A35='D - DESPESAS AGREGADAS'!$AG$7,"4",IF('D - DESPESAS AGREGADAS'!A35='D - DESPESAS AGREGADAS'!$AG$8,"5","")))))</f>
        <v/>
      </c>
      <c r="E32" t="str">
        <f>IF('D - DESPESAS AGREGADAS'!B35="","",'D - DESPESAS AGREGADAS'!B35)</f>
        <v/>
      </c>
      <c r="F32" t="str">
        <f>IF('D - DESPESAS AGREGADAS'!C35="","",'D - DESPESAS AGREGADAS'!C35)</f>
        <v/>
      </c>
      <c r="G32" t="str">
        <f>TEXT(IF(OR('D - DESPESAS AGREGADAS'!X35="",'D - DESPESAS AGREGADAS'!X35=0),"",'D - DESPESAS AGREGADAS'!X35),"0,00")</f>
        <v/>
      </c>
      <c r="H32" t="str">
        <f>TEXT(IF(OR('D - DESPESAS AGREGADAS'!Y35="",'D - DESPESAS AGREGADAS'!Y35=0),"",'D - DESPESAS AGREGADAS'!Y35),"0,00")</f>
        <v/>
      </c>
      <c r="I32" t="str">
        <f>TEXT(IF(OR('D - DESPESAS AGREGADAS'!Z35="",'D - DESPESAS AGREGADAS'!Z35=0),"",'D - DESPESAS AGREGADAS'!Z35),"0,00")</f>
        <v/>
      </c>
      <c r="J32" t="str">
        <f>TEXT(IF(OR('D - DESPESAS AGREGADAS'!AA35="",'D - DESPESAS AGREGADAS'!AA35=0),"",'D - DESPESAS AGREGADAS'!AA35),"0,00")</f>
        <v/>
      </c>
    </row>
    <row r="33" spans="1:10">
      <c r="A33" t="str">
        <f>IF(D33="","",IF('A - IDENTIFICAÇÃO'!$C$7="","",'A - IDENTIFICAÇÃO'!$C$7))</f>
        <v/>
      </c>
      <c r="B33" t="str">
        <f>IF(D33="","",IF('A - IDENTIFICAÇÃO'!$P$15="","",'A - IDENTIFICAÇÃO'!$P$15))</f>
        <v/>
      </c>
      <c r="C33" t="str">
        <f>IF(D33="","",TEXT(IF('A - IDENTIFICAÇÃO'!$C$2="","",'A - IDENTIFICAÇÃO'!$C$2),"0000"))</f>
        <v/>
      </c>
      <c r="D33" t="str">
        <f>IF('D - DESPESAS AGREGADAS'!A36='D - DESPESAS AGREGADAS'!$AG$4,"1",IF('D - DESPESAS AGREGADAS'!A36='D - DESPESAS AGREGADAS'!$AG$5,"2",IF('D - DESPESAS AGREGADAS'!A36='D - DESPESAS AGREGADAS'!$AG$6,"3",IF('D - DESPESAS AGREGADAS'!A36='D - DESPESAS AGREGADAS'!$AG$7,"4",IF('D - DESPESAS AGREGADAS'!A36='D - DESPESAS AGREGADAS'!$AG$8,"5","")))))</f>
        <v/>
      </c>
      <c r="E33" t="str">
        <f>IF('D - DESPESAS AGREGADAS'!B36="","",'D - DESPESAS AGREGADAS'!B36)</f>
        <v/>
      </c>
      <c r="F33" t="str">
        <f>IF('D - DESPESAS AGREGADAS'!C36="","",'D - DESPESAS AGREGADAS'!C36)</f>
        <v/>
      </c>
      <c r="G33" t="str">
        <f>TEXT(IF(OR('D - DESPESAS AGREGADAS'!X36="",'D - DESPESAS AGREGADAS'!X36=0),"",'D - DESPESAS AGREGADAS'!X36),"0,00")</f>
        <v/>
      </c>
      <c r="H33" t="str">
        <f>TEXT(IF(OR('D - DESPESAS AGREGADAS'!Y36="",'D - DESPESAS AGREGADAS'!Y36=0),"",'D - DESPESAS AGREGADAS'!Y36),"0,00")</f>
        <v/>
      </c>
      <c r="I33" t="str">
        <f>TEXT(IF(OR('D - DESPESAS AGREGADAS'!Z36="",'D - DESPESAS AGREGADAS'!Z36=0),"",'D - DESPESAS AGREGADAS'!Z36),"0,00")</f>
        <v/>
      </c>
      <c r="J33" t="str">
        <f>TEXT(IF(OR('D - DESPESAS AGREGADAS'!AA36="",'D - DESPESAS AGREGADAS'!AA36=0),"",'D - DESPESAS AGREGADAS'!AA36),"0,00")</f>
        <v/>
      </c>
    </row>
    <row r="34" spans="1:10">
      <c r="A34" t="str">
        <f>IF(D34="","",IF('A - IDENTIFICAÇÃO'!$C$7="","",'A - IDENTIFICAÇÃO'!$C$7))</f>
        <v/>
      </c>
      <c r="B34" t="str">
        <f>IF(D34="","",IF('A - IDENTIFICAÇÃO'!$P$15="","",'A - IDENTIFICAÇÃO'!$P$15))</f>
        <v/>
      </c>
      <c r="C34" t="str">
        <f>IF(D34="","",TEXT(IF('A - IDENTIFICAÇÃO'!$C$2="","",'A - IDENTIFICAÇÃO'!$C$2),"0000"))</f>
        <v/>
      </c>
      <c r="D34" t="str">
        <f>IF('D - DESPESAS AGREGADAS'!A37='D - DESPESAS AGREGADAS'!$AG$4,"1",IF('D - DESPESAS AGREGADAS'!A37='D - DESPESAS AGREGADAS'!$AG$5,"2",IF('D - DESPESAS AGREGADAS'!A37='D - DESPESAS AGREGADAS'!$AG$6,"3",IF('D - DESPESAS AGREGADAS'!A37='D - DESPESAS AGREGADAS'!$AG$7,"4",IF('D - DESPESAS AGREGADAS'!A37='D - DESPESAS AGREGADAS'!$AG$8,"5","")))))</f>
        <v/>
      </c>
      <c r="E34" t="str">
        <f>IF('D - DESPESAS AGREGADAS'!B37="","",'D - DESPESAS AGREGADAS'!B37)</f>
        <v/>
      </c>
      <c r="F34" t="str">
        <f>IF('D - DESPESAS AGREGADAS'!C37="","",'D - DESPESAS AGREGADAS'!C37)</f>
        <v/>
      </c>
      <c r="G34" t="str">
        <f>TEXT(IF(OR('D - DESPESAS AGREGADAS'!X37="",'D - DESPESAS AGREGADAS'!X37=0),"",'D - DESPESAS AGREGADAS'!X37),"0,00")</f>
        <v/>
      </c>
      <c r="H34" t="str">
        <f>TEXT(IF(OR('D - DESPESAS AGREGADAS'!Y37="",'D - DESPESAS AGREGADAS'!Y37=0),"",'D - DESPESAS AGREGADAS'!Y37),"0,00")</f>
        <v/>
      </c>
      <c r="I34" t="str">
        <f>TEXT(IF(OR('D - DESPESAS AGREGADAS'!Z37="",'D - DESPESAS AGREGADAS'!Z37=0),"",'D - DESPESAS AGREGADAS'!Z37),"0,00")</f>
        <v/>
      </c>
      <c r="J34" t="str">
        <f>TEXT(IF(OR('D - DESPESAS AGREGADAS'!AA37="",'D - DESPESAS AGREGADAS'!AA37=0),"",'D - DESPESAS AGREGADAS'!AA37),"0,00")</f>
        <v/>
      </c>
    </row>
    <row r="35" spans="1:10">
      <c r="A35" t="str">
        <f>IF(D35="","",IF('A - IDENTIFICAÇÃO'!$C$7="","",'A - IDENTIFICAÇÃO'!$C$7))</f>
        <v/>
      </c>
      <c r="B35" t="str">
        <f>IF(D35="","",IF('A - IDENTIFICAÇÃO'!$P$15="","",'A - IDENTIFICAÇÃO'!$P$15))</f>
        <v/>
      </c>
      <c r="C35" t="str">
        <f>IF(D35="","",TEXT(IF('A - IDENTIFICAÇÃO'!$C$2="","",'A - IDENTIFICAÇÃO'!$C$2),"0000"))</f>
        <v/>
      </c>
      <c r="D35" t="str">
        <f>IF('D - DESPESAS AGREGADAS'!A38='D - DESPESAS AGREGADAS'!$AG$4,"1",IF('D - DESPESAS AGREGADAS'!A38='D - DESPESAS AGREGADAS'!$AG$5,"2",IF('D - DESPESAS AGREGADAS'!A38='D - DESPESAS AGREGADAS'!$AG$6,"3",IF('D - DESPESAS AGREGADAS'!A38='D - DESPESAS AGREGADAS'!$AG$7,"4",IF('D - DESPESAS AGREGADAS'!A38='D - DESPESAS AGREGADAS'!$AG$8,"5","")))))</f>
        <v/>
      </c>
      <c r="E35" t="str">
        <f>IF('D - DESPESAS AGREGADAS'!B38="","",'D - DESPESAS AGREGADAS'!B38)</f>
        <v/>
      </c>
      <c r="F35" t="str">
        <f>IF('D - DESPESAS AGREGADAS'!C38="","",'D - DESPESAS AGREGADAS'!C38)</f>
        <v/>
      </c>
      <c r="G35" t="str">
        <f>TEXT(IF(OR('D - DESPESAS AGREGADAS'!X38="",'D - DESPESAS AGREGADAS'!X38=0),"",'D - DESPESAS AGREGADAS'!X38),"0,00")</f>
        <v/>
      </c>
      <c r="H35" t="str">
        <f>TEXT(IF(OR('D - DESPESAS AGREGADAS'!Y38="",'D - DESPESAS AGREGADAS'!Y38=0),"",'D - DESPESAS AGREGADAS'!Y38),"0,00")</f>
        <v/>
      </c>
      <c r="I35" t="str">
        <f>TEXT(IF(OR('D - DESPESAS AGREGADAS'!Z38="",'D - DESPESAS AGREGADAS'!Z38=0),"",'D - DESPESAS AGREGADAS'!Z38),"0,00")</f>
        <v/>
      </c>
      <c r="J35" t="str">
        <f>TEXT(IF(OR('D - DESPESAS AGREGADAS'!AA38="",'D - DESPESAS AGREGADAS'!AA38=0),"",'D - DESPESAS AGREGADAS'!AA38),"0,00")</f>
        <v/>
      </c>
    </row>
    <row r="36" spans="1:10">
      <c r="A36" t="str">
        <f>IF(D36="","",IF('A - IDENTIFICAÇÃO'!$C$7="","",'A - IDENTIFICAÇÃO'!$C$7))</f>
        <v/>
      </c>
      <c r="B36" t="str">
        <f>IF(D36="","",IF('A - IDENTIFICAÇÃO'!$P$15="","",'A - IDENTIFICAÇÃO'!$P$15))</f>
        <v/>
      </c>
      <c r="C36" t="str">
        <f>IF(D36="","",TEXT(IF('A - IDENTIFICAÇÃO'!$C$2="","",'A - IDENTIFICAÇÃO'!$C$2),"0000"))</f>
        <v/>
      </c>
      <c r="D36" t="str">
        <f>IF('D - DESPESAS AGREGADAS'!A39='D - DESPESAS AGREGADAS'!$AG$4,"1",IF('D - DESPESAS AGREGADAS'!A39='D - DESPESAS AGREGADAS'!$AG$5,"2",IF('D - DESPESAS AGREGADAS'!A39='D - DESPESAS AGREGADAS'!$AG$6,"3",IF('D - DESPESAS AGREGADAS'!A39='D - DESPESAS AGREGADAS'!$AG$7,"4",IF('D - DESPESAS AGREGADAS'!A39='D - DESPESAS AGREGADAS'!$AG$8,"5","")))))</f>
        <v/>
      </c>
      <c r="E36" t="str">
        <f>IF('D - DESPESAS AGREGADAS'!B39="","",'D - DESPESAS AGREGADAS'!B39)</f>
        <v/>
      </c>
      <c r="F36" t="str">
        <f>IF('D - DESPESAS AGREGADAS'!C39="","",'D - DESPESAS AGREGADAS'!C39)</f>
        <v/>
      </c>
      <c r="G36" t="str">
        <f>TEXT(IF(OR('D - DESPESAS AGREGADAS'!X39="",'D - DESPESAS AGREGADAS'!X39=0),"",'D - DESPESAS AGREGADAS'!X39),"0,00")</f>
        <v/>
      </c>
      <c r="H36" t="str">
        <f>TEXT(IF(OR('D - DESPESAS AGREGADAS'!Y39="",'D - DESPESAS AGREGADAS'!Y39=0),"",'D - DESPESAS AGREGADAS'!Y39),"0,00")</f>
        <v/>
      </c>
      <c r="I36" t="str">
        <f>TEXT(IF(OR('D - DESPESAS AGREGADAS'!Z39="",'D - DESPESAS AGREGADAS'!Z39=0),"",'D - DESPESAS AGREGADAS'!Z39),"0,00")</f>
        <v/>
      </c>
      <c r="J36" t="str">
        <f>TEXT(IF(OR('D - DESPESAS AGREGADAS'!AA39="",'D - DESPESAS AGREGADAS'!AA39=0),"",'D - DESPESAS AGREGADAS'!AA39),"0,00")</f>
        <v/>
      </c>
    </row>
    <row r="37" spans="1:10">
      <c r="A37" t="str">
        <f>IF(D37="","",IF('A - IDENTIFICAÇÃO'!$C$7="","",'A - IDENTIFICAÇÃO'!$C$7))</f>
        <v/>
      </c>
      <c r="B37" t="str">
        <f>IF(D37="","",IF('A - IDENTIFICAÇÃO'!$P$15="","",'A - IDENTIFICAÇÃO'!$P$15))</f>
        <v/>
      </c>
      <c r="C37" t="str">
        <f>IF(D37="","",TEXT(IF('A - IDENTIFICAÇÃO'!$C$2="","",'A - IDENTIFICAÇÃO'!$C$2),"0000"))</f>
        <v/>
      </c>
      <c r="D37" t="str">
        <f>IF('D - DESPESAS AGREGADAS'!A40='D - DESPESAS AGREGADAS'!$AG$4,"1",IF('D - DESPESAS AGREGADAS'!A40='D - DESPESAS AGREGADAS'!$AG$5,"2",IF('D - DESPESAS AGREGADAS'!A40='D - DESPESAS AGREGADAS'!$AG$6,"3",IF('D - DESPESAS AGREGADAS'!A40='D - DESPESAS AGREGADAS'!$AG$7,"4",IF('D - DESPESAS AGREGADAS'!A40='D - DESPESAS AGREGADAS'!$AG$8,"5","")))))</f>
        <v/>
      </c>
      <c r="E37" t="str">
        <f>IF('D - DESPESAS AGREGADAS'!B40="","",'D - DESPESAS AGREGADAS'!B40)</f>
        <v/>
      </c>
      <c r="F37" t="str">
        <f>IF('D - DESPESAS AGREGADAS'!C40="","",'D - DESPESAS AGREGADAS'!C40)</f>
        <v/>
      </c>
      <c r="G37" t="str">
        <f>TEXT(IF(OR('D - DESPESAS AGREGADAS'!X40="",'D - DESPESAS AGREGADAS'!X40=0),"",'D - DESPESAS AGREGADAS'!X40),"0,00")</f>
        <v/>
      </c>
      <c r="H37" t="str">
        <f>TEXT(IF(OR('D - DESPESAS AGREGADAS'!Y40="",'D - DESPESAS AGREGADAS'!Y40=0),"",'D - DESPESAS AGREGADAS'!Y40),"0,00")</f>
        <v/>
      </c>
      <c r="I37" t="str">
        <f>TEXT(IF(OR('D - DESPESAS AGREGADAS'!Z40="",'D - DESPESAS AGREGADAS'!Z40=0),"",'D - DESPESAS AGREGADAS'!Z40),"0,00")</f>
        <v/>
      </c>
      <c r="J37" t="str">
        <f>TEXT(IF(OR('D - DESPESAS AGREGADAS'!AA40="",'D - DESPESAS AGREGADAS'!AA40=0),"",'D - DESPESAS AGREGADAS'!AA40),"0,00")</f>
        <v/>
      </c>
    </row>
    <row r="38" spans="1:10">
      <c r="A38" t="str">
        <f>IF(D38="","",IF('A - IDENTIFICAÇÃO'!$C$7="","",'A - IDENTIFICAÇÃO'!$C$7))</f>
        <v/>
      </c>
      <c r="B38" t="str">
        <f>IF(D38="","",IF('A - IDENTIFICAÇÃO'!$P$15="","",'A - IDENTIFICAÇÃO'!$P$15))</f>
        <v/>
      </c>
      <c r="C38" t="str">
        <f>IF(D38="","",TEXT(IF('A - IDENTIFICAÇÃO'!$C$2="","",'A - IDENTIFICAÇÃO'!$C$2),"0000"))</f>
        <v/>
      </c>
      <c r="D38" t="str">
        <f>IF('D - DESPESAS AGREGADAS'!A41='D - DESPESAS AGREGADAS'!$AG$4,"1",IF('D - DESPESAS AGREGADAS'!A41='D - DESPESAS AGREGADAS'!$AG$5,"2",IF('D - DESPESAS AGREGADAS'!A41='D - DESPESAS AGREGADAS'!$AG$6,"3",IF('D - DESPESAS AGREGADAS'!A41='D - DESPESAS AGREGADAS'!$AG$7,"4",IF('D - DESPESAS AGREGADAS'!A41='D - DESPESAS AGREGADAS'!$AG$8,"5","")))))</f>
        <v/>
      </c>
      <c r="E38" t="str">
        <f>IF('D - DESPESAS AGREGADAS'!B41="","",'D - DESPESAS AGREGADAS'!B41)</f>
        <v/>
      </c>
      <c r="F38" t="str">
        <f>IF('D - DESPESAS AGREGADAS'!C41="","",'D - DESPESAS AGREGADAS'!C41)</f>
        <v/>
      </c>
      <c r="G38" t="str">
        <f>TEXT(IF(OR('D - DESPESAS AGREGADAS'!X41="",'D - DESPESAS AGREGADAS'!X41=0),"",'D - DESPESAS AGREGADAS'!X41),"0,00")</f>
        <v/>
      </c>
      <c r="H38" t="str">
        <f>TEXT(IF(OR('D - DESPESAS AGREGADAS'!Y41="",'D - DESPESAS AGREGADAS'!Y41=0),"",'D - DESPESAS AGREGADAS'!Y41),"0,00")</f>
        <v/>
      </c>
      <c r="I38" t="str">
        <f>TEXT(IF(OR('D - DESPESAS AGREGADAS'!Z41="",'D - DESPESAS AGREGADAS'!Z41=0),"",'D - DESPESAS AGREGADAS'!Z41),"0,00")</f>
        <v/>
      </c>
      <c r="J38" t="str">
        <f>TEXT(IF(OR('D - DESPESAS AGREGADAS'!AA41="",'D - DESPESAS AGREGADAS'!AA41=0),"",'D - DESPESAS AGREGADAS'!AA41),"0,00")</f>
        <v/>
      </c>
    </row>
    <row r="39" spans="1:10">
      <c r="A39" t="str">
        <f>IF(D39="","",IF('A - IDENTIFICAÇÃO'!$C$7="","",'A - IDENTIFICAÇÃO'!$C$7))</f>
        <v/>
      </c>
      <c r="B39" t="str">
        <f>IF(D39="","",IF('A - IDENTIFICAÇÃO'!$P$15="","",'A - IDENTIFICAÇÃO'!$P$15))</f>
        <v/>
      </c>
      <c r="C39" t="str">
        <f>IF(D39="","",TEXT(IF('A - IDENTIFICAÇÃO'!$C$2="","",'A - IDENTIFICAÇÃO'!$C$2),"0000"))</f>
        <v/>
      </c>
      <c r="D39" t="str">
        <f>IF('D - DESPESAS AGREGADAS'!A42='D - DESPESAS AGREGADAS'!$AG$4,"1",IF('D - DESPESAS AGREGADAS'!A42='D - DESPESAS AGREGADAS'!$AG$5,"2",IF('D - DESPESAS AGREGADAS'!A42='D - DESPESAS AGREGADAS'!$AG$6,"3",IF('D - DESPESAS AGREGADAS'!A42='D - DESPESAS AGREGADAS'!$AG$7,"4",IF('D - DESPESAS AGREGADAS'!A42='D - DESPESAS AGREGADAS'!$AG$8,"5","")))))</f>
        <v/>
      </c>
      <c r="E39" t="str">
        <f>IF('D - DESPESAS AGREGADAS'!B42="","",'D - DESPESAS AGREGADAS'!B42)</f>
        <v/>
      </c>
      <c r="F39" t="str">
        <f>IF('D - DESPESAS AGREGADAS'!C42="","",'D - DESPESAS AGREGADAS'!C42)</f>
        <v/>
      </c>
      <c r="G39" t="str">
        <f>TEXT(IF(OR('D - DESPESAS AGREGADAS'!X42="",'D - DESPESAS AGREGADAS'!X42=0),"",'D - DESPESAS AGREGADAS'!X42),"0,00")</f>
        <v/>
      </c>
      <c r="H39" t="str">
        <f>TEXT(IF(OR('D - DESPESAS AGREGADAS'!Y42="",'D - DESPESAS AGREGADAS'!Y42=0),"",'D - DESPESAS AGREGADAS'!Y42),"0,00")</f>
        <v/>
      </c>
      <c r="I39" t="str">
        <f>TEXT(IF(OR('D - DESPESAS AGREGADAS'!Z42="",'D - DESPESAS AGREGADAS'!Z42=0),"",'D - DESPESAS AGREGADAS'!Z42),"0,00")</f>
        <v/>
      </c>
      <c r="J39" t="str">
        <f>TEXT(IF(OR('D - DESPESAS AGREGADAS'!AA42="",'D - DESPESAS AGREGADAS'!AA42=0),"",'D - DESPESAS AGREGADAS'!AA42),"0,00")</f>
        <v/>
      </c>
    </row>
    <row r="40" spans="1:10">
      <c r="A40" t="str">
        <f>IF(D40="","",IF('A - IDENTIFICAÇÃO'!$C$7="","",'A - IDENTIFICAÇÃO'!$C$7))</f>
        <v/>
      </c>
      <c r="B40" t="str">
        <f>IF(D40="","",IF('A - IDENTIFICAÇÃO'!$P$15="","",'A - IDENTIFICAÇÃO'!$P$15))</f>
        <v/>
      </c>
      <c r="C40" t="str">
        <f>IF(D40="","",TEXT(IF('A - IDENTIFICAÇÃO'!$C$2="","",'A - IDENTIFICAÇÃO'!$C$2),"0000"))</f>
        <v/>
      </c>
      <c r="D40" t="str">
        <f>IF('D - DESPESAS AGREGADAS'!A43='D - DESPESAS AGREGADAS'!$AG$4,"1",IF('D - DESPESAS AGREGADAS'!A43='D - DESPESAS AGREGADAS'!$AG$5,"2",IF('D - DESPESAS AGREGADAS'!A43='D - DESPESAS AGREGADAS'!$AG$6,"3",IF('D - DESPESAS AGREGADAS'!A43='D - DESPESAS AGREGADAS'!$AG$7,"4",IF('D - DESPESAS AGREGADAS'!A43='D - DESPESAS AGREGADAS'!$AG$8,"5","")))))</f>
        <v/>
      </c>
      <c r="E40" t="str">
        <f>IF('D - DESPESAS AGREGADAS'!B43="","",'D - DESPESAS AGREGADAS'!B43)</f>
        <v/>
      </c>
      <c r="F40" t="str">
        <f>IF('D - DESPESAS AGREGADAS'!C43="","",'D - DESPESAS AGREGADAS'!C43)</f>
        <v/>
      </c>
      <c r="G40" t="str">
        <f>TEXT(IF(OR('D - DESPESAS AGREGADAS'!X43="",'D - DESPESAS AGREGADAS'!X43=0),"",'D - DESPESAS AGREGADAS'!X43),"0,00")</f>
        <v/>
      </c>
      <c r="H40" t="str">
        <f>TEXT(IF(OR('D - DESPESAS AGREGADAS'!Y43="",'D - DESPESAS AGREGADAS'!Y43=0),"",'D - DESPESAS AGREGADAS'!Y43),"0,00")</f>
        <v/>
      </c>
      <c r="I40" t="str">
        <f>TEXT(IF(OR('D - DESPESAS AGREGADAS'!Z43="",'D - DESPESAS AGREGADAS'!Z43=0),"",'D - DESPESAS AGREGADAS'!Z43),"0,00")</f>
        <v/>
      </c>
      <c r="J40" t="str">
        <f>TEXT(IF(OR('D - DESPESAS AGREGADAS'!AA43="",'D - DESPESAS AGREGADAS'!AA43=0),"",'D - DESPESAS AGREGADAS'!AA43),"0,00")</f>
        <v/>
      </c>
    </row>
    <row r="41" spans="1:10">
      <c r="A41" t="str">
        <f>IF(D41="","",IF('A - IDENTIFICAÇÃO'!$C$7="","",'A - IDENTIFICAÇÃO'!$C$7))</f>
        <v/>
      </c>
      <c r="B41" t="str">
        <f>IF(D41="","",IF('A - IDENTIFICAÇÃO'!$P$15="","",'A - IDENTIFICAÇÃO'!$P$15))</f>
        <v/>
      </c>
      <c r="C41" t="str">
        <f>IF(D41="","",TEXT(IF('A - IDENTIFICAÇÃO'!$C$2="","",'A - IDENTIFICAÇÃO'!$C$2),"0000"))</f>
        <v/>
      </c>
      <c r="D41" t="str">
        <f>IF('D - DESPESAS AGREGADAS'!A44='D - DESPESAS AGREGADAS'!$AG$4,"1",IF('D - DESPESAS AGREGADAS'!A44='D - DESPESAS AGREGADAS'!$AG$5,"2",IF('D - DESPESAS AGREGADAS'!A44='D - DESPESAS AGREGADAS'!$AG$6,"3",IF('D - DESPESAS AGREGADAS'!A44='D - DESPESAS AGREGADAS'!$AG$7,"4",IF('D - DESPESAS AGREGADAS'!A44='D - DESPESAS AGREGADAS'!$AG$8,"5","")))))</f>
        <v/>
      </c>
      <c r="E41" t="str">
        <f>IF('D - DESPESAS AGREGADAS'!B44="","",'D - DESPESAS AGREGADAS'!B44)</f>
        <v/>
      </c>
      <c r="F41" t="str">
        <f>IF('D - DESPESAS AGREGADAS'!C44="","",'D - DESPESAS AGREGADAS'!C44)</f>
        <v/>
      </c>
      <c r="G41" t="str">
        <f>TEXT(IF(OR('D - DESPESAS AGREGADAS'!X44="",'D - DESPESAS AGREGADAS'!X44=0),"",'D - DESPESAS AGREGADAS'!X44),"0,00")</f>
        <v/>
      </c>
      <c r="H41" t="str">
        <f>TEXT(IF(OR('D - DESPESAS AGREGADAS'!Y44="",'D - DESPESAS AGREGADAS'!Y44=0),"",'D - DESPESAS AGREGADAS'!Y44),"0,00")</f>
        <v/>
      </c>
      <c r="I41" t="str">
        <f>TEXT(IF(OR('D - DESPESAS AGREGADAS'!Z44="",'D - DESPESAS AGREGADAS'!Z44=0),"",'D - DESPESAS AGREGADAS'!Z44),"0,00")</f>
        <v/>
      </c>
      <c r="J41" t="str">
        <f>TEXT(IF(OR('D - DESPESAS AGREGADAS'!AA44="",'D - DESPESAS AGREGADAS'!AA44=0),"",'D - DESPESAS AGREGADAS'!AA44),"0,00")</f>
        <v/>
      </c>
    </row>
    <row r="42" spans="1:10">
      <c r="A42" t="str">
        <f>IF(D42="","",IF('A - IDENTIFICAÇÃO'!$C$7="","",'A - IDENTIFICAÇÃO'!$C$7))</f>
        <v/>
      </c>
      <c r="B42" t="str">
        <f>IF(D42="","",IF('A - IDENTIFICAÇÃO'!$P$15="","",'A - IDENTIFICAÇÃO'!$P$15))</f>
        <v/>
      </c>
      <c r="C42" t="str">
        <f>IF(D42="","",TEXT(IF('A - IDENTIFICAÇÃO'!$C$2="","",'A - IDENTIFICAÇÃO'!$C$2),"0000"))</f>
        <v/>
      </c>
      <c r="D42" t="str">
        <f>IF('D - DESPESAS AGREGADAS'!A45='D - DESPESAS AGREGADAS'!$AG$4,"1",IF('D - DESPESAS AGREGADAS'!A45='D - DESPESAS AGREGADAS'!$AG$5,"2",IF('D - DESPESAS AGREGADAS'!A45='D - DESPESAS AGREGADAS'!$AG$6,"3",IF('D - DESPESAS AGREGADAS'!A45='D - DESPESAS AGREGADAS'!$AG$7,"4",IF('D - DESPESAS AGREGADAS'!A45='D - DESPESAS AGREGADAS'!$AG$8,"5","")))))</f>
        <v/>
      </c>
      <c r="E42" t="str">
        <f>IF('D - DESPESAS AGREGADAS'!B45="","",'D - DESPESAS AGREGADAS'!B45)</f>
        <v/>
      </c>
      <c r="F42" t="str">
        <f>IF('D - DESPESAS AGREGADAS'!C45="","",'D - DESPESAS AGREGADAS'!C45)</f>
        <v/>
      </c>
      <c r="G42" t="str">
        <f>TEXT(IF(OR('D - DESPESAS AGREGADAS'!X45="",'D - DESPESAS AGREGADAS'!X45=0),"",'D - DESPESAS AGREGADAS'!X45),"0,00")</f>
        <v/>
      </c>
      <c r="H42" t="str">
        <f>TEXT(IF(OR('D - DESPESAS AGREGADAS'!Y45="",'D - DESPESAS AGREGADAS'!Y45=0),"",'D - DESPESAS AGREGADAS'!Y45),"0,00")</f>
        <v/>
      </c>
      <c r="I42" t="str">
        <f>TEXT(IF(OR('D - DESPESAS AGREGADAS'!Z45="",'D - DESPESAS AGREGADAS'!Z45=0),"",'D - DESPESAS AGREGADAS'!Z45),"0,00")</f>
        <v/>
      </c>
      <c r="J42" t="str">
        <f>TEXT(IF(OR('D - DESPESAS AGREGADAS'!AA45="",'D - DESPESAS AGREGADAS'!AA45=0),"",'D - DESPESAS AGREGADAS'!AA45),"0,00")</f>
        <v/>
      </c>
    </row>
    <row r="43" spans="1:10">
      <c r="A43" t="str">
        <f>IF(D43="","",IF('A - IDENTIFICAÇÃO'!$C$7="","",'A - IDENTIFICAÇÃO'!$C$7))</f>
        <v/>
      </c>
      <c r="B43" t="str">
        <f>IF(D43="","",IF('A - IDENTIFICAÇÃO'!$P$15="","",'A - IDENTIFICAÇÃO'!$P$15))</f>
        <v/>
      </c>
      <c r="C43" t="str">
        <f>IF(D43="","",TEXT(IF('A - IDENTIFICAÇÃO'!$C$2="","",'A - IDENTIFICAÇÃO'!$C$2),"0000"))</f>
        <v/>
      </c>
      <c r="D43" t="str">
        <f>IF('D - DESPESAS AGREGADAS'!A46='D - DESPESAS AGREGADAS'!$AG$4,"1",IF('D - DESPESAS AGREGADAS'!A46='D - DESPESAS AGREGADAS'!$AG$5,"2",IF('D - DESPESAS AGREGADAS'!A46='D - DESPESAS AGREGADAS'!$AG$6,"3",IF('D - DESPESAS AGREGADAS'!A46='D - DESPESAS AGREGADAS'!$AG$7,"4",IF('D - DESPESAS AGREGADAS'!A46='D - DESPESAS AGREGADAS'!$AG$8,"5","")))))</f>
        <v/>
      </c>
      <c r="E43" t="str">
        <f>IF('D - DESPESAS AGREGADAS'!B46="","",'D - DESPESAS AGREGADAS'!B46)</f>
        <v/>
      </c>
      <c r="F43" t="str">
        <f>IF('D - DESPESAS AGREGADAS'!C46="","",'D - DESPESAS AGREGADAS'!C46)</f>
        <v/>
      </c>
      <c r="G43" t="str">
        <f>TEXT(IF(OR('D - DESPESAS AGREGADAS'!X46="",'D - DESPESAS AGREGADAS'!X46=0),"",'D - DESPESAS AGREGADAS'!X46),"0,00")</f>
        <v/>
      </c>
      <c r="H43" t="str">
        <f>TEXT(IF(OR('D - DESPESAS AGREGADAS'!Y46="",'D - DESPESAS AGREGADAS'!Y46=0),"",'D - DESPESAS AGREGADAS'!Y46),"0,00")</f>
        <v/>
      </c>
      <c r="I43" t="str">
        <f>TEXT(IF(OR('D - DESPESAS AGREGADAS'!Z46="",'D - DESPESAS AGREGADAS'!Z46=0),"",'D - DESPESAS AGREGADAS'!Z46),"0,00")</f>
        <v/>
      </c>
      <c r="J43" t="str">
        <f>TEXT(IF(OR('D - DESPESAS AGREGADAS'!AA46="",'D - DESPESAS AGREGADAS'!AA46=0),"",'D - DESPESAS AGREGADAS'!AA46),"0,00")</f>
        <v/>
      </c>
    </row>
    <row r="44" spans="1:10">
      <c r="A44" t="str">
        <f>IF(D44="","",IF('A - IDENTIFICAÇÃO'!$C$7="","",'A - IDENTIFICAÇÃO'!$C$7))</f>
        <v/>
      </c>
      <c r="B44" t="str">
        <f>IF(D44="","",IF('A - IDENTIFICAÇÃO'!$P$15="","",'A - IDENTIFICAÇÃO'!$P$15))</f>
        <v/>
      </c>
      <c r="C44" t="str">
        <f>IF(D44="","",TEXT(IF('A - IDENTIFICAÇÃO'!$C$2="","",'A - IDENTIFICAÇÃO'!$C$2),"0000"))</f>
        <v/>
      </c>
      <c r="D44" t="str">
        <f>IF('D - DESPESAS AGREGADAS'!A47='D - DESPESAS AGREGADAS'!$AG$4,"1",IF('D - DESPESAS AGREGADAS'!A47='D - DESPESAS AGREGADAS'!$AG$5,"2",IF('D - DESPESAS AGREGADAS'!A47='D - DESPESAS AGREGADAS'!$AG$6,"3",IF('D - DESPESAS AGREGADAS'!A47='D - DESPESAS AGREGADAS'!$AG$7,"4",IF('D - DESPESAS AGREGADAS'!A47='D - DESPESAS AGREGADAS'!$AG$8,"5","")))))</f>
        <v/>
      </c>
      <c r="E44" t="str">
        <f>IF('D - DESPESAS AGREGADAS'!B47="","",'D - DESPESAS AGREGADAS'!B47)</f>
        <v/>
      </c>
      <c r="F44" t="str">
        <f>IF('D - DESPESAS AGREGADAS'!C47="","",'D - DESPESAS AGREGADAS'!C47)</f>
        <v/>
      </c>
      <c r="G44" t="str">
        <f>TEXT(IF(OR('D - DESPESAS AGREGADAS'!X47="",'D - DESPESAS AGREGADAS'!X47=0),"",'D - DESPESAS AGREGADAS'!X47),"0,00")</f>
        <v/>
      </c>
      <c r="H44" t="str">
        <f>TEXT(IF(OR('D - DESPESAS AGREGADAS'!Y47="",'D - DESPESAS AGREGADAS'!Y47=0),"",'D - DESPESAS AGREGADAS'!Y47),"0,00")</f>
        <v/>
      </c>
      <c r="I44" t="str">
        <f>TEXT(IF(OR('D - DESPESAS AGREGADAS'!Z47="",'D - DESPESAS AGREGADAS'!Z47=0),"",'D - DESPESAS AGREGADAS'!Z47),"0,00")</f>
        <v/>
      </c>
      <c r="J44" t="str">
        <f>TEXT(IF(OR('D - DESPESAS AGREGADAS'!AA47="",'D - DESPESAS AGREGADAS'!AA47=0),"",'D - DESPESAS AGREGADAS'!AA47),"0,00")</f>
        <v/>
      </c>
    </row>
    <row r="45" spans="1:10">
      <c r="A45" t="str">
        <f>IF(D45="","",IF('A - IDENTIFICAÇÃO'!$C$7="","",'A - IDENTIFICAÇÃO'!$C$7))</f>
        <v/>
      </c>
      <c r="B45" t="str">
        <f>IF(D45="","",IF('A - IDENTIFICAÇÃO'!$P$15="","",'A - IDENTIFICAÇÃO'!$P$15))</f>
        <v/>
      </c>
      <c r="C45" t="str">
        <f>IF(D45="","",TEXT(IF('A - IDENTIFICAÇÃO'!$C$2="","",'A - IDENTIFICAÇÃO'!$C$2),"0000"))</f>
        <v/>
      </c>
      <c r="D45" t="str">
        <f>IF('D - DESPESAS AGREGADAS'!A48='D - DESPESAS AGREGADAS'!$AG$4,"1",IF('D - DESPESAS AGREGADAS'!A48='D - DESPESAS AGREGADAS'!$AG$5,"2",IF('D - DESPESAS AGREGADAS'!A48='D - DESPESAS AGREGADAS'!$AG$6,"3",IF('D - DESPESAS AGREGADAS'!A48='D - DESPESAS AGREGADAS'!$AG$7,"4",IF('D - DESPESAS AGREGADAS'!A48='D - DESPESAS AGREGADAS'!$AG$8,"5","")))))</f>
        <v/>
      </c>
      <c r="E45" t="str">
        <f>IF('D - DESPESAS AGREGADAS'!B48="","",'D - DESPESAS AGREGADAS'!B48)</f>
        <v/>
      </c>
      <c r="F45" t="str">
        <f>IF('D - DESPESAS AGREGADAS'!C48="","",'D - DESPESAS AGREGADAS'!C48)</f>
        <v/>
      </c>
      <c r="G45" t="str">
        <f>TEXT(IF(OR('D - DESPESAS AGREGADAS'!X48="",'D - DESPESAS AGREGADAS'!X48=0),"",'D - DESPESAS AGREGADAS'!X48),"0,00")</f>
        <v/>
      </c>
      <c r="H45" t="str">
        <f>TEXT(IF(OR('D - DESPESAS AGREGADAS'!Y48="",'D - DESPESAS AGREGADAS'!Y48=0),"",'D - DESPESAS AGREGADAS'!Y48),"0,00")</f>
        <v/>
      </c>
      <c r="I45" t="str">
        <f>TEXT(IF(OR('D - DESPESAS AGREGADAS'!Z48="",'D - DESPESAS AGREGADAS'!Z48=0),"",'D - DESPESAS AGREGADAS'!Z48),"0,00")</f>
        <v/>
      </c>
      <c r="J45" t="str">
        <f>TEXT(IF(OR('D - DESPESAS AGREGADAS'!AA48="",'D - DESPESAS AGREGADAS'!AA48=0),"",'D - DESPESAS AGREGADAS'!AA48),"0,00")</f>
        <v/>
      </c>
    </row>
    <row r="46" spans="1:10">
      <c r="A46" t="str">
        <f>IF(D46="","",IF('A - IDENTIFICAÇÃO'!$C$7="","",'A - IDENTIFICAÇÃO'!$C$7))</f>
        <v/>
      </c>
      <c r="B46" t="str">
        <f>IF(D46="","",IF('A - IDENTIFICAÇÃO'!$P$15="","",'A - IDENTIFICAÇÃO'!$P$15))</f>
        <v/>
      </c>
      <c r="C46" t="str">
        <f>IF(D46="","",TEXT(IF('A - IDENTIFICAÇÃO'!$C$2="","",'A - IDENTIFICAÇÃO'!$C$2),"0000"))</f>
        <v/>
      </c>
      <c r="D46" t="str">
        <f>IF('D - DESPESAS AGREGADAS'!A49='D - DESPESAS AGREGADAS'!$AG$4,"1",IF('D - DESPESAS AGREGADAS'!A49='D - DESPESAS AGREGADAS'!$AG$5,"2",IF('D - DESPESAS AGREGADAS'!A49='D - DESPESAS AGREGADAS'!$AG$6,"3",IF('D - DESPESAS AGREGADAS'!A49='D - DESPESAS AGREGADAS'!$AG$7,"4",IF('D - DESPESAS AGREGADAS'!A49='D - DESPESAS AGREGADAS'!$AG$8,"5","")))))</f>
        <v/>
      </c>
      <c r="E46" t="str">
        <f>IF('D - DESPESAS AGREGADAS'!B49="","",'D - DESPESAS AGREGADAS'!B49)</f>
        <v/>
      </c>
      <c r="F46" t="str">
        <f>IF('D - DESPESAS AGREGADAS'!C49="","",'D - DESPESAS AGREGADAS'!C49)</f>
        <v/>
      </c>
      <c r="G46" t="str">
        <f>TEXT(IF(OR('D - DESPESAS AGREGADAS'!X49="",'D - DESPESAS AGREGADAS'!X49=0),"",'D - DESPESAS AGREGADAS'!X49),"0,00")</f>
        <v/>
      </c>
      <c r="H46" t="str">
        <f>TEXT(IF(OR('D - DESPESAS AGREGADAS'!Y49="",'D - DESPESAS AGREGADAS'!Y49=0),"",'D - DESPESAS AGREGADAS'!Y49),"0,00")</f>
        <v/>
      </c>
      <c r="I46" t="str">
        <f>TEXT(IF(OR('D - DESPESAS AGREGADAS'!Z49="",'D - DESPESAS AGREGADAS'!Z49=0),"",'D - DESPESAS AGREGADAS'!Z49),"0,00")</f>
        <v/>
      </c>
      <c r="J46" t="str">
        <f>TEXT(IF(OR('D - DESPESAS AGREGADAS'!AA49="",'D - DESPESAS AGREGADAS'!AA49=0),"",'D - DESPESAS AGREGADAS'!AA49),"0,00")</f>
        <v/>
      </c>
    </row>
    <row r="47" spans="1:10">
      <c r="A47" t="str">
        <f>IF(D47="","",IF('A - IDENTIFICAÇÃO'!$C$7="","",'A - IDENTIFICAÇÃO'!$C$7))</f>
        <v/>
      </c>
      <c r="B47" t="str">
        <f>IF(D47="","",IF('A - IDENTIFICAÇÃO'!$P$15="","",'A - IDENTIFICAÇÃO'!$P$15))</f>
        <v/>
      </c>
      <c r="C47" t="str">
        <f>IF(D47="","",TEXT(IF('A - IDENTIFICAÇÃO'!$C$2="","",'A - IDENTIFICAÇÃO'!$C$2),"0000"))</f>
        <v/>
      </c>
      <c r="D47" t="str">
        <f>IF('D - DESPESAS AGREGADAS'!A50='D - DESPESAS AGREGADAS'!$AG$4,"1",IF('D - DESPESAS AGREGADAS'!A50='D - DESPESAS AGREGADAS'!$AG$5,"2",IF('D - DESPESAS AGREGADAS'!A50='D - DESPESAS AGREGADAS'!$AG$6,"3",IF('D - DESPESAS AGREGADAS'!A50='D - DESPESAS AGREGADAS'!$AG$7,"4",IF('D - DESPESAS AGREGADAS'!A50='D - DESPESAS AGREGADAS'!$AG$8,"5","")))))</f>
        <v/>
      </c>
      <c r="E47" t="str">
        <f>IF('D - DESPESAS AGREGADAS'!B50="","",'D - DESPESAS AGREGADAS'!B50)</f>
        <v/>
      </c>
      <c r="F47" t="str">
        <f>IF('D - DESPESAS AGREGADAS'!C50="","",'D - DESPESAS AGREGADAS'!C50)</f>
        <v/>
      </c>
      <c r="G47" t="str">
        <f>TEXT(IF(OR('D - DESPESAS AGREGADAS'!X50="",'D - DESPESAS AGREGADAS'!X50=0),"",'D - DESPESAS AGREGADAS'!X50),"0,00")</f>
        <v/>
      </c>
      <c r="H47" t="str">
        <f>TEXT(IF(OR('D - DESPESAS AGREGADAS'!Y50="",'D - DESPESAS AGREGADAS'!Y50=0),"",'D - DESPESAS AGREGADAS'!Y50),"0,00")</f>
        <v/>
      </c>
      <c r="I47" t="str">
        <f>TEXT(IF(OR('D - DESPESAS AGREGADAS'!Z50="",'D - DESPESAS AGREGADAS'!Z50=0),"",'D - DESPESAS AGREGADAS'!Z50),"0,00")</f>
        <v/>
      </c>
      <c r="J47" t="str">
        <f>TEXT(IF(OR('D - DESPESAS AGREGADAS'!AA50="",'D - DESPESAS AGREGADAS'!AA50=0),"",'D - DESPESAS AGREGADAS'!AA50),"0,00")</f>
        <v/>
      </c>
    </row>
    <row r="48" spans="1:10">
      <c r="A48" t="str">
        <f>IF(D48="","",IF('A - IDENTIFICAÇÃO'!$C$7="","",'A - IDENTIFICAÇÃO'!$C$7))</f>
        <v/>
      </c>
      <c r="B48" t="str">
        <f>IF(D48="","",IF('A - IDENTIFICAÇÃO'!$P$15="","",'A - IDENTIFICAÇÃO'!$P$15))</f>
        <v/>
      </c>
      <c r="C48" t="str">
        <f>IF(D48="","",TEXT(IF('A - IDENTIFICAÇÃO'!$C$2="","",'A - IDENTIFICAÇÃO'!$C$2),"0000"))</f>
        <v/>
      </c>
      <c r="D48" t="str">
        <f>IF('D - DESPESAS AGREGADAS'!A51='D - DESPESAS AGREGADAS'!$AG$4,"1",IF('D - DESPESAS AGREGADAS'!A51='D - DESPESAS AGREGADAS'!$AG$5,"2",IF('D - DESPESAS AGREGADAS'!A51='D - DESPESAS AGREGADAS'!$AG$6,"3",IF('D - DESPESAS AGREGADAS'!A51='D - DESPESAS AGREGADAS'!$AG$7,"4",IF('D - DESPESAS AGREGADAS'!A51='D - DESPESAS AGREGADAS'!$AG$8,"5","")))))</f>
        <v/>
      </c>
      <c r="E48" t="str">
        <f>IF('D - DESPESAS AGREGADAS'!B51="","",'D - DESPESAS AGREGADAS'!B51)</f>
        <v/>
      </c>
      <c r="F48" t="str">
        <f>IF('D - DESPESAS AGREGADAS'!C51="","",'D - DESPESAS AGREGADAS'!C51)</f>
        <v/>
      </c>
      <c r="G48" t="str">
        <f>TEXT(IF(OR('D - DESPESAS AGREGADAS'!X51="",'D - DESPESAS AGREGADAS'!X51=0),"",'D - DESPESAS AGREGADAS'!X51),"0,00")</f>
        <v/>
      </c>
      <c r="H48" t="str">
        <f>TEXT(IF(OR('D - DESPESAS AGREGADAS'!Y51="",'D - DESPESAS AGREGADAS'!Y51=0),"",'D - DESPESAS AGREGADAS'!Y51),"0,00")</f>
        <v/>
      </c>
      <c r="I48" t="str">
        <f>TEXT(IF(OR('D - DESPESAS AGREGADAS'!Z51="",'D - DESPESAS AGREGADAS'!Z51=0),"",'D - DESPESAS AGREGADAS'!Z51),"0,00")</f>
        <v/>
      </c>
      <c r="J48" t="str">
        <f>TEXT(IF(OR('D - DESPESAS AGREGADAS'!AA51="",'D - DESPESAS AGREGADAS'!AA51=0),"",'D - DESPESAS AGREGADAS'!AA51),"0,00")</f>
        <v/>
      </c>
    </row>
    <row r="49" spans="1:10">
      <c r="A49" t="str">
        <f>IF(D49="","",IF('A - IDENTIFICAÇÃO'!$C$7="","",'A - IDENTIFICAÇÃO'!$C$7))</f>
        <v/>
      </c>
      <c r="B49" t="str">
        <f>IF(D49="","",IF('A - IDENTIFICAÇÃO'!$P$15="","",'A - IDENTIFICAÇÃO'!$P$15))</f>
        <v/>
      </c>
      <c r="C49" t="str">
        <f>IF(D49="","",TEXT(IF('A - IDENTIFICAÇÃO'!$C$2="","",'A - IDENTIFICAÇÃO'!$C$2),"0000"))</f>
        <v/>
      </c>
      <c r="D49" t="str">
        <f>IF('D - DESPESAS AGREGADAS'!A52='D - DESPESAS AGREGADAS'!$AG$4,"1",IF('D - DESPESAS AGREGADAS'!A52='D - DESPESAS AGREGADAS'!$AG$5,"2",IF('D - DESPESAS AGREGADAS'!A52='D - DESPESAS AGREGADAS'!$AG$6,"3",IF('D - DESPESAS AGREGADAS'!A52='D - DESPESAS AGREGADAS'!$AG$7,"4",IF('D - DESPESAS AGREGADAS'!A52='D - DESPESAS AGREGADAS'!$AG$8,"5","")))))</f>
        <v/>
      </c>
      <c r="E49" t="str">
        <f>IF('D - DESPESAS AGREGADAS'!B52="","",'D - DESPESAS AGREGADAS'!B52)</f>
        <v/>
      </c>
      <c r="F49" t="str">
        <f>IF('D - DESPESAS AGREGADAS'!C52="","",'D - DESPESAS AGREGADAS'!C52)</f>
        <v/>
      </c>
      <c r="G49" t="str">
        <f>TEXT(IF(OR('D - DESPESAS AGREGADAS'!X52="",'D - DESPESAS AGREGADAS'!X52=0),"",'D - DESPESAS AGREGADAS'!X52),"0,00")</f>
        <v/>
      </c>
      <c r="H49" t="str">
        <f>TEXT(IF(OR('D - DESPESAS AGREGADAS'!Y52="",'D - DESPESAS AGREGADAS'!Y52=0),"",'D - DESPESAS AGREGADAS'!Y52),"0,00")</f>
        <v/>
      </c>
      <c r="I49" t="str">
        <f>TEXT(IF(OR('D - DESPESAS AGREGADAS'!Z52="",'D - DESPESAS AGREGADAS'!Z52=0),"",'D - DESPESAS AGREGADAS'!Z52),"0,00")</f>
        <v/>
      </c>
      <c r="J49" t="str">
        <f>TEXT(IF(OR('D - DESPESAS AGREGADAS'!AA52="",'D - DESPESAS AGREGADAS'!AA52=0),"",'D - DESPESAS AGREGADAS'!AA52),"0,00")</f>
        <v/>
      </c>
    </row>
    <row r="50" spans="1:10">
      <c r="A50" t="str">
        <f>IF(D50="","",IF('A - IDENTIFICAÇÃO'!$C$7="","",'A - IDENTIFICAÇÃO'!$C$7))</f>
        <v/>
      </c>
      <c r="B50" t="str">
        <f>IF(D50="","",IF('A - IDENTIFICAÇÃO'!$P$15="","",'A - IDENTIFICAÇÃO'!$P$15))</f>
        <v/>
      </c>
      <c r="C50" t="str">
        <f>IF(D50="","",TEXT(IF('A - IDENTIFICAÇÃO'!$C$2="","",'A - IDENTIFICAÇÃO'!$C$2),"0000"))</f>
        <v/>
      </c>
      <c r="D50" t="str">
        <f>IF('D - DESPESAS AGREGADAS'!A53='D - DESPESAS AGREGADAS'!$AG$4,"1",IF('D - DESPESAS AGREGADAS'!A53='D - DESPESAS AGREGADAS'!$AG$5,"2",IF('D - DESPESAS AGREGADAS'!A53='D - DESPESAS AGREGADAS'!$AG$6,"3",IF('D - DESPESAS AGREGADAS'!A53='D - DESPESAS AGREGADAS'!$AG$7,"4",IF('D - DESPESAS AGREGADAS'!A53='D - DESPESAS AGREGADAS'!$AG$8,"5","")))))</f>
        <v/>
      </c>
      <c r="E50" t="str">
        <f>IF('D - DESPESAS AGREGADAS'!B53="","",'D - DESPESAS AGREGADAS'!B53)</f>
        <v/>
      </c>
      <c r="F50" t="str">
        <f>IF('D - DESPESAS AGREGADAS'!C53="","",'D - DESPESAS AGREGADAS'!C53)</f>
        <v/>
      </c>
      <c r="G50" t="str">
        <f>TEXT(IF(OR('D - DESPESAS AGREGADAS'!X53="",'D - DESPESAS AGREGADAS'!X53=0),"",'D - DESPESAS AGREGADAS'!X53),"0,00")</f>
        <v/>
      </c>
      <c r="H50" t="str">
        <f>TEXT(IF(OR('D - DESPESAS AGREGADAS'!Y53="",'D - DESPESAS AGREGADAS'!Y53=0),"",'D - DESPESAS AGREGADAS'!Y53),"0,00")</f>
        <v/>
      </c>
      <c r="I50" t="str">
        <f>TEXT(IF(OR('D - DESPESAS AGREGADAS'!Z53="",'D - DESPESAS AGREGADAS'!Z53=0),"",'D - DESPESAS AGREGADAS'!Z53),"0,00")</f>
        <v/>
      </c>
      <c r="J50" t="str">
        <f>TEXT(IF(OR('D - DESPESAS AGREGADAS'!AA53="",'D - DESPESAS AGREGADAS'!AA53=0),"",'D - DESPESAS AGREGADAS'!AA53),"0,00")</f>
        <v/>
      </c>
    </row>
    <row r="51" spans="1:10">
      <c r="A51" t="str">
        <f>IF(D51="","",IF('A - IDENTIFICAÇÃO'!$C$7="","",'A - IDENTIFICAÇÃO'!$C$7))</f>
        <v/>
      </c>
      <c r="B51" t="str">
        <f>IF(D51="","",IF('A - IDENTIFICAÇÃO'!$P$15="","",'A - IDENTIFICAÇÃO'!$P$15))</f>
        <v/>
      </c>
      <c r="C51" t="str">
        <f>IF(D51="","",TEXT(IF('A - IDENTIFICAÇÃO'!$C$2="","",'A - IDENTIFICAÇÃO'!$C$2),"0000"))</f>
        <v/>
      </c>
      <c r="D51" t="str">
        <f>IF('D - DESPESAS AGREGADAS'!A54='D - DESPESAS AGREGADAS'!$AG$4,"1",IF('D - DESPESAS AGREGADAS'!A54='D - DESPESAS AGREGADAS'!$AG$5,"2",IF('D - DESPESAS AGREGADAS'!A54='D - DESPESAS AGREGADAS'!$AG$6,"3",IF('D - DESPESAS AGREGADAS'!A54='D - DESPESAS AGREGADAS'!$AG$7,"4",IF('D - DESPESAS AGREGADAS'!A54='D - DESPESAS AGREGADAS'!$AG$8,"5","")))))</f>
        <v/>
      </c>
      <c r="E51" t="str">
        <f>IF('D - DESPESAS AGREGADAS'!B54="","",'D - DESPESAS AGREGADAS'!B54)</f>
        <v/>
      </c>
      <c r="F51" t="str">
        <f>IF('D - DESPESAS AGREGADAS'!C54="","",'D - DESPESAS AGREGADAS'!C54)</f>
        <v/>
      </c>
      <c r="G51" t="str">
        <f>TEXT(IF(OR('D - DESPESAS AGREGADAS'!X54="",'D - DESPESAS AGREGADAS'!X54=0),"",'D - DESPESAS AGREGADAS'!X54),"0,00")</f>
        <v/>
      </c>
      <c r="H51" t="str">
        <f>TEXT(IF(OR('D - DESPESAS AGREGADAS'!Y54="",'D - DESPESAS AGREGADAS'!Y54=0),"",'D - DESPESAS AGREGADAS'!Y54),"0,00")</f>
        <v/>
      </c>
      <c r="I51" t="str">
        <f>TEXT(IF(OR('D - DESPESAS AGREGADAS'!Z54="",'D - DESPESAS AGREGADAS'!Z54=0),"",'D - DESPESAS AGREGADAS'!Z54),"0,00")</f>
        <v/>
      </c>
      <c r="J51" t="str">
        <f>TEXT(IF(OR('D - DESPESAS AGREGADAS'!AA54="",'D - DESPESAS AGREGADAS'!AA54=0),"",'D - DESPESAS AGREGADAS'!AA54),"0,00")</f>
        <v/>
      </c>
    </row>
    <row r="52" spans="1:10">
      <c r="A52" t="str">
        <f>IF(D52="","",IF('A - IDENTIFICAÇÃO'!$C$7="","",'A - IDENTIFICAÇÃO'!$C$7))</f>
        <v/>
      </c>
      <c r="B52" t="str">
        <f>IF(D52="","",IF('A - IDENTIFICAÇÃO'!$P$15="","",'A - IDENTIFICAÇÃO'!$P$15))</f>
        <v/>
      </c>
      <c r="C52" t="str">
        <f>IF(D52="","",TEXT(IF('A - IDENTIFICAÇÃO'!$C$2="","",'A - IDENTIFICAÇÃO'!$C$2),"0000"))</f>
        <v/>
      </c>
      <c r="D52" t="str">
        <f>IF('D - DESPESAS AGREGADAS'!A55='D - DESPESAS AGREGADAS'!$AG$4,"1",IF('D - DESPESAS AGREGADAS'!A55='D - DESPESAS AGREGADAS'!$AG$5,"2",IF('D - DESPESAS AGREGADAS'!A55='D - DESPESAS AGREGADAS'!$AG$6,"3",IF('D - DESPESAS AGREGADAS'!A55='D - DESPESAS AGREGADAS'!$AG$7,"4",IF('D - DESPESAS AGREGADAS'!A55='D - DESPESAS AGREGADAS'!$AG$8,"5","")))))</f>
        <v/>
      </c>
      <c r="E52" t="str">
        <f>IF('D - DESPESAS AGREGADAS'!B55="","",'D - DESPESAS AGREGADAS'!B55)</f>
        <v/>
      </c>
      <c r="F52" t="str">
        <f>IF('D - DESPESAS AGREGADAS'!C55="","",'D - DESPESAS AGREGADAS'!C55)</f>
        <v/>
      </c>
      <c r="G52" t="str">
        <f>TEXT(IF(OR('D - DESPESAS AGREGADAS'!X55="",'D - DESPESAS AGREGADAS'!X55=0),"",'D - DESPESAS AGREGADAS'!X55),"0,00")</f>
        <v/>
      </c>
      <c r="H52" t="str">
        <f>TEXT(IF(OR('D - DESPESAS AGREGADAS'!Y55="",'D - DESPESAS AGREGADAS'!Y55=0),"",'D - DESPESAS AGREGADAS'!Y55),"0,00")</f>
        <v/>
      </c>
      <c r="I52" t="str">
        <f>TEXT(IF(OR('D - DESPESAS AGREGADAS'!Z55="",'D - DESPESAS AGREGADAS'!Z55=0),"",'D - DESPESAS AGREGADAS'!Z55),"0,00")</f>
        <v/>
      </c>
      <c r="J52" t="str">
        <f>TEXT(IF(OR('D - DESPESAS AGREGADAS'!AA55="",'D - DESPESAS AGREGADAS'!AA55=0),"",'D - DESPESAS AGREGADAS'!AA55),"0,00")</f>
        <v/>
      </c>
    </row>
    <row r="53" spans="1:10">
      <c r="A53" t="str">
        <f>IF(D53="","",IF('A - IDENTIFICAÇÃO'!$C$7="","",'A - IDENTIFICAÇÃO'!$C$7))</f>
        <v/>
      </c>
      <c r="B53" t="str">
        <f>IF(D53="","",IF('A - IDENTIFICAÇÃO'!$P$15="","",'A - IDENTIFICAÇÃO'!$P$15))</f>
        <v/>
      </c>
      <c r="C53" t="str">
        <f>IF(D53="","",TEXT(IF('A - IDENTIFICAÇÃO'!$C$2="","",'A - IDENTIFICAÇÃO'!$C$2),"0000"))</f>
        <v/>
      </c>
      <c r="D53" t="str">
        <f>IF('D - DESPESAS AGREGADAS'!A56='D - DESPESAS AGREGADAS'!$AG$4,"1",IF('D - DESPESAS AGREGADAS'!A56='D - DESPESAS AGREGADAS'!$AG$5,"2",IF('D - DESPESAS AGREGADAS'!A56='D - DESPESAS AGREGADAS'!$AG$6,"3",IF('D - DESPESAS AGREGADAS'!A56='D - DESPESAS AGREGADAS'!$AG$7,"4",IF('D - DESPESAS AGREGADAS'!A56='D - DESPESAS AGREGADAS'!$AG$8,"5","")))))</f>
        <v/>
      </c>
      <c r="E53" t="str">
        <f>IF('D - DESPESAS AGREGADAS'!B56="","",'D - DESPESAS AGREGADAS'!B56)</f>
        <v/>
      </c>
      <c r="F53" t="str">
        <f>IF('D - DESPESAS AGREGADAS'!C56="","",'D - DESPESAS AGREGADAS'!C56)</f>
        <v/>
      </c>
      <c r="G53" t="str">
        <f>TEXT(IF(OR('D - DESPESAS AGREGADAS'!X56="",'D - DESPESAS AGREGADAS'!X56=0),"",'D - DESPESAS AGREGADAS'!X56),"0,00")</f>
        <v/>
      </c>
      <c r="H53" t="str">
        <f>TEXT(IF(OR('D - DESPESAS AGREGADAS'!Y56="",'D - DESPESAS AGREGADAS'!Y56=0),"",'D - DESPESAS AGREGADAS'!Y56),"0,00")</f>
        <v/>
      </c>
      <c r="I53" t="str">
        <f>TEXT(IF(OR('D - DESPESAS AGREGADAS'!Z56="",'D - DESPESAS AGREGADAS'!Z56=0),"",'D - DESPESAS AGREGADAS'!Z56),"0,00")</f>
        <v/>
      </c>
      <c r="J53" t="str">
        <f>TEXT(IF(OR('D - DESPESAS AGREGADAS'!AA56="",'D - DESPESAS AGREGADAS'!AA56=0),"",'D - DESPESAS AGREGADAS'!AA56),"0,00")</f>
        <v/>
      </c>
    </row>
    <row r="54" spans="1:10">
      <c r="A54" t="str">
        <f>IF(D54="","",IF('A - IDENTIFICAÇÃO'!$C$7="","",'A - IDENTIFICAÇÃO'!$C$7))</f>
        <v/>
      </c>
      <c r="B54" t="str">
        <f>IF(D54="","",IF('A - IDENTIFICAÇÃO'!$P$15="","",'A - IDENTIFICAÇÃO'!$P$15))</f>
        <v/>
      </c>
      <c r="C54" t="str">
        <f>IF(D54="","",TEXT(IF('A - IDENTIFICAÇÃO'!$C$2="","",'A - IDENTIFICAÇÃO'!$C$2),"0000"))</f>
        <v/>
      </c>
      <c r="D54" t="str">
        <f>IF('D - DESPESAS AGREGADAS'!A57='D - DESPESAS AGREGADAS'!$AG$4,"1",IF('D - DESPESAS AGREGADAS'!A57='D - DESPESAS AGREGADAS'!$AG$5,"2",IF('D - DESPESAS AGREGADAS'!A57='D - DESPESAS AGREGADAS'!$AG$6,"3",IF('D - DESPESAS AGREGADAS'!A57='D - DESPESAS AGREGADAS'!$AG$7,"4",IF('D - DESPESAS AGREGADAS'!A57='D - DESPESAS AGREGADAS'!$AG$8,"5","")))))</f>
        <v/>
      </c>
      <c r="E54" t="str">
        <f>IF('D - DESPESAS AGREGADAS'!B57="","",'D - DESPESAS AGREGADAS'!B57)</f>
        <v/>
      </c>
      <c r="F54" t="str">
        <f>IF('D - DESPESAS AGREGADAS'!C57="","",'D - DESPESAS AGREGADAS'!C57)</f>
        <v/>
      </c>
      <c r="G54" t="str">
        <f>TEXT(IF(OR('D - DESPESAS AGREGADAS'!X57="",'D - DESPESAS AGREGADAS'!X57=0),"",'D - DESPESAS AGREGADAS'!X57),"0,00")</f>
        <v/>
      </c>
      <c r="H54" t="str">
        <f>TEXT(IF(OR('D - DESPESAS AGREGADAS'!Y57="",'D - DESPESAS AGREGADAS'!Y57=0),"",'D - DESPESAS AGREGADAS'!Y57),"0,00")</f>
        <v/>
      </c>
      <c r="I54" t="str">
        <f>TEXT(IF(OR('D - DESPESAS AGREGADAS'!Z57="",'D - DESPESAS AGREGADAS'!Z57=0),"",'D - DESPESAS AGREGADAS'!Z57),"0,00")</f>
        <v/>
      </c>
      <c r="J54" t="str">
        <f>TEXT(IF(OR('D - DESPESAS AGREGADAS'!AA57="",'D - DESPESAS AGREGADAS'!AA57=0),"",'D - DESPESAS AGREGADAS'!AA57),"0,00")</f>
        <v/>
      </c>
    </row>
    <row r="55" spans="1:10">
      <c r="A55" t="str">
        <f>IF(D55="","",IF('A - IDENTIFICAÇÃO'!$C$7="","",'A - IDENTIFICAÇÃO'!$C$7))</f>
        <v/>
      </c>
      <c r="B55" t="str">
        <f>IF(D55="","",IF('A - IDENTIFICAÇÃO'!$P$15="","",'A - IDENTIFICAÇÃO'!$P$15))</f>
        <v/>
      </c>
      <c r="C55" t="str">
        <f>IF(D55="","",TEXT(IF('A - IDENTIFICAÇÃO'!$C$2="","",'A - IDENTIFICAÇÃO'!$C$2),"0000"))</f>
        <v/>
      </c>
      <c r="D55" t="str">
        <f>IF('D - DESPESAS AGREGADAS'!A58='D - DESPESAS AGREGADAS'!$AG$4,"1",IF('D - DESPESAS AGREGADAS'!A58='D - DESPESAS AGREGADAS'!$AG$5,"2",IF('D - DESPESAS AGREGADAS'!A58='D - DESPESAS AGREGADAS'!$AG$6,"3",IF('D - DESPESAS AGREGADAS'!A58='D - DESPESAS AGREGADAS'!$AG$7,"4",IF('D - DESPESAS AGREGADAS'!A58='D - DESPESAS AGREGADAS'!$AG$8,"5","")))))</f>
        <v/>
      </c>
      <c r="E55" t="str">
        <f>IF('D - DESPESAS AGREGADAS'!B58="","",'D - DESPESAS AGREGADAS'!B58)</f>
        <v/>
      </c>
      <c r="F55" t="str">
        <f>IF('D - DESPESAS AGREGADAS'!C58="","",'D - DESPESAS AGREGADAS'!C58)</f>
        <v/>
      </c>
      <c r="G55" t="str">
        <f>TEXT(IF(OR('D - DESPESAS AGREGADAS'!X58="",'D - DESPESAS AGREGADAS'!X58=0),"",'D - DESPESAS AGREGADAS'!X58),"0,00")</f>
        <v/>
      </c>
      <c r="H55" t="str">
        <f>TEXT(IF(OR('D - DESPESAS AGREGADAS'!Y58="",'D - DESPESAS AGREGADAS'!Y58=0),"",'D - DESPESAS AGREGADAS'!Y58),"0,00")</f>
        <v/>
      </c>
      <c r="I55" t="str">
        <f>TEXT(IF(OR('D - DESPESAS AGREGADAS'!Z58="",'D - DESPESAS AGREGADAS'!Z58=0),"",'D - DESPESAS AGREGADAS'!Z58),"0,00")</f>
        <v/>
      </c>
      <c r="J55" t="str">
        <f>TEXT(IF(OR('D - DESPESAS AGREGADAS'!AA58="",'D - DESPESAS AGREGADAS'!AA58=0),"",'D - DESPESAS AGREGADAS'!AA58),"0,00")</f>
        <v/>
      </c>
    </row>
    <row r="56" spans="1:10">
      <c r="A56" t="str">
        <f>IF(D56="","",IF('A - IDENTIFICAÇÃO'!$C$7="","",'A - IDENTIFICAÇÃO'!$C$7))</f>
        <v/>
      </c>
      <c r="B56" t="str">
        <f>IF(D56="","",IF('A - IDENTIFICAÇÃO'!$P$15="","",'A - IDENTIFICAÇÃO'!$P$15))</f>
        <v/>
      </c>
      <c r="C56" t="str">
        <f>IF(D56="","",TEXT(IF('A - IDENTIFICAÇÃO'!$C$2="","",'A - IDENTIFICAÇÃO'!$C$2),"0000"))</f>
        <v/>
      </c>
      <c r="D56" t="str">
        <f>IF('D - DESPESAS AGREGADAS'!A59='D - DESPESAS AGREGADAS'!$AG$4,"1",IF('D - DESPESAS AGREGADAS'!A59='D - DESPESAS AGREGADAS'!$AG$5,"2",IF('D - DESPESAS AGREGADAS'!A59='D - DESPESAS AGREGADAS'!$AG$6,"3",IF('D - DESPESAS AGREGADAS'!A59='D - DESPESAS AGREGADAS'!$AG$7,"4",IF('D - DESPESAS AGREGADAS'!A59='D - DESPESAS AGREGADAS'!$AG$8,"5","")))))</f>
        <v/>
      </c>
      <c r="E56" t="str">
        <f>IF('D - DESPESAS AGREGADAS'!B59="","",'D - DESPESAS AGREGADAS'!B59)</f>
        <v/>
      </c>
      <c r="F56" t="str">
        <f>IF('D - DESPESAS AGREGADAS'!C59="","",'D - DESPESAS AGREGADAS'!C59)</f>
        <v/>
      </c>
      <c r="G56" t="str">
        <f>TEXT(IF(OR('D - DESPESAS AGREGADAS'!X59="",'D - DESPESAS AGREGADAS'!X59=0),"",'D - DESPESAS AGREGADAS'!X59),"0,00")</f>
        <v/>
      </c>
      <c r="H56" t="str">
        <f>TEXT(IF(OR('D - DESPESAS AGREGADAS'!Y59="",'D - DESPESAS AGREGADAS'!Y59=0),"",'D - DESPESAS AGREGADAS'!Y59),"0,00")</f>
        <v/>
      </c>
      <c r="I56" t="str">
        <f>TEXT(IF(OR('D - DESPESAS AGREGADAS'!Z59="",'D - DESPESAS AGREGADAS'!Z59=0),"",'D - DESPESAS AGREGADAS'!Z59),"0,00")</f>
        <v/>
      </c>
      <c r="J56" t="str">
        <f>TEXT(IF(OR('D - DESPESAS AGREGADAS'!AA59="",'D - DESPESAS AGREGADAS'!AA59=0),"",'D - DESPESAS AGREGADAS'!AA59),"0,00")</f>
        <v/>
      </c>
    </row>
    <row r="57" spans="1:10">
      <c r="A57" t="str">
        <f>IF(D57="","",IF('A - IDENTIFICAÇÃO'!$C$7="","",'A - IDENTIFICAÇÃO'!$C$7))</f>
        <v/>
      </c>
      <c r="B57" t="str">
        <f>IF(D57="","",IF('A - IDENTIFICAÇÃO'!$P$15="","",'A - IDENTIFICAÇÃO'!$P$15))</f>
        <v/>
      </c>
      <c r="C57" t="str">
        <f>IF(D57="","",TEXT(IF('A - IDENTIFICAÇÃO'!$C$2="","",'A - IDENTIFICAÇÃO'!$C$2),"0000"))</f>
        <v/>
      </c>
      <c r="D57" t="str">
        <f>IF('D - DESPESAS AGREGADAS'!A60='D - DESPESAS AGREGADAS'!$AG$4,"1",IF('D - DESPESAS AGREGADAS'!A60='D - DESPESAS AGREGADAS'!$AG$5,"2",IF('D - DESPESAS AGREGADAS'!A60='D - DESPESAS AGREGADAS'!$AG$6,"3",IF('D - DESPESAS AGREGADAS'!A60='D - DESPESAS AGREGADAS'!$AG$7,"4",IF('D - DESPESAS AGREGADAS'!A60='D - DESPESAS AGREGADAS'!$AG$8,"5","")))))</f>
        <v/>
      </c>
      <c r="E57" t="str">
        <f>IF('D - DESPESAS AGREGADAS'!B60="","",'D - DESPESAS AGREGADAS'!B60)</f>
        <v/>
      </c>
      <c r="F57" t="str">
        <f>IF('D - DESPESAS AGREGADAS'!C60="","",'D - DESPESAS AGREGADAS'!C60)</f>
        <v/>
      </c>
      <c r="G57" t="str">
        <f>TEXT(IF(OR('D - DESPESAS AGREGADAS'!X60="",'D - DESPESAS AGREGADAS'!X60=0),"",'D - DESPESAS AGREGADAS'!X60),"0,00")</f>
        <v/>
      </c>
      <c r="H57" t="str">
        <f>TEXT(IF(OR('D - DESPESAS AGREGADAS'!Y60="",'D - DESPESAS AGREGADAS'!Y60=0),"",'D - DESPESAS AGREGADAS'!Y60),"0,00")</f>
        <v/>
      </c>
      <c r="I57" t="str">
        <f>TEXT(IF(OR('D - DESPESAS AGREGADAS'!Z60="",'D - DESPESAS AGREGADAS'!Z60=0),"",'D - DESPESAS AGREGADAS'!Z60),"0,00")</f>
        <v/>
      </c>
      <c r="J57" t="str">
        <f>TEXT(IF(OR('D - DESPESAS AGREGADAS'!AA60="",'D - DESPESAS AGREGADAS'!AA60=0),"",'D - DESPESAS AGREGADAS'!AA60),"0,00")</f>
        <v/>
      </c>
    </row>
    <row r="58" spans="1:10">
      <c r="A58" t="str">
        <f>IF(D58="","",IF('A - IDENTIFICAÇÃO'!$C$7="","",'A - IDENTIFICAÇÃO'!$C$7))</f>
        <v/>
      </c>
      <c r="B58" t="str">
        <f>IF(D58="","",IF('A - IDENTIFICAÇÃO'!$P$15="","",'A - IDENTIFICAÇÃO'!$P$15))</f>
        <v/>
      </c>
      <c r="C58" t="str">
        <f>IF(D58="","",TEXT(IF('A - IDENTIFICAÇÃO'!$C$2="","",'A - IDENTIFICAÇÃO'!$C$2),"0000"))</f>
        <v/>
      </c>
      <c r="D58" t="str">
        <f>IF('D - DESPESAS AGREGADAS'!A61='D - DESPESAS AGREGADAS'!$AG$4,"1",IF('D - DESPESAS AGREGADAS'!A61='D - DESPESAS AGREGADAS'!$AG$5,"2",IF('D - DESPESAS AGREGADAS'!A61='D - DESPESAS AGREGADAS'!$AG$6,"3",IF('D - DESPESAS AGREGADAS'!A61='D - DESPESAS AGREGADAS'!$AG$7,"4",IF('D - DESPESAS AGREGADAS'!A61='D - DESPESAS AGREGADAS'!$AG$8,"5","")))))</f>
        <v/>
      </c>
      <c r="E58" t="str">
        <f>IF('D - DESPESAS AGREGADAS'!B61="","",'D - DESPESAS AGREGADAS'!B61)</f>
        <v/>
      </c>
      <c r="F58" t="str">
        <f>IF('D - DESPESAS AGREGADAS'!C61="","",'D - DESPESAS AGREGADAS'!C61)</f>
        <v/>
      </c>
      <c r="G58" t="str">
        <f>TEXT(IF(OR('D - DESPESAS AGREGADAS'!X61="",'D - DESPESAS AGREGADAS'!X61=0),"",'D - DESPESAS AGREGADAS'!X61),"0,00")</f>
        <v/>
      </c>
      <c r="H58" t="str">
        <f>TEXT(IF(OR('D - DESPESAS AGREGADAS'!Y61="",'D - DESPESAS AGREGADAS'!Y61=0),"",'D - DESPESAS AGREGADAS'!Y61),"0,00")</f>
        <v/>
      </c>
      <c r="I58" t="str">
        <f>TEXT(IF(OR('D - DESPESAS AGREGADAS'!Z61="",'D - DESPESAS AGREGADAS'!Z61=0),"",'D - DESPESAS AGREGADAS'!Z61),"0,00")</f>
        <v/>
      </c>
      <c r="J58" t="str">
        <f>TEXT(IF(OR('D - DESPESAS AGREGADAS'!AA61="",'D - DESPESAS AGREGADAS'!AA61=0),"",'D - DESPESAS AGREGADAS'!AA61),"0,00")</f>
        <v/>
      </c>
    </row>
    <row r="59" spans="1:10">
      <c r="A59" t="str">
        <f>IF(D59="","",IF('A - IDENTIFICAÇÃO'!$C$7="","",'A - IDENTIFICAÇÃO'!$C$7))</f>
        <v/>
      </c>
      <c r="B59" t="str">
        <f>IF(D59="","",IF('A - IDENTIFICAÇÃO'!$P$15="","",'A - IDENTIFICAÇÃO'!$P$15))</f>
        <v/>
      </c>
      <c r="C59" t="str">
        <f>IF(D59="","",TEXT(IF('A - IDENTIFICAÇÃO'!$C$2="","",'A - IDENTIFICAÇÃO'!$C$2),"0000"))</f>
        <v/>
      </c>
      <c r="D59" t="str">
        <f>IF('D - DESPESAS AGREGADAS'!A62='D - DESPESAS AGREGADAS'!$AG$4,"1",IF('D - DESPESAS AGREGADAS'!A62='D - DESPESAS AGREGADAS'!$AG$5,"2",IF('D - DESPESAS AGREGADAS'!A62='D - DESPESAS AGREGADAS'!$AG$6,"3",IF('D - DESPESAS AGREGADAS'!A62='D - DESPESAS AGREGADAS'!$AG$7,"4",IF('D - DESPESAS AGREGADAS'!A62='D - DESPESAS AGREGADAS'!$AG$8,"5","")))))</f>
        <v/>
      </c>
      <c r="E59" t="str">
        <f>IF('D - DESPESAS AGREGADAS'!B62="","",'D - DESPESAS AGREGADAS'!B62)</f>
        <v/>
      </c>
      <c r="F59" t="str">
        <f>IF('D - DESPESAS AGREGADAS'!C62="","",'D - DESPESAS AGREGADAS'!C62)</f>
        <v/>
      </c>
      <c r="G59" t="str">
        <f>TEXT(IF(OR('D - DESPESAS AGREGADAS'!X62="",'D - DESPESAS AGREGADAS'!X62=0),"",'D - DESPESAS AGREGADAS'!X62),"0,00")</f>
        <v/>
      </c>
      <c r="H59" t="str">
        <f>TEXT(IF(OR('D - DESPESAS AGREGADAS'!Y62="",'D - DESPESAS AGREGADAS'!Y62=0),"",'D - DESPESAS AGREGADAS'!Y62),"0,00")</f>
        <v/>
      </c>
      <c r="I59" t="str">
        <f>TEXT(IF(OR('D - DESPESAS AGREGADAS'!Z62="",'D - DESPESAS AGREGADAS'!Z62=0),"",'D - DESPESAS AGREGADAS'!Z62),"0,00")</f>
        <v/>
      </c>
      <c r="J59" t="str">
        <f>TEXT(IF(OR('D - DESPESAS AGREGADAS'!AA62="",'D - DESPESAS AGREGADAS'!AA62=0),"",'D - DESPESAS AGREGADAS'!AA62),"0,00")</f>
        <v/>
      </c>
    </row>
    <row r="60" spans="1:10">
      <c r="A60" t="str">
        <f>IF(D60="","",IF('A - IDENTIFICAÇÃO'!$C$7="","",'A - IDENTIFICAÇÃO'!$C$7))</f>
        <v/>
      </c>
      <c r="B60" t="str">
        <f>IF(D60="","",IF('A - IDENTIFICAÇÃO'!$P$15="","",'A - IDENTIFICAÇÃO'!$P$15))</f>
        <v/>
      </c>
      <c r="C60" t="str">
        <f>IF(D60="","",TEXT(IF('A - IDENTIFICAÇÃO'!$C$2="","",'A - IDENTIFICAÇÃO'!$C$2),"0000"))</f>
        <v/>
      </c>
      <c r="D60" t="str">
        <f>IF('D - DESPESAS AGREGADAS'!A63='D - DESPESAS AGREGADAS'!$AG$4,"1",IF('D - DESPESAS AGREGADAS'!A63='D - DESPESAS AGREGADAS'!$AG$5,"2",IF('D - DESPESAS AGREGADAS'!A63='D - DESPESAS AGREGADAS'!$AG$6,"3",IF('D - DESPESAS AGREGADAS'!A63='D - DESPESAS AGREGADAS'!$AG$7,"4",IF('D - DESPESAS AGREGADAS'!A63='D - DESPESAS AGREGADAS'!$AG$8,"5","")))))</f>
        <v/>
      </c>
      <c r="E60" t="str">
        <f>IF('D - DESPESAS AGREGADAS'!B63="","",'D - DESPESAS AGREGADAS'!B63)</f>
        <v/>
      </c>
      <c r="F60" t="str">
        <f>IF('D - DESPESAS AGREGADAS'!C63="","",'D - DESPESAS AGREGADAS'!C63)</f>
        <v/>
      </c>
      <c r="G60" t="str">
        <f>TEXT(IF(OR('D - DESPESAS AGREGADAS'!X63="",'D - DESPESAS AGREGADAS'!X63=0),"",'D - DESPESAS AGREGADAS'!X63),"0,00")</f>
        <v/>
      </c>
      <c r="H60" t="str">
        <f>TEXT(IF(OR('D - DESPESAS AGREGADAS'!Y63="",'D - DESPESAS AGREGADAS'!Y63=0),"",'D - DESPESAS AGREGADAS'!Y63),"0,00")</f>
        <v/>
      </c>
      <c r="I60" t="str">
        <f>TEXT(IF(OR('D - DESPESAS AGREGADAS'!Z63="",'D - DESPESAS AGREGADAS'!Z63=0),"",'D - DESPESAS AGREGADAS'!Z63),"0,00")</f>
        <v/>
      </c>
      <c r="J60" t="str">
        <f>TEXT(IF(OR('D - DESPESAS AGREGADAS'!AA63="",'D - DESPESAS AGREGADAS'!AA63=0),"",'D - DESPESAS AGREGADAS'!AA63),"0,00")</f>
        <v/>
      </c>
    </row>
    <row r="61" spans="1:10">
      <c r="A61" t="str">
        <f>IF(D61="","",IF('A - IDENTIFICAÇÃO'!$C$7="","",'A - IDENTIFICAÇÃO'!$C$7))</f>
        <v/>
      </c>
      <c r="B61" t="str">
        <f>IF(D61="","",IF('A - IDENTIFICAÇÃO'!$P$15="","",'A - IDENTIFICAÇÃO'!$P$15))</f>
        <v/>
      </c>
      <c r="C61" t="str">
        <f>IF(D61="","",TEXT(IF('A - IDENTIFICAÇÃO'!$C$2="","",'A - IDENTIFICAÇÃO'!$C$2),"0000"))</f>
        <v/>
      </c>
      <c r="D61" t="str">
        <f>IF('D - DESPESAS AGREGADAS'!A64='D - DESPESAS AGREGADAS'!$AG$4,"1",IF('D - DESPESAS AGREGADAS'!A64='D - DESPESAS AGREGADAS'!$AG$5,"2",IF('D - DESPESAS AGREGADAS'!A64='D - DESPESAS AGREGADAS'!$AG$6,"3",IF('D - DESPESAS AGREGADAS'!A64='D - DESPESAS AGREGADAS'!$AG$7,"4",IF('D - DESPESAS AGREGADAS'!A64='D - DESPESAS AGREGADAS'!$AG$8,"5","")))))</f>
        <v/>
      </c>
      <c r="E61" t="str">
        <f>IF('D - DESPESAS AGREGADAS'!B64="","",'D - DESPESAS AGREGADAS'!B64)</f>
        <v/>
      </c>
      <c r="F61" t="str">
        <f>IF('D - DESPESAS AGREGADAS'!C64="","",'D - DESPESAS AGREGADAS'!C64)</f>
        <v/>
      </c>
      <c r="G61" t="str">
        <f>TEXT(IF(OR('D - DESPESAS AGREGADAS'!X64="",'D - DESPESAS AGREGADAS'!X64=0),"",'D - DESPESAS AGREGADAS'!X64),"0,00")</f>
        <v/>
      </c>
      <c r="H61" t="str">
        <f>TEXT(IF(OR('D - DESPESAS AGREGADAS'!Y64="",'D - DESPESAS AGREGADAS'!Y64=0),"",'D - DESPESAS AGREGADAS'!Y64),"0,00")</f>
        <v/>
      </c>
      <c r="I61" t="str">
        <f>TEXT(IF(OR('D - DESPESAS AGREGADAS'!Z64="",'D - DESPESAS AGREGADAS'!Z64=0),"",'D - DESPESAS AGREGADAS'!Z64),"0,00")</f>
        <v/>
      </c>
      <c r="J61" t="str">
        <f>TEXT(IF(OR('D - DESPESAS AGREGADAS'!AA64="",'D - DESPESAS AGREGADAS'!AA64=0),"",'D - DESPESAS AGREGADAS'!AA64),"0,00")</f>
        <v/>
      </c>
    </row>
    <row r="62" spans="1:10">
      <c r="A62" t="str">
        <f>IF(D62="","",IF('A - IDENTIFICAÇÃO'!$C$7="","",'A - IDENTIFICAÇÃO'!$C$7))</f>
        <v/>
      </c>
      <c r="B62" t="str">
        <f>IF(D62="","",IF('A - IDENTIFICAÇÃO'!$P$15="","",'A - IDENTIFICAÇÃO'!$P$15))</f>
        <v/>
      </c>
      <c r="C62" t="str">
        <f>IF(D62="","",TEXT(IF('A - IDENTIFICAÇÃO'!$C$2="","",'A - IDENTIFICAÇÃO'!$C$2),"0000"))</f>
        <v/>
      </c>
      <c r="D62" t="str">
        <f>IF('D - DESPESAS AGREGADAS'!A65='D - DESPESAS AGREGADAS'!$AG$4,"1",IF('D - DESPESAS AGREGADAS'!A65='D - DESPESAS AGREGADAS'!$AG$5,"2",IF('D - DESPESAS AGREGADAS'!A65='D - DESPESAS AGREGADAS'!$AG$6,"3",IF('D - DESPESAS AGREGADAS'!A65='D - DESPESAS AGREGADAS'!$AG$7,"4",IF('D - DESPESAS AGREGADAS'!A65='D - DESPESAS AGREGADAS'!$AG$8,"5","")))))</f>
        <v/>
      </c>
      <c r="E62" t="str">
        <f>IF('D - DESPESAS AGREGADAS'!B65="","",'D - DESPESAS AGREGADAS'!B65)</f>
        <v/>
      </c>
      <c r="F62" t="str">
        <f>IF('D - DESPESAS AGREGADAS'!C65="","",'D - DESPESAS AGREGADAS'!C65)</f>
        <v/>
      </c>
      <c r="G62" t="str">
        <f>TEXT(IF(OR('D - DESPESAS AGREGADAS'!X65="",'D - DESPESAS AGREGADAS'!X65=0),"",'D - DESPESAS AGREGADAS'!X65),"0,00")</f>
        <v/>
      </c>
      <c r="H62" t="str">
        <f>TEXT(IF(OR('D - DESPESAS AGREGADAS'!Y65="",'D - DESPESAS AGREGADAS'!Y65=0),"",'D - DESPESAS AGREGADAS'!Y65),"0,00")</f>
        <v/>
      </c>
      <c r="I62" t="str">
        <f>TEXT(IF(OR('D - DESPESAS AGREGADAS'!Z65="",'D - DESPESAS AGREGADAS'!Z65=0),"",'D - DESPESAS AGREGADAS'!Z65),"0,00")</f>
        <v/>
      </c>
      <c r="J62" t="str">
        <f>TEXT(IF(OR('D - DESPESAS AGREGADAS'!AA65="",'D - DESPESAS AGREGADAS'!AA65=0),"",'D - DESPESAS AGREGADAS'!AA65),"0,00")</f>
        <v/>
      </c>
    </row>
    <row r="63" spans="1:10">
      <c r="A63" t="str">
        <f>IF(D63="","",IF('A - IDENTIFICAÇÃO'!$C$7="","",'A - IDENTIFICAÇÃO'!$C$7))</f>
        <v/>
      </c>
      <c r="B63" t="str">
        <f>IF(D63="","",IF('A - IDENTIFICAÇÃO'!$P$15="","",'A - IDENTIFICAÇÃO'!$P$15))</f>
        <v/>
      </c>
      <c r="C63" t="str">
        <f>IF(D63="","",TEXT(IF('A - IDENTIFICAÇÃO'!$C$2="","",'A - IDENTIFICAÇÃO'!$C$2),"0000"))</f>
        <v/>
      </c>
      <c r="D63" t="str">
        <f>IF('D - DESPESAS AGREGADAS'!A66='D - DESPESAS AGREGADAS'!$AG$4,"1",IF('D - DESPESAS AGREGADAS'!A66='D - DESPESAS AGREGADAS'!$AG$5,"2",IF('D - DESPESAS AGREGADAS'!A66='D - DESPESAS AGREGADAS'!$AG$6,"3",IF('D - DESPESAS AGREGADAS'!A66='D - DESPESAS AGREGADAS'!$AG$7,"4",IF('D - DESPESAS AGREGADAS'!A66='D - DESPESAS AGREGADAS'!$AG$8,"5","")))))</f>
        <v/>
      </c>
      <c r="E63" t="str">
        <f>IF('D - DESPESAS AGREGADAS'!B66="","",'D - DESPESAS AGREGADAS'!B66)</f>
        <v/>
      </c>
      <c r="F63" t="str">
        <f>IF('D - DESPESAS AGREGADAS'!C66="","",'D - DESPESAS AGREGADAS'!C66)</f>
        <v/>
      </c>
      <c r="G63" t="str">
        <f>TEXT(IF(OR('D - DESPESAS AGREGADAS'!X66="",'D - DESPESAS AGREGADAS'!X66=0),"",'D - DESPESAS AGREGADAS'!X66),"0,00")</f>
        <v/>
      </c>
      <c r="H63" t="str">
        <f>TEXT(IF(OR('D - DESPESAS AGREGADAS'!Y66="",'D - DESPESAS AGREGADAS'!Y66=0),"",'D - DESPESAS AGREGADAS'!Y66),"0,00")</f>
        <v/>
      </c>
      <c r="I63" t="str">
        <f>TEXT(IF(OR('D - DESPESAS AGREGADAS'!Z66="",'D - DESPESAS AGREGADAS'!Z66=0),"",'D - DESPESAS AGREGADAS'!Z66),"0,00")</f>
        <v/>
      </c>
      <c r="J63" t="str">
        <f>TEXT(IF(OR('D - DESPESAS AGREGADAS'!AA66="",'D - DESPESAS AGREGADAS'!AA66=0),"",'D - DESPESAS AGREGADAS'!AA66),"0,00")</f>
        <v/>
      </c>
    </row>
    <row r="64" spans="1:10">
      <c r="A64" t="str">
        <f>IF(D64="","",IF('A - IDENTIFICAÇÃO'!$C$7="","",'A - IDENTIFICAÇÃO'!$C$7))</f>
        <v/>
      </c>
      <c r="B64" t="str">
        <f>IF(D64="","",IF('A - IDENTIFICAÇÃO'!$P$15="","",'A - IDENTIFICAÇÃO'!$P$15))</f>
        <v/>
      </c>
      <c r="C64" t="str">
        <f>IF(D64="","",TEXT(IF('A - IDENTIFICAÇÃO'!$C$2="","",'A - IDENTIFICAÇÃO'!$C$2),"0000"))</f>
        <v/>
      </c>
      <c r="D64" t="str">
        <f>IF('D - DESPESAS AGREGADAS'!A67='D - DESPESAS AGREGADAS'!$AG$4,"1",IF('D - DESPESAS AGREGADAS'!A67='D - DESPESAS AGREGADAS'!$AG$5,"2",IF('D - DESPESAS AGREGADAS'!A67='D - DESPESAS AGREGADAS'!$AG$6,"3",IF('D - DESPESAS AGREGADAS'!A67='D - DESPESAS AGREGADAS'!$AG$7,"4",IF('D - DESPESAS AGREGADAS'!A67='D - DESPESAS AGREGADAS'!$AG$8,"5","")))))</f>
        <v/>
      </c>
      <c r="E64" t="str">
        <f>IF('D - DESPESAS AGREGADAS'!B67="","",'D - DESPESAS AGREGADAS'!B67)</f>
        <v/>
      </c>
      <c r="F64" t="str">
        <f>IF('D - DESPESAS AGREGADAS'!C67="","",'D - DESPESAS AGREGADAS'!C67)</f>
        <v/>
      </c>
      <c r="G64" t="str">
        <f>TEXT(IF(OR('D - DESPESAS AGREGADAS'!X67="",'D - DESPESAS AGREGADAS'!X67=0),"",'D - DESPESAS AGREGADAS'!X67),"0,00")</f>
        <v/>
      </c>
      <c r="H64" t="str">
        <f>TEXT(IF(OR('D - DESPESAS AGREGADAS'!Y67="",'D - DESPESAS AGREGADAS'!Y67=0),"",'D - DESPESAS AGREGADAS'!Y67),"0,00")</f>
        <v/>
      </c>
      <c r="I64" t="str">
        <f>TEXT(IF(OR('D - DESPESAS AGREGADAS'!Z67="",'D - DESPESAS AGREGADAS'!Z67=0),"",'D - DESPESAS AGREGADAS'!Z67),"0,00")</f>
        <v/>
      </c>
      <c r="J64" t="str">
        <f>TEXT(IF(OR('D - DESPESAS AGREGADAS'!AA67="",'D - DESPESAS AGREGADAS'!AA67=0),"",'D - DESPESAS AGREGADAS'!AA67),"0,00")</f>
        <v/>
      </c>
    </row>
    <row r="65" spans="1:10">
      <c r="A65" t="str">
        <f>IF(D65="","",IF('A - IDENTIFICAÇÃO'!$C$7="","",'A - IDENTIFICAÇÃO'!$C$7))</f>
        <v/>
      </c>
      <c r="B65" t="str">
        <f>IF(D65="","",IF('A - IDENTIFICAÇÃO'!$P$15="","",'A - IDENTIFICAÇÃO'!$P$15))</f>
        <v/>
      </c>
      <c r="C65" t="str">
        <f>IF(D65="","",TEXT(IF('A - IDENTIFICAÇÃO'!$C$2="","",'A - IDENTIFICAÇÃO'!$C$2),"0000"))</f>
        <v/>
      </c>
      <c r="D65" t="str">
        <f>IF('D - DESPESAS AGREGADAS'!A68='D - DESPESAS AGREGADAS'!$AG$4,"1",IF('D - DESPESAS AGREGADAS'!A68='D - DESPESAS AGREGADAS'!$AG$5,"2",IF('D - DESPESAS AGREGADAS'!A68='D - DESPESAS AGREGADAS'!$AG$6,"3",IF('D - DESPESAS AGREGADAS'!A68='D - DESPESAS AGREGADAS'!$AG$7,"4",IF('D - DESPESAS AGREGADAS'!A68='D - DESPESAS AGREGADAS'!$AG$8,"5","")))))</f>
        <v/>
      </c>
      <c r="E65" t="str">
        <f>IF('D - DESPESAS AGREGADAS'!B68="","",'D - DESPESAS AGREGADAS'!B68)</f>
        <v/>
      </c>
      <c r="F65" t="str">
        <f>IF('D - DESPESAS AGREGADAS'!C68="","",'D - DESPESAS AGREGADAS'!C68)</f>
        <v/>
      </c>
      <c r="G65" t="str">
        <f>TEXT(IF(OR('D - DESPESAS AGREGADAS'!X68="",'D - DESPESAS AGREGADAS'!X68=0),"",'D - DESPESAS AGREGADAS'!X68),"0,00")</f>
        <v/>
      </c>
      <c r="H65" t="str">
        <f>TEXT(IF(OR('D - DESPESAS AGREGADAS'!Y68="",'D - DESPESAS AGREGADAS'!Y68=0),"",'D - DESPESAS AGREGADAS'!Y68),"0,00")</f>
        <v/>
      </c>
      <c r="I65" t="str">
        <f>TEXT(IF(OR('D - DESPESAS AGREGADAS'!Z68="",'D - DESPESAS AGREGADAS'!Z68=0),"",'D - DESPESAS AGREGADAS'!Z68),"0,00")</f>
        <v/>
      </c>
      <c r="J65" t="str">
        <f>TEXT(IF(OR('D - DESPESAS AGREGADAS'!AA68="",'D - DESPESAS AGREGADAS'!AA68=0),"",'D - DESPESAS AGREGADAS'!AA68),"0,00")</f>
        <v/>
      </c>
    </row>
    <row r="66" spans="1:10">
      <c r="A66" t="str">
        <f>IF(D66="","",IF('A - IDENTIFICAÇÃO'!$C$7="","",'A - IDENTIFICAÇÃO'!$C$7))</f>
        <v/>
      </c>
      <c r="B66" t="str">
        <f>IF(D66="","",IF('A - IDENTIFICAÇÃO'!$P$15="","",'A - IDENTIFICAÇÃO'!$P$15))</f>
        <v/>
      </c>
      <c r="C66" t="str">
        <f>IF(D66="","",TEXT(IF('A - IDENTIFICAÇÃO'!$C$2="","",'A - IDENTIFICAÇÃO'!$C$2),"0000"))</f>
        <v/>
      </c>
      <c r="D66" t="str">
        <f>IF('D - DESPESAS AGREGADAS'!A69='D - DESPESAS AGREGADAS'!$AG$4,"1",IF('D - DESPESAS AGREGADAS'!A69='D - DESPESAS AGREGADAS'!$AG$5,"2",IF('D - DESPESAS AGREGADAS'!A69='D - DESPESAS AGREGADAS'!$AG$6,"3",IF('D - DESPESAS AGREGADAS'!A69='D - DESPESAS AGREGADAS'!$AG$7,"4",IF('D - DESPESAS AGREGADAS'!A69='D - DESPESAS AGREGADAS'!$AG$8,"5","")))))</f>
        <v/>
      </c>
      <c r="E66" t="str">
        <f>IF('D - DESPESAS AGREGADAS'!B69="","",'D - DESPESAS AGREGADAS'!B69)</f>
        <v/>
      </c>
      <c r="F66" t="str">
        <f>IF('D - DESPESAS AGREGADAS'!C69="","",'D - DESPESAS AGREGADAS'!C69)</f>
        <v/>
      </c>
      <c r="G66" t="str">
        <f>TEXT(IF(OR('D - DESPESAS AGREGADAS'!X69="",'D - DESPESAS AGREGADAS'!X69=0),"",'D - DESPESAS AGREGADAS'!X69),"0,00")</f>
        <v/>
      </c>
      <c r="H66" t="str">
        <f>TEXT(IF(OR('D - DESPESAS AGREGADAS'!Y69="",'D - DESPESAS AGREGADAS'!Y69=0),"",'D - DESPESAS AGREGADAS'!Y69),"0,00")</f>
        <v/>
      </c>
      <c r="I66" t="str">
        <f>TEXT(IF(OR('D - DESPESAS AGREGADAS'!Z69="",'D - DESPESAS AGREGADAS'!Z69=0),"",'D - DESPESAS AGREGADAS'!Z69),"0,00")</f>
        <v/>
      </c>
      <c r="J66" t="str">
        <f>TEXT(IF(OR('D - DESPESAS AGREGADAS'!AA69="",'D - DESPESAS AGREGADAS'!AA69=0),"",'D - DESPESAS AGREGADAS'!AA69),"0,00")</f>
        <v/>
      </c>
    </row>
    <row r="67" spans="1:10">
      <c r="A67" t="str">
        <f>IF(D67="","",IF('A - IDENTIFICAÇÃO'!$C$7="","",'A - IDENTIFICAÇÃO'!$C$7))</f>
        <v/>
      </c>
      <c r="B67" t="str">
        <f>IF(D67="","",IF('A - IDENTIFICAÇÃO'!$P$15="","",'A - IDENTIFICAÇÃO'!$P$15))</f>
        <v/>
      </c>
      <c r="C67" t="str">
        <f>IF(D67="","",TEXT(IF('A - IDENTIFICAÇÃO'!$C$2="","",'A - IDENTIFICAÇÃO'!$C$2),"0000"))</f>
        <v/>
      </c>
      <c r="D67" t="str">
        <f>IF('D - DESPESAS AGREGADAS'!A70='D - DESPESAS AGREGADAS'!$AG$4,"1",IF('D - DESPESAS AGREGADAS'!A70='D - DESPESAS AGREGADAS'!$AG$5,"2",IF('D - DESPESAS AGREGADAS'!A70='D - DESPESAS AGREGADAS'!$AG$6,"3",IF('D - DESPESAS AGREGADAS'!A70='D - DESPESAS AGREGADAS'!$AG$7,"4",IF('D - DESPESAS AGREGADAS'!A70='D - DESPESAS AGREGADAS'!$AG$8,"5","")))))</f>
        <v/>
      </c>
      <c r="E67" t="str">
        <f>IF('D - DESPESAS AGREGADAS'!B70="","",'D - DESPESAS AGREGADAS'!B70)</f>
        <v/>
      </c>
      <c r="F67" t="str">
        <f>IF('D - DESPESAS AGREGADAS'!C70="","",'D - DESPESAS AGREGADAS'!C70)</f>
        <v/>
      </c>
      <c r="G67" t="str">
        <f>TEXT(IF(OR('D - DESPESAS AGREGADAS'!X70="",'D - DESPESAS AGREGADAS'!X70=0),"",'D - DESPESAS AGREGADAS'!X70),"0,00")</f>
        <v/>
      </c>
      <c r="H67" t="str">
        <f>TEXT(IF(OR('D - DESPESAS AGREGADAS'!Y70="",'D - DESPESAS AGREGADAS'!Y70=0),"",'D - DESPESAS AGREGADAS'!Y70),"0,00")</f>
        <v/>
      </c>
      <c r="I67" t="str">
        <f>TEXT(IF(OR('D - DESPESAS AGREGADAS'!Z70="",'D - DESPESAS AGREGADAS'!Z70=0),"",'D - DESPESAS AGREGADAS'!Z70),"0,00")</f>
        <v/>
      </c>
      <c r="J67" t="str">
        <f>TEXT(IF(OR('D - DESPESAS AGREGADAS'!AA70="",'D - DESPESAS AGREGADAS'!AA70=0),"",'D - DESPESAS AGREGADAS'!AA70),"0,00")</f>
        <v/>
      </c>
    </row>
    <row r="68" spans="1:10">
      <c r="A68" t="str">
        <f>IF(D68="","",IF('A - IDENTIFICAÇÃO'!$C$7="","",'A - IDENTIFICAÇÃO'!$C$7))</f>
        <v/>
      </c>
      <c r="B68" t="str">
        <f>IF(D68="","",IF('A - IDENTIFICAÇÃO'!$P$15="","",'A - IDENTIFICAÇÃO'!$P$15))</f>
        <v/>
      </c>
      <c r="C68" t="str">
        <f>IF(D68="","",TEXT(IF('A - IDENTIFICAÇÃO'!$C$2="","",'A - IDENTIFICAÇÃO'!$C$2),"0000"))</f>
        <v/>
      </c>
      <c r="D68" t="str">
        <f>IF('D - DESPESAS AGREGADAS'!A71='D - DESPESAS AGREGADAS'!$AG$4,"1",IF('D - DESPESAS AGREGADAS'!A71='D - DESPESAS AGREGADAS'!$AG$5,"2",IF('D - DESPESAS AGREGADAS'!A71='D - DESPESAS AGREGADAS'!$AG$6,"3",IF('D - DESPESAS AGREGADAS'!A71='D - DESPESAS AGREGADAS'!$AG$7,"4",IF('D - DESPESAS AGREGADAS'!A71='D - DESPESAS AGREGADAS'!$AG$8,"5","")))))</f>
        <v/>
      </c>
      <c r="E68" t="str">
        <f>IF('D - DESPESAS AGREGADAS'!B71="","",'D - DESPESAS AGREGADAS'!B71)</f>
        <v/>
      </c>
      <c r="F68" t="str">
        <f>IF('D - DESPESAS AGREGADAS'!C71="","",'D - DESPESAS AGREGADAS'!C71)</f>
        <v/>
      </c>
      <c r="G68" t="str">
        <f>TEXT(IF(OR('D - DESPESAS AGREGADAS'!X71="",'D - DESPESAS AGREGADAS'!X71=0),"",'D - DESPESAS AGREGADAS'!X71),"0,00")</f>
        <v/>
      </c>
      <c r="H68" t="str">
        <f>TEXT(IF(OR('D - DESPESAS AGREGADAS'!Y71="",'D - DESPESAS AGREGADAS'!Y71=0),"",'D - DESPESAS AGREGADAS'!Y71),"0,00")</f>
        <v/>
      </c>
      <c r="I68" t="str">
        <f>TEXT(IF(OR('D - DESPESAS AGREGADAS'!Z71="",'D - DESPESAS AGREGADAS'!Z71=0),"",'D - DESPESAS AGREGADAS'!Z71),"0,00")</f>
        <v/>
      </c>
      <c r="J68" t="str">
        <f>TEXT(IF(OR('D - DESPESAS AGREGADAS'!AA71="",'D - DESPESAS AGREGADAS'!AA71=0),"",'D - DESPESAS AGREGADAS'!AA71),"0,00")</f>
        <v/>
      </c>
    </row>
    <row r="69" spans="1:10">
      <c r="A69" t="str">
        <f>IF(D69="","",IF('A - IDENTIFICAÇÃO'!$C$7="","",'A - IDENTIFICAÇÃO'!$C$7))</f>
        <v/>
      </c>
      <c r="B69" t="str">
        <f>IF(D69="","",IF('A - IDENTIFICAÇÃO'!$P$15="","",'A - IDENTIFICAÇÃO'!$P$15))</f>
        <v/>
      </c>
      <c r="C69" t="str">
        <f>IF(D69="","",TEXT(IF('A - IDENTIFICAÇÃO'!$C$2="","",'A - IDENTIFICAÇÃO'!$C$2),"0000"))</f>
        <v/>
      </c>
      <c r="D69" t="str">
        <f>IF('D - DESPESAS AGREGADAS'!A72='D - DESPESAS AGREGADAS'!$AG$4,"1",IF('D - DESPESAS AGREGADAS'!A72='D - DESPESAS AGREGADAS'!$AG$5,"2",IF('D - DESPESAS AGREGADAS'!A72='D - DESPESAS AGREGADAS'!$AG$6,"3",IF('D - DESPESAS AGREGADAS'!A72='D - DESPESAS AGREGADAS'!$AG$7,"4",IF('D - DESPESAS AGREGADAS'!A72='D - DESPESAS AGREGADAS'!$AG$8,"5","")))))</f>
        <v/>
      </c>
      <c r="E69" t="str">
        <f>IF('D - DESPESAS AGREGADAS'!B72="","",'D - DESPESAS AGREGADAS'!B72)</f>
        <v/>
      </c>
      <c r="F69" t="str">
        <f>IF('D - DESPESAS AGREGADAS'!C72="","",'D - DESPESAS AGREGADAS'!C72)</f>
        <v/>
      </c>
      <c r="G69" t="str">
        <f>TEXT(IF(OR('D - DESPESAS AGREGADAS'!X72="",'D - DESPESAS AGREGADAS'!X72=0),"",'D - DESPESAS AGREGADAS'!X72),"0,00")</f>
        <v/>
      </c>
      <c r="H69" t="str">
        <f>TEXT(IF(OR('D - DESPESAS AGREGADAS'!Y72="",'D - DESPESAS AGREGADAS'!Y72=0),"",'D - DESPESAS AGREGADAS'!Y72),"0,00")</f>
        <v/>
      </c>
      <c r="I69" t="str">
        <f>TEXT(IF(OR('D - DESPESAS AGREGADAS'!Z72="",'D - DESPESAS AGREGADAS'!Z72=0),"",'D - DESPESAS AGREGADAS'!Z72),"0,00")</f>
        <v/>
      </c>
      <c r="J69" t="str">
        <f>TEXT(IF(OR('D - DESPESAS AGREGADAS'!AA72="",'D - DESPESAS AGREGADAS'!AA72=0),"",'D - DESPESAS AGREGADAS'!AA72),"0,00")</f>
        <v/>
      </c>
    </row>
    <row r="70" spans="1:10">
      <c r="A70" t="str">
        <f>IF(D70="","",IF('A - IDENTIFICAÇÃO'!$C$7="","",'A - IDENTIFICAÇÃO'!$C$7))</f>
        <v/>
      </c>
      <c r="B70" t="str">
        <f>IF(D70="","",IF('A - IDENTIFICAÇÃO'!$P$15="","",'A - IDENTIFICAÇÃO'!$P$15))</f>
        <v/>
      </c>
      <c r="C70" t="str">
        <f>IF(D70="","",TEXT(IF('A - IDENTIFICAÇÃO'!$C$2="","",'A - IDENTIFICAÇÃO'!$C$2),"0000"))</f>
        <v/>
      </c>
      <c r="D70" t="str">
        <f>IF('D - DESPESAS AGREGADAS'!A73='D - DESPESAS AGREGADAS'!$AG$4,"1",IF('D - DESPESAS AGREGADAS'!A73='D - DESPESAS AGREGADAS'!$AG$5,"2",IF('D - DESPESAS AGREGADAS'!A73='D - DESPESAS AGREGADAS'!$AG$6,"3",IF('D - DESPESAS AGREGADAS'!A73='D - DESPESAS AGREGADAS'!$AG$7,"4",IF('D - DESPESAS AGREGADAS'!A73='D - DESPESAS AGREGADAS'!$AG$8,"5","")))))</f>
        <v/>
      </c>
      <c r="E70" t="str">
        <f>IF('D - DESPESAS AGREGADAS'!B73="","",'D - DESPESAS AGREGADAS'!B73)</f>
        <v/>
      </c>
      <c r="F70" t="str">
        <f>IF('D - DESPESAS AGREGADAS'!C73="","",'D - DESPESAS AGREGADAS'!C73)</f>
        <v/>
      </c>
      <c r="G70" t="str">
        <f>TEXT(IF(OR('D - DESPESAS AGREGADAS'!X73="",'D - DESPESAS AGREGADAS'!X73=0),"",'D - DESPESAS AGREGADAS'!X73),"0,00")</f>
        <v/>
      </c>
      <c r="H70" t="str">
        <f>TEXT(IF(OR('D - DESPESAS AGREGADAS'!Y73="",'D - DESPESAS AGREGADAS'!Y73=0),"",'D - DESPESAS AGREGADAS'!Y73),"0,00")</f>
        <v/>
      </c>
      <c r="I70" t="str">
        <f>TEXT(IF(OR('D - DESPESAS AGREGADAS'!Z73="",'D - DESPESAS AGREGADAS'!Z73=0),"",'D - DESPESAS AGREGADAS'!Z73),"0,00")</f>
        <v/>
      </c>
      <c r="J70" t="str">
        <f>TEXT(IF(OR('D - DESPESAS AGREGADAS'!AA73="",'D - DESPESAS AGREGADAS'!AA73=0),"",'D - DESPESAS AGREGADAS'!AA73),"0,00")</f>
        <v/>
      </c>
    </row>
    <row r="71" spans="1:10">
      <c r="A71" t="str">
        <f>IF(D71="","",IF('A - IDENTIFICAÇÃO'!$C$7="","",'A - IDENTIFICAÇÃO'!$C$7))</f>
        <v/>
      </c>
      <c r="B71" t="str">
        <f>IF(D71="","",IF('A - IDENTIFICAÇÃO'!$P$15="","",'A - IDENTIFICAÇÃO'!$P$15))</f>
        <v/>
      </c>
      <c r="C71" t="str">
        <f>IF(D71="","",TEXT(IF('A - IDENTIFICAÇÃO'!$C$2="","",'A - IDENTIFICAÇÃO'!$C$2),"0000"))</f>
        <v/>
      </c>
      <c r="D71" t="str">
        <f>IF('D - DESPESAS AGREGADAS'!A74='D - DESPESAS AGREGADAS'!$AG$4,"1",IF('D - DESPESAS AGREGADAS'!A74='D - DESPESAS AGREGADAS'!$AG$5,"2",IF('D - DESPESAS AGREGADAS'!A74='D - DESPESAS AGREGADAS'!$AG$6,"3",IF('D - DESPESAS AGREGADAS'!A74='D - DESPESAS AGREGADAS'!$AG$7,"4",IF('D - DESPESAS AGREGADAS'!A74='D - DESPESAS AGREGADAS'!$AG$8,"5","")))))</f>
        <v/>
      </c>
      <c r="E71" t="str">
        <f>IF('D - DESPESAS AGREGADAS'!B74="","",'D - DESPESAS AGREGADAS'!B74)</f>
        <v/>
      </c>
      <c r="F71" t="str">
        <f>IF('D - DESPESAS AGREGADAS'!C74="","",'D - DESPESAS AGREGADAS'!C74)</f>
        <v/>
      </c>
      <c r="G71" t="str">
        <f>TEXT(IF(OR('D - DESPESAS AGREGADAS'!X74="",'D - DESPESAS AGREGADAS'!X74=0),"",'D - DESPESAS AGREGADAS'!X74),"0,00")</f>
        <v/>
      </c>
      <c r="H71" t="str">
        <f>TEXT(IF(OR('D - DESPESAS AGREGADAS'!Y74="",'D - DESPESAS AGREGADAS'!Y74=0),"",'D - DESPESAS AGREGADAS'!Y74),"0,00")</f>
        <v/>
      </c>
      <c r="I71" t="str">
        <f>TEXT(IF(OR('D - DESPESAS AGREGADAS'!Z74="",'D - DESPESAS AGREGADAS'!Z74=0),"",'D - DESPESAS AGREGADAS'!Z74),"0,00")</f>
        <v/>
      </c>
      <c r="J71" t="str">
        <f>TEXT(IF(OR('D - DESPESAS AGREGADAS'!AA74="",'D - DESPESAS AGREGADAS'!AA74=0),"",'D - DESPESAS AGREGADAS'!AA74),"0,00")</f>
        <v/>
      </c>
    </row>
    <row r="72" spans="1:10">
      <c r="A72" t="str">
        <f>IF(D72="","",IF('A - IDENTIFICAÇÃO'!$C$7="","",'A - IDENTIFICAÇÃO'!$C$7))</f>
        <v/>
      </c>
      <c r="B72" t="str">
        <f>IF(D72="","",IF('A - IDENTIFICAÇÃO'!$P$15="","",'A - IDENTIFICAÇÃO'!$P$15))</f>
        <v/>
      </c>
      <c r="C72" t="str">
        <f>IF(D72="","",TEXT(IF('A - IDENTIFICAÇÃO'!$C$2="","",'A - IDENTIFICAÇÃO'!$C$2),"0000"))</f>
        <v/>
      </c>
      <c r="D72" t="str">
        <f>IF('D - DESPESAS AGREGADAS'!A75='D - DESPESAS AGREGADAS'!$AG$4,"1",IF('D - DESPESAS AGREGADAS'!A75='D - DESPESAS AGREGADAS'!$AG$5,"2",IF('D - DESPESAS AGREGADAS'!A75='D - DESPESAS AGREGADAS'!$AG$6,"3",IF('D - DESPESAS AGREGADAS'!A75='D - DESPESAS AGREGADAS'!$AG$7,"4",IF('D - DESPESAS AGREGADAS'!A75='D - DESPESAS AGREGADAS'!$AG$8,"5","")))))</f>
        <v/>
      </c>
      <c r="E72" t="str">
        <f>IF('D - DESPESAS AGREGADAS'!B75="","",'D - DESPESAS AGREGADAS'!B75)</f>
        <v/>
      </c>
      <c r="F72" t="str">
        <f>IF('D - DESPESAS AGREGADAS'!C75="","",'D - DESPESAS AGREGADAS'!C75)</f>
        <v/>
      </c>
      <c r="G72" t="str">
        <f>TEXT(IF(OR('D - DESPESAS AGREGADAS'!X75="",'D - DESPESAS AGREGADAS'!X75=0),"",'D - DESPESAS AGREGADAS'!X75),"0,00")</f>
        <v/>
      </c>
      <c r="H72" t="str">
        <f>TEXT(IF(OR('D - DESPESAS AGREGADAS'!Y75="",'D - DESPESAS AGREGADAS'!Y75=0),"",'D - DESPESAS AGREGADAS'!Y75),"0,00")</f>
        <v/>
      </c>
      <c r="I72" t="str">
        <f>TEXT(IF(OR('D - DESPESAS AGREGADAS'!Z75="",'D - DESPESAS AGREGADAS'!Z75=0),"",'D - DESPESAS AGREGADAS'!Z75),"0,00")</f>
        <v/>
      </c>
      <c r="J72" t="str">
        <f>TEXT(IF(OR('D - DESPESAS AGREGADAS'!AA75="",'D - DESPESAS AGREGADAS'!AA75=0),"",'D - DESPESAS AGREGADAS'!AA75),"0,00")</f>
        <v/>
      </c>
    </row>
    <row r="73" spans="1:10">
      <c r="A73" t="str">
        <f>IF(D73="","",IF('A - IDENTIFICAÇÃO'!$C$7="","",'A - IDENTIFICAÇÃO'!$C$7))</f>
        <v/>
      </c>
      <c r="B73" t="str">
        <f>IF(D73="","",IF('A - IDENTIFICAÇÃO'!$P$15="","",'A - IDENTIFICAÇÃO'!$P$15))</f>
        <v/>
      </c>
      <c r="C73" t="str">
        <f>IF(D73="","",TEXT(IF('A - IDENTIFICAÇÃO'!$C$2="","",'A - IDENTIFICAÇÃO'!$C$2),"0000"))</f>
        <v/>
      </c>
      <c r="D73" t="str">
        <f>IF('D - DESPESAS AGREGADAS'!A76='D - DESPESAS AGREGADAS'!$AG$4,"1",IF('D - DESPESAS AGREGADAS'!A76='D - DESPESAS AGREGADAS'!$AG$5,"2",IF('D - DESPESAS AGREGADAS'!A76='D - DESPESAS AGREGADAS'!$AG$6,"3",IF('D - DESPESAS AGREGADAS'!A76='D - DESPESAS AGREGADAS'!$AG$7,"4",IF('D - DESPESAS AGREGADAS'!A76='D - DESPESAS AGREGADAS'!$AG$8,"5","")))))</f>
        <v/>
      </c>
      <c r="E73" t="str">
        <f>IF('D - DESPESAS AGREGADAS'!B76="","",'D - DESPESAS AGREGADAS'!B76)</f>
        <v/>
      </c>
      <c r="F73" t="str">
        <f>IF('D - DESPESAS AGREGADAS'!C76="","",'D - DESPESAS AGREGADAS'!C76)</f>
        <v/>
      </c>
      <c r="G73" t="str">
        <f>TEXT(IF(OR('D - DESPESAS AGREGADAS'!X76="",'D - DESPESAS AGREGADAS'!X76=0),"",'D - DESPESAS AGREGADAS'!X76),"0,00")</f>
        <v/>
      </c>
      <c r="H73" t="str">
        <f>TEXT(IF(OR('D - DESPESAS AGREGADAS'!Y76="",'D - DESPESAS AGREGADAS'!Y76=0),"",'D - DESPESAS AGREGADAS'!Y76),"0,00")</f>
        <v/>
      </c>
      <c r="I73" t="str">
        <f>TEXT(IF(OR('D - DESPESAS AGREGADAS'!Z76="",'D - DESPESAS AGREGADAS'!Z76=0),"",'D - DESPESAS AGREGADAS'!Z76),"0,00")</f>
        <v/>
      </c>
      <c r="J73" t="str">
        <f>TEXT(IF(OR('D - DESPESAS AGREGADAS'!AA76="",'D - DESPESAS AGREGADAS'!AA76=0),"",'D - DESPESAS AGREGADAS'!AA76),"0,00")</f>
        <v/>
      </c>
    </row>
    <row r="74" spans="1:10">
      <c r="A74" t="str">
        <f>IF(D74="","",IF('A - IDENTIFICAÇÃO'!$C$7="","",'A - IDENTIFICAÇÃO'!$C$7))</f>
        <v/>
      </c>
      <c r="B74" t="str">
        <f>IF(D74="","",IF('A - IDENTIFICAÇÃO'!$P$15="","",'A - IDENTIFICAÇÃO'!$P$15))</f>
        <v/>
      </c>
      <c r="C74" t="str">
        <f>IF(D74="","",TEXT(IF('A - IDENTIFICAÇÃO'!$C$2="","",'A - IDENTIFICAÇÃO'!$C$2),"0000"))</f>
        <v/>
      </c>
      <c r="D74" t="str">
        <f>IF('D - DESPESAS AGREGADAS'!A77='D - DESPESAS AGREGADAS'!$AG$4,"1",IF('D - DESPESAS AGREGADAS'!A77='D - DESPESAS AGREGADAS'!$AG$5,"2",IF('D - DESPESAS AGREGADAS'!A77='D - DESPESAS AGREGADAS'!$AG$6,"3",IF('D - DESPESAS AGREGADAS'!A77='D - DESPESAS AGREGADAS'!$AG$7,"4",IF('D - DESPESAS AGREGADAS'!A77='D - DESPESAS AGREGADAS'!$AG$8,"5","")))))</f>
        <v/>
      </c>
      <c r="E74" t="str">
        <f>IF('D - DESPESAS AGREGADAS'!B77="","",'D - DESPESAS AGREGADAS'!B77)</f>
        <v/>
      </c>
      <c r="F74" t="str">
        <f>IF('D - DESPESAS AGREGADAS'!C77="","",'D - DESPESAS AGREGADAS'!C77)</f>
        <v/>
      </c>
      <c r="G74" t="str">
        <f>TEXT(IF(OR('D - DESPESAS AGREGADAS'!X77="",'D - DESPESAS AGREGADAS'!X77=0),"",'D - DESPESAS AGREGADAS'!X77),"0,00")</f>
        <v/>
      </c>
      <c r="H74" t="str">
        <f>TEXT(IF(OR('D - DESPESAS AGREGADAS'!Y77="",'D - DESPESAS AGREGADAS'!Y77=0),"",'D - DESPESAS AGREGADAS'!Y77),"0,00")</f>
        <v/>
      </c>
      <c r="I74" t="str">
        <f>TEXT(IF(OR('D - DESPESAS AGREGADAS'!Z77="",'D - DESPESAS AGREGADAS'!Z77=0),"",'D - DESPESAS AGREGADAS'!Z77),"0,00")</f>
        <v/>
      </c>
      <c r="J74" t="str">
        <f>TEXT(IF(OR('D - DESPESAS AGREGADAS'!AA77="",'D - DESPESAS AGREGADAS'!AA77=0),"",'D - DESPESAS AGREGADAS'!AA77),"0,00")</f>
        <v/>
      </c>
    </row>
    <row r="75" spans="1:10">
      <c r="A75" t="str">
        <f>IF(D75="","",IF('A - IDENTIFICAÇÃO'!$C$7="","",'A - IDENTIFICAÇÃO'!$C$7))</f>
        <v/>
      </c>
      <c r="B75" t="str">
        <f>IF(D75="","",IF('A - IDENTIFICAÇÃO'!$P$15="","",'A - IDENTIFICAÇÃO'!$P$15))</f>
        <v/>
      </c>
      <c r="C75" t="str">
        <f>IF(D75="","",TEXT(IF('A - IDENTIFICAÇÃO'!$C$2="","",'A - IDENTIFICAÇÃO'!$C$2),"0000"))</f>
        <v/>
      </c>
      <c r="D75" t="str">
        <f>IF('D - DESPESAS AGREGADAS'!A78='D - DESPESAS AGREGADAS'!$AG$4,"1",IF('D - DESPESAS AGREGADAS'!A78='D - DESPESAS AGREGADAS'!$AG$5,"2",IF('D - DESPESAS AGREGADAS'!A78='D - DESPESAS AGREGADAS'!$AG$6,"3",IF('D - DESPESAS AGREGADAS'!A78='D - DESPESAS AGREGADAS'!$AG$7,"4",IF('D - DESPESAS AGREGADAS'!A78='D - DESPESAS AGREGADAS'!$AG$8,"5","")))))</f>
        <v/>
      </c>
      <c r="E75" t="str">
        <f>IF('D - DESPESAS AGREGADAS'!B78="","",'D - DESPESAS AGREGADAS'!B78)</f>
        <v/>
      </c>
      <c r="F75" t="str">
        <f>IF('D - DESPESAS AGREGADAS'!C78="","",'D - DESPESAS AGREGADAS'!C78)</f>
        <v/>
      </c>
      <c r="G75" t="str">
        <f>TEXT(IF(OR('D - DESPESAS AGREGADAS'!X78="",'D - DESPESAS AGREGADAS'!X78=0),"",'D - DESPESAS AGREGADAS'!X78),"0,00")</f>
        <v/>
      </c>
      <c r="H75" t="str">
        <f>TEXT(IF(OR('D - DESPESAS AGREGADAS'!Y78="",'D - DESPESAS AGREGADAS'!Y78=0),"",'D - DESPESAS AGREGADAS'!Y78),"0,00")</f>
        <v/>
      </c>
      <c r="I75" t="str">
        <f>TEXT(IF(OR('D - DESPESAS AGREGADAS'!Z78="",'D - DESPESAS AGREGADAS'!Z78=0),"",'D - DESPESAS AGREGADAS'!Z78),"0,00")</f>
        <v/>
      </c>
      <c r="J75" t="str">
        <f>TEXT(IF(OR('D - DESPESAS AGREGADAS'!AA78="",'D - DESPESAS AGREGADAS'!AA78=0),"",'D - DESPESAS AGREGADAS'!AA78),"0,00")</f>
        <v/>
      </c>
    </row>
    <row r="76" spans="1:10">
      <c r="A76" t="str">
        <f>IF(D76="","",IF('A - IDENTIFICAÇÃO'!$C$7="","",'A - IDENTIFICAÇÃO'!$C$7))</f>
        <v/>
      </c>
      <c r="B76" t="str">
        <f>IF(D76="","",IF('A - IDENTIFICAÇÃO'!$P$15="","",'A - IDENTIFICAÇÃO'!$P$15))</f>
        <v/>
      </c>
      <c r="C76" t="str">
        <f>IF(D76="","",TEXT(IF('A - IDENTIFICAÇÃO'!$C$2="","",'A - IDENTIFICAÇÃO'!$C$2),"0000"))</f>
        <v/>
      </c>
      <c r="D76" t="str">
        <f>IF('D - DESPESAS AGREGADAS'!A79='D - DESPESAS AGREGADAS'!$AG$4,"1",IF('D - DESPESAS AGREGADAS'!A79='D - DESPESAS AGREGADAS'!$AG$5,"2",IF('D - DESPESAS AGREGADAS'!A79='D - DESPESAS AGREGADAS'!$AG$6,"3",IF('D - DESPESAS AGREGADAS'!A79='D - DESPESAS AGREGADAS'!$AG$7,"4",IF('D - DESPESAS AGREGADAS'!A79='D - DESPESAS AGREGADAS'!$AG$8,"5","")))))</f>
        <v/>
      </c>
      <c r="E76" t="str">
        <f>IF('D - DESPESAS AGREGADAS'!B79="","",'D - DESPESAS AGREGADAS'!B79)</f>
        <v/>
      </c>
      <c r="F76" t="str">
        <f>IF('D - DESPESAS AGREGADAS'!C79="","",'D - DESPESAS AGREGADAS'!C79)</f>
        <v/>
      </c>
      <c r="G76" t="str">
        <f>TEXT(IF(OR('D - DESPESAS AGREGADAS'!X79="",'D - DESPESAS AGREGADAS'!X79=0),"",'D - DESPESAS AGREGADAS'!X79),"0,00")</f>
        <v/>
      </c>
      <c r="H76" t="str">
        <f>TEXT(IF(OR('D - DESPESAS AGREGADAS'!Y79="",'D - DESPESAS AGREGADAS'!Y79=0),"",'D - DESPESAS AGREGADAS'!Y79),"0,00")</f>
        <v/>
      </c>
      <c r="I76" t="str">
        <f>TEXT(IF(OR('D - DESPESAS AGREGADAS'!Z79="",'D - DESPESAS AGREGADAS'!Z79=0),"",'D - DESPESAS AGREGADAS'!Z79),"0,00")</f>
        <v/>
      </c>
      <c r="J76" t="str">
        <f>TEXT(IF(OR('D - DESPESAS AGREGADAS'!AA79="",'D - DESPESAS AGREGADAS'!AA79=0),"",'D - DESPESAS AGREGADAS'!AA79),"0,00")</f>
        <v/>
      </c>
    </row>
    <row r="77" spans="1:10">
      <c r="A77" t="str">
        <f>IF(D77="","",IF('A - IDENTIFICAÇÃO'!$C$7="","",'A - IDENTIFICAÇÃO'!$C$7))</f>
        <v/>
      </c>
      <c r="B77" t="str">
        <f>IF(D77="","",IF('A - IDENTIFICAÇÃO'!$P$15="","",'A - IDENTIFICAÇÃO'!$P$15))</f>
        <v/>
      </c>
      <c r="C77" t="str">
        <f>IF(D77="","",TEXT(IF('A - IDENTIFICAÇÃO'!$C$2="","",'A - IDENTIFICAÇÃO'!$C$2),"0000"))</f>
        <v/>
      </c>
      <c r="D77" t="str">
        <f>IF('D - DESPESAS AGREGADAS'!A80='D - DESPESAS AGREGADAS'!$AG$4,"1",IF('D - DESPESAS AGREGADAS'!A80='D - DESPESAS AGREGADAS'!$AG$5,"2",IF('D - DESPESAS AGREGADAS'!A80='D - DESPESAS AGREGADAS'!$AG$6,"3",IF('D - DESPESAS AGREGADAS'!A80='D - DESPESAS AGREGADAS'!$AG$7,"4",IF('D - DESPESAS AGREGADAS'!A80='D - DESPESAS AGREGADAS'!$AG$8,"5","")))))</f>
        <v/>
      </c>
      <c r="E77" t="str">
        <f>IF('D - DESPESAS AGREGADAS'!B80="","",'D - DESPESAS AGREGADAS'!B80)</f>
        <v/>
      </c>
      <c r="F77" t="str">
        <f>IF('D - DESPESAS AGREGADAS'!C80="","",'D - DESPESAS AGREGADAS'!C80)</f>
        <v/>
      </c>
      <c r="G77" t="str">
        <f>TEXT(IF(OR('D - DESPESAS AGREGADAS'!X80="",'D - DESPESAS AGREGADAS'!X80=0),"",'D - DESPESAS AGREGADAS'!X80),"0,00")</f>
        <v/>
      </c>
      <c r="H77" t="str">
        <f>TEXT(IF(OR('D - DESPESAS AGREGADAS'!Y80="",'D - DESPESAS AGREGADAS'!Y80=0),"",'D - DESPESAS AGREGADAS'!Y80),"0,00")</f>
        <v/>
      </c>
      <c r="I77" t="str">
        <f>TEXT(IF(OR('D - DESPESAS AGREGADAS'!Z80="",'D - DESPESAS AGREGADAS'!Z80=0),"",'D - DESPESAS AGREGADAS'!Z80),"0,00")</f>
        <v/>
      </c>
      <c r="J77" t="str">
        <f>TEXT(IF(OR('D - DESPESAS AGREGADAS'!AA80="",'D - DESPESAS AGREGADAS'!AA80=0),"",'D - DESPESAS AGREGADAS'!AA80),"0,00")</f>
        <v/>
      </c>
    </row>
    <row r="78" spans="1:10">
      <c r="A78" t="str">
        <f>IF(D78="","",IF('A - IDENTIFICAÇÃO'!$C$7="","",'A - IDENTIFICAÇÃO'!$C$7))</f>
        <v/>
      </c>
      <c r="B78" t="str">
        <f>IF(D78="","",IF('A - IDENTIFICAÇÃO'!$P$15="","",'A - IDENTIFICAÇÃO'!$P$15))</f>
        <v/>
      </c>
      <c r="C78" t="str">
        <f>IF(D78="","",TEXT(IF('A - IDENTIFICAÇÃO'!$C$2="","",'A - IDENTIFICAÇÃO'!$C$2),"0000"))</f>
        <v/>
      </c>
      <c r="D78" t="str">
        <f>IF('D - DESPESAS AGREGADAS'!A81='D - DESPESAS AGREGADAS'!$AG$4,"1",IF('D - DESPESAS AGREGADAS'!A81='D - DESPESAS AGREGADAS'!$AG$5,"2",IF('D - DESPESAS AGREGADAS'!A81='D - DESPESAS AGREGADAS'!$AG$6,"3",IF('D - DESPESAS AGREGADAS'!A81='D - DESPESAS AGREGADAS'!$AG$7,"4",IF('D - DESPESAS AGREGADAS'!A81='D - DESPESAS AGREGADAS'!$AG$8,"5","")))))</f>
        <v/>
      </c>
      <c r="E78" t="str">
        <f>IF('D - DESPESAS AGREGADAS'!B81="","",'D - DESPESAS AGREGADAS'!B81)</f>
        <v/>
      </c>
      <c r="F78" t="str">
        <f>IF('D - DESPESAS AGREGADAS'!C81="","",'D - DESPESAS AGREGADAS'!C81)</f>
        <v/>
      </c>
      <c r="G78" t="str">
        <f>TEXT(IF(OR('D - DESPESAS AGREGADAS'!X81="",'D - DESPESAS AGREGADAS'!X81=0),"",'D - DESPESAS AGREGADAS'!X81),"0,00")</f>
        <v/>
      </c>
      <c r="H78" t="str">
        <f>TEXT(IF(OR('D - DESPESAS AGREGADAS'!Y81="",'D - DESPESAS AGREGADAS'!Y81=0),"",'D - DESPESAS AGREGADAS'!Y81),"0,00")</f>
        <v/>
      </c>
      <c r="I78" t="str">
        <f>TEXT(IF(OR('D - DESPESAS AGREGADAS'!Z81="",'D - DESPESAS AGREGADAS'!Z81=0),"",'D - DESPESAS AGREGADAS'!Z81),"0,00")</f>
        <v/>
      </c>
      <c r="J78" t="str">
        <f>TEXT(IF(OR('D - DESPESAS AGREGADAS'!AA81="",'D - DESPESAS AGREGADAS'!AA81=0),"",'D - DESPESAS AGREGADAS'!AA81),"0,00")</f>
        <v/>
      </c>
    </row>
    <row r="79" spans="1:10">
      <c r="A79" t="str">
        <f>IF(D79="","",IF('A - IDENTIFICAÇÃO'!$C$7="","",'A - IDENTIFICAÇÃO'!$C$7))</f>
        <v/>
      </c>
      <c r="B79" t="str">
        <f>IF(D79="","",IF('A - IDENTIFICAÇÃO'!$P$15="","",'A - IDENTIFICAÇÃO'!$P$15))</f>
        <v/>
      </c>
      <c r="C79" t="str">
        <f>IF(D79="","",TEXT(IF('A - IDENTIFICAÇÃO'!$C$2="","",'A - IDENTIFICAÇÃO'!$C$2),"0000"))</f>
        <v/>
      </c>
      <c r="D79" t="str">
        <f>IF('D - DESPESAS AGREGADAS'!A82='D - DESPESAS AGREGADAS'!$AG$4,"1",IF('D - DESPESAS AGREGADAS'!A82='D - DESPESAS AGREGADAS'!$AG$5,"2",IF('D - DESPESAS AGREGADAS'!A82='D - DESPESAS AGREGADAS'!$AG$6,"3",IF('D - DESPESAS AGREGADAS'!A82='D - DESPESAS AGREGADAS'!$AG$7,"4",IF('D - DESPESAS AGREGADAS'!A82='D - DESPESAS AGREGADAS'!$AG$8,"5","")))))</f>
        <v/>
      </c>
      <c r="E79" t="str">
        <f>IF('D - DESPESAS AGREGADAS'!B82="","",'D - DESPESAS AGREGADAS'!B82)</f>
        <v/>
      </c>
      <c r="F79" t="str">
        <f>IF('D - DESPESAS AGREGADAS'!C82="","",'D - DESPESAS AGREGADAS'!C82)</f>
        <v/>
      </c>
      <c r="G79" t="str">
        <f>TEXT(IF(OR('D - DESPESAS AGREGADAS'!X82="",'D - DESPESAS AGREGADAS'!X82=0),"",'D - DESPESAS AGREGADAS'!X82),"0,00")</f>
        <v/>
      </c>
      <c r="H79" t="str">
        <f>TEXT(IF(OR('D - DESPESAS AGREGADAS'!Y82="",'D - DESPESAS AGREGADAS'!Y82=0),"",'D - DESPESAS AGREGADAS'!Y82),"0,00")</f>
        <v/>
      </c>
      <c r="I79" t="str">
        <f>TEXT(IF(OR('D - DESPESAS AGREGADAS'!Z82="",'D - DESPESAS AGREGADAS'!Z82=0),"",'D - DESPESAS AGREGADAS'!Z82),"0,00")</f>
        <v/>
      </c>
      <c r="J79" t="str">
        <f>TEXT(IF(OR('D - DESPESAS AGREGADAS'!AA82="",'D - DESPESAS AGREGADAS'!AA82=0),"",'D - DESPESAS AGREGADAS'!AA82),"0,00")</f>
        <v/>
      </c>
    </row>
    <row r="80" spans="1:10">
      <c r="A80" t="str">
        <f>IF(D80="","",IF('A - IDENTIFICAÇÃO'!$C$7="","",'A - IDENTIFICAÇÃO'!$C$7))</f>
        <v/>
      </c>
      <c r="B80" t="str">
        <f>IF(D80="","",IF('A - IDENTIFICAÇÃO'!$P$15="","",'A - IDENTIFICAÇÃO'!$P$15))</f>
        <v/>
      </c>
      <c r="C80" t="str">
        <f>IF(D80="","",TEXT(IF('A - IDENTIFICAÇÃO'!$C$2="","",'A - IDENTIFICAÇÃO'!$C$2),"0000"))</f>
        <v/>
      </c>
      <c r="D80" t="str">
        <f>IF('D - DESPESAS AGREGADAS'!A83='D - DESPESAS AGREGADAS'!$AG$4,"1",IF('D - DESPESAS AGREGADAS'!A83='D - DESPESAS AGREGADAS'!$AG$5,"2",IF('D - DESPESAS AGREGADAS'!A83='D - DESPESAS AGREGADAS'!$AG$6,"3",IF('D - DESPESAS AGREGADAS'!A83='D - DESPESAS AGREGADAS'!$AG$7,"4",IF('D - DESPESAS AGREGADAS'!A83='D - DESPESAS AGREGADAS'!$AG$8,"5","")))))</f>
        <v/>
      </c>
      <c r="E80" t="str">
        <f>IF('D - DESPESAS AGREGADAS'!B83="","",'D - DESPESAS AGREGADAS'!B83)</f>
        <v/>
      </c>
      <c r="F80" t="str">
        <f>IF('D - DESPESAS AGREGADAS'!C83="","",'D - DESPESAS AGREGADAS'!C83)</f>
        <v/>
      </c>
      <c r="G80" t="str">
        <f>TEXT(IF(OR('D - DESPESAS AGREGADAS'!X83="",'D - DESPESAS AGREGADAS'!X83=0),"",'D - DESPESAS AGREGADAS'!X83),"0,00")</f>
        <v/>
      </c>
      <c r="H80" t="str">
        <f>TEXT(IF(OR('D - DESPESAS AGREGADAS'!Y83="",'D - DESPESAS AGREGADAS'!Y83=0),"",'D - DESPESAS AGREGADAS'!Y83),"0,00")</f>
        <v/>
      </c>
      <c r="I80" t="str">
        <f>TEXT(IF(OR('D - DESPESAS AGREGADAS'!Z83="",'D - DESPESAS AGREGADAS'!Z83=0),"",'D - DESPESAS AGREGADAS'!Z83),"0,00")</f>
        <v/>
      </c>
      <c r="J80" t="str">
        <f>TEXT(IF(OR('D - DESPESAS AGREGADAS'!AA83="",'D - DESPESAS AGREGADAS'!AA83=0),"",'D - DESPESAS AGREGADAS'!AA83),"0,00")</f>
        <v/>
      </c>
    </row>
    <row r="81" spans="1:10">
      <c r="A81" t="str">
        <f>IF(D81="","",IF('A - IDENTIFICAÇÃO'!$C$7="","",'A - IDENTIFICAÇÃO'!$C$7))</f>
        <v/>
      </c>
      <c r="B81" t="str">
        <f>IF(D81="","",IF('A - IDENTIFICAÇÃO'!$P$15="","",'A - IDENTIFICAÇÃO'!$P$15))</f>
        <v/>
      </c>
      <c r="C81" t="str">
        <f>IF(D81="","",TEXT(IF('A - IDENTIFICAÇÃO'!$C$2="","",'A - IDENTIFICAÇÃO'!$C$2),"0000"))</f>
        <v/>
      </c>
      <c r="D81" t="str">
        <f>IF('D - DESPESAS AGREGADAS'!A84='D - DESPESAS AGREGADAS'!$AG$4,"1",IF('D - DESPESAS AGREGADAS'!A84='D - DESPESAS AGREGADAS'!$AG$5,"2",IF('D - DESPESAS AGREGADAS'!A84='D - DESPESAS AGREGADAS'!$AG$6,"3",IF('D - DESPESAS AGREGADAS'!A84='D - DESPESAS AGREGADAS'!$AG$7,"4",IF('D - DESPESAS AGREGADAS'!A84='D - DESPESAS AGREGADAS'!$AG$8,"5","")))))</f>
        <v/>
      </c>
      <c r="E81" t="str">
        <f>IF('D - DESPESAS AGREGADAS'!B84="","",'D - DESPESAS AGREGADAS'!B84)</f>
        <v/>
      </c>
      <c r="F81" t="str">
        <f>IF('D - DESPESAS AGREGADAS'!C84="","",'D - DESPESAS AGREGADAS'!C84)</f>
        <v/>
      </c>
      <c r="G81" t="str">
        <f>TEXT(IF(OR('D - DESPESAS AGREGADAS'!X84="",'D - DESPESAS AGREGADAS'!X84=0),"",'D - DESPESAS AGREGADAS'!X84),"0,00")</f>
        <v/>
      </c>
      <c r="H81" t="str">
        <f>TEXT(IF(OR('D - DESPESAS AGREGADAS'!Y84="",'D - DESPESAS AGREGADAS'!Y84=0),"",'D - DESPESAS AGREGADAS'!Y84),"0,00")</f>
        <v/>
      </c>
      <c r="I81" t="str">
        <f>TEXT(IF(OR('D - DESPESAS AGREGADAS'!Z84="",'D - DESPESAS AGREGADAS'!Z84=0),"",'D - DESPESAS AGREGADAS'!Z84),"0,00")</f>
        <v/>
      </c>
      <c r="J81" t="str">
        <f>TEXT(IF(OR('D - DESPESAS AGREGADAS'!AA84="",'D - DESPESAS AGREGADAS'!AA84=0),"",'D - DESPESAS AGREGADAS'!AA84),"0,00")</f>
        <v/>
      </c>
    </row>
    <row r="82" spans="1:10">
      <c r="A82" t="str">
        <f>IF(D82="","",IF('A - IDENTIFICAÇÃO'!$C$7="","",'A - IDENTIFICAÇÃO'!$C$7))</f>
        <v/>
      </c>
      <c r="B82" t="str">
        <f>IF(D82="","",IF('A - IDENTIFICAÇÃO'!$P$15="","",'A - IDENTIFICAÇÃO'!$P$15))</f>
        <v/>
      </c>
      <c r="C82" t="str">
        <f>IF(D82="","",TEXT(IF('A - IDENTIFICAÇÃO'!$C$2="","",'A - IDENTIFICAÇÃO'!$C$2),"0000"))</f>
        <v/>
      </c>
      <c r="D82" t="str">
        <f>IF('D - DESPESAS AGREGADAS'!A85='D - DESPESAS AGREGADAS'!$AG$4,"1",IF('D - DESPESAS AGREGADAS'!A85='D - DESPESAS AGREGADAS'!$AG$5,"2",IF('D - DESPESAS AGREGADAS'!A85='D - DESPESAS AGREGADAS'!$AG$6,"3",IF('D - DESPESAS AGREGADAS'!A85='D - DESPESAS AGREGADAS'!$AG$7,"4",IF('D - DESPESAS AGREGADAS'!A85='D - DESPESAS AGREGADAS'!$AG$8,"5","")))))</f>
        <v/>
      </c>
      <c r="E82" t="str">
        <f>IF('D - DESPESAS AGREGADAS'!B85="","",'D - DESPESAS AGREGADAS'!B85)</f>
        <v/>
      </c>
      <c r="F82" t="str">
        <f>IF('D - DESPESAS AGREGADAS'!C85="","",'D - DESPESAS AGREGADAS'!C85)</f>
        <v/>
      </c>
      <c r="G82" t="str">
        <f>TEXT(IF(OR('D - DESPESAS AGREGADAS'!X85="",'D - DESPESAS AGREGADAS'!X85=0),"",'D - DESPESAS AGREGADAS'!X85),"0,00")</f>
        <v/>
      </c>
      <c r="H82" t="str">
        <f>TEXT(IF(OR('D - DESPESAS AGREGADAS'!Y85="",'D - DESPESAS AGREGADAS'!Y85=0),"",'D - DESPESAS AGREGADAS'!Y85),"0,00")</f>
        <v/>
      </c>
      <c r="I82" t="str">
        <f>TEXT(IF(OR('D - DESPESAS AGREGADAS'!Z85="",'D - DESPESAS AGREGADAS'!Z85=0),"",'D - DESPESAS AGREGADAS'!Z85),"0,00")</f>
        <v/>
      </c>
      <c r="J82" t="str">
        <f>TEXT(IF(OR('D - DESPESAS AGREGADAS'!AA85="",'D - DESPESAS AGREGADAS'!AA85=0),"",'D - DESPESAS AGREGADAS'!AA85),"0,00")</f>
        <v/>
      </c>
    </row>
    <row r="83" spans="1:10">
      <c r="A83" t="str">
        <f>IF(D83="","",IF('A - IDENTIFICAÇÃO'!$C$7="","",'A - IDENTIFICAÇÃO'!$C$7))</f>
        <v/>
      </c>
      <c r="B83" t="str">
        <f>IF(D83="","",IF('A - IDENTIFICAÇÃO'!$P$15="","",'A - IDENTIFICAÇÃO'!$P$15))</f>
        <v/>
      </c>
      <c r="C83" t="str">
        <f>IF(D83="","",TEXT(IF('A - IDENTIFICAÇÃO'!$C$2="","",'A - IDENTIFICAÇÃO'!$C$2),"0000"))</f>
        <v/>
      </c>
      <c r="D83" t="str">
        <f>IF('D - DESPESAS AGREGADAS'!A86='D - DESPESAS AGREGADAS'!$AG$4,"1",IF('D - DESPESAS AGREGADAS'!A86='D - DESPESAS AGREGADAS'!$AG$5,"2",IF('D - DESPESAS AGREGADAS'!A86='D - DESPESAS AGREGADAS'!$AG$6,"3",IF('D - DESPESAS AGREGADAS'!A86='D - DESPESAS AGREGADAS'!$AG$7,"4",IF('D - DESPESAS AGREGADAS'!A86='D - DESPESAS AGREGADAS'!$AG$8,"5","")))))</f>
        <v/>
      </c>
      <c r="E83" t="str">
        <f>IF('D - DESPESAS AGREGADAS'!B86="","",'D - DESPESAS AGREGADAS'!B86)</f>
        <v/>
      </c>
      <c r="F83" t="str">
        <f>IF('D - DESPESAS AGREGADAS'!C86="","",'D - DESPESAS AGREGADAS'!C86)</f>
        <v/>
      </c>
      <c r="G83" t="str">
        <f>TEXT(IF(OR('D - DESPESAS AGREGADAS'!X86="",'D - DESPESAS AGREGADAS'!X86=0),"",'D - DESPESAS AGREGADAS'!X86),"0,00")</f>
        <v/>
      </c>
      <c r="H83" t="str">
        <f>TEXT(IF(OR('D - DESPESAS AGREGADAS'!Y86="",'D - DESPESAS AGREGADAS'!Y86=0),"",'D - DESPESAS AGREGADAS'!Y86),"0,00")</f>
        <v/>
      </c>
      <c r="I83" t="str">
        <f>TEXT(IF(OR('D - DESPESAS AGREGADAS'!Z86="",'D - DESPESAS AGREGADAS'!Z86=0),"",'D - DESPESAS AGREGADAS'!Z86),"0,00")</f>
        <v/>
      </c>
      <c r="J83" t="str">
        <f>TEXT(IF(OR('D - DESPESAS AGREGADAS'!AA86="",'D - DESPESAS AGREGADAS'!AA86=0),"",'D - DESPESAS AGREGADAS'!AA86),"0,00")</f>
        <v/>
      </c>
    </row>
    <row r="84" spans="1:10">
      <c r="A84" t="str">
        <f>IF(D84="","",IF('A - IDENTIFICAÇÃO'!$C$7="","",'A - IDENTIFICAÇÃO'!$C$7))</f>
        <v/>
      </c>
      <c r="B84" t="str">
        <f>IF(D84="","",IF('A - IDENTIFICAÇÃO'!$P$15="","",'A - IDENTIFICAÇÃO'!$P$15))</f>
        <v/>
      </c>
      <c r="C84" t="str">
        <f>IF(D84="","",TEXT(IF('A - IDENTIFICAÇÃO'!$C$2="","",'A - IDENTIFICAÇÃO'!$C$2),"0000"))</f>
        <v/>
      </c>
      <c r="D84" t="str">
        <f>IF('D - DESPESAS AGREGADAS'!A87='D - DESPESAS AGREGADAS'!$AG$4,"1",IF('D - DESPESAS AGREGADAS'!A87='D - DESPESAS AGREGADAS'!$AG$5,"2",IF('D - DESPESAS AGREGADAS'!A87='D - DESPESAS AGREGADAS'!$AG$6,"3",IF('D - DESPESAS AGREGADAS'!A87='D - DESPESAS AGREGADAS'!$AG$7,"4",IF('D - DESPESAS AGREGADAS'!A87='D - DESPESAS AGREGADAS'!$AG$8,"5","")))))</f>
        <v/>
      </c>
      <c r="E84" t="str">
        <f>IF('D - DESPESAS AGREGADAS'!B87="","",'D - DESPESAS AGREGADAS'!B87)</f>
        <v/>
      </c>
      <c r="F84" t="str">
        <f>IF('D - DESPESAS AGREGADAS'!C87="","",'D - DESPESAS AGREGADAS'!C87)</f>
        <v/>
      </c>
      <c r="G84" t="str">
        <f>TEXT(IF(OR('D - DESPESAS AGREGADAS'!X87="",'D - DESPESAS AGREGADAS'!X87=0),"",'D - DESPESAS AGREGADAS'!X87),"0,00")</f>
        <v/>
      </c>
      <c r="H84" t="str">
        <f>TEXT(IF(OR('D - DESPESAS AGREGADAS'!Y87="",'D - DESPESAS AGREGADAS'!Y87=0),"",'D - DESPESAS AGREGADAS'!Y87),"0,00")</f>
        <v/>
      </c>
      <c r="I84" t="str">
        <f>TEXT(IF(OR('D - DESPESAS AGREGADAS'!Z87="",'D - DESPESAS AGREGADAS'!Z87=0),"",'D - DESPESAS AGREGADAS'!Z87),"0,00")</f>
        <v/>
      </c>
      <c r="J84" t="str">
        <f>TEXT(IF(OR('D - DESPESAS AGREGADAS'!AA87="",'D - DESPESAS AGREGADAS'!AA87=0),"",'D - DESPESAS AGREGADAS'!AA87),"0,00")</f>
        <v/>
      </c>
    </row>
    <row r="85" spans="1:10">
      <c r="A85" t="str">
        <f>IF(D85="","",IF('A - IDENTIFICAÇÃO'!$C$7="","",'A - IDENTIFICAÇÃO'!$C$7))</f>
        <v/>
      </c>
      <c r="B85" t="str">
        <f>IF(D85="","",IF('A - IDENTIFICAÇÃO'!$P$15="","",'A - IDENTIFICAÇÃO'!$P$15))</f>
        <v/>
      </c>
      <c r="C85" t="str">
        <f>IF(D85="","",TEXT(IF('A - IDENTIFICAÇÃO'!$C$2="","",'A - IDENTIFICAÇÃO'!$C$2),"0000"))</f>
        <v/>
      </c>
      <c r="D85" t="str">
        <f>IF('D - DESPESAS AGREGADAS'!A88='D - DESPESAS AGREGADAS'!$AG$4,"1",IF('D - DESPESAS AGREGADAS'!A88='D - DESPESAS AGREGADAS'!$AG$5,"2",IF('D - DESPESAS AGREGADAS'!A88='D - DESPESAS AGREGADAS'!$AG$6,"3",IF('D - DESPESAS AGREGADAS'!A88='D - DESPESAS AGREGADAS'!$AG$7,"4",IF('D - DESPESAS AGREGADAS'!A88='D - DESPESAS AGREGADAS'!$AG$8,"5","")))))</f>
        <v/>
      </c>
      <c r="E85" t="str">
        <f>IF('D - DESPESAS AGREGADAS'!B88="","",'D - DESPESAS AGREGADAS'!B88)</f>
        <v/>
      </c>
      <c r="F85" t="str">
        <f>IF('D - DESPESAS AGREGADAS'!C88="","",'D - DESPESAS AGREGADAS'!C88)</f>
        <v/>
      </c>
      <c r="G85" t="str">
        <f>TEXT(IF(OR('D - DESPESAS AGREGADAS'!X88="",'D - DESPESAS AGREGADAS'!X88=0),"",'D - DESPESAS AGREGADAS'!X88),"0,00")</f>
        <v/>
      </c>
      <c r="H85" t="str">
        <f>TEXT(IF(OR('D - DESPESAS AGREGADAS'!Y88="",'D - DESPESAS AGREGADAS'!Y88=0),"",'D - DESPESAS AGREGADAS'!Y88),"0,00")</f>
        <v/>
      </c>
      <c r="I85" t="str">
        <f>TEXT(IF(OR('D - DESPESAS AGREGADAS'!Z88="",'D - DESPESAS AGREGADAS'!Z88=0),"",'D - DESPESAS AGREGADAS'!Z88),"0,00")</f>
        <v/>
      </c>
      <c r="J85" t="str">
        <f>TEXT(IF(OR('D - DESPESAS AGREGADAS'!AA88="",'D - DESPESAS AGREGADAS'!AA88=0),"",'D - DESPESAS AGREGADAS'!AA88),"0,00")</f>
        <v/>
      </c>
    </row>
    <row r="86" spans="1:10">
      <c r="A86" t="str">
        <f>IF(D86="","",IF('A - IDENTIFICAÇÃO'!$C$7="","",'A - IDENTIFICAÇÃO'!$C$7))</f>
        <v/>
      </c>
      <c r="B86" t="str">
        <f>IF(D86="","",IF('A - IDENTIFICAÇÃO'!$P$15="","",'A - IDENTIFICAÇÃO'!$P$15))</f>
        <v/>
      </c>
      <c r="C86" t="str">
        <f>IF(D86="","",TEXT(IF('A - IDENTIFICAÇÃO'!$C$2="","",'A - IDENTIFICAÇÃO'!$C$2),"0000"))</f>
        <v/>
      </c>
      <c r="D86" t="str">
        <f>IF('D - DESPESAS AGREGADAS'!A89='D - DESPESAS AGREGADAS'!$AG$4,"1",IF('D - DESPESAS AGREGADAS'!A89='D - DESPESAS AGREGADAS'!$AG$5,"2",IF('D - DESPESAS AGREGADAS'!A89='D - DESPESAS AGREGADAS'!$AG$6,"3",IF('D - DESPESAS AGREGADAS'!A89='D - DESPESAS AGREGADAS'!$AG$7,"4",IF('D - DESPESAS AGREGADAS'!A89='D - DESPESAS AGREGADAS'!$AG$8,"5","")))))</f>
        <v/>
      </c>
      <c r="E86" t="str">
        <f>IF('D - DESPESAS AGREGADAS'!B89="","",'D - DESPESAS AGREGADAS'!B89)</f>
        <v/>
      </c>
      <c r="F86" t="str">
        <f>IF('D - DESPESAS AGREGADAS'!C89="","",'D - DESPESAS AGREGADAS'!C89)</f>
        <v/>
      </c>
      <c r="G86" t="str">
        <f>TEXT(IF(OR('D - DESPESAS AGREGADAS'!X89="",'D - DESPESAS AGREGADAS'!X89=0),"",'D - DESPESAS AGREGADAS'!X89),"0,00")</f>
        <v/>
      </c>
      <c r="H86" t="str">
        <f>TEXT(IF(OR('D - DESPESAS AGREGADAS'!Y89="",'D - DESPESAS AGREGADAS'!Y89=0),"",'D - DESPESAS AGREGADAS'!Y89),"0,00")</f>
        <v/>
      </c>
      <c r="I86" t="str">
        <f>TEXT(IF(OR('D - DESPESAS AGREGADAS'!Z89="",'D - DESPESAS AGREGADAS'!Z89=0),"",'D - DESPESAS AGREGADAS'!Z89),"0,00")</f>
        <v/>
      </c>
      <c r="J86" t="str">
        <f>TEXT(IF(OR('D - DESPESAS AGREGADAS'!AA89="",'D - DESPESAS AGREGADAS'!AA89=0),"",'D - DESPESAS AGREGADAS'!AA89),"0,00")</f>
        <v/>
      </c>
    </row>
    <row r="87" spans="1:10">
      <c r="A87" t="str">
        <f>IF(D87="","",IF('A - IDENTIFICAÇÃO'!$C$7="","",'A - IDENTIFICAÇÃO'!$C$7))</f>
        <v/>
      </c>
      <c r="B87" t="str">
        <f>IF(D87="","",IF('A - IDENTIFICAÇÃO'!$P$15="","",'A - IDENTIFICAÇÃO'!$P$15))</f>
        <v/>
      </c>
      <c r="C87" t="str">
        <f>IF(D87="","",TEXT(IF('A - IDENTIFICAÇÃO'!$C$2="","",'A - IDENTIFICAÇÃO'!$C$2),"0000"))</f>
        <v/>
      </c>
      <c r="D87" t="str">
        <f>IF('D - DESPESAS AGREGADAS'!A90='D - DESPESAS AGREGADAS'!$AG$4,"1",IF('D - DESPESAS AGREGADAS'!A90='D - DESPESAS AGREGADAS'!$AG$5,"2",IF('D - DESPESAS AGREGADAS'!A90='D - DESPESAS AGREGADAS'!$AG$6,"3",IF('D - DESPESAS AGREGADAS'!A90='D - DESPESAS AGREGADAS'!$AG$7,"4",IF('D - DESPESAS AGREGADAS'!A90='D - DESPESAS AGREGADAS'!$AG$8,"5","")))))</f>
        <v/>
      </c>
      <c r="E87" t="str">
        <f>IF('D - DESPESAS AGREGADAS'!B90="","",'D - DESPESAS AGREGADAS'!B90)</f>
        <v/>
      </c>
      <c r="F87" t="str">
        <f>IF('D - DESPESAS AGREGADAS'!C90="","",'D - DESPESAS AGREGADAS'!C90)</f>
        <v/>
      </c>
      <c r="G87" t="str">
        <f>TEXT(IF(OR('D - DESPESAS AGREGADAS'!X90="",'D - DESPESAS AGREGADAS'!X90=0),"",'D - DESPESAS AGREGADAS'!X90),"0,00")</f>
        <v/>
      </c>
      <c r="H87" t="str">
        <f>TEXT(IF(OR('D - DESPESAS AGREGADAS'!Y90="",'D - DESPESAS AGREGADAS'!Y90=0),"",'D - DESPESAS AGREGADAS'!Y90),"0,00")</f>
        <v/>
      </c>
      <c r="I87" t="str">
        <f>TEXT(IF(OR('D - DESPESAS AGREGADAS'!Z90="",'D - DESPESAS AGREGADAS'!Z90=0),"",'D - DESPESAS AGREGADAS'!Z90),"0,00")</f>
        <v/>
      </c>
      <c r="J87" t="str">
        <f>TEXT(IF(OR('D - DESPESAS AGREGADAS'!AA90="",'D - DESPESAS AGREGADAS'!AA90=0),"",'D - DESPESAS AGREGADAS'!AA90),"0,00")</f>
        <v/>
      </c>
    </row>
    <row r="88" spans="1:10">
      <c r="A88" t="str">
        <f>IF(D88="","",IF('A - IDENTIFICAÇÃO'!$C$7="","",'A - IDENTIFICAÇÃO'!$C$7))</f>
        <v/>
      </c>
      <c r="B88" t="str">
        <f>IF(D88="","",IF('A - IDENTIFICAÇÃO'!$P$15="","",'A - IDENTIFICAÇÃO'!$P$15))</f>
        <v/>
      </c>
      <c r="C88" t="str">
        <f>IF(D88="","",TEXT(IF('A - IDENTIFICAÇÃO'!$C$2="","",'A - IDENTIFICAÇÃO'!$C$2),"0000"))</f>
        <v/>
      </c>
      <c r="D88" t="str">
        <f>IF('D - DESPESAS AGREGADAS'!A91='D - DESPESAS AGREGADAS'!$AG$4,"1",IF('D - DESPESAS AGREGADAS'!A91='D - DESPESAS AGREGADAS'!$AG$5,"2",IF('D - DESPESAS AGREGADAS'!A91='D - DESPESAS AGREGADAS'!$AG$6,"3",IF('D - DESPESAS AGREGADAS'!A91='D - DESPESAS AGREGADAS'!$AG$7,"4",IF('D - DESPESAS AGREGADAS'!A91='D - DESPESAS AGREGADAS'!$AG$8,"5","")))))</f>
        <v/>
      </c>
      <c r="E88" t="str">
        <f>IF('D - DESPESAS AGREGADAS'!B91="","",'D - DESPESAS AGREGADAS'!B91)</f>
        <v/>
      </c>
      <c r="F88" t="str">
        <f>IF('D - DESPESAS AGREGADAS'!C91="","",'D - DESPESAS AGREGADAS'!C91)</f>
        <v/>
      </c>
      <c r="G88" t="str">
        <f>TEXT(IF(OR('D - DESPESAS AGREGADAS'!X91="",'D - DESPESAS AGREGADAS'!X91=0),"",'D - DESPESAS AGREGADAS'!X91),"0,00")</f>
        <v/>
      </c>
      <c r="H88" t="str">
        <f>TEXT(IF(OR('D - DESPESAS AGREGADAS'!Y91="",'D - DESPESAS AGREGADAS'!Y91=0),"",'D - DESPESAS AGREGADAS'!Y91),"0,00")</f>
        <v/>
      </c>
      <c r="I88" t="str">
        <f>TEXT(IF(OR('D - DESPESAS AGREGADAS'!Z91="",'D - DESPESAS AGREGADAS'!Z91=0),"",'D - DESPESAS AGREGADAS'!Z91),"0,00")</f>
        <v/>
      </c>
      <c r="J88" t="str">
        <f>TEXT(IF(OR('D - DESPESAS AGREGADAS'!AA91="",'D - DESPESAS AGREGADAS'!AA91=0),"",'D - DESPESAS AGREGADAS'!AA91),"0,00")</f>
        <v/>
      </c>
    </row>
    <row r="89" spans="1:10">
      <c r="A89" t="str">
        <f>IF(D89="","",IF('A - IDENTIFICAÇÃO'!$C$7="","",'A - IDENTIFICAÇÃO'!$C$7))</f>
        <v/>
      </c>
      <c r="B89" t="str">
        <f>IF(D89="","",IF('A - IDENTIFICAÇÃO'!$P$15="","",'A - IDENTIFICAÇÃO'!$P$15))</f>
        <v/>
      </c>
      <c r="C89" t="str">
        <f>IF(D89="","",TEXT(IF('A - IDENTIFICAÇÃO'!$C$2="","",'A - IDENTIFICAÇÃO'!$C$2),"0000"))</f>
        <v/>
      </c>
      <c r="D89" t="str">
        <f>IF('D - DESPESAS AGREGADAS'!A92='D - DESPESAS AGREGADAS'!$AG$4,"1",IF('D - DESPESAS AGREGADAS'!A92='D - DESPESAS AGREGADAS'!$AG$5,"2",IF('D - DESPESAS AGREGADAS'!A92='D - DESPESAS AGREGADAS'!$AG$6,"3",IF('D - DESPESAS AGREGADAS'!A92='D - DESPESAS AGREGADAS'!$AG$7,"4",IF('D - DESPESAS AGREGADAS'!A92='D - DESPESAS AGREGADAS'!$AG$8,"5","")))))</f>
        <v/>
      </c>
      <c r="E89" t="str">
        <f>IF('D - DESPESAS AGREGADAS'!B92="","",'D - DESPESAS AGREGADAS'!B92)</f>
        <v/>
      </c>
      <c r="F89" t="str">
        <f>IF('D - DESPESAS AGREGADAS'!C92="","",'D - DESPESAS AGREGADAS'!C92)</f>
        <v/>
      </c>
      <c r="G89" t="str">
        <f>TEXT(IF(OR('D - DESPESAS AGREGADAS'!X92="",'D - DESPESAS AGREGADAS'!X92=0),"",'D - DESPESAS AGREGADAS'!X92),"0,00")</f>
        <v/>
      </c>
      <c r="H89" t="str">
        <f>TEXT(IF(OR('D - DESPESAS AGREGADAS'!Y92="",'D - DESPESAS AGREGADAS'!Y92=0),"",'D - DESPESAS AGREGADAS'!Y92),"0,00")</f>
        <v/>
      </c>
      <c r="I89" t="str">
        <f>TEXT(IF(OR('D - DESPESAS AGREGADAS'!Z92="",'D - DESPESAS AGREGADAS'!Z92=0),"",'D - DESPESAS AGREGADAS'!Z92),"0,00")</f>
        <v/>
      </c>
      <c r="J89" t="str">
        <f>TEXT(IF(OR('D - DESPESAS AGREGADAS'!AA92="",'D - DESPESAS AGREGADAS'!AA92=0),"",'D - DESPESAS AGREGADAS'!AA92),"0,00")</f>
        <v/>
      </c>
    </row>
    <row r="90" spans="1:10">
      <c r="A90" t="str">
        <f>IF(D90="","",IF('A - IDENTIFICAÇÃO'!$C$7="","",'A - IDENTIFICAÇÃO'!$C$7))</f>
        <v/>
      </c>
      <c r="B90" t="str">
        <f>IF(D90="","",IF('A - IDENTIFICAÇÃO'!$P$15="","",'A - IDENTIFICAÇÃO'!$P$15))</f>
        <v/>
      </c>
      <c r="C90" t="str">
        <f>IF(D90="","",TEXT(IF('A - IDENTIFICAÇÃO'!$C$2="","",'A - IDENTIFICAÇÃO'!$C$2),"0000"))</f>
        <v/>
      </c>
      <c r="D90" t="str">
        <f>IF('D - DESPESAS AGREGADAS'!A93='D - DESPESAS AGREGADAS'!$AG$4,"1",IF('D - DESPESAS AGREGADAS'!A93='D - DESPESAS AGREGADAS'!$AG$5,"2",IF('D - DESPESAS AGREGADAS'!A93='D - DESPESAS AGREGADAS'!$AG$6,"3",IF('D - DESPESAS AGREGADAS'!A93='D - DESPESAS AGREGADAS'!$AG$7,"4",IF('D - DESPESAS AGREGADAS'!A93='D - DESPESAS AGREGADAS'!$AG$8,"5","")))))</f>
        <v/>
      </c>
      <c r="E90" t="str">
        <f>IF('D - DESPESAS AGREGADAS'!B93="","",'D - DESPESAS AGREGADAS'!B93)</f>
        <v/>
      </c>
      <c r="F90" t="str">
        <f>IF('D - DESPESAS AGREGADAS'!C93="","",'D - DESPESAS AGREGADAS'!C93)</f>
        <v/>
      </c>
      <c r="G90" t="str">
        <f>TEXT(IF(OR('D - DESPESAS AGREGADAS'!X93="",'D - DESPESAS AGREGADAS'!X93=0),"",'D - DESPESAS AGREGADAS'!X93),"0,00")</f>
        <v/>
      </c>
      <c r="H90" t="str">
        <f>TEXT(IF(OR('D - DESPESAS AGREGADAS'!Y93="",'D - DESPESAS AGREGADAS'!Y93=0),"",'D - DESPESAS AGREGADAS'!Y93),"0,00")</f>
        <v/>
      </c>
      <c r="I90" t="str">
        <f>TEXT(IF(OR('D - DESPESAS AGREGADAS'!Z93="",'D - DESPESAS AGREGADAS'!Z93=0),"",'D - DESPESAS AGREGADAS'!Z93),"0,00")</f>
        <v/>
      </c>
      <c r="J90" t="str">
        <f>TEXT(IF(OR('D - DESPESAS AGREGADAS'!AA93="",'D - DESPESAS AGREGADAS'!AA93=0),"",'D - DESPESAS AGREGADAS'!AA93),"0,00")</f>
        <v/>
      </c>
    </row>
    <row r="91" spans="1:10">
      <c r="A91" t="str">
        <f>IF(D91="","",IF('A - IDENTIFICAÇÃO'!$C$7="","",'A - IDENTIFICAÇÃO'!$C$7))</f>
        <v/>
      </c>
      <c r="B91" t="str">
        <f>IF(D91="","",IF('A - IDENTIFICAÇÃO'!$P$15="","",'A - IDENTIFICAÇÃO'!$P$15))</f>
        <v/>
      </c>
      <c r="C91" t="str">
        <f>IF(D91="","",TEXT(IF('A - IDENTIFICAÇÃO'!$C$2="","",'A - IDENTIFICAÇÃO'!$C$2),"0000"))</f>
        <v/>
      </c>
      <c r="D91" t="str">
        <f>IF('D - DESPESAS AGREGADAS'!A94='D - DESPESAS AGREGADAS'!$AG$4,"1",IF('D - DESPESAS AGREGADAS'!A94='D - DESPESAS AGREGADAS'!$AG$5,"2",IF('D - DESPESAS AGREGADAS'!A94='D - DESPESAS AGREGADAS'!$AG$6,"3",IF('D - DESPESAS AGREGADAS'!A94='D - DESPESAS AGREGADAS'!$AG$7,"4",IF('D - DESPESAS AGREGADAS'!A94='D - DESPESAS AGREGADAS'!$AG$8,"5","")))))</f>
        <v/>
      </c>
      <c r="E91" t="str">
        <f>IF('D - DESPESAS AGREGADAS'!B94="","",'D - DESPESAS AGREGADAS'!B94)</f>
        <v/>
      </c>
      <c r="F91" t="str">
        <f>IF('D - DESPESAS AGREGADAS'!C94="","",'D - DESPESAS AGREGADAS'!C94)</f>
        <v/>
      </c>
      <c r="G91" t="str">
        <f>TEXT(IF(OR('D - DESPESAS AGREGADAS'!X94="",'D - DESPESAS AGREGADAS'!X94=0),"",'D - DESPESAS AGREGADAS'!X94),"0,00")</f>
        <v/>
      </c>
      <c r="H91" t="str">
        <f>TEXT(IF(OR('D - DESPESAS AGREGADAS'!Y94="",'D - DESPESAS AGREGADAS'!Y94=0),"",'D - DESPESAS AGREGADAS'!Y94),"0,00")</f>
        <v/>
      </c>
      <c r="I91" t="str">
        <f>TEXT(IF(OR('D - DESPESAS AGREGADAS'!Z94="",'D - DESPESAS AGREGADAS'!Z94=0),"",'D - DESPESAS AGREGADAS'!Z94),"0,00")</f>
        <v/>
      </c>
      <c r="J91" t="str">
        <f>TEXT(IF(OR('D - DESPESAS AGREGADAS'!AA94="",'D - DESPESAS AGREGADAS'!AA94=0),"",'D - DESPESAS AGREGADAS'!AA94),"0,00")</f>
        <v/>
      </c>
    </row>
    <row r="92" spans="1:10">
      <c r="A92" t="str">
        <f>IF(D92="","",IF('A - IDENTIFICAÇÃO'!$C$7="","",'A - IDENTIFICAÇÃO'!$C$7))</f>
        <v/>
      </c>
      <c r="B92" t="str">
        <f>IF(D92="","",IF('A - IDENTIFICAÇÃO'!$P$15="","",'A - IDENTIFICAÇÃO'!$P$15))</f>
        <v/>
      </c>
      <c r="C92" t="str">
        <f>IF(D92="","",TEXT(IF('A - IDENTIFICAÇÃO'!$C$2="","",'A - IDENTIFICAÇÃO'!$C$2),"0000"))</f>
        <v/>
      </c>
      <c r="D92" t="str">
        <f>IF('D - DESPESAS AGREGADAS'!A95='D - DESPESAS AGREGADAS'!$AG$4,"1",IF('D - DESPESAS AGREGADAS'!A95='D - DESPESAS AGREGADAS'!$AG$5,"2",IF('D - DESPESAS AGREGADAS'!A95='D - DESPESAS AGREGADAS'!$AG$6,"3",IF('D - DESPESAS AGREGADAS'!A95='D - DESPESAS AGREGADAS'!$AG$7,"4",IF('D - DESPESAS AGREGADAS'!A95='D - DESPESAS AGREGADAS'!$AG$8,"5","")))))</f>
        <v/>
      </c>
      <c r="E92" t="str">
        <f>IF('D - DESPESAS AGREGADAS'!B95="","",'D - DESPESAS AGREGADAS'!B95)</f>
        <v/>
      </c>
      <c r="F92" t="str">
        <f>IF('D - DESPESAS AGREGADAS'!C95="","",'D - DESPESAS AGREGADAS'!C95)</f>
        <v/>
      </c>
      <c r="G92" t="str">
        <f>TEXT(IF(OR('D - DESPESAS AGREGADAS'!X95="",'D - DESPESAS AGREGADAS'!X95=0),"",'D - DESPESAS AGREGADAS'!X95),"0,00")</f>
        <v/>
      </c>
      <c r="H92" t="str">
        <f>TEXT(IF(OR('D - DESPESAS AGREGADAS'!Y95="",'D - DESPESAS AGREGADAS'!Y95=0),"",'D - DESPESAS AGREGADAS'!Y95),"0,00")</f>
        <v/>
      </c>
      <c r="I92" t="str">
        <f>TEXT(IF(OR('D - DESPESAS AGREGADAS'!Z95="",'D - DESPESAS AGREGADAS'!Z95=0),"",'D - DESPESAS AGREGADAS'!Z95),"0,00")</f>
        <v/>
      </c>
      <c r="J92" t="str">
        <f>TEXT(IF(OR('D - DESPESAS AGREGADAS'!AA95="",'D - DESPESAS AGREGADAS'!AA95=0),"",'D - DESPESAS AGREGADAS'!AA95),"0,00")</f>
        <v/>
      </c>
    </row>
    <row r="93" spans="1:10">
      <c r="A93" t="str">
        <f>IF(D93="","",IF('A - IDENTIFICAÇÃO'!$C$7="","",'A - IDENTIFICAÇÃO'!$C$7))</f>
        <v/>
      </c>
      <c r="B93" t="str">
        <f>IF(D93="","",IF('A - IDENTIFICAÇÃO'!$P$15="","",'A - IDENTIFICAÇÃO'!$P$15))</f>
        <v/>
      </c>
      <c r="C93" t="str">
        <f>IF(D93="","",TEXT(IF('A - IDENTIFICAÇÃO'!$C$2="","",'A - IDENTIFICAÇÃO'!$C$2),"0000"))</f>
        <v/>
      </c>
      <c r="D93" t="str">
        <f>IF('D - DESPESAS AGREGADAS'!A96='D - DESPESAS AGREGADAS'!$AG$4,"1",IF('D - DESPESAS AGREGADAS'!A96='D - DESPESAS AGREGADAS'!$AG$5,"2",IF('D - DESPESAS AGREGADAS'!A96='D - DESPESAS AGREGADAS'!$AG$6,"3",IF('D - DESPESAS AGREGADAS'!A96='D - DESPESAS AGREGADAS'!$AG$7,"4",IF('D - DESPESAS AGREGADAS'!A96='D - DESPESAS AGREGADAS'!$AG$8,"5","")))))</f>
        <v/>
      </c>
      <c r="E93" t="str">
        <f>IF('D - DESPESAS AGREGADAS'!B96="","",'D - DESPESAS AGREGADAS'!B96)</f>
        <v/>
      </c>
      <c r="F93" t="str">
        <f>IF('D - DESPESAS AGREGADAS'!C96="","",'D - DESPESAS AGREGADAS'!C96)</f>
        <v/>
      </c>
      <c r="G93" t="str">
        <f>TEXT(IF(OR('D - DESPESAS AGREGADAS'!X96="",'D - DESPESAS AGREGADAS'!X96=0),"",'D - DESPESAS AGREGADAS'!X96),"0,00")</f>
        <v/>
      </c>
      <c r="H93" t="str">
        <f>TEXT(IF(OR('D - DESPESAS AGREGADAS'!Y96="",'D - DESPESAS AGREGADAS'!Y96=0),"",'D - DESPESAS AGREGADAS'!Y96),"0,00")</f>
        <v/>
      </c>
      <c r="I93" t="str">
        <f>TEXT(IF(OR('D - DESPESAS AGREGADAS'!Z96="",'D - DESPESAS AGREGADAS'!Z96=0),"",'D - DESPESAS AGREGADAS'!Z96),"0,00")</f>
        <v/>
      </c>
      <c r="J93" t="str">
        <f>TEXT(IF(OR('D - DESPESAS AGREGADAS'!AA96="",'D - DESPESAS AGREGADAS'!AA96=0),"",'D - DESPESAS AGREGADAS'!AA96),"0,00")</f>
        <v/>
      </c>
    </row>
    <row r="94" spans="1:10">
      <c r="A94" t="str">
        <f>IF(D94="","",IF('A - IDENTIFICAÇÃO'!$C$7="","",'A - IDENTIFICAÇÃO'!$C$7))</f>
        <v/>
      </c>
      <c r="B94" t="str">
        <f>IF(D94="","",IF('A - IDENTIFICAÇÃO'!$P$15="","",'A - IDENTIFICAÇÃO'!$P$15))</f>
        <v/>
      </c>
      <c r="C94" t="str">
        <f>IF(D94="","",TEXT(IF('A - IDENTIFICAÇÃO'!$C$2="","",'A - IDENTIFICAÇÃO'!$C$2),"0000"))</f>
        <v/>
      </c>
      <c r="D94" t="str">
        <f>IF('D - DESPESAS AGREGADAS'!A97='D - DESPESAS AGREGADAS'!$AG$4,"1",IF('D - DESPESAS AGREGADAS'!A97='D - DESPESAS AGREGADAS'!$AG$5,"2",IF('D - DESPESAS AGREGADAS'!A97='D - DESPESAS AGREGADAS'!$AG$6,"3",IF('D - DESPESAS AGREGADAS'!A97='D - DESPESAS AGREGADAS'!$AG$7,"4",IF('D - DESPESAS AGREGADAS'!A97='D - DESPESAS AGREGADAS'!$AG$8,"5","")))))</f>
        <v/>
      </c>
      <c r="E94" t="str">
        <f>IF('D - DESPESAS AGREGADAS'!B97="","",'D - DESPESAS AGREGADAS'!B97)</f>
        <v/>
      </c>
      <c r="F94" t="str">
        <f>IF('D - DESPESAS AGREGADAS'!C97="","",'D - DESPESAS AGREGADAS'!C97)</f>
        <v/>
      </c>
      <c r="G94" t="str">
        <f>TEXT(IF(OR('D - DESPESAS AGREGADAS'!X97="",'D - DESPESAS AGREGADAS'!X97=0),"",'D - DESPESAS AGREGADAS'!X97),"0,00")</f>
        <v/>
      </c>
      <c r="H94" t="str">
        <f>TEXT(IF(OR('D - DESPESAS AGREGADAS'!Y97="",'D - DESPESAS AGREGADAS'!Y97=0),"",'D - DESPESAS AGREGADAS'!Y97),"0,00")</f>
        <v/>
      </c>
      <c r="I94" t="str">
        <f>TEXT(IF(OR('D - DESPESAS AGREGADAS'!Z97="",'D - DESPESAS AGREGADAS'!Z97=0),"",'D - DESPESAS AGREGADAS'!Z97),"0,00")</f>
        <v/>
      </c>
      <c r="J94" t="str">
        <f>TEXT(IF(OR('D - DESPESAS AGREGADAS'!AA97="",'D - DESPESAS AGREGADAS'!AA97=0),"",'D - DESPESAS AGREGADAS'!AA97),"0,00")</f>
        <v/>
      </c>
    </row>
    <row r="95" spans="1:10">
      <c r="A95" t="str">
        <f>IF(D95="","",IF('A - IDENTIFICAÇÃO'!$C$7="","",'A - IDENTIFICAÇÃO'!$C$7))</f>
        <v/>
      </c>
      <c r="B95" t="str">
        <f>IF(D95="","",IF('A - IDENTIFICAÇÃO'!$P$15="","",'A - IDENTIFICAÇÃO'!$P$15))</f>
        <v/>
      </c>
      <c r="C95" t="str">
        <f>IF(D95="","",TEXT(IF('A - IDENTIFICAÇÃO'!$C$2="","",'A - IDENTIFICAÇÃO'!$C$2),"0000"))</f>
        <v/>
      </c>
      <c r="D95" t="str">
        <f>IF('D - DESPESAS AGREGADAS'!A98='D - DESPESAS AGREGADAS'!$AG$4,"1",IF('D - DESPESAS AGREGADAS'!A98='D - DESPESAS AGREGADAS'!$AG$5,"2",IF('D - DESPESAS AGREGADAS'!A98='D - DESPESAS AGREGADAS'!$AG$6,"3",IF('D - DESPESAS AGREGADAS'!A98='D - DESPESAS AGREGADAS'!$AG$7,"4",IF('D - DESPESAS AGREGADAS'!A98='D - DESPESAS AGREGADAS'!$AG$8,"5","")))))</f>
        <v/>
      </c>
      <c r="E95" t="str">
        <f>IF('D - DESPESAS AGREGADAS'!B98="","",'D - DESPESAS AGREGADAS'!B98)</f>
        <v/>
      </c>
      <c r="F95" t="str">
        <f>IF('D - DESPESAS AGREGADAS'!C98="","",'D - DESPESAS AGREGADAS'!C98)</f>
        <v/>
      </c>
      <c r="G95" t="str">
        <f>TEXT(IF(OR('D - DESPESAS AGREGADAS'!X98="",'D - DESPESAS AGREGADAS'!X98=0),"",'D - DESPESAS AGREGADAS'!X98),"0,00")</f>
        <v/>
      </c>
      <c r="H95" t="str">
        <f>TEXT(IF(OR('D - DESPESAS AGREGADAS'!Y98="",'D - DESPESAS AGREGADAS'!Y98=0),"",'D - DESPESAS AGREGADAS'!Y98),"0,00")</f>
        <v/>
      </c>
      <c r="I95" t="str">
        <f>TEXT(IF(OR('D - DESPESAS AGREGADAS'!Z98="",'D - DESPESAS AGREGADAS'!Z98=0),"",'D - DESPESAS AGREGADAS'!Z98),"0,00")</f>
        <v/>
      </c>
      <c r="J95" t="str">
        <f>TEXT(IF(OR('D - DESPESAS AGREGADAS'!AA98="",'D - DESPESAS AGREGADAS'!AA98=0),"",'D - DESPESAS AGREGADAS'!AA98),"0,00")</f>
        <v/>
      </c>
    </row>
    <row r="96" spans="1:10">
      <c r="A96" t="str">
        <f>IF(D96="","",IF('A - IDENTIFICAÇÃO'!$C$7="","",'A - IDENTIFICAÇÃO'!$C$7))</f>
        <v/>
      </c>
      <c r="B96" t="str">
        <f>IF(D96="","",IF('A - IDENTIFICAÇÃO'!$P$15="","",'A - IDENTIFICAÇÃO'!$P$15))</f>
        <v/>
      </c>
      <c r="C96" t="str">
        <f>IF(D96="","",TEXT(IF('A - IDENTIFICAÇÃO'!$C$2="","",'A - IDENTIFICAÇÃO'!$C$2),"0000"))</f>
        <v/>
      </c>
      <c r="D96" t="str">
        <f>IF('D - DESPESAS AGREGADAS'!A99='D - DESPESAS AGREGADAS'!$AG$4,"1",IF('D - DESPESAS AGREGADAS'!A99='D - DESPESAS AGREGADAS'!$AG$5,"2",IF('D - DESPESAS AGREGADAS'!A99='D - DESPESAS AGREGADAS'!$AG$6,"3",IF('D - DESPESAS AGREGADAS'!A99='D - DESPESAS AGREGADAS'!$AG$7,"4",IF('D - DESPESAS AGREGADAS'!A99='D - DESPESAS AGREGADAS'!$AG$8,"5","")))))</f>
        <v/>
      </c>
      <c r="E96" t="str">
        <f>IF('D - DESPESAS AGREGADAS'!B99="","",'D - DESPESAS AGREGADAS'!B99)</f>
        <v/>
      </c>
      <c r="F96" t="str">
        <f>IF('D - DESPESAS AGREGADAS'!C99="","",'D - DESPESAS AGREGADAS'!C99)</f>
        <v/>
      </c>
      <c r="G96" t="str">
        <f>TEXT(IF(OR('D - DESPESAS AGREGADAS'!X99="",'D - DESPESAS AGREGADAS'!X99=0),"",'D - DESPESAS AGREGADAS'!X99),"0,00")</f>
        <v/>
      </c>
      <c r="H96" t="str">
        <f>TEXT(IF(OR('D - DESPESAS AGREGADAS'!Y99="",'D - DESPESAS AGREGADAS'!Y99=0),"",'D - DESPESAS AGREGADAS'!Y99),"0,00")</f>
        <v/>
      </c>
      <c r="I96" t="str">
        <f>TEXT(IF(OR('D - DESPESAS AGREGADAS'!Z99="",'D - DESPESAS AGREGADAS'!Z99=0),"",'D - DESPESAS AGREGADAS'!Z99),"0,00")</f>
        <v/>
      </c>
      <c r="J96" t="str">
        <f>TEXT(IF(OR('D - DESPESAS AGREGADAS'!AA99="",'D - DESPESAS AGREGADAS'!AA99=0),"",'D - DESPESAS AGREGADAS'!AA99),"0,00")</f>
        <v/>
      </c>
    </row>
    <row r="97" spans="1:10">
      <c r="A97" t="str">
        <f>IF(D97="","",IF('A - IDENTIFICAÇÃO'!$C$7="","",'A - IDENTIFICAÇÃO'!$C$7))</f>
        <v/>
      </c>
      <c r="B97" t="str">
        <f>IF(D97="","",IF('A - IDENTIFICAÇÃO'!$P$15="","",'A - IDENTIFICAÇÃO'!$P$15))</f>
        <v/>
      </c>
      <c r="C97" t="str">
        <f>IF(D97="","",TEXT(IF('A - IDENTIFICAÇÃO'!$C$2="","",'A - IDENTIFICAÇÃO'!$C$2),"0000"))</f>
        <v/>
      </c>
      <c r="D97" t="str">
        <f>IF('D - DESPESAS AGREGADAS'!A100='D - DESPESAS AGREGADAS'!$AG$4,"1",IF('D - DESPESAS AGREGADAS'!A100='D - DESPESAS AGREGADAS'!$AG$5,"2",IF('D - DESPESAS AGREGADAS'!A100='D - DESPESAS AGREGADAS'!$AG$6,"3",IF('D - DESPESAS AGREGADAS'!A100='D - DESPESAS AGREGADAS'!$AG$7,"4",IF('D - DESPESAS AGREGADAS'!A100='D - DESPESAS AGREGADAS'!$AG$8,"5","")))))</f>
        <v/>
      </c>
      <c r="E97" t="str">
        <f>IF('D - DESPESAS AGREGADAS'!B100="","",'D - DESPESAS AGREGADAS'!B100)</f>
        <v/>
      </c>
      <c r="F97" t="str">
        <f>IF('D - DESPESAS AGREGADAS'!C100="","",'D - DESPESAS AGREGADAS'!C100)</f>
        <v/>
      </c>
      <c r="G97" t="str">
        <f>TEXT(IF(OR('D - DESPESAS AGREGADAS'!X100="",'D - DESPESAS AGREGADAS'!X100=0),"",'D - DESPESAS AGREGADAS'!X100),"0,00")</f>
        <v/>
      </c>
      <c r="H97" t="str">
        <f>TEXT(IF(OR('D - DESPESAS AGREGADAS'!Y100="",'D - DESPESAS AGREGADAS'!Y100=0),"",'D - DESPESAS AGREGADAS'!Y100),"0,00")</f>
        <v/>
      </c>
      <c r="I97" t="str">
        <f>TEXT(IF(OR('D - DESPESAS AGREGADAS'!Z100="",'D - DESPESAS AGREGADAS'!Z100=0),"",'D - DESPESAS AGREGADAS'!Z100),"0,00")</f>
        <v/>
      </c>
      <c r="J97" t="str">
        <f>TEXT(IF(OR('D - DESPESAS AGREGADAS'!AA100="",'D - DESPESAS AGREGADAS'!AA100=0),"",'D - DESPESAS AGREGADAS'!AA100),"0,00")</f>
        <v/>
      </c>
    </row>
    <row r="98" spans="1:10">
      <c r="A98" t="str">
        <f>IF(D98="","",IF('A - IDENTIFICAÇÃO'!$C$7="","",'A - IDENTIFICAÇÃO'!$C$7))</f>
        <v/>
      </c>
      <c r="B98" t="str">
        <f>IF(D98="","",IF('A - IDENTIFICAÇÃO'!$P$15="","",'A - IDENTIFICAÇÃO'!$P$15))</f>
        <v/>
      </c>
      <c r="C98" t="str">
        <f>IF(D98="","",TEXT(IF('A - IDENTIFICAÇÃO'!$C$2="","",'A - IDENTIFICAÇÃO'!$C$2),"0000"))</f>
        <v/>
      </c>
      <c r="D98" t="str">
        <f>IF('D - DESPESAS AGREGADAS'!A101='D - DESPESAS AGREGADAS'!$AG$4,"1",IF('D - DESPESAS AGREGADAS'!A101='D - DESPESAS AGREGADAS'!$AG$5,"2",IF('D - DESPESAS AGREGADAS'!A101='D - DESPESAS AGREGADAS'!$AG$6,"3",IF('D - DESPESAS AGREGADAS'!A101='D - DESPESAS AGREGADAS'!$AG$7,"4",IF('D - DESPESAS AGREGADAS'!A101='D - DESPESAS AGREGADAS'!$AG$8,"5","")))))</f>
        <v/>
      </c>
      <c r="E98" t="str">
        <f>IF('D - DESPESAS AGREGADAS'!B101="","",'D - DESPESAS AGREGADAS'!B101)</f>
        <v/>
      </c>
      <c r="F98" t="str">
        <f>IF('D - DESPESAS AGREGADAS'!C101="","",'D - DESPESAS AGREGADAS'!C101)</f>
        <v/>
      </c>
      <c r="G98" t="str">
        <f>TEXT(IF(OR('D - DESPESAS AGREGADAS'!X101="",'D - DESPESAS AGREGADAS'!X101=0),"",'D - DESPESAS AGREGADAS'!X101),"0,00")</f>
        <v/>
      </c>
      <c r="H98" t="str">
        <f>TEXT(IF(OR('D - DESPESAS AGREGADAS'!Y101="",'D - DESPESAS AGREGADAS'!Y101=0),"",'D - DESPESAS AGREGADAS'!Y101),"0,00")</f>
        <v/>
      </c>
      <c r="I98" t="str">
        <f>TEXT(IF(OR('D - DESPESAS AGREGADAS'!Z101="",'D - DESPESAS AGREGADAS'!Z101=0),"",'D - DESPESAS AGREGADAS'!Z101),"0,00")</f>
        <v/>
      </c>
      <c r="J98" t="str">
        <f>TEXT(IF(OR('D - DESPESAS AGREGADAS'!AA101="",'D - DESPESAS AGREGADAS'!AA101=0),"",'D - DESPESAS AGREGADAS'!AA101),"0,00")</f>
        <v/>
      </c>
    </row>
    <row r="99" spans="1:10">
      <c r="A99" t="str">
        <f>IF(D99="","",IF('A - IDENTIFICAÇÃO'!$C$7="","",'A - IDENTIFICAÇÃO'!$C$7))</f>
        <v/>
      </c>
      <c r="B99" t="str">
        <f>IF(D99="","",IF('A - IDENTIFICAÇÃO'!$P$15="","",'A - IDENTIFICAÇÃO'!$P$15))</f>
        <v/>
      </c>
      <c r="C99" t="str">
        <f>IF(D99="","",TEXT(IF('A - IDENTIFICAÇÃO'!$C$2="","",'A - IDENTIFICAÇÃO'!$C$2),"0000"))</f>
        <v/>
      </c>
      <c r="D99" t="str">
        <f>IF('D - DESPESAS AGREGADAS'!A102='D - DESPESAS AGREGADAS'!$AG$4,"1",IF('D - DESPESAS AGREGADAS'!A102='D - DESPESAS AGREGADAS'!$AG$5,"2",IF('D - DESPESAS AGREGADAS'!A102='D - DESPESAS AGREGADAS'!$AG$6,"3",IF('D - DESPESAS AGREGADAS'!A102='D - DESPESAS AGREGADAS'!$AG$7,"4",IF('D - DESPESAS AGREGADAS'!A102='D - DESPESAS AGREGADAS'!$AG$8,"5","")))))</f>
        <v/>
      </c>
      <c r="E99" t="str">
        <f>IF('D - DESPESAS AGREGADAS'!B102="","",'D - DESPESAS AGREGADAS'!B102)</f>
        <v/>
      </c>
      <c r="F99" t="str">
        <f>IF('D - DESPESAS AGREGADAS'!C102="","",'D - DESPESAS AGREGADAS'!C102)</f>
        <v/>
      </c>
      <c r="G99" t="str">
        <f>TEXT(IF(OR('D - DESPESAS AGREGADAS'!X102="",'D - DESPESAS AGREGADAS'!X102=0),"",'D - DESPESAS AGREGADAS'!X102),"0,00")</f>
        <v/>
      </c>
      <c r="H99" t="str">
        <f>TEXT(IF(OR('D - DESPESAS AGREGADAS'!Y102="",'D - DESPESAS AGREGADAS'!Y102=0),"",'D - DESPESAS AGREGADAS'!Y102),"0,00")</f>
        <v/>
      </c>
      <c r="I99" t="str">
        <f>TEXT(IF(OR('D - DESPESAS AGREGADAS'!Z102="",'D - DESPESAS AGREGADAS'!Z102=0),"",'D - DESPESAS AGREGADAS'!Z102),"0,00")</f>
        <v/>
      </c>
      <c r="J99" t="str">
        <f>TEXT(IF(OR('D - DESPESAS AGREGADAS'!AA102="",'D - DESPESAS AGREGADAS'!AA102=0),"",'D - DESPESAS AGREGADAS'!AA102),"0,00")</f>
        <v/>
      </c>
    </row>
    <row r="100" spans="1:10">
      <c r="A100" t="str">
        <f>IF(D100="","",IF('A - IDENTIFICAÇÃO'!$C$7="","",'A - IDENTIFICAÇÃO'!$C$7))</f>
        <v/>
      </c>
      <c r="B100" t="str">
        <f>IF(D100="","",IF('A - IDENTIFICAÇÃO'!$P$15="","",'A - IDENTIFICAÇÃO'!$P$15))</f>
        <v/>
      </c>
      <c r="C100" t="str">
        <f>IF(D100="","",TEXT(IF('A - IDENTIFICAÇÃO'!$C$2="","",'A - IDENTIFICAÇÃO'!$C$2),"0000"))</f>
        <v/>
      </c>
      <c r="D100" t="str">
        <f>IF('D - DESPESAS AGREGADAS'!A103='D - DESPESAS AGREGADAS'!$AG$4,"1",IF('D - DESPESAS AGREGADAS'!A103='D - DESPESAS AGREGADAS'!$AG$5,"2",IF('D - DESPESAS AGREGADAS'!A103='D - DESPESAS AGREGADAS'!$AG$6,"3",IF('D - DESPESAS AGREGADAS'!A103='D - DESPESAS AGREGADAS'!$AG$7,"4",IF('D - DESPESAS AGREGADAS'!A103='D - DESPESAS AGREGADAS'!$AG$8,"5","")))))</f>
        <v/>
      </c>
      <c r="E100" t="str">
        <f>IF('D - DESPESAS AGREGADAS'!B103="","",'D - DESPESAS AGREGADAS'!B103)</f>
        <v/>
      </c>
      <c r="F100" t="str">
        <f>IF('D - DESPESAS AGREGADAS'!C103="","",'D - DESPESAS AGREGADAS'!C103)</f>
        <v/>
      </c>
      <c r="G100" t="str">
        <f>TEXT(IF(OR('D - DESPESAS AGREGADAS'!X103="",'D - DESPESAS AGREGADAS'!X103=0),"",'D - DESPESAS AGREGADAS'!X103),"0,00")</f>
        <v/>
      </c>
      <c r="H100" t="str">
        <f>TEXT(IF(OR('D - DESPESAS AGREGADAS'!Y103="",'D - DESPESAS AGREGADAS'!Y103=0),"",'D - DESPESAS AGREGADAS'!Y103),"0,00")</f>
        <v/>
      </c>
      <c r="I100" t="str">
        <f>TEXT(IF(OR('D - DESPESAS AGREGADAS'!Z103="",'D - DESPESAS AGREGADAS'!Z103=0),"",'D - DESPESAS AGREGADAS'!Z103),"0,00")</f>
        <v/>
      </c>
      <c r="J100" t="str">
        <f>TEXT(IF(OR('D - DESPESAS AGREGADAS'!AA103="",'D - DESPESAS AGREGADAS'!AA103=0),"",'D - DESPESAS AGREGADAS'!AA103),"0,00")</f>
        <v/>
      </c>
    </row>
    <row r="101" spans="1:10">
      <c r="A101" t="str">
        <f>IF(D101="","",IF('A - IDENTIFICAÇÃO'!$C$7="","",'A - IDENTIFICAÇÃO'!$C$7))</f>
        <v/>
      </c>
      <c r="B101" t="str">
        <f>IF(D101="","",IF('A - IDENTIFICAÇÃO'!$P$15="","",'A - IDENTIFICAÇÃO'!$P$15))</f>
        <v/>
      </c>
      <c r="C101" t="str">
        <f>IF(D101="","",TEXT(IF('A - IDENTIFICAÇÃO'!$C$2="","",'A - IDENTIFICAÇÃO'!$C$2),"0000"))</f>
        <v/>
      </c>
      <c r="D101" t="str">
        <f>IF('D - DESPESAS AGREGADAS'!A104='D - DESPESAS AGREGADAS'!$AG$4,"1",IF('D - DESPESAS AGREGADAS'!A104='D - DESPESAS AGREGADAS'!$AG$5,"2",IF('D - DESPESAS AGREGADAS'!A104='D - DESPESAS AGREGADAS'!$AG$6,"3",IF('D - DESPESAS AGREGADAS'!A104='D - DESPESAS AGREGADAS'!$AG$7,"4",IF('D - DESPESAS AGREGADAS'!A104='D - DESPESAS AGREGADAS'!$AG$8,"5","")))))</f>
        <v/>
      </c>
      <c r="E101" t="str">
        <f>IF('D - DESPESAS AGREGADAS'!B104="","",'D - DESPESAS AGREGADAS'!B104)</f>
        <v/>
      </c>
      <c r="F101" t="str">
        <f>IF('D - DESPESAS AGREGADAS'!C104="","",'D - DESPESAS AGREGADAS'!C104)</f>
        <v/>
      </c>
      <c r="G101" t="str">
        <f>TEXT(IF(OR('D - DESPESAS AGREGADAS'!X104="",'D - DESPESAS AGREGADAS'!X104=0),"",'D - DESPESAS AGREGADAS'!X104),"0,00")</f>
        <v/>
      </c>
      <c r="H101" t="str">
        <f>TEXT(IF(OR('D - DESPESAS AGREGADAS'!Y104="",'D - DESPESAS AGREGADAS'!Y104=0),"",'D - DESPESAS AGREGADAS'!Y104),"0,00")</f>
        <v/>
      </c>
      <c r="I101" t="str">
        <f>TEXT(IF(OR('D - DESPESAS AGREGADAS'!Z104="",'D - DESPESAS AGREGADAS'!Z104=0),"",'D - DESPESAS AGREGADAS'!Z104),"0,00")</f>
        <v/>
      </c>
      <c r="J101" t="str">
        <f>TEXT(IF(OR('D - DESPESAS AGREGADAS'!AA104="",'D - DESPESAS AGREGADAS'!AA104=0),"",'D - DESPESAS AGREGADAS'!AA104),"0,00")</f>
        <v/>
      </c>
    </row>
  </sheetData>
  <customSheetViews>
    <customSheetView guid="{ED47398F-BE2D-4CE0-BCF0-B901F27810F5}">
      <selection sqref="A1:G1"/>
      <pageMargins left="0.511811024" right="0.511811024" top="0.78740157499999996" bottom="0.78740157499999996" header="0.31496062000000002" footer="0.31496062000000002"/>
      <pageSetup paperSize="9" orientation="portrait" verticalDpi="0" r:id="rId1"/>
    </customSheetView>
    <customSheetView guid="{76865EEC-E435-4B06-B98D-C2D8AEAD4A29}">
      <selection sqref="A1:G1"/>
      <pageMargins left="0.511811024" right="0.511811024" top="0.78740157499999996" bottom="0.78740157499999996" header="0.31496062000000002" footer="0.31496062000000002"/>
      <pageSetup paperSize="9" orientation="portrait" verticalDpi="0" r:id="rId2"/>
    </customSheetView>
    <customSheetView guid="{0FB5BF58-6DDD-488E-B4F4-AB7D74701538}">
      <selection sqref="A1:G1"/>
      <pageMargins left="0.511811024" right="0.511811024" top="0.78740157499999996" bottom="0.78740157499999996" header="0.31496062000000002" footer="0.31496062000000002"/>
      <pageSetup paperSize="9" orientation="portrait" verticalDpi="0" r:id="rId3"/>
    </customSheetView>
  </customSheetViews>
  <pageMargins left="0.511811024" right="0.511811024" top="0.78740157499999996" bottom="0.78740157499999996" header="0.31496062000000002" footer="0.31496062000000002"/>
  <pageSetup paperSize="9"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>
    <pageSetUpPr fitToPage="1"/>
  </sheetPr>
  <dimension ref="A1:AZ1070"/>
  <sheetViews>
    <sheetView zoomScale="104" zoomScaleNormal="104" workbookViewId="0">
      <selection activeCell="A5" sqref="A5"/>
    </sheetView>
  </sheetViews>
  <sheetFormatPr defaultColWidth="9.140625" defaultRowHeight="11.25"/>
  <cols>
    <col min="1" max="1" width="10.7109375" style="2" customWidth="1"/>
    <col min="2" max="2" width="12.7109375" style="2" customWidth="1"/>
    <col min="3" max="3" width="14.7109375" style="2" customWidth="1"/>
    <col min="4" max="4" width="21.5703125" style="2" customWidth="1"/>
    <col min="5" max="5" width="16" style="2" customWidth="1"/>
    <col min="6" max="6" width="28.7109375" style="2" customWidth="1"/>
    <col min="7" max="7" width="16" style="2" customWidth="1"/>
    <col min="8" max="8" width="14.42578125" style="2" customWidth="1"/>
    <col min="9" max="9" width="16" style="3" customWidth="1"/>
    <col min="10" max="10" width="58.7109375" style="3" customWidth="1"/>
    <col min="11" max="11" width="6.28515625" style="3" customWidth="1"/>
    <col min="12" max="19" width="3.7109375" style="3" hidden="1" customWidth="1"/>
    <col min="20" max="20" width="4.28515625" style="7" hidden="1" customWidth="1"/>
    <col min="21" max="25" width="4.7109375" style="3" hidden="1" customWidth="1"/>
    <col min="26" max="26" width="7.7109375" style="3" hidden="1" customWidth="1"/>
    <col min="27" max="27" width="4.28515625" style="7" hidden="1" customWidth="1"/>
    <col min="28" max="31" width="10.7109375" style="7" hidden="1" customWidth="1"/>
    <col min="32" max="32" width="6.5703125" style="7" hidden="1" customWidth="1"/>
    <col min="33" max="33" width="7.7109375" style="7" hidden="1" customWidth="1"/>
    <col min="34" max="34" width="56.28515625" style="7" hidden="1" customWidth="1"/>
    <col min="35" max="35" width="6.5703125" style="7" hidden="1" customWidth="1"/>
    <col min="36" max="36" width="35.85546875" style="7" hidden="1" customWidth="1"/>
    <col min="37" max="37" width="6.5703125" style="7" hidden="1" customWidth="1"/>
    <col min="38" max="52" width="6.7109375" style="3" hidden="1" customWidth="1"/>
    <col min="53" max="55" width="9.140625" style="7" customWidth="1"/>
    <col min="56" max="16384" width="9.140625" style="7"/>
  </cols>
  <sheetData>
    <row r="1" spans="1:52">
      <c r="A1" s="1" t="s">
        <v>4</v>
      </c>
    </row>
    <row r="2" spans="1:52" s="3" customFormat="1" ht="10.9" customHeight="1" thickBot="1">
      <c r="A2" s="2"/>
      <c r="B2" s="2"/>
      <c r="C2" s="2"/>
      <c r="D2" s="2"/>
      <c r="E2" s="2"/>
      <c r="F2" s="2"/>
      <c r="G2" s="2"/>
      <c r="H2" s="2"/>
      <c r="AB2" s="7"/>
      <c r="AC2" s="7"/>
      <c r="AD2" s="7"/>
      <c r="AE2" s="7"/>
      <c r="AF2" s="7"/>
      <c r="AG2" s="7"/>
      <c r="AI2" s="7"/>
      <c r="AJ2" s="7"/>
      <c r="AK2" s="7"/>
    </row>
    <row r="3" spans="1:52" s="3" customFormat="1" ht="31.9" customHeight="1" thickTop="1">
      <c r="A3" s="218" t="s">
        <v>1</v>
      </c>
      <c r="B3" s="219"/>
      <c r="C3" s="219"/>
      <c r="D3" s="221" t="s">
        <v>283</v>
      </c>
      <c r="E3" s="218" t="s">
        <v>15</v>
      </c>
      <c r="F3" s="219"/>
      <c r="G3" s="219"/>
      <c r="H3" s="219"/>
      <c r="I3" s="220"/>
      <c r="J3" s="4"/>
      <c r="K3" s="4"/>
      <c r="L3" s="192" t="s">
        <v>264</v>
      </c>
      <c r="M3" s="193"/>
      <c r="N3" s="193"/>
      <c r="O3" s="193"/>
      <c r="P3" s="193"/>
      <c r="Q3" s="193"/>
      <c r="R3" s="193"/>
      <c r="S3" s="194"/>
      <c r="U3" s="192" t="s">
        <v>265</v>
      </c>
      <c r="V3" s="193"/>
      <c r="W3" s="193"/>
      <c r="X3" s="193"/>
      <c r="Y3" s="193"/>
      <c r="Z3" s="194"/>
      <c r="AB3" s="208" t="s">
        <v>285</v>
      </c>
      <c r="AC3" s="209"/>
      <c r="AD3" s="209"/>
      <c r="AE3" s="209"/>
      <c r="AF3" s="7"/>
      <c r="AG3" s="208" t="s">
        <v>267</v>
      </c>
      <c r="AH3" s="209"/>
      <c r="AI3" s="7"/>
      <c r="AJ3" s="191" t="s">
        <v>268</v>
      </c>
      <c r="AK3" s="7"/>
      <c r="AL3" s="191" t="s">
        <v>284</v>
      </c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</row>
    <row r="4" spans="1:52" s="3" customFormat="1" ht="45">
      <c r="A4" s="53" t="s">
        <v>13</v>
      </c>
      <c r="B4" s="128" t="s">
        <v>14</v>
      </c>
      <c r="C4" s="53" t="s">
        <v>21</v>
      </c>
      <c r="D4" s="222"/>
      <c r="E4" s="90" t="s">
        <v>280</v>
      </c>
      <c r="F4" s="90" t="s">
        <v>2276</v>
      </c>
      <c r="G4" s="90" t="s">
        <v>281</v>
      </c>
      <c r="H4" s="90" t="s">
        <v>282</v>
      </c>
      <c r="I4" s="54" t="s">
        <v>10</v>
      </c>
      <c r="J4" s="5"/>
      <c r="K4" s="5"/>
      <c r="L4" s="55" t="s">
        <v>24</v>
      </c>
      <c r="M4" s="55" t="s">
        <v>25</v>
      </c>
      <c r="N4" s="55" t="s">
        <v>26</v>
      </c>
      <c r="O4" s="88" t="s">
        <v>27</v>
      </c>
      <c r="P4" s="88" t="s">
        <v>28</v>
      </c>
      <c r="Q4" s="88" t="s">
        <v>29</v>
      </c>
      <c r="R4" s="88" t="s">
        <v>30</v>
      </c>
      <c r="S4" s="88" t="s">
        <v>53</v>
      </c>
      <c r="U4" s="89" t="s">
        <v>31</v>
      </c>
      <c r="V4" s="88" t="s">
        <v>32</v>
      </c>
      <c r="W4" s="88" t="s">
        <v>33</v>
      </c>
      <c r="X4" s="88" t="s">
        <v>35</v>
      </c>
      <c r="Y4" s="88" t="s">
        <v>55</v>
      </c>
      <c r="Z4" s="68" t="s">
        <v>266</v>
      </c>
      <c r="AB4" s="88" t="s">
        <v>28</v>
      </c>
      <c r="AC4" s="88" t="s">
        <v>29</v>
      </c>
      <c r="AD4" s="88" t="s">
        <v>30</v>
      </c>
      <c r="AE4" s="88" t="s">
        <v>53</v>
      </c>
      <c r="AG4" s="16" t="s">
        <v>34</v>
      </c>
      <c r="AH4" s="16" t="s">
        <v>57</v>
      </c>
      <c r="AI4" s="3" t="s">
        <v>37</v>
      </c>
      <c r="AJ4" s="191"/>
      <c r="AL4" s="55" t="s">
        <v>39</v>
      </c>
      <c r="AM4" s="55" t="s">
        <v>40</v>
      </c>
      <c r="AN4" s="55" t="s">
        <v>41</v>
      </c>
      <c r="AO4" s="55" t="s">
        <v>42</v>
      </c>
      <c r="AP4" s="55" t="s">
        <v>43</v>
      </c>
      <c r="AQ4" s="55" t="s">
        <v>44</v>
      </c>
      <c r="AR4" s="55" t="s">
        <v>45</v>
      </c>
      <c r="AS4" s="55" t="s">
        <v>46</v>
      </c>
      <c r="AT4" s="55" t="s">
        <v>47</v>
      </c>
      <c r="AU4" s="55" t="s">
        <v>48</v>
      </c>
      <c r="AV4" s="55" t="s">
        <v>49</v>
      </c>
      <c r="AW4" s="55" t="s">
        <v>50</v>
      </c>
      <c r="AX4" s="55" t="s">
        <v>51</v>
      </c>
      <c r="AY4" s="55" t="s">
        <v>52</v>
      </c>
      <c r="AZ4" s="55" t="s">
        <v>56</v>
      </c>
    </row>
    <row r="5" spans="1:52" s="3" customFormat="1">
      <c r="A5" s="35"/>
      <c r="B5" s="36"/>
      <c r="C5" s="36"/>
      <c r="D5" s="36"/>
      <c r="E5" s="13"/>
      <c r="F5" s="13"/>
      <c r="G5" s="13"/>
      <c r="H5" s="13"/>
      <c r="I5" s="18">
        <f>AB5+AC5+AD5+AE5</f>
        <v>0</v>
      </c>
      <c r="J5" s="37">
        <f>IF(U5=1,$AH$5,IF(V5=1,$AH$6,IF(W5=1,$AH$7,IF(X5=1,$AH$8,IF(Y5=1,$AH$9,0)))))</f>
        <v>0</v>
      </c>
      <c r="K5" s="37"/>
      <c r="L5" s="12">
        <f>IF(A5&lt;&gt;"",1,0)</f>
        <v>0</v>
      </c>
      <c r="M5" s="12">
        <f t="shared" ref="M5" si="0">IF(B5&lt;&gt;"",1,0)</f>
        <v>0</v>
      </c>
      <c r="N5" s="12">
        <f>IF(C5&lt;&gt;"",1,0)</f>
        <v>0</v>
      </c>
      <c r="O5" s="12">
        <f>IF(D5&lt;&gt;"",1,0)</f>
        <v>0</v>
      </c>
      <c r="P5" s="12">
        <f t="shared" ref="P5" si="1">IF(E5&lt;&gt;"",1,0)</f>
        <v>0</v>
      </c>
      <c r="Q5" s="12">
        <f t="shared" ref="Q5" si="2">IF(F5&lt;&gt;"",1,0)</f>
        <v>0</v>
      </c>
      <c r="R5" s="12">
        <f t="shared" ref="R5" si="3">IF(G5&lt;&gt;"",1,0)</f>
        <v>0</v>
      </c>
      <c r="S5" s="12">
        <f t="shared" ref="S5" si="4">IF(H5&lt;&gt;"",1,0)</f>
        <v>0</v>
      </c>
      <c r="U5" s="12">
        <f>IFERROR(IF(AY5=AZ5,0,1),1)</f>
        <v>0</v>
      </c>
      <c r="V5" s="12">
        <f>IF((IF(B5&lt;&gt;"",1,0))+(IF(C5&lt;&gt;"",1,0))=2,IF(C5&gt;B5,0,1),0)</f>
        <v>0</v>
      </c>
      <c r="W5" s="12">
        <f>IF(L5+M5+N5+O5+P5+Q5+R5+S5=0,0,IF(L5+M5+N5+O5=4,0,1))</f>
        <v>0</v>
      </c>
      <c r="X5" s="12">
        <f>IF(COUNTIF($A$5:$A$1004,A5)&lt;=1,0,1)</f>
        <v>0</v>
      </c>
      <c r="Y5" s="12">
        <v>0</v>
      </c>
      <c r="Z5" s="12">
        <f>IF(U5+V5+W5+X5+Y5=0,0,1)</f>
        <v>0</v>
      </c>
      <c r="AB5" s="42">
        <f>IF($Z5=0,E5,0)</f>
        <v>0</v>
      </c>
      <c r="AC5" s="42">
        <f>IF($Z5=0,F5,0)</f>
        <v>0</v>
      </c>
      <c r="AD5" s="42">
        <f>IF($Z5=0,G5,0)</f>
        <v>0</v>
      </c>
      <c r="AE5" s="42">
        <f>IF($Z5=0,H5,0)</f>
        <v>0</v>
      </c>
      <c r="AG5" s="55" t="s">
        <v>31</v>
      </c>
      <c r="AH5" s="15" t="s">
        <v>271</v>
      </c>
      <c r="AI5" s="3" t="s">
        <v>37</v>
      </c>
      <c r="AJ5" s="12" t="s">
        <v>16</v>
      </c>
      <c r="AL5" s="12" t="str">
        <f>IF($A5="","",MID($A5,1,1)*2)</f>
        <v/>
      </c>
      <c r="AM5" s="12" t="str">
        <f>IF($A5="","",MID($A5,2,1)*1)</f>
        <v/>
      </c>
      <c r="AN5" s="12" t="str">
        <f>IF($A5="","",MID($A5,3,1)*2)</f>
        <v/>
      </c>
      <c r="AO5" s="12" t="str">
        <f>IF($A5="","",MID($A5,4,1)*1)</f>
        <v/>
      </c>
      <c r="AP5" s="12" t="str">
        <f>IF($A5="","",MID($A5,5,1)*2)</f>
        <v/>
      </c>
      <c r="AQ5" s="12" t="str">
        <f>IF($A5="","",IF(AL5&lt;10,AL5,(LEFT(AL5)+RIGHT(AL5))))</f>
        <v/>
      </c>
      <c r="AR5" s="12" t="str">
        <f>IF($A5="","",IF(AM5&lt;10,AM5,(LEFT(AM5)+RIGHT(AM5))))</f>
        <v/>
      </c>
      <c r="AS5" s="12" t="str">
        <f>IF($A5="","",IF(AN5&lt;10,AN5,(LEFT(AN5)+RIGHT(AN5))))</f>
        <v/>
      </c>
      <c r="AT5" s="12" t="str">
        <f>IF($A5="","",IF(AO5&lt;10,AO5,(LEFT(AO5)+RIGHT(AO5))))</f>
        <v/>
      </c>
      <c r="AU5" s="12" t="str">
        <f>IF($A5="","",IF(AP5&lt;10,AP5,(LEFT(AP5)+RIGHT(AP5))))</f>
        <v/>
      </c>
      <c r="AV5" s="12" t="str">
        <f>IF($A5="","",SUM(AQ5:AU5))</f>
        <v/>
      </c>
      <c r="AW5" s="12" t="str">
        <f>IF($A5="","",MOD(AV5,10))</f>
        <v/>
      </c>
      <c r="AX5" s="12" t="str">
        <f>IF($A5="","",10-AW5)</f>
        <v/>
      </c>
      <c r="AY5" s="12" t="str">
        <f>IF($A5="","",MOD(AX5,10))</f>
        <v/>
      </c>
      <c r="AZ5" s="12" t="str">
        <f>IF($A5="","",MID($A5,7,1)*1)</f>
        <v/>
      </c>
    </row>
    <row r="6" spans="1:52" s="3" customFormat="1">
      <c r="A6" s="35"/>
      <c r="B6" s="36"/>
      <c r="C6" s="36"/>
      <c r="D6" s="36"/>
      <c r="E6" s="13"/>
      <c r="F6" s="13"/>
      <c r="G6" s="13"/>
      <c r="H6" s="13"/>
      <c r="I6" s="18">
        <f t="shared" ref="I6:I69" si="5">AB6+AC6+AD6+AE6</f>
        <v>0</v>
      </c>
      <c r="J6" s="37">
        <f t="shared" ref="J6:J69" si="6">IF(U6=1,$AH$5,IF(V6=1,$AH$6,IF(W6=1,$AH$7,IF(X6=1,$AH$8,IF(Y6=1,$AH$9,0)))))</f>
        <v>0</v>
      </c>
      <c r="K6" s="37"/>
      <c r="L6" s="12">
        <f t="shared" ref="L6:L69" si="7">IF(A6&lt;&gt;"",1,0)</f>
        <v>0</v>
      </c>
      <c r="M6" s="12">
        <f>IF(B6&lt;&gt;"",1,0)</f>
        <v>0</v>
      </c>
      <c r="N6" s="12">
        <f>IF(C6&lt;&gt;"",1,0)</f>
        <v>0</v>
      </c>
      <c r="O6" s="12">
        <f t="shared" ref="O6:O69" si="8">IF(D6&lt;&gt;"",1,0)</f>
        <v>0</v>
      </c>
      <c r="P6" s="12">
        <f t="shared" ref="P6:P69" si="9">IF(E6&lt;&gt;"",1,0)</f>
        <v>0</v>
      </c>
      <c r="Q6" s="12">
        <f t="shared" ref="Q6:Q69" si="10">IF(F6&lt;&gt;"",1,0)</f>
        <v>0</v>
      </c>
      <c r="R6" s="12">
        <f t="shared" ref="R6:R69" si="11">IF(G6&lt;&gt;"",1,0)</f>
        <v>0</v>
      </c>
      <c r="S6" s="12">
        <f t="shared" ref="S6:S69" si="12">IF(H6&lt;&gt;"",1,0)</f>
        <v>0</v>
      </c>
      <c r="U6" s="12">
        <f t="shared" ref="U6:U69" si="13">IFERROR(IF(AY6=AZ6,0,1),1)</f>
        <v>0</v>
      </c>
      <c r="V6" s="12">
        <f>IF((IF(B6&lt;&gt;"",1,0))+(IF(C6&lt;&gt;"",1,0))=2,IF(C6&gt;B6,0,1),0)</f>
        <v>0</v>
      </c>
      <c r="W6" s="12">
        <f t="shared" ref="W6:W69" si="14">IF(L6+M6+N6+O6+P6+Q6+R6+S6=0,0,IF(L6+M6+N6+O6=4,0,1))</f>
        <v>0</v>
      </c>
      <c r="X6" s="12">
        <f t="shared" ref="X6:X69" si="15">IF(COUNTIF($A$5:$A$1004,A6)&lt;=1,0,1)</f>
        <v>0</v>
      </c>
      <c r="Y6" s="12">
        <f>IF(AND(L6=1,L5=0),1,0)</f>
        <v>0</v>
      </c>
      <c r="Z6" s="12">
        <f t="shared" ref="Z6:Z69" si="16">IF(U6+V6+W6+X6+Y6=0,0,1)</f>
        <v>0</v>
      </c>
      <c r="AB6" s="42">
        <f t="shared" ref="AB6:AB69" si="17">IF($Z6=0,E6,0)</f>
        <v>0</v>
      </c>
      <c r="AC6" s="42">
        <f t="shared" ref="AC6:AC69" si="18">IF($Z6=0,F6,0)</f>
        <v>0</v>
      </c>
      <c r="AD6" s="42">
        <f t="shared" ref="AD6:AD69" si="19">IF($Z6=0,G6,0)</f>
        <v>0</v>
      </c>
      <c r="AE6" s="42">
        <f t="shared" ref="AE6:AE69" si="20">IF($Z6=0,H6,0)</f>
        <v>0</v>
      </c>
      <c r="AG6" s="55" t="s">
        <v>32</v>
      </c>
      <c r="AH6" s="15" t="s">
        <v>38</v>
      </c>
      <c r="AJ6" s="12" t="s">
        <v>17</v>
      </c>
      <c r="AL6" s="12" t="str">
        <f t="shared" ref="AL6:AL69" si="21">IF($A6="","",MID($A6,1,1)*2)</f>
        <v/>
      </c>
      <c r="AM6" s="12" t="str">
        <f t="shared" ref="AM6:AM69" si="22">IF($A6="","",MID($A6,2,1)*1)</f>
        <v/>
      </c>
      <c r="AN6" s="12" t="str">
        <f t="shared" ref="AN6:AN69" si="23">IF($A6="","",MID($A6,3,1)*2)</f>
        <v/>
      </c>
      <c r="AO6" s="12" t="str">
        <f t="shared" ref="AO6:AO69" si="24">IF($A6="","",MID($A6,4,1)*1)</f>
        <v/>
      </c>
      <c r="AP6" s="12" t="str">
        <f t="shared" ref="AP6:AP69" si="25">IF($A6="","",MID($A6,5,1)*2)</f>
        <v/>
      </c>
      <c r="AQ6" s="12" t="str">
        <f t="shared" ref="AQ6:AQ15" si="26">IF($A6="","",IF(AL6&lt;10,AL6,(LEFT(AL6)+RIGHT(AL6))))</f>
        <v/>
      </c>
      <c r="AR6" s="12" t="str">
        <f t="shared" ref="AR6:AR15" si="27">IF($A6="","",IF(AM6&lt;10,AM6,(LEFT(AM6)+RIGHT(AM6))))</f>
        <v/>
      </c>
      <c r="AS6" s="12" t="str">
        <f t="shared" ref="AS6:AS15" si="28">IF($A6="","",IF(AN6&lt;10,AN6,(LEFT(AN6)+RIGHT(AN6))))</f>
        <v/>
      </c>
      <c r="AT6" s="12" t="str">
        <f t="shared" ref="AT6:AT15" si="29">IF($A6="","",IF(AO6&lt;10,AO6,(LEFT(AO6)+RIGHT(AO6))))</f>
        <v/>
      </c>
      <c r="AU6" s="12" t="str">
        <f t="shared" ref="AU6:AU15" si="30">IF($A6="","",IF(AP6&lt;10,AP6,(LEFT(AP6)+RIGHT(AP6))))</f>
        <v/>
      </c>
      <c r="AV6" s="12" t="str">
        <f t="shared" ref="AV6:AV15" si="31">IF($A6="","",SUM(AQ6:AU6))</f>
        <v/>
      </c>
      <c r="AW6" s="12" t="str">
        <f t="shared" ref="AW6:AW69" si="32">IF($A6="","",MOD(AV6,10))</f>
        <v/>
      </c>
      <c r="AX6" s="12" t="str">
        <f t="shared" ref="AX6:AX69" si="33">IF($A6="","",10-AW6)</f>
        <v/>
      </c>
      <c r="AY6" s="12" t="str">
        <f t="shared" ref="AY6:AY69" si="34">IF($A6="","",MOD(AX6,10))</f>
        <v/>
      </c>
      <c r="AZ6" s="12" t="str">
        <f t="shared" ref="AZ6:AZ69" si="35">IF($A6="","",MID($A6,7,1)*1)</f>
        <v/>
      </c>
    </row>
    <row r="7" spans="1:52" s="3" customFormat="1">
      <c r="A7" s="35"/>
      <c r="B7" s="36"/>
      <c r="C7" s="36"/>
      <c r="D7" s="36"/>
      <c r="E7" s="13"/>
      <c r="F7" s="13"/>
      <c r="G7" s="13"/>
      <c r="H7" s="13"/>
      <c r="I7" s="18">
        <f t="shared" si="5"/>
        <v>0</v>
      </c>
      <c r="J7" s="37">
        <f t="shared" si="6"/>
        <v>0</v>
      </c>
      <c r="K7" s="37"/>
      <c r="L7" s="12">
        <f t="shared" si="7"/>
        <v>0</v>
      </c>
      <c r="M7" s="12">
        <f t="shared" ref="M7:M69" si="36">IF(B7&lt;&gt;"",1,0)</f>
        <v>0</v>
      </c>
      <c r="N7" s="12">
        <f t="shared" ref="N7:N69" si="37">IF(C7&lt;&gt;"",1,0)</f>
        <v>0</v>
      </c>
      <c r="O7" s="12">
        <f t="shared" si="8"/>
        <v>0</v>
      </c>
      <c r="P7" s="12">
        <f t="shared" si="9"/>
        <v>0</v>
      </c>
      <c r="Q7" s="12">
        <f t="shared" si="10"/>
        <v>0</v>
      </c>
      <c r="R7" s="12">
        <f t="shared" si="11"/>
        <v>0</v>
      </c>
      <c r="S7" s="12">
        <f t="shared" si="12"/>
        <v>0</v>
      </c>
      <c r="U7" s="12">
        <f t="shared" si="13"/>
        <v>0</v>
      </c>
      <c r="V7" s="12">
        <f t="shared" ref="V7:V69" si="38">IF((IF(B7&lt;&gt;"",1,0))+(IF(C7&lt;&gt;"",1,0))=2,IF(C7&gt;B7,0,1),0)</f>
        <v>0</v>
      </c>
      <c r="W7" s="12">
        <f t="shared" si="14"/>
        <v>0</v>
      </c>
      <c r="X7" s="12">
        <f t="shared" si="15"/>
        <v>0</v>
      </c>
      <c r="Y7" s="12">
        <f t="shared" ref="Y7:Y70" si="39">IF(AND(L7=1,L6=0),1,0)</f>
        <v>0</v>
      </c>
      <c r="Z7" s="12">
        <f t="shared" si="16"/>
        <v>0</v>
      </c>
      <c r="AB7" s="42">
        <f t="shared" si="17"/>
        <v>0</v>
      </c>
      <c r="AC7" s="42">
        <f t="shared" si="18"/>
        <v>0</v>
      </c>
      <c r="AD7" s="42">
        <f t="shared" si="19"/>
        <v>0</v>
      </c>
      <c r="AE7" s="42">
        <f t="shared" si="20"/>
        <v>0</v>
      </c>
      <c r="AG7" s="55" t="s">
        <v>33</v>
      </c>
      <c r="AH7" s="15" t="s">
        <v>54</v>
      </c>
      <c r="AL7" s="12" t="str">
        <f t="shared" si="21"/>
        <v/>
      </c>
      <c r="AM7" s="12" t="str">
        <f t="shared" si="22"/>
        <v/>
      </c>
      <c r="AN7" s="12" t="str">
        <f t="shared" si="23"/>
        <v/>
      </c>
      <c r="AO7" s="12" t="str">
        <f t="shared" si="24"/>
        <v/>
      </c>
      <c r="AP7" s="12" t="str">
        <f t="shared" si="25"/>
        <v/>
      </c>
      <c r="AQ7" s="12" t="str">
        <f t="shared" si="26"/>
        <v/>
      </c>
      <c r="AR7" s="12" t="str">
        <f t="shared" si="27"/>
        <v/>
      </c>
      <c r="AS7" s="12" t="str">
        <f t="shared" si="28"/>
        <v/>
      </c>
      <c r="AT7" s="12" t="str">
        <f t="shared" si="29"/>
        <v/>
      </c>
      <c r="AU7" s="12" t="str">
        <f t="shared" si="30"/>
        <v/>
      </c>
      <c r="AV7" s="12" t="str">
        <f t="shared" si="31"/>
        <v/>
      </c>
      <c r="AW7" s="12" t="str">
        <f t="shared" si="32"/>
        <v/>
      </c>
      <c r="AX7" s="12" t="str">
        <f t="shared" si="33"/>
        <v/>
      </c>
      <c r="AY7" s="12" t="str">
        <f t="shared" si="34"/>
        <v/>
      </c>
      <c r="AZ7" s="12" t="str">
        <f t="shared" si="35"/>
        <v/>
      </c>
    </row>
    <row r="8" spans="1:52" s="3" customFormat="1">
      <c r="A8" s="35"/>
      <c r="B8" s="36"/>
      <c r="C8" s="36"/>
      <c r="D8" s="36"/>
      <c r="E8" s="13"/>
      <c r="F8" s="13"/>
      <c r="G8" s="13"/>
      <c r="H8" s="13"/>
      <c r="I8" s="18">
        <f t="shared" si="5"/>
        <v>0</v>
      </c>
      <c r="J8" s="37">
        <f t="shared" si="6"/>
        <v>0</v>
      </c>
      <c r="K8" s="37"/>
      <c r="L8" s="12">
        <f t="shared" si="7"/>
        <v>0</v>
      </c>
      <c r="M8" s="12">
        <f t="shared" si="36"/>
        <v>0</v>
      </c>
      <c r="N8" s="12">
        <f t="shared" si="37"/>
        <v>0</v>
      </c>
      <c r="O8" s="12">
        <f t="shared" si="8"/>
        <v>0</v>
      </c>
      <c r="P8" s="12">
        <f t="shared" si="9"/>
        <v>0</v>
      </c>
      <c r="Q8" s="12">
        <f t="shared" si="10"/>
        <v>0</v>
      </c>
      <c r="R8" s="12">
        <f t="shared" si="11"/>
        <v>0</v>
      </c>
      <c r="S8" s="12">
        <f t="shared" si="12"/>
        <v>0</v>
      </c>
      <c r="U8" s="12">
        <f t="shared" si="13"/>
        <v>0</v>
      </c>
      <c r="V8" s="12">
        <f t="shared" si="38"/>
        <v>0</v>
      </c>
      <c r="W8" s="12">
        <f t="shared" si="14"/>
        <v>0</v>
      </c>
      <c r="X8" s="12">
        <f t="shared" si="15"/>
        <v>0</v>
      </c>
      <c r="Y8" s="12">
        <f t="shared" si="39"/>
        <v>0</v>
      </c>
      <c r="Z8" s="12">
        <f t="shared" si="16"/>
        <v>0</v>
      </c>
      <c r="AB8" s="42">
        <f t="shared" si="17"/>
        <v>0</v>
      </c>
      <c r="AC8" s="42">
        <f t="shared" si="18"/>
        <v>0</v>
      </c>
      <c r="AD8" s="42">
        <f t="shared" si="19"/>
        <v>0</v>
      </c>
      <c r="AE8" s="42">
        <f t="shared" si="20"/>
        <v>0</v>
      </c>
      <c r="AG8" s="88" t="s">
        <v>35</v>
      </c>
      <c r="AH8" s="15" t="s">
        <v>263</v>
      </c>
      <c r="AL8" s="12" t="str">
        <f t="shared" si="21"/>
        <v/>
      </c>
      <c r="AM8" s="12" t="str">
        <f t="shared" si="22"/>
        <v/>
      </c>
      <c r="AN8" s="12" t="str">
        <f t="shared" si="23"/>
        <v/>
      </c>
      <c r="AO8" s="12" t="str">
        <f t="shared" si="24"/>
        <v/>
      </c>
      <c r="AP8" s="12" t="str">
        <f t="shared" si="25"/>
        <v/>
      </c>
      <c r="AQ8" s="12" t="str">
        <f t="shared" si="26"/>
        <v/>
      </c>
      <c r="AR8" s="12" t="str">
        <f t="shared" si="27"/>
        <v/>
      </c>
      <c r="AS8" s="12" t="str">
        <f t="shared" si="28"/>
        <v/>
      </c>
      <c r="AT8" s="12" t="str">
        <f t="shared" si="29"/>
        <v/>
      </c>
      <c r="AU8" s="12" t="str">
        <f t="shared" si="30"/>
        <v/>
      </c>
      <c r="AV8" s="12" t="str">
        <f t="shared" si="31"/>
        <v/>
      </c>
      <c r="AW8" s="12" t="str">
        <f t="shared" si="32"/>
        <v/>
      </c>
      <c r="AX8" s="12" t="str">
        <f t="shared" si="33"/>
        <v/>
      </c>
      <c r="AY8" s="12" t="str">
        <f t="shared" si="34"/>
        <v/>
      </c>
      <c r="AZ8" s="12" t="str">
        <f t="shared" si="35"/>
        <v/>
      </c>
    </row>
    <row r="9" spans="1:52" s="3" customFormat="1">
      <c r="A9" s="35"/>
      <c r="B9" s="36"/>
      <c r="C9" s="36"/>
      <c r="D9" s="36"/>
      <c r="E9" s="13"/>
      <c r="F9" s="13"/>
      <c r="G9" s="13"/>
      <c r="H9" s="13"/>
      <c r="I9" s="18">
        <f t="shared" si="5"/>
        <v>0</v>
      </c>
      <c r="J9" s="37">
        <f t="shared" si="6"/>
        <v>0</v>
      </c>
      <c r="K9" s="37"/>
      <c r="L9" s="12">
        <f t="shared" si="7"/>
        <v>0</v>
      </c>
      <c r="M9" s="12">
        <f t="shared" si="36"/>
        <v>0</v>
      </c>
      <c r="N9" s="12">
        <f t="shared" si="37"/>
        <v>0</v>
      </c>
      <c r="O9" s="12">
        <f t="shared" si="8"/>
        <v>0</v>
      </c>
      <c r="P9" s="12">
        <f t="shared" si="9"/>
        <v>0</v>
      </c>
      <c r="Q9" s="12">
        <f t="shared" si="10"/>
        <v>0</v>
      </c>
      <c r="R9" s="12">
        <f t="shared" si="11"/>
        <v>0</v>
      </c>
      <c r="S9" s="12">
        <f t="shared" si="12"/>
        <v>0</v>
      </c>
      <c r="U9" s="12">
        <f t="shared" si="13"/>
        <v>0</v>
      </c>
      <c r="V9" s="12">
        <f t="shared" si="38"/>
        <v>0</v>
      </c>
      <c r="W9" s="12">
        <f t="shared" si="14"/>
        <v>0</v>
      </c>
      <c r="X9" s="12">
        <f t="shared" si="15"/>
        <v>0</v>
      </c>
      <c r="Y9" s="12">
        <f t="shared" si="39"/>
        <v>0</v>
      </c>
      <c r="Z9" s="12">
        <f t="shared" si="16"/>
        <v>0</v>
      </c>
      <c r="AB9" s="42">
        <f t="shared" si="17"/>
        <v>0</v>
      </c>
      <c r="AC9" s="42">
        <f t="shared" si="18"/>
        <v>0</v>
      </c>
      <c r="AD9" s="42">
        <f t="shared" si="19"/>
        <v>0</v>
      </c>
      <c r="AE9" s="42">
        <f t="shared" si="20"/>
        <v>0</v>
      </c>
      <c r="AG9" s="88" t="s">
        <v>55</v>
      </c>
      <c r="AH9" s="15" t="s">
        <v>262</v>
      </c>
      <c r="AL9" s="12" t="str">
        <f t="shared" si="21"/>
        <v/>
      </c>
      <c r="AM9" s="12" t="str">
        <f t="shared" si="22"/>
        <v/>
      </c>
      <c r="AN9" s="12" t="str">
        <f t="shared" si="23"/>
        <v/>
      </c>
      <c r="AO9" s="12" t="str">
        <f t="shared" si="24"/>
        <v/>
      </c>
      <c r="AP9" s="12" t="str">
        <f t="shared" si="25"/>
        <v/>
      </c>
      <c r="AQ9" s="12" t="str">
        <f t="shared" si="26"/>
        <v/>
      </c>
      <c r="AR9" s="12" t="str">
        <f t="shared" si="27"/>
        <v/>
      </c>
      <c r="AS9" s="12" t="str">
        <f t="shared" si="28"/>
        <v/>
      </c>
      <c r="AT9" s="12" t="str">
        <f t="shared" si="29"/>
        <v/>
      </c>
      <c r="AU9" s="12" t="str">
        <f t="shared" si="30"/>
        <v/>
      </c>
      <c r="AV9" s="12" t="str">
        <f t="shared" si="31"/>
        <v/>
      </c>
      <c r="AW9" s="12" t="str">
        <f t="shared" si="32"/>
        <v/>
      </c>
      <c r="AX9" s="12" t="str">
        <f t="shared" si="33"/>
        <v/>
      </c>
      <c r="AY9" s="12" t="str">
        <f t="shared" si="34"/>
        <v/>
      </c>
      <c r="AZ9" s="12" t="str">
        <f t="shared" si="35"/>
        <v/>
      </c>
    </row>
    <row r="10" spans="1:52" s="3" customFormat="1">
      <c r="A10" s="35"/>
      <c r="B10" s="36"/>
      <c r="C10" s="36"/>
      <c r="D10" s="36"/>
      <c r="E10" s="13"/>
      <c r="F10" s="13"/>
      <c r="G10" s="13"/>
      <c r="H10" s="13"/>
      <c r="I10" s="18">
        <f t="shared" si="5"/>
        <v>0</v>
      </c>
      <c r="J10" s="37">
        <f t="shared" si="6"/>
        <v>0</v>
      </c>
      <c r="K10" s="37"/>
      <c r="L10" s="12">
        <f t="shared" si="7"/>
        <v>0</v>
      </c>
      <c r="M10" s="12">
        <f t="shared" si="36"/>
        <v>0</v>
      </c>
      <c r="N10" s="12">
        <f t="shared" si="37"/>
        <v>0</v>
      </c>
      <c r="O10" s="12">
        <f t="shared" si="8"/>
        <v>0</v>
      </c>
      <c r="P10" s="12">
        <f t="shared" si="9"/>
        <v>0</v>
      </c>
      <c r="Q10" s="12">
        <f t="shared" si="10"/>
        <v>0</v>
      </c>
      <c r="R10" s="12">
        <f t="shared" si="11"/>
        <v>0</v>
      </c>
      <c r="S10" s="12">
        <f t="shared" si="12"/>
        <v>0</v>
      </c>
      <c r="U10" s="12">
        <f t="shared" si="13"/>
        <v>0</v>
      </c>
      <c r="V10" s="12">
        <f t="shared" si="38"/>
        <v>0</v>
      </c>
      <c r="W10" s="12">
        <f t="shared" si="14"/>
        <v>0</v>
      </c>
      <c r="X10" s="12">
        <f t="shared" si="15"/>
        <v>0</v>
      </c>
      <c r="Y10" s="12">
        <f t="shared" si="39"/>
        <v>0</v>
      </c>
      <c r="Z10" s="12">
        <f t="shared" si="16"/>
        <v>0</v>
      </c>
      <c r="AB10" s="42">
        <f t="shared" si="17"/>
        <v>0</v>
      </c>
      <c r="AC10" s="42">
        <f t="shared" si="18"/>
        <v>0</v>
      </c>
      <c r="AD10" s="42">
        <f t="shared" si="19"/>
        <v>0</v>
      </c>
      <c r="AE10" s="42">
        <f t="shared" si="20"/>
        <v>0</v>
      </c>
      <c r="AG10" s="88" t="s">
        <v>78</v>
      </c>
      <c r="AH10" s="15" t="s">
        <v>79</v>
      </c>
      <c r="AL10" s="12" t="str">
        <f t="shared" si="21"/>
        <v/>
      </c>
      <c r="AM10" s="12" t="str">
        <f t="shared" si="22"/>
        <v/>
      </c>
      <c r="AN10" s="12" t="str">
        <f t="shared" si="23"/>
        <v/>
      </c>
      <c r="AO10" s="12" t="str">
        <f t="shared" si="24"/>
        <v/>
      </c>
      <c r="AP10" s="12" t="str">
        <f t="shared" si="25"/>
        <v/>
      </c>
      <c r="AQ10" s="12" t="str">
        <f t="shared" si="26"/>
        <v/>
      </c>
      <c r="AR10" s="12" t="str">
        <f t="shared" si="27"/>
        <v/>
      </c>
      <c r="AS10" s="12" t="str">
        <f t="shared" si="28"/>
        <v/>
      </c>
      <c r="AT10" s="12" t="str">
        <f t="shared" si="29"/>
        <v/>
      </c>
      <c r="AU10" s="12" t="str">
        <f t="shared" si="30"/>
        <v/>
      </c>
      <c r="AV10" s="12" t="str">
        <f t="shared" si="31"/>
        <v/>
      </c>
      <c r="AW10" s="12" t="str">
        <f t="shared" si="32"/>
        <v/>
      </c>
      <c r="AX10" s="12" t="str">
        <f t="shared" si="33"/>
        <v/>
      </c>
      <c r="AY10" s="12" t="str">
        <f t="shared" si="34"/>
        <v/>
      </c>
      <c r="AZ10" s="12" t="str">
        <f t="shared" si="35"/>
        <v/>
      </c>
    </row>
    <row r="11" spans="1:52" s="3" customFormat="1">
      <c r="A11" s="35"/>
      <c r="B11" s="36"/>
      <c r="C11" s="36"/>
      <c r="D11" s="36"/>
      <c r="E11" s="13"/>
      <c r="F11" s="13"/>
      <c r="G11" s="13"/>
      <c r="H11" s="13"/>
      <c r="I11" s="18">
        <f t="shared" si="5"/>
        <v>0</v>
      </c>
      <c r="J11" s="37">
        <f t="shared" si="6"/>
        <v>0</v>
      </c>
      <c r="K11" s="37"/>
      <c r="L11" s="12">
        <f t="shared" si="7"/>
        <v>0</v>
      </c>
      <c r="M11" s="12">
        <f t="shared" si="36"/>
        <v>0</v>
      </c>
      <c r="N11" s="12">
        <f t="shared" si="37"/>
        <v>0</v>
      </c>
      <c r="O11" s="12">
        <f t="shared" si="8"/>
        <v>0</v>
      </c>
      <c r="P11" s="12">
        <f t="shared" si="9"/>
        <v>0</v>
      </c>
      <c r="Q11" s="12">
        <f t="shared" si="10"/>
        <v>0</v>
      </c>
      <c r="R11" s="12">
        <f t="shared" si="11"/>
        <v>0</v>
      </c>
      <c r="S11" s="12">
        <f t="shared" si="12"/>
        <v>0</v>
      </c>
      <c r="U11" s="12">
        <f t="shared" si="13"/>
        <v>0</v>
      </c>
      <c r="V11" s="12">
        <f t="shared" si="38"/>
        <v>0</v>
      </c>
      <c r="W11" s="12">
        <f t="shared" si="14"/>
        <v>0</v>
      </c>
      <c r="X11" s="12">
        <f t="shared" si="15"/>
        <v>0</v>
      </c>
      <c r="Y11" s="12">
        <f t="shared" si="39"/>
        <v>0</v>
      </c>
      <c r="Z11" s="12">
        <f t="shared" si="16"/>
        <v>0</v>
      </c>
      <c r="AB11" s="42">
        <f t="shared" si="17"/>
        <v>0</v>
      </c>
      <c r="AC11" s="42">
        <f t="shared" si="18"/>
        <v>0</v>
      </c>
      <c r="AD11" s="42">
        <f t="shared" si="19"/>
        <v>0</v>
      </c>
      <c r="AE11" s="42">
        <f t="shared" si="20"/>
        <v>0</v>
      </c>
      <c r="AL11" s="12" t="str">
        <f t="shared" si="21"/>
        <v/>
      </c>
      <c r="AM11" s="12" t="str">
        <f t="shared" si="22"/>
        <v/>
      </c>
      <c r="AN11" s="12" t="str">
        <f t="shared" si="23"/>
        <v/>
      </c>
      <c r="AO11" s="12" t="str">
        <f t="shared" si="24"/>
        <v/>
      </c>
      <c r="AP11" s="12" t="str">
        <f t="shared" si="25"/>
        <v/>
      </c>
      <c r="AQ11" s="12" t="str">
        <f t="shared" si="26"/>
        <v/>
      </c>
      <c r="AR11" s="12" t="str">
        <f t="shared" si="27"/>
        <v/>
      </c>
      <c r="AS11" s="12" t="str">
        <f t="shared" si="28"/>
        <v/>
      </c>
      <c r="AT11" s="12" t="str">
        <f t="shared" si="29"/>
        <v/>
      </c>
      <c r="AU11" s="12" t="str">
        <f t="shared" si="30"/>
        <v/>
      </c>
      <c r="AV11" s="12" t="str">
        <f t="shared" si="31"/>
        <v/>
      </c>
      <c r="AW11" s="12" t="str">
        <f t="shared" si="32"/>
        <v/>
      </c>
      <c r="AX11" s="12" t="str">
        <f t="shared" si="33"/>
        <v/>
      </c>
      <c r="AY11" s="12" t="str">
        <f t="shared" si="34"/>
        <v/>
      </c>
      <c r="AZ11" s="12" t="str">
        <f t="shared" si="35"/>
        <v/>
      </c>
    </row>
    <row r="12" spans="1:52" s="3" customFormat="1">
      <c r="A12" s="35"/>
      <c r="B12" s="36"/>
      <c r="C12" s="36"/>
      <c r="D12" s="36"/>
      <c r="E12" s="13"/>
      <c r="F12" s="13"/>
      <c r="G12" s="13"/>
      <c r="H12" s="13"/>
      <c r="I12" s="18">
        <f t="shared" si="5"/>
        <v>0</v>
      </c>
      <c r="J12" s="37">
        <f t="shared" si="6"/>
        <v>0</v>
      </c>
      <c r="K12" s="37"/>
      <c r="L12" s="12">
        <f t="shared" si="7"/>
        <v>0</v>
      </c>
      <c r="M12" s="12">
        <f t="shared" si="36"/>
        <v>0</v>
      </c>
      <c r="N12" s="12">
        <f t="shared" si="37"/>
        <v>0</v>
      </c>
      <c r="O12" s="12">
        <f t="shared" si="8"/>
        <v>0</v>
      </c>
      <c r="P12" s="12">
        <f t="shared" si="9"/>
        <v>0</v>
      </c>
      <c r="Q12" s="12">
        <f t="shared" si="10"/>
        <v>0</v>
      </c>
      <c r="R12" s="12">
        <f t="shared" si="11"/>
        <v>0</v>
      </c>
      <c r="S12" s="12">
        <f t="shared" si="12"/>
        <v>0</v>
      </c>
      <c r="U12" s="12">
        <f t="shared" si="13"/>
        <v>0</v>
      </c>
      <c r="V12" s="12">
        <f t="shared" si="38"/>
        <v>0</v>
      </c>
      <c r="W12" s="12">
        <f t="shared" si="14"/>
        <v>0</v>
      </c>
      <c r="X12" s="12">
        <f t="shared" si="15"/>
        <v>0</v>
      </c>
      <c r="Y12" s="12">
        <f t="shared" si="39"/>
        <v>0</v>
      </c>
      <c r="Z12" s="12">
        <f t="shared" si="16"/>
        <v>0</v>
      </c>
      <c r="AB12" s="42">
        <f t="shared" si="17"/>
        <v>0</v>
      </c>
      <c r="AC12" s="42">
        <f t="shared" si="18"/>
        <v>0</v>
      </c>
      <c r="AD12" s="42">
        <f t="shared" si="19"/>
        <v>0</v>
      </c>
      <c r="AE12" s="42">
        <f t="shared" si="20"/>
        <v>0</v>
      </c>
      <c r="AL12" s="12" t="str">
        <f t="shared" si="21"/>
        <v/>
      </c>
      <c r="AM12" s="12" t="str">
        <f t="shared" si="22"/>
        <v/>
      </c>
      <c r="AN12" s="12" t="str">
        <f t="shared" si="23"/>
        <v/>
      </c>
      <c r="AO12" s="12" t="str">
        <f t="shared" si="24"/>
        <v/>
      </c>
      <c r="AP12" s="12" t="str">
        <f t="shared" si="25"/>
        <v/>
      </c>
      <c r="AQ12" s="12" t="str">
        <f t="shared" si="26"/>
        <v/>
      </c>
      <c r="AR12" s="12" t="str">
        <f t="shared" si="27"/>
        <v/>
      </c>
      <c r="AS12" s="12" t="str">
        <f t="shared" si="28"/>
        <v/>
      </c>
      <c r="AT12" s="12" t="str">
        <f t="shared" si="29"/>
        <v/>
      </c>
      <c r="AU12" s="12" t="str">
        <f t="shared" si="30"/>
        <v/>
      </c>
      <c r="AV12" s="12" t="str">
        <f t="shared" si="31"/>
        <v/>
      </c>
      <c r="AW12" s="12" t="str">
        <f t="shared" si="32"/>
        <v/>
      </c>
      <c r="AX12" s="12" t="str">
        <f t="shared" si="33"/>
        <v/>
      </c>
      <c r="AY12" s="12" t="str">
        <f t="shared" si="34"/>
        <v/>
      </c>
      <c r="AZ12" s="12" t="str">
        <f t="shared" si="35"/>
        <v/>
      </c>
    </row>
    <row r="13" spans="1:52" s="3" customFormat="1">
      <c r="A13" s="35"/>
      <c r="B13" s="36"/>
      <c r="C13" s="36"/>
      <c r="D13" s="36"/>
      <c r="E13" s="13"/>
      <c r="F13" s="13"/>
      <c r="G13" s="13"/>
      <c r="H13" s="13"/>
      <c r="I13" s="18">
        <f t="shared" si="5"/>
        <v>0</v>
      </c>
      <c r="J13" s="37">
        <f t="shared" si="6"/>
        <v>0</v>
      </c>
      <c r="K13" s="37"/>
      <c r="L13" s="12">
        <f t="shared" si="7"/>
        <v>0</v>
      </c>
      <c r="M13" s="12">
        <f t="shared" si="36"/>
        <v>0</v>
      </c>
      <c r="N13" s="12">
        <f t="shared" si="37"/>
        <v>0</v>
      </c>
      <c r="O13" s="12">
        <f t="shared" si="8"/>
        <v>0</v>
      </c>
      <c r="P13" s="12">
        <f t="shared" si="9"/>
        <v>0</v>
      </c>
      <c r="Q13" s="12">
        <f t="shared" si="10"/>
        <v>0</v>
      </c>
      <c r="R13" s="12">
        <f t="shared" si="11"/>
        <v>0</v>
      </c>
      <c r="S13" s="12">
        <f t="shared" si="12"/>
        <v>0</v>
      </c>
      <c r="U13" s="12">
        <f t="shared" si="13"/>
        <v>0</v>
      </c>
      <c r="V13" s="12">
        <f t="shared" si="38"/>
        <v>0</v>
      </c>
      <c r="W13" s="12">
        <f t="shared" si="14"/>
        <v>0</v>
      </c>
      <c r="X13" s="12">
        <f t="shared" si="15"/>
        <v>0</v>
      </c>
      <c r="Y13" s="12">
        <f t="shared" si="39"/>
        <v>0</v>
      </c>
      <c r="Z13" s="12">
        <f t="shared" si="16"/>
        <v>0</v>
      </c>
      <c r="AB13" s="42">
        <f t="shared" si="17"/>
        <v>0</v>
      </c>
      <c r="AC13" s="42">
        <f t="shared" si="18"/>
        <v>0</v>
      </c>
      <c r="AD13" s="42">
        <f t="shared" si="19"/>
        <v>0</v>
      </c>
      <c r="AE13" s="42">
        <f t="shared" si="20"/>
        <v>0</v>
      </c>
      <c r="AL13" s="12" t="str">
        <f t="shared" si="21"/>
        <v/>
      </c>
      <c r="AM13" s="12" t="str">
        <f t="shared" si="22"/>
        <v/>
      </c>
      <c r="AN13" s="12" t="str">
        <f t="shared" si="23"/>
        <v/>
      </c>
      <c r="AO13" s="12" t="str">
        <f t="shared" si="24"/>
        <v/>
      </c>
      <c r="AP13" s="12" t="str">
        <f t="shared" si="25"/>
        <v/>
      </c>
      <c r="AQ13" s="12" t="str">
        <f t="shared" si="26"/>
        <v/>
      </c>
      <c r="AR13" s="12" t="str">
        <f t="shared" si="27"/>
        <v/>
      </c>
      <c r="AS13" s="12" t="str">
        <f t="shared" si="28"/>
        <v/>
      </c>
      <c r="AT13" s="12" t="str">
        <f t="shared" si="29"/>
        <v/>
      </c>
      <c r="AU13" s="12" t="str">
        <f t="shared" si="30"/>
        <v/>
      </c>
      <c r="AV13" s="12" t="str">
        <f t="shared" si="31"/>
        <v/>
      </c>
      <c r="AW13" s="12" t="str">
        <f t="shared" si="32"/>
        <v/>
      </c>
      <c r="AX13" s="12" t="str">
        <f t="shared" si="33"/>
        <v/>
      </c>
      <c r="AY13" s="12" t="str">
        <f t="shared" si="34"/>
        <v/>
      </c>
      <c r="AZ13" s="12" t="str">
        <f t="shared" si="35"/>
        <v/>
      </c>
    </row>
    <row r="14" spans="1:52" s="3" customFormat="1">
      <c r="A14" s="35"/>
      <c r="B14" s="36"/>
      <c r="C14" s="36"/>
      <c r="D14" s="36"/>
      <c r="E14" s="13"/>
      <c r="F14" s="13"/>
      <c r="G14" s="13"/>
      <c r="H14" s="13"/>
      <c r="I14" s="18">
        <f t="shared" si="5"/>
        <v>0</v>
      </c>
      <c r="J14" s="37">
        <f t="shared" si="6"/>
        <v>0</v>
      </c>
      <c r="K14" s="37"/>
      <c r="L14" s="12">
        <f t="shared" si="7"/>
        <v>0</v>
      </c>
      <c r="M14" s="12">
        <f t="shared" si="36"/>
        <v>0</v>
      </c>
      <c r="N14" s="12">
        <f t="shared" si="37"/>
        <v>0</v>
      </c>
      <c r="O14" s="12">
        <f t="shared" si="8"/>
        <v>0</v>
      </c>
      <c r="P14" s="12">
        <f t="shared" si="9"/>
        <v>0</v>
      </c>
      <c r="Q14" s="12">
        <f t="shared" si="10"/>
        <v>0</v>
      </c>
      <c r="R14" s="12">
        <f t="shared" si="11"/>
        <v>0</v>
      </c>
      <c r="S14" s="12">
        <f t="shared" si="12"/>
        <v>0</v>
      </c>
      <c r="U14" s="12">
        <f t="shared" si="13"/>
        <v>0</v>
      </c>
      <c r="V14" s="12">
        <f t="shared" si="38"/>
        <v>0</v>
      </c>
      <c r="W14" s="12">
        <f t="shared" si="14"/>
        <v>0</v>
      </c>
      <c r="X14" s="12">
        <f t="shared" si="15"/>
        <v>0</v>
      </c>
      <c r="Y14" s="12">
        <f t="shared" si="39"/>
        <v>0</v>
      </c>
      <c r="Z14" s="12">
        <f t="shared" si="16"/>
        <v>0</v>
      </c>
      <c r="AB14" s="42">
        <f t="shared" si="17"/>
        <v>0</v>
      </c>
      <c r="AC14" s="42">
        <f t="shared" si="18"/>
        <v>0</v>
      </c>
      <c r="AD14" s="42">
        <f t="shared" si="19"/>
        <v>0</v>
      </c>
      <c r="AE14" s="42">
        <f t="shared" si="20"/>
        <v>0</v>
      </c>
      <c r="AL14" s="12" t="str">
        <f t="shared" si="21"/>
        <v/>
      </c>
      <c r="AM14" s="12" t="str">
        <f t="shared" si="22"/>
        <v/>
      </c>
      <c r="AN14" s="12" t="str">
        <f t="shared" si="23"/>
        <v/>
      </c>
      <c r="AO14" s="12" t="str">
        <f t="shared" si="24"/>
        <v/>
      </c>
      <c r="AP14" s="12" t="str">
        <f t="shared" si="25"/>
        <v/>
      </c>
      <c r="AQ14" s="12" t="str">
        <f t="shared" si="26"/>
        <v/>
      </c>
      <c r="AR14" s="12" t="str">
        <f t="shared" si="27"/>
        <v/>
      </c>
      <c r="AS14" s="12" t="str">
        <f t="shared" si="28"/>
        <v/>
      </c>
      <c r="AT14" s="12" t="str">
        <f t="shared" si="29"/>
        <v/>
      </c>
      <c r="AU14" s="12" t="str">
        <f t="shared" si="30"/>
        <v/>
      </c>
      <c r="AV14" s="12" t="str">
        <f t="shared" si="31"/>
        <v/>
      </c>
      <c r="AW14" s="12" t="str">
        <f t="shared" si="32"/>
        <v/>
      </c>
      <c r="AX14" s="12" t="str">
        <f t="shared" si="33"/>
        <v/>
      </c>
      <c r="AY14" s="12" t="str">
        <f t="shared" si="34"/>
        <v/>
      </c>
      <c r="AZ14" s="12" t="str">
        <f t="shared" si="35"/>
        <v/>
      </c>
    </row>
    <row r="15" spans="1:52" s="3" customFormat="1">
      <c r="A15" s="35"/>
      <c r="B15" s="36"/>
      <c r="C15" s="36"/>
      <c r="D15" s="36"/>
      <c r="E15" s="13"/>
      <c r="F15" s="13"/>
      <c r="G15" s="13"/>
      <c r="H15" s="13"/>
      <c r="I15" s="18">
        <f t="shared" si="5"/>
        <v>0</v>
      </c>
      <c r="J15" s="37">
        <f t="shared" si="6"/>
        <v>0</v>
      </c>
      <c r="K15" s="37"/>
      <c r="L15" s="12">
        <f t="shared" si="7"/>
        <v>0</v>
      </c>
      <c r="M15" s="12">
        <f t="shared" si="36"/>
        <v>0</v>
      </c>
      <c r="N15" s="12">
        <f t="shared" si="37"/>
        <v>0</v>
      </c>
      <c r="O15" s="12">
        <f t="shared" si="8"/>
        <v>0</v>
      </c>
      <c r="P15" s="12">
        <f t="shared" si="9"/>
        <v>0</v>
      </c>
      <c r="Q15" s="12">
        <f t="shared" si="10"/>
        <v>0</v>
      </c>
      <c r="R15" s="12">
        <f t="shared" si="11"/>
        <v>0</v>
      </c>
      <c r="S15" s="12">
        <f t="shared" si="12"/>
        <v>0</v>
      </c>
      <c r="U15" s="12">
        <f t="shared" si="13"/>
        <v>0</v>
      </c>
      <c r="V15" s="12">
        <f t="shared" si="38"/>
        <v>0</v>
      </c>
      <c r="W15" s="12">
        <f t="shared" si="14"/>
        <v>0</v>
      </c>
      <c r="X15" s="12">
        <f t="shared" si="15"/>
        <v>0</v>
      </c>
      <c r="Y15" s="12">
        <f t="shared" si="39"/>
        <v>0</v>
      </c>
      <c r="Z15" s="12">
        <f t="shared" si="16"/>
        <v>0</v>
      </c>
      <c r="AB15" s="42">
        <f t="shared" si="17"/>
        <v>0</v>
      </c>
      <c r="AC15" s="42">
        <f t="shared" si="18"/>
        <v>0</v>
      </c>
      <c r="AD15" s="42">
        <f t="shared" si="19"/>
        <v>0</v>
      </c>
      <c r="AE15" s="42">
        <f t="shared" si="20"/>
        <v>0</v>
      </c>
      <c r="AL15" s="12" t="str">
        <f t="shared" si="21"/>
        <v/>
      </c>
      <c r="AM15" s="12" t="str">
        <f t="shared" si="22"/>
        <v/>
      </c>
      <c r="AN15" s="12" t="str">
        <f t="shared" si="23"/>
        <v/>
      </c>
      <c r="AO15" s="12" t="str">
        <f t="shared" si="24"/>
        <v/>
      </c>
      <c r="AP15" s="12" t="str">
        <f t="shared" si="25"/>
        <v/>
      </c>
      <c r="AQ15" s="12" t="str">
        <f t="shared" si="26"/>
        <v/>
      </c>
      <c r="AR15" s="12" t="str">
        <f t="shared" si="27"/>
        <v/>
      </c>
      <c r="AS15" s="12" t="str">
        <f t="shared" si="28"/>
        <v/>
      </c>
      <c r="AT15" s="12" t="str">
        <f t="shared" si="29"/>
        <v/>
      </c>
      <c r="AU15" s="12" t="str">
        <f t="shared" si="30"/>
        <v/>
      </c>
      <c r="AV15" s="12" t="str">
        <f t="shared" si="31"/>
        <v/>
      </c>
      <c r="AW15" s="12" t="str">
        <f t="shared" si="32"/>
        <v/>
      </c>
      <c r="AX15" s="12" t="str">
        <f t="shared" si="33"/>
        <v/>
      </c>
      <c r="AY15" s="12" t="str">
        <f t="shared" si="34"/>
        <v/>
      </c>
      <c r="AZ15" s="12" t="str">
        <f t="shared" si="35"/>
        <v/>
      </c>
    </row>
    <row r="16" spans="1:52" s="3" customFormat="1">
      <c r="A16" s="35"/>
      <c r="B16" s="36"/>
      <c r="C16" s="36"/>
      <c r="D16" s="36"/>
      <c r="E16" s="13"/>
      <c r="F16" s="13"/>
      <c r="G16" s="13"/>
      <c r="H16" s="13"/>
      <c r="I16" s="18">
        <f t="shared" si="5"/>
        <v>0</v>
      </c>
      <c r="J16" s="37">
        <f t="shared" si="6"/>
        <v>0</v>
      </c>
      <c r="K16" s="37"/>
      <c r="L16" s="12">
        <f t="shared" si="7"/>
        <v>0</v>
      </c>
      <c r="M16" s="12">
        <f t="shared" si="36"/>
        <v>0</v>
      </c>
      <c r="N16" s="12">
        <f t="shared" si="37"/>
        <v>0</v>
      </c>
      <c r="O16" s="12">
        <f t="shared" si="8"/>
        <v>0</v>
      </c>
      <c r="P16" s="12">
        <f t="shared" si="9"/>
        <v>0</v>
      </c>
      <c r="Q16" s="12">
        <f t="shared" si="10"/>
        <v>0</v>
      </c>
      <c r="R16" s="12">
        <f t="shared" si="11"/>
        <v>0</v>
      </c>
      <c r="S16" s="12">
        <f t="shared" si="12"/>
        <v>0</v>
      </c>
      <c r="U16" s="12">
        <f t="shared" si="13"/>
        <v>0</v>
      </c>
      <c r="V16" s="12">
        <f t="shared" si="38"/>
        <v>0</v>
      </c>
      <c r="W16" s="12">
        <f t="shared" si="14"/>
        <v>0</v>
      </c>
      <c r="X16" s="12">
        <f t="shared" si="15"/>
        <v>0</v>
      </c>
      <c r="Y16" s="12">
        <f t="shared" si="39"/>
        <v>0</v>
      </c>
      <c r="Z16" s="12">
        <f t="shared" si="16"/>
        <v>0</v>
      </c>
      <c r="AB16" s="42">
        <f t="shared" si="17"/>
        <v>0</v>
      </c>
      <c r="AC16" s="42">
        <f t="shared" si="18"/>
        <v>0</v>
      </c>
      <c r="AD16" s="42">
        <f t="shared" si="19"/>
        <v>0</v>
      </c>
      <c r="AE16" s="42">
        <f t="shared" si="20"/>
        <v>0</v>
      </c>
      <c r="AL16" s="12" t="str">
        <f t="shared" si="21"/>
        <v/>
      </c>
      <c r="AM16" s="12" t="str">
        <f t="shared" si="22"/>
        <v/>
      </c>
      <c r="AN16" s="12" t="str">
        <f t="shared" si="23"/>
        <v/>
      </c>
      <c r="AO16" s="12" t="str">
        <f t="shared" si="24"/>
        <v/>
      </c>
      <c r="AP16" s="12" t="str">
        <f t="shared" si="25"/>
        <v/>
      </c>
      <c r="AQ16" s="12" t="str">
        <f t="shared" ref="AQ16:AQ79" si="40">IF($A16="","",IF(AL16&lt;10,AL16,(LEFT(AL16)+RIGHT(AL16))))</f>
        <v/>
      </c>
      <c r="AR16" s="12" t="str">
        <f t="shared" ref="AR16:AR79" si="41">IF($A16="","",IF(AM16&lt;10,AM16,(LEFT(AM16)+RIGHT(AM16))))</f>
        <v/>
      </c>
      <c r="AS16" s="12" t="str">
        <f t="shared" ref="AS16:AS79" si="42">IF($A16="","",IF(AN16&lt;10,AN16,(LEFT(AN16)+RIGHT(AN16))))</f>
        <v/>
      </c>
      <c r="AT16" s="12" t="str">
        <f t="shared" ref="AT16:AT79" si="43">IF($A16="","",IF(AO16&lt;10,AO16,(LEFT(AO16)+RIGHT(AO16))))</f>
        <v/>
      </c>
      <c r="AU16" s="12" t="str">
        <f t="shared" ref="AU16:AU79" si="44">IF($A16="","",IF(AP16&lt;10,AP16,(LEFT(AP16)+RIGHT(AP16))))</f>
        <v/>
      </c>
      <c r="AV16" s="12" t="str">
        <f t="shared" ref="AV16:AV79" si="45">IF($A16="","",SUM(AQ16:AU16))</f>
        <v/>
      </c>
      <c r="AW16" s="12" t="str">
        <f t="shared" si="32"/>
        <v/>
      </c>
      <c r="AX16" s="12" t="str">
        <f t="shared" si="33"/>
        <v/>
      </c>
      <c r="AY16" s="12" t="str">
        <f t="shared" si="34"/>
        <v/>
      </c>
      <c r="AZ16" s="12" t="str">
        <f t="shared" si="35"/>
        <v/>
      </c>
    </row>
    <row r="17" spans="1:52" s="3" customFormat="1">
      <c r="A17" s="35"/>
      <c r="B17" s="36"/>
      <c r="C17" s="36"/>
      <c r="D17" s="36"/>
      <c r="E17" s="13"/>
      <c r="F17" s="13"/>
      <c r="G17" s="13"/>
      <c r="H17" s="13"/>
      <c r="I17" s="18">
        <f t="shared" si="5"/>
        <v>0</v>
      </c>
      <c r="J17" s="37">
        <f t="shared" si="6"/>
        <v>0</v>
      </c>
      <c r="K17" s="37"/>
      <c r="L17" s="12">
        <f t="shared" si="7"/>
        <v>0</v>
      </c>
      <c r="M17" s="12">
        <f t="shared" si="36"/>
        <v>0</v>
      </c>
      <c r="N17" s="12">
        <f t="shared" si="37"/>
        <v>0</v>
      </c>
      <c r="O17" s="12">
        <f t="shared" si="8"/>
        <v>0</v>
      </c>
      <c r="P17" s="12">
        <f t="shared" si="9"/>
        <v>0</v>
      </c>
      <c r="Q17" s="12">
        <f t="shared" si="10"/>
        <v>0</v>
      </c>
      <c r="R17" s="12">
        <f t="shared" si="11"/>
        <v>0</v>
      </c>
      <c r="S17" s="12">
        <f t="shared" si="12"/>
        <v>0</v>
      </c>
      <c r="U17" s="12">
        <f t="shared" si="13"/>
        <v>0</v>
      </c>
      <c r="V17" s="12">
        <f t="shared" si="38"/>
        <v>0</v>
      </c>
      <c r="W17" s="12">
        <f t="shared" si="14"/>
        <v>0</v>
      </c>
      <c r="X17" s="12">
        <f t="shared" si="15"/>
        <v>0</v>
      </c>
      <c r="Y17" s="12">
        <f t="shared" si="39"/>
        <v>0</v>
      </c>
      <c r="Z17" s="12">
        <f t="shared" si="16"/>
        <v>0</v>
      </c>
      <c r="AB17" s="42">
        <f t="shared" si="17"/>
        <v>0</v>
      </c>
      <c r="AC17" s="42">
        <f t="shared" si="18"/>
        <v>0</v>
      </c>
      <c r="AD17" s="42">
        <f t="shared" si="19"/>
        <v>0</v>
      </c>
      <c r="AE17" s="42">
        <f t="shared" si="20"/>
        <v>0</v>
      </c>
      <c r="AL17" s="12" t="str">
        <f t="shared" si="21"/>
        <v/>
      </c>
      <c r="AM17" s="12" t="str">
        <f t="shared" si="22"/>
        <v/>
      </c>
      <c r="AN17" s="12" t="str">
        <f t="shared" si="23"/>
        <v/>
      </c>
      <c r="AO17" s="12" t="str">
        <f t="shared" si="24"/>
        <v/>
      </c>
      <c r="AP17" s="12" t="str">
        <f t="shared" si="25"/>
        <v/>
      </c>
      <c r="AQ17" s="12" t="str">
        <f t="shared" si="40"/>
        <v/>
      </c>
      <c r="AR17" s="12" t="str">
        <f t="shared" si="41"/>
        <v/>
      </c>
      <c r="AS17" s="12" t="str">
        <f t="shared" si="42"/>
        <v/>
      </c>
      <c r="AT17" s="12" t="str">
        <f t="shared" si="43"/>
        <v/>
      </c>
      <c r="AU17" s="12" t="str">
        <f t="shared" si="44"/>
        <v/>
      </c>
      <c r="AV17" s="12" t="str">
        <f t="shared" si="45"/>
        <v/>
      </c>
      <c r="AW17" s="12" t="str">
        <f t="shared" si="32"/>
        <v/>
      </c>
      <c r="AX17" s="12" t="str">
        <f t="shared" si="33"/>
        <v/>
      </c>
      <c r="AY17" s="12" t="str">
        <f t="shared" si="34"/>
        <v/>
      </c>
      <c r="AZ17" s="12" t="str">
        <f t="shared" si="35"/>
        <v/>
      </c>
    </row>
    <row r="18" spans="1:52" s="3" customFormat="1">
      <c r="A18" s="35"/>
      <c r="B18" s="36"/>
      <c r="C18" s="36"/>
      <c r="D18" s="36"/>
      <c r="E18" s="13"/>
      <c r="F18" s="13"/>
      <c r="G18" s="13"/>
      <c r="H18" s="13"/>
      <c r="I18" s="18">
        <f t="shared" si="5"/>
        <v>0</v>
      </c>
      <c r="J18" s="37">
        <f t="shared" si="6"/>
        <v>0</v>
      </c>
      <c r="K18" s="37"/>
      <c r="L18" s="12">
        <f t="shared" si="7"/>
        <v>0</v>
      </c>
      <c r="M18" s="12">
        <f t="shared" si="36"/>
        <v>0</v>
      </c>
      <c r="N18" s="12">
        <f t="shared" si="37"/>
        <v>0</v>
      </c>
      <c r="O18" s="12">
        <f t="shared" si="8"/>
        <v>0</v>
      </c>
      <c r="P18" s="12">
        <f t="shared" si="9"/>
        <v>0</v>
      </c>
      <c r="Q18" s="12">
        <f t="shared" si="10"/>
        <v>0</v>
      </c>
      <c r="R18" s="12">
        <f t="shared" si="11"/>
        <v>0</v>
      </c>
      <c r="S18" s="12">
        <f t="shared" si="12"/>
        <v>0</v>
      </c>
      <c r="U18" s="12">
        <f t="shared" si="13"/>
        <v>0</v>
      </c>
      <c r="V18" s="12">
        <f t="shared" si="38"/>
        <v>0</v>
      </c>
      <c r="W18" s="12">
        <f t="shared" si="14"/>
        <v>0</v>
      </c>
      <c r="X18" s="12">
        <f t="shared" si="15"/>
        <v>0</v>
      </c>
      <c r="Y18" s="12">
        <f t="shared" si="39"/>
        <v>0</v>
      </c>
      <c r="Z18" s="12">
        <f t="shared" si="16"/>
        <v>0</v>
      </c>
      <c r="AB18" s="42">
        <f t="shared" si="17"/>
        <v>0</v>
      </c>
      <c r="AC18" s="42">
        <f t="shared" si="18"/>
        <v>0</v>
      </c>
      <c r="AD18" s="42">
        <f t="shared" si="19"/>
        <v>0</v>
      </c>
      <c r="AE18" s="42">
        <f t="shared" si="20"/>
        <v>0</v>
      </c>
      <c r="AL18" s="12" t="str">
        <f t="shared" si="21"/>
        <v/>
      </c>
      <c r="AM18" s="12" t="str">
        <f t="shared" si="22"/>
        <v/>
      </c>
      <c r="AN18" s="12" t="str">
        <f t="shared" si="23"/>
        <v/>
      </c>
      <c r="AO18" s="12" t="str">
        <f t="shared" si="24"/>
        <v/>
      </c>
      <c r="AP18" s="12" t="str">
        <f t="shared" si="25"/>
        <v/>
      </c>
      <c r="AQ18" s="12" t="str">
        <f t="shared" si="40"/>
        <v/>
      </c>
      <c r="AR18" s="12" t="str">
        <f t="shared" si="41"/>
        <v/>
      </c>
      <c r="AS18" s="12" t="str">
        <f t="shared" si="42"/>
        <v/>
      </c>
      <c r="AT18" s="12" t="str">
        <f t="shared" si="43"/>
        <v/>
      </c>
      <c r="AU18" s="12" t="str">
        <f t="shared" si="44"/>
        <v/>
      </c>
      <c r="AV18" s="12" t="str">
        <f t="shared" si="45"/>
        <v/>
      </c>
      <c r="AW18" s="12" t="str">
        <f t="shared" si="32"/>
        <v/>
      </c>
      <c r="AX18" s="12" t="str">
        <f t="shared" si="33"/>
        <v/>
      </c>
      <c r="AY18" s="12" t="str">
        <f t="shared" si="34"/>
        <v/>
      </c>
      <c r="AZ18" s="12" t="str">
        <f t="shared" si="35"/>
        <v/>
      </c>
    </row>
    <row r="19" spans="1:52" s="3" customFormat="1">
      <c r="A19" s="35"/>
      <c r="B19" s="36"/>
      <c r="C19" s="36"/>
      <c r="D19" s="36"/>
      <c r="E19" s="13"/>
      <c r="F19" s="13"/>
      <c r="G19" s="13"/>
      <c r="H19" s="13"/>
      <c r="I19" s="18">
        <f t="shared" si="5"/>
        <v>0</v>
      </c>
      <c r="J19" s="37">
        <f t="shared" si="6"/>
        <v>0</v>
      </c>
      <c r="K19" s="37"/>
      <c r="L19" s="12">
        <f t="shared" si="7"/>
        <v>0</v>
      </c>
      <c r="M19" s="12">
        <f t="shared" si="36"/>
        <v>0</v>
      </c>
      <c r="N19" s="12">
        <f t="shared" si="37"/>
        <v>0</v>
      </c>
      <c r="O19" s="12">
        <f t="shared" si="8"/>
        <v>0</v>
      </c>
      <c r="P19" s="12">
        <f t="shared" si="9"/>
        <v>0</v>
      </c>
      <c r="Q19" s="12">
        <f t="shared" si="10"/>
        <v>0</v>
      </c>
      <c r="R19" s="12">
        <f t="shared" si="11"/>
        <v>0</v>
      </c>
      <c r="S19" s="12">
        <f t="shared" si="12"/>
        <v>0</v>
      </c>
      <c r="U19" s="12">
        <f t="shared" si="13"/>
        <v>0</v>
      </c>
      <c r="V19" s="12">
        <f t="shared" si="38"/>
        <v>0</v>
      </c>
      <c r="W19" s="12">
        <f t="shared" si="14"/>
        <v>0</v>
      </c>
      <c r="X19" s="12">
        <f t="shared" si="15"/>
        <v>0</v>
      </c>
      <c r="Y19" s="12">
        <f t="shared" si="39"/>
        <v>0</v>
      </c>
      <c r="Z19" s="12">
        <f t="shared" si="16"/>
        <v>0</v>
      </c>
      <c r="AB19" s="42">
        <f t="shared" si="17"/>
        <v>0</v>
      </c>
      <c r="AC19" s="42">
        <f t="shared" si="18"/>
        <v>0</v>
      </c>
      <c r="AD19" s="42">
        <f t="shared" si="19"/>
        <v>0</v>
      </c>
      <c r="AE19" s="42">
        <f t="shared" si="20"/>
        <v>0</v>
      </c>
      <c r="AL19" s="12" t="str">
        <f t="shared" si="21"/>
        <v/>
      </c>
      <c r="AM19" s="12" t="str">
        <f t="shared" si="22"/>
        <v/>
      </c>
      <c r="AN19" s="12" t="str">
        <f t="shared" si="23"/>
        <v/>
      </c>
      <c r="AO19" s="12" t="str">
        <f t="shared" si="24"/>
        <v/>
      </c>
      <c r="AP19" s="12" t="str">
        <f t="shared" si="25"/>
        <v/>
      </c>
      <c r="AQ19" s="12" t="str">
        <f t="shared" si="40"/>
        <v/>
      </c>
      <c r="AR19" s="12" t="str">
        <f t="shared" si="41"/>
        <v/>
      </c>
      <c r="AS19" s="12" t="str">
        <f t="shared" si="42"/>
        <v/>
      </c>
      <c r="AT19" s="12" t="str">
        <f t="shared" si="43"/>
        <v/>
      </c>
      <c r="AU19" s="12" t="str">
        <f t="shared" si="44"/>
        <v/>
      </c>
      <c r="AV19" s="12" t="str">
        <f t="shared" si="45"/>
        <v/>
      </c>
      <c r="AW19" s="12" t="str">
        <f t="shared" si="32"/>
        <v/>
      </c>
      <c r="AX19" s="12" t="str">
        <f t="shared" si="33"/>
        <v/>
      </c>
      <c r="AY19" s="12" t="str">
        <f t="shared" si="34"/>
        <v/>
      </c>
      <c r="AZ19" s="12" t="str">
        <f t="shared" si="35"/>
        <v/>
      </c>
    </row>
    <row r="20" spans="1:52" s="3" customFormat="1">
      <c r="A20" s="35"/>
      <c r="B20" s="36"/>
      <c r="C20" s="36"/>
      <c r="D20" s="36"/>
      <c r="E20" s="13"/>
      <c r="F20" s="13"/>
      <c r="G20" s="13"/>
      <c r="H20" s="13"/>
      <c r="I20" s="18">
        <f t="shared" si="5"/>
        <v>0</v>
      </c>
      <c r="J20" s="37">
        <f t="shared" si="6"/>
        <v>0</v>
      </c>
      <c r="K20" s="37"/>
      <c r="L20" s="12">
        <f t="shared" si="7"/>
        <v>0</v>
      </c>
      <c r="M20" s="12">
        <f t="shared" si="36"/>
        <v>0</v>
      </c>
      <c r="N20" s="12">
        <f t="shared" si="37"/>
        <v>0</v>
      </c>
      <c r="O20" s="12">
        <f t="shared" si="8"/>
        <v>0</v>
      </c>
      <c r="P20" s="12">
        <f t="shared" si="9"/>
        <v>0</v>
      </c>
      <c r="Q20" s="12">
        <f t="shared" si="10"/>
        <v>0</v>
      </c>
      <c r="R20" s="12">
        <f t="shared" si="11"/>
        <v>0</v>
      </c>
      <c r="S20" s="12">
        <f t="shared" si="12"/>
        <v>0</v>
      </c>
      <c r="U20" s="12">
        <f t="shared" si="13"/>
        <v>0</v>
      </c>
      <c r="V20" s="12">
        <f t="shared" si="38"/>
        <v>0</v>
      </c>
      <c r="W20" s="12">
        <f t="shared" si="14"/>
        <v>0</v>
      </c>
      <c r="X20" s="12">
        <f t="shared" si="15"/>
        <v>0</v>
      </c>
      <c r="Y20" s="12">
        <f t="shared" si="39"/>
        <v>0</v>
      </c>
      <c r="Z20" s="12">
        <f t="shared" si="16"/>
        <v>0</v>
      </c>
      <c r="AB20" s="42">
        <f t="shared" si="17"/>
        <v>0</v>
      </c>
      <c r="AC20" s="42">
        <f t="shared" si="18"/>
        <v>0</v>
      </c>
      <c r="AD20" s="42">
        <f t="shared" si="19"/>
        <v>0</v>
      </c>
      <c r="AE20" s="42">
        <f t="shared" si="20"/>
        <v>0</v>
      </c>
      <c r="AL20" s="12" t="str">
        <f t="shared" si="21"/>
        <v/>
      </c>
      <c r="AM20" s="12" t="str">
        <f t="shared" si="22"/>
        <v/>
      </c>
      <c r="AN20" s="12" t="str">
        <f t="shared" si="23"/>
        <v/>
      </c>
      <c r="AO20" s="12" t="str">
        <f t="shared" si="24"/>
        <v/>
      </c>
      <c r="AP20" s="12" t="str">
        <f t="shared" si="25"/>
        <v/>
      </c>
      <c r="AQ20" s="12" t="str">
        <f t="shared" si="40"/>
        <v/>
      </c>
      <c r="AR20" s="12" t="str">
        <f t="shared" si="41"/>
        <v/>
      </c>
      <c r="AS20" s="12" t="str">
        <f t="shared" si="42"/>
        <v/>
      </c>
      <c r="AT20" s="12" t="str">
        <f t="shared" si="43"/>
        <v/>
      </c>
      <c r="AU20" s="12" t="str">
        <f t="shared" si="44"/>
        <v/>
      </c>
      <c r="AV20" s="12" t="str">
        <f t="shared" si="45"/>
        <v/>
      </c>
      <c r="AW20" s="12" t="str">
        <f t="shared" si="32"/>
        <v/>
      </c>
      <c r="AX20" s="12" t="str">
        <f t="shared" si="33"/>
        <v/>
      </c>
      <c r="AY20" s="12" t="str">
        <f t="shared" si="34"/>
        <v/>
      </c>
      <c r="AZ20" s="12" t="str">
        <f t="shared" si="35"/>
        <v/>
      </c>
    </row>
    <row r="21" spans="1:52" s="3" customFormat="1">
      <c r="A21" s="35"/>
      <c r="B21" s="36"/>
      <c r="C21" s="36"/>
      <c r="D21" s="36"/>
      <c r="E21" s="13"/>
      <c r="F21" s="13"/>
      <c r="G21" s="13"/>
      <c r="H21" s="13"/>
      <c r="I21" s="18">
        <f t="shared" si="5"/>
        <v>0</v>
      </c>
      <c r="J21" s="37">
        <f t="shared" si="6"/>
        <v>0</v>
      </c>
      <c r="K21" s="37"/>
      <c r="L21" s="12">
        <f t="shared" si="7"/>
        <v>0</v>
      </c>
      <c r="M21" s="12">
        <f t="shared" si="36"/>
        <v>0</v>
      </c>
      <c r="N21" s="12">
        <f t="shared" si="37"/>
        <v>0</v>
      </c>
      <c r="O21" s="12">
        <f t="shared" si="8"/>
        <v>0</v>
      </c>
      <c r="P21" s="12">
        <f t="shared" si="9"/>
        <v>0</v>
      </c>
      <c r="Q21" s="12">
        <f t="shared" si="10"/>
        <v>0</v>
      </c>
      <c r="R21" s="12">
        <f t="shared" si="11"/>
        <v>0</v>
      </c>
      <c r="S21" s="12">
        <f t="shared" si="12"/>
        <v>0</v>
      </c>
      <c r="U21" s="12">
        <f t="shared" si="13"/>
        <v>0</v>
      </c>
      <c r="V21" s="12">
        <f t="shared" si="38"/>
        <v>0</v>
      </c>
      <c r="W21" s="12">
        <f t="shared" si="14"/>
        <v>0</v>
      </c>
      <c r="X21" s="12">
        <f t="shared" si="15"/>
        <v>0</v>
      </c>
      <c r="Y21" s="12">
        <f t="shared" si="39"/>
        <v>0</v>
      </c>
      <c r="Z21" s="12">
        <f t="shared" si="16"/>
        <v>0</v>
      </c>
      <c r="AB21" s="42">
        <f t="shared" si="17"/>
        <v>0</v>
      </c>
      <c r="AC21" s="42">
        <f t="shared" si="18"/>
        <v>0</v>
      </c>
      <c r="AD21" s="42">
        <f t="shared" si="19"/>
        <v>0</v>
      </c>
      <c r="AE21" s="42">
        <f t="shared" si="20"/>
        <v>0</v>
      </c>
      <c r="AL21" s="12" t="str">
        <f t="shared" si="21"/>
        <v/>
      </c>
      <c r="AM21" s="12" t="str">
        <f t="shared" si="22"/>
        <v/>
      </c>
      <c r="AN21" s="12" t="str">
        <f t="shared" si="23"/>
        <v/>
      </c>
      <c r="AO21" s="12" t="str">
        <f t="shared" si="24"/>
        <v/>
      </c>
      <c r="AP21" s="12" t="str">
        <f t="shared" si="25"/>
        <v/>
      </c>
      <c r="AQ21" s="12" t="str">
        <f t="shared" si="40"/>
        <v/>
      </c>
      <c r="AR21" s="12" t="str">
        <f t="shared" si="41"/>
        <v/>
      </c>
      <c r="AS21" s="12" t="str">
        <f t="shared" si="42"/>
        <v/>
      </c>
      <c r="AT21" s="12" t="str">
        <f t="shared" si="43"/>
        <v/>
      </c>
      <c r="AU21" s="12" t="str">
        <f t="shared" si="44"/>
        <v/>
      </c>
      <c r="AV21" s="12" t="str">
        <f t="shared" si="45"/>
        <v/>
      </c>
      <c r="AW21" s="12" t="str">
        <f t="shared" si="32"/>
        <v/>
      </c>
      <c r="AX21" s="12" t="str">
        <f t="shared" si="33"/>
        <v/>
      </c>
      <c r="AY21" s="12" t="str">
        <f t="shared" si="34"/>
        <v/>
      </c>
      <c r="AZ21" s="12" t="str">
        <f t="shared" si="35"/>
        <v/>
      </c>
    </row>
    <row r="22" spans="1:52" s="3" customFormat="1">
      <c r="A22" s="35"/>
      <c r="B22" s="36"/>
      <c r="C22" s="36"/>
      <c r="D22" s="36"/>
      <c r="E22" s="13"/>
      <c r="F22" s="13"/>
      <c r="G22" s="13"/>
      <c r="H22" s="13"/>
      <c r="I22" s="18">
        <f t="shared" si="5"/>
        <v>0</v>
      </c>
      <c r="J22" s="37">
        <f t="shared" si="6"/>
        <v>0</v>
      </c>
      <c r="K22" s="37"/>
      <c r="L22" s="12">
        <f t="shared" si="7"/>
        <v>0</v>
      </c>
      <c r="M22" s="12">
        <f t="shared" si="36"/>
        <v>0</v>
      </c>
      <c r="N22" s="12">
        <f t="shared" si="37"/>
        <v>0</v>
      </c>
      <c r="O22" s="12">
        <f t="shared" si="8"/>
        <v>0</v>
      </c>
      <c r="P22" s="12">
        <f t="shared" si="9"/>
        <v>0</v>
      </c>
      <c r="Q22" s="12">
        <f t="shared" si="10"/>
        <v>0</v>
      </c>
      <c r="R22" s="12">
        <f t="shared" si="11"/>
        <v>0</v>
      </c>
      <c r="S22" s="12">
        <f t="shared" si="12"/>
        <v>0</v>
      </c>
      <c r="U22" s="12">
        <f t="shared" si="13"/>
        <v>0</v>
      </c>
      <c r="V22" s="12">
        <f t="shared" si="38"/>
        <v>0</v>
      </c>
      <c r="W22" s="12">
        <f t="shared" si="14"/>
        <v>0</v>
      </c>
      <c r="X22" s="12">
        <f t="shared" si="15"/>
        <v>0</v>
      </c>
      <c r="Y22" s="12">
        <f t="shared" si="39"/>
        <v>0</v>
      </c>
      <c r="Z22" s="12">
        <f t="shared" si="16"/>
        <v>0</v>
      </c>
      <c r="AB22" s="42">
        <f t="shared" si="17"/>
        <v>0</v>
      </c>
      <c r="AC22" s="42">
        <f t="shared" si="18"/>
        <v>0</v>
      </c>
      <c r="AD22" s="42">
        <f t="shared" si="19"/>
        <v>0</v>
      </c>
      <c r="AE22" s="42">
        <f t="shared" si="20"/>
        <v>0</v>
      </c>
      <c r="AL22" s="12" t="str">
        <f t="shared" si="21"/>
        <v/>
      </c>
      <c r="AM22" s="12" t="str">
        <f t="shared" si="22"/>
        <v/>
      </c>
      <c r="AN22" s="12" t="str">
        <f t="shared" si="23"/>
        <v/>
      </c>
      <c r="AO22" s="12" t="str">
        <f t="shared" si="24"/>
        <v/>
      </c>
      <c r="AP22" s="12" t="str">
        <f t="shared" si="25"/>
        <v/>
      </c>
      <c r="AQ22" s="12" t="str">
        <f t="shared" si="40"/>
        <v/>
      </c>
      <c r="AR22" s="12" t="str">
        <f t="shared" si="41"/>
        <v/>
      </c>
      <c r="AS22" s="12" t="str">
        <f t="shared" si="42"/>
        <v/>
      </c>
      <c r="AT22" s="12" t="str">
        <f t="shared" si="43"/>
        <v/>
      </c>
      <c r="AU22" s="12" t="str">
        <f t="shared" si="44"/>
        <v/>
      </c>
      <c r="AV22" s="12" t="str">
        <f t="shared" si="45"/>
        <v/>
      </c>
      <c r="AW22" s="12" t="str">
        <f t="shared" si="32"/>
        <v/>
      </c>
      <c r="AX22" s="12" t="str">
        <f t="shared" si="33"/>
        <v/>
      </c>
      <c r="AY22" s="12" t="str">
        <f t="shared" si="34"/>
        <v/>
      </c>
      <c r="AZ22" s="12" t="str">
        <f t="shared" si="35"/>
        <v/>
      </c>
    </row>
    <row r="23" spans="1:52" s="3" customFormat="1">
      <c r="A23" s="35"/>
      <c r="B23" s="36"/>
      <c r="C23" s="36"/>
      <c r="D23" s="36"/>
      <c r="E23" s="13"/>
      <c r="F23" s="13"/>
      <c r="G23" s="13"/>
      <c r="H23" s="13"/>
      <c r="I23" s="18">
        <f t="shared" si="5"/>
        <v>0</v>
      </c>
      <c r="J23" s="37">
        <f t="shared" si="6"/>
        <v>0</v>
      </c>
      <c r="K23" s="37"/>
      <c r="L23" s="12">
        <f t="shared" si="7"/>
        <v>0</v>
      </c>
      <c r="M23" s="12">
        <f t="shared" si="36"/>
        <v>0</v>
      </c>
      <c r="N23" s="12">
        <f t="shared" si="37"/>
        <v>0</v>
      </c>
      <c r="O23" s="12">
        <f t="shared" si="8"/>
        <v>0</v>
      </c>
      <c r="P23" s="12">
        <f t="shared" si="9"/>
        <v>0</v>
      </c>
      <c r="Q23" s="12">
        <f t="shared" si="10"/>
        <v>0</v>
      </c>
      <c r="R23" s="12">
        <f t="shared" si="11"/>
        <v>0</v>
      </c>
      <c r="S23" s="12">
        <f t="shared" si="12"/>
        <v>0</v>
      </c>
      <c r="U23" s="12">
        <f t="shared" si="13"/>
        <v>0</v>
      </c>
      <c r="V23" s="12">
        <f t="shared" si="38"/>
        <v>0</v>
      </c>
      <c r="W23" s="12">
        <f t="shared" si="14"/>
        <v>0</v>
      </c>
      <c r="X23" s="12">
        <f t="shared" si="15"/>
        <v>0</v>
      </c>
      <c r="Y23" s="12">
        <f t="shared" si="39"/>
        <v>0</v>
      </c>
      <c r="Z23" s="12">
        <f t="shared" si="16"/>
        <v>0</v>
      </c>
      <c r="AB23" s="42">
        <f t="shared" si="17"/>
        <v>0</v>
      </c>
      <c r="AC23" s="42">
        <f t="shared" si="18"/>
        <v>0</v>
      </c>
      <c r="AD23" s="42">
        <f t="shared" si="19"/>
        <v>0</v>
      </c>
      <c r="AE23" s="42">
        <f t="shared" si="20"/>
        <v>0</v>
      </c>
      <c r="AL23" s="12" t="str">
        <f t="shared" si="21"/>
        <v/>
      </c>
      <c r="AM23" s="12" t="str">
        <f t="shared" si="22"/>
        <v/>
      </c>
      <c r="AN23" s="12" t="str">
        <f t="shared" si="23"/>
        <v/>
      </c>
      <c r="AO23" s="12" t="str">
        <f t="shared" si="24"/>
        <v/>
      </c>
      <c r="AP23" s="12" t="str">
        <f t="shared" si="25"/>
        <v/>
      </c>
      <c r="AQ23" s="12" t="str">
        <f t="shared" si="40"/>
        <v/>
      </c>
      <c r="AR23" s="12" t="str">
        <f t="shared" si="41"/>
        <v/>
      </c>
      <c r="AS23" s="12" t="str">
        <f t="shared" si="42"/>
        <v/>
      </c>
      <c r="AT23" s="12" t="str">
        <f t="shared" si="43"/>
        <v/>
      </c>
      <c r="AU23" s="12" t="str">
        <f t="shared" si="44"/>
        <v/>
      </c>
      <c r="AV23" s="12" t="str">
        <f t="shared" si="45"/>
        <v/>
      </c>
      <c r="AW23" s="12" t="str">
        <f t="shared" si="32"/>
        <v/>
      </c>
      <c r="AX23" s="12" t="str">
        <f t="shared" si="33"/>
        <v/>
      </c>
      <c r="AY23" s="12" t="str">
        <f t="shared" si="34"/>
        <v/>
      </c>
      <c r="AZ23" s="12" t="str">
        <f t="shared" si="35"/>
        <v/>
      </c>
    </row>
    <row r="24" spans="1:52" s="3" customFormat="1">
      <c r="A24" s="35"/>
      <c r="B24" s="36"/>
      <c r="C24" s="36"/>
      <c r="D24" s="36"/>
      <c r="E24" s="13"/>
      <c r="F24" s="13"/>
      <c r="G24" s="13"/>
      <c r="H24" s="13"/>
      <c r="I24" s="18">
        <f t="shared" si="5"/>
        <v>0</v>
      </c>
      <c r="J24" s="37">
        <f t="shared" si="6"/>
        <v>0</v>
      </c>
      <c r="K24" s="37"/>
      <c r="L24" s="12">
        <f t="shared" si="7"/>
        <v>0</v>
      </c>
      <c r="M24" s="12">
        <f t="shared" si="36"/>
        <v>0</v>
      </c>
      <c r="N24" s="12">
        <f t="shared" si="37"/>
        <v>0</v>
      </c>
      <c r="O24" s="12">
        <f t="shared" si="8"/>
        <v>0</v>
      </c>
      <c r="P24" s="12">
        <f t="shared" si="9"/>
        <v>0</v>
      </c>
      <c r="Q24" s="12">
        <f t="shared" si="10"/>
        <v>0</v>
      </c>
      <c r="R24" s="12">
        <f t="shared" si="11"/>
        <v>0</v>
      </c>
      <c r="S24" s="12">
        <f t="shared" si="12"/>
        <v>0</v>
      </c>
      <c r="U24" s="12">
        <f t="shared" si="13"/>
        <v>0</v>
      </c>
      <c r="V24" s="12">
        <f t="shared" si="38"/>
        <v>0</v>
      </c>
      <c r="W24" s="12">
        <f t="shared" si="14"/>
        <v>0</v>
      </c>
      <c r="X24" s="12">
        <f t="shared" si="15"/>
        <v>0</v>
      </c>
      <c r="Y24" s="12">
        <f t="shared" si="39"/>
        <v>0</v>
      </c>
      <c r="Z24" s="12">
        <f t="shared" si="16"/>
        <v>0</v>
      </c>
      <c r="AB24" s="42">
        <f t="shared" si="17"/>
        <v>0</v>
      </c>
      <c r="AC24" s="42">
        <f t="shared" si="18"/>
        <v>0</v>
      </c>
      <c r="AD24" s="42">
        <f t="shared" si="19"/>
        <v>0</v>
      </c>
      <c r="AE24" s="42">
        <f t="shared" si="20"/>
        <v>0</v>
      </c>
      <c r="AL24" s="12" t="str">
        <f t="shared" si="21"/>
        <v/>
      </c>
      <c r="AM24" s="12" t="str">
        <f t="shared" si="22"/>
        <v/>
      </c>
      <c r="AN24" s="12" t="str">
        <f t="shared" si="23"/>
        <v/>
      </c>
      <c r="AO24" s="12" t="str">
        <f t="shared" si="24"/>
        <v/>
      </c>
      <c r="AP24" s="12" t="str">
        <f t="shared" si="25"/>
        <v/>
      </c>
      <c r="AQ24" s="12" t="str">
        <f t="shared" si="40"/>
        <v/>
      </c>
      <c r="AR24" s="12" t="str">
        <f t="shared" si="41"/>
        <v/>
      </c>
      <c r="AS24" s="12" t="str">
        <f t="shared" si="42"/>
        <v/>
      </c>
      <c r="AT24" s="12" t="str">
        <f t="shared" si="43"/>
        <v/>
      </c>
      <c r="AU24" s="12" t="str">
        <f t="shared" si="44"/>
        <v/>
      </c>
      <c r="AV24" s="12" t="str">
        <f t="shared" si="45"/>
        <v/>
      </c>
      <c r="AW24" s="12" t="str">
        <f t="shared" si="32"/>
        <v/>
      </c>
      <c r="AX24" s="12" t="str">
        <f t="shared" si="33"/>
        <v/>
      </c>
      <c r="AY24" s="12" t="str">
        <f t="shared" si="34"/>
        <v/>
      </c>
      <c r="AZ24" s="12" t="str">
        <f t="shared" si="35"/>
        <v/>
      </c>
    </row>
    <row r="25" spans="1:52" s="3" customFormat="1">
      <c r="A25" s="35"/>
      <c r="B25" s="36"/>
      <c r="C25" s="36"/>
      <c r="D25" s="36"/>
      <c r="E25" s="13"/>
      <c r="F25" s="13"/>
      <c r="G25" s="13"/>
      <c r="H25" s="13"/>
      <c r="I25" s="18">
        <f t="shared" si="5"/>
        <v>0</v>
      </c>
      <c r="J25" s="37">
        <f t="shared" si="6"/>
        <v>0</v>
      </c>
      <c r="K25" s="37"/>
      <c r="L25" s="12">
        <f t="shared" si="7"/>
        <v>0</v>
      </c>
      <c r="M25" s="12">
        <f t="shared" si="36"/>
        <v>0</v>
      </c>
      <c r="N25" s="12">
        <f t="shared" si="37"/>
        <v>0</v>
      </c>
      <c r="O25" s="12">
        <f t="shared" si="8"/>
        <v>0</v>
      </c>
      <c r="P25" s="12">
        <f t="shared" si="9"/>
        <v>0</v>
      </c>
      <c r="Q25" s="12">
        <f t="shared" si="10"/>
        <v>0</v>
      </c>
      <c r="R25" s="12">
        <f t="shared" si="11"/>
        <v>0</v>
      </c>
      <c r="S25" s="12">
        <f t="shared" si="12"/>
        <v>0</v>
      </c>
      <c r="U25" s="12">
        <f t="shared" si="13"/>
        <v>0</v>
      </c>
      <c r="V25" s="12">
        <f t="shared" si="38"/>
        <v>0</v>
      </c>
      <c r="W25" s="12">
        <f t="shared" si="14"/>
        <v>0</v>
      </c>
      <c r="X25" s="12">
        <f t="shared" si="15"/>
        <v>0</v>
      </c>
      <c r="Y25" s="12">
        <f t="shared" si="39"/>
        <v>0</v>
      </c>
      <c r="Z25" s="12">
        <f t="shared" si="16"/>
        <v>0</v>
      </c>
      <c r="AB25" s="42">
        <f t="shared" si="17"/>
        <v>0</v>
      </c>
      <c r="AC25" s="42">
        <f t="shared" si="18"/>
        <v>0</v>
      </c>
      <c r="AD25" s="42">
        <f t="shared" si="19"/>
        <v>0</v>
      </c>
      <c r="AE25" s="42">
        <f t="shared" si="20"/>
        <v>0</v>
      </c>
      <c r="AL25" s="12" t="str">
        <f t="shared" si="21"/>
        <v/>
      </c>
      <c r="AM25" s="12" t="str">
        <f t="shared" si="22"/>
        <v/>
      </c>
      <c r="AN25" s="12" t="str">
        <f t="shared" si="23"/>
        <v/>
      </c>
      <c r="AO25" s="12" t="str">
        <f t="shared" si="24"/>
        <v/>
      </c>
      <c r="AP25" s="12" t="str">
        <f t="shared" si="25"/>
        <v/>
      </c>
      <c r="AQ25" s="12" t="str">
        <f t="shared" si="40"/>
        <v/>
      </c>
      <c r="AR25" s="12" t="str">
        <f t="shared" si="41"/>
        <v/>
      </c>
      <c r="AS25" s="12" t="str">
        <f t="shared" si="42"/>
        <v/>
      </c>
      <c r="AT25" s="12" t="str">
        <f t="shared" si="43"/>
        <v/>
      </c>
      <c r="AU25" s="12" t="str">
        <f t="shared" si="44"/>
        <v/>
      </c>
      <c r="AV25" s="12" t="str">
        <f t="shared" si="45"/>
        <v/>
      </c>
      <c r="AW25" s="12" t="str">
        <f t="shared" si="32"/>
        <v/>
      </c>
      <c r="AX25" s="12" t="str">
        <f t="shared" si="33"/>
        <v/>
      </c>
      <c r="AY25" s="12" t="str">
        <f t="shared" si="34"/>
        <v/>
      </c>
      <c r="AZ25" s="12" t="str">
        <f t="shared" si="35"/>
        <v/>
      </c>
    </row>
    <row r="26" spans="1:52" s="3" customFormat="1">
      <c r="A26" s="35"/>
      <c r="B26" s="36"/>
      <c r="C26" s="36"/>
      <c r="D26" s="36"/>
      <c r="E26" s="13"/>
      <c r="F26" s="13"/>
      <c r="G26" s="13"/>
      <c r="H26" s="13"/>
      <c r="I26" s="18">
        <f t="shared" si="5"/>
        <v>0</v>
      </c>
      <c r="J26" s="37">
        <f t="shared" si="6"/>
        <v>0</v>
      </c>
      <c r="K26" s="37"/>
      <c r="L26" s="12">
        <f t="shared" si="7"/>
        <v>0</v>
      </c>
      <c r="M26" s="12">
        <f t="shared" si="36"/>
        <v>0</v>
      </c>
      <c r="N26" s="12">
        <f t="shared" si="37"/>
        <v>0</v>
      </c>
      <c r="O26" s="12">
        <f t="shared" si="8"/>
        <v>0</v>
      </c>
      <c r="P26" s="12">
        <f t="shared" si="9"/>
        <v>0</v>
      </c>
      <c r="Q26" s="12">
        <f t="shared" si="10"/>
        <v>0</v>
      </c>
      <c r="R26" s="12">
        <f t="shared" si="11"/>
        <v>0</v>
      </c>
      <c r="S26" s="12">
        <f t="shared" si="12"/>
        <v>0</v>
      </c>
      <c r="U26" s="12">
        <f t="shared" si="13"/>
        <v>0</v>
      </c>
      <c r="V26" s="12">
        <f t="shared" si="38"/>
        <v>0</v>
      </c>
      <c r="W26" s="12">
        <f t="shared" si="14"/>
        <v>0</v>
      </c>
      <c r="X26" s="12">
        <f t="shared" si="15"/>
        <v>0</v>
      </c>
      <c r="Y26" s="12">
        <f t="shared" si="39"/>
        <v>0</v>
      </c>
      <c r="Z26" s="12">
        <f t="shared" si="16"/>
        <v>0</v>
      </c>
      <c r="AB26" s="42">
        <f t="shared" si="17"/>
        <v>0</v>
      </c>
      <c r="AC26" s="42">
        <f t="shared" si="18"/>
        <v>0</v>
      </c>
      <c r="AD26" s="42">
        <f t="shared" si="19"/>
        <v>0</v>
      </c>
      <c r="AE26" s="42">
        <f t="shared" si="20"/>
        <v>0</v>
      </c>
      <c r="AL26" s="12" t="str">
        <f t="shared" si="21"/>
        <v/>
      </c>
      <c r="AM26" s="12" t="str">
        <f t="shared" si="22"/>
        <v/>
      </c>
      <c r="AN26" s="12" t="str">
        <f t="shared" si="23"/>
        <v/>
      </c>
      <c r="AO26" s="12" t="str">
        <f t="shared" si="24"/>
        <v/>
      </c>
      <c r="AP26" s="12" t="str">
        <f t="shared" si="25"/>
        <v/>
      </c>
      <c r="AQ26" s="12" t="str">
        <f t="shared" si="40"/>
        <v/>
      </c>
      <c r="AR26" s="12" t="str">
        <f t="shared" si="41"/>
        <v/>
      </c>
      <c r="AS26" s="12" t="str">
        <f t="shared" si="42"/>
        <v/>
      </c>
      <c r="AT26" s="12" t="str">
        <f t="shared" si="43"/>
        <v/>
      </c>
      <c r="AU26" s="12" t="str">
        <f t="shared" si="44"/>
        <v/>
      </c>
      <c r="AV26" s="12" t="str">
        <f t="shared" si="45"/>
        <v/>
      </c>
      <c r="AW26" s="12" t="str">
        <f t="shared" si="32"/>
        <v/>
      </c>
      <c r="AX26" s="12" t="str">
        <f t="shared" si="33"/>
        <v/>
      </c>
      <c r="AY26" s="12" t="str">
        <f t="shared" si="34"/>
        <v/>
      </c>
      <c r="AZ26" s="12" t="str">
        <f t="shared" si="35"/>
        <v/>
      </c>
    </row>
    <row r="27" spans="1:52" s="3" customFormat="1">
      <c r="A27" s="35"/>
      <c r="B27" s="36"/>
      <c r="C27" s="36"/>
      <c r="D27" s="36"/>
      <c r="E27" s="13"/>
      <c r="F27" s="13"/>
      <c r="G27" s="13"/>
      <c r="H27" s="13"/>
      <c r="I27" s="18">
        <f t="shared" si="5"/>
        <v>0</v>
      </c>
      <c r="J27" s="37">
        <f t="shared" si="6"/>
        <v>0</v>
      </c>
      <c r="K27" s="37"/>
      <c r="L27" s="12">
        <f t="shared" si="7"/>
        <v>0</v>
      </c>
      <c r="M27" s="12">
        <f t="shared" si="36"/>
        <v>0</v>
      </c>
      <c r="N27" s="12">
        <f t="shared" si="37"/>
        <v>0</v>
      </c>
      <c r="O27" s="12">
        <f t="shared" si="8"/>
        <v>0</v>
      </c>
      <c r="P27" s="12">
        <f t="shared" si="9"/>
        <v>0</v>
      </c>
      <c r="Q27" s="12">
        <f t="shared" si="10"/>
        <v>0</v>
      </c>
      <c r="R27" s="12">
        <f t="shared" si="11"/>
        <v>0</v>
      </c>
      <c r="S27" s="12">
        <f t="shared" si="12"/>
        <v>0</v>
      </c>
      <c r="U27" s="12">
        <f t="shared" si="13"/>
        <v>0</v>
      </c>
      <c r="V27" s="12">
        <f t="shared" si="38"/>
        <v>0</v>
      </c>
      <c r="W27" s="12">
        <f t="shared" si="14"/>
        <v>0</v>
      </c>
      <c r="X27" s="12">
        <f t="shared" si="15"/>
        <v>0</v>
      </c>
      <c r="Y27" s="12">
        <f t="shared" si="39"/>
        <v>0</v>
      </c>
      <c r="Z27" s="12">
        <f t="shared" si="16"/>
        <v>0</v>
      </c>
      <c r="AB27" s="42">
        <f t="shared" si="17"/>
        <v>0</v>
      </c>
      <c r="AC27" s="42">
        <f t="shared" si="18"/>
        <v>0</v>
      </c>
      <c r="AD27" s="42">
        <f t="shared" si="19"/>
        <v>0</v>
      </c>
      <c r="AE27" s="42">
        <f t="shared" si="20"/>
        <v>0</v>
      </c>
      <c r="AL27" s="12" t="str">
        <f t="shared" si="21"/>
        <v/>
      </c>
      <c r="AM27" s="12" t="str">
        <f t="shared" si="22"/>
        <v/>
      </c>
      <c r="AN27" s="12" t="str">
        <f t="shared" si="23"/>
        <v/>
      </c>
      <c r="AO27" s="12" t="str">
        <f t="shared" si="24"/>
        <v/>
      </c>
      <c r="AP27" s="12" t="str">
        <f t="shared" si="25"/>
        <v/>
      </c>
      <c r="AQ27" s="12" t="str">
        <f t="shared" si="40"/>
        <v/>
      </c>
      <c r="AR27" s="12" t="str">
        <f t="shared" si="41"/>
        <v/>
      </c>
      <c r="AS27" s="12" t="str">
        <f t="shared" si="42"/>
        <v/>
      </c>
      <c r="AT27" s="12" t="str">
        <f t="shared" si="43"/>
        <v/>
      </c>
      <c r="AU27" s="12" t="str">
        <f t="shared" si="44"/>
        <v/>
      </c>
      <c r="AV27" s="12" t="str">
        <f t="shared" si="45"/>
        <v/>
      </c>
      <c r="AW27" s="12" t="str">
        <f t="shared" si="32"/>
        <v/>
      </c>
      <c r="AX27" s="12" t="str">
        <f t="shared" si="33"/>
        <v/>
      </c>
      <c r="AY27" s="12" t="str">
        <f t="shared" si="34"/>
        <v/>
      </c>
      <c r="AZ27" s="12" t="str">
        <f t="shared" si="35"/>
        <v/>
      </c>
    </row>
    <row r="28" spans="1:52" s="3" customFormat="1">
      <c r="A28" s="35"/>
      <c r="B28" s="36"/>
      <c r="C28" s="36"/>
      <c r="D28" s="36"/>
      <c r="E28" s="13"/>
      <c r="F28" s="13"/>
      <c r="G28" s="13"/>
      <c r="H28" s="13"/>
      <c r="I28" s="18">
        <f t="shared" si="5"/>
        <v>0</v>
      </c>
      <c r="J28" s="37">
        <f t="shared" si="6"/>
        <v>0</v>
      </c>
      <c r="K28" s="37"/>
      <c r="L28" s="12">
        <f t="shared" si="7"/>
        <v>0</v>
      </c>
      <c r="M28" s="12">
        <f t="shared" si="36"/>
        <v>0</v>
      </c>
      <c r="N28" s="12">
        <f t="shared" si="37"/>
        <v>0</v>
      </c>
      <c r="O28" s="12">
        <f t="shared" si="8"/>
        <v>0</v>
      </c>
      <c r="P28" s="12">
        <f t="shared" si="9"/>
        <v>0</v>
      </c>
      <c r="Q28" s="12">
        <f t="shared" si="10"/>
        <v>0</v>
      </c>
      <c r="R28" s="12">
        <f t="shared" si="11"/>
        <v>0</v>
      </c>
      <c r="S28" s="12">
        <f t="shared" si="12"/>
        <v>0</v>
      </c>
      <c r="U28" s="12">
        <f t="shared" si="13"/>
        <v>0</v>
      </c>
      <c r="V28" s="12">
        <f t="shared" si="38"/>
        <v>0</v>
      </c>
      <c r="W28" s="12">
        <f t="shared" si="14"/>
        <v>0</v>
      </c>
      <c r="X28" s="12">
        <f t="shared" si="15"/>
        <v>0</v>
      </c>
      <c r="Y28" s="12">
        <f t="shared" si="39"/>
        <v>0</v>
      </c>
      <c r="Z28" s="12">
        <f t="shared" si="16"/>
        <v>0</v>
      </c>
      <c r="AB28" s="42">
        <f t="shared" si="17"/>
        <v>0</v>
      </c>
      <c r="AC28" s="42">
        <f t="shared" si="18"/>
        <v>0</v>
      </c>
      <c r="AD28" s="42">
        <f t="shared" si="19"/>
        <v>0</v>
      </c>
      <c r="AE28" s="42">
        <f t="shared" si="20"/>
        <v>0</v>
      </c>
      <c r="AL28" s="12" t="str">
        <f t="shared" si="21"/>
        <v/>
      </c>
      <c r="AM28" s="12" t="str">
        <f t="shared" si="22"/>
        <v/>
      </c>
      <c r="AN28" s="12" t="str">
        <f t="shared" si="23"/>
        <v/>
      </c>
      <c r="AO28" s="12" t="str">
        <f t="shared" si="24"/>
        <v/>
      </c>
      <c r="AP28" s="12" t="str">
        <f t="shared" si="25"/>
        <v/>
      </c>
      <c r="AQ28" s="12" t="str">
        <f t="shared" si="40"/>
        <v/>
      </c>
      <c r="AR28" s="12" t="str">
        <f t="shared" si="41"/>
        <v/>
      </c>
      <c r="AS28" s="12" t="str">
        <f t="shared" si="42"/>
        <v/>
      </c>
      <c r="AT28" s="12" t="str">
        <f t="shared" si="43"/>
        <v/>
      </c>
      <c r="AU28" s="12" t="str">
        <f t="shared" si="44"/>
        <v/>
      </c>
      <c r="AV28" s="12" t="str">
        <f t="shared" si="45"/>
        <v/>
      </c>
      <c r="AW28" s="12" t="str">
        <f t="shared" si="32"/>
        <v/>
      </c>
      <c r="AX28" s="12" t="str">
        <f t="shared" si="33"/>
        <v/>
      </c>
      <c r="AY28" s="12" t="str">
        <f t="shared" si="34"/>
        <v/>
      </c>
      <c r="AZ28" s="12" t="str">
        <f t="shared" si="35"/>
        <v/>
      </c>
    </row>
    <row r="29" spans="1:52" s="3" customFormat="1">
      <c r="A29" s="35"/>
      <c r="B29" s="36"/>
      <c r="C29" s="36"/>
      <c r="D29" s="36"/>
      <c r="E29" s="13"/>
      <c r="F29" s="13"/>
      <c r="G29" s="13"/>
      <c r="H29" s="13"/>
      <c r="I29" s="18">
        <f t="shared" si="5"/>
        <v>0</v>
      </c>
      <c r="J29" s="37">
        <f t="shared" si="6"/>
        <v>0</v>
      </c>
      <c r="K29" s="37"/>
      <c r="L29" s="12">
        <f t="shared" si="7"/>
        <v>0</v>
      </c>
      <c r="M29" s="12">
        <f t="shared" si="36"/>
        <v>0</v>
      </c>
      <c r="N29" s="12">
        <f t="shared" si="37"/>
        <v>0</v>
      </c>
      <c r="O29" s="12">
        <f t="shared" si="8"/>
        <v>0</v>
      </c>
      <c r="P29" s="12">
        <f t="shared" si="9"/>
        <v>0</v>
      </c>
      <c r="Q29" s="12">
        <f t="shared" si="10"/>
        <v>0</v>
      </c>
      <c r="R29" s="12">
        <f t="shared" si="11"/>
        <v>0</v>
      </c>
      <c r="S29" s="12">
        <f t="shared" si="12"/>
        <v>0</v>
      </c>
      <c r="U29" s="12">
        <f t="shared" si="13"/>
        <v>0</v>
      </c>
      <c r="V29" s="12">
        <f t="shared" si="38"/>
        <v>0</v>
      </c>
      <c r="W29" s="12">
        <f t="shared" si="14"/>
        <v>0</v>
      </c>
      <c r="X29" s="12">
        <f t="shared" si="15"/>
        <v>0</v>
      </c>
      <c r="Y29" s="12">
        <f t="shared" si="39"/>
        <v>0</v>
      </c>
      <c r="Z29" s="12">
        <f t="shared" si="16"/>
        <v>0</v>
      </c>
      <c r="AB29" s="42">
        <f t="shared" si="17"/>
        <v>0</v>
      </c>
      <c r="AC29" s="42">
        <f t="shared" si="18"/>
        <v>0</v>
      </c>
      <c r="AD29" s="42">
        <f t="shared" si="19"/>
        <v>0</v>
      </c>
      <c r="AE29" s="42">
        <f t="shared" si="20"/>
        <v>0</v>
      </c>
      <c r="AL29" s="12" t="str">
        <f t="shared" si="21"/>
        <v/>
      </c>
      <c r="AM29" s="12" t="str">
        <f t="shared" si="22"/>
        <v/>
      </c>
      <c r="AN29" s="12" t="str">
        <f t="shared" si="23"/>
        <v/>
      </c>
      <c r="AO29" s="12" t="str">
        <f t="shared" si="24"/>
        <v/>
      </c>
      <c r="AP29" s="12" t="str">
        <f t="shared" si="25"/>
        <v/>
      </c>
      <c r="AQ29" s="12" t="str">
        <f t="shared" si="40"/>
        <v/>
      </c>
      <c r="AR29" s="12" t="str">
        <f t="shared" si="41"/>
        <v/>
      </c>
      <c r="AS29" s="12" t="str">
        <f t="shared" si="42"/>
        <v/>
      </c>
      <c r="AT29" s="12" t="str">
        <f t="shared" si="43"/>
        <v/>
      </c>
      <c r="AU29" s="12" t="str">
        <f t="shared" si="44"/>
        <v/>
      </c>
      <c r="AV29" s="12" t="str">
        <f t="shared" si="45"/>
        <v/>
      </c>
      <c r="AW29" s="12" t="str">
        <f t="shared" si="32"/>
        <v/>
      </c>
      <c r="AX29" s="12" t="str">
        <f t="shared" si="33"/>
        <v/>
      </c>
      <c r="AY29" s="12" t="str">
        <f t="shared" si="34"/>
        <v/>
      </c>
      <c r="AZ29" s="12" t="str">
        <f t="shared" si="35"/>
        <v/>
      </c>
    </row>
    <row r="30" spans="1:52" s="3" customFormat="1">
      <c r="A30" s="35"/>
      <c r="B30" s="36"/>
      <c r="C30" s="36"/>
      <c r="D30" s="36"/>
      <c r="E30" s="13"/>
      <c r="F30" s="13"/>
      <c r="G30" s="13"/>
      <c r="H30" s="13"/>
      <c r="I30" s="18">
        <f t="shared" si="5"/>
        <v>0</v>
      </c>
      <c r="J30" s="37">
        <f t="shared" si="6"/>
        <v>0</v>
      </c>
      <c r="K30" s="37"/>
      <c r="L30" s="12">
        <f t="shared" si="7"/>
        <v>0</v>
      </c>
      <c r="M30" s="12">
        <f t="shared" si="36"/>
        <v>0</v>
      </c>
      <c r="N30" s="12">
        <f t="shared" si="37"/>
        <v>0</v>
      </c>
      <c r="O30" s="12">
        <f t="shared" si="8"/>
        <v>0</v>
      </c>
      <c r="P30" s="12">
        <f t="shared" si="9"/>
        <v>0</v>
      </c>
      <c r="Q30" s="12">
        <f t="shared" si="10"/>
        <v>0</v>
      </c>
      <c r="R30" s="12">
        <f t="shared" si="11"/>
        <v>0</v>
      </c>
      <c r="S30" s="12">
        <f t="shared" si="12"/>
        <v>0</v>
      </c>
      <c r="U30" s="12">
        <f t="shared" si="13"/>
        <v>0</v>
      </c>
      <c r="V30" s="12">
        <f t="shared" si="38"/>
        <v>0</v>
      </c>
      <c r="W30" s="12">
        <f t="shared" si="14"/>
        <v>0</v>
      </c>
      <c r="X30" s="12">
        <f t="shared" si="15"/>
        <v>0</v>
      </c>
      <c r="Y30" s="12">
        <f t="shared" si="39"/>
        <v>0</v>
      </c>
      <c r="Z30" s="12">
        <f t="shared" si="16"/>
        <v>0</v>
      </c>
      <c r="AB30" s="42">
        <f t="shared" si="17"/>
        <v>0</v>
      </c>
      <c r="AC30" s="42">
        <f t="shared" si="18"/>
        <v>0</v>
      </c>
      <c r="AD30" s="42">
        <f t="shared" si="19"/>
        <v>0</v>
      </c>
      <c r="AE30" s="42">
        <f t="shared" si="20"/>
        <v>0</v>
      </c>
      <c r="AL30" s="12" t="str">
        <f t="shared" si="21"/>
        <v/>
      </c>
      <c r="AM30" s="12" t="str">
        <f t="shared" si="22"/>
        <v/>
      </c>
      <c r="AN30" s="12" t="str">
        <f t="shared" si="23"/>
        <v/>
      </c>
      <c r="AO30" s="12" t="str">
        <f t="shared" si="24"/>
        <v/>
      </c>
      <c r="AP30" s="12" t="str">
        <f t="shared" si="25"/>
        <v/>
      </c>
      <c r="AQ30" s="12" t="str">
        <f t="shared" si="40"/>
        <v/>
      </c>
      <c r="AR30" s="12" t="str">
        <f t="shared" si="41"/>
        <v/>
      </c>
      <c r="AS30" s="12" t="str">
        <f t="shared" si="42"/>
        <v/>
      </c>
      <c r="AT30" s="12" t="str">
        <f t="shared" si="43"/>
        <v/>
      </c>
      <c r="AU30" s="12" t="str">
        <f t="shared" si="44"/>
        <v/>
      </c>
      <c r="AV30" s="12" t="str">
        <f t="shared" si="45"/>
        <v/>
      </c>
      <c r="AW30" s="12" t="str">
        <f t="shared" si="32"/>
        <v/>
      </c>
      <c r="AX30" s="12" t="str">
        <f t="shared" si="33"/>
        <v/>
      </c>
      <c r="AY30" s="12" t="str">
        <f t="shared" si="34"/>
        <v/>
      </c>
      <c r="AZ30" s="12" t="str">
        <f t="shared" si="35"/>
        <v/>
      </c>
    </row>
    <row r="31" spans="1:52" s="3" customFormat="1">
      <c r="A31" s="35"/>
      <c r="B31" s="36"/>
      <c r="C31" s="36"/>
      <c r="D31" s="36"/>
      <c r="E31" s="13"/>
      <c r="F31" s="13"/>
      <c r="G31" s="13"/>
      <c r="H31" s="13"/>
      <c r="I31" s="18">
        <f t="shared" si="5"/>
        <v>0</v>
      </c>
      <c r="J31" s="37">
        <f t="shared" si="6"/>
        <v>0</v>
      </c>
      <c r="K31" s="37"/>
      <c r="L31" s="12">
        <f t="shared" si="7"/>
        <v>0</v>
      </c>
      <c r="M31" s="12">
        <f t="shared" si="36"/>
        <v>0</v>
      </c>
      <c r="N31" s="12">
        <f t="shared" si="37"/>
        <v>0</v>
      </c>
      <c r="O31" s="12">
        <f t="shared" si="8"/>
        <v>0</v>
      </c>
      <c r="P31" s="12">
        <f t="shared" si="9"/>
        <v>0</v>
      </c>
      <c r="Q31" s="12">
        <f t="shared" si="10"/>
        <v>0</v>
      </c>
      <c r="R31" s="12">
        <f t="shared" si="11"/>
        <v>0</v>
      </c>
      <c r="S31" s="12">
        <f t="shared" si="12"/>
        <v>0</v>
      </c>
      <c r="U31" s="12">
        <f t="shared" si="13"/>
        <v>0</v>
      </c>
      <c r="V31" s="12">
        <f t="shared" si="38"/>
        <v>0</v>
      </c>
      <c r="W31" s="12">
        <f t="shared" si="14"/>
        <v>0</v>
      </c>
      <c r="X31" s="12">
        <f t="shared" si="15"/>
        <v>0</v>
      </c>
      <c r="Y31" s="12">
        <f t="shared" si="39"/>
        <v>0</v>
      </c>
      <c r="Z31" s="12">
        <f t="shared" si="16"/>
        <v>0</v>
      </c>
      <c r="AB31" s="42">
        <f t="shared" si="17"/>
        <v>0</v>
      </c>
      <c r="AC31" s="42">
        <f t="shared" si="18"/>
        <v>0</v>
      </c>
      <c r="AD31" s="42">
        <f t="shared" si="19"/>
        <v>0</v>
      </c>
      <c r="AE31" s="42">
        <f t="shared" si="20"/>
        <v>0</v>
      </c>
      <c r="AL31" s="12" t="str">
        <f t="shared" si="21"/>
        <v/>
      </c>
      <c r="AM31" s="12" t="str">
        <f t="shared" si="22"/>
        <v/>
      </c>
      <c r="AN31" s="12" t="str">
        <f t="shared" si="23"/>
        <v/>
      </c>
      <c r="AO31" s="12" t="str">
        <f t="shared" si="24"/>
        <v/>
      </c>
      <c r="AP31" s="12" t="str">
        <f t="shared" si="25"/>
        <v/>
      </c>
      <c r="AQ31" s="12" t="str">
        <f t="shared" si="40"/>
        <v/>
      </c>
      <c r="AR31" s="12" t="str">
        <f t="shared" si="41"/>
        <v/>
      </c>
      <c r="AS31" s="12" t="str">
        <f t="shared" si="42"/>
        <v/>
      </c>
      <c r="AT31" s="12" t="str">
        <f t="shared" si="43"/>
        <v/>
      </c>
      <c r="AU31" s="12" t="str">
        <f t="shared" si="44"/>
        <v/>
      </c>
      <c r="AV31" s="12" t="str">
        <f t="shared" si="45"/>
        <v/>
      </c>
      <c r="AW31" s="12" t="str">
        <f t="shared" si="32"/>
        <v/>
      </c>
      <c r="AX31" s="12" t="str">
        <f t="shared" si="33"/>
        <v/>
      </c>
      <c r="AY31" s="12" t="str">
        <f t="shared" si="34"/>
        <v/>
      </c>
      <c r="AZ31" s="12" t="str">
        <f t="shared" si="35"/>
        <v/>
      </c>
    </row>
    <row r="32" spans="1:52" s="3" customFormat="1">
      <c r="A32" s="35"/>
      <c r="B32" s="36"/>
      <c r="C32" s="36"/>
      <c r="D32" s="36"/>
      <c r="E32" s="13"/>
      <c r="F32" s="13"/>
      <c r="G32" s="13"/>
      <c r="H32" s="13"/>
      <c r="I32" s="18">
        <f t="shared" si="5"/>
        <v>0</v>
      </c>
      <c r="J32" s="37">
        <f t="shared" si="6"/>
        <v>0</v>
      </c>
      <c r="K32" s="37"/>
      <c r="L32" s="12">
        <f t="shared" si="7"/>
        <v>0</v>
      </c>
      <c r="M32" s="12">
        <f t="shared" si="36"/>
        <v>0</v>
      </c>
      <c r="N32" s="12">
        <f t="shared" si="37"/>
        <v>0</v>
      </c>
      <c r="O32" s="12">
        <f t="shared" si="8"/>
        <v>0</v>
      </c>
      <c r="P32" s="12">
        <f t="shared" si="9"/>
        <v>0</v>
      </c>
      <c r="Q32" s="12">
        <f t="shared" si="10"/>
        <v>0</v>
      </c>
      <c r="R32" s="12">
        <f t="shared" si="11"/>
        <v>0</v>
      </c>
      <c r="S32" s="12">
        <f t="shared" si="12"/>
        <v>0</v>
      </c>
      <c r="U32" s="12">
        <f t="shared" si="13"/>
        <v>0</v>
      </c>
      <c r="V32" s="12">
        <f t="shared" si="38"/>
        <v>0</v>
      </c>
      <c r="W32" s="12">
        <f t="shared" si="14"/>
        <v>0</v>
      </c>
      <c r="X32" s="12">
        <f t="shared" si="15"/>
        <v>0</v>
      </c>
      <c r="Y32" s="12">
        <f t="shared" si="39"/>
        <v>0</v>
      </c>
      <c r="Z32" s="12">
        <f t="shared" si="16"/>
        <v>0</v>
      </c>
      <c r="AB32" s="42">
        <f t="shared" si="17"/>
        <v>0</v>
      </c>
      <c r="AC32" s="42">
        <f t="shared" si="18"/>
        <v>0</v>
      </c>
      <c r="AD32" s="42">
        <f t="shared" si="19"/>
        <v>0</v>
      </c>
      <c r="AE32" s="42">
        <f t="shared" si="20"/>
        <v>0</v>
      </c>
      <c r="AL32" s="12" t="str">
        <f t="shared" si="21"/>
        <v/>
      </c>
      <c r="AM32" s="12" t="str">
        <f t="shared" si="22"/>
        <v/>
      </c>
      <c r="AN32" s="12" t="str">
        <f t="shared" si="23"/>
        <v/>
      </c>
      <c r="AO32" s="12" t="str">
        <f t="shared" si="24"/>
        <v/>
      </c>
      <c r="AP32" s="12" t="str">
        <f t="shared" si="25"/>
        <v/>
      </c>
      <c r="AQ32" s="12" t="str">
        <f t="shared" si="40"/>
        <v/>
      </c>
      <c r="AR32" s="12" t="str">
        <f t="shared" si="41"/>
        <v/>
      </c>
      <c r="AS32" s="12" t="str">
        <f t="shared" si="42"/>
        <v/>
      </c>
      <c r="AT32" s="12" t="str">
        <f t="shared" si="43"/>
        <v/>
      </c>
      <c r="AU32" s="12" t="str">
        <f t="shared" si="44"/>
        <v/>
      </c>
      <c r="AV32" s="12" t="str">
        <f t="shared" si="45"/>
        <v/>
      </c>
      <c r="AW32" s="12" t="str">
        <f t="shared" si="32"/>
        <v/>
      </c>
      <c r="AX32" s="12" t="str">
        <f t="shared" si="33"/>
        <v/>
      </c>
      <c r="AY32" s="12" t="str">
        <f t="shared" si="34"/>
        <v/>
      </c>
      <c r="AZ32" s="12" t="str">
        <f t="shared" si="35"/>
        <v/>
      </c>
    </row>
    <row r="33" spans="1:52" s="3" customFormat="1">
      <c r="A33" s="35"/>
      <c r="B33" s="36"/>
      <c r="C33" s="36"/>
      <c r="D33" s="36"/>
      <c r="E33" s="13"/>
      <c r="F33" s="13"/>
      <c r="G33" s="13"/>
      <c r="H33" s="13"/>
      <c r="I33" s="18">
        <f t="shared" si="5"/>
        <v>0</v>
      </c>
      <c r="J33" s="37">
        <f t="shared" si="6"/>
        <v>0</v>
      </c>
      <c r="K33" s="37"/>
      <c r="L33" s="12">
        <f t="shared" si="7"/>
        <v>0</v>
      </c>
      <c r="M33" s="12">
        <f t="shared" si="36"/>
        <v>0</v>
      </c>
      <c r="N33" s="12">
        <f t="shared" si="37"/>
        <v>0</v>
      </c>
      <c r="O33" s="12">
        <f t="shared" si="8"/>
        <v>0</v>
      </c>
      <c r="P33" s="12">
        <f t="shared" si="9"/>
        <v>0</v>
      </c>
      <c r="Q33" s="12">
        <f t="shared" si="10"/>
        <v>0</v>
      </c>
      <c r="R33" s="12">
        <f t="shared" si="11"/>
        <v>0</v>
      </c>
      <c r="S33" s="12">
        <f t="shared" si="12"/>
        <v>0</v>
      </c>
      <c r="U33" s="12">
        <f t="shared" si="13"/>
        <v>0</v>
      </c>
      <c r="V33" s="12">
        <f t="shared" si="38"/>
        <v>0</v>
      </c>
      <c r="W33" s="12">
        <f t="shared" si="14"/>
        <v>0</v>
      </c>
      <c r="X33" s="12">
        <f t="shared" si="15"/>
        <v>0</v>
      </c>
      <c r="Y33" s="12">
        <f t="shared" si="39"/>
        <v>0</v>
      </c>
      <c r="Z33" s="12">
        <f t="shared" si="16"/>
        <v>0</v>
      </c>
      <c r="AB33" s="42">
        <f t="shared" si="17"/>
        <v>0</v>
      </c>
      <c r="AC33" s="42">
        <f t="shared" si="18"/>
        <v>0</v>
      </c>
      <c r="AD33" s="42">
        <f t="shared" si="19"/>
        <v>0</v>
      </c>
      <c r="AE33" s="42">
        <f t="shared" si="20"/>
        <v>0</v>
      </c>
      <c r="AL33" s="12" t="str">
        <f t="shared" si="21"/>
        <v/>
      </c>
      <c r="AM33" s="12" t="str">
        <f t="shared" si="22"/>
        <v/>
      </c>
      <c r="AN33" s="12" t="str">
        <f t="shared" si="23"/>
        <v/>
      </c>
      <c r="AO33" s="12" t="str">
        <f t="shared" si="24"/>
        <v/>
      </c>
      <c r="AP33" s="12" t="str">
        <f t="shared" si="25"/>
        <v/>
      </c>
      <c r="AQ33" s="12" t="str">
        <f t="shared" si="40"/>
        <v/>
      </c>
      <c r="AR33" s="12" t="str">
        <f t="shared" si="41"/>
        <v/>
      </c>
      <c r="AS33" s="12" t="str">
        <f t="shared" si="42"/>
        <v/>
      </c>
      <c r="AT33" s="12" t="str">
        <f t="shared" si="43"/>
        <v/>
      </c>
      <c r="AU33" s="12" t="str">
        <f t="shared" si="44"/>
        <v/>
      </c>
      <c r="AV33" s="12" t="str">
        <f t="shared" si="45"/>
        <v/>
      </c>
      <c r="AW33" s="12" t="str">
        <f t="shared" si="32"/>
        <v/>
      </c>
      <c r="AX33" s="12" t="str">
        <f t="shared" si="33"/>
        <v/>
      </c>
      <c r="AY33" s="12" t="str">
        <f t="shared" si="34"/>
        <v/>
      </c>
      <c r="AZ33" s="12" t="str">
        <f t="shared" si="35"/>
        <v/>
      </c>
    </row>
    <row r="34" spans="1:52" s="3" customFormat="1">
      <c r="A34" s="35"/>
      <c r="B34" s="36"/>
      <c r="C34" s="36"/>
      <c r="D34" s="36"/>
      <c r="E34" s="13"/>
      <c r="F34" s="13"/>
      <c r="G34" s="13"/>
      <c r="H34" s="13"/>
      <c r="I34" s="18">
        <f t="shared" si="5"/>
        <v>0</v>
      </c>
      <c r="J34" s="37">
        <f t="shared" si="6"/>
        <v>0</v>
      </c>
      <c r="K34" s="37"/>
      <c r="L34" s="12">
        <f t="shared" si="7"/>
        <v>0</v>
      </c>
      <c r="M34" s="12">
        <f t="shared" si="36"/>
        <v>0</v>
      </c>
      <c r="N34" s="12">
        <f t="shared" si="37"/>
        <v>0</v>
      </c>
      <c r="O34" s="12">
        <f t="shared" si="8"/>
        <v>0</v>
      </c>
      <c r="P34" s="12">
        <f t="shared" si="9"/>
        <v>0</v>
      </c>
      <c r="Q34" s="12">
        <f t="shared" si="10"/>
        <v>0</v>
      </c>
      <c r="R34" s="12">
        <f t="shared" si="11"/>
        <v>0</v>
      </c>
      <c r="S34" s="12">
        <f t="shared" si="12"/>
        <v>0</v>
      </c>
      <c r="U34" s="12">
        <f t="shared" si="13"/>
        <v>0</v>
      </c>
      <c r="V34" s="12">
        <f t="shared" si="38"/>
        <v>0</v>
      </c>
      <c r="W34" s="12">
        <f t="shared" si="14"/>
        <v>0</v>
      </c>
      <c r="X34" s="12">
        <f t="shared" si="15"/>
        <v>0</v>
      </c>
      <c r="Y34" s="12">
        <f t="shared" si="39"/>
        <v>0</v>
      </c>
      <c r="Z34" s="12">
        <f t="shared" si="16"/>
        <v>0</v>
      </c>
      <c r="AB34" s="42">
        <f t="shared" si="17"/>
        <v>0</v>
      </c>
      <c r="AC34" s="42">
        <f t="shared" si="18"/>
        <v>0</v>
      </c>
      <c r="AD34" s="42">
        <f t="shared" si="19"/>
        <v>0</v>
      </c>
      <c r="AE34" s="42">
        <f t="shared" si="20"/>
        <v>0</v>
      </c>
      <c r="AL34" s="12" t="str">
        <f t="shared" si="21"/>
        <v/>
      </c>
      <c r="AM34" s="12" t="str">
        <f t="shared" si="22"/>
        <v/>
      </c>
      <c r="AN34" s="12" t="str">
        <f t="shared" si="23"/>
        <v/>
      </c>
      <c r="AO34" s="12" t="str">
        <f t="shared" si="24"/>
        <v/>
      </c>
      <c r="AP34" s="12" t="str">
        <f t="shared" si="25"/>
        <v/>
      </c>
      <c r="AQ34" s="12" t="str">
        <f t="shared" si="40"/>
        <v/>
      </c>
      <c r="AR34" s="12" t="str">
        <f t="shared" si="41"/>
        <v/>
      </c>
      <c r="AS34" s="12" t="str">
        <f t="shared" si="42"/>
        <v/>
      </c>
      <c r="AT34" s="12" t="str">
        <f t="shared" si="43"/>
        <v/>
      </c>
      <c r="AU34" s="12" t="str">
        <f t="shared" si="44"/>
        <v/>
      </c>
      <c r="AV34" s="12" t="str">
        <f t="shared" si="45"/>
        <v/>
      </c>
      <c r="AW34" s="12" t="str">
        <f t="shared" si="32"/>
        <v/>
      </c>
      <c r="AX34" s="12" t="str">
        <f t="shared" si="33"/>
        <v/>
      </c>
      <c r="AY34" s="12" t="str">
        <f t="shared" si="34"/>
        <v/>
      </c>
      <c r="AZ34" s="12" t="str">
        <f t="shared" si="35"/>
        <v/>
      </c>
    </row>
    <row r="35" spans="1:52" s="3" customFormat="1">
      <c r="A35" s="35"/>
      <c r="B35" s="36"/>
      <c r="C35" s="36"/>
      <c r="D35" s="36"/>
      <c r="E35" s="13"/>
      <c r="F35" s="13"/>
      <c r="G35" s="13"/>
      <c r="H35" s="13"/>
      <c r="I35" s="18">
        <f t="shared" si="5"/>
        <v>0</v>
      </c>
      <c r="J35" s="37">
        <f t="shared" si="6"/>
        <v>0</v>
      </c>
      <c r="K35" s="37"/>
      <c r="L35" s="12">
        <f t="shared" si="7"/>
        <v>0</v>
      </c>
      <c r="M35" s="12">
        <f t="shared" si="36"/>
        <v>0</v>
      </c>
      <c r="N35" s="12">
        <f t="shared" si="37"/>
        <v>0</v>
      </c>
      <c r="O35" s="12">
        <f t="shared" si="8"/>
        <v>0</v>
      </c>
      <c r="P35" s="12">
        <f t="shared" si="9"/>
        <v>0</v>
      </c>
      <c r="Q35" s="12">
        <f t="shared" si="10"/>
        <v>0</v>
      </c>
      <c r="R35" s="12">
        <f t="shared" si="11"/>
        <v>0</v>
      </c>
      <c r="S35" s="12">
        <f t="shared" si="12"/>
        <v>0</v>
      </c>
      <c r="U35" s="12">
        <f t="shared" si="13"/>
        <v>0</v>
      </c>
      <c r="V35" s="12">
        <f t="shared" si="38"/>
        <v>0</v>
      </c>
      <c r="W35" s="12">
        <f t="shared" si="14"/>
        <v>0</v>
      </c>
      <c r="X35" s="12">
        <f t="shared" si="15"/>
        <v>0</v>
      </c>
      <c r="Y35" s="12">
        <f t="shared" si="39"/>
        <v>0</v>
      </c>
      <c r="Z35" s="12">
        <f t="shared" si="16"/>
        <v>0</v>
      </c>
      <c r="AB35" s="42">
        <f t="shared" si="17"/>
        <v>0</v>
      </c>
      <c r="AC35" s="42">
        <f t="shared" si="18"/>
        <v>0</v>
      </c>
      <c r="AD35" s="42">
        <f t="shared" si="19"/>
        <v>0</v>
      </c>
      <c r="AE35" s="42">
        <f t="shared" si="20"/>
        <v>0</v>
      </c>
      <c r="AL35" s="12" t="str">
        <f t="shared" si="21"/>
        <v/>
      </c>
      <c r="AM35" s="12" t="str">
        <f t="shared" si="22"/>
        <v/>
      </c>
      <c r="AN35" s="12" t="str">
        <f t="shared" si="23"/>
        <v/>
      </c>
      <c r="AO35" s="12" t="str">
        <f t="shared" si="24"/>
        <v/>
      </c>
      <c r="AP35" s="12" t="str">
        <f t="shared" si="25"/>
        <v/>
      </c>
      <c r="AQ35" s="12" t="str">
        <f t="shared" si="40"/>
        <v/>
      </c>
      <c r="AR35" s="12" t="str">
        <f t="shared" si="41"/>
        <v/>
      </c>
      <c r="AS35" s="12" t="str">
        <f t="shared" si="42"/>
        <v/>
      </c>
      <c r="AT35" s="12" t="str">
        <f t="shared" si="43"/>
        <v/>
      </c>
      <c r="AU35" s="12" t="str">
        <f t="shared" si="44"/>
        <v/>
      </c>
      <c r="AV35" s="12" t="str">
        <f t="shared" si="45"/>
        <v/>
      </c>
      <c r="AW35" s="12" t="str">
        <f t="shared" si="32"/>
        <v/>
      </c>
      <c r="AX35" s="12" t="str">
        <f t="shared" si="33"/>
        <v/>
      </c>
      <c r="AY35" s="12" t="str">
        <f t="shared" si="34"/>
        <v/>
      </c>
      <c r="AZ35" s="12" t="str">
        <f t="shared" si="35"/>
        <v/>
      </c>
    </row>
    <row r="36" spans="1:52" s="3" customFormat="1">
      <c r="A36" s="35"/>
      <c r="B36" s="36"/>
      <c r="C36" s="36"/>
      <c r="D36" s="36"/>
      <c r="E36" s="13"/>
      <c r="F36" s="13"/>
      <c r="G36" s="13"/>
      <c r="H36" s="13"/>
      <c r="I36" s="18">
        <f t="shared" si="5"/>
        <v>0</v>
      </c>
      <c r="J36" s="37">
        <f t="shared" si="6"/>
        <v>0</v>
      </c>
      <c r="K36" s="37"/>
      <c r="L36" s="12">
        <f t="shared" si="7"/>
        <v>0</v>
      </c>
      <c r="M36" s="12">
        <f t="shared" si="36"/>
        <v>0</v>
      </c>
      <c r="N36" s="12">
        <f t="shared" si="37"/>
        <v>0</v>
      </c>
      <c r="O36" s="12">
        <f t="shared" si="8"/>
        <v>0</v>
      </c>
      <c r="P36" s="12">
        <f t="shared" si="9"/>
        <v>0</v>
      </c>
      <c r="Q36" s="12">
        <f t="shared" si="10"/>
        <v>0</v>
      </c>
      <c r="R36" s="12">
        <f t="shared" si="11"/>
        <v>0</v>
      </c>
      <c r="S36" s="12">
        <f t="shared" si="12"/>
        <v>0</v>
      </c>
      <c r="U36" s="12">
        <f t="shared" si="13"/>
        <v>0</v>
      </c>
      <c r="V36" s="12">
        <f t="shared" si="38"/>
        <v>0</v>
      </c>
      <c r="W36" s="12">
        <f t="shared" si="14"/>
        <v>0</v>
      </c>
      <c r="X36" s="12">
        <f t="shared" si="15"/>
        <v>0</v>
      </c>
      <c r="Y36" s="12">
        <f t="shared" si="39"/>
        <v>0</v>
      </c>
      <c r="Z36" s="12">
        <f t="shared" si="16"/>
        <v>0</v>
      </c>
      <c r="AB36" s="42">
        <f t="shared" si="17"/>
        <v>0</v>
      </c>
      <c r="AC36" s="42">
        <f t="shared" si="18"/>
        <v>0</v>
      </c>
      <c r="AD36" s="42">
        <f t="shared" si="19"/>
        <v>0</v>
      </c>
      <c r="AE36" s="42">
        <f t="shared" si="20"/>
        <v>0</v>
      </c>
      <c r="AL36" s="12" t="str">
        <f t="shared" si="21"/>
        <v/>
      </c>
      <c r="AM36" s="12" t="str">
        <f t="shared" si="22"/>
        <v/>
      </c>
      <c r="AN36" s="12" t="str">
        <f t="shared" si="23"/>
        <v/>
      </c>
      <c r="AO36" s="12" t="str">
        <f t="shared" si="24"/>
        <v/>
      </c>
      <c r="AP36" s="12" t="str">
        <f t="shared" si="25"/>
        <v/>
      </c>
      <c r="AQ36" s="12" t="str">
        <f t="shared" si="40"/>
        <v/>
      </c>
      <c r="AR36" s="12" t="str">
        <f t="shared" si="41"/>
        <v/>
      </c>
      <c r="AS36" s="12" t="str">
        <f t="shared" si="42"/>
        <v/>
      </c>
      <c r="AT36" s="12" t="str">
        <f t="shared" si="43"/>
        <v/>
      </c>
      <c r="AU36" s="12" t="str">
        <f t="shared" si="44"/>
        <v/>
      </c>
      <c r="AV36" s="12" t="str">
        <f t="shared" si="45"/>
        <v/>
      </c>
      <c r="AW36" s="12" t="str">
        <f t="shared" si="32"/>
        <v/>
      </c>
      <c r="AX36" s="12" t="str">
        <f t="shared" si="33"/>
        <v/>
      </c>
      <c r="AY36" s="12" t="str">
        <f t="shared" si="34"/>
        <v/>
      </c>
      <c r="AZ36" s="12" t="str">
        <f t="shared" si="35"/>
        <v/>
      </c>
    </row>
    <row r="37" spans="1:52" s="3" customFormat="1">
      <c r="A37" s="35"/>
      <c r="B37" s="36"/>
      <c r="C37" s="36"/>
      <c r="D37" s="36"/>
      <c r="E37" s="13"/>
      <c r="F37" s="13"/>
      <c r="G37" s="13"/>
      <c r="H37" s="13"/>
      <c r="I37" s="18">
        <f t="shared" si="5"/>
        <v>0</v>
      </c>
      <c r="J37" s="37">
        <f t="shared" si="6"/>
        <v>0</v>
      </c>
      <c r="K37" s="37"/>
      <c r="L37" s="12">
        <f t="shared" si="7"/>
        <v>0</v>
      </c>
      <c r="M37" s="12">
        <f t="shared" si="36"/>
        <v>0</v>
      </c>
      <c r="N37" s="12">
        <f t="shared" si="37"/>
        <v>0</v>
      </c>
      <c r="O37" s="12">
        <f t="shared" si="8"/>
        <v>0</v>
      </c>
      <c r="P37" s="12">
        <f t="shared" si="9"/>
        <v>0</v>
      </c>
      <c r="Q37" s="12">
        <f t="shared" si="10"/>
        <v>0</v>
      </c>
      <c r="R37" s="12">
        <f t="shared" si="11"/>
        <v>0</v>
      </c>
      <c r="S37" s="12">
        <f t="shared" si="12"/>
        <v>0</v>
      </c>
      <c r="U37" s="12">
        <f t="shared" si="13"/>
        <v>0</v>
      </c>
      <c r="V37" s="12">
        <f t="shared" si="38"/>
        <v>0</v>
      </c>
      <c r="W37" s="12">
        <f t="shared" si="14"/>
        <v>0</v>
      </c>
      <c r="X37" s="12">
        <f t="shared" si="15"/>
        <v>0</v>
      </c>
      <c r="Y37" s="12">
        <f t="shared" si="39"/>
        <v>0</v>
      </c>
      <c r="Z37" s="12">
        <f t="shared" si="16"/>
        <v>0</v>
      </c>
      <c r="AB37" s="42">
        <f t="shared" si="17"/>
        <v>0</v>
      </c>
      <c r="AC37" s="42">
        <f t="shared" si="18"/>
        <v>0</v>
      </c>
      <c r="AD37" s="42">
        <f t="shared" si="19"/>
        <v>0</v>
      </c>
      <c r="AE37" s="42">
        <f t="shared" si="20"/>
        <v>0</v>
      </c>
      <c r="AL37" s="12" t="str">
        <f t="shared" si="21"/>
        <v/>
      </c>
      <c r="AM37" s="12" t="str">
        <f t="shared" si="22"/>
        <v/>
      </c>
      <c r="AN37" s="12" t="str">
        <f t="shared" si="23"/>
        <v/>
      </c>
      <c r="AO37" s="12" t="str">
        <f t="shared" si="24"/>
        <v/>
      </c>
      <c r="AP37" s="12" t="str">
        <f t="shared" si="25"/>
        <v/>
      </c>
      <c r="AQ37" s="12" t="str">
        <f t="shared" si="40"/>
        <v/>
      </c>
      <c r="AR37" s="12" t="str">
        <f t="shared" si="41"/>
        <v/>
      </c>
      <c r="AS37" s="12" t="str">
        <f t="shared" si="42"/>
        <v/>
      </c>
      <c r="AT37" s="12" t="str">
        <f t="shared" si="43"/>
        <v/>
      </c>
      <c r="AU37" s="12" t="str">
        <f t="shared" si="44"/>
        <v/>
      </c>
      <c r="AV37" s="12" t="str">
        <f t="shared" si="45"/>
        <v/>
      </c>
      <c r="AW37" s="12" t="str">
        <f t="shared" si="32"/>
        <v/>
      </c>
      <c r="AX37" s="12" t="str">
        <f t="shared" si="33"/>
        <v/>
      </c>
      <c r="AY37" s="12" t="str">
        <f t="shared" si="34"/>
        <v/>
      </c>
      <c r="AZ37" s="12" t="str">
        <f t="shared" si="35"/>
        <v/>
      </c>
    </row>
    <row r="38" spans="1:52" s="3" customFormat="1">
      <c r="A38" s="35"/>
      <c r="B38" s="36"/>
      <c r="C38" s="36"/>
      <c r="D38" s="36"/>
      <c r="E38" s="13"/>
      <c r="F38" s="13"/>
      <c r="G38" s="13"/>
      <c r="H38" s="13"/>
      <c r="I38" s="18">
        <f t="shared" si="5"/>
        <v>0</v>
      </c>
      <c r="J38" s="37">
        <f t="shared" si="6"/>
        <v>0</v>
      </c>
      <c r="K38" s="37"/>
      <c r="L38" s="12">
        <f t="shared" si="7"/>
        <v>0</v>
      </c>
      <c r="M38" s="12">
        <f t="shared" si="36"/>
        <v>0</v>
      </c>
      <c r="N38" s="12">
        <f t="shared" si="37"/>
        <v>0</v>
      </c>
      <c r="O38" s="12">
        <f t="shared" si="8"/>
        <v>0</v>
      </c>
      <c r="P38" s="12">
        <f t="shared" si="9"/>
        <v>0</v>
      </c>
      <c r="Q38" s="12">
        <f t="shared" si="10"/>
        <v>0</v>
      </c>
      <c r="R38" s="12">
        <f t="shared" si="11"/>
        <v>0</v>
      </c>
      <c r="S38" s="12">
        <f t="shared" si="12"/>
        <v>0</v>
      </c>
      <c r="U38" s="12">
        <f t="shared" si="13"/>
        <v>0</v>
      </c>
      <c r="V38" s="12">
        <f t="shared" si="38"/>
        <v>0</v>
      </c>
      <c r="W38" s="12">
        <f t="shared" si="14"/>
        <v>0</v>
      </c>
      <c r="X38" s="12">
        <f t="shared" si="15"/>
        <v>0</v>
      </c>
      <c r="Y38" s="12">
        <f t="shared" si="39"/>
        <v>0</v>
      </c>
      <c r="Z38" s="12">
        <f t="shared" si="16"/>
        <v>0</v>
      </c>
      <c r="AB38" s="42">
        <f t="shared" si="17"/>
        <v>0</v>
      </c>
      <c r="AC38" s="42">
        <f t="shared" si="18"/>
        <v>0</v>
      </c>
      <c r="AD38" s="42">
        <f t="shared" si="19"/>
        <v>0</v>
      </c>
      <c r="AE38" s="42">
        <f t="shared" si="20"/>
        <v>0</v>
      </c>
      <c r="AL38" s="12" t="str">
        <f t="shared" si="21"/>
        <v/>
      </c>
      <c r="AM38" s="12" t="str">
        <f t="shared" si="22"/>
        <v/>
      </c>
      <c r="AN38" s="12" t="str">
        <f t="shared" si="23"/>
        <v/>
      </c>
      <c r="AO38" s="12" t="str">
        <f t="shared" si="24"/>
        <v/>
      </c>
      <c r="AP38" s="12" t="str">
        <f t="shared" si="25"/>
        <v/>
      </c>
      <c r="AQ38" s="12" t="str">
        <f t="shared" si="40"/>
        <v/>
      </c>
      <c r="AR38" s="12" t="str">
        <f t="shared" si="41"/>
        <v/>
      </c>
      <c r="AS38" s="12" t="str">
        <f t="shared" si="42"/>
        <v/>
      </c>
      <c r="AT38" s="12" t="str">
        <f t="shared" si="43"/>
        <v/>
      </c>
      <c r="AU38" s="12" t="str">
        <f t="shared" si="44"/>
        <v/>
      </c>
      <c r="AV38" s="12" t="str">
        <f t="shared" si="45"/>
        <v/>
      </c>
      <c r="AW38" s="12" t="str">
        <f t="shared" si="32"/>
        <v/>
      </c>
      <c r="AX38" s="12" t="str">
        <f t="shared" si="33"/>
        <v/>
      </c>
      <c r="AY38" s="12" t="str">
        <f t="shared" si="34"/>
        <v/>
      </c>
      <c r="AZ38" s="12" t="str">
        <f t="shared" si="35"/>
        <v/>
      </c>
    </row>
    <row r="39" spans="1:52" s="3" customFormat="1">
      <c r="A39" s="35"/>
      <c r="B39" s="36"/>
      <c r="C39" s="36"/>
      <c r="D39" s="36"/>
      <c r="E39" s="13"/>
      <c r="F39" s="13"/>
      <c r="G39" s="13"/>
      <c r="H39" s="13"/>
      <c r="I39" s="18">
        <f t="shared" si="5"/>
        <v>0</v>
      </c>
      <c r="J39" s="37">
        <f t="shared" si="6"/>
        <v>0</v>
      </c>
      <c r="K39" s="37"/>
      <c r="L39" s="12">
        <f t="shared" si="7"/>
        <v>0</v>
      </c>
      <c r="M39" s="12">
        <f t="shared" si="36"/>
        <v>0</v>
      </c>
      <c r="N39" s="12">
        <f t="shared" si="37"/>
        <v>0</v>
      </c>
      <c r="O39" s="12">
        <f t="shared" si="8"/>
        <v>0</v>
      </c>
      <c r="P39" s="12">
        <f t="shared" si="9"/>
        <v>0</v>
      </c>
      <c r="Q39" s="12">
        <f t="shared" si="10"/>
        <v>0</v>
      </c>
      <c r="R39" s="12">
        <f t="shared" si="11"/>
        <v>0</v>
      </c>
      <c r="S39" s="12">
        <f t="shared" si="12"/>
        <v>0</v>
      </c>
      <c r="U39" s="12">
        <f t="shared" si="13"/>
        <v>0</v>
      </c>
      <c r="V39" s="12">
        <f t="shared" si="38"/>
        <v>0</v>
      </c>
      <c r="W39" s="12">
        <f t="shared" si="14"/>
        <v>0</v>
      </c>
      <c r="X39" s="12">
        <f t="shared" si="15"/>
        <v>0</v>
      </c>
      <c r="Y39" s="12">
        <f t="shared" si="39"/>
        <v>0</v>
      </c>
      <c r="Z39" s="12">
        <f t="shared" si="16"/>
        <v>0</v>
      </c>
      <c r="AB39" s="42">
        <f t="shared" si="17"/>
        <v>0</v>
      </c>
      <c r="AC39" s="42">
        <f t="shared" si="18"/>
        <v>0</v>
      </c>
      <c r="AD39" s="42">
        <f t="shared" si="19"/>
        <v>0</v>
      </c>
      <c r="AE39" s="42">
        <f t="shared" si="20"/>
        <v>0</v>
      </c>
      <c r="AL39" s="12" t="str">
        <f t="shared" si="21"/>
        <v/>
      </c>
      <c r="AM39" s="12" t="str">
        <f t="shared" si="22"/>
        <v/>
      </c>
      <c r="AN39" s="12" t="str">
        <f t="shared" si="23"/>
        <v/>
      </c>
      <c r="AO39" s="12" t="str">
        <f t="shared" si="24"/>
        <v/>
      </c>
      <c r="AP39" s="12" t="str">
        <f t="shared" si="25"/>
        <v/>
      </c>
      <c r="AQ39" s="12" t="str">
        <f t="shared" si="40"/>
        <v/>
      </c>
      <c r="AR39" s="12" t="str">
        <f t="shared" si="41"/>
        <v/>
      </c>
      <c r="AS39" s="12" t="str">
        <f t="shared" si="42"/>
        <v/>
      </c>
      <c r="AT39" s="12" t="str">
        <f t="shared" si="43"/>
        <v/>
      </c>
      <c r="AU39" s="12" t="str">
        <f t="shared" si="44"/>
        <v/>
      </c>
      <c r="AV39" s="12" t="str">
        <f t="shared" si="45"/>
        <v/>
      </c>
      <c r="AW39" s="12" t="str">
        <f t="shared" si="32"/>
        <v/>
      </c>
      <c r="AX39" s="12" t="str">
        <f t="shared" si="33"/>
        <v/>
      </c>
      <c r="AY39" s="12" t="str">
        <f t="shared" si="34"/>
        <v/>
      </c>
      <c r="AZ39" s="12" t="str">
        <f t="shared" si="35"/>
        <v/>
      </c>
    </row>
    <row r="40" spans="1:52" s="3" customFormat="1">
      <c r="A40" s="35"/>
      <c r="B40" s="36"/>
      <c r="C40" s="36"/>
      <c r="D40" s="36"/>
      <c r="E40" s="13"/>
      <c r="F40" s="13"/>
      <c r="G40" s="13"/>
      <c r="H40" s="13"/>
      <c r="I40" s="18">
        <f t="shared" si="5"/>
        <v>0</v>
      </c>
      <c r="J40" s="37">
        <f t="shared" si="6"/>
        <v>0</v>
      </c>
      <c r="K40" s="37"/>
      <c r="L40" s="12">
        <f t="shared" si="7"/>
        <v>0</v>
      </c>
      <c r="M40" s="12">
        <f t="shared" si="36"/>
        <v>0</v>
      </c>
      <c r="N40" s="12">
        <f t="shared" si="37"/>
        <v>0</v>
      </c>
      <c r="O40" s="12">
        <f t="shared" si="8"/>
        <v>0</v>
      </c>
      <c r="P40" s="12">
        <f t="shared" si="9"/>
        <v>0</v>
      </c>
      <c r="Q40" s="12">
        <f t="shared" si="10"/>
        <v>0</v>
      </c>
      <c r="R40" s="12">
        <f t="shared" si="11"/>
        <v>0</v>
      </c>
      <c r="S40" s="12">
        <f t="shared" si="12"/>
        <v>0</v>
      </c>
      <c r="U40" s="12">
        <f t="shared" si="13"/>
        <v>0</v>
      </c>
      <c r="V40" s="12">
        <f t="shared" si="38"/>
        <v>0</v>
      </c>
      <c r="W40" s="12">
        <f t="shared" si="14"/>
        <v>0</v>
      </c>
      <c r="X40" s="12">
        <f t="shared" si="15"/>
        <v>0</v>
      </c>
      <c r="Y40" s="12">
        <f t="shared" si="39"/>
        <v>0</v>
      </c>
      <c r="Z40" s="12">
        <f t="shared" si="16"/>
        <v>0</v>
      </c>
      <c r="AB40" s="42">
        <f t="shared" si="17"/>
        <v>0</v>
      </c>
      <c r="AC40" s="42">
        <f t="shared" si="18"/>
        <v>0</v>
      </c>
      <c r="AD40" s="42">
        <f t="shared" si="19"/>
        <v>0</v>
      </c>
      <c r="AE40" s="42">
        <f t="shared" si="20"/>
        <v>0</v>
      </c>
      <c r="AL40" s="12" t="str">
        <f t="shared" si="21"/>
        <v/>
      </c>
      <c r="AM40" s="12" t="str">
        <f t="shared" si="22"/>
        <v/>
      </c>
      <c r="AN40" s="12" t="str">
        <f t="shared" si="23"/>
        <v/>
      </c>
      <c r="AO40" s="12" t="str">
        <f t="shared" si="24"/>
        <v/>
      </c>
      <c r="AP40" s="12" t="str">
        <f t="shared" si="25"/>
        <v/>
      </c>
      <c r="AQ40" s="12" t="str">
        <f t="shared" si="40"/>
        <v/>
      </c>
      <c r="AR40" s="12" t="str">
        <f t="shared" si="41"/>
        <v/>
      </c>
      <c r="AS40" s="12" t="str">
        <f t="shared" si="42"/>
        <v/>
      </c>
      <c r="AT40" s="12" t="str">
        <f t="shared" si="43"/>
        <v/>
      </c>
      <c r="AU40" s="12" t="str">
        <f t="shared" si="44"/>
        <v/>
      </c>
      <c r="AV40" s="12" t="str">
        <f t="shared" si="45"/>
        <v/>
      </c>
      <c r="AW40" s="12" t="str">
        <f t="shared" si="32"/>
        <v/>
      </c>
      <c r="AX40" s="12" t="str">
        <f t="shared" si="33"/>
        <v/>
      </c>
      <c r="AY40" s="12" t="str">
        <f t="shared" si="34"/>
        <v/>
      </c>
      <c r="AZ40" s="12" t="str">
        <f t="shared" si="35"/>
        <v/>
      </c>
    </row>
    <row r="41" spans="1:52" s="3" customFormat="1">
      <c r="A41" s="35"/>
      <c r="B41" s="36"/>
      <c r="C41" s="36"/>
      <c r="D41" s="36"/>
      <c r="E41" s="13"/>
      <c r="F41" s="13"/>
      <c r="G41" s="13"/>
      <c r="H41" s="13"/>
      <c r="I41" s="18">
        <f t="shared" si="5"/>
        <v>0</v>
      </c>
      <c r="J41" s="37">
        <f t="shared" si="6"/>
        <v>0</v>
      </c>
      <c r="K41" s="37"/>
      <c r="L41" s="12">
        <f t="shared" si="7"/>
        <v>0</v>
      </c>
      <c r="M41" s="12">
        <f t="shared" si="36"/>
        <v>0</v>
      </c>
      <c r="N41" s="12">
        <f t="shared" si="37"/>
        <v>0</v>
      </c>
      <c r="O41" s="12">
        <f t="shared" si="8"/>
        <v>0</v>
      </c>
      <c r="P41" s="12">
        <f t="shared" si="9"/>
        <v>0</v>
      </c>
      <c r="Q41" s="12">
        <f t="shared" si="10"/>
        <v>0</v>
      </c>
      <c r="R41" s="12">
        <f t="shared" si="11"/>
        <v>0</v>
      </c>
      <c r="S41" s="12">
        <f t="shared" si="12"/>
        <v>0</v>
      </c>
      <c r="U41" s="12">
        <f t="shared" si="13"/>
        <v>0</v>
      </c>
      <c r="V41" s="12">
        <f t="shared" si="38"/>
        <v>0</v>
      </c>
      <c r="W41" s="12">
        <f t="shared" si="14"/>
        <v>0</v>
      </c>
      <c r="X41" s="12">
        <f t="shared" si="15"/>
        <v>0</v>
      </c>
      <c r="Y41" s="12">
        <f t="shared" si="39"/>
        <v>0</v>
      </c>
      <c r="Z41" s="12">
        <f t="shared" si="16"/>
        <v>0</v>
      </c>
      <c r="AB41" s="42">
        <f t="shared" si="17"/>
        <v>0</v>
      </c>
      <c r="AC41" s="42">
        <f t="shared" si="18"/>
        <v>0</v>
      </c>
      <c r="AD41" s="42">
        <f t="shared" si="19"/>
        <v>0</v>
      </c>
      <c r="AE41" s="42">
        <f t="shared" si="20"/>
        <v>0</v>
      </c>
      <c r="AL41" s="12" t="str">
        <f t="shared" si="21"/>
        <v/>
      </c>
      <c r="AM41" s="12" t="str">
        <f t="shared" si="22"/>
        <v/>
      </c>
      <c r="AN41" s="12" t="str">
        <f t="shared" si="23"/>
        <v/>
      </c>
      <c r="AO41" s="12" t="str">
        <f t="shared" si="24"/>
        <v/>
      </c>
      <c r="AP41" s="12" t="str">
        <f t="shared" si="25"/>
        <v/>
      </c>
      <c r="AQ41" s="12" t="str">
        <f t="shared" si="40"/>
        <v/>
      </c>
      <c r="AR41" s="12" t="str">
        <f t="shared" si="41"/>
        <v/>
      </c>
      <c r="AS41" s="12" t="str">
        <f t="shared" si="42"/>
        <v/>
      </c>
      <c r="AT41" s="12" t="str">
        <f t="shared" si="43"/>
        <v/>
      </c>
      <c r="AU41" s="12" t="str">
        <f t="shared" si="44"/>
        <v/>
      </c>
      <c r="AV41" s="12" t="str">
        <f t="shared" si="45"/>
        <v/>
      </c>
      <c r="AW41" s="12" t="str">
        <f t="shared" si="32"/>
        <v/>
      </c>
      <c r="AX41" s="12" t="str">
        <f t="shared" si="33"/>
        <v/>
      </c>
      <c r="AY41" s="12" t="str">
        <f t="shared" si="34"/>
        <v/>
      </c>
      <c r="AZ41" s="12" t="str">
        <f t="shared" si="35"/>
        <v/>
      </c>
    </row>
    <row r="42" spans="1:52" s="3" customFormat="1">
      <c r="A42" s="35"/>
      <c r="B42" s="36"/>
      <c r="C42" s="36"/>
      <c r="D42" s="36"/>
      <c r="E42" s="13"/>
      <c r="F42" s="13"/>
      <c r="G42" s="13"/>
      <c r="H42" s="13"/>
      <c r="I42" s="18">
        <f t="shared" si="5"/>
        <v>0</v>
      </c>
      <c r="J42" s="37">
        <f t="shared" si="6"/>
        <v>0</v>
      </c>
      <c r="K42" s="37"/>
      <c r="L42" s="12">
        <f t="shared" si="7"/>
        <v>0</v>
      </c>
      <c r="M42" s="12">
        <f t="shared" si="36"/>
        <v>0</v>
      </c>
      <c r="N42" s="12">
        <f t="shared" si="37"/>
        <v>0</v>
      </c>
      <c r="O42" s="12">
        <f t="shared" si="8"/>
        <v>0</v>
      </c>
      <c r="P42" s="12">
        <f t="shared" si="9"/>
        <v>0</v>
      </c>
      <c r="Q42" s="12">
        <f t="shared" si="10"/>
        <v>0</v>
      </c>
      <c r="R42" s="12">
        <f t="shared" si="11"/>
        <v>0</v>
      </c>
      <c r="S42" s="12">
        <f t="shared" si="12"/>
        <v>0</v>
      </c>
      <c r="U42" s="12">
        <f t="shared" si="13"/>
        <v>0</v>
      </c>
      <c r="V42" s="12">
        <f t="shared" si="38"/>
        <v>0</v>
      </c>
      <c r="W42" s="12">
        <f t="shared" si="14"/>
        <v>0</v>
      </c>
      <c r="X42" s="12">
        <f t="shared" si="15"/>
        <v>0</v>
      </c>
      <c r="Y42" s="12">
        <f t="shared" si="39"/>
        <v>0</v>
      </c>
      <c r="Z42" s="12">
        <f t="shared" si="16"/>
        <v>0</v>
      </c>
      <c r="AB42" s="42">
        <f t="shared" si="17"/>
        <v>0</v>
      </c>
      <c r="AC42" s="42">
        <f t="shared" si="18"/>
        <v>0</v>
      </c>
      <c r="AD42" s="42">
        <f t="shared" si="19"/>
        <v>0</v>
      </c>
      <c r="AE42" s="42">
        <f t="shared" si="20"/>
        <v>0</v>
      </c>
      <c r="AL42" s="12" t="str">
        <f t="shared" si="21"/>
        <v/>
      </c>
      <c r="AM42" s="12" t="str">
        <f t="shared" si="22"/>
        <v/>
      </c>
      <c r="AN42" s="12" t="str">
        <f t="shared" si="23"/>
        <v/>
      </c>
      <c r="AO42" s="12" t="str">
        <f t="shared" si="24"/>
        <v/>
      </c>
      <c r="AP42" s="12" t="str">
        <f t="shared" si="25"/>
        <v/>
      </c>
      <c r="AQ42" s="12" t="str">
        <f t="shared" si="40"/>
        <v/>
      </c>
      <c r="AR42" s="12" t="str">
        <f t="shared" si="41"/>
        <v/>
      </c>
      <c r="AS42" s="12" t="str">
        <f t="shared" si="42"/>
        <v/>
      </c>
      <c r="AT42" s="12" t="str">
        <f t="shared" si="43"/>
        <v/>
      </c>
      <c r="AU42" s="12" t="str">
        <f t="shared" si="44"/>
        <v/>
      </c>
      <c r="AV42" s="12" t="str">
        <f t="shared" si="45"/>
        <v/>
      </c>
      <c r="AW42" s="12" t="str">
        <f t="shared" si="32"/>
        <v/>
      </c>
      <c r="AX42" s="12" t="str">
        <f t="shared" si="33"/>
        <v/>
      </c>
      <c r="AY42" s="12" t="str">
        <f t="shared" si="34"/>
        <v/>
      </c>
      <c r="AZ42" s="12" t="str">
        <f t="shared" si="35"/>
        <v/>
      </c>
    </row>
    <row r="43" spans="1:52" s="3" customFormat="1">
      <c r="A43" s="35"/>
      <c r="B43" s="36"/>
      <c r="C43" s="36"/>
      <c r="D43" s="36"/>
      <c r="E43" s="13"/>
      <c r="F43" s="13"/>
      <c r="G43" s="13"/>
      <c r="H43" s="13"/>
      <c r="I43" s="18">
        <f t="shared" si="5"/>
        <v>0</v>
      </c>
      <c r="J43" s="37">
        <f t="shared" si="6"/>
        <v>0</v>
      </c>
      <c r="K43" s="37"/>
      <c r="L43" s="12">
        <f t="shared" si="7"/>
        <v>0</v>
      </c>
      <c r="M43" s="12">
        <f t="shared" si="36"/>
        <v>0</v>
      </c>
      <c r="N43" s="12">
        <f t="shared" si="37"/>
        <v>0</v>
      </c>
      <c r="O43" s="12">
        <f t="shared" si="8"/>
        <v>0</v>
      </c>
      <c r="P43" s="12">
        <f t="shared" si="9"/>
        <v>0</v>
      </c>
      <c r="Q43" s="12">
        <f t="shared" si="10"/>
        <v>0</v>
      </c>
      <c r="R43" s="12">
        <f t="shared" si="11"/>
        <v>0</v>
      </c>
      <c r="S43" s="12">
        <f t="shared" si="12"/>
        <v>0</v>
      </c>
      <c r="U43" s="12">
        <f t="shared" si="13"/>
        <v>0</v>
      </c>
      <c r="V43" s="12">
        <f t="shared" si="38"/>
        <v>0</v>
      </c>
      <c r="W43" s="12">
        <f t="shared" si="14"/>
        <v>0</v>
      </c>
      <c r="X43" s="12">
        <f t="shared" si="15"/>
        <v>0</v>
      </c>
      <c r="Y43" s="12">
        <f t="shared" si="39"/>
        <v>0</v>
      </c>
      <c r="Z43" s="12">
        <f t="shared" si="16"/>
        <v>0</v>
      </c>
      <c r="AB43" s="42">
        <f t="shared" si="17"/>
        <v>0</v>
      </c>
      <c r="AC43" s="42">
        <f t="shared" si="18"/>
        <v>0</v>
      </c>
      <c r="AD43" s="42">
        <f t="shared" si="19"/>
        <v>0</v>
      </c>
      <c r="AE43" s="42">
        <f t="shared" si="20"/>
        <v>0</v>
      </c>
      <c r="AL43" s="12" t="str">
        <f t="shared" si="21"/>
        <v/>
      </c>
      <c r="AM43" s="12" t="str">
        <f t="shared" si="22"/>
        <v/>
      </c>
      <c r="AN43" s="12" t="str">
        <f t="shared" si="23"/>
        <v/>
      </c>
      <c r="AO43" s="12" t="str">
        <f t="shared" si="24"/>
        <v/>
      </c>
      <c r="AP43" s="12" t="str">
        <f t="shared" si="25"/>
        <v/>
      </c>
      <c r="AQ43" s="12" t="str">
        <f t="shared" si="40"/>
        <v/>
      </c>
      <c r="AR43" s="12" t="str">
        <f t="shared" si="41"/>
        <v/>
      </c>
      <c r="AS43" s="12" t="str">
        <f t="shared" si="42"/>
        <v/>
      </c>
      <c r="AT43" s="12" t="str">
        <f t="shared" si="43"/>
        <v/>
      </c>
      <c r="AU43" s="12" t="str">
        <f t="shared" si="44"/>
        <v/>
      </c>
      <c r="AV43" s="12" t="str">
        <f t="shared" si="45"/>
        <v/>
      </c>
      <c r="AW43" s="12" t="str">
        <f t="shared" si="32"/>
        <v/>
      </c>
      <c r="AX43" s="12" t="str">
        <f t="shared" si="33"/>
        <v/>
      </c>
      <c r="AY43" s="12" t="str">
        <f t="shared" si="34"/>
        <v/>
      </c>
      <c r="AZ43" s="12" t="str">
        <f t="shared" si="35"/>
        <v/>
      </c>
    </row>
    <row r="44" spans="1:52" s="3" customFormat="1">
      <c r="A44" s="35"/>
      <c r="B44" s="36"/>
      <c r="C44" s="36"/>
      <c r="D44" s="36"/>
      <c r="E44" s="13"/>
      <c r="F44" s="13"/>
      <c r="G44" s="13"/>
      <c r="H44" s="13"/>
      <c r="I44" s="18">
        <f t="shared" si="5"/>
        <v>0</v>
      </c>
      <c r="J44" s="37">
        <f t="shared" si="6"/>
        <v>0</v>
      </c>
      <c r="K44" s="37"/>
      <c r="L44" s="12">
        <f t="shared" si="7"/>
        <v>0</v>
      </c>
      <c r="M44" s="12">
        <f t="shared" si="36"/>
        <v>0</v>
      </c>
      <c r="N44" s="12">
        <f t="shared" si="37"/>
        <v>0</v>
      </c>
      <c r="O44" s="12">
        <f t="shared" si="8"/>
        <v>0</v>
      </c>
      <c r="P44" s="12">
        <f t="shared" si="9"/>
        <v>0</v>
      </c>
      <c r="Q44" s="12">
        <f t="shared" si="10"/>
        <v>0</v>
      </c>
      <c r="R44" s="12">
        <f t="shared" si="11"/>
        <v>0</v>
      </c>
      <c r="S44" s="12">
        <f t="shared" si="12"/>
        <v>0</v>
      </c>
      <c r="U44" s="12">
        <f t="shared" si="13"/>
        <v>0</v>
      </c>
      <c r="V44" s="12">
        <f t="shared" si="38"/>
        <v>0</v>
      </c>
      <c r="W44" s="12">
        <f t="shared" si="14"/>
        <v>0</v>
      </c>
      <c r="X44" s="12">
        <f t="shared" si="15"/>
        <v>0</v>
      </c>
      <c r="Y44" s="12">
        <f t="shared" si="39"/>
        <v>0</v>
      </c>
      <c r="Z44" s="12">
        <f t="shared" si="16"/>
        <v>0</v>
      </c>
      <c r="AB44" s="42">
        <f t="shared" si="17"/>
        <v>0</v>
      </c>
      <c r="AC44" s="42">
        <f t="shared" si="18"/>
        <v>0</v>
      </c>
      <c r="AD44" s="42">
        <f t="shared" si="19"/>
        <v>0</v>
      </c>
      <c r="AE44" s="42">
        <f t="shared" si="20"/>
        <v>0</v>
      </c>
      <c r="AL44" s="12" t="str">
        <f t="shared" si="21"/>
        <v/>
      </c>
      <c r="AM44" s="12" t="str">
        <f t="shared" si="22"/>
        <v/>
      </c>
      <c r="AN44" s="12" t="str">
        <f t="shared" si="23"/>
        <v/>
      </c>
      <c r="AO44" s="12" t="str">
        <f t="shared" si="24"/>
        <v/>
      </c>
      <c r="AP44" s="12" t="str">
        <f t="shared" si="25"/>
        <v/>
      </c>
      <c r="AQ44" s="12" t="str">
        <f t="shared" si="40"/>
        <v/>
      </c>
      <c r="AR44" s="12" t="str">
        <f t="shared" si="41"/>
        <v/>
      </c>
      <c r="AS44" s="12" t="str">
        <f t="shared" si="42"/>
        <v/>
      </c>
      <c r="AT44" s="12" t="str">
        <f t="shared" si="43"/>
        <v/>
      </c>
      <c r="AU44" s="12" t="str">
        <f t="shared" si="44"/>
        <v/>
      </c>
      <c r="AV44" s="12" t="str">
        <f t="shared" si="45"/>
        <v/>
      </c>
      <c r="AW44" s="12" t="str">
        <f t="shared" si="32"/>
        <v/>
      </c>
      <c r="AX44" s="12" t="str">
        <f t="shared" si="33"/>
        <v/>
      </c>
      <c r="AY44" s="12" t="str">
        <f t="shared" si="34"/>
        <v/>
      </c>
      <c r="AZ44" s="12" t="str">
        <f t="shared" si="35"/>
        <v/>
      </c>
    </row>
    <row r="45" spans="1:52" s="3" customFormat="1">
      <c r="A45" s="35"/>
      <c r="B45" s="36"/>
      <c r="C45" s="36"/>
      <c r="D45" s="36"/>
      <c r="E45" s="13"/>
      <c r="F45" s="13"/>
      <c r="G45" s="13"/>
      <c r="H45" s="13"/>
      <c r="I45" s="18">
        <f t="shared" si="5"/>
        <v>0</v>
      </c>
      <c r="J45" s="37">
        <f t="shared" si="6"/>
        <v>0</v>
      </c>
      <c r="K45" s="37"/>
      <c r="L45" s="12">
        <f t="shared" si="7"/>
        <v>0</v>
      </c>
      <c r="M45" s="12">
        <f t="shared" si="36"/>
        <v>0</v>
      </c>
      <c r="N45" s="12">
        <f t="shared" si="37"/>
        <v>0</v>
      </c>
      <c r="O45" s="12">
        <f t="shared" si="8"/>
        <v>0</v>
      </c>
      <c r="P45" s="12">
        <f t="shared" si="9"/>
        <v>0</v>
      </c>
      <c r="Q45" s="12">
        <f t="shared" si="10"/>
        <v>0</v>
      </c>
      <c r="R45" s="12">
        <f t="shared" si="11"/>
        <v>0</v>
      </c>
      <c r="S45" s="12">
        <f t="shared" si="12"/>
        <v>0</v>
      </c>
      <c r="U45" s="12">
        <f t="shared" si="13"/>
        <v>0</v>
      </c>
      <c r="V45" s="12">
        <f t="shared" si="38"/>
        <v>0</v>
      </c>
      <c r="W45" s="12">
        <f t="shared" si="14"/>
        <v>0</v>
      </c>
      <c r="X45" s="12">
        <f t="shared" si="15"/>
        <v>0</v>
      </c>
      <c r="Y45" s="12">
        <f t="shared" si="39"/>
        <v>0</v>
      </c>
      <c r="Z45" s="12">
        <f t="shared" si="16"/>
        <v>0</v>
      </c>
      <c r="AB45" s="42">
        <f t="shared" si="17"/>
        <v>0</v>
      </c>
      <c r="AC45" s="42">
        <f t="shared" si="18"/>
        <v>0</v>
      </c>
      <c r="AD45" s="42">
        <f t="shared" si="19"/>
        <v>0</v>
      </c>
      <c r="AE45" s="42">
        <f t="shared" si="20"/>
        <v>0</v>
      </c>
      <c r="AL45" s="12" t="str">
        <f t="shared" si="21"/>
        <v/>
      </c>
      <c r="AM45" s="12" t="str">
        <f t="shared" si="22"/>
        <v/>
      </c>
      <c r="AN45" s="12" t="str">
        <f t="shared" si="23"/>
        <v/>
      </c>
      <c r="AO45" s="12" t="str">
        <f t="shared" si="24"/>
        <v/>
      </c>
      <c r="AP45" s="12" t="str">
        <f t="shared" si="25"/>
        <v/>
      </c>
      <c r="AQ45" s="12" t="str">
        <f t="shared" si="40"/>
        <v/>
      </c>
      <c r="AR45" s="12" t="str">
        <f t="shared" si="41"/>
        <v/>
      </c>
      <c r="AS45" s="12" t="str">
        <f t="shared" si="42"/>
        <v/>
      </c>
      <c r="AT45" s="12" t="str">
        <f t="shared" si="43"/>
        <v/>
      </c>
      <c r="AU45" s="12" t="str">
        <f t="shared" si="44"/>
        <v/>
      </c>
      <c r="AV45" s="12" t="str">
        <f t="shared" si="45"/>
        <v/>
      </c>
      <c r="AW45" s="12" t="str">
        <f t="shared" si="32"/>
        <v/>
      </c>
      <c r="AX45" s="12" t="str">
        <f t="shared" si="33"/>
        <v/>
      </c>
      <c r="AY45" s="12" t="str">
        <f t="shared" si="34"/>
        <v/>
      </c>
      <c r="AZ45" s="12" t="str">
        <f t="shared" si="35"/>
        <v/>
      </c>
    </row>
    <row r="46" spans="1:52" s="3" customFormat="1">
      <c r="A46" s="35"/>
      <c r="B46" s="36"/>
      <c r="C46" s="36"/>
      <c r="D46" s="36"/>
      <c r="E46" s="13"/>
      <c r="F46" s="13"/>
      <c r="G46" s="13"/>
      <c r="H46" s="13"/>
      <c r="I46" s="18">
        <f t="shared" si="5"/>
        <v>0</v>
      </c>
      <c r="J46" s="37">
        <f t="shared" si="6"/>
        <v>0</v>
      </c>
      <c r="K46" s="37"/>
      <c r="L46" s="12">
        <f t="shared" si="7"/>
        <v>0</v>
      </c>
      <c r="M46" s="12">
        <f t="shared" si="36"/>
        <v>0</v>
      </c>
      <c r="N46" s="12">
        <f t="shared" si="37"/>
        <v>0</v>
      </c>
      <c r="O46" s="12">
        <f t="shared" si="8"/>
        <v>0</v>
      </c>
      <c r="P46" s="12">
        <f t="shared" si="9"/>
        <v>0</v>
      </c>
      <c r="Q46" s="12">
        <f t="shared" si="10"/>
        <v>0</v>
      </c>
      <c r="R46" s="12">
        <f t="shared" si="11"/>
        <v>0</v>
      </c>
      <c r="S46" s="12">
        <f t="shared" si="12"/>
        <v>0</v>
      </c>
      <c r="U46" s="12">
        <f t="shared" si="13"/>
        <v>0</v>
      </c>
      <c r="V46" s="12">
        <f t="shared" si="38"/>
        <v>0</v>
      </c>
      <c r="W46" s="12">
        <f t="shared" si="14"/>
        <v>0</v>
      </c>
      <c r="X46" s="12">
        <f t="shared" si="15"/>
        <v>0</v>
      </c>
      <c r="Y46" s="12">
        <f t="shared" si="39"/>
        <v>0</v>
      </c>
      <c r="Z46" s="12">
        <f t="shared" si="16"/>
        <v>0</v>
      </c>
      <c r="AB46" s="42">
        <f t="shared" si="17"/>
        <v>0</v>
      </c>
      <c r="AC46" s="42">
        <f t="shared" si="18"/>
        <v>0</v>
      </c>
      <c r="AD46" s="42">
        <f t="shared" si="19"/>
        <v>0</v>
      </c>
      <c r="AE46" s="42">
        <f t="shared" si="20"/>
        <v>0</v>
      </c>
      <c r="AL46" s="12" t="str">
        <f t="shared" si="21"/>
        <v/>
      </c>
      <c r="AM46" s="12" t="str">
        <f t="shared" si="22"/>
        <v/>
      </c>
      <c r="AN46" s="12" t="str">
        <f t="shared" si="23"/>
        <v/>
      </c>
      <c r="AO46" s="12" t="str">
        <f t="shared" si="24"/>
        <v/>
      </c>
      <c r="AP46" s="12" t="str">
        <f t="shared" si="25"/>
        <v/>
      </c>
      <c r="AQ46" s="12" t="str">
        <f t="shared" si="40"/>
        <v/>
      </c>
      <c r="AR46" s="12" t="str">
        <f t="shared" si="41"/>
        <v/>
      </c>
      <c r="AS46" s="12" t="str">
        <f t="shared" si="42"/>
        <v/>
      </c>
      <c r="AT46" s="12" t="str">
        <f t="shared" si="43"/>
        <v/>
      </c>
      <c r="AU46" s="12" t="str">
        <f t="shared" si="44"/>
        <v/>
      </c>
      <c r="AV46" s="12" t="str">
        <f t="shared" si="45"/>
        <v/>
      </c>
      <c r="AW46" s="12" t="str">
        <f t="shared" si="32"/>
        <v/>
      </c>
      <c r="AX46" s="12" t="str">
        <f t="shared" si="33"/>
        <v/>
      </c>
      <c r="AY46" s="12" t="str">
        <f t="shared" si="34"/>
        <v/>
      </c>
      <c r="AZ46" s="12" t="str">
        <f t="shared" si="35"/>
        <v/>
      </c>
    </row>
    <row r="47" spans="1:52" s="3" customFormat="1">
      <c r="A47" s="35"/>
      <c r="B47" s="36"/>
      <c r="C47" s="36"/>
      <c r="D47" s="36"/>
      <c r="E47" s="13"/>
      <c r="F47" s="13"/>
      <c r="G47" s="13"/>
      <c r="H47" s="13"/>
      <c r="I47" s="18">
        <f t="shared" si="5"/>
        <v>0</v>
      </c>
      <c r="J47" s="37">
        <f t="shared" si="6"/>
        <v>0</v>
      </c>
      <c r="K47" s="37"/>
      <c r="L47" s="12">
        <f t="shared" si="7"/>
        <v>0</v>
      </c>
      <c r="M47" s="12">
        <f t="shared" si="36"/>
        <v>0</v>
      </c>
      <c r="N47" s="12">
        <f t="shared" si="37"/>
        <v>0</v>
      </c>
      <c r="O47" s="12">
        <f t="shared" si="8"/>
        <v>0</v>
      </c>
      <c r="P47" s="12">
        <f t="shared" si="9"/>
        <v>0</v>
      </c>
      <c r="Q47" s="12">
        <f t="shared" si="10"/>
        <v>0</v>
      </c>
      <c r="R47" s="12">
        <f t="shared" si="11"/>
        <v>0</v>
      </c>
      <c r="S47" s="12">
        <f t="shared" si="12"/>
        <v>0</v>
      </c>
      <c r="U47" s="12">
        <f t="shared" si="13"/>
        <v>0</v>
      </c>
      <c r="V47" s="12">
        <f t="shared" si="38"/>
        <v>0</v>
      </c>
      <c r="W47" s="12">
        <f t="shared" si="14"/>
        <v>0</v>
      </c>
      <c r="X47" s="12">
        <f t="shared" si="15"/>
        <v>0</v>
      </c>
      <c r="Y47" s="12">
        <f t="shared" si="39"/>
        <v>0</v>
      </c>
      <c r="Z47" s="12">
        <f t="shared" si="16"/>
        <v>0</v>
      </c>
      <c r="AB47" s="42">
        <f t="shared" si="17"/>
        <v>0</v>
      </c>
      <c r="AC47" s="42">
        <f t="shared" si="18"/>
        <v>0</v>
      </c>
      <c r="AD47" s="42">
        <f t="shared" si="19"/>
        <v>0</v>
      </c>
      <c r="AE47" s="42">
        <f t="shared" si="20"/>
        <v>0</v>
      </c>
      <c r="AL47" s="12" t="str">
        <f t="shared" si="21"/>
        <v/>
      </c>
      <c r="AM47" s="12" t="str">
        <f t="shared" si="22"/>
        <v/>
      </c>
      <c r="AN47" s="12" t="str">
        <f t="shared" si="23"/>
        <v/>
      </c>
      <c r="AO47" s="12" t="str">
        <f t="shared" si="24"/>
        <v/>
      </c>
      <c r="AP47" s="12" t="str">
        <f t="shared" si="25"/>
        <v/>
      </c>
      <c r="AQ47" s="12" t="str">
        <f t="shared" si="40"/>
        <v/>
      </c>
      <c r="AR47" s="12" t="str">
        <f t="shared" si="41"/>
        <v/>
      </c>
      <c r="AS47" s="12" t="str">
        <f t="shared" si="42"/>
        <v/>
      </c>
      <c r="AT47" s="12" t="str">
        <f t="shared" si="43"/>
        <v/>
      </c>
      <c r="AU47" s="12" t="str">
        <f t="shared" si="44"/>
        <v/>
      </c>
      <c r="AV47" s="12" t="str">
        <f t="shared" si="45"/>
        <v/>
      </c>
      <c r="AW47" s="12" t="str">
        <f t="shared" si="32"/>
        <v/>
      </c>
      <c r="AX47" s="12" t="str">
        <f t="shared" si="33"/>
        <v/>
      </c>
      <c r="AY47" s="12" t="str">
        <f t="shared" si="34"/>
        <v/>
      </c>
      <c r="AZ47" s="12" t="str">
        <f t="shared" si="35"/>
        <v/>
      </c>
    </row>
    <row r="48" spans="1:52" s="3" customFormat="1">
      <c r="A48" s="35"/>
      <c r="B48" s="36"/>
      <c r="C48" s="36"/>
      <c r="D48" s="36"/>
      <c r="E48" s="13"/>
      <c r="F48" s="13"/>
      <c r="G48" s="13"/>
      <c r="H48" s="13"/>
      <c r="I48" s="18">
        <f t="shared" si="5"/>
        <v>0</v>
      </c>
      <c r="J48" s="37">
        <f t="shared" si="6"/>
        <v>0</v>
      </c>
      <c r="K48" s="37"/>
      <c r="L48" s="12">
        <f t="shared" si="7"/>
        <v>0</v>
      </c>
      <c r="M48" s="12">
        <f t="shared" si="36"/>
        <v>0</v>
      </c>
      <c r="N48" s="12">
        <f t="shared" si="37"/>
        <v>0</v>
      </c>
      <c r="O48" s="12">
        <f t="shared" si="8"/>
        <v>0</v>
      </c>
      <c r="P48" s="12">
        <f t="shared" si="9"/>
        <v>0</v>
      </c>
      <c r="Q48" s="12">
        <f t="shared" si="10"/>
        <v>0</v>
      </c>
      <c r="R48" s="12">
        <f t="shared" si="11"/>
        <v>0</v>
      </c>
      <c r="S48" s="12">
        <f t="shared" si="12"/>
        <v>0</v>
      </c>
      <c r="U48" s="12">
        <f t="shared" si="13"/>
        <v>0</v>
      </c>
      <c r="V48" s="12">
        <f t="shared" si="38"/>
        <v>0</v>
      </c>
      <c r="W48" s="12">
        <f t="shared" si="14"/>
        <v>0</v>
      </c>
      <c r="X48" s="12">
        <f t="shared" si="15"/>
        <v>0</v>
      </c>
      <c r="Y48" s="12">
        <f t="shared" si="39"/>
        <v>0</v>
      </c>
      <c r="Z48" s="12">
        <f t="shared" si="16"/>
        <v>0</v>
      </c>
      <c r="AB48" s="42">
        <f t="shared" si="17"/>
        <v>0</v>
      </c>
      <c r="AC48" s="42">
        <f t="shared" si="18"/>
        <v>0</v>
      </c>
      <c r="AD48" s="42">
        <f t="shared" si="19"/>
        <v>0</v>
      </c>
      <c r="AE48" s="42">
        <f t="shared" si="20"/>
        <v>0</v>
      </c>
      <c r="AL48" s="12" t="str">
        <f t="shared" si="21"/>
        <v/>
      </c>
      <c r="AM48" s="12" t="str">
        <f t="shared" si="22"/>
        <v/>
      </c>
      <c r="AN48" s="12" t="str">
        <f t="shared" si="23"/>
        <v/>
      </c>
      <c r="AO48" s="12" t="str">
        <f t="shared" si="24"/>
        <v/>
      </c>
      <c r="AP48" s="12" t="str">
        <f t="shared" si="25"/>
        <v/>
      </c>
      <c r="AQ48" s="12" t="str">
        <f t="shared" si="40"/>
        <v/>
      </c>
      <c r="AR48" s="12" t="str">
        <f t="shared" si="41"/>
        <v/>
      </c>
      <c r="AS48" s="12" t="str">
        <f t="shared" si="42"/>
        <v/>
      </c>
      <c r="AT48" s="12" t="str">
        <f t="shared" si="43"/>
        <v/>
      </c>
      <c r="AU48" s="12" t="str">
        <f t="shared" si="44"/>
        <v/>
      </c>
      <c r="AV48" s="12" t="str">
        <f t="shared" si="45"/>
        <v/>
      </c>
      <c r="AW48" s="12" t="str">
        <f t="shared" si="32"/>
        <v/>
      </c>
      <c r="AX48" s="12" t="str">
        <f t="shared" si="33"/>
        <v/>
      </c>
      <c r="AY48" s="12" t="str">
        <f t="shared" si="34"/>
        <v/>
      </c>
      <c r="AZ48" s="12" t="str">
        <f t="shared" si="35"/>
        <v/>
      </c>
    </row>
    <row r="49" spans="1:52" s="3" customFormat="1">
      <c r="A49" s="35"/>
      <c r="B49" s="36"/>
      <c r="C49" s="36"/>
      <c r="D49" s="36"/>
      <c r="E49" s="13"/>
      <c r="F49" s="13"/>
      <c r="G49" s="13"/>
      <c r="H49" s="13"/>
      <c r="I49" s="18">
        <f t="shared" si="5"/>
        <v>0</v>
      </c>
      <c r="J49" s="37">
        <f t="shared" si="6"/>
        <v>0</v>
      </c>
      <c r="K49" s="37"/>
      <c r="L49" s="12">
        <f t="shared" si="7"/>
        <v>0</v>
      </c>
      <c r="M49" s="12">
        <f t="shared" si="36"/>
        <v>0</v>
      </c>
      <c r="N49" s="12">
        <f t="shared" si="37"/>
        <v>0</v>
      </c>
      <c r="O49" s="12">
        <f t="shared" si="8"/>
        <v>0</v>
      </c>
      <c r="P49" s="12">
        <f t="shared" si="9"/>
        <v>0</v>
      </c>
      <c r="Q49" s="12">
        <f t="shared" si="10"/>
        <v>0</v>
      </c>
      <c r="R49" s="12">
        <f t="shared" si="11"/>
        <v>0</v>
      </c>
      <c r="S49" s="12">
        <f t="shared" si="12"/>
        <v>0</v>
      </c>
      <c r="U49" s="12">
        <f t="shared" si="13"/>
        <v>0</v>
      </c>
      <c r="V49" s="12">
        <f t="shared" si="38"/>
        <v>0</v>
      </c>
      <c r="W49" s="12">
        <f t="shared" si="14"/>
        <v>0</v>
      </c>
      <c r="X49" s="12">
        <f t="shared" si="15"/>
        <v>0</v>
      </c>
      <c r="Y49" s="12">
        <f t="shared" si="39"/>
        <v>0</v>
      </c>
      <c r="Z49" s="12">
        <f t="shared" si="16"/>
        <v>0</v>
      </c>
      <c r="AB49" s="42">
        <f t="shared" si="17"/>
        <v>0</v>
      </c>
      <c r="AC49" s="42">
        <f t="shared" si="18"/>
        <v>0</v>
      </c>
      <c r="AD49" s="42">
        <f t="shared" si="19"/>
        <v>0</v>
      </c>
      <c r="AE49" s="42">
        <f t="shared" si="20"/>
        <v>0</v>
      </c>
      <c r="AL49" s="12" t="str">
        <f t="shared" si="21"/>
        <v/>
      </c>
      <c r="AM49" s="12" t="str">
        <f t="shared" si="22"/>
        <v/>
      </c>
      <c r="AN49" s="12" t="str">
        <f t="shared" si="23"/>
        <v/>
      </c>
      <c r="AO49" s="12" t="str">
        <f t="shared" si="24"/>
        <v/>
      </c>
      <c r="AP49" s="12" t="str">
        <f t="shared" si="25"/>
        <v/>
      </c>
      <c r="AQ49" s="12" t="str">
        <f t="shared" si="40"/>
        <v/>
      </c>
      <c r="AR49" s="12" t="str">
        <f t="shared" si="41"/>
        <v/>
      </c>
      <c r="AS49" s="12" t="str">
        <f t="shared" si="42"/>
        <v/>
      </c>
      <c r="AT49" s="12" t="str">
        <f t="shared" si="43"/>
        <v/>
      </c>
      <c r="AU49" s="12" t="str">
        <f t="shared" si="44"/>
        <v/>
      </c>
      <c r="AV49" s="12" t="str">
        <f t="shared" si="45"/>
        <v/>
      </c>
      <c r="AW49" s="12" t="str">
        <f t="shared" si="32"/>
        <v/>
      </c>
      <c r="AX49" s="12" t="str">
        <f t="shared" si="33"/>
        <v/>
      </c>
      <c r="AY49" s="12" t="str">
        <f t="shared" si="34"/>
        <v/>
      </c>
      <c r="AZ49" s="12" t="str">
        <f t="shared" si="35"/>
        <v/>
      </c>
    </row>
    <row r="50" spans="1:52" s="3" customFormat="1">
      <c r="A50" s="35"/>
      <c r="B50" s="36"/>
      <c r="C50" s="36"/>
      <c r="D50" s="36"/>
      <c r="E50" s="13"/>
      <c r="F50" s="13"/>
      <c r="G50" s="13"/>
      <c r="H50" s="13"/>
      <c r="I50" s="18">
        <f t="shared" si="5"/>
        <v>0</v>
      </c>
      <c r="J50" s="37">
        <f t="shared" si="6"/>
        <v>0</v>
      </c>
      <c r="K50" s="37"/>
      <c r="L50" s="12">
        <f t="shared" si="7"/>
        <v>0</v>
      </c>
      <c r="M50" s="12">
        <f t="shared" si="36"/>
        <v>0</v>
      </c>
      <c r="N50" s="12">
        <f t="shared" si="37"/>
        <v>0</v>
      </c>
      <c r="O50" s="12">
        <f t="shared" si="8"/>
        <v>0</v>
      </c>
      <c r="P50" s="12">
        <f t="shared" si="9"/>
        <v>0</v>
      </c>
      <c r="Q50" s="12">
        <f t="shared" si="10"/>
        <v>0</v>
      </c>
      <c r="R50" s="12">
        <f t="shared" si="11"/>
        <v>0</v>
      </c>
      <c r="S50" s="12">
        <f t="shared" si="12"/>
        <v>0</v>
      </c>
      <c r="U50" s="12">
        <f t="shared" si="13"/>
        <v>0</v>
      </c>
      <c r="V50" s="12">
        <f t="shared" si="38"/>
        <v>0</v>
      </c>
      <c r="W50" s="12">
        <f t="shared" si="14"/>
        <v>0</v>
      </c>
      <c r="X50" s="12">
        <f t="shared" si="15"/>
        <v>0</v>
      </c>
      <c r="Y50" s="12">
        <f t="shared" si="39"/>
        <v>0</v>
      </c>
      <c r="Z50" s="12">
        <f t="shared" si="16"/>
        <v>0</v>
      </c>
      <c r="AB50" s="42">
        <f t="shared" si="17"/>
        <v>0</v>
      </c>
      <c r="AC50" s="42">
        <f t="shared" si="18"/>
        <v>0</v>
      </c>
      <c r="AD50" s="42">
        <f t="shared" si="19"/>
        <v>0</v>
      </c>
      <c r="AE50" s="42">
        <f t="shared" si="20"/>
        <v>0</v>
      </c>
      <c r="AL50" s="12" t="str">
        <f t="shared" si="21"/>
        <v/>
      </c>
      <c r="AM50" s="12" t="str">
        <f t="shared" si="22"/>
        <v/>
      </c>
      <c r="AN50" s="12" t="str">
        <f t="shared" si="23"/>
        <v/>
      </c>
      <c r="AO50" s="12" t="str">
        <f t="shared" si="24"/>
        <v/>
      </c>
      <c r="AP50" s="12" t="str">
        <f t="shared" si="25"/>
        <v/>
      </c>
      <c r="AQ50" s="12" t="str">
        <f t="shared" si="40"/>
        <v/>
      </c>
      <c r="AR50" s="12" t="str">
        <f t="shared" si="41"/>
        <v/>
      </c>
      <c r="AS50" s="12" t="str">
        <f t="shared" si="42"/>
        <v/>
      </c>
      <c r="AT50" s="12" t="str">
        <f t="shared" si="43"/>
        <v/>
      </c>
      <c r="AU50" s="12" t="str">
        <f t="shared" si="44"/>
        <v/>
      </c>
      <c r="AV50" s="12" t="str">
        <f t="shared" si="45"/>
        <v/>
      </c>
      <c r="AW50" s="12" t="str">
        <f t="shared" si="32"/>
        <v/>
      </c>
      <c r="AX50" s="12" t="str">
        <f t="shared" si="33"/>
        <v/>
      </c>
      <c r="AY50" s="12" t="str">
        <f t="shared" si="34"/>
        <v/>
      </c>
      <c r="AZ50" s="12" t="str">
        <f t="shared" si="35"/>
        <v/>
      </c>
    </row>
    <row r="51" spans="1:52" s="3" customFormat="1">
      <c r="A51" s="35"/>
      <c r="B51" s="36"/>
      <c r="C51" s="36"/>
      <c r="D51" s="36"/>
      <c r="E51" s="13"/>
      <c r="F51" s="13"/>
      <c r="G51" s="13"/>
      <c r="H51" s="13"/>
      <c r="I51" s="18">
        <f t="shared" si="5"/>
        <v>0</v>
      </c>
      <c r="J51" s="37">
        <f t="shared" si="6"/>
        <v>0</v>
      </c>
      <c r="K51" s="37"/>
      <c r="L51" s="12">
        <f t="shared" si="7"/>
        <v>0</v>
      </c>
      <c r="M51" s="12">
        <f t="shared" si="36"/>
        <v>0</v>
      </c>
      <c r="N51" s="12">
        <f t="shared" si="37"/>
        <v>0</v>
      </c>
      <c r="O51" s="12">
        <f t="shared" si="8"/>
        <v>0</v>
      </c>
      <c r="P51" s="12">
        <f t="shared" si="9"/>
        <v>0</v>
      </c>
      <c r="Q51" s="12">
        <f t="shared" si="10"/>
        <v>0</v>
      </c>
      <c r="R51" s="12">
        <f t="shared" si="11"/>
        <v>0</v>
      </c>
      <c r="S51" s="12">
        <f t="shared" si="12"/>
        <v>0</v>
      </c>
      <c r="U51" s="12">
        <f t="shared" si="13"/>
        <v>0</v>
      </c>
      <c r="V51" s="12">
        <f t="shared" si="38"/>
        <v>0</v>
      </c>
      <c r="W51" s="12">
        <f t="shared" si="14"/>
        <v>0</v>
      </c>
      <c r="X51" s="12">
        <f t="shared" si="15"/>
        <v>0</v>
      </c>
      <c r="Y51" s="12">
        <f t="shared" si="39"/>
        <v>0</v>
      </c>
      <c r="Z51" s="12">
        <f t="shared" si="16"/>
        <v>0</v>
      </c>
      <c r="AB51" s="42">
        <f t="shared" si="17"/>
        <v>0</v>
      </c>
      <c r="AC51" s="42">
        <f t="shared" si="18"/>
        <v>0</v>
      </c>
      <c r="AD51" s="42">
        <f t="shared" si="19"/>
        <v>0</v>
      </c>
      <c r="AE51" s="42">
        <f t="shared" si="20"/>
        <v>0</v>
      </c>
      <c r="AL51" s="12" t="str">
        <f t="shared" si="21"/>
        <v/>
      </c>
      <c r="AM51" s="12" t="str">
        <f t="shared" si="22"/>
        <v/>
      </c>
      <c r="AN51" s="12" t="str">
        <f t="shared" si="23"/>
        <v/>
      </c>
      <c r="AO51" s="12" t="str">
        <f t="shared" si="24"/>
        <v/>
      </c>
      <c r="AP51" s="12" t="str">
        <f t="shared" si="25"/>
        <v/>
      </c>
      <c r="AQ51" s="12" t="str">
        <f t="shared" si="40"/>
        <v/>
      </c>
      <c r="AR51" s="12" t="str">
        <f t="shared" si="41"/>
        <v/>
      </c>
      <c r="AS51" s="12" t="str">
        <f t="shared" si="42"/>
        <v/>
      </c>
      <c r="AT51" s="12" t="str">
        <f t="shared" si="43"/>
        <v/>
      </c>
      <c r="AU51" s="12" t="str">
        <f t="shared" si="44"/>
        <v/>
      </c>
      <c r="AV51" s="12" t="str">
        <f t="shared" si="45"/>
        <v/>
      </c>
      <c r="AW51" s="12" t="str">
        <f t="shared" si="32"/>
        <v/>
      </c>
      <c r="AX51" s="12" t="str">
        <f t="shared" si="33"/>
        <v/>
      </c>
      <c r="AY51" s="12" t="str">
        <f t="shared" si="34"/>
        <v/>
      </c>
      <c r="AZ51" s="12" t="str">
        <f t="shared" si="35"/>
        <v/>
      </c>
    </row>
    <row r="52" spans="1:52" s="3" customFormat="1">
      <c r="A52" s="35"/>
      <c r="B52" s="36"/>
      <c r="C52" s="36"/>
      <c r="D52" s="36"/>
      <c r="E52" s="13"/>
      <c r="F52" s="13"/>
      <c r="G52" s="13"/>
      <c r="H52" s="13"/>
      <c r="I52" s="18">
        <f t="shared" si="5"/>
        <v>0</v>
      </c>
      <c r="J52" s="37">
        <f t="shared" si="6"/>
        <v>0</v>
      </c>
      <c r="K52" s="37"/>
      <c r="L52" s="12">
        <f t="shared" si="7"/>
        <v>0</v>
      </c>
      <c r="M52" s="12">
        <f t="shared" si="36"/>
        <v>0</v>
      </c>
      <c r="N52" s="12">
        <f t="shared" si="37"/>
        <v>0</v>
      </c>
      <c r="O52" s="12">
        <f t="shared" si="8"/>
        <v>0</v>
      </c>
      <c r="P52" s="12">
        <f t="shared" si="9"/>
        <v>0</v>
      </c>
      <c r="Q52" s="12">
        <f t="shared" si="10"/>
        <v>0</v>
      </c>
      <c r="R52" s="12">
        <f t="shared" si="11"/>
        <v>0</v>
      </c>
      <c r="S52" s="12">
        <f t="shared" si="12"/>
        <v>0</v>
      </c>
      <c r="U52" s="12">
        <f t="shared" si="13"/>
        <v>0</v>
      </c>
      <c r="V52" s="12">
        <f t="shared" si="38"/>
        <v>0</v>
      </c>
      <c r="W52" s="12">
        <f t="shared" si="14"/>
        <v>0</v>
      </c>
      <c r="X52" s="12">
        <f t="shared" si="15"/>
        <v>0</v>
      </c>
      <c r="Y52" s="12">
        <f t="shared" si="39"/>
        <v>0</v>
      </c>
      <c r="Z52" s="12">
        <f t="shared" si="16"/>
        <v>0</v>
      </c>
      <c r="AB52" s="42">
        <f t="shared" si="17"/>
        <v>0</v>
      </c>
      <c r="AC52" s="42">
        <f t="shared" si="18"/>
        <v>0</v>
      </c>
      <c r="AD52" s="42">
        <f t="shared" si="19"/>
        <v>0</v>
      </c>
      <c r="AE52" s="42">
        <f t="shared" si="20"/>
        <v>0</v>
      </c>
      <c r="AL52" s="12" t="str">
        <f t="shared" si="21"/>
        <v/>
      </c>
      <c r="AM52" s="12" t="str">
        <f t="shared" si="22"/>
        <v/>
      </c>
      <c r="AN52" s="12" t="str">
        <f t="shared" si="23"/>
        <v/>
      </c>
      <c r="AO52" s="12" t="str">
        <f t="shared" si="24"/>
        <v/>
      </c>
      <c r="AP52" s="12" t="str">
        <f t="shared" si="25"/>
        <v/>
      </c>
      <c r="AQ52" s="12" t="str">
        <f t="shared" si="40"/>
        <v/>
      </c>
      <c r="AR52" s="12" t="str">
        <f t="shared" si="41"/>
        <v/>
      </c>
      <c r="AS52" s="12" t="str">
        <f t="shared" si="42"/>
        <v/>
      </c>
      <c r="AT52" s="12" t="str">
        <f t="shared" si="43"/>
        <v/>
      </c>
      <c r="AU52" s="12" t="str">
        <f t="shared" si="44"/>
        <v/>
      </c>
      <c r="AV52" s="12" t="str">
        <f t="shared" si="45"/>
        <v/>
      </c>
      <c r="AW52" s="12" t="str">
        <f t="shared" si="32"/>
        <v/>
      </c>
      <c r="AX52" s="12" t="str">
        <f t="shared" si="33"/>
        <v/>
      </c>
      <c r="AY52" s="12" t="str">
        <f t="shared" si="34"/>
        <v/>
      </c>
      <c r="AZ52" s="12" t="str">
        <f t="shared" si="35"/>
        <v/>
      </c>
    </row>
    <row r="53" spans="1:52" s="3" customFormat="1">
      <c r="A53" s="35"/>
      <c r="B53" s="36"/>
      <c r="C53" s="36"/>
      <c r="D53" s="36"/>
      <c r="E53" s="13"/>
      <c r="F53" s="13"/>
      <c r="G53" s="13"/>
      <c r="H53" s="13"/>
      <c r="I53" s="18">
        <f t="shared" si="5"/>
        <v>0</v>
      </c>
      <c r="J53" s="37">
        <f t="shared" si="6"/>
        <v>0</v>
      </c>
      <c r="K53" s="37"/>
      <c r="L53" s="12">
        <f t="shared" si="7"/>
        <v>0</v>
      </c>
      <c r="M53" s="12">
        <f t="shared" si="36"/>
        <v>0</v>
      </c>
      <c r="N53" s="12">
        <f t="shared" si="37"/>
        <v>0</v>
      </c>
      <c r="O53" s="12">
        <f t="shared" si="8"/>
        <v>0</v>
      </c>
      <c r="P53" s="12">
        <f t="shared" si="9"/>
        <v>0</v>
      </c>
      <c r="Q53" s="12">
        <f t="shared" si="10"/>
        <v>0</v>
      </c>
      <c r="R53" s="12">
        <f t="shared" si="11"/>
        <v>0</v>
      </c>
      <c r="S53" s="12">
        <f t="shared" si="12"/>
        <v>0</v>
      </c>
      <c r="U53" s="12">
        <f t="shared" si="13"/>
        <v>0</v>
      </c>
      <c r="V53" s="12">
        <f t="shared" si="38"/>
        <v>0</v>
      </c>
      <c r="W53" s="12">
        <f t="shared" si="14"/>
        <v>0</v>
      </c>
      <c r="X53" s="12">
        <f t="shared" si="15"/>
        <v>0</v>
      </c>
      <c r="Y53" s="12">
        <f t="shared" si="39"/>
        <v>0</v>
      </c>
      <c r="Z53" s="12">
        <f t="shared" si="16"/>
        <v>0</v>
      </c>
      <c r="AB53" s="42">
        <f t="shared" si="17"/>
        <v>0</v>
      </c>
      <c r="AC53" s="42">
        <f t="shared" si="18"/>
        <v>0</v>
      </c>
      <c r="AD53" s="42">
        <f t="shared" si="19"/>
        <v>0</v>
      </c>
      <c r="AE53" s="42">
        <f t="shared" si="20"/>
        <v>0</v>
      </c>
      <c r="AL53" s="12" t="str">
        <f t="shared" si="21"/>
        <v/>
      </c>
      <c r="AM53" s="12" t="str">
        <f t="shared" si="22"/>
        <v/>
      </c>
      <c r="AN53" s="12" t="str">
        <f t="shared" si="23"/>
        <v/>
      </c>
      <c r="AO53" s="12" t="str">
        <f t="shared" si="24"/>
        <v/>
      </c>
      <c r="AP53" s="12" t="str">
        <f t="shared" si="25"/>
        <v/>
      </c>
      <c r="AQ53" s="12" t="str">
        <f t="shared" si="40"/>
        <v/>
      </c>
      <c r="AR53" s="12" t="str">
        <f t="shared" si="41"/>
        <v/>
      </c>
      <c r="AS53" s="12" t="str">
        <f t="shared" si="42"/>
        <v/>
      </c>
      <c r="AT53" s="12" t="str">
        <f t="shared" si="43"/>
        <v/>
      </c>
      <c r="AU53" s="12" t="str">
        <f t="shared" si="44"/>
        <v/>
      </c>
      <c r="AV53" s="12" t="str">
        <f t="shared" si="45"/>
        <v/>
      </c>
      <c r="AW53" s="12" t="str">
        <f t="shared" si="32"/>
        <v/>
      </c>
      <c r="AX53" s="12" t="str">
        <f t="shared" si="33"/>
        <v/>
      </c>
      <c r="AY53" s="12" t="str">
        <f t="shared" si="34"/>
        <v/>
      </c>
      <c r="AZ53" s="12" t="str">
        <f t="shared" si="35"/>
        <v/>
      </c>
    </row>
    <row r="54" spans="1:52" s="3" customFormat="1">
      <c r="A54" s="35"/>
      <c r="B54" s="36"/>
      <c r="C54" s="36"/>
      <c r="D54" s="36"/>
      <c r="E54" s="13"/>
      <c r="F54" s="13"/>
      <c r="G54" s="13"/>
      <c r="H54" s="13"/>
      <c r="I54" s="18">
        <f t="shared" si="5"/>
        <v>0</v>
      </c>
      <c r="J54" s="37">
        <f t="shared" si="6"/>
        <v>0</v>
      </c>
      <c r="K54" s="37"/>
      <c r="L54" s="12">
        <f t="shared" si="7"/>
        <v>0</v>
      </c>
      <c r="M54" s="12">
        <f t="shared" si="36"/>
        <v>0</v>
      </c>
      <c r="N54" s="12">
        <f t="shared" si="37"/>
        <v>0</v>
      </c>
      <c r="O54" s="12">
        <f t="shared" si="8"/>
        <v>0</v>
      </c>
      <c r="P54" s="12">
        <f t="shared" si="9"/>
        <v>0</v>
      </c>
      <c r="Q54" s="12">
        <f t="shared" si="10"/>
        <v>0</v>
      </c>
      <c r="R54" s="12">
        <f t="shared" si="11"/>
        <v>0</v>
      </c>
      <c r="S54" s="12">
        <f t="shared" si="12"/>
        <v>0</v>
      </c>
      <c r="U54" s="12">
        <f t="shared" si="13"/>
        <v>0</v>
      </c>
      <c r="V54" s="12">
        <f t="shared" si="38"/>
        <v>0</v>
      </c>
      <c r="W54" s="12">
        <f t="shared" si="14"/>
        <v>0</v>
      </c>
      <c r="X54" s="12">
        <f t="shared" si="15"/>
        <v>0</v>
      </c>
      <c r="Y54" s="12">
        <f t="shared" si="39"/>
        <v>0</v>
      </c>
      <c r="Z54" s="12">
        <f t="shared" si="16"/>
        <v>0</v>
      </c>
      <c r="AB54" s="42">
        <f t="shared" si="17"/>
        <v>0</v>
      </c>
      <c r="AC54" s="42">
        <f t="shared" si="18"/>
        <v>0</v>
      </c>
      <c r="AD54" s="42">
        <f t="shared" si="19"/>
        <v>0</v>
      </c>
      <c r="AE54" s="42">
        <f t="shared" si="20"/>
        <v>0</v>
      </c>
      <c r="AL54" s="12" t="str">
        <f t="shared" si="21"/>
        <v/>
      </c>
      <c r="AM54" s="12" t="str">
        <f t="shared" si="22"/>
        <v/>
      </c>
      <c r="AN54" s="12" t="str">
        <f t="shared" si="23"/>
        <v/>
      </c>
      <c r="AO54" s="12" t="str">
        <f t="shared" si="24"/>
        <v/>
      </c>
      <c r="AP54" s="12" t="str">
        <f t="shared" si="25"/>
        <v/>
      </c>
      <c r="AQ54" s="12" t="str">
        <f t="shared" si="40"/>
        <v/>
      </c>
      <c r="AR54" s="12" t="str">
        <f t="shared" si="41"/>
        <v/>
      </c>
      <c r="AS54" s="12" t="str">
        <f t="shared" si="42"/>
        <v/>
      </c>
      <c r="AT54" s="12" t="str">
        <f t="shared" si="43"/>
        <v/>
      </c>
      <c r="AU54" s="12" t="str">
        <f t="shared" si="44"/>
        <v/>
      </c>
      <c r="AV54" s="12" t="str">
        <f t="shared" si="45"/>
        <v/>
      </c>
      <c r="AW54" s="12" t="str">
        <f t="shared" si="32"/>
        <v/>
      </c>
      <c r="AX54" s="12" t="str">
        <f t="shared" si="33"/>
        <v/>
      </c>
      <c r="AY54" s="12" t="str">
        <f t="shared" si="34"/>
        <v/>
      </c>
      <c r="AZ54" s="12" t="str">
        <f t="shared" si="35"/>
        <v/>
      </c>
    </row>
    <row r="55" spans="1:52" s="3" customFormat="1">
      <c r="A55" s="35"/>
      <c r="B55" s="36"/>
      <c r="C55" s="36"/>
      <c r="D55" s="36"/>
      <c r="E55" s="13"/>
      <c r="F55" s="13"/>
      <c r="G55" s="13"/>
      <c r="H55" s="13"/>
      <c r="I55" s="18">
        <f t="shared" si="5"/>
        <v>0</v>
      </c>
      <c r="J55" s="37">
        <f t="shared" si="6"/>
        <v>0</v>
      </c>
      <c r="K55" s="37"/>
      <c r="L55" s="12">
        <f t="shared" si="7"/>
        <v>0</v>
      </c>
      <c r="M55" s="12">
        <f t="shared" si="36"/>
        <v>0</v>
      </c>
      <c r="N55" s="12">
        <f t="shared" si="37"/>
        <v>0</v>
      </c>
      <c r="O55" s="12">
        <f t="shared" si="8"/>
        <v>0</v>
      </c>
      <c r="P55" s="12">
        <f t="shared" si="9"/>
        <v>0</v>
      </c>
      <c r="Q55" s="12">
        <f t="shared" si="10"/>
        <v>0</v>
      </c>
      <c r="R55" s="12">
        <f t="shared" si="11"/>
        <v>0</v>
      </c>
      <c r="S55" s="12">
        <f t="shared" si="12"/>
        <v>0</v>
      </c>
      <c r="U55" s="12">
        <f t="shared" si="13"/>
        <v>0</v>
      </c>
      <c r="V55" s="12">
        <f t="shared" si="38"/>
        <v>0</v>
      </c>
      <c r="W55" s="12">
        <f t="shared" si="14"/>
        <v>0</v>
      </c>
      <c r="X55" s="12">
        <f t="shared" si="15"/>
        <v>0</v>
      </c>
      <c r="Y55" s="12">
        <f t="shared" si="39"/>
        <v>0</v>
      </c>
      <c r="Z55" s="12">
        <f t="shared" si="16"/>
        <v>0</v>
      </c>
      <c r="AB55" s="42">
        <f t="shared" si="17"/>
        <v>0</v>
      </c>
      <c r="AC55" s="42">
        <f t="shared" si="18"/>
        <v>0</v>
      </c>
      <c r="AD55" s="42">
        <f t="shared" si="19"/>
        <v>0</v>
      </c>
      <c r="AE55" s="42">
        <f t="shared" si="20"/>
        <v>0</v>
      </c>
      <c r="AL55" s="12" t="str">
        <f t="shared" si="21"/>
        <v/>
      </c>
      <c r="AM55" s="12" t="str">
        <f t="shared" si="22"/>
        <v/>
      </c>
      <c r="AN55" s="12" t="str">
        <f t="shared" si="23"/>
        <v/>
      </c>
      <c r="AO55" s="12" t="str">
        <f t="shared" si="24"/>
        <v/>
      </c>
      <c r="AP55" s="12" t="str">
        <f t="shared" si="25"/>
        <v/>
      </c>
      <c r="AQ55" s="12" t="str">
        <f t="shared" si="40"/>
        <v/>
      </c>
      <c r="AR55" s="12" t="str">
        <f t="shared" si="41"/>
        <v/>
      </c>
      <c r="AS55" s="12" t="str">
        <f t="shared" si="42"/>
        <v/>
      </c>
      <c r="AT55" s="12" t="str">
        <f t="shared" si="43"/>
        <v/>
      </c>
      <c r="AU55" s="12" t="str">
        <f t="shared" si="44"/>
        <v/>
      </c>
      <c r="AV55" s="12" t="str">
        <f t="shared" si="45"/>
        <v/>
      </c>
      <c r="AW55" s="12" t="str">
        <f t="shared" si="32"/>
        <v/>
      </c>
      <c r="AX55" s="12" t="str">
        <f t="shared" si="33"/>
        <v/>
      </c>
      <c r="AY55" s="12" t="str">
        <f t="shared" si="34"/>
        <v/>
      </c>
      <c r="AZ55" s="12" t="str">
        <f t="shared" si="35"/>
        <v/>
      </c>
    </row>
    <row r="56" spans="1:52" s="3" customFormat="1">
      <c r="A56" s="35"/>
      <c r="B56" s="36"/>
      <c r="C56" s="36"/>
      <c r="D56" s="36"/>
      <c r="E56" s="13"/>
      <c r="F56" s="13"/>
      <c r="G56" s="13"/>
      <c r="H56" s="13"/>
      <c r="I56" s="18">
        <f t="shared" si="5"/>
        <v>0</v>
      </c>
      <c r="J56" s="37">
        <f t="shared" si="6"/>
        <v>0</v>
      </c>
      <c r="K56" s="37"/>
      <c r="L56" s="12">
        <f t="shared" si="7"/>
        <v>0</v>
      </c>
      <c r="M56" s="12">
        <f t="shared" si="36"/>
        <v>0</v>
      </c>
      <c r="N56" s="12">
        <f t="shared" si="37"/>
        <v>0</v>
      </c>
      <c r="O56" s="12">
        <f t="shared" si="8"/>
        <v>0</v>
      </c>
      <c r="P56" s="12">
        <f t="shared" si="9"/>
        <v>0</v>
      </c>
      <c r="Q56" s="12">
        <f t="shared" si="10"/>
        <v>0</v>
      </c>
      <c r="R56" s="12">
        <f t="shared" si="11"/>
        <v>0</v>
      </c>
      <c r="S56" s="12">
        <f t="shared" si="12"/>
        <v>0</v>
      </c>
      <c r="U56" s="12">
        <f t="shared" si="13"/>
        <v>0</v>
      </c>
      <c r="V56" s="12">
        <f t="shared" si="38"/>
        <v>0</v>
      </c>
      <c r="W56" s="12">
        <f t="shared" si="14"/>
        <v>0</v>
      </c>
      <c r="X56" s="12">
        <f t="shared" si="15"/>
        <v>0</v>
      </c>
      <c r="Y56" s="12">
        <f t="shared" si="39"/>
        <v>0</v>
      </c>
      <c r="Z56" s="12">
        <f t="shared" si="16"/>
        <v>0</v>
      </c>
      <c r="AB56" s="42">
        <f t="shared" si="17"/>
        <v>0</v>
      </c>
      <c r="AC56" s="42">
        <f t="shared" si="18"/>
        <v>0</v>
      </c>
      <c r="AD56" s="42">
        <f t="shared" si="19"/>
        <v>0</v>
      </c>
      <c r="AE56" s="42">
        <f t="shared" si="20"/>
        <v>0</v>
      </c>
      <c r="AL56" s="12" t="str">
        <f t="shared" si="21"/>
        <v/>
      </c>
      <c r="AM56" s="12" t="str">
        <f t="shared" si="22"/>
        <v/>
      </c>
      <c r="AN56" s="12" t="str">
        <f t="shared" si="23"/>
        <v/>
      </c>
      <c r="AO56" s="12" t="str">
        <f t="shared" si="24"/>
        <v/>
      </c>
      <c r="AP56" s="12" t="str">
        <f t="shared" si="25"/>
        <v/>
      </c>
      <c r="AQ56" s="12" t="str">
        <f t="shared" si="40"/>
        <v/>
      </c>
      <c r="AR56" s="12" t="str">
        <f t="shared" si="41"/>
        <v/>
      </c>
      <c r="AS56" s="12" t="str">
        <f t="shared" si="42"/>
        <v/>
      </c>
      <c r="AT56" s="12" t="str">
        <f t="shared" si="43"/>
        <v/>
      </c>
      <c r="AU56" s="12" t="str">
        <f t="shared" si="44"/>
        <v/>
      </c>
      <c r="AV56" s="12" t="str">
        <f t="shared" si="45"/>
        <v/>
      </c>
      <c r="AW56" s="12" t="str">
        <f t="shared" si="32"/>
        <v/>
      </c>
      <c r="AX56" s="12" t="str">
        <f t="shared" si="33"/>
        <v/>
      </c>
      <c r="AY56" s="12" t="str">
        <f t="shared" si="34"/>
        <v/>
      </c>
      <c r="AZ56" s="12" t="str">
        <f t="shared" si="35"/>
        <v/>
      </c>
    </row>
    <row r="57" spans="1:52" s="3" customFormat="1">
      <c r="A57" s="35"/>
      <c r="B57" s="36"/>
      <c r="C57" s="36"/>
      <c r="D57" s="36"/>
      <c r="E57" s="13"/>
      <c r="F57" s="13"/>
      <c r="G57" s="13"/>
      <c r="H57" s="13"/>
      <c r="I57" s="18">
        <f t="shared" si="5"/>
        <v>0</v>
      </c>
      <c r="J57" s="37">
        <f t="shared" si="6"/>
        <v>0</v>
      </c>
      <c r="K57" s="37"/>
      <c r="L57" s="12">
        <f t="shared" si="7"/>
        <v>0</v>
      </c>
      <c r="M57" s="12">
        <f t="shared" si="36"/>
        <v>0</v>
      </c>
      <c r="N57" s="12">
        <f t="shared" si="37"/>
        <v>0</v>
      </c>
      <c r="O57" s="12">
        <f t="shared" si="8"/>
        <v>0</v>
      </c>
      <c r="P57" s="12">
        <f t="shared" si="9"/>
        <v>0</v>
      </c>
      <c r="Q57" s="12">
        <f t="shared" si="10"/>
        <v>0</v>
      </c>
      <c r="R57" s="12">
        <f t="shared" si="11"/>
        <v>0</v>
      </c>
      <c r="S57" s="12">
        <f t="shared" si="12"/>
        <v>0</v>
      </c>
      <c r="U57" s="12">
        <f t="shared" si="13"/>
        <v>0</v>
      </c>
      <c r="V57" s="12">
        <f t="shared" si="38"/>
        <v>0</v>
      </c>
      <c r="W57" s="12">
        <f t="shared" si="14"/>
        <v>0</v>
      </c>
      <c r="X57" s="12">
        <f t="shared" si="15"/>
        <v>0</v>
      </c>
      <c r="Y57" s="12">
        <f t="shared" si="39"/>
        <v>0</v>
      </c>
      <c r="Z57" s="12">
        <f t="shared" si="16"/>
        <v>0</v>
      </c>
      <c r="AB57" s="42">
        <f t="shared" si="17"/>
        <v>0</v>
      </c>
      <c r="AC57" s="42">
        <f t="shared" si="18"/>
        <v>0</v>
      </c>
      <c r="AD57" s="42">
        <f t="shared" si="19"/>
        <v>0</v>
      </c>
      <c r="AE57" s="42">
        <f t="shared" si="20"/>
        <v>0</v>
      </c>
      <c r="AL57" s="12" t="str">
        <f t="shared" si="21"/>
        <v/>
      </c>
      <c r="AM57" s="12" t="str">
        <f t="shared" si="22"/>
        <v/>
      </c>
      <c r="AN57" s="12" t="str">
        <f t="shared" si="23"/>
        <v/>
      </c>
      <c r="AO57" s="12" t="str">
        <f t="shared" si="24"/>
        <v/>
      </c>
      <c r="AP57" s="12" t="str">
        <f t="shared" si="25"/>
        <v/>
      </c>
      <c r="AQ57" s="12" t="str">
        <f t="shared" si="40"/>
        <v/>
      </c>
      <c r="AR57" s="12" t="str">
        <f t="shared" si="41"/>
        <v/>
      </c>
      <c r="AS57" s="12" t="str">
        <f t="shared" si="42"/>
        <v/>
      </c>
      <c r="AT57" s="12" t="str">
        <f t="shared" si="43"/>
        <v/>
      </c>
      <c r="AU57" s="12" t="str">
        <f t="shared" si="44"/>
        <v/>
      </c>
      <c r="AV57" s="12" t="str">
        <f t="shared" si="45"/>
        <v/>
      </c>
      <c r="AW57" s="12" t="str">
        <f t="shared" si="32"/>
        <v/>
      </c>
      <c r="AX57" s="12" t="str">
        <f t="shared" si="33"/>
        <v/>
      </c>
      <c r="AY57" s="12" t="str">
        <f t="shared" si="34"/>
        <v/>
      </c>
      <c r="AZ57" s="12" t="str">
        <f t="shared" si="35"/>
        <v/>
      </c>
    </row>
    <row r="58" spans="1:52" s="3" customFormat="1">
      <c r="A58" s="35"/>
      <c r="B58" s="36"/>
      <c r="C58" s="36"/>
      <c r="D58" s="36"/>
      <c r="E58" s="13"/>
      <c r="F58" s="13"/>
      <c r="G58" s="13"/>
      <c r="H58" s="13"/>
      <c r="I58" s="18">
        <f t="shared" si="5"/>
        <v>0</v>
      </c>
      <c r="J58" s="37">
        <f t="shared" si="6"/>
        <v>0</v>
      </c>
      <c r="K58" s="37"/>
      <c r="L58" s="12">
        <f t="shared" si="7"/>
        <v>0</v>
      </c>
      <c r="M58" s="12">
        <f t="shared" si="36"/>
        <v>0</v>
      </c>
      <c r="N58" s="12">
        <f t="shared" si="37"/>
        <v>0</v>
      </c>
      <c r="O58" s="12">
        <f t="shared" si="8"/>
        <v>0</v>
      </c>
      <c r="P58" s="12">
        <f t="shared" si="9"/>
        <v>0</v>
      </c>
      <c r="Q58" s="12">
        <f t="shared" si="10"/>
        <v>0</v>
      </c>
      <c r="R58" s="12">
        <f t="shared" si="11"/>
        <v>0</v>
      </c>
      <c r="S58" s="12">
        <f t="shared" si="12"/>
        <v>0</v>
      </c>
      <c r="U58" s="12">
        <f t="shared" si="13"/>
        <v>0</v>
      </c>
      <c r="V58" s="12">
        <f t="shared" si="38"/>
        <v>0</v>
      </c>
      <c r="W58" s="12">
        <f t="shared" si="14"/>
        <v>0</v>
      </c>
      <c r="X58" s="12">
        <f t="shared" si="15"/>
        <v>0</v>
      </c>
      <c r="Y58" s="12">
        <f t="shared" si="39"/>
        <v>0</v>
      </c>
      <c r="Z58" s="12">
        <f t="shared" si="16"/>
        <v>0</v>
      </c>
      <c r="AB58" s="42">
        <f t="shared" si="17"/>
        <v>0</v>
      </c>
      <c r="AC58" s="42">
        <f t="shared" si="18"/>
        <v>0</v>
      </c>
      <c r="AD58" s="42">
        <f t="shared" si="19"/>
        <v>0</v>
      </c>
      <c r="AE58" s="42">
        <f t="shared" si="20"/>
        <v>0</v>
      </c>
      <c r="AL58" s="12" t="str">
        <f t="shared" si="21"/>
        <v/>
      </c>
      <c r="AM58" s="12" t="str">
        <f t="shared" si="22"/>
        <v/>
      </c>
      <c r="AN58" s="12" t="str">
        <f t="shared" si="23"/>
        <v/>
      </c>
      <c r="AO58" s="12" t="str">
        <f t="shared" si="24"/>
        <v/>
      </c>
      <c r="AP58" s="12" t="str">
        <f t="shared" si="25"/>
        <v/>
      </c>
      <c r="AQ58" s="12" t="str">
        <f t="shared" si="40"/>
        <v/>
      </c>
      <c r="AR58" s="12" t="str">
        <f t="shared" si="41"/>
        <v/>
      </c>
      <c r="AS58" s="12" t="str">
        <f t="shared" si="42"/>
        <v/>
      </c>
      <c r="AT58" s="12" t="str">
        <f t="shared" si="43"/>
        <v/>
      </c>
      <c r="AU58" s="12" t="str">
        <f t="shared" si="44"/>
        <v/>
      </c>
      <c r="AV58" s="12" t="str">
        <f t="shared" si="45"/>
        <v/>
      </c>
      <c r="AW58" s="12" t="str">
        <f t="shared" si="32"/>
        <v/>
      </c>
      <c r="AX58" s="12" t="str">
        <f t="shared" si="33"/>
        <v/>
      </c>
      <c r="AY58" s="12" t="str">
        <f t="shared" si="34"/>
        <v/>
      </c>
      <c r="AZ58" s="12" t="str">
        <f t="shared" si="35"/>
        <v/>
      </c>
    </row>
    <row r="59" spans="1:52" s="3" customFormat="1">
      <c r="A59" s="35"/>
      <c r="B59" s="36"/>
      <c r="C59" s="36"/>
      <c r="D59" s="36"/>
      <c r="E59" s="13"/>
      <c r="F59" s="13"/>
      <c r="G59" s="13"/>
      <c r="H59" s="13"/>
      <c r="I59" s="18">
        <f t="shared" si="5"/>
        <v>0</v>
      </c>
      <c r="J59" s="37">
        <f t="shared" si="6"/>
        <v>0</v>
      </c>
      <c r="K59" s="37"/>
      <c r="L59" s="12">
        <f t="shared" si="7"/>
        <v>0</v>
      </c>
      <c r="M59" s="12">
        <f t="shared" si="36"/>
        <v>0</v>
      </c>
      <c r="N59" s="12">
        <f t="shared" si="37"/>
        <v>0</v>
      </c>
      <c r="O59" s="12">
        <f t="shared" si="8"/>
        <v>0</v>
      </c>
      <c r="P59" s="12">
        <f t="shared" si="9"/>
        <v>0</v>
      </c>
      <c r="Q59" s="12">
        <f t="shared" si="10"/>
        <v>0</v>
      </c>
      <c r="R59" s="12">
        <f t="shared" si="11"/>
        <v>0</v>
      </c>
      <c r="S59" s="12">
        <f t="shared" si="12"/>
        <v>0</v>
      </c>
      <c r="U59" s="12">
        <f t="shared" si="13"/>
        <v>0</v>
      </c>
      <c r="V59" s="12">
        <f t="shared" si="38"/>
        <v>0</v>
      </c>
      <c r="W59" s="12">
        <f t="shared" si="14"/>
        <v>0</v>
      </c>
      <c r="X59" s="12">
        <f t="shared" si="15"/>
        <v>0</v>
      </c>
      <c r="Y59" s="12">
        <f t="shared" si="39"/>
        <v>0</v>
      </c>
      <c r="Z59" s="12">
        <f t="shared" si="16"/>
        <v>0</v>
      </c>
      <c r="AB59" s="42">
        <f t="shared" si="17"/>
        <v>0</v>
      </c>
      <c r="AC59" s="42">
        <f t="shared" si="18"/>
        <v>0</v>
      </c>
      <c r="AD59" s="42">
        <f t="shared" si="19"/>
        <v>0</v>
      </c>
      <c r="AE59" s="42">
        <f t="shared" si="20"/>
        <v>0</v>
      </c>
      <c r="AL59" s="12" t="str">
        <f t="shared" si="21"/>
        <v/>
      </c>
      <c r="AM59" s="12" t="str">
        <f t="shared" si="22"/>
        <v/>
      </c>
      <c r="AN59" s="12" t="str">
        <f t="shared" si="23"/>
        <v/>
      </c>
      <c r="AO59" s="12" t="str">
        <f t="shared" si="24"/>
        <v/>
      </c>
      <c r="AP59" s="12" t="str">
        <f t="shared" si="25"/>
        <v/>
      </c>
      <c r="AQ59" s="12" t="str">
        <f t="shared" si="40"/>
        <v/>
      </c>
      <c r="AR59" s="12" t="str">
        <f t="shared" si="41"/>
        <v/>
      </c>
      <c r="AS59" s="12" t="str">
        <f t="shared" si="42"/>
        <v/>
      </c>
      <c r="AT59" s="12" t="str">
        <f t="shared" si="43"/>
        <v/>
      </c>
      <c r="AU59" s="12" t="str">
        <f t="shared" si="44"/>
        <v/>
      </c>
      <c r="AV59" s="12" t="str">
        <f t="shared" si="45"/>
        <v/>
      </c>
      <c r="AW59" s="12" t="str">
        <f t="shared" si="32"/>
        <v/>
      </c>
      <c r="AX59" s="12" t="str">
        <f t="shared" si="33"/>
        <v/>
      </c>
      <c r="AY59" s="12" t="str">
        <f t="shared" si="34"/>
        <v/>
      </c>
      <c r="AZ59" s="12" t="str">
        <f t="shared" si="35"/>
        <v/>
      </c>
    </row>
    <row r="60" spans="1:52" s="3" customFormat="1">
      <c r="A60" s="35"/>
      <c r="B60" s="36"/>
      <c r="C60" s="36"/>
      <c r="D60" s="36"/>
      <c r="E60" s="13"/>
      <c r="F60" s="13"/>
      <c r="G60" s="13"/>
      <c r="H60" s="13"/>
      <c r="I60" s="18">
        <f t="shared" si="5"/>
        <v>0</v>
      </c>
      <c r="J60" s="37">
        <f t="shared" si="6"/>
        <v>0</v>
      </c>
      <c r="K60" s="37"/>
      <c r="L60" s="12">
        <f t="shared" si="7"/>
        <v>0</v>
      </c>
      <c r="M60" s="12">
        <f t="shared" si="36"/>
        <v>0</v>
      </c>
      <c r="N60" s="12">
        <f t="shared" si="37"/>
        <v>0</v>
      </c>
      <c r="O60" s="12">
        <f t="shared" si="8"/>
        <v>0</v>
      </c>
      <c r="P60" s="12">
        <f t="shared" si="9"/>
        <v>0</v>
      </c>
      <c r="Q60" s="12">
        <f t="shared" si="10"/>
        <v>0</v>
      </c>
      <c r="R60" s="12">
        <f t="shared" si="11"/>
        <v>0</v>
      </c>
      <c r="S60" s="12">
        <f t="shared" si="12"/>
        <v>0</v>
      </c>
      <c r="U60" s="12">
        <f t="shared" si="13"/>
        <v>0</v>
      </c>
      <c r="V60" s="12">
        <f t="shared" si="38"/>
        <v>0</v>
      </c>
      <c r="W60" s="12">
        <f t="shared" si="14"/>
        <v>0</v>
      </c>
      <c r="X60" s="12">
        <f t="shared" si="15"/>
        <v>0</v>
      </c>
      <c r="Y60" s="12">
        <f t="shared" si="39"/>
        <v>0</v>
      </c>
      <c r="Z60" s="12">
        <f t="shared" si="16"/>
        <v>0</v>
      </c>
      <c r="AB60" s="42">
        <f t="shared" si="17"/>
        <v>0</v>
      </c>
      <c r="AC60" s="42">
        <f t="shared" si="18"/>
        <v>0</v>
      </c>
      <c r="AD60" s="42">
        <f t="shared" si="19"/>
        <v>0</v>
      </c>
      <c r="AE60" s="42">
        <f t="shared" si="20"/>
        <v>0</v>
      </c>
      <c r="AL60" s="12" t="str">
        <f t="shared" si="21"/>
        <v/>
      </c>
      <c r="AM60" s="12" t="str">
        <f t="shared" si="22"/>
        <v/>
      </c>
      <c r="AN60" s="12" t="str">
        <f t="shared" si="23"/>
        <v/>
      </c>
      <c r="AO60" s="12" t="str">
        <f t="shared" si="24"/>
        <v/>
      </c>
      <c r="AP60" s="12" t="str">
        <f t="shared" si="25"/>
        <v/>
      </c>
      <c r="AQ60" s="12" t="str">
        <f t="shared" si="40"/>
        <v/>
      </c>
      <c r="AR60" s="12" t="str">
        <f t="shared" si="41"/>
        <v/>
      </c>
      <c r="AS60" s="12" t="str">
        <f t="shared" si="42"/>
        <v/>
      </c>
      <c r="AT60" s="12" t="str">
        <f t="shared" si="43"/>
        <v/>
      </c>
      <c r="AU60" s="12" t="str">
        <f t="shared" si="44"/>
        <v/>
      </c>
      <c r="AV60" s="12" t="str">
        <f t="shared" si="45"/>
        <v/>
      </c>
      <c r="AW60" s="12" t="str">
        <f t="shared" si="32"/>
        <v/>
      </c>
      <c r="AX60" s="12" t="str">
        <f t="shared" si="33"/>
        <v/>
      </c>
      <c r="AY60" s="12" t="str">
        <f t="shared" si="34"/>
        <v/>
      </c>
      <c r="AZ60" s="12" t="str">
        <f t="shared" si="35"/>
        <v/>
      </c>
    </row>
    <row r="61" spans="1:52" s="3" customFormat="1">
      <c r="A61" s="35"/>
      <c r="B61" s="36"/>
      <c r="C61" s="36"/>
      <c r="D61" s="36"/>
      <c r="E61" s="13"/>
      <c r="F61" s="13"/>
      <c r="G61" s="13"/>
      <c r="H61" s="13"/>
      <c r="I61" s="18">
        <f t="shared" si="5"/>
        <v>0</v>
      </c>
      <c r="J61" s="37">
        <f t="shared" si="6"/>
        <v>0</v>
      </c>
      <c r="K61" s="37"/>
      <c r="L61" s="12">
        <f t="shared" si="7"/>
        <v>0</v>
      </c>
      <c r="M61" s="12">
        <f t="shared" si="36"/>
        <v>0</v>
      </c>
      <c r="N61" s="12">
        <f t="shared" si="37"/>
        <v>0</v>
      </c>
      <c r="O61" s="12">
        <f t="shared" si="8"/>
        <v>0</v>
      </c>
      <c r="P61" s="12">
        <f t="shared" si="9"/>
        <v>0</v>
      </c>
      <c r="Q61" s="12">
        <f t="shared" si="10"/>
        <v>0</v>
      </c>
      <c r="R61" s="12">
        <f t="shared" si="11"/>
        <v>0</v>
      </c>
      <c r="S61" s="12">
        <f t="shared" si="12"/>
        <v>0</v>
      </c>
      <c r="U61" s="12">
        <f t="shared" si="13"/>
        <v>0</v>
      </c>
      <c r="V61" s="12">
        <f t="shared" si="38"/>
        <v>0</v>
      </c>
      <c r="W61" s="12">
        <f t="shared" si="14"/>
        <v>0</v>
      </c>
      <c r="X61" s="12">
        <f t="shared" si="15"/>
        <v>0</v>
      </c>
      <c r="Y61" s="12">
        <f t="shared" si="39"/>
        <v>0</v>
      </c>
      <c r="Z61" s="12">
        <f t="shared" si="16"/>
        <v>0</v>
      </c>
      <c r="AB61" s="42">
        <f t="shared" si="17"/>
        <v>0</v>
      </c>
      <c r="AC61" s="42">
        <f t="shared" si="18"/>
        <v>0</v>
      </c>
      <c r="AD61" s="42">
        <f t="shared" si="19"/>
        <v>0</v>
      </c>
      <c r="AE61" s="42">
        <f t="shared" si="20"/>
        <v>0</v>
      </c>
      <c r="AL61" s="12" t="str">
        <f t="shared" si="21"/>
        <v/>
      </c>
      <c r="AM61" s="12" t="str">
        <f t="shared" si="22"/>
        <v/>
      </c>
      <c r="AN61" s="12" t="str">
        <f t="shared" si="23"/>
        <v/>
      </c>
      <c r="AO61" s="12" t="str">
        <f t="shared" si="24"/>
        <v/>
      </c>
      <c r="AP61" s="12" t="str">
        <f t="shared" si="25"/>
        <v/>
      </c>
      <c r="AQ61" s="12" t="str">
        <f t="shared" si="40"/>
        <v/>
      </c>
      <c r="AR61" s="12" t="str">
        <f t="shared" si="41"/>
        <v/>
      </c>
      <c r="AS61" s="12" t="str">
        <f t="shared" si="42"/>
        <v/>
      </c>
      <c r="AT61" s="12" t="str">
        <f t="shared" si="43"/>
        <v/>
      </c>
      <c r="AU61" s="12" t="str">
        <f t="shared" si="44"/>
        <v/>
      </c>
      <c r="AV61" s="12" t="str">
        <f t="shared" si="45"/>
        <v/>
      </c>
      <c r="AW61" s="12" t="str">
        <f t="shared" si="32"/>
        <v/>
      </c>
      <c r="AX61" s="12" t="str">
        <f t="shared" si="33"/>
        <v/>
      </c>
      <c r="AY61" s="12" t="str">
        <f t="shared" si="34"/>
        <v/>
      </c>
      <c r="AZ61" s="12" t="str">
        <f t="shared" si="35"/>
        <v/>
      </c>
    </row>
    <row r="62" spans="1:52" s="3" customFormat="1">
      <c r="A62" s="35"/>
      <c r="B62" s="36"/>
      <c r="C62" s="36"/>
      <c r="D62" s="36"/>
      <c r="E62" s="13"/>
      <c r="F62" s="13"/>
      <c r="G62" s="13"/>
      <c r="H62" s="13"/>
      <c r="I62" s="18">
        <f t="shared" si="5"/>
        <v>0</v>
      </c>
      <c r="J62" s="37">
        <f t="shared" si="6"/>
        <v>0</v>
      </c>
      <c r="K62" s="37"/>
      <c r="L62" s="12">
        <f t="shared" si="7"/>
        <v>0</v>
      </c>
      <c r="M62" s="12">
        <f t="shared" si="36"/>
        <v>0</v>
      </c>
      <c r="N62" s="12">
        <f t="shared" si="37"/>
        <v>0</v>
      </c>
      <c r="O62" s="12">
        <f t="shared" si="8"/>
        <v>0</v>
      </c>
      <c r="P62" s="12">
        <f t="shared" si="9"/>
        <v>0</v>
      </c>
      <c r="Q62" s="12">
        <f t="shared" si="10"/>
        <v>0</v>
      </c>
      <c r="R62" s="12">
        <f t="shared" si="11"/>
        <v>0</v>
      </c>
      <c r="S62" s="12">
        <f t="shared" si="12"/>
        <v>0</v>
      </c>
      <c r="U62" s="12">
        <f t="shared" si="13"/>
        <v>0</v>
      </c>
      <c r="V62" s="12">
        <f t="shared" si="38"/>
        <v>0</v>
      </c>
      <c r="W62" s="12">
        <f t="shared" si="14"/>
        <v>0</v>
      </c>
      <c r="X62" s="12">
        <f t="shared" si="15"/>
        <v>0</v>
      </c>
      <c r="Y62" s="12">
        <f t="shared" si="39"/>
        <v>0</v>
      </c>
      <c r="Z62" s="12">
        <f t="shared" si="16"/>
        <v>0</v>
      </c>
      <c r="AB62" s="42">
        <f t="shared" si="17"/>
        <v>0</v>
      </c>
      <c r="AC62" s="42">
        <f t="shared" si="18"/>
        <v>0</v>
      </c>
      <c r="AD62" s="42">
        <f t="shared" si="19"/>
        <v>0</v>
      </c>
      <c r="AE62" s="42">
        <f t="shared" si="20"/>
        <v>0</v>
      </c>
      <c r="AL62" s="12" t="str">
        <f t="shared" si="21"/>
        <v/>
      </c>
      <c r="AM62" s="12" t="str">
        <f t="shared" si="22"/>
        <v/>
      </c>
      <c r="AN62" s="12" t="str">
        <f t="shared" si="23"/>
        <v/>
      </c>
      <c r="AO62" s="12" t="str">
        <f t="shared" si="24"/>
        <v/>
      </c>
      <c r="AP62" s="12" t="str">
        <f t="shared" si="25"/>
        <v/>
      </c>
      <c r="AQ62" s="12" t="str">
        <f t="shared" si="40"/>
        <v/>
      </c>
      <c r="AR62" s="12" t="str">
        <f t="shared" si="41"/>
        <v/>
      </c>
      <c r="AS62" s="12" t="str">
        <f t="shared" si="42"/>
        <v/>
      </c>
      <c r="AT62" s="12" t="str">
        <f t="shared" si="43"/>
        <v/>
      </c>
      <c r="AU62" s="12" t="str">
        <f t="shared" si="44"/>
        <v/>
      </c>
      <c r="AV62" s="12" t="str">
        <f t="shared" si="45"/>
        <v/>
      </c>
      <c r="AW62" s="12" t="str">
        <f t="shared" si="32"/>
        <v/>
      </c>
      <c r="AX62" s="12" t="str">
        <f t="shared" si="33"/>
        <v/>
      </c>
      <c r="AY62" s="12" t="str">
        <f t="shared" si="34"/>
        <v/>
      </c>
      <c r="AZ62" s="12" t="str">
        <f t="shared" si="35"/>
        <v/>
      </c>
    </row>
    <row r="63" spans="1:52" s="3" customFormat="1">
      <c r="A63" s="35"/>
      <c r="B63" s="36"/>
      <c r="C63" s="36"/>
      <c r="D63" s="36"/>
      <c r="E63" s="13"/>
      <c r="F63" s="13"/>
      <c r="G63" s="13"/>
      <c r="H63" s="13"/>
      <c r="I63" s="18">
        <f t="shared" si="5"/>
        <v>0</v>
      </c>
      <c r="J63" s="37">
        <f t="shared" si="6"/>
        <v>0</v>
      </c>
      <c r="K63" s="37"/>
      <c r="L63" s="12">
        <f t="shared" si="7"/>
        <v>0</v>
      </c>
      <c r="M63" s="12">
        <f t="shared" si="36"/>
        <v>0</v>
      </c>
      <c r="N63" s="12">
        <f t="shared" si="37"/>
        <v>0</v>
      </c>
      <c r="O63" s="12">
        <f t="shared" si="8"/>
        <v>0</v>
      </c>
      <c r="P63" s="12">
        <f t="shared" si="9"/>
        <v>0</v>
      </c>
      <c r="Q63" s="12">
        <f t="shared" si="10"/>
        <v>0</v>
      </c>
      <c r="R63" s="12">
        <f t="shared" si="11"/>
        <v>0</v>
      </c>
      <c r="S63" s="12">
        <f t="shared" si="12"/>
        <v>0</v>
      </c>
      <c r="U63" s="12">
        <f t="shared" si="13"/>
        <v>0</v>
      </c>
      <c r="V63" s="12">
        <f t="shared" si="38"/>
        <v>0</v>
      </c>
      <c r="W63" s="12">
        <f t="shared" si="14"/>
        <v>0</v>
      </c>
      <c r="X63" s="12">
        <f t="shared" si="15"/>
        <v>0</v>
      </c>
      <c r="Y63" s="12">
        <f t="shared" si="39"/>
        <v>0</v>
      </c>
      <c r="Z63" s="12">
        <f t="shared" si="16"/>
        <v>0</v>
      </c>
      <c r="AB63" s="42">
        <f t="shared" si="17"/>
        <v>0</v>
      </c>
      <c r="AC63" s="42">
        <f t="shared" si="18"/>
        <v>0</v>
      </c>
      <c r="AD63" s="42">
        <f t="shared" si="19"/>
        <v>0</v>
      </c>
      <c r="AE63" s="42">
        <f t="shared" si="20"/>
        <v>0</v>
      </c>
      <c r="AL63" s="12" t="str">
        <f t="shared" si="21"/>
        <v/>
      </c>
      <c r="AM63" s="12" t="str">
        <f t="shared" si="22"/>
        <v/>
      </c>
      <c r="AN63" s="12" t="str">
        <f t="shared" si="23"/>
        <v/>
      </c>
      <c r="AO63" s="12" t="str">
        <f t="shared" si="24"/>
        <v/>
      </c>
      <c r="AP63" s="12" t="str">
        <f t="shared" si="25"/>
        <v/>
      </c>
      <c r="AQ63" s="12" t="str">
        <f t="shared" si="40"/>
        <v/>
      </c>
      <c r="AR63" s="12" t="str">
        <f t="shared" si="41"/>
        <v/>
      </c>
      <c r="AS63" s="12" t="str">
        <f t="shared" si="42"/>
        <v/>
      </c>
      <c r="AT63" s="12" t="str">
        <f t="shared" si="43"/>
        <v/>
      </c>
      <c r="AU63" s="12" t="str">
        <f t="shared" si="44"/>
        <v/>
      </c>
      <c r="AV63" s="12" t="str">
        <f t="shared" si="45"/>
        <v/>
      </c>
      <c r="AW63" s="12" t="str">
        <f t="shared" si="32"/>
        <v/>
      </c>
      <c r="AX63" s="12" t="str">
        <f t="shared" si="33"/>
        <v/>
      </c>
      <c r="AY63" s="12" t="str">
        <f t="shared" si="34"/>
        <v/>
      </c>
      <c r="AZ63" s="12" t="str">
        <f t="shared" si="35"/>
        <v/>
      </c>
    </row>
    <row r="64" spans="1:52" s="3" customFormat="1">
      <c r="A64" s="35"/>
      <c r="B64" s="36"/>
      <c r="C64" s="36"/>
      <c r="D64" s="36"/>
      <c r="E64" s="13"/>
      <c r="F64" s="13"/>
      <c r="G64" s="13"/>
      <c r="H64" s="13"/>
      <c r="I64" s="18">
        <f t="shared" si="5"/>
        <v>0</v>
      </c>
      <c r="J64" s="37">
        <f t="shared" si="6"/>
        <v>0</v>
      </c>
      <c r="K64" s="37"/>
      <c r="L64" s="12">
        <f t="shared" si="7"/>
        <v>0</v>
      </c>
      <c r="M64" s="12">
        <f t="shared" si="36"/>
        <v>0</v>
      </c>
      <c r="N64" s="12">
        <f t="shared" si="37"/>
        <v>0</v>
      </c>
      <c r="O64" s="12">
        <f t="shared" si="8"/>
        <v>0</v>
      </c>
      <c r="P64" s="12">
        <f t="shared" si="9"/>
        <v>0</v>
      </c>
      <c r="Q64" s="12">
        <f t="shared" si="10"/>
        <v>0</v>
      </c>
      <c r="R64" s="12">
        <f t="shared" si="11"/>
        <v>0</v>
      </c>
      <c r="S64" s="12">
        <f t="shared" si="12"/>
        <v>0</v>
      </c>
      <c r="U64" s="12">
        <f t="shared" si="13"/>
        <v>0</v>
      </c>
      <c r="V64" s="12">
        <f t="shared" si="38"/>
        <v>0</v>
      </c>
      <c r="W64" s="12">
        <f t="shared" si="14"/>
        <v>0</v>
      </c>
      <c r="X64" s="12">
        <f t="shared" si="15"/>
        <v>0</v>
      </c>
      <c r="Y64" s="12">
        <f t="shared" si="39"/>
        <v>0</v>
      </c>
      <c r="Z64" s="12">
        <f t="shared" si="16"/>
        <v>0</v>
      </c>
      <c r="AB64" s="42">
        <f t="shared" si="17"/>
        <v>0</v>
      </c>
      <c r="AC64" s="42">
        <f t="shared" si="18"/>
        <v>0</v>
      </c>
      <c r="AD64" s="42">
        <f t="shared" si="19"/>
        <v>0</v>
      </c>
      <c r="AE64" s="42">
        <f t="shared" si="20"/>
        <v>0</v>
      </c>
      <c r="AL64" s="12" t="str">
        <f t="shared" si="21"/>
        <v/>
      </c>
      <c r="AM64" s="12" t="str">
        <f t="shared" si="22"/>
        <v/>
      </c>
      <c r="AN64" s="12" t="str">
        <f t="shared" si="23"/>
        <v/>
      </c>
      <c r="AO64" s="12" t="str">
        <f t="shared" si="24"/>
        <v/>
      </c>
      <c r="AP64" s="12" t="str">
        <f t="shared" si="25"/>
        <v/>
      </c>
      <c r="AQ64" s="12" t="str">
        <f t="shared" si="40"/>
        <v/>
      </c>
      <c r="AR64" s="12" t="str">
        <f t="shared" si="41"/>
        <v/>
      </c>
      <c r="AS64" s="12" t="str">
        <f t="shared" si="42"/>
        <v/>
      </c>
      <c r="AT64" s="12" t="str">
        <f t="shared" si="43"/>
        <v/>
      </c>
      <c r="AU64" s="12" t="str">
        <f t="shared" si="44"/>
        <v/>
      </c>
      <c r="AV64" s="12" t="str">
        <f t="shared" si="45"/>
        <v/>
      </c>
      <c r="AW64" s="12" t="str">
        <f t="shared" si="32"/>
        <v/>
      </c>
      <c r="AX64" s="12" t="str">
        <f t="shared" si="33"/>
        <v/>
      </c>
      <c r="AY64" s="12" t="str">
        <f t="shared" si="34"/>
        <v/>
      </c>
      <c r="AZ64" s="12" t="str">
        <f t="shared" si="35"/>
        <v/>
      </c>
    </row>
    <row r="65" spans="1:52" s="3" customFormat="1">
      <c r="A65" s="35"/>
      <c r="B65" s="36"/>
      <c r="C65" s="36"/>
      <c r="D65" s="36"/>
      <c r="E65" s="13"/>
      <c r="F65" s="13"/>
      <c r="G65" s="13"/>
      <c r="H65" s="13"/>
      <c r="I65" s="18">
        <f t="shared" si="5"/>
        <v>0</v>
      </c>
      <c r="J65" s="37">
        <f t="shared" si="6"/>
        <v>0</v>
      </c>
      <c r="K65" s="37"/>
      <c r="L65" s="12">
        <f t="shared" si="7"/>
        <v>0</v>
      </c>
      <c r="M65" s="12">
        <f t="shared" si="36"/>
        <v>0</v>
      </c>
      <c r="N65" s="12">
        <f t="shared" si="37"/>
        <v>0</v>
      </c>
      <c r="O65" s="12">
        <f t="shared" si="8"/>
        <v>0</v>
      </c>
      <c r="P65" s="12">
        <f t="shared" si="9"/>
        <v>0</v>
      </c>
      <c r="Q65" s="12">
        <f t="shared" si="10"/>
        <v>0</v>
      </c>
      <c r="R65" s="12">
        <f t="shared" si="11"/>
        <v>0</v>
      </c>
      <c r="S65" s="12">
        <f t="shared" si="12"/>
        <v>0</v>
      </c>
      <c r="U65" s="12">
        <f t="shared" si="13"/>
        <v>0</v>
      </c>
      <c r="V65" s="12">
        <f t="shared" si="38"/>
        <v>0</v>
      </c>
      <c r="W65" s="12">
        <f t="shared" si="14"/>
        <v>0</v>
      </c>
      <c r="X65" s="12">
        <f t="shared" si="15"/>
        <v>0</v>
      </c>
      <c r="Y65" s="12">
        <f t="shared" si="39"/>
        <v>0</v>
      </c>
      <c r="Z65" s="12">
        <f t="shared" si="16"/>
        <v>0</v>
      </c>
      <c r="AB65" s="42">
        <f t="shared" si="17"/>
        <v>0</v>
      </c>
      <c r="AC65" s="42">
        <f t="shared" si="18"/>
        <v>0</v>
      </c>
      <c r="AD65" s="42">
        <f t="shared" si="19"/>
        <v>0</v>
      </c>
      <c r="AE65" s="42">
        <f t="shared" si="20"/>
        <v>0</v>
      </c>
      <c r="AL65" s="12" t="str">
        <f t="shared" si="21"/>
        <v/>
      </c>
      <c r="AM65" s="12" t="str">
        <f t="shared" si="22"/>
        <v/>
      </c>
      <c r="AN65" s="12" t="str">
        <f t="shared" si="23"/>
        <v/>
      </c>
      <c r="AO65" s="12" t="str">
        <f t="shared" si="24"/>
        <v/>
      </c>
      <c r="AP65" s="12" t="str">
        <f t="shared" si="25"/>
        <v/>
      </c>
      <c r="AQ65" s="12" t="str">
        <f t="shared" si="40"/>
        <v/>
      </c>
      <c r="AR65" s="12" t="str">
        <f t="shared" si="41"/>
        <v/>
      </c>
      <c r="AS65" s="12" t="str">
        <f t="shared" si="42"/>
        <v/>
      </c>
      <c r="AT65" s="12" t="str">
        <f t="shared" si="43"/>
        <v/>
      </c>
      <c r="AU65" s="12" t="str">
        <f t="shared" si="44"/>
        <v/>
      </c>
      <c r="AV65" s="12" t="str">
        <f t="shared" si="45"/>
        <v/>
      </c>
      <c r="AW65" s="12" t="str">
        <f t="shared" si="32"/>
        <v/>
      </c>
      <c r="AX65" s="12" t="str">
        <f t="shared" si="33"/>
        <v/>
      </c>
      <c r="AY65" s="12" t="str">
        <f t="shared" si="34"/>
        <v/>
      </c>
      <c r="AZ65" s="12" t="str">
        <f t="shared" si="35"/>
        <v/>
      </c>
    </row>
    <row r="66" spans="1:52" s="3" customFormat="1">
      <c r="A66" s="35"/>
      <c r="B66" s="36"/>
      <c r="C66" s="36"/>
      <c r="D66" s="36"/>
      <c r="E66" s="13"/>
      <c r="F66" s="13"/>
      <c r="G66" s="13"/>
      <c r="H66" s="13"/>
      <c r="I66" s="18">
        <f t="shared" si="5"/>
        <v>0</v>
      </c>
      <c r="J66" s="37">
        <f t="shared" si="6"/>
        <v>0</v>
      </c>
      <c r="K66" s="37"/>
      <c r="L66" s="12">
        <f t="shared" si="7"/>
        <v>0</v>
      </c>
      <c r="M66" s="12">
        <f t="shared" si="36"/>
        <v>0</v>
      </c>
      <c r="N66" s="12">
        <f t="shared" si="37"/>
        <v>0</v>
      </c>
      <c r="O66" s="12">
        <f t="shared" si="8"/>
        <v>0</v>
      </c>
      <c r="P66" s="12">
        <f t="shared" si="9"/>
        <v>0</v>
      </c>
      <c r="Q66" s="12">
        <f t="shared" si="10"/>
        <v>0</v>
      </c>
      <c r="R66" s="12">
        <f t="shared" si="11"/>
        <v>0</v>
      </c>
      <c r="S66" s="12">
        <f t="shared" si="12"/>
        <v>0</v>
      </c>
      <c r="U66" s="12">
        <f t="shared" si="13"/>
        <v>0</v>
      </c>
      <c r="V66" s="12">
        <f t="shared" si="38"/>
        <v>0</v>
      </c>
      <c r="W66" s="12">
        <f t="shared" si="14"/>
        <v>0</v>
      </c>
      <c r="X66" s="12">
        <f t="shared" si="15"/>
        <v>0</v>
      </c>
      <c r="Y66" s="12">
        <f t="shared" si="39"/>
        <v>0</v>
      </c>
      <c r="Z66" s="12">
        <f t="shared" si="16"/>
        <v>0</v>
      </c>
      <c r="AB66" s="42">
        <f t="shared" si="17"/>
        <v>0</v>
      </c>
      <c r="AC66" s="42">
        <f t="shared" si="18"/>
        <v>0</v>
      </c>
      <c r="AD66" s="42">
        <f t="shared" si="19"/>
        <v>0</v>
      </c>
      <c r="AE66" s="42">
        <f t="shared" si="20"/>
        <v>0</v>
      </c>
      <c r="AL66" s="12" t="str">
        <f t="shared" si="21"/>
        <v/>
      </c>
      <c r="AM66" s="12" t="str">
        <f t="shared" si="22"/>
        <v/>
      </c>
      <c r="AN66" s="12" t="str">
        <f t="shared" si="23"/>
        <v/>
      </c>
      <c r="AO66" s="12" t="str">
        <f t="shared" si="24"/>
        <v/>
      </c>
      <c r="AP66" s="12" t="str">
        <f t="shared" si="25"/>
        <v/>
      </c>
      <c r="AQ66" s="12" t="str">
        <f t="shared" si="40"/>
        <v/>
      </c>
      <c r="AR66" s="12" t="str">
        <f t="shared" si="41"/>
        <v/>
      </c>
      <c r="AS66" s="12" t="str">
        <f t="shared" si="42"/>
        <v/>
      </c>
      <c r="AT66" s="12" t="str">
        <f t="shared" si="43"/>
        <v/>
      </c>
      <c r="AU66" s="12" t="str">
        <f t="shared" si="44"/>
        <v/>
      </c>
      <c r="AV66" s="12" t="str">
        <f t="shared" si="45"/>
        <v/>
      </c>
      <c r="AW66" s="12" t="str">
        <f t="shared" si="32"/>
        <v/>
      </c>
      <c r="AX66" s="12" t="str">
        <f t="shared" si="33"/>
        <v/>
      </c>
      <c r="AY66" s="12" t="str">
        <f t="shared" si="34"/>
        <v/>
      </c>
      <c r="AZ66" s="12" t="str">
        <f t="shared" si="35"/>
        <v/>
      </c>
    </row>
    <row r="67" spans="1:52" s="3" customFormat="1">
      <c r="A67" s="35"/>
      <c r="B67" s="36"/>
      <c r="C67" s="36"/>
      <c r="D67" s="36"/>
      <c r="E67" s="13"/>
      <c r="F67" s="13"/>
      <c r="G67" s="13"/>
      <c r="H67" s="13"/>
      <c r="I67" s="18">
        <f t="shared" si="5"/>
        <v>0</v>
      </c>
      <c r="J67" s="37">
        <f t="shared" si="6"/>
        <v>0</v>
      </c>
      <c r="K67" s="37"/>
      <c r="L67" s="12">
        <f t="shared" si="7"/>
        <v>0</v>
      </c>
      <c r="M67" s="12">
        <f t="shared" si="36"/>
        <v>0</v>
      </c>
      <c r="N67" s="12">
        <f t="shared" si="37"/>
        <v>0</v>
      </c>
      <c r="O67" s="12">
        <f t="shared" si="8"/>
        <v>0</v>
      </c>
      <c r="P67" s="12">
        <f t="shared" si="9"/>
        <v>0</v>
      </c>
      <c r="Q67" s="12">
        <f t="shared" si="10"/>
        <v>0</v>
      </c>
      <c r="R67" s="12">
        <f t="shared" si="11"/>
        <v>0</v>
      </c>
      <c r="S67" s="12">
        <f t="shared" si="12"/>
        <v>0</v>
      </c>
      <c r="U67" s="12">
        <f t="shared" si="13"/>
        <v>0</v>
      </c>
      <c r="V67" s="12">
        <f t="shared" si="38"/>
        <v>0</v>
      </c>
      <c r="W67" s="12">
        <f t="shared" si="14"/>
        <v>0</v>
      </c>
      <c r="X67" s="12">
        <f t="shared" si="15"/>
        <v>0</v>
      </c>
      <c r="Y67" s="12">
        <f t="shared" si="39"/>
        <v>0</v>
      </c>
      <c r="Z67" s="12">
        <f t="shared" si="16"/>
        <v>0</v>
      </c>
      <c r="AB67" s="42">
        <f t="shared" si="17"/>
        <v>0</v>
      </c>
      <c r="AC67" s="42">
        <f t="shared" si="18"/>
        <v>0</v>
      </c>
      <c r="AD67" s="42">
        <f t="shared" si="19"/>
        <v>0</v>
      </c>
      <c r="AE67" s="42">
        <f t="shared" si="20"/>
        <v>0</v>
      </c>
      <c r="AL67" s="12" t="str">
        <f t="shared" si="21"/>
        <v/>
      </c>
      <c r="AM67" s="12" t="str">
        <f t="shared" si="22"/>
        <v/>
      </c>
      <c r="AN67" s="12" t="str">
        <f t="shared" si="23"/>
        <v/>
      </c>
      <c r="AO67" s="12" t="str">
        <f t="shared" si="24"/>
        <v/>
      </c>
      <c r="AP67" s="12" t="str">
        <f t="shared" si="25"/>
        <v/>
      </c>
      <c r="AQ67" s="12" t="str">
        <f t="shared" si="40"/>
        <v/>
      </c>
      <c r="AR67" s="12" t="str">
        <f t="shared" si="41"/>
        <v/>
      </c>
      <c r="AS67" s="12" t="str">
        <f t="shared" si="42"/>
        <v/>
      </c>
      <c r="AT67" s="12" t="str">
        <f t="shared" si="43"/>
        <v/>
      </c>
      <c r="AU67" s="12" t="str">
        <f t="shared" si="44"/>
        <v/>
      </c>
      <c r="AV67" s="12" t="str">
        <f t="shared" si="45"/>
        <v/>
      </c>
      <c r="AW67" s="12" t="str">
        <f t="shared" si="32"/>
        <v/>
      </c>
      <c r="AX67" s="12" t="str">
        <f t="shared" si="33"/>
        <v/>
      </c>
      <c r="AY67" s="12" t="str">
        <f t="shared" si="34"/>
        <v/>
      </c>
      <c r="AZ67" s="12" t="str">
        <f t="shared" si="35"/>
        <v/>
      </c>
    </row>
    <row r="68" spans="1:52" s="3" customFormat="1">
      <c r="A68" s="35"/>
      <c r="B68" s="36"/>
      <c r="C68" s="36"/>
      <c r="D68" s="36"/>
      <c r="E68" s="13"/>
      <c r="F68" s="13"/>
      <c r="G68" s="13"/>
      <c r="H68" s="13"/>
      <c r="I68" s="18">
        <f t="shared" si="5"/>
        <v>0</v>
      </c>
      <c r="J68" s="37">
        <f t="shared" si="6"/>
        <v>0</v>
      </c>
      <c r="K68" s="37"/>
      <c r="L68" s="12">
        <f t="shared" si="7"/>
        <v>0</v>
      </c>
      <c r="M68" s="12">
        <f t="shared" si="36"/>
        <v>0</v>
      </c>
      <c r="N68" s="12">
        <f t="shared" si="37"/>
        <v>0</v>
      </c>
      <c r="O68" s="12">
        <f t="shared" si="8"/>
        <v>0</v>
      </c>
      <c r="P68" s="12">
        <f t="shared" si="9"/>
        <v>0</v>
      </c>
      <c r="Q68" s="12">
        <f t="shared" si="10"/>
        <v>0</v>
      </c>
      <c r="R68" s="12">
        <f t="shared" si="11"/>
        <v>0</v>
      </c>
      <c r="S68" s="12">
        <f t="shared" si="12"/>
        <v>0</v>
      </c>
      <c r="U68" s="12">
        <f t="shared" si="13"/>
        <v>0</v>
      </c>
      <c r="V68" s="12">
        <f t="shared" si="38"/>
        <v>0</v>
      </c>
      <c r="W68" s="12">
        <f t="shared" si="14"/>
        <v>0</v>
      </c>
      <c r="X68" s="12">
        <f t="shared" si="15"/>
        <v>0</v>
      </c>
      <c r="Y68" s="12">
        <f t="shared" si="39"/>
        <v>0</v>
      </c>
      <c r="Z68" s="12">
        <f t="shared" si="16"/>
        <v>0</v>
      </c>
      <c r="AB68" s="42">
        <f t="shared" si="17"/>
        <v>0</v>
      </c>
      <c r="AC68" s="42">
        <f t="shared" si="18"/>
        <v>0</v>
      </c>
      <c r="AD68" s="42">
        <f t="shared" si="19"/>
        <v>0</v>
      </c>
      <c r="AE68" s="42">
        <f t="shared" si="20"/>
        <v>0</v>
      </c>
      <c r="AL68" s="12" t="str">
        <f t="shared" si="21"/>
        <v/>
      </c>
      <c r="AM68" s="12" t="str">
        <f t="shared" si="22"/>
        <v/>
      </c>
      <c r="AN68" s="12" t="str">
        <f t="shared" si="23"/>
        <v/>
      </c>
      <c r="AO68" s="12" t="str">
        <f t="shared" si="24"/>
        <v/>
      </c>
      <c r="AP68" s="12" t="str">
        <f t="shared" si="25"/>
        <v/>
      </c>
      <c r="AQ68" s="12" t="str">
        <f t="shared" si="40"/>
        <v/>
      </c>
      <c r="AR68" s="12" t="str">
        <f t="shared" si="41"/>
        <v/>
      </c>
      <c r="AS68" s="12" t="str">
        <f t="shared" si="42"/>
        <v/>
      </c>
      <c r="AT68" s="12" t="str">
        <f t="shared" si="43"/>
        <v/>
      </c>
      <c r="AU68" s="12" t="str">
        <f t="shared" si="44"/>
        <v/>
      </c>
      <c r="AV68" s="12" t="str">
        <f t="shared" si="45"/>
        <v/>
      </c>
      <c r="AW68" s="12" t="str">
        <f t="shared" si="32"/>
        <v/>
      </c>
      <c r="AX68" s="12" t="str">
        <f t="shared" si="33"/>
        <v/>
      </c>
      <c r="AY68" s="12" t="str">
        <f t="shared" si="34"/>
        <v/>
      </c>
      <c r="AZ68" s="12" t="str">
        <f t="shared" si="35"/>
        <v/>
      </c>
    </row>
    <row r="69" spans="1:52" s="3" customFormat="1">
      <c r="A69" s="35"/>
      <c r="B69" s="36"/>
      <c r="C69" s="36"/>
      <c r="D69" s="36"/>
      <c r="E69" s="13"/>
      <c r="F69" s="13"/>
      <c r="G69" s="13"/>
      <c r="H69" s="13"/>
      <c r="I69" s="18">
        <f t="shared" si="5"/>
        <v>0</v>
      </c>
      <c r="J69" s="37">
        <f t="shared" si="6"/>
        <v>0</v>
      </c>
      <c r="K69" s="37"/>
      <c r="L69" s="12">
        <f t="shared" si="7"/>
        <v>0</v>
      </c>
      <c r="M69" s="12">
        <f t="shared" si="36"/>
        <v>0</v>
      </c>
      <c r="N69" s="12">
        <f t="shared" si="37"/>
        <v>0</v>
      </c>
      <c r="O69" s="12">
        <f t="shared" si="8"/>
        <v>0</v>
      </c>
      <c r="P69" s="12">
        <f t="shared" si="9"/>
        <v>0</v>
      </c>
      <c r="Q69" s="12">
        <f t="shared" si="10"/>
        <v>0</v>
      </c>
      <c r="R69" s="12">
        <f t="shared" si="11"/>
        <v>0</v>
      </c>
      <c r="S69" s="12">
        <f t="shared" si="12"/>
        <v>0</v>
      </c>
      <c r="U69" s="12">
        <f t="shared" si="13"/>
        <v>0</v>
      </c>
      <c r="V69" s="12">
        <f t="shared" si="38"/>
        <v>0</v>
      </c>
      <c r="W69" s="12">
        <f t="shared" si="14"/>
        <v>0</v>
      </c>
      <c r="X69" s="12">
        <f t="shared" si="15"/>
        <v>0</v>
      </c>
      <c r="Y69" s="12">
        <f t="shared" si="39"/>
        <v>0</v>
      </c>
      <c r="Z69" s="12">
        <f t="shared" si="16"/>
        <v>0</v>
      </c>
      <c r="AB69" s="42">
        <f t="shared" si="17"/>
        <v>0</v>
      </c>
      <c r="AC69" s="42">
        <f t="shared" si="18"/>
        <v>0</v>
      </c>
      <c r="AD69" s="42">
        <f t="shared" si="19"/>
        <v>0</v>
      </c>
      <c r="AE69" s="42">
        <f t="shared" si="20"/>
        <v>0</v>
      </c>
      <c r="AL69" s="12" t="str">
        <f t="shared" si="21"/>
        <v/>
      </c>
      <c r="AM69" s="12" t="str">
        <f t="shared" si="22"/>
        <v/>
      </c>
      <c r="AN69" s="12" t="str">
        <f t="shared" si="23"/>
        <v/>
      </c>
      <c r="AO69" s="12" t="str">
        <f t="shared" si="24"/>
        <v/>
      </c>
      <c r="AP69" s="12" t="str">
        <f t="shared" si="25"/>
        <v/>
      </c>
      <c r="AQ69" s="12" t="str">
        <f t="shared" si="40"/>
        <v/>
      </c>
      <c r="AR69" s="12" t="str">
        <f t="shared" si="41"/>
        <v/>
      </c>
      <c r="AS69" s="12" t="str">
        <f t="shared" si="42"/>
        <v/>
      </c>
      <c r="AT69" s="12" t="str">
        <f t="shared" si="43"/>
        <v/>
      </c>
      <c r="AU69" s="12" t="str">
        <f t="shared" si="44"/>
        <v/>
      </c>
      <c r="AV69" s="12" t="str">
        <f t="shared" si="45"/>
        <v/>
      </c>
      <c r="AW69" s="12" t="str">
        <f t="shared" si="32"/>
        <v/>
      </c>
      <c r="AX69" s="12" t="str">
        <f t="shared" si="33"/>
        <v/>
      </c>
      <c r="AY69" s="12" t="str">
        <f t="shared" si="34"/>
        <v/>
      </c>
      <c r="AZ69" s="12" t="str">
        <f t="shared" si="35"/>
        <v/>
      </c>
    </row>
    <row r="70" spans="1:52" s="3" customFormat="1">
      <c r="A70" s="35"/>
      <c r="B70" s="36"/>
      <c r="C70" s="36"/>
      <c r="D70" s="36"/>
      <c r="E70" s="13"/>
      <c r="F70" s="13"/>
      <c r="G70" s="13"/>
      <c r="H70" s="13"/>
      <c r="I70" s="18">
        <f t="shared" ref="I70:I133" si="46">AB70+AC70+AD70+AE70</f>
        <v>0</v>
      </c>
      <c r="J70" s="37">
        <f t="shared" ref="J70:J133" si="47">IF(U70=1,$AH$5,IF(V70=1,$AH$6,IF(W70=1,$AH$7,IF(X70=1,$AH$8,IF(Y70=1,$AH$9,0)))))</f>
        <v>0</v>
      </c>
      <c r="K70" s="37"/>
      <c r="L70" s="12">
        <f t="shared" ref="L70:L133" si="48">IF(A70&lt;&gt;"",1,0)</f>
        <v>0</v>
      </c>
      <c r="M70" s="12">
        <f t="shared" ref="M70:M133" si="49">IF(B70&lt;&gt;"",1,0)</f>
        <v>0</v>
      </c>
      <c r="N70" s="12">
        <f t="shared" ref="N70:N133" si="50">IF(C70&lt;&gt;"",1,0)</f>
        <v>0</v>
      </c>
      <c r="O70" s="12">
        <f t="shared" ref="O70:O133" si="51">IF(D70&lt;&gt;"",1,0)</f>
        <v>0</v>
      </c>
      <c r="P70" s="12">
        <f t="shared" ref="P70:P133" si="52">IF(E70&lt;&gt;"",1,0)</f>
        <v>0</v>
      </c>
      <c r="Q70" s="12">
        <f t="shared" ref="Q70:Q133" si="53">IF(F70&lt;&gt;"",1,0)</f>
        <v>0</v>
      </c>
      <c r="R70" s="12">
        <f t="shared" ref="R70:R133" si="54">IF(G70&lt;&gt;"",1,0)</f>
        <v>0</v>
      </c>
      <c r="S70" s="12">
        <f t="shared" ref="S70:S133" si="55">IF(H70&lt;&gt;"",1,0)</f>
        <v>0</v>
      </c>
      <c r="U70" s="12">
        <f t="shared" ref="U70:U133" si="56">IFERROR(IF(AY70=AZ70,0,1),1)</f>
        <v>0</v>
      </c>
      <c r="V70" s="12">
        <f t="shared" ref="V70:V133" si="57">IF((IF(B70&lt;&gt;"",1,0))+(IF(C70&lt;&gt;"",1,0))=2,IF(C70&gt;B70,0,1),0)</f>
        <v>0</v>
      </c>
      <c r="W70" s="12">
        <f t="shared" ref="W70:W133" si="58">IF(L70+M70+N70+O70+P70+Q70+R70+S70=0,0,IF(L70+M70+N70+O70=4,0,1))</f>
        <v>0</v>
      </c>
      <c r="X70" s="12">
        <f t="shared" ref="X70:X133" si="59">IF(COUNTIF($A$5:$A$1004,A70)&lt;=1,0,1)</f>
        <v>0</v>
      </c>
      <c r="Y70" s="12">
        <f t="shared" si="39"/>
        <v>0</v>
      </c>
      <c r="Z70" s="12">
        <f t="shared" ref="Z70:Z133" si="60">IF(U70+V70+W70+X70+Y70=0,0,1)</f>
        <v>0</v>
      </c>
      <c r="AB70" s="42">
        <f t="shared" ref="AB70:AB133" si="61">IF($Z70=0,E70,0)</f>
        <v>0</v>
      </c>
      <c r="AC70" s="42">
        <f t="shared" ref="AC70:AC133" si="62">IF($Z70=0,F70,0)</f>
        <v>0</v>
      </c>
      <c r="AD70" s="42">
        <f t="shared" ref="AD70:AD133" si="63">IF($Z70=0,G70,0)</f>
        <v>0</v>
      </c>
      <c r="AE70" s="42">
        <f t="shared" ref="AE70:AE133" si="64">IF($Z70=0,H70,0)</f>
        <v>0</v>
      </c>
      <c r="AL70" s="12" t="str">
        <f t="shared" ref="AL70:AL133" si="65">IF($A70="","",MID($A70,1,1)*2)</f>
        <v/>
      </c>
      <c r="AM70" s="12" t="str">
        <f t="shared" ref="AM70:AM133" si="66">IF($A70="","",MID($A70,2,1)*1)</f>
        <v/>
      </c>
      <c r="AN70" s="12" t="str">
        <f t="shared" ref="AN70:AN133" si="67">IF($A70="","",MID($A70,3,1)*2)</f>
        <v/>
      </c>
      <c r="AO70" s="12" t="str">
        <f t="shared" ref="AO70:AO133" si="68">IF($A70="","",MID($A70,4,1)*1)</f>
        <v/>
      </c>
      <c r="AP70" s="12" t="str">
        <f t="shared" ref="AP70:AP133" si="69">IF($A70="","",MID($A70,5,1)*2)</f>
        <v/>
      </c>
      <c r="AQ70" s="12" t="str">
        <f t="shared" si="40"/>
        <v/>
      </c>
      <c r="AR70" s="12" t="str">
        <f t="shared" si="41"/>
        <v/>
      </c>
      <c r="AS70" s="12" t="str">
        <f t="shared" si="42"/>
        <v/>
      </c>
      <c r="AT70" s="12" t="str">
        <f t="shared" si="43"/>
        <v/>
      </c>
      <c r="AU70" s="12" t="str">
        <f t="shared" si="44"/>
        <v/>
      </c>
      <c r="AV70" s="12" t="str">
        <f t="shared" si="45"/>
        <v/>
      </c>
      <c r="AW70" s="12" t="str">
        <f t="shared" ref="AW70:AW133" si="70">IF($A70="","",MOD(AV70,10))</f>
        <v/>
      </c>
      <c r="AX70" s="12" t="str">
        <f t="shared" ref="AX70:AX133" si="71">IF($A70="","",10-AW70)</f>
        <v/>
      </c>
      <c r="AY70" s="12" t="str">
        <f t="shared" ref="AY70:AY133" si="72">IF($A70="","",MOD(AX70,10))</f>
        <v/>
      </c>
      <c r="AZ70" s="12" t="str">
        <f t="shared" ref="AZ70:AZ133" si="73">IF($A70="","",MID($A70,7,1)*1)</f>
        <v/>
      </c>
    </row>
    <row r="71" spans="1:52" s="3" customFormat="1">
      <c r="A71" s="35"/>
      <c r="B71" s="36"/>
      <c r="C71" s="36"/>
      <c r="D71" s="36"/>
      <c r="E71" s="13"/>
      <c r="F71" s="13"/>
      <c r="G71" s="13"/>
      <c r="H71" s="13"/>
      <c r="I71" s="18">
        <f t="shared" si="46"/>
        <v>0</v>
      </c>
      <c r="J71" s="37">
        <f t="shared" si="47"/>
        <v>0</v>
      </c>
      <c r="K71" s="37"/>
      <c r="L71" s="12">
        <f t="shared" si="48"/>
        <v>0</v>
      </c>
      <c r="M71" s="12">
        <f t="shared" si="49"/>
        <v>0</v>
      </c>
      <c r="N71" s="12">
        <f t="shared" si="50"/>
        <v>0</v>
      </c>
      <c r="O71" s="12">
        <f t="shared" si="51"/>
        <v>0</v>
      </c>
      <c r="P71" s="12">
        <f t="shared" si="52"/>
        <v>0</v>
      </c>
      <c r="Q71" s="12">
        <f t="shared" si="53"/>
        <v>0</v>
      </c>
      <c r="R71" s="12">
        <f t="shared" si="54"/>
        <v>0</v>
      </c>
      <c r="S71" s="12">
        <f t="shared" si="55"/>
        <v>0</v>
      </c>
      <c r="U71" s="12">
        <f t="shared" si="56"/>
        <v>0</v>
      </c>
      <c r="V71" s="12">
        <f t="shared" si="57"/>
        <v>0</v>
      </c>
      <c r="W71" s="12">
        <f t="shared" si="58"/>
        <v>0</v>
      </c>
      <c r="X71" s="12">
        <f t="shared" si="59"/>
        <v>0</v>
      </c>
      <c r="Y71" s="12">
        <f t="shared" ref="Y71:Y134" si="74">IF(AND(L71=1,L70=0),1,0)</f>
        <v>0</v>
      </c>
      <c r="Z71" s="12">
        <f t="shared" si="60"/>
        <v>0</v>
      </c>
      <c r="AB71" s="42">
        <f t="shared" si="61"/>
        <v>0</v>
      </c>
      <c r="AC71" s="42">
        <f t="shared" si="62"/>
        <v>0</v>
      </c>
      <c r="AD71" s="42">
        <f t="shared" si="63"/>
        <v>0</v>
      </c>
      <c r="AE71" s="42">
        <f t="shared" si="64"/>
        <v>0</v>
      </c>
      <c r="AL71" s="12" t="str">
        <f t="shared" si="65"/>
        <v/>
      </c>
      <c r="AM71" s="12" t="str">
        <f t="shared" si="66"/>
        <v/>
      </c>
      <c r="AN71" s="12" t="str">
        <f t="shared" si="67"/>
        <v/>
      </c>
      <c r="AO71" s="12" t="str">
        <f t="shared" si="68"/>
        <v/>
      </c>
      <c r="AP71" s="12" t="str">
        <f t="shared" si="69"/>
        <v/>
      </c>
      <c r="AQ71" s="12" t="str">
        <f t="shared" si="40"/>
        <v/>
      </c>
      <c r="AR71" s="12" t="str">
        <f t="shared" si="41"/>
        <v/>
      </c>
      <c r="AS71" s="12" t="str">
        <f t="shared" si="42"/>
        <v/>
      </c>
      <c r="AT71" s="12" t="str">
        <f t="shared" si="43"/>
        <v/>
      </c>
      <c r="AU71" s="12" t="str">
        <f t="shared" si="44"/>
        <v/>
      </c>
      <c r="AV71" s="12" t="str">
        <f t="shared" si="45"/>
        <v/>
      </c>
      <c r="AW71" s="12" t="str">
        <f t="shared" si="70"/>
        <v/>
      </c>
      <c r="AX71" s="12" t="str">
        <f t="shared" si="71"/>
        <v/>
      </c>
      <c r="AY71" s="12" t="str">
        <f t="shared" si="72"/>
        <v/>
      </c>
      <c r="AZ71" s="12" t="str">
        <f t="shared" si="73"/>
        <v/>
      </c>
    </row>
    <row r="72" spans="1:52" s="3" customFormat="1">
      <c r="A72" s="35"/>
      <c r="B72" s="36"/>
      <c r="C72" s="36"/>
      <c r="D72" s="36"/>
      <c r="E72" s="13"/>
      <c r="F72" s="13"/>
      <c r="G72" s="13"/>
      <c r="H72" s="13"/>
      <c r="I72" s="18">
        <f t="shared" si="46"/>
        <v>0</v>
      </c>
      <c r="J72" s="37">
        <f t="shared" si="47"/>
        <v>0</v>
      </c>
      <c r="K72" s="37"/>
      <c r="L72" s="12">
        <f t="shared" si="48"/>
        <v>0</v>
      </c>
      <c r="M72" s="12">
        <f t="shared" si="49"/>
        <v>0</v>
      </c>
      <c r="N72" s="12">
        <f t="shared" si="50"/>
        <v>0</v>
      </c>
      <c r="O72" s="12">
        <f t="shared" si="51"/>
        <v>0</v>
      </c>
      <c r="P72" s="12">
        <f t="shared" si="52"/>
        <v>0</v>
      </c>
      <c r="Q72" s="12">
        <f t="shared" si="53"/>
        <v>0</v>
      </c>
      <c r="R72" s="12">
        <f t="shared" si="54"/>
        <v>0</v>
      </c>
      <c r="S72" s="12">
        <f t="shared" si="55"/>
        <v>0</v>
      </c>
      <c r="U72" s="12">
        <f t="shared" si="56"/>
        <v>0</v>
      </c>
      <c r="V72" s="12">
        <f t="shared" si="57"/>
        <v>0</v>
      </c>
      <c r="W72" s="12">
        <f t="shared" si="58"/>
        <v>0</v>
      </c>
      <c r="X72" s="12">
        <f t="shared" si="59"/>
        <v>0</v>
      </c>
      <c r="Y72" s="12">
        <f t="shared" si="74"/>
        <v>0</v>
      </c>
      <c r="Z72" s="12">
        <f t="shared" si="60"/>
        <v>0</v>
      </c>
      <c r="AB72" s="42">
        <f t="shared" si="61"/>
        <v>0</v>
      </c>
      <c r="AC72" s="42">
        <f t="shared" si="62"/>
        <v>0</v>
      </c>
      <c r="AD72" s="42">
        <f t="shared" si="63"/>
        <v>0</v>
      </c>
      <c r="AE72" s="42">
        <f t="shared" si="64"/>
        <v>0</v>
      </c>
      <c r="AL72" s="12" t="str">
        <f t="shared" si="65"/>
        <v/>
      </c>
      <c r="AM72" s="12" t="str">
        <f t="shared" si="66"/>
        <v/>
      </c>
      <c r="AN72" s="12" t="str">
        <f t="shared" si="67"/>
        <v/>
      </c>
      <c r="AO72" s="12" t="str">
        <f t="shared" si="68"/>
        <v/>
      </c>
      <c r="AP72" s="12" t="str">
        <f t="shared" si="69"/>
        <v/>
      </c>
      <c r="AQ72" s="12" t="str">
        <f t="shared" si="40"/>
        <v/>
      </c>
      <c r="AR72" s="12" t="str">
        <f t="shared" si="41"/>
        <v/>
      </c>
      <c r="AS72" s="12" t="str">
        <f t="shared" si="42"/>
        <v/>
      </c>
      <c r="AT72" s="12" t="str">
        <f t="shared" si="43"/>
        <v/>
      </c>
      <c r="AU72" s="12" t="str">
        <f t="shared" si="44"/>
        <v/>
      </c>
      <c r="AV72" s="12" t="str">
        <f t="shared" si="45"/>
        <v/>
      </c>
      <c r="AW72" s="12" t="str">
        <f t="shared" si="70"/>
        <v/>
      </c>
      <c r="AX72" s="12" t="str">
        <f t="shared" si="71"/>
        <v/>
      </c>
      <c r="AY72" s="12" t="str">
        <f t="shared" si="72"/>
        <v/>
      </c>
      <c r="AZ72" s="12" t="str">
        <f t="shared" si="73"/>
        <v/>
      </c>
    </row>
    <row r="73" spans="1:52" s="3" customFormat="1">
      <c r="A73" s="35"/>
      <c r="B73" s="36"/>
      <c r="C73" s="36"/>
      <c r="D73" s="36"/>
      <c r="E73" s="13"/>
      <c r="F73" s="13"/>
      <c r="G73" s="13"/>
      <c r="H73" s="13"/>
      <c r="I73" s="18">
        <f t="shared" si="46"/>
        <v>0</v>
      </c>
      <c r="J73" s="37">
        <f t="shared" si="47"/>
        <v>0</v>
      </c>
      <c r="K73" s="37"/>
      <c r="L73" s="12">
        <f t="shared" si="48"/>
        <v>0</v>
      </c>
      <c r="M73" s="12">
        <f t="shared" si="49"/>
        <v>0</v>
      </c>
      <c r="N73" s="12">
        <f t="shared" si="50"/>
        <v>0</v>
      </c>
      <c r="O73" s="12">
        <f t="shared" si="51"/>
        <v>0</v>
      </c>
      <c r="P73" s="12">
        <f t="shared" si="52"/>
        <v>0</v>
      </c>
      <c r="Q73" s="12">
        <f t="shared" si="53"/>
        <v>0</v>
      </c>
      <c r="R73" s="12">
        <f t="shared" si="54"/>
        <v>0</v>
      </c>
      <c r="S73" s="12">
        <f t="shared" si="55"/>
        <v>0</v>
      </c>
      <c r="U73" s="12">
        <f t="shared" si="56"/>
        <v>0</v>
      </c>
      <c r="V73" s="12">
        <f t="shared" si="57"/>
        <v>0</v>
      </c>
      <c r="W73" s="12">
        <f t="shared" si="58"/>
        <v>0</v>
      </c>
      <c r="X73" s="12">
        <f t="shared" si="59"/>
        <v>0</v>
      </c>
      <c r="Y73" s="12">
        <f t="shared" si="74"/>
        <v>0</v>
      </c>
      <c r="Z73" s="12">
        <f t="shared" si="60"/>
        <v>0</v>
      </c>
      <c r="AB73" s="42">
        <f t="shared" si="61"/>
        <v>0</v>
      </c>
      <c r="AC73" s="42">
        <f t="shared" si="62"/>
        <v>0</v>
      </c>
      <c r="AD73" s="42">
        <f t="shared" si="63"/>
        <v>0</v>
      </c>
      <c r="AE73" s="42">
        <f t="shared" si="64"/>
        <v>0</v>
      </c>
      <c r="AL73" s="12" t="str">
        <f t="shared" si="65"/>
        <v/>
      </c>
      <c r="AM73" s="12" t="str">
        <f t="shared" si="66"/>
        <v/>
      </c>
      <c r="AN73" s="12" t="str">
        <f t="shared" si="67"/>
        <v/>
      </c>
      <c r="AO73" s="12" t="str">
        <f t="shared" si="68"/>
        <v/>
      </c>
      <c r="AP73" s="12" t="str">
        <f t="shared" si="69"/>
        <v/>
      </c>
      <c r="AQ73" s="12" t="str">
        <f t="shared" si="40"/>
        <v/>
      </c>
      <c r="AR73" s="12" t="str">
        <f t="shared" si="41"/>
        <v/>
      </c>
      <c r="AS73" s="12" t="str">
        <f t="shared" si="42"/>
        <v/>
      </c>
      <c r="AT73" s="12" t="str">
        <f t="shared" si="43"/>
        <v/>
      </c>
      <c r="AU73" s="12" t="str">
        <f t="shared" si="44"/>
        <v/>
      </c>
      <c r="AV73" s="12" t="str">
        <f t="shared" si="45"/>
        <v/>
      </c>
      <c r="AW73" s="12" t="str">
        <f t="shared" si="70"/>
        <v/>
      </c>
      <c r="AX73" s="12" t="str">
        <f t="shared" si="71"/>
        <v/>
      </c>
      <c r="AY73" s="12" t="str">
        <f t="shared" si="72"/>
        <v/>
      </c>
      <c r="AZ73" s="12" t="str">
        <f t="shared" si="73"/>
        <v/>
      </c>
    </row>
    <row r="74" spans="1:52" s="3" customFormat="1">
      <c r="A74" s="35"/>
      <c r="B74" s="36"/>
      <c r="C74" s="36"/>
      <c r="D74" s="36"/>
      <c r="E74" s="13"/>
      <c r="F74" s="13"/>
      <c r="G74" s="13"/>
      <c r="H74" s="13"/>
      <c r="I74" s="18">
        <f t="shared" si="46"/>
        <v>0</v>
      </c>
      <c r="J74" s="37">
        <f t="shared" si="47"/>
        <v>0</v>
      </c>
      <c r="K74" s="37"/>
      <c r="L74" s="12">
        <f t="shared" si="48"/>
        <v>0</v>
      </c>
      <c r="M74" s="12">
        <f t="shared" si="49"/>
        <v>0</v>
      </c>
      <c r="N74" s="12">
        <f t="shared" si="50"/>
        <v>0</v>
      </c>
      <c r="O74" s="12">
        <f t="shared" si="51"/>
        <v>0</v>
      </c>
      <c r="P74" s="12">
        <f t="shared" si="52"/>
        <v>0</v>
      </c>
      <c r="Q74" s="12">
        <f t="shared" si="53"/>
        <v>0</v>
      </c>
      <c r="R74" s="12">
        <f t="shared" si="54"/>
        <v>0</v>
      </c>
      <c r="S74" s="12">
        <f t="shared" si="55"/>
        <v>0</v>
      </c>
      <c r="U74" s="12">
        <f t="shared" si="56"/>
        <v>0</v>
      </c>
      <c r="V74" s="12">
        <f t="shared" si="57"/>
        <v>0</v>
      </c>
      <c r="W74" s="12">
        <f t="shared" si="58"/>
        <v>0</v>
      </c>
      <c r="X74" s="12">
        <f t="shared" si="59"/>
        <v>0</v>
      </c>
      <c r="Y74" s="12">
        <f t="shared" si="74"/>
        <v>0</v>
      </c>
      <c r="Z74" s="12">
        <f t="shared" si="60"/>
        <v>0</v>
      </c>
      <c r="AB74" s="42">
        <f t="shared" si="61"/>
        <v>0</v>
      </c>
      <c r="AC74" s="42">
        <f t="shared" si="62"/>
        <v>0</v>
      </c>
      <c r="AD74" s="42">
        <f t="shared" si="63"/>
        <v>0</v>
      </c>
      <c r="AE74" s="42">
        <f t="shared" si="64"/>
        <v>0</v>
      </c>
      <c r="AL74" s="12" t="str">
        <f t="shared" si="65"/>
        <v/>
      </c>
      <c r="AM74" s="12" t="str">
        <f t="shared" si="66"/>
        <v/>
      </c>
      <c r="AN74" s="12" t="str">
        <f t="shared" si="67"/>
        <v/>
      </c>
      <c r="AO74" s="12" t="str">
        <f t="shared" si="68"/>
        <v/>
      </c>
      <c r="AP74" s="12" t="str">
        <f t="shared" si="69"/>
        <v/>
      </c>
      <c r="AQ74" s="12" t="str">
        <f t="shared" si="40"/>
        <v/>
      </c>
      <c r="AR74" s="12" t="str">
        <f t="shared" si="41"/>
        <v/>
      </c>
      <c r="AS74" s="12" t="str">
        <f t="shared" si="42"/>
        <v/>
      </c>
      <c r="AT74" s="12" t="str">
        <f t="shared" si="43"/>
        <v/>
      </c>
      <c r="AU74" s="12" t="str">
        <f t="shared" si="44"/>
        <v/>
      </c>
      <c r="AV74" s="12" t="str">
        <f t="shared" si="45"/>
        <v/>
      </c>
      <c r="AW74" s="12" t="str">
        <f t="shared" si="70"/>
        <v/>
      </c>
      <c r="AX74" s="12" t="str">
        <f t="shared" si="71"/>
        <v/>
      </c>
      <c r="AY74" s="12" t="str">
        <f t="shared" si="72"/>
        <v/>
      </c>
      <c r="AZ74" s="12" t="str">
        <f t="shared" si="73"/>
        <v/>
      </c>
    </row>
    <row r="75" spans="1:52" s="3" customFormat="1">
      <c r="A75" s="35"/>
      <c r="B75" s="36"/>
      <c r="C75" s="36"/>
      <c r="D75" s="36"/>
      <c r="E75" s="13"/>
      <c r="F75" s="13"/>
      <c r="G75" s="13"/>
      <c r="H75" s="13"/>
      <c r="I75" s="18">
        <f t="shared" si="46"/>
        <v>0</v>
      </c>
      <c r="J75" s="37">
        <f t="shared" si="47"/>
        <v>0</v>
      </c>
      <c r="K75" s="37"/>
      <c r="L75" s="12">
        <f t="shared" si="48"/>
        <v>0</v>
      </c>
      <c r="M75" s="12">
        <f t="shared" si="49"/>
        <v>0</v>
      </c>
      <c r="N75" s="12">
        <f t="shared" si="50"/>
        <v>0</v>
      </c>
      <c r="O75" s="12">
        <f t="shared" si="51"/>
        <v>0</v>
      </c>
      <c r="P75" s="12">
        <f t="shared" si="52"/>
        <v>0</v>
      </c>
      <c r="Q75" s="12">
        <f t="shared" si="53"/>
        <v>0</v>
      </c>
      <c r="R75" s="12">
        <f t="shared" si="54"/>
        <v>0</v>
      </c>
      <c r="S75" s="12">
        <f t="shared" si="55"/>
        <v>0</v>
      </c>
      <c r="U75" s="12">
        <f t="shared" si="56"/>
        <v>0</v>
      </c>
      <c r="V75" s="12">
        <f t="shared" si="57"/>
        <v>0</v>
      </c>
      <c r="W75" s="12">
        <f t="shared" si="58"/>
        <v>0</v>
      </c>
      <c r="X75" s="12">
        <f t="shared" si="59"/>
        <v>0</v>
      </c>
      <c r="Y75" s="12">
        <f t="shared" si="74"/>
        <v>0</v>
      </c>
      <c r="Z75" s="12">
        <f t="shared" si="60"/>
        <v>0</v>
      </c>
      <c r="AB75" s="42">
        <f t="shared" si="61"/>
        <v>0</v>
      </c>
      <c r="AC75" s="42">
        <f t="shared" si="62"/>
        <v>0</v>
      </c>
      <c r="AD75" s="42">
        <f t="shared" si="63"/>
        <v>0</v>
      </c>
      <c r="AE75" s="42">
        <f t="shared" si="64"/>
        <v>0</v>
      </c>
      <c r="AL75" s="12" t="str">
        <f t="shared" si="65"/>
        <v/>
      </c>
      <c r="AM75" s="12" t="str">
        <f t="shared" si="66"/>
        <v/>
      </c>
      <c r="AN75" s="12" t="str">
        <f t="shared" si="67"/>
        <v/>
      </c>
      <c r="AO75" s="12" t="str">
        <f t="shared" si="68"/>
        <v/>
      </c>
      <c r="AP75" s="12" t="str">
        <f t="shared" si="69"/>
        <v/>
      </c>
      <c r="AQ75" s="12" t="str">
        <f t="shared" si="40"/>
        <v/>
      </c>
      <c r="AR75" s="12" t="str">
        <f t="shared" si="41"/>
        <v/>
      </c>
      <c r="AS75" s="12" t="str">
        <f t="shared" si="42"/>
        <v/>
      </c>
      <c r="AT75" s="12" t="str">
        <f t="shared" si="43"/>
        <v/>
      </c>
      <c r="AU75" s="12" t="str">
        <f t="shared" si="44"/>
        <v/>
      </c>
      <c r="AV75" s="12" t="str">
        <f t="shared" si="45"/>
        <v/>
      </c>
      <c r="AW75" s="12" t="str">
        <f t="shared" si="70"/>
        <v/>
      </c>
      <c r="AX75" s="12" t="str">
        <f t="shared" si="71"/>
        <v/>
      </c>
      <c r="AY75" s="12" t="str">
        <f t="shared" si="72"/>
        <v/>
      </c>
      <c r="AZ75" s="12" t="str">
        <f t="shared" si="73"/>
        <v/>
      </c>
    </row>
    <row r="76" spans="1:52" s="3" customFormat="1">
      <c r="A76" s="35"/>
      <c r="B76" s="36"/>
      <c r="C76" s="36"/>
      <c r="D76" s="36"/>
      <c r="E76" s="13"/>
      <c r="F76" s="13"/>
      <c r="G76" s="13"/>
      <c r="H76" s="13"/>
      <c r="I76" s="18">
        <f t="shared" si="46"/>
        <v>0</v>
      </c>
      <c r="J76" s="37">
        <f t="shared" si="47"/>
        <v>0</v>
      </c>
      <c r="K76" s="37"/>
      <c r="L76" s="12">
        <f t="shared" si="48"/>
        <v>0</v>
      </c>
      <c r="M76" s="12">
        <f t="shared" si="49"/>
        <v>0</v>
      </c>
      <c r="N76" s="12">
        <f t="shared" si="50"/>
        <v>0</v>
      </c>
      <c r="O76" s="12">
        <f t="shared" si="51"/>
        <v>0</v>
      </c>
      <c r="P76" s="12">
        <f t="shared" si="52"/>
        <v>0</v>
      </c>
      <c r="Q76" s="12">
        <f t="shared" si="53"/>
        <v>0</v>
      </c>
      <c r="R76" s="12">
        <f t="shared" si="54"/>
        <v>0</v>
      </c>
      <c r="S76" s="12">
        <f t="shared" si="55"/>
        <v>0</v>
      </c>
      <c r="U76" s="12">
        <f t="shared" si="56"/>
        <v>0</v>
      </c>
      <c r="V76" s="12">
        <f t="shared" si="57"/>
        <v>0</v>
      </c>
      <c r="W76" s="12">
        <f t="shared" si="58"/>
        <v>0</v>
      </c>
      <c r="X76" s="12">
        <f t="shared" si="59"/>
        <v>0</v>
      </c>
      <c r="Y76" s="12">
        <f t="shared" si="74"/>
        <v>0</v>
      </c>
      <c r="Z76" s="12">
        <f t="shared" si="60"/>
        <v>0</v>
      </c>
      <c r="AB76" s="42">
        <f t="shared" si="61"/>
        <v>0</v>
      </c>
      <c r="AC76" s="42">
        <f t="shared" si="62"/>
        <v>0</v>
      </c>
      <c r="AD76" s="42">
        <f t="shared" si="63"/>
        <v>0</v>
      </c>
      <c r="AE76" s="42">
        <f t="shared" si="64"/>
        <v>0</v>
      </c>
      <c r="AL76" s="12" t="str">
        <f t="shared" si="65"/>
        <v/>
      </c>
      <c r="AM76" s="12" t="str">
        <f t="shared" si="66"/>
        <v/>
      </c>
      <c r="AN76" s="12" t="str">
        <f t="shared" si="67"/>
        <v/>
      </c>
      <c r="AO76" s="12" t="str">
        <f t="shared" si="68"/>
        <v/>
      </c>
      <c r="AP76" s="12" t="str">
        <f t="shared" si="69"/>
        <v/>
      </c>
      <c r="AQ76" s="12" t="str">
        <f t="shared" si="40"/>
        <v/>
      </c>
      <c r="AR76" s="12" t="str">
        <f t="shared" si="41"/>
        <v/>
      </c>
      <c r="AS76" s="12" t="str">
        <f t="shared" si="42"/>
        <v/>
      </c>
      <c r="AT76" s="12" t="str">
        <f t="shared" si="43"/>
        <v/>
      </c>
      <c r="AU76" s="12" t="str">
        <f t="shared" si="44"/>
        <v/>
      </c>
      <c r="AV76" s="12" t="str">
        <f t="shared" si="45"/>
        <v/>
      </c>
      <c r="AW76" s="12" t="str">
        <f t="shared" si="70"/>
        <v/>
      </c>
      <c r="AX76" s="12" t="str">
        <f t="shared" si="71"/>
        <v/>
      </c>
      <c r="AY76" s="12" t="str">
        <f t="shared" si="72"/>
        <v/>
      </c>
      <c r="AZ76" s="12" t="str">
        <f t="shared" si="73"/>
        <v/>
      </c>
    </row>
    <row r="77" spans="1:52" s="3" customFormat="1">
      <c r="A77" s="35"/>
      <c r="B77" s="36"/>
      <c r="C77" s="36"/>
      <c r="D77" s="36"/>
      <c r="E77" s="13"/>
      <c r="F77" s="13"/>
      <c r="G77" s="13"/>
      <c r="H77" s="13"/>
      <c r="I77" s="18">
        <f t="shared" si="46"/>
        <v>0</v>
      </c>
      <c r="J77" s="37">
        <f t="shared" si="47"/>
        <v>0</v>
      </c>
      <c r="K77" s="37"/>
      <c r="L77" s="12">
        <f t="shared" si="48"/>
        <v>0</v>
      </c>
      <c r="M77" s="12">
        <f t="shared" si="49"/>
        <v>0</v>
      </c>
      <c r="N77" s="12">
        <f t="shared" si="50"/>
        <v>0</v>
      </c>
      <c r="O77" s="12">
        <f t="shared" si="51"/>
        <v>0</v>
      </c>
      <c r="P77" s="12">
        <f t="shared" si="52"/>
        <v>0</v>
      </c>
      <c r="Q77" s="12">
        <f t="shared" si="53"/>
        <v>0</v>
      </c>
      <c r="R77" s="12">
        <f t="shared" si="54"/>
        <v>0</v>
      </c>
      <c r="S77" s="12">
        <f t="shared" si="55"/>
        <v>0</v>
      </c>
      <c r="U77" s="12">
        <f t="shared" si="56"/>
        <v>0</v>
      </c>
      <c r="V77" s="12">
        <f t="shared" si="57"/>
        <v>0</v>
      </c>
      <c r="W77" s="12">
        <f t="shared" si="58"/>
        <v>0</v>
      </c>
      <c r="X77" s="12">
        <f t="shared" si="59"/>
        <v>0</v>
      </c>
      <c r="Y77" s="12">
        <f t="shared" si="74"/>
        <v>0</v>
      </c>
      <c r="Z77" s="12">
        <f t="shared" si="60"/>
        <v>0</v>
      </c>
      <c r="AB77" s="42">
        <f t="shared" si="61"/>
        <v>0</v>
      </c>
      <c r="AC77" s="42">
        <f t="shared" si="62"/>
        <v>0</v>
      </c>
      <c r="AD77" s="42">
        <f t="shared" si="63"/>
        <v>0</v>
      </c>
      <c r="AE77" s="42">
        <f t="shared" si="64"/>
        <v>0</v>
      </c>
      <c r="AL77" s="12" t="str">
        <f t="shared" si="65"/>
        <v/>
      </c>
      <c r="AM77" s="12" t="str">
        <f t="shared" si="66"/>
        <v/>
      </c>
      <c r="AN77" s="12" t="str">
        <f t="shared" si="67"/>
        <v/>
      </c>
      <c r="AO77" s="12" t="str">
        <f t="shared" si="68"/>
        <v/>
      </c>
      <c r="AP77" s="12" t="str">
        <f t="shared" si="69"/>
        <v/>
      </c>
      <c r="AQ77" s="12" t="str">
        <f t="shared" si="40"/>
        <v/>
      </c>
      <c r="AR77" s="12" t="str">
        <f t="shared" si="41"/>
        <v/>
      </c>
      <c r="AS77" s="12" t="str">
        <f t="shared" si="42"/>
        <v/>
      </c>
      <c r="AT77" s="12" t="str">
        <f t="shared" si="43"/>
        <v/>
      </c>
      <c r="AU77" s="12" t="str">
        <f t="shared" si="44"/>
        <v/>
      </c>
      <c r="AV77" s="12" t="str">
        <f t="shared" si="45"/>
        <v/>
      </c>
      <c r="AW77" s="12" t="str">
        <f t="shared" si="70"/>
        <v/>
      </c>
      <c r="AX77" s="12" t="str">
        <f t="shared" si="71"/>
        <v/>
      </c>
      <c r="AY77" s="12" t="str">
        <f t="shared" si="72"/>
        <v/>
      </c>
      <c r="AZ77" s="12" t="str">
        <f t="shared" si="73"/>
        <v/>
      </c>
    </row>
    <row r="78" spans="1:52" s="3" customFormat="1">
      <c r="A78" s="35"/>
      <c r="B78" s="36"/>
      <c r="C78" s="36"/>
      <c r="D78" s="36"/>
      <c r="E78" s="13"/>
      <c r="F78" s="13"/>
      <c r="G78" s="13"/>
      <c r="H78" s="13"/>
      <c r="I78" s="18">
        <f t="shared" si="46"/>
        <v>0</v>
      </c>
      <c r="J78" s="37">
        <f t="shared" si="47"/>
        <v>0</v>
      </c>
      <c r="K78" s="37"/>
      <c r="L78" s="12">
        <f t="shared" si="48"/>
        <v>0</v>
      </c>
      <c r="M78" s="12">
        <f t="shared" si="49"/>
        <v>0</v>
      </c>
      <c r="N78" s="12">
        <f t="shared" si="50"/>
        <v>0</v>
      </c>
      <c r="O78" s="12">
        <f t="shared" si="51"/>
        <v>0</v>
      </c>
      <c r="P78" s="12">
        <f t="shared" si="52"/>
        <v>0</v>
      </c>
      <c r="Q78" s="12">
        <f t="shared" si="53"/>
        <v>0</v>
      </c>
      <c r="R78" s="12">
        <f t="shared" si="54"/>
        <v>0</v>
      </c>
      <c r="S78" s="12">
        <f t="shared" si="55"/>
        <v>0</v>
      </c>
      <c r="U78" s="12">
        <f t="shared" si="56"/>
        <v>0</v>
      </c>
      <c r="V78" s="12">
        <f t="shared" si="57"/>
        <v>0</v>
      </c>
      <c r="W78" s="12">
        <f t="shared" si="58"/>
        <v>0</v>
      </c>
      <c r="X78" s="12">
        <f t="shared" si="59"/>
        <v>0</v>
      </c>
      <c r="Y78" s="12">
        <f t="shared" si="74"/>
        <v>0</v>
      </c>
      <c r="Z78" s="12">
        <f t="shared" si="60"/>
        <v>0</v>
      </c>
      <c r="AB78" s="42">
        <f t="shared" si="61"/>
        <v>0</v>
      </c>
      <c r="AC78" s="42">
        <f t="shared" si="62"/>
        <v>0</v>
      </c>
      <c r="AD78" s="42">
        <f t="shared" si="63"/>
        <v>0</v>
      </c>
      <c r="AE78" s="42">
        <f t="shared" si="64"/>
        <v>0</v>
      </c>
      <c r="AL78" s="12" t="str">
        <f t="shared" si="65"/>
        <v/>
      </c>
      <c r="AM78" s="12" t="str">
        <f t="shared" si="66"/>
        <v/>
      </c>
      <c r="AN78" s="12" t="str">
        <f t="shared" si="67"/>
        <v/>
      </c>
      <c r="AO78" s="12" t="str">
        <f t="shared" si="68"/>
        <v/>
      </c>
      <c r="AP78" s="12" t="str">
        <f t="shared" si="69"/>
        <v/>
      </c>
      <c r="AQ78" s="12" t="str">
        <f t="shared" si="40"/>
        <v/>
      </c>
      <c r="AR78" s="12" t="str">
        <f t="shared" si="41"/>
        <v/>
      </c>
      <c r="AS78" s="12" t="str">
        <f t="shared" si="42"/>
        <v/>
      </c>
      <c r="AT78" s="12" t="str">
        <f t="shared" si="43"/>
        <v/>
      </c>
      <c r="AU78" s="12" t="str">
        <f t="shared" si="44"/>
        <v/>
      </c>
      <c r="AV78" s="12" t="str">
        <f t="shared" si="45"/>
        <v/>
      </c>
      <c r="AW78" s="12" t="str">
        <f t="shared" si="70"/>
        <v/>
      </c>
      <c r="AX78" s="12" t="str">
        <f t="shared" si="71"/>
        <v/>
      </c>
      <c r="AY78" s="12" t="str">
        <f t="shared" si="72"/>
        <v/>
      </c>
      <c r="AZ78" s="12" t="str">
        <f t="shared" si="73"/>
        <v/>
      </c>
    </row>
    <row r="79" spans="1:52" s="3" customFormat="1">
      <c r="A79" s="35"/>
      <c r="B79" s="36"/>
      <c r="C79" s="36"/>
      <c r="D79" s="36"/>
      <c r="E79" s="13"/>
      <c r="F79" s="13"/>
      <c r="G79" s="13"/>
      <c r="H79" s="13"/>
      <c r="I79" s="18">
        <f t="shared" si="46"/>
        <v>0</v>
      </c>
      <c r="J79" s="37">
        <f t="shared" si="47"/>
        <v>0</v>
      </c>
      <c r="K79" s="37"/>
      <c r="L79" s="12">
        <f t="shared" si="48"/>
        <v>0</v>
      </c>
      <c r="M79" s="12">
        <f t="shared" si="49"/>
        <v>0</v>
      </c>
      <c r="N79" s="12">
        <f t="shared" si="50"/>
        <v>0</v>
      </c>
      <c r="O79" s="12">
        <f t="shared" si="51"/>
        <v>0</v>
      </c>
      <c r="P79" s="12">
        <f t="shared" si="52"/>
        <v>0</v>
      </c>
      <c r="Q79" s="12">
        <f t="shared" si="53"/>
        <v>0</v>
      </c>
      <c r="R79" s="12">
        <f t="shared" si="54"/>
        <v>0</v>
      </c>
      <c r="S79" s="12">
        <f t="shared" si="55"/>
        <v>0</v>
      </c>
      <c r="U79" s="12">
        <f t="shared" si="56"/>
        <v>0</v>
      </c>
      <c r="V79" s="12">
        <f t="shared" si="57"/>
        <v>0</v>
      </c>
      <c r="W79" s="12">
        <f t="shared" si="58"/>
        <v>0</v>
      </c>
      <c r="X79" s="12">
        <f t="shared" si="59"/>
        <v>0</v>
      </c>
      <c r="Y79" s="12">
        <f t="shared" si="74"/>
        <v>0</v>
      </c>
      <c r="Z79" s="12">
        <f t="shared" si="60"/>
        <v>0</v>
      </c>
      <c r="AB79" s="42">
        <f t="shared" si="61"/>
        <v>0</v>
      </c>
      <c r="AC79" s="42">
        <f t="shared" si="62"/>
        <v>0</v>
      </c>
      <c r="AD79" s="42">
        <f t="shared" si="63"/>
        <v>0</v>
      </c>
      <c r="AE79" s="42">
        <f t="shared" si="64"/>
        <v>0</v>
      </c>
      <c r="AL79" s="12" t="str">
        <f t="shared" si="65"/>
        <v/>
      </c>
      <c r="AM79" s="12" t="str">
        <f t="shared" si="66"/>
        <v/>
      </c>
      <c r="AN79" s="12" t="str">
        <f t="shared" si="67"/>
        <v/>
      </c>
      <c r="AO79" s="12" t="str">
        <f t="shared" si="68"/>
        <v/>
      </c>
      <c r="AP79" s="12" t="str">
        <f t="shared" si="69"/>
        <v/>
      </c>
      <c r="AQ79" s="12" t="str">
        <f t="shared" si="40"/>
        <v/>
      </c>
      <c r="AR79" s="12" t="str">
        <f t="shared" si="41"/>
        <v/>
      </c>
      <c r="AS79" s="12" t="str">
        <f t="shared" si="42"/>
        <v/>
      </c>
      <c r="AT79" s="12" t="str">
        <f t="shared" si="43"/>
        <v/>
      </c>
      <c r="AU79" s="12" t="str">
        <f t="shared" si="44"/>
        <v/>
      </c>
      <c r="AV79" s="12" t="str">
        <f t="shared" si="45"/>
        <v/>
      </c>
      <c r="AW79" s="12" t="str">
        <f t="shared" si="70"/>
        <v/>
      </c>
      <c r="AX79" s="12" t="str">
        <f t="shared" si="71"/>
        <v/>
      </c>
      <c r="AY79" s="12" t="str">
        <f t="shared" si="72"/>
        <v/>
      </c>
      <c r="AZ79" s="12" t="str">
        <f t="shared" si="73"/>
        <v/>
      </c>
    </row>
    <row r="80" spans="1:52" s="3" customFormat="1">
      <c r="A80" s="35"/>
      <c r="B80" s="36"/>
      <c r="C80" s="36"/>
      <c r="D80" s="36"/>
      <c r="E80" s="13"/>
      <c r="F80" s="13"/>
      <c r="G80" s="13"/>
      <c r="H80" s="13"/>
      <c r="I80" s="18">
        <f t="shared" si="46"/>
        <v>0</v>
      </c>
      <c r="J80" s="37">
        <f t="shared" si="47"/>
        <v>0</v>
      </c>
      <c r="K80" s="37"/>
      <c r="L80" s="12">
        <f t="shared" si="48"/>
        <v>0</v>
      </c>
      <c r="M80" s="12">
        <f t="shared" si="49"/>
        <v>0</v>
      </c>
      <c r="N80" s="12">
        <f t="shared" si="50"/>
        <v>0</v>
      </c>
      <c r="O80" s="12">
        <f t="shared" si="51"/>
        <v>0</v>
      </c>
      <c r="P80" s="12">
        <f t="shared" si="52"/>
        <v>0</v>
      </c>
      <c r="Q80" s="12">
        <f t="shared" si="53"/>
        <v>0</v>
      </c>
      <c r="R80" s="12">
        <f t="shared" si="54"/>
        <v>0</v>
      </c>
      <c r="S80" s="12">
        <f t="shared" si="55"/>
        <v>0</v>
      </c>
      <c r="U80" s="12">
        <f t="shared" si="56"/>
        <v>0</v>
      </c>
      <c r="V80" s="12">
        <f t="shared" si="57"/>
        <v>0</v>
      </c>
      <c r="W80" s="12">
        <f t="shared" si="58"/>
        <v>0</v>
      </c>
      <c r="X80" s="12">
        <f t="shared" si="59"/>
        <v>0</v>
      </c>
      <c r="Y80" s="12">
        <f t="shared" si="74"/>
        <v>0</v>
      </c>
      <c r="Z80" s="12">
        <f t="shared" si="60"/>
        <v>0</v>
      </c>
      <c r="AB80" s="42">
        <f t="shared" si="61"/>
        <v>0</v>
      </c>
      <c r="AC80" s="42">
        <f t="shared" si="62"/>
        <v>0</v>
      </c>
      <c r="AD80" s="42">
        <f t="shared" si="63"/>
        <v>0</v>
      </c>
      <c r="AE80" s="42">
        <f t="shared" si="64"/>
        <v>0</v>
      </c>
      <c r="AL80" s="12" t="str">
        <f t="shared" si="65"/>
        <v/>
      </c>
      <c r="AM80" s="12" t="str">
        <f t="shared" si="66"/>
        <v/>
      </c>
      <c r="AN80" s="12" t="str">
        <f t="shared" si="67"/>
        <v/>
      </c>
      <c r="AO80" s="12" t="str">
        <f t="shared" si="68"/>
        <v/>
      </c>
      <c r="AP80" s="12" t="str">
        <f t="shared" si="69"/>
        <v/>
      </c>
      <c r="AQ80" s="12" t="str">
        <f t="shared" ref="AQ80:AQ143" si="75">IF($A80="","",IF(AL80&lt;10,AL80,(LEFT(AL80)+RIGHT(AL80))))</f>
        <v/>
      </c>
      <c r="AR80" s="12" t="str">
        <f t="shared" ref="AR80:AR143" si="76">IF($A80="","",IF(AM80&lt;10,AM80,(LEFT(AM80)+RIGHT(AM80))))</f>
        <v/>
      </c>
      <c r="AS80" s="12" t="str">
        <f t="shared" ref="AS80:AS143" si="77">IF($A80="","",IF(AN80&lt;10,AN80,(LEFT(AN80)+RIGHT(AN80))))</f>
        <v/>
      </c>
      <c r="AT80" s="12" t="str">
        <f t="shared" ref="AT80:AT143" si="78">IF($A80="","",IF(AO80&lt;10,AO80,(LEFT(AO80)+RIGHT(AO80))))</f>
        <v/>
      </c>
      <c r="AU80" s="12" t="str">
        <f t="shared" ref="AU80:AU143" si="79">IF($A80="","",IF(AP80&lt;10,AP80,(LEFT(AP80)+RIGHT(AP80))))</f>
        <v/>
      </c>
      <c r="AV80" s="12" t="str">
        <f t="shared" ref="AV80:AV143" si="80">IF($A80="","",SUM(AQ80:AU80))</f>
        <v/>
      </c>
      <c r="AW80" s="12" t="str">
        <f t="shared" si="70"/>
        <v/>
      </c>
      <c r="AX80" s="12" t="str">
        <f t="shared" si="71"/>
        <v/>
      </c>
      <c r="AY80" s="12" t="str">
        <f t="shared" si="72"/>
        <v/>
      </c>
      <c r="AZ80" s="12" t="str">
        <f t="shared" si="73"/>
        <v/>
      </c>
    </row>
    <row r="81" spans="1:52" s="3" customFormat="1">
      <c r="A81" s="35"/>
      <c r="B81" s="36"/>
      <c r="C81" s="36"/>
      <c r="D81" s="36"/>
      <c r="E81" s="13"/>
      <c r="F81" s="13"/>
      <c r="G81" s="13"/>
      <c r="H81" s="13"/>
      <c r="I81" s="18">
        <f t="shared" si="46"/>
        <v>0</v>
      </c>
      <c r="J81" s="37">
        <f t="shared" si="47"/>
        <v>0</v>
      </c>
      <c r="K81" s="37"/>
      <c r="L81" s="12">
        <f t="shared" si="48"/>
        <v>0</v>
      </c>
      <c r="M81" s="12">
        <f t="shared" si="49"/>
        <v>0</v>
      </c>
      <c r="N81" s="12">
        <f t="shared" si="50"/>
        <v>0</v>
      </c>
      <c r="O81" s="12">
        <f t="shared" si="51"/>
        <v>0</v>
      </c>
      <c r="P81" s="12">
        <f t="shared" si="52"/>
        <v>0</v>
      </c>
      <c r="Q81" s="12">
        <f t="shared" si="53"/>
        <v>0</v>
      </c>
      <c r="R81" s="12">
        <f t="shared" si="54"/>
        <v>0</v>
      </c>
      <c r="S81" s="12">
        <f t="shared" si="55"/>
        <v>0</v>
      </c>
      <c r="U81" s="12">
        <f t="shared" si="56"/>
        <v>0</v>
      </c>
      <c r="V81" s="12">
        <f t="shared" si="57"/>
        <v>0</v>
      </c>
      <c r="W81" s="12">
        <f t="shared" si="58"/>
        <v>0</v>
      </c>
      <c r="X81" s="12">
        <f t="shared" si="59"/>
        <v>0</v>
      </c>
      <c r="Y81" s="12">
        <f t="shared" si="74"/>
        <v>0</v>
      </c>
      <c r="Z81" s="12">
        <f t="shared" si="60"/>
        <v>0</v>
      </c>
      <c r="AB81" s="42">
        <f t="shared" si="61"/>
        <v>0</v>
      </c>
      <c r="AC81" s="42">
        <f t="shared" si="62"/>
        <v>0</v>
      </c>
      <c r="AD81" s="42">
        <f t="shared" si="63"/>
        <v>0</v>
      </c>
      <c r="AE81" s="42">
        <f t="shared" si="64"/>
        <v>0</v>
      </c>
      <c r="AL81" s="12" t="str">
        <f t="shared" si="65"/>
        <v/>
      </c>
      <c r="AM81" s="12" t="str">
        <f t="shared" si="66"/>
        <v/>
      </c>
      <c r="AN81" s="12" t="str">
        <f t="shared" si="67"/>
        <v/>
      </c>
      <c r="AO81" s="12" t="str">
        <f t="shared" si="68"/>
        <v/>
      </c>
      <c r="AP81" s="12" t="str">
        <f t="shared" si="69"/>
        <v/>
      </c>
      <c r="AQ81" s="12" t="str">
        <f t="shared" si="75"/>
        <v/>
      </c>
      <c r="AR81" s="12" t="str">
        <f t="shared" si="76"/>
        <v/>
      </c>
      <c r="AS81" s="12" t="str">
        <f t="shared" si="77"/>
        <v/>
      </c>
      <c r="AT81" s="12" t="str">
        <f t="shared" si="78"/>
        <v/>
      </c>
      <c r="AU81" s="12" t="str">
        <f t="shared" si="79"/>
        <v/>
      </c>
      <c r="AV81" s="12" t="str">
        <f t="shared" si="80"/>
        <v/>
      </c>
      <c r="AW81" s="12" t="str">
        <f t="shared" si="70"/>
        <v/>
      </c>
      <c r="AX81" s="12" t="str">
        <f t="shared" si="71"/>
        <v/>
      </c>
      <c r="AY81" s="12" t="str">
        <f t="shared" si="72"/>
        <v/>
      </c>
      <c r="AZ81" s="12" t="str">
        <f t="shared" si="73"/>
        <v/>
      </c>
    </row>
    <row r="82" spans="1:52" s="3" customFormat="1">
      <c r="A82" s="35"/>
      <c r="B82" s="36"/>
      <c r="C82" s="36"/>
      <c r="D82" s="36"/>
      <c r="E82" s="13"/>
      <c r="F82" s="13"/>
      <c r="G82" s="13"/>
      <c r="H82" s="13"/>
      <c r="I82" s="18">
        <f t="shared" si="46"/>
        <v>0</v>
      </c>
      <c r="J82" s="37">
        <f t="shared" si="47"/>
        <v>0</v>
      </c>
      <c r="K82" s="37"/>
      <c r="L82" s="12">
        <f t="shared" si="48"/>
        <v>0</v>
      </c>
      <c r="M82" s="12">
        <f t="shared" si="49"/>
        <v>0</v>
      </c>
      <c r="N82" s="12">
        <f t="shared" si="50"/>
        <v>0</v>
      </c>
      <c r="O82" s="12">
        <f t="shared" si="51"/>
        <v>0</v>
      </c>
      <c r="P82" s="12">
        <f t="shared" si="52"/>
        <v>0</v>
      </c>
      <c r="Q82" s="12">
        <f t="shared" si="53"/>
        <v>0</v>
      </c>
      <c r="R82" s="12">
        <f t="shared" si="54"/>
        <v>0</v>
      </c>
      <c r="S82" s="12">
        <f t="shared" si="55"/>
        <v>0</v>
      </c>
      <c r="U82" s="12">
        <f t="shared" si="56"/>
        <v>0</v>
      </c>
      <c r="V82" s="12">
        <f t="shared" si="57"/>
        <v>0</v>
      </c>
      <c r="W82" s="12">
        <f t="shared" si="58"/>
        <v>0</v>
      </c>
      <c r="X82" s="12">
        <f t="shared" si="59"/>
        <v>0</v>
      </c>
      <c r="Y82" s="12">
        <f t="shared" si="74"/>
        <v>0</v>
      </c>
      <c r="Z82" s="12">
        <f t="shared" si="60"/>
        <v>0</v>
      </c>
      <c r="AB82" s="42">
        <f t="shared" si="61"/>
        <v>0</v>
      </c>
      <c r="AC82" s="42">
        <f t="shared" si="62"/>
        <v>0</v>
      </c>
      <c r="AD82" s="42">
        <f t="shared" si="63"/>
        <v>0</v>
      </c>
      <c r="AE82" s="42">
        <f t="shared" si="64"/>
        <v>0</v>
      </c>
      <c r="AL82" s="12" t="str">
        <f t="shared" si="65"/>
        <v/>
      </c>
      <c r="AM82" s="12" t="str">
        <f t="shared" si="66"/>
        <v/>
      </c>
      <c r="AN82" s="12" t="str">
        <f t="shared" si="67"/>
        <v/>
      </c>
      <c r="AO82" s="12" t="str">
        <f t="shared" si="68"/>
        <v/>
      </c>
      <c r="AP82" s="12" t="str">
        <f t="shared" si="69"/>
        <v/>
      </c>
      <c r="AQ82" s="12" t="str">
        <f t="shared" si="75"/>
        <v/>
      </c>
      <c r="AR82" s="12" t="str">
        <f t="shared" si="76"/>
        <v/>
      </c>
      <c r="AS82" s="12" t="str">
        <f t="shared" si="77"/>
        <v/>
      </c>
      <c r="AT82" s="12" t="str">
        <f t="shared" si="78"/>
        <v/>
      </c>
      <c r="AU82" s="12" t="str">
        <f t="shared" si="79"/>
        <v/>
      </c>
      <c r="AV82" s="12" t="str">
        <f t="shared" si="80"/>
        <v/>
      </c>
      <c r="AW82" s="12" t="str">
        <f t="shared" si="70"/>
        <v/>
      </c>
      <c r="AX82" s="12" t="str">
        <f t="shared" si="71"/>
        <v/>
      </c>
      <c r="AY82" s="12" t="str">
        <f t="shared" si="72"/>
        <v/>
      </c>
      <c r="AZ82" s="12" t="str">
        <f t="shared" si="73"/>
        <v/>
      </c>
    </row>
    <row r="83" spans="1:52" s="3" customFormat="1">
      <c r="A83" s="35"/>
      <c r="B83" s="36"/>
      <c r="C83" s="36"/>
      <c r="D83" s="36"/>
      <c r="E83" s="13"/>
      <c r="F83" s="13"/>
      <c r="G83" s="13"/>
      <c r="H83" s="13"/>
      <c r="I83" s="18">
        <f t="shared" si="46"/>
        <v>0</v>
      </c>
      <c r="J83" s="37">
        <f t="shared" si="47"/>
        <v>0</v>
      </c>
      <c r="K83" s="37"/>
      <c r="L83" s="12">
        <f t="shared" si="48"/>
        <v>0</v>
      </c>
      <c r="M83" s="12">
        <f t="shared" si="49"/>
        <v>0</v>
      </c>
      <c r="N83" s="12">
        <f t="shared" si="50"/>
        <v>0</v>
      </c>
      <c r="O83" s="12">
        <f t="shared" si="51"/>
        <v>0</v>
      </c>
      <c r="P83" s="12">
        <f t="shared" si="52"/>
        <v>0</v>
      </c>
      <c r="Q83" s="12">
        <f t="shared" si="53"/>
        <v>0</v>
      </c>
      <c r="R83" s="12">
        <f t="shared" si="54"/>
        <v>0</v>
      </c>
      <c r="S83" s="12">
        <f t="shared" si="55"/>
        <v>0</v>
      </c>
      <c r="U83" s="12">
        <f t="shared" si="56"/>
        <v>0</v>
      </c>
      <c r="V83" s="12">
        <f t="shared" si="57"/>
        <v>0</v>
      </c>
      <c r="W83" s="12">
        <f t="shared" si="58"/>
        <v>0</v>
      </c>
      <c r="X83" s="12">
        <f t="shared" si="59"/>
        <v>0</v>
      </c>
      <c r="Y83" s="12">
        <f t="shared" si="74"/>
        <v>0</v>
      </c>
      <c r="Z83" s="12">
        <f t="shared" si="60"/>
        <v>0</v>
      </c>
      <c r="AB83" s="42">
        <f t="shared" si="61"/>
        <v>0</v>
      </c>
      <c r="AC83" s="42">
        <f t="shared" si="62"/>
        <v>0</v>
      </c>
      <c r="AD83" s="42">
        <f t="shared" si="63"/>
        <v>0</v>
      </c>
      <c r="AE83" s="42">
        <f t="shared" si="64"/>
        <v>0</v>
      </c>
      <c r="AL83" s="12" t="str">
        <f t="shared" si="65"/>
        <v/>
      </c>
      <c r="AM83" s="12" t="str">
        <f t="shared" si="66"/>
        <v/>
      </c>
      <c r="AN83" s="12" t="str">
        <f t="shared" si="67"/>
        <v/>
      </c>
      <c r="AO83" s="12" t="str">
        <f t="shared" si="68"/>
        <v/>
      </c>
      <c r="AP83" s="12" t="str">
        <f t="shared" si="69"/>
        <v/>
      </c>
      <c r="AQ83" s="12" t="str">
        <f t="shared" si="75"/>
        <v/>
      </c>
      <c r="AR83" s="12" t="str">
        <f t="shared" si="76"/>
        <v/>
      </c>
      <c r="AS83" s="12" t="str">
        <f t="shared" si="77"/>
        <v/>
      </c>
      <c r="AT83" s="12" t="str">
        <f t="shared" si="78"/>
        <v/>
      </c>
      <c r="AU83" s="12" t="str">
        <f t="shared" si="79"/>
        <v/>
      </c>
      <c r="AV83" s="12" t="str">
        <f t="shared" si="80"/>
        <v/>
      </c>
      <c r="AW83" s="12" t="str">
        <f t="shared" si="70"/>
        <v/>
      </c>
      <c r="AX83" s="12" t="str">
        <f t="shared" si="71"/>
        <v/>
      </c>
      <c r="AY83" s="12" t="str">
        <f t="shared" si="72"/>
        <v/>
      </c>
      <c r="AZ83" s="12" t="str">
        <f t="shared" si="73"/>
        <v/>
      </c>
    </row>
    <row r="84" spans="1:52" s="3" customFormat="1">
      <c r="A84" s="35"/>
      <c r="B84" s="36"/>
      <c r="C84" s="36"/>
      <c r="D84" s="36"/>
      <c r="E84" s="13"/>
      <c r="F84" s="13"/>
      <c r="G84" s="13"/>
      <c r="H84" s="13"/>
      <c r="I84" s="18">
        <f t="shared" si="46"/>
        <v>0</v>
      </c>
      <c r="J84" s="37">
        <f t="shared" si="47"/>
        <v>0</v>
      </c>
      <c r="K84" s="37"/>
      <c r="L84" s="12">
        <f t="shared" si="48"/>
        <v>0</v>
      </c>
      <c r="M84" s="12">
        <f t="shared" si="49"/>
        <v>0</v>
      </c>
      <c r="N84" s="12">
        <f t="shared" si="50"/>
        <v>0</v>
      </c>
      <c r="O84" s="12">
        <f t="shared" si="51"/>
        <v>0</v>
      </c>
      <c r="P84" s="12">
        <f t="shared" si="52"/>
        <v>0</v>
      </c>
      <c r="Q84" s="12">
        <f t="shared" si="53"/>
        <v>0</v>
      </c>
      <c r="R84" s="12">
        <f t="shared" si="54"/>
        <v>0</v>
      </c>
      <c r="S84" s="12">
        <f t="shared" si="55"/>
        <v>0</v>
      </c>
      <c r="U84" s="12">
        <f t="shared" si="56"/>
        <v>0</v>
      </c>
      <c r="V84" s="12">
        <f t="shared" si="57"/>
        <v>0</v>
      </c>
      <c r="W84" s="12">
        <f t="shared" si="58"/>
        <v>0</v>
      </c>
      <c r="X84" s="12">
        <f t="shared" si="59"/>
        <v>0</v>
      </c>
      <c r="Y84" s="12">
        <f t="shared" si="74"/>
        <v>0</v>
      </c>
      <c r="Z84" s="12">
        <f t="shared" si="60"/>
        <v>0</v>
      </c>
      <c r="AB84" s="42">
        <f t="shared" si="61"/>
        <v>0</v>
      </c>
      <c r="AC84" s="42">
        <f t="shared" si="62"/>
        <v>0</v>
      </c>
      <c r="AD84" s="42">
        <f t="shared" si="63"/>
        <v>0</v>
      </c>
      <c r="AE84" s="42">
        <f t="shared" si="64"/>
        <v>0</v>
      </c>
      <c r="AL84" s="12" t="str">
        <f t="shared" si="65"/>
        <v/>
      </c>
      <c r="AM84" s="12" t="str">
        <f t="shared" si="66"/>
        <v/>
      </c>
      <c r="AN84" s="12" t="str">
        <f t="shared" si="67"/>
        <v/>
      </c>
      <c r="AO84" s="12" t="str">
        <f t="shared" si="68"/>
        <v/>
      </c>
      <c r="AP84" s="12" t="str">
        <f t="shared" si="69"/>
        <v/>
      </c>
      <c r="AQ84" s="12" t="str">
        <f t="shared" si="75"/>
        <v/>
      </c>
      <c r="AR84" s="12" t="str">
        <f t="shared" si="76"/>
        <v/>
      </c>
      <c r="AS84" s="12" t="str">
        <f t="shared" si="77"/>
        <v/>
      </c>
      <c r="AT84" s="12" t="str">
        <f t="shared" si="78"/>
        <v/>
      </c>
      <c r="AU84" s="12" t="str">
        <f t="shared" si="79"/>
        <v/>
      </c>
      <c r="AV84" s="12" t="str">
        <f t="shared" si="80"/>
        <v/>
      </c>
      <c r="AW84" s="12" t="str">
        <f t="shared" si="70"/>
        <v/>
      </c>
      <c r="AX84" s="12" t="str">
        <f t="shared" si="71"/>
        <v/>
      </c>
      <c r="AY84" s="12" t="str">
        <f t="shared" si="72"/>
        <v/>
      </c>
      <c r="AZ84" s="12" t="str">
        <f t="shared" si="73"/>
        <v/>
      </c>
    </row>
    <row r="85" spans="1:52" s="3" customFormat="1">
      <c r="A85" s="35"/>
      <c r="B85" s="36"/>
      <c r="C85" s="36"/>
      <c r="D85" s="36"/>
      <c r="E85" s="13"/>
      <c r="F85" s="13"/>
      <c r="G85" s="13"/>
      <c r="H85" s="13"/>
      <c r="I85" s="18">
        <f t="shared" si="46"/>
        <v>0</v>
      </c>
      <c r="J85" s="37">
        <f t="shared" si="47"/>
        <v>0</v>
      </c>
      <c r="K85" s="37"/>
      <c r="L85" s="12">
        <f t="shared" si="48"/>
        <v>0</v>
      </c>
      <c r="M85" s="12">
        <f t="shared" si="49"/>
        <v>0</v>
      </c>
      <c r="N85" s="12">
        <f t="shared" si="50"/>
        <v>0</v>
      </c>
      <c r="O85" s="12">
        <f t="shared" si="51"/>
        <v>0</v>
      </c>
      <c r="P85" s="12">
        <f t="shared" si="52"/>
        <v>0</v>
      </c>
      <c r="Q85" s="12">
        <f t="shared" si="53"/>
        <v>0</v>
      </c>
      <c r="R85" s="12">
        <f t="shared" si="54"/>
        <v>0</v>
      </c>
      <c r="S85" s="12">
        <f t="shared" si="55"/>
        <v>0</v>
      </c>
      <c r="U85" s="12">
        <f t="shared" si="56"/>
        <v>0</v>
      </c>
      <c r="V85" s="12">
        <f t="shared" si="57"/>
        <v>0</v>
      </c>
      <c r="W85" s="12">
        <f t="shared" si="58"/>
        <v>0</v>
      </c>
      <c r="X85" s="12">
        <f t="shared" si="59"/>
        <v>0</v>
      </c>
      <c r="Y85" s="12">
        <f t="shared" si="74"/>
        <v>0</v>
      </c>
      <c r="Z85" s="12">
        <f t="shared" si="60"/>
        <v>0</v>
      </c>
      <c r="AB85" s="42">
        <f t="shared" si="61"/>
        <v>0</v>
      </c>
      <c r="AC85" s="42">
        <f t="shared" si="62"/>
        <v>0</v>
      </c>
      <c r="AD85" s="42">
        <f t="shared" si="63"/>
        <v>0</v>
      </c>
      <c r="AE85" s="42">
        <f t="shared" si="64"/>
        <v>0</v>
      </c>
      <c r="AL85" s="12" t="str">
        <f t="shared" si="65"/>
        <v/>
      </c>
      <c r="AM85" s="12" t="str">
        <f t="shared" si="66"/>
        <v/>
      </c>
      <c r="AN85" s="12" t="str">
        <f t="shared" si="67"/>
        <v/>
      </c>
      <c r="AO85" s="12" t="str">
        <f t="shared" si="68"/>
        <v/>
      </c>
      <c r="AP85" s="12" t="str">
        <f t="shared" si="69"/>
        <v/>
      </c>
      <c r="AQ85" s="12" t="str">
        <f t="shared" si="75"/>
        <v/>
      </c>
      <c r="AR85" s="12" t="str">
        <f t="shared" si="76"/>
        <v/>
      </c>
      <c r="AS85" s="12" t="str">
        <f t="shared" si="77"/>
        <v/>
      </c>
      <c r="AT85" s="12" t="str">
        <f t="shared" si="78"/>
        <v/>
      </c>
      <c r="AU85" s="12" t="str">
        <f t="shared" si="79"/>
        <v/>
      </c>
      <c r="AV85" s="12" t="str">
        <f t="shared" si="80"/>
        <v/>
      </c>
      <c r="AW85" s="12" t="str">
        <f t="shared" si="70"/>
        <v/>
      </c>
      <c r="AX85" s="12" t="str">
        <f t="shared" si="71"/>
        <v/>
      </c>
      <c r="AY85" s="12" t="str">
        <f t="shared" si="72"/>
        <v/>
      </c>
      <c r="AZ85" s="12" t="str">
        <f t="shared" si="73"/>
        <v/>
      </c>
    </row>
    <row r="86" spans="1:52" s="3" customFormat="1">
      <c r="A86" s="35"/>
      <c r="B86" s="36"/>
      <c r="C86" s="36"/>
      <c r="D86" s="36"/>
      <c r="E86" s="13"/>
      <c r="F86" s="13"/>
      <c r="G86" s="13"/>
      <c r="H86" s="13"/>
      <c r="I86" s="18">
        <f t="shared" si="46"/>
        <v>0</v>
      </c>
      <c r="J86" s="37">
        <f t="shared" si="47"/>
        <v>0</v>
      </c>
      <c r="K86" s="37"/>
      <c r="L86" s="12">
        <f t="shared" si="48"/>
        <v>0</v>
      </c>
      <c r="M86" s="12">
        <f t="shared" si="49"/>
        <v>0</v>
      </c>
      <c r="N86" s="12">
        <f t="shared" si="50"/>
        <v>0</v>
      </c>
      <c r="O86" s="12">
        <f t="shared" si="51"/>
        <v>0</v>
      </c>
      <c r="P86" s="12">
        <f t="shared" si="52"/>
        <v>0</v>
      </c>
      <c r="Q86" s="12">
        <f t="shared" si="53"/>
        <v>0</v>
      </c>
      <c r="R86" s="12">
        <f t="shared" si="54"/>
        <v>0</v>
      </c>
      <c r="S86" s="12">
        <f t="shared" si="55"/>
        <v>0</v>
      </c>
      <c r="U86" s="12">
        <f t="shared" si="56"/>
        <v>0</v>
      </c>
      <c r="V86" s="12">
        <f t="shared" si="57"/>
        <v>0</v>
      </c>
      <c r="W86" s="12">
        <f t="shared" si="58"/>
        <v>0</v>
      </c>
      <c r="X86" s="12">
        <f t="shared" si="59"/>
        <v>0</v>
      </c>
      <c r="Y86" s="12">
        <f t="shared" si="74"/>
        <v>0</v>
      </c>
      <c r="Z86" s="12">
        <f t="shared" si="60"/>
        <v>0</v>
      </c>
      <c r="AB86" s="42">
        <f t="shared" si="61"/>
        <v>0</v>
      </c>
      <c r="AC86" s="42">
        <f t="shared" si="62"/>
        <v>0</v>
      </c>
      <c r="AD86" s="42">
        <f t="shared" si="63"/>
        <v>0</v>
      </c>
      <c r="AE86" s="42">
        <f t="shared" si="64"/>
        <v>0</v>
      </c>
      <c r="AL86" s="12" t="str">
        <f t="shared" si="65"/>
        <v/>
      </c>
      <c r="AM86" s="12" t="str">
        <f t="shared" si="66"/>
        <v/>
      </c>
      <c r="AN86" s="12" t="str">
        <f t="shared" si="67"/>
        <v/>
      </c>
      <c r="AO86" s="12" t="str">
        <f t="shared" si="68"/>
        <v/>
      </c>
      <c r="AP86" s="12" t="str">
        <f t="shared" si="69"/>
        <v/>
      </c>
      <c r="AQ86" s="12" t="str">
        <f t="shared" si="75"/>
        <v/>
      </c>
      <c r="AR86" s="12" t="str">
        <f t="shared" si="76"/>
        <v/>
      </c>
      <c r="AS86" s="12" t="str">
        <f t="shared" si="77"/>
        <v/>
      </c>
      <c r="AT86" s="12" t="str">
        <f t="shared" si="78"/>
        <v/>
      </c>
      <c r="AU86" s="12" t="str">
        <f t="shared" si="79"/>
        <v/>
      </c>
      <c r="AV86" s="12" t="str">
        <f t="shared" si="80"/>
        <v/>
      </c>
      <c r="AW86" s="12" t="str">
        <f t="shared" si="70"/>
        <v/>
      </c>
      <c r="AX86" s="12" t="str">
        <f t="shared" si="71"/>
        <v/>
      </c>
      <c r="AY86" s="12" t="str">
        <f t="shared" si="72"/>
        <v/>
      </c>
      <c r="AZ86" s="12" t="str">
        <f t="shared" si="73"/>
        <v/>
      </c>
    </row>
    <row r="87" spans="1:52" s="3" customFormat="1">
      <c r="A87" s="35"/>
      <c r="B87" s="36"/>
      <c r="C87" s="36"/>
      <c r="D87" s="36"/>
      <c r="E87" s="13"/>
      <c r="F87" s="13"/>
      <c r="G87" s="13"/>
      <c r="H87" s="13"/>
      <c r="I87" s="18">
        <f t="shared" si="46"/>
        <v>0</v>
      </c>
      <c r="J87" s="37">
        <f t="shared" si="47"/>
        <v>0</v>
      </c>
      <c r="K87" s="37"/>
      <c r="L87" s="12">
        <f t="shared" si="48"/>
        <v>0</v>
      </c>
      <c r="M87" s="12">
        <f t="shared" si="49"/>
        <v>0</v>
      </c>
      <c r="N87" s="12">
        <f t="shared" si="50"/>
        <v>0</v>
      </c>
      <c r="O87" s="12">
        <f t="shared" si="51"/>
        <v>0</v>
      </c>
      <c r="P87" s="12">
        <f t="shared" si="52"/>
        <v>0</v>
      </c>
      <c r="Q87" s="12">
        <f t="shared" si="53"/>
        <v>0</v>
      </c>
      <c r="R87" s="12">
        <f t="shared" si="54"/>
        <v>0</v>
      </c>
      <c r="S87" s="12">
        <f t="shared" si="55"/>
        <v>0</v>
      </c>
      <c r="U87" s="12">
        <f t="shared" si="56"/>
        <v>0</v>
      </c>
      <c r="V87" s="12">
        <f t="shared" si="57"/>
        <v>0</v>
      </c>
      <c r="W87" s="12">
        <f t="shared" si="58"/>
        <v>0</v>
      </c>
      <c r="X87" s="12">
        <f t="shared" si="59"/>
        <v>0</v>
      </c>
      <c r="Y87" s="12">
        <f t="shared" si="74"/>
        <v>0</v>
      </c>
      <c r="Z87" s="12">
        <f t="shared" si="60"/>
        <v>0</v>
      </c>
      <c r="AB87" s="42">
        <f t="shared" si="61"/>
        <v>0</v>
      </c>
      <c r="AC87" s="42">
        <f t="shared" si="62"/>
        <v>0</v>
      </c>
      <c r="AD87" s="42">
        <f t="shared" si="63"/>
        <v>0</v>
      </c>
      <c r="AE87" s="42">
        <f t="shared" si="64"/>
        <v>0</v>
      </c>
      <c r="AL87" s="12" t="str">
        <f t="shared" si="65"/>
        <v/>
      </c>
      <c r="AM87" s="12" t="str">
        <f t="shared" si="66"/>
        <v/>
      </c>
      <c r="AN87" s="12" t="str">
        <f t="shared" si="67"/>
        <v/>
      </c>
      <c r="AO87" s="12" t="str">
        <f t="shared" si="68"/>
        <v/>
      </c>
      <c r="AP87" s="12" t="str">
        <f t="shared" si="69"/>
        <v/>
      </c>
      <c r="AQ87" s="12" t="str">
        <f t="shared" si="75"/>
        <v/>
      </c>
      <c r="AR87" s="12" t="str">
        <f t="shared" si="76"/>
        <v/>
      </c>
      <c r="AS87" s="12" t="str">
        <f t="shared" si="77"/>
        <v/>
      </c>
      <c r="AT87" s="12" t="str">
        <f t="shared" si="78"/>
        <v/>
      </c>
      <c r="AU87" s="12" t="str">
        <f t="shared" si="79"/>
        <v/>
      </c>
      <c r="AV87" s="12" t="str">
        <f t="shared" si="80"/>
        <v/>
      </c>
      <c r="AW87" s="12" t="str">
        <f t="shared" si="70"/>
        <v/>
      </c>
      <c r="AX87" s="12" t="str">
        <f t="shared" si="71"/>
        <v/>
      </c>
      <c r="AY87" s="12" t="str">
        <f t="shared" si="72"/>
        <v/>
      </c>
      <c r="AZ87" s="12" t="str">
        <f t="shared" si="73"/>
        <v/>
      </c>
    </row>
    <row r="88" spans="1:52" s="3" customFormat="1">
      <c r="A88" s="35"/>
      <c r="B88" s="36"/>
      <c r="C88" s="36"/>
      <c r="D88" s="36"/>
      <c r="E88" s="13"/>
      <c r="F88" s="13"/>
      <c r="G88" s="13"/>
      <c r="H88" s="13"/>
      <c r="I88" s="18">
        <f t="shared" si="46"/>
        <v>0</v>
      </c>
      <c r="J88" s="37">
        <f t="shared" si="47"/>
        <v>0</v>
      </c>
      <c r="K88" s="37"/>
      <c r="L88" s="12">
        <f t="shared" si="48"/>
        <v>0</v>
      </c>
      <c r="M88" s="12">
        <f t="shared" si="49"/>
        <v>0</v>
      </c>
      <c r="N88" s="12">
        <f t="shared" si="50"/>
        <v>0</v>
      </c>
      <c r="O88" s="12">
        <f t="shared" si="51"/>
        <v>0</v>
      </c>
      <c r="P88" s="12">
        <f t="shared" si="52"/>
        <v>0</v>
      </c>
      <c r="Q88" s="12">
        <f t="shared" si="53"/>
        <v>0</v>
      </c>
      <c r="R88" s="12">
        <f t="shared" si="54"/>
        <v>0</v>
      </c>
      <c r="S88" s="12">
        <f t="shared" si="55"/>
        <v>0</v>
      </c>
      <c r="U88" s="12">
        <f t="shared" si="56"/>
        <v>0</v>
      </c>
      <c r="V88" s="12">
        <f t="shared" si="57"/>
        <v>0</v>
      </c>
      <c r="W88" s="12">
        <f t="shared" si="58"/>
        <v>0</v>
      </c>
      <c r="X88" s="12">
        <f t="shared" si="59"/>
        <v>0</v>
      </c>
      <c r="Y88" s="12">
        <f t="shared" si="74"/>
        <v>0</v>
      </c>
      <c r="Z88" s="12">
        <f t="shared" si="60"/>
        <v>0</v>
      </c>
      <c r="AB88" s="42">
        <f t="shared" si="61"/>
        <v>0</v>
      </c>
      <c r="AC88" s="42">
        <f t="shared" si="62"/>
        <v>0</v>
      </c>
      <c r="AD88" s="42">
        <f t="shared" si="63"/>
        <v>0</v>
      </c>
      <c r="AE88" s="42">
        <f t="shared" si="64"/>
        <v>0</v>
      </c>
      <c r="AL88" s="12" t="str">
        <f t="shared" si="65"/>
        <v/>
      </c>
      <c r="AM88" s="12" t="str">
        <f t="shared" si="66"/>
        <v/>
      </c>
      <c r="AN88" s="12" t="str">
        <f t="shared" si="67"/>
        <v/>
      </c>
      <c r="AO88" s="12" t="str">
        <f t="shared" si="68"/>
        <v/>
      </c>
      <c r="AP88" s="12" t="str">
        <f t="shared" si="69"/>
        <v/>
      </c>
      <c r="AQ88" s="12" t="str">
        <f t="shared" si="75"/>
        <v/>
      </c>
      <c r="AR88" s="12" t="str">
        <f t="shared" si="76"/>
        <v/>
      </c>
      <c r="AS88" s="12" t="str">
        <f t="shared" si="77"/>
        <v/>
      </c>
      <c r="AT88" s="12" t="str">
        <f t="shared" si="78"/>
        <v/>
      </c>
      <c r="AU88" s="12" t="str">
        <f t="shared" si="79"/>
        <v/>
      </c>
      <c r="AV88" s="12" t="str">
        <f t="shared" si="80"/>
        <v/>
      </c>
      <c r="AW88" s="12" t="str">
        <f t="shared" si="70"/>
        <v/>
      </c>
      <c r="AX88" s="12" t="str">
        <f t="shared" si="71"/>
        <v/>
      </c>
      <c r="AY88" s="12" t="str">
        <f t="shared" si="72"/>
        <v/>
      </c>
      <c r="AZ88" s="12" t="str">
        <f t="shared" si="73"/>
        <v/>
      </c>
    </row>
    <row r="89" spans="1:52" s="3" customFormat="1">
      <c r="A89" s="35"/>
      <c r="B89" s="36"/>
      <c r="C89" s="36"/>
      <c r="D89" s="36"/>
      <c r="E89" s="13"/>
      <c r="F89" s="13"/>
      <c r="G89" s="13"/>
      <c r="H89" s="13"/>
      <c r="I89" s="18">
        <f t="shared" si="46"/>
        <v>0</v>
      </c>
      <c r="J89" s="37">
        <f t="shared" si="47"/>
        <v>0</v>
      </c>
      <c r="K89" s="37"/>
      <c r="L89" s="12">
        <f t="shared" si="48"/>
        <v>0</v>
      </c>
      <c r="M89" s="12">
        <f t="shared" si="49"/>
        <v>0</v>
      </c>
      <c r="N89" s="12">
        <f t="shared" si="50"/>
        <v>0</v>
      </c>
      <c r="O89" s="12">
        <f t="shared" si="51"/>
        <v>0</v>
      </c>
      <c r="P89" s="12">
        <f t="shared" si="52"/>
        <v>0</v>
      </c>
      <c r="Q89" s="12">
        <f t="shared" si="53"/>
        <v>0</v>
      </c>
      <c r="R89" s="12">
        <f t="shared" si="54"/>
        <v>0</v>
      </c>
      <c r="S89" s="12">
        <f t="shared" si="55"/>
        <v>0</v>
      </c>
      <c r="U89" s="12">
        <f t="shared" si="56"/>
        <v>0</v>
      </c>
      <c r="V89" s="12">
        <f t="shared" si="57"/>
        <v>0</v>
      </c>
      <c r="W89" s="12">
        <f t="shared" si="58"/>
        <v>0</v>
      </c>
      <c r="X89" s="12">
        <f t="shared" si="59"/>
        <v>0</v>
      </c>
      <c r="Y89" s="12">
        <f t="shared" si="74"/>
        <v>0</v>
      </c>
      <c r="Z89" s="12">
        <f t="shared" si="60"/>
        <v>0</v>
      </c>
      <c r="AB89" s="42">
        <f t="shared" si="61"/>
        <v>0</v>
      </c>
      <c r="AC89" s="42">
        <f t="shared" si="62"/>
        <v>0</v>
      </c>
      <c r="AD89" s="42">
        <f t="shared" si="63"/>
        <v>0</v>
      </c>
      <c r="AE89" s="42">
        <f t="shared" si="64"/>
        <v>0</v>
      </c>
      <c r="AL89" s="12" t="str">
        <f t="shared" si="65"/>
        <v/>
      </c>
      <c r="AM89" s="12" t="str">
        <f t="shared" si="66"/>
        <v/>
      </c>
      <c r="AN89" s="12" t="str">
        <f t="shared" si="67"/>
        <v/>
      </c>
      <c r="AO89" s="12" t="str">
        <f t="shared" si="68"/>
        <v/>
      </c>
      <c r="AP89" s="12" t="str">
        <f t="shared" si="69"/>
        <v/>
      </c>
      <c r="AQ89" s="12" t="str">
        <f t="shared" si="75"/>
        <v/>
      </c>
      <c r="AR89" s="12" t="str">
        <f t="shared" si="76"/>
        <v/>
      </c>
      <c r="AS89" s="12" t="str">
        <f t="shared" si="77"/>
        <v/>
      </c>
      <c r="AT89" s="12" t="str">
        <f t="shared" si="78"/>
        <v/>
      </c>
      <c r="AU89" s="12" t="str">
        <f t="shared" si="79"/>
        <v/>
      </c>
      <c r="AV89" s="12" t="str">
        <f t="shared" si="80"/>
        <v/>
      </c>
      <c r="AW89" s="12" t="str">
        <f t="shared" si="70"/>
        <v/>
      </c>
      <c r="AX89" s="12" t="str">
        <f t="shared" si="71"/>
        <v/>
      </c>
      <c r="AY89" s="12" t="str">
        <f t="shared" si="72"/>
        <v/>
      </c>
      <c r="AZ89" s="12" t="str">
        <f t="shared" si="73"/>
        <v/>
      </c>
    </row>
    <row r="90" spans="1:52" s="3" customFormat="1">
      <c r="A90" s="35"/>
      <c r="B90" s="36"/>
      <c r="C90" s="36"/>
      <c r="D90" s="36"/>
      <c r="E90" s="13"/>
      <c r="F90" s="13"/>
      <c r="G90" s="13"/>
      <c r="H90" s="13"/>
      <c r="I90" s="18">
        <f t="shared" si="46"/>
        <v>0</v>
      </c>
      <c r="J90" s="37">
        <f t="shared" si="47"/>
        <v>0</v>
      </c>
      <c r="K90" s="37"/>
      <c r="L90" s="12">
        <f t="shared" si="48"/>
        <v>0</v>
      </c>
      <c r="M90" s="12">
        <f t="shared" si="49"/>
        <v>0</v>
      </c>
      <c r="N90" s="12">
        <f t="shared" si="50"/>
        <v>0</v>
      </c>
      <c r="O90" s="12">
        <f t="shared" si="51"/>
        <v>0</v>
      </c>
      <c r="P90" s="12">
        <f t="shared" si="52"/>
        <v>0</v>
      </c>
      <c r="Q90" s="12">
        <f t="shared" si="53"/>
        <v>0</v>
      </c>
      <c r="R90" s="12">
        <f t="shared" si="54"/>
        <v>0</v>
      </c>
      <c r="S90" s="12">
        <f t="shared" si="55"/>
        <v>0</v>
      </c>
      <c r="U90" s="12">
        <f t="shared" si="56"/>
        <v>0</v>
      </c>
      <c r="V90" s="12">
        <f t="shared" si="57"/>
        <v>0</v>
      </c>
      <c r="W90" s="12">
        <f t="shared" si="58"/>
        <v>0</v>
      </c>
      <c r="X90" s="12">
        <f t="shared" si="59"/>
        <v>0</v>
      </c>
      <c r="Y90" s="12">
        <f t="shared" si="74"/>
        <v>0</v>
      </c>
      <c r="Z90" s="12">
        <f t="shared" si="60"/>
        <v>0</v>
      </c>
      <c r="AB90" s="42">
        <f t="shared" si="61"/>
        <v>0</v>
      </c>
      <c r="AC90" s="42">
        <f t="shared" si="62"/>
        <v>0</v>
      </c>
      <c r="AD90" s="42">
        <f t="shared" si="63"/>
        <v>0</v>
      </c>
      <c r="AE90" s="42">
        <f t="shared" si="64"/>
        <v>0</v>
      </c>
      <c r="AL90" s="12" t="str">
        <f t="shared" si="65"/>
        <v/>
      </c>
      <c r="AM90" s="12" t="str">
        <f t="shared" si="66"/>
        <v/>
      </c>
      <c r="AN90" s="12" t="str">
        <f t="shared" si="67"/>
        <v/>
      </c>
      <c r="AO90" s="12" t="str">
        <f t="shared" si="68"/>
        <v/>
      </c>
      <c r="AP90" s="12" t="str">
        <f t="shared" si="69"/>
        <v/>
      </c>
      <c r="AQ90" s="12" t="str">
        <f t="shared" si="75"/>
        <v/>
      </c>
      <c r="AR90" s="12" t="str">
        <f t="shared" si="76"/>
        <v/>
      </c>
      <c r="AS90" s="12" t="str">
        <f t="shared" si="77"/>
        <v/>
      </c>
      <c r="AT90" s="12" t="str">
        <f t="shared" si="78"/>
        <v/>
      </c>
      <c r="AU90" s="12" t="str">
        <f t="shared" si="79"/>
        <v/>
      </c>
      <c r="AV90" s="12" t="str">
        <f t="shared" si="80"/>
        <v/>
      </c>
      <c r="AW90" s="12" t="str">
        <f t="shared" si="70"/>
        <v/>
      </c>
      <c r="AX90" s="12" t="str">
        <f t="shared" si="71"/>
        <v/>
      </c>
      <c r="AY90" s="12" t="str">
        <f t="shared" si="72"/>
        <v/>
      </c>
      <c r="AZ90" s="12" t="str">
        <f t="shared" si="73"/>
        <v/>
      </c>
    </row>
    <row r="91" spans="1:52" s="3" customFormat="1">
      <c r="A91" s="35"/>
      <c r="B91" s="36"/>
      <c r="C91" s="36"/>
      <c r="D91" s="36"/>
      <c r="E91" s="13"/>
      <c r="F91" s="13"/>
      <c r="G91" s="13"/>
      <c r="H91" s="13"/>
      <c r="I91" s="18">
        <f t="shared" si="46"/>
        <v>0</v>
      </c>
      <c r="J91" s="37">
        <f t="shared" si="47"/>
        <v>0</v>
      </c>
      <c r="K91" s="37"/>
      <c r="L91" s="12">
        <f t="shared" si="48"/>
        <v>0</v>
      </c>
      <c r="M91" s="12">
        <f t="shared" si="49"/>
        <v>0</v>
      </c>
      <c r="N91" s="12">
        <f t="shared" si="50"/>
        <v>0</v>
      </c>
      <c r="O91" s="12">
        <f t="shared" si="51"/>
        <v>0</v>
      </c>
      <c r="P91" s="12">
        <f t="shared" si="52"/>
        <v>0</v>
      </c>
      <c r="Q91" s="12">
        <f t="shared" si="53"/>
        <v>0</v>
      </c>
      <c r="R91" s="12">
        <f t="shared" si="54"/>
        <v>0</v>
      </c>
      <c r="S91" s="12">
        <f t="shared" si="55"/>
        <v>0</v>
      </c>
      <c r="U91" s="12">
        <f t="shared" si="56"/>
        <v>0</v>
      </c>
      <c r="V91" s="12">
        <f t="shared" si="57"/>
        <v>0</v>
      </c>
      <c r="W91" s="12">
        <f t="shared" si="58"/>
        <v>0</v>
      </c>
      <c r="X91" s="12">
        <f t="shared" si="59"/>
        <v>0</v>
      </c>
      <c r="Y91" s="12">
        <f t="shared" si="74"/>
        <v>0</v>
      </c>
      <c r="Z91" s="12">
        <f t="shared" si="60"/>
        <v>0</v>
      </c>
      <c r="AB91" s="42">
        <f t="shared" si="61"/>
        <v>0</v>
      </c>
      <c r="AC91" s="42">
        <f t="shared" si="62"/>
        <v>0</v>
      </c>
      <c r="AD91" s="42">
        <f t="shared" si="63"/>
        <v>0</v>
      </c>
      <c r="AE91" s="42">
        <f t="shared" si="64"/>
        <v>0</v>
      </c>
      <c r="AL91" s="12" t="str">
        <f t="shared" si="65"/>
        <v/>
      </c>
      <c r="AM91" s="12" t="str">
        <f t="shared" si="66"/>
        <v/>
      </c>
      <c r="AN91" s="12" t="str">
        <f t="shared" si="67"/>
        <v/>
      </c>
      <c r="AO91" s="12" t="str">
        <f t="shared" si="68"/>
        <v/>
      </c>
      <c r="AP91" s="12" t="str">
        <f t="shared" si="69"/>
        <v/>
      </c>
      <c r="AQ91" s="12" t="str">
        <f t="shared" si="75"/>
        <v/>
      </c>
      <c r="AR91" s="12" t="str">
        <f t="shared" si="76"/>
        <v/>
      </c>
      <c r="AS91" s="12" t="str">
        <f t="shared" si="77"/>
        <v/>
      </c>
      <c r="AT91" s="12" t="str">
        <f t="shared" si="78"/>
        <v/>
      </c>
      <c r="AU91" s="12" t="str">
        <f t="shared" si="79"/>
        <v/>
      </c>
      <c r="AV91" s="12" t="str">
        <f t="shared" si="80"/>
        <v/>
      </c>
      <c r="AW91" s="12" t="str">
        <f t="shared" si="70"/>
        <v/>
      </c>
      <c r="AX91" s="12" t="str">
        <f t="shared" si="71"/>
        <v/>
      </c>
      <c r="AY91" s="12" t="str">
        <f t="shared" si="72"/>
        <v/>
      </c>
      <c r="AZ91" s="12" t="str">
        <f t="shared" si="73"/>
        <v/>
      </c>
    </row>
    <row r="92" spans="1:52" s="3" customFormat="1">
      <c r="A92" s="35"/>
      <c r="B92" s="36"/>
      <c r="C92" s="36"/>
      <c r="D92" s="36"/>
      <c r="E92" s="13"/>
      <c r="F92" s="13"/>
      <c r="G92" s="13"/>
      <c r="H92" s="13"/>
      <c r="I92" s="18">
        <f t="shared" si="46"/>
        <v>0</v>
      </c>
      <c r="J92" s="37">
        <f t="shared" si="47"/>
        <v>0</v>
      </c>
      <c r="K92" s="37"/>
      <c r="L92" s="12">
        <f t="shared" si="48"/>
        <v>0</v>
      </c>
      <c r="M92" s="12">
        <f t="shared" si="49"/>
        <v>0</v>
      </c>
      <c r="N92" s="12">
        <f t="shared" si="50"/>
        <v>0</v>
      </c>
      <c r="O92" s="12">
        <f t="shared" si="51"/>
        <v>0</v>
      </c>
      <c r="P92" s="12">
        <f t="shared" si="52"/>
        <v>0</v>
      </c>
      <c r="Q92" s="12">
        <f t="shared" si="53"/>
        <v>0</v>
      </c>
      <c r="R92" s="12">
        <f t="shared" si="54"/>
        <v>0</v>
      </c>
      <c r="S92" s="12">
        <f t="shared" si="55"/>
        <v>0</v>
      </c>
      <c r="U92" s="12">
        <f t="shared" si="56"/>
        <v>0</v>
      </c>
      <c r="V92" s="12">
        <f t="shared" si="57"/>
        <v>0</v>
      </c>
      <c r="W92" s="12">
        <f t="shared" si="58"/>
        <v>0</v>
      </c>
      <c r="X92" s="12">
        <f t="shared" si="59"/>
        <v>0</v>
      </c>
      <c r="Y92" s="12">
        <f t="shared" si="74"/>
        <v>0</v>
      </c>
      <c r="Z92" s="12">
        <f t="shared" si="60"/>
        <v>0</v>
      </c>
      <c r="AB92" s="42">
        <f t="shared" si="61"/>
        <v>0</v>
      </c>
      <c r="AC92" s="42">
        <f t="shared" si="62"/>
        <v>0</v>
      </c>
      <c r="AD92" s="42">
        <f t="shared" si="63"/>
        <v>0</v>
      </c>
      <c r="AE92" s="42">
        <f t="shared" si="64"/>
        <v>0</v>
      </c>
      <c r="AL92" s="12" t="str">
        <f t="shared" si="65"/>
        <v/>
      </c>
      <c r="AM92" s="12" t="str">
        <f t="shared" si="66"/>
        <v/>
      </c>
      <c r="AN92" s="12" t="str">
        <f t="shared" si="67"/>
        <v/>
      </c>
      <c r="AO92" s="12" t="str">
        <f t="shared" si="68"/>
        <v/>
      </c>
      <c r="AP92" s="12" t="str">
        <f t="shared" si="69"/>
        <v/>
      </c>
      <c r="AQ92" s="12" t="str">
        <f t="shared" si="75"/>
        <v/>
      </c>
      <c r="AR92" s="12" t="str">
        <f t="shared" si="76"/>
        <v/>
      </c>
      <c r="AS92" s="12" t="str">
        <f t="shared" si="77"/>
        <v/>
      </c>
      <c r="AT92" s="12" t="str">
        <f t="shared" si="78"/>
        <v/>
      </c>
      <c r="AU92" s="12" t="str">
        <f t="shared" si="79"/>
        <v/>
      </c>
      <c r="AV92" s="12" t="str">
        <f t="shared" si="80"/>
        <v/>
      </c>
      <c r="AW92" s="12" t="str">
        <f t="shared" si="70"/>
        <v/>
      </c>
      <c r="AX92" s="12" t="str">
        <f t="shared" si="71"/>
        <v/>
      </c>
      <c r="AY92" s="12" t="str">
        <f t="shared" si="72"/>
        <v/>
      </c>
      <c r="AZ92" s="12" t="str">
        <f t="shared" si="73"/>
        <v/>
      </c>
    </row>
    <row r="93" spans="1:52" s="3" customFormat="1">
      <c r="A93" s="35"/>
      <c r="B93" s="36"/>
      <c r="C93" s="36"/>
      <c r="D93" s="36"/>
      <c r="E93" s="13"/>
      <c r="F93" s="13"/>
      <c r="G93" s="13"/>
      <c r="H93" s="13"/>
      <c r="I93" s="18">
        <f t="shared" si="46"/>
        <v>0</v>
      </c>
      <c r="J93" s="37">
        <f t="shared" si="47"/>
        <v>0</v>
      </c>
      <c r="K93" s="37"/>
      <c r="L93" s="12">
        <f t="shared" si="48"/>
        <v>0</v>
      </c>
      <c r="M93" s="12">
        <f t="shared" si="49"/>
        <v>0</v>
      </c>
      <c r="N93" s="12">
        <f t="shared" si="50"/>
        <v>0</v>
      </c>
      <c r="O93" s="12">
        <f t="shared" si="51"/>
        <v>0</v>
      </c>
      <c r="P93" s="12">
        <f t="shared" si="52"/>
        <v>0</v>
      </c>
      <c r="Q93" s="12">
        <f t="shared" si="53"/>
        <v>0</v>
      </c>
      <c r="R93" s="12">
        <f t="shared" si="54"/>
        <v>0</v>
      </c>
      <c r="S93" s="12">
        <f t="shared" si="55"/>
        <v>0</v>
      </c>
      <c r="U93" s="12">
        <f t="shared" si="56"/>
        <v>0</v>
      </c>
      <c r="V93" s="12">
        <f t="shared" si="57"/>
        <v>0</v>
      </c>
      <c r="W93" s="12">
        <f t="shared" si="58"/>
        <v>0</v>
      </c>
      <c r="X93" s="12">
        <f t="shared" si="59"/>
        <v>0</v>
      </c>
      <c r="Y93" s="12">
        <f t="shared" si="74"/>
        <v>0</v>
      </c>
      <c r="Z93" s="12">
        <f t="shared" si="60"/>
        <v>0</v>
      </c>
      <c r="AB93" s="42">
        <f t="shared" si="61"/>
        <v>0</v>
      </c>
      <c r="AC93" s="42">
        <f t="shared" si="62"/>
        <v>0</v>
      </c>
      <c r="AD93" s="42">
        <f t="shared" si="63"/>
        <v>0</v>
      </c>
      <c r="AE93" s="42">
        <f t="shared" si="64"/>
        <v>0</v>
      </c>
      <c r="AL93" s="12" t="str">
        <f t="shared" si="65"/>
        <v/>
      </c>
      <c r="AM93" s="12" t="str">
        <f t="shared" si="66"/>
        <v/>
      </c>
      <c r="AN93" s="12" t="str">
        <f t="shared" si="67"/>
        <v/>
      </c>
      <c r="AO93" s="12" t="str">
        <f t="shared" si="68"/>
        <v/>
      </c>
      <c r="AP93" s="12" t="str">
        <f t="shared" si="69"/>
        <v/>
      </c>
      <c r="AQ93" s="12" t="str">
        <f t="shared" si="75"/>
        <v/>
      </c>
      <c r="AR93" s="12" t="str">
        <f t="shared" si="76"/>
        <v/>
      </c>
      <c r="AS93" s="12" t="str">
        <f t="shared" si="77"/>
        <v/>
      </c>
      <c r="AT93" s="12" t="str">
        <f t="shared" si="78"/>
        <v/>
      </c>
      <c r="AU93" s="12" t="str">
        <f t="shared" si="79"/>
        <v/>
      </c>
      <c r="AV93" s="12" t="str">
        <f t="shared" si="80"/>
        <v/>
      </c>
      <c r="AW93" s="12" t="str">
        <f t="shared" si="70"/>
        <v/>
      </c>
      <c r="AX93" s="12" t="str">
        <f t="shared" si="71"/>
        <v/>
      </c>
      <c r="AY93" s="12" t="str">
        <f t="shared" si="72"/>
        <v/>
      </c>
      <c r="AZ93" s="12" t="str">
        <f t="shared" si="73"/>
        <v/>
      </c>
    </row>
    <row r="94" spans="1:52" s="3" customFormat="1">
      <c r="A94" s="35"/>
      <c r="B94" s="36"/>
      <c r="C94" s="36"/>
      <c r="D94" s="36"/>
      <c r="E94" s="13"/>
      <c r="F94" s="13"/>
      <c r="G94" s="13"/>
      <c r="H94" s="13"/>
      <c r="I94" s="18">
        <f t="shared" si="46"/>
        <v>0</v>
      </c>
      <c r="J94" s="37">
        <f t="shared" si="47"/>
        <v>0</v>
      </c>
      <c r="K94" s="37"/>
      <c r="L94" s="12">
        <f t="shared" si="48"/>
        <v>0</v>
      </c>
      <c r="M94" s="12">
        <f t="shared" si="49"/>
        <v>0</v>
      </c>
      <c r="N94" s="12">
        <f t="shared" si="50"/>
        <v>0</v>
      </c>
      <c r="O94" s="12">
        <f t="shared" si="51"/>
        <v>0</v>
      </c>
      <c r="P94" s="12">
        <f t="shared" si="52"/>
        <v>0</v>
      </c>
      <c r="Q94" s="12">
        <f t="shared" si="53"/>
        <v>0</v>
      </c>
      <c r="R94" s="12">
        <f t="shared" si="54"/>
        <v>0</v>
      </c>
      <c r="S94" s="12">
        <f t="shared" si="55"/>
        <v>0</v>
      </c>
      <c r="U94" s="12">
        <f t="shared" si="56"/>
        <v>0</v>
      </c>
      <c r="V94" s="12">
        <f t="shared" si="57"/>
        <v>0</v>
      </c>
      <c r="W94" s="12">
        <f t="shared" si="58"/>
        <v>0</v>
      </c>
      <c r="X94" s="12">
        <f t="shared" si="59"/>
        <v>0</v>
      </c>
      <c r="Y94" s="12">
        <f t="shared" si="74"/>
        <v>0</v>
      </c>
      <c r="Z94" s="12">
        <f t="shared" si="60"/>
        <v>0</v>
      </c>
      <c r="AB94" s="42">
        <f t="shared" si="61"/>
        <v>0</v>
      </c>
      <c r="AC94" s="42">
        <f t="shared" si="62"/>
        <v>0</v>
      </c>
      <c r="AD94" s="42">
        <f t="shared" si="63"/>
        <v>0</v>
      </c>
      <c r="AE94" s="42">
        <f t="shared" si="64"/>
        <v>0</v>
      </c>
      <c r="AL94" s="12" t="str">
        <f t="shared" si="65"/>
        <v/>
      </c>
      <c r="AM94" s="12" t="str">
        <f t="shared" si="66"/>
        <v/>
      </c>
      <c r="AN94" s="12" t="str">
        <f t="shared" si="67"/>
        <v/>
      </c>
      <c r="AO94" s="12" t="str">
        <f t="shared" si="68"/>
        <v/>
      </c>
      <c r="AP94" s="12" t="str">
        <f t="shared" si="69"/>
        <v/>
      </c>
      <c r="AQ94" s="12" t="str">
        <f t="shared" si="75"/>
        <v/>
      </c>
      <c r="AR94" s="12" t="str">
        <f t="shared" si="76"/>
        <v/>
      </c>
      <c r="AS94" s="12" t="str">
        <f t="shared" si="77"/>
        <v/>
      </c>
      <c r="AT94" s="12" t="str">
        <f t="shared" si="78"/>
        <v/>
      </c>
      <c r="AU94" s="12" t="str">
        <f t="shared" si="79"/>
        <v/>
      </c>
      <c r="AV94" s="12" t="str">
        <f t="shared" si="80"/>
        <v/>
      </c>
      <c r="AW94" s="12" t="str">
        <f t="shared" si="70"/>
        <v/>
      </c>
      <c r="AX94" s="12" t="str">
        <f t="shared" si="71"/>
        <v/>
      </c>
      <c r="AY94" s="12" t="str">
        <f t="shared" si="72"/>
        <v/>
      </c>
      <c r="AZ94" s="12" t="str">
        <f t="shared" si="73"/>
        <v/>
      </c>
    </row>
    <row r="95" spans="1:52" s="3" customFormat="1">
      <c r="A95" s="35"/>
      <c r="B95" s="36"/>
      <c r="C95" s="36"/>
      <c r="D95" s="36"/>
      <c r="E95" s="13"/>
      <c r="F95" s="13"/>
      <c r="G95" s="13"/>
      <c r="H95" s="13"/>
      <c r="I95" s="18">
        <f t="shared" si="46"/>
        <v>0</v>
      </c>
      <c r="J95" s="37">
        <f t="shared" si="47"/>
        <v>0</v>
      </c>
      <c r="K95" s="37"/>
      <c r="L95" s="12">
        <f t="shared" si="48"/>
        <v>0</v>
      </c>
      <c r="M95" s="12">
        <f t="shared" si="49"/>
        <v>0</v>
      </c>
      <c r="N95" s="12">
        <f t="shared" si="50"/>
        <v>0</v>
      </c>
      <c r="O95" s="12">
        <f t="shared" si="51"/>
        <v>0</v>
      </c>
      <c r="P95" s="12">
        <f t="shared" si="52"/>
        <v>0</v>
      </c>
      <c r="Q95" s="12">
        <f t="shared" si="53"/>
        <v>0</v>
      </c>
      <c r="R95" s="12">
        <f t="shared" si="54"/>
        <v>0</v>
      </c>
      <c r="S95" s="12">
        <f t="shared" si="55"/>
        <v>0</v>
      </c>
      <c r="U95" s="12">
        <f t="shared" si="56"/>
        <v>0</v>
      </c>
      <c r="V95" s="12">
        <f t="shared" si="57"/>
        <v>0</v>
      </c>
      <c r="W95" s="12">
        <f t="shared" si="58"/>
        <v>0</v>
      </c>
      <c r="X95" s="12">
        <f t="shared" si="59"/>
        <v>0</v>
      </c>
      <c r="Y95" s="12">
        <f t="shared" si="74"/>
        <v>0</v>
      </c>
      <c r="Z95" s="12">
        <f t="shared" si="60"/>
        <v>0</v>
      </c>
      <c r="AB95" s="42">
        <f t="shared" si="61"/>
        <v>0</v>
      </c>
      <c r="AC95" s="42">
        <f t="shared" si="62"/>
        <v>0</v>
      </c>
      <c r="AD95" s="42">
        <f t="shared" si="63"/>
        <v>0</v>
      </c>
      <c r="AE95" s="42">
        <f t="shared" si="64"/>
        <v>0</v>
      </c>
      <c r="AL95" s="12" t="str">
        <f t="shared" si="65"/>
        <v/>
      </c>
      <c r="AM95" s="12" t="str">
        <f t="shared" si="66"/>
        <v/>
      </c>
      <c r="AN95" s="12" t="str">
        <f t="shared" si="67"/>
        <v/>
      </c>
      <c r="AO95" s="12" t="str">
        <f t="shared" si="68"/>
        <v/>
      </c>
      <c r="AP95" s="12" t="str">
        <f t="shared" si="69"/>
        <v/>
      </c>
      <c r="AQ95" s="12" t="str">
        <f t="shared" si="75"/>
        <v/>
      </c>
      <c r="AR95" s="12" t="str">
        <f t="shared" si="76"/>
        <v/>
      </c>
      <c r="AS95" s="12" t="str">
        <f t="shared" si="77"/>
        <v/>
      </c>
      <c r="AT95" s="12" t="str">
        <f t="shared" si="78"/>
        <v/>
      </c>
      <c r="AU95" s="12" t="str">
        <f t="shared" si="79"/>
        <v/>
      </c>
      <c r="AV95" s="12" t="str">
        <f t="shared" si="80"/>
        <v/>
      </c>
      <c r="AW95" s="12" t="str">
        <f t="shared" si="70"/>
        <v/>
      </c>
      <c r="AX95" s="12" t="str">
        <f t="shared" si="71"/>
        <v/>
      </c>
      <c r="AY95" s="12" t="str">
        <f t="shared" si="72"/>
        <v/>
      </c>
      <c r="AZ95" s="12" t="str">
        <f t="shared" si="73"/>
        <v/>
      </c>
    </row>
    <row r="96" spans="1:52" s="3" customFormat="1">
      <c r="A96" s="35"/>
      <c r="B96" s="36"/>
      <c r="C96" s="36"/>
      <c r="D96" s="36"/>
      <c r="E96" s="13"/>
      <c r="F96" s="13"/>
      <c r="G96" s="13"/>
      <c r="H96" s="13"/>
      <c r="I96" s="18">
        <f t="shared" si="46"/>
        <v>0</v>
      </c>
      <c r="J96" s="37">
        <f t="shared" si="47"/>
        <v>0</v>
      </c>
      <c r="K96" s="37"/>
      <c r="L96" s="12">
        <f t="shared" si="48"/>
        <v>0</v>
      </c>
      <c r="M96" s="12">
        <f t="shared" si="49"/>
        <v>0</v>
      </c>
      <c r="N96" s="12">
        <f t="shared" si="50"/>
        <v>0</v>
      </c>
      <c r="O96" s="12">
        <f t="shared" si="51"/>
        <v>0</v>
      </c>
      <c r="P96" s="12">
        <f t="shared" si="52"/>
        <v>0</v>
      </c>
      <c r="Q96" s="12">
        <f t="shared" si="53"/>
        <v>0</v>
      </c>
      <c r="R96" s="12">
        <f t="shared" si="54"/>
        <v>0</v>
      </c>
      <c r="S96" s="12">
        <f t="shared" si="55"/>
        <v>0</v>
      </c>
      <c r="U96" s="12">
        <f t="shared" si="56"/>
        <v>0</v>
      </c>
      <c r="V96" s="12">
        <f t="shared" si="57"/>
        <v>0</v>
      </c>
      <c r="W96" s="12">
        <f t="shared" si="58"/>
        <v>0</v>
      </c>
      <c r="X96" s="12">
        <f t="shared" si="59"/>
        <v>0</v>
      </c>
      <c r="Y96" s="12">
        <f t="shared" si="74"/>
        <v>0</v>
      </c>
      <c r="Z96" s="12">
        <f t="shared" si="60"/>
        <v>0</v>
      </c>
      <c r="AB96" s="42">
        <f t="shared" si="61"/>
        <v>0</v>
      </c>
      <c r="AC96" s="42">
        <f t="shared" si="62"/>
        <v>0</v>
      </c>
      <c r="AD96" s="42">
        <f t="shared" si="63"/>
        <v>0</v>
      </c>
      <c r="AE96" s="42">
        <f t="shared" si="64"/>
        <v>0</v>
      </c>
      <c r="AL96" s="12" t="str">
        <f t="shared" si="65"/>
        <v/>
      </c>
      <c r="AM96" s="12" t="str">
        <f t="shared" si="66"/>
        <v/>
      </c>
      <c r="AN96" s="12" t="str">
        <f t="shared" si="67"/>
        <v/>
      </c>
      <c r="AO96" s="12" t="str">
        <f t="shared" si="68"/>
        <v/>
      </c>
      <c r="AP96" s="12" t="str">
        <f t="shared" si="69"/>
        <v/>
      </c>
      <c r="AQ96" s="12" t="str">
        <f t="shared" si="75"/>
        <v/>
      </c>
      <c r="AR96" s="12" t="str">
        <f t="shared" si="76"/>
        <v/>
      </c>
      <c r="AS96" s="12" t="str">
        <f t="shared" si="77"/>
        <v/>
      </c>
      <c r="AT96" s="12" t="str">
        <f t="shared" si="78"/>
        <v/>
      </c>
      <c r="AU96" s="12" t="str">
        <f t="shared" si="79"/>
        <v/>
      </c>
      <c r="AV96" s="12" t="str">
        <f t="shared" si="80"/>
        <v/>
      </c>
      <c r="AW96" s="12" t="str">
        <f t="shared" si="70"/>
        <v/>
      </c>
      <c r="AX96" s="12" t="str">
        <f t="shared" si="71"/>
        <v/>
      </c>
      <c r="AY96" s="12" t="str">
        <f t="shared" si="72"/>
        <v/>
      </c>
      <c r="AZ96" s="12" t="str">
        <f t="shared" si="73"/>
        <v/>
      </c>
    </row>
    <row r="97" spans="1:52" s="3" customFormat="1">
      <c r="A97" s="35"/>
      <c r="B97" s="36"/>
      <c r="C97" s="36"/>
      <c r="D97" s="36"/>
      <c r="E97" s="13"/>
      <c r="F97" s="13"/>
      <c r="G97" s="13"/>
      <c r="H97" s="13"/>
      <c r="I97" s="18">
        <f t="shared" si="46"/>
        <v>0</v>
      </c>
      <c r="J97" s="37">
        <f t="shared" si="47"/>
        <v>0</v>
      </c>
      <c r="K97" s="37"/>
      <c r="L97" s="12">
        <f t="shared" si="48"/>
        <v>0</v>
      </c>
      <c r="M97" s="12">
        <f t="shared" si="49"/>
        <v>0</v>
      </c>
      <c r="N97" s="12">
        <f t="shared" si="50"/>
        <v>0</v>
      </c>
      <c r="O97" s="12">
        <f t="shared" si="51"/>
        <v>0</v>
      </c>
      <c r="P97" s="12">
        <f t="shared" si="52"/>
        <v>0</v>
      </c>
      <c r="Q97" s="12">
        <f t="shared" si="53"/>
        <v>0</v>
      </c>
      <c r="R97" s="12">
        <f t="shared" si="54"/>
        <v>0</v>
      </c>
      <c r="S97" s="12">
        <f t="shared" si="55"/>
        <v>0</v>
      </c>
      <c r="U97" s="12">
        <f t="shared" si="56"/>
        <v>0</v>
      </c>
      <c r="V97" s="12">
        <f t="shared" si="57"/>
        <v>0</v>
      </c>
      <c r="W97" s="12">
        <f t="shared" si="58"/>
        <v>0</v>
      </c>
      <c r="X97" s="12">
        <f t="shared" si="59"/>
        <v>0</v>
      </c>
      <c r="Y97" s="12">
        <f t="shared" si="74"/>
        <v>0</v>
      </c>
      <c r="Z97" s="12">
        <f t="shared" si="60"/>
        <v>0</v>
      </c>
      <c r="AB97" s="42">
        <f t="shared" si="61"/>
        <v>0</v>
      </c>
      <c r="AC97" s="42">
        <f t="shared" si="62"/>
        <v>0</v>
      </c>
      <c r="AD97" s="42">
        <f t="shared" si="63"/>
        <v>0</v>
      </c>
      <c r="AE97" s="42">
        <f t="shared" si="64"/>
        <v>0</v>
      </c>
      <c r="AL97" s="12" t="str">
        <f t="shared" si="65"/>
        <v/>
      </c>
      <c r="AM97" s="12" t="str">
        <f t="shared" si="66"/>
        <v/>
      </c>
      <c r="AN97" s="12" t="str">
        <f t="shared" si="67"/>
        <v/>
      </c>
      <c r="AO97" s="12" t="str">
        <f t="shared" si="68"/>
        <v/>
      </c>
      <c r="AP97" s="12" t="str">
        <f t="shared" si="69"/>
        <v/>
      </c>
      <c r="AQ97" s="12" t="str">
        <f t="shared" si="75"/>
        <v/>
      </c>
      <c r="AR97" s="12" t="str">
        <f t="shared" si="76"/>
        <v/>
      </c>
      <c r="AS97" s="12" t="str">
        <f t="shared" si="77"/>
        <v/>
      </c>
      <c r="AT97" s="12" t="str">
        <f t="shared" si="78"/>
        <v/>
      </c>
      <c r="AU97" s="12" t="str">
        <f t="shared" si="79"/>
        <v/>
      </c>
      <c r="AV97" s="12" t="str">
        <f t="shared" si="80"/>
        <v/>
      </c>
      <c r="AW97" s="12" t="str">
        <f t="shared" si="70"/>
        <v/>
      </c>
      <c r="AX97" s="12" t="str">
        <f t="shared" si="71"/>
        <v/>
      </c>
      <c r="AY97" s="12" t="str">
        <f t="shared" si="72"/>
        <v/>
      </c>
      <c r="AZ97" s="12" t="str">
        <f t="shared" si="73"/>
        <v/>
      </c>
    </row>
    <row r="98" spans="1:52" s="3" customFormat="1">
      <c r="A98" s="35"/>
      <c r="B98" s="36"/>
      <c r="C98" s="36"/>
      <c r="D98" s="36"/>
      <c r="E98" s="13"/>
      <c r="F98" s="13"/>
      <c r="G98" s="13"/>
      <c r="H98" s="13"/>
      <c r="I98" s="18">
        <f t="shared" si="46"/>
        <v>0</v>
      </c>
      <c r="J98" s="37">
        <f t="shared" si="47"/>
        <v>0</v>
      </c>
      <c r="K98" s="37"/>
      <c r="L98" s="12">
        <f t="shared" si="48"/>
        <v>0</v>
      </c>
      <c r="M98" s="12">
        <f t="shared" si="49"/>
        <v>0</v>
      </c>
      <c r="N98" s="12">
        <f t="shared" si="50"/>
        <v>0</v>
      </c>
      <c r="O98" s="12">
        <f t="shared" si="51"/>
        <v>0</v>
      </c>
      <c r="P98" s="12">
        <f t="shared" si="52"/>
        <v>0</v>
      </c>
      <c r="Q98" s="12">
        <f t="shared" si="53"/>
        <v>0</v>
      </c>
      <c r="R98" s="12">
        <f t="shared" si="54"/>
        <v>0</v>
      </c>
      <c r="S98" s="12">
        <f t="shared" si="55"/>
        <v>0</v>
      </c>
      <c r="U98" s="12">
        <f t="shared" si="56"/>
        <v>0</v>
      </c>
      <c r="V98" s="12">
        <f t="shared" si="57"/>
        <v>0</v>
      </c>
      <c r="W98" s="12">
        <f t="shared" si="58"/>
        <v>0</v>
      </c>
      <c r="X98" s="12">
        <f t="shared" si="59"/>
        <v>0</v>
      </c>
      <c r="Y98" s="12">
        <f t="shared" si="74"/>
        <v>0</v>
      </c>
      <c r="Z98" s="12">
        <f t="shared" si="60"/>
        <v>0</v>
      </c>
      <c r="AB98" s="42">
        <f t="shared" si="61"/>
        <v>0</v>
      </c>
      <c r="AC98" s="42">
        <f t="shared" si="62"/>
        <v>0</v>
      </c>
      <c r="AD98" s="42">
        <f t="shared" si="63"/>
        <v>0</v>
      </c>
      <c r="AE98" s="42">
        <f t="shared" si="64"/>
        <v>0</v>
      </c>
      <c r="AL98" s="12" t="str">
        <f t="shared" si="65"/>
        <v/>
      </c>
      <c r="AM98" s="12" t="str">
        <f t="shared" si="66"/>
        <v/>
      </c>
      <c r="AN98" s="12" t="str">
        <f t="shared" si="67"/>
        <v/>
      </c>
      <c r="AO98" s="12" t="str">
        <f t="shared" si="68"/>
        <v/>
      </c>
      <c r="AP98" s="12" t="str">
        <f t="shared" si="69"/>
        <v/>
      </c>
      <c r="AQ98" s="12" t="str">
        <f t="shared" si="75"/>
        <v/>
      </c>
      <c r="AR98" s="12" t="str">
        <f t="shared" si="76"/>
        <v/>
      </c>
      <c r="AS98" s="12" t="str">
        <f t="shared" si="77"/>
        <v/>
      </c>
      <c r="AT98" s="12" t="str">
        <f t="shared" si="78"/>
        <v/>
      </c>
      <c r="AU98" s="12" t="str">
        <f t="shared" si="79"/>
        <v/>
      </c>
      <c r="AV98" s="12" t="str">
        <f t="shared" si="80"/>
        <v/>
      </c>
      <c r="AW98" s="12" t="str">
        <f t="shared" si="70"/>
        <v/>
      </c>
      <c r="AX98" s="12" t="str">
        <f t="shared" si="71"/>
        <v/>
      </c>
      <c r="AY98" s="12" t="str">
        <f t="shared" si="72"/>
        <v/>
      </c>
      <c r="AZ98" s="12" t="str">
        <f t="shared" si="73"/>
        <v/>
      </c>
    </row>
    <row r="99" spans="1:52" s="3" customFormat="1">
      <c r="A99" s="35"/>
      <c r="B99" s="36"/>
      <c r="C99" s="36"/>
      <c r="D99" s="36"/>
      <c r="E99" s="13"/>
      <c r="F99" s="13"/>
      <c r="G99" s="13"/>
      <c r="H99" s="13"/>
      <c r="I99" s="18">
        <f t="shared" si="46"/>
        <v>0</v>
      </c>
      <c r="J99" s="37">
        <f t="shared" si="47"/>
        <v>0</v>
      </c>
      <c r="K99" s="37"/>
      <c r="L99" s="12">
        <f t="shared" si="48"/>
        <v>0</v>
      </c>
      <c r="M99" s="12">
        <f t="shared" si="49"/>
        <v>0</v>
      </c>
      <c r="N99" s="12">
        <f t="shared" si="50"/>
        <v>0</v>
      </c>
      <c r="O99" s="12">
        <f t="shared" si="51"/>
        <v>0</v>
      </c>
      <c r="P99" s="12">
        <f t="shared" si="52"/>
        <v>0</v>
      </c>
      <c r="Q99" s="12">
        <f t="shared" si="53"/>
        <v>0</v>
      </c>
      <c r="R99" s="12">
        <f t="shared" si="54"/>
        <v>0</v>
      </c>
      <c r="S99" s="12">
        <f t="shared" si="55"/>
        <v>0</v>
      </c>
      <c r="U99" s="12">
        <f t="shared" si="56"/>
        <v>0</v>
      </c>
      <c r="V99" s="12">
        <f t="shared" si="57"/>
        <v>0</v>
      </c>
      <c r="W99" s="12">
        <f t="shared" si="58"/>
        <v>0</v>
      </c>
      <c r="X99" s="12">
        <f t="shared" si="59"/>
        <v>0</v>
      </c>
      <c r="Y99" s="12">
        <f t="shared" si="74"/>
        <v>0</v>
      </c>
      <c r="Z99" s="12">
        <f t="shared" si="60"/>
        <v>0</v>
      </c>
      <c r="AB99" s="42">
        <f t="shared" si="61"/>
        <v>0</v>
      </c>
      <c r="AC99" s="42">
        <f t="shared" si="62"/>
        <v>0</v>
      </c>
      <c r="AD99" s="42">
        <f t="shared" si="63"/>
        <v>0</v>
      </c>
      <c r="AE99" s="42">
        <f t="shared" si="64"/>
        <v>0</v>
      </c>
      <c r="AL99" s="12" t="str">
        <f t="shared" si="65"/>
        <v/>
      </c>
      <c r="AM99" s="12" t="str">
        <f t="shared" si="66"/>
        <v/>
      </c>
      <c r="AN99" s="12" t="str">
        <f t="shared" si="67"/>
        <v/>
      </c>
      <c r="AO99" s="12" t="str">
        <f t="shared" si="68"/>
        <v/>
      </c>
      <c r="AP99" s="12" t="str">
        <f t="shared" si="69"/>
        <v/>
      </c>
      <c r="AQ99" s="12" t="str">
        <f t="shared" si="75"/>
        <v/>
      </c>
      <c r="AR99" s="12" t="str">
        <f t="shared" si="76"/>
        <v/>
      </c>
      <c r="AS99" s="12" t="str">
        <f t="shared" si="77"/>
        <v/>
      </c>
      <c r="AT99" s="12" t="str">
        <f t="shared" si="78"/>
        <v/>
      </c>
      <c r="AU99" s="12" t="str">
        <f t="shared" si="79"/>
        <v/>
      </c>
      <c r="AV99" s="12" t="str">
        <f t="shared" si="80"/>
        <v/>
      </c>
      <c r="AW99" s="12" t="str">
        <f t="shared" si="70"/>
        <v/>
      </c>
      <c r="AX99" s="12" t="str">
        <f t="shared" si="71"/>
        <v/>
      </c>
      <c r="AY99" s="12" t="str">
        <f t="shared" si="72"/>
        <v/>
      </c>
      <c r="AZ99" s="12" t="str">
        <f t="shared" si="73"/>
        <v/>
      </c>
    </row>
    <row r="100" spans="1:52" s="3" customFormat="1">
      <c r="A100" s="35"/>
      <c r="B100" s="36"/>
      <c r="C100" s="36"/>
      <c r="D100" s="36"/>
      <c r="E100" s="13"/>
      <c r="F100" s="13"/>
      <c r="G100" s="13"/>
      <c r="H100" s="13"/>
      <c r="I100" s="18">
        <f t="shared" si="46"/>
        <v>0</v>
      </c>
      <c r="J100" s="37">
        <f t="shared" si="47"/>
        <v>0</v>
      </c>
      <c r="K100" s="37"/>
      <c r="L100" s="12">
        <f t="shared" si="48"/>
        <v>0</v>
      </c>
      <c r="M100" s="12">
        <f t="shared" si="49"/>
        <v>0</v>
      </c>
      <c r="N100" s="12">
        <f t="shared" si="50"/>
        <v>0</v>
      </c>
      <c r="O100" s="12">
        <f t="shared" si="51"/>
        <v>0</v>
      </c>
      <c r="P100" s="12">
        <f t="shared" si="52"/>
        <v>0</v>
      </c>
      <c r="Q100" s="12">
        <f t="shared" si="53"/>
        <v>0</v>
      </c>
      <c r="R100" s="12">
        <f t="shared" si="54"/>
        <v>0</v>
      </c>
      <c r="S100" s="12">
        <f t="shared" si="55"/>
        <v>0</v>
      </c>
      <c r="U100" s="12">
        <f t="shared" si="56"/>
        <v>0</v>
      </c>
      <c r="V100" s="12">
        <f t="shared" si="57"/>
        <v>0</v>
      </c>
      <c r="W100" s="12">
        <f t="shared" si="58"/>
        <v>0</v>
      </c>
      <c r="X100" s="12">
        <f t="shared" si="59"/>
        <v>0</v>
      </c>
      <c r="Y100" s="12">
        <f t="shared" si="74"/>
        <v>0</v>
      </c>
      <c r="Z100" s="12">
        <f t="shared" si="60"/>
        <v>0</v>
      </c>
      <c r="AB100" s="42">
        <f t="shared" si="61"/>
        <v>0</v>
      </c>
      <c r="AC100" s="42">
        <f t="shared" si="62"/>
        <v>0</v>
      </c>
      <c r="AD100" s="42">
        <f t="shared" si="63"/>
        <v>0</v>
      </c>
      <c r="AE100" s="42">
        <f t="shared" si="64"/>
        <v>0</v>
      </c>
      <c r="AL100" s="12" t="str">
        <f t="shared" si="65"/>
        <v/>
      </c>
      <c r="AM100" s="12" t="str">
        <f t="shared" si="66"/>
        <v/>
      </c>
      <c r="AN100" s="12" t="str">
        <f t="shared" si="67"/>
        <v/>
      </c>
      <c r="AO100" s="12" t="str">
        <f t="shared" si="68"/>
        <v/>
      </c>
      <c r="AP100" s="12" t="str">
        <f t="shared" si="69"/>
        <v/>
      </c>
      <c r="AQ100" s="12" t="str">
        <f t="shared" si="75"/>
        <v/>
      </c>
      <c r="AR100" s="12" t="str">
        <f t="shared" si="76"/>
        <v/>
      </c>
      <c r="AS100" s="12" t="str">
        <f t="shared" si="77"/>
        <v/>
      </c>
      <c r="AT100" s="12" t="str">
        <f t="shared" si="78"/>
        <v/>
      </c>
      <c r="AU100" s="12" t="str">
        <f t="shared" si="79"/>
        <v/>
      </c>
      <c r="AV100" s="12" t="str">
        <f t="shared" si="80"/>
        <v/>
      </c>
      <c r="AW100" s="12" t="str">
        <f t="shared" si="70"/>
        <v/>
      </c>
      <c r="AX100" s="12" t="str">
        <f t="shared" si="71"/>
        <v/>
      </c>
      <c r="AY100" s="12" t="str">
        <f t="shared" si="72"/>
        <v/>
      </c>
      <c r="AZ100" s="12" t="str">
        <f t="shared" si="73"/>
        <v/>
      </c>
    </row>
    <row r="101" spans="1:52" s="3" customFormat="1">
      <c r="A101" s="35"/>
      <c r="B101" s="36"/>
      <c r="C101" s="36"/>
      <c r="D101" s="36"/>
      <c r="E101" s="13"/>
      <c r="F101" s="13"/>
      <c r="G101" s="13"/>
      <c r="H101" s="13"/>
      <c r="I101" s="18">
        <f t="shared" si="46"/>
        <v>0</v>
      </c>
      <c r="J101" s="37">
        <f t="shared" si="47"/>
        <v>0</v>
      </c>
      <c r="K101" s="37"/>
      <c r="L101" s="12">
        <f t="shared" si="48"/>
        <v>0</v>
      </c>
      <c r="M101" s="12">
        <f t="shared" si="49"/>
        <v>0</v>
      </c>
      <c r="N101" s="12">
        <f t="shared" si="50"/>
        <v>0</v>
      </c>
      <c r="O101" s="12">
        <f t="shared" si="51"/>
        <v>0</v>
      </c>
      <c r="P101" s="12">
        <f t="shared" si="52"/>
        <v>0</v>
      </c>
      <c r="Q101" s="12">
        <f t="shared" si="53"/>
        <v>0</v>
      </c>
      <c r="R101" s="12">
        <f t="shared" si="54"/>
        <v>0</v>
      </c>
      <c r="S101" s="12">
        <f t="shared" si="55"/>
        <v>0</v>
      </c>
      <c r="U101" s="12">
        <f t="shared" si="56"/>
        <v>0</v>
      </c>
      <c r="V101" s="12">
        <f t="shared" si="57"/>
        <v>0</v>
      </c>
      <c r="W101" s="12">
        <f t="shared" si="58"/>
        <v>0</v>
      </c>
      <c r="X101" s="12">
        <f t="shared" si="59"/>
        <v>0</v>
      </c>
      <c r="Y101" s="12">
        <f t="shared" si="74"/>
        <v>0</v>
      </c>
      <c r="Z101" s="12">
        <f t="shared" si="60"/>
        <v>0</v>
      </c>
      <c r="AB101" s="42">
        <f t="shared" si="61"/>
        <v>0</v>
      </c>
      <c r="AC101" s="42">
        <f t="shared" si="62"/>
        <v>0</v>
      </c>
      <c r="AD101" s="42">
        <f t="shared" si="63"/>
        <v>0</v>
      </c>
      <c r="AE101" s="42">
        <f t="shared" si="64"/>
        <v>0</v>
      </c>
      <c r="AL101" s="12" t="str">
        <f t="shared" si="65"/>
        <v/>
      </c>
      <c r="AM101" s="12" t="str">
        <f t="shared" si="66"/>
        <v/>
      </c>
      <c r="AN101" s="12" t="str">
        <f t="shared" si="67"/>
        <v/>
      </c>
      <c r="AO101" s="12" t="str">
        <f t="shared" si="68"/>
        <v/>
      </c>
      <c r="AP101" s="12" t="str">
        <f t="shared" si="69"/>
        <v/>
      </c>
      <c r="AQ101" s="12" t="str">
        <f t="shared" si="75"/>
        <v/>
      </c>
      <c r="AR101" s="12" t="str">
        <f t="shared" si="76"/>
        <v/>
      </c>
      <c r="AS101" s="12" t="str">
        <f t="shared" si="77"/>
        <v/>
      </c>
      <c r="AT101" s="12" t="str">
        <f t="shared" si="78"/>
        <v/>
      </c>
      <c r="AU101" s="12" t="str">
        <f t="shared" si="79"/>
        <v/>
      </c>
      <c r="AV101" s="12" t="str">
        <f t="shared" si="80"/>
        <v/>
      </c>
      <c r="AW101" s="12" t="str">
        <f t="shared" si="70"/>
        <v/>
      </c>
      <c r="AX101" s="12" t="str">
        <f t="shared" si="71"/>
        <v/>
      </c>
      <c r="AY101" s="12" t="str">
        <f t="shared" si="72"/>
        <v/>
      </c>
      <c r="AZ101" s="12" t="str">
        <f t="shared" si="73"/>
        <v/>
      </c>
    </row>
    <row r="102" spans="1:52" s="3" customFormat="1">
      <c r="A102" s="35"/>
      <c r="B102" s="36"/>
      <c r="C102" s="36"/>
      <c r="D102" s="36"/>
      <c r="E102" s="13"/>
      <c r="F102" s="13"/>
      <c r="G102" s="13"/>
      <c r="H102" s="13"/>
      <c r="I102" s="18">
        <f t="shared" si="46"/>
        <v>0</v>
      </c>
      <c r="J102" s="37">
        <f t="shared" si="47"/>
        <v>0</v>
      </c>
      <c r="K102" s="37"/>
      <c r="L102" s="12">
        <f t="shared" si="48"/>
        <v>0</v>
      </c>
      <c r="M102" s="12">
        <f t="shared" si="49"/>
        <v>0</v>
      </c>
      <c r="N102" s="12">
        <f t="shared" si="50"/>
        <v>0</v>
      </c>
      <c r="O102" s="12">
        <f t="shared" si="51"/>
        <v>0</v>
      </c>
      <c r="P102" s="12">
        <f t="shared" si="52"/>
        <v>0</v>
      </c>
      <c r="Q102" s="12">
        <f t="shared" si="53"/>
        <v>0</v>
      </c>
      <c r="R102" s="12">
        <f t="shared" si="54"/>
        <v>0</v>
      </c>
      <c r="S102" s="12">
        <f t="shared" si="55"/>
        <v>0</v>
      </c>
      <c r="U102" s="12">
        <f t="shared" si="56"/>
        <v>0</v>
      </c>
      <c r="V102" s="12">
        <f t="shared" si="57"/>
        <v>0</v>
      </c>
      <c r="W102" s="12">
        <f t="shared" si="58"/>
        <v>0</v>
      </c>
      <c r="X102" s="12">
        <f t="shared" si="59"/>
        <v>0</v>
      </c>
      <c r="Y102" s="12">
        <f t="shared" si="74"/>
        <v>0</v>
      </c>
      <c r="Z102" s="12">
        <f t="shared" si="60"/>
        <v>0</v>
      </c>
      <c r="AB102" s="42">
        <f t="shared" si="61"/>
        <v>0</v>
      </c>
      <c r="AC102" s="42">
        <f t="shared" si="62"/>
        <v>0</v>
      </c>
      <c r="AD102" s="42">
        <f t="shared" si="63"/>
        <v>0</v>
      </c>
      <c r="AE102" s="42">
        <f t="shared" si="64"/>
        <v>0</v>
      </c>
      <c r="AL102" s="12" t="str">
        <f t="shared" si="65"/>
        <v/>
      </c>
      <c r="AM102" s="12" t="str">
        <f t="shared" si="66"/>
        <v/>
      </c>
      <c r="AN102" s="12" t="str">
        <f t="shared" si="67"/>
        <v/>
      </c>
      <c r="AO102" s="12" t="str">
        <f t="shared" si="68"/>
        <v/>
      </c>
      <c r="AP102" s="12" t="str">
        <f t="shared" si="69"/>
        <v/>
      </c>
      <c r="AQ102" s="12" t="str">
        <f t="shared" si="75"/>
        <v/>
      </c>
      <c r="AR102" s="12" t="str">
        <f t="shared" si="76"/>
        <v/>
      </c>
      <c r="AS102" s="12" t="str">
        <f t="shared" si="77"/>
        <v/>
      </c>
      <c r="AT102" s="12" t="str">
        <f t="shared" si="78"/>
        <v/>
      </c>
      <c r="AU102" s="12" t="str">
        <f t="shared" si="79"/>
        <v/>
      </c>
      <c r="AV102" s="12" t="str">
        <f t="shared" si="80"/>
        <v/>
      </c>
      <c r="AW102" s="12" t="str">
        <f t="shared" si="70"/>
        <v/>
      </c>
      <c r="AX102" s="12" t="str">
        <f t="shared" si="71"/>
        <v/>
      </c>
      <c r="AY102" s="12" t="str">
        <f t="shared" si="72"/>
        <v/>
      </c>
      <c r="AZ102" s="12" t="str">
        <f t="shared" si="73"/>
        <v/>
      </c>
    </row>
    <row r="103" spans="1:52" s="3" customFormat="1">
      <c r="A103" s="35"/>
      <c r="B103" s="36"/>
      <c r="C103" s="36"/>
      <c r="D103" s="36"/>
      <c r="E103" s="13"/>
      <c r="F103" s="13"/>
      <c r="G103" s="13"/>
      <c r="H103" s="13"/>
      <c r="I103" s="18">
        <f t="shared" si="46"/>
        <v>0</v>
      </c>
      <c r="J103" s="37">
        <f t="shared" si="47"/>
        <v>0</v>
      </c>
      <c r="K103" s="37"/>
      <c r="L103" s="12">
        <f t="shared" si="48"/>
        <v>0</v>
      </c>
      <c r="M103" s="12">
        <f t="shared" si="49"/>
        <v>0</v>
      </c>
      <c r="N103" s="12">
        <f t="shared" si="50"/>
        <v>0</v>
      </c>
      <c r="O103" s="12">
        <f t="shared" si="51"/>
        <v>0</v>
      </c>
      <c r="P103" s="12">
        <f t="shared" si="52"/>
        <v>0</v>
      </c>
      <c r="Q103" s="12">
        <f t="shared" si="53"/>
        <v>0</v>
      </c>
      <c r="R103" s="12">
        <f t="shared" si="54"/>
        <v>0</v>
      </c>
      <c r="S103" s="12">
        <f t="shared" si="55"/>
        <v>0</v>
      </c>
      <c r="U103" s="12">
        <f t="shared" si="56"/>
        <v>0</v>
      </c>
      <c r="V103" s="12">
        <f t="shared" si="57"/>
        <v>0</v>
      </c>
      <c r="W103" s="12">
        <f t="shared" si="58"/>
        <v>0</v>
      </c>
      <c r="X103" s="12">
        <f t="shared" si="59"/>
        <v>0</v>
      </c>
      <c r="Y103" s="12">
        <f t="shared" si="74"/>
        <v>0</v>
      </c>
      <c r="Z103" s="12">
        <f t="shared" si="60"/>
        <v>0</v>
      </c>
      <c r="AB103" s="42">
        <f t="shared" si="61"/>
        <v>0</v>
      </c>
      <c r="AC103" s="42">
        <f t="shared" si="62"/>
        <v>0</v>
      </c>
      <c r="AD103" s="42">
        <f t="shared" si="63"/>
        <v>0</v>
      </c>
      <c r="AE103" s="42">
        <f t="shared" si="64"/>
        <v>0</v>
      </c>
      <c r="AL103" s="12" t="str">
        <f t="shared" si="65"/>
        <v/>
      </c>
      <c r="AM103" s="12" t="str">
        <f t="shared" si="66"/>
        <v/>
      </c>
      <c r="AN103" s="12" t="str">
        <f t="shared" si="67"/>
        <v/>
      </c>
      <c r="AO103" s="12" t="str">
        <f t="shared" si="68"/>
        <v/>
      </c>
      <c r="AP103" s="12" t="str">
        <f t="shared" si="69"/>
        <v/>
      </c>
      <c r="AQ103" s="12" t="str">
        <f t="shared" si="75"/>
        <v/>
      </c>
      <c r="AR103" s="12" t="str">
        <f t="shared" si="76"/>
        <v/>
      </c>
      <c r="AS103" s="12" t="str">
        <f t="shared" si="77"/>
        <v/>
      </c>
      <c r="AT103" s="12" t="str">
        <f t="shared" si="78"/>
        <v/>
      </c>
      <c r="AU103" s="12" t="str">
        <f t="shared" si="79"/>
        <v/>
      </c>
      <c r="AV103" s="12" t="str">
        <f t="shared" si="80"/>
        <v/>
      </c>
      <c r="AW103" s="12" t="str">
        <f t="shared" si="70"/>
        <v/>
      </c>
      <c r="AX103" s="12" t="str">
        <f t="shared" si="71"/>
        <v/>
      </c>
      <c r="AY103" s="12" t="str">
        <f t="shared" si="72"/>
        <v/>
      </c>
      <c r="AZ103" s="12" t="str">
        <f t="shared" si="73"/>
        <v/>
      </c>
    </row>
    <row r="104" spans="1:52" s="3" customFormat="1">
      <c r="A104" s="35"/>
      <c r="B104" s="36"/>
      <c r="C104" s="36"/>
      <c r="D104" s="36"/>
      <c r="E104" s="13"/>
      <c r="F104" s="13"/>
      <c r="G104" s="13"/>
      <c r="H104" s="13"/>
      <c r="I104" s="18">
        <f t="shared" si="46"/>
        <v>0</v>
      </c>
      <c r="J104" s="37">
        <f t="shared" si="47"/>
        <v>0</v>
      </c>
      <c r="K104" s="37"/>
      <c r="L104" s="12">
        <f t="shared" si="48"/>
        <v>0</v>
      </c>
      <c r="M104" s="12">
        <f t="shared" si="49"/>
        <v>0</v>
      </c>
      <c r="N104" s="12">
        <f t="shared" si="50"/>
        <v>0</v>
      </c>
      <c r="O104" s="12">
        <f t="shared" si="51"/>
        <v>0</v>
      </c>
      <c r="P104" s="12">
        <f t="shared" si="52"/>
        <v>0</v>
      </c>
      <c r="Q104" s="12">
        <f t="shared" si="53"/>
        <v>0</v>
      </c>
      <c r="R104" s="12">
        <f t="shared" si="54"/>
        <v>0</v>
      </c>
      <c r="S104" s="12">
        <f t="shared" si="55"/>
        <v>0</v>
      </c>
      <c r="U104" s="12">
        <f t="shared" si="56"/>
        <v>0</v>
      </c>
      <c r="V104" s="12">
        <f t="shared" si="57"/>
        <v>0</v>
      </c>
      <c r="W104" s="12">
        <f t="shared" si="58"/>
        <v>0</v>
      </c>
      <c r="X104" s="12">
        <f t="shared" si="59"/>
        <v>0</v>
      </c>
      <c r="Y104" s="12">
        <f t="shared" si="74"/>
        <v>0</v>
      </c>
      <c r="Z104" s="12">
        <f t="shared" si="60"/>
        <v>0</v>
      </c>
      <c r="AB104" s="42">
        <f t="shared" si="61"/>
        <v>0</v>
      </c>
      <c r="AC104" s="42">
        <f t="shared" si="62"/>
        <v>0</v>
      </c>
      <c r="AD104" s="42">
        <f t="shared" si="63"/>
        <v>0</v>
      </c>
      <c r="AE104" s="42">
        <f t="shared" si="64"/>
        <v>0</v>
      </c>
      <c r="AL104" s="12" t="str">
        <f t="shared" si="65"/>
        <v/>
      </c>
      <c r="AM104" s="12" t="str">
        <f t="shared" si="66"/>
        <v/>
      </c>
      <c r="AN104" s="12" t="str">
        <f t="shared" si="67"/>
        <v/>
      </c>
      <c r="AO104" s="12" t="str">
        <f t="shared" si="68"/>
        <v/>
      </c>
      <c r="AP104" s="12" t="str">
        <f t="shared" si="69"/>
        <v/>
      </c>
      <c r="AQ104" s="12" t="str">
        <f t="shared" si="75"/>
        <v/>
      </c>
      <c r="AR104" s="12" t="str">
        <f t="shared" si="76"/>
        <v/>
      </c>
      <c r="AS104" s="12" t="str">
        <f t="shared" si="77"/>
        <v/>
      </c>
      <c r="AT104" s="12" t="str">
        <f t="shared" si="78"/>
        <v/>
      </c>
      <c r="AU104" s="12" t="str">
        <f t="shared" si="79"/>
        <v/>
      </c>
      <c r="AV104" s="12" t="str">
        <f t="shared" si="80"/>
        <v/>
      </c>
      <c r="AW104" s="12" t="str">
        <f t="shared" si="70"/>
        <v/>
      </c>
      <c r="AX104" s="12" t="str">
        <f t="shared" si="71"/>
        <v/>
      </c>
      <c r="AY104" s="12" t="str">
        <f t="shared" si="72"/>
        <v/>
      </c>
      <c r="AZ104" s="12" t="str">
        <f t="shared" si="73"/>
        <v/>
      </c>
    </row>
    <row r="105" spans="1:52" s="3" customFormat="1">
      <c r="A105" s="35"/>
      <c r="B105" s="36"/>
      <c r="C105" s="36"/>
      <c r="D105" s="36"/>
      <c r="E105" s="13"/>
      <c r="F105" s="13"/>
      <c r="G105" s="13"/>
      <c r="H105" s="13"/>
      <c r="I105" s="18">
        <f t="shared" si="46"/>
        <v>0</v>
      </c>
      <c r="J105" s="37">
        <f t="shared" si="47"/>
        <v>0</v>
      </c>
      <c r="K105" s="37"/>
      <c r="L105" s="12">
        <f t="shared" si="48"/>
        <v>0</v>
      </c>
      <c r="M105" s="12">
        <f t="shared" si="49"/>
        <v>0</v>
      </c>
      <c r="N105" s="12">
        <f t="shared" si="50"/>
        <v>0</v>
      </c>
      <c r="O105" s="12">
        <f t="shared" si="51"/>
        <v>0</v>
      </c>
      <c r="P105" s="12">
        <f t="shared" si="52"/>
        <v>0</v>
      </c>
      <c r="Q105" s="12">
        <f t="shared" si="53"/>
        <v>0</v>
      </c>
      <c r="R105" s="12">
        <f t="shared" si="54"/>
        <v>0</v>
      </c>
      <c r="S105" s="12">
        <f t="shared" si="55"/>
        <v>0</v>
      </c>
      <c r="U105" s="12">
        <f t="shared" si="56"/>
        <v>0</v>
      </c>
      <c r="V105" s="12">
        <f t="shared" si="57"/>
        <v>0</v>
      </c>
      <c r="W105" s="12">
        <f t="shared" si="58"/>
        <v>0</v>
      </c>
      <c r="X105" s="12">
        <f t="shared" si="59"/>
        <v>0</v>
      </c>
      <c r="Y105" s="12">
        <f t="shared" si="74"/>
        <v>0</v>
      </c>
      <c r="Z105" s="12">
        <f t="shared" si="60"/>
        <v>0</v>
      </c>
      <c r="AB105" s="42">
        <f t="shared" si="61"/>
        <v>0</v>
      </c>
      <c r="AC105" s="42">
        <f t="shared" si="62"/>
        <v>0</v>
      </c>
      <c r="AD105" s="42">
        <f t="shared" si="63"/>
        <v>0</v>
      </c>
      <c r="AE105" s="42">
        <f t="shared" si="64"/>
        <v>0</v>
      </c>
      <c r="AL105" s="12" t="str">
        <f t="shared" si="65"/>
        <v/>
      </c>
      <c r="AM105" s="12" t="str">
        <f t="shared" si="66"/>
        <v/>
      </c>
      <c r="AN105" s="12" t="str">
        <f t="shared" si="67"/>
        <v/>
      </c>
      <c r="AO105" s="12" t="str">
        <f t="shared" si="68"/>
        <v/>
      </c>
      <c r="AP105" s="12" t="str">
        <f t="shared" si="69"/>
        <v/>
      </c>
      <c r="AQ105" s="12" t="str">
        <f t="shared" si="75"/>
        <v/>
      </c>
      <c r="AR105" s="12" t="str">
        <f t="shared" si="76"/>
        <v/>
      </c>
      <c r="AS105" s="12" t="str">
        <f t="shared" si="77"/>
        <v/>
      </c>
      <c r="AT105" s="12" t="str">
        <f t="shared" si="78"/>
        <v/>
      </c>
      <c r="AU105" s="12" t="str">
        <f t="shared" si="79"/>
        <v/>
      </c>
      <c r="AV105" s="12" t="str">
        <f t="shared" si="80"/>
        <v/>
      </c>
      <c r="AW105" s="12" t="str">
        <f t="shared" si="70"/>
        <v/>
      </c>
      <c r="AX105" s="12" t="str">
        <f t="shared" si="71"/>
        <v/>
      </c>
      <c r="AY105" s="12" t="str">
        <f t="shared" si="72"/>
        <v/>
      </c>
      <c r="AZ105" s="12" t="str">
        <f t="shared" si="73"/>
        <v/>
      </c>
    </row>
    <row r="106" spans="1:52" s="3" customFormat="1">
      <c r="A106" s="35"/>
      <c r="B106" s="36"/>
      <c r="C106" s="36"/>
      <c r="D106" s="36"/>
      <c r="E106" s="13"/>
      <c r="F106" s="13"/>
      <c r="G106" s="13"/>
      <c r="H106" s="13"/>
      <c r="I106" s="18">
        <f t="shared" si="46"/>
        <v>0</v>
      </c>
      <c r="J106" s="37">
        <f t="shared" si="47"/>
        <v>0</v>
      </c>
      <c r="K106" s="37"/>
      <c r="L106" s="12">
        <f t="shared" si="48"/>
        <v>0</v>
      </c>
      <c r="M106" s="12">
        <f t="shared" si="49"/>
        <v>0</v>
      </c>
      <c r="N106" s="12">
        <f t="shared" si="50"/>
        <v>0</v>
      </c>
      <c r="O106" s="12">
        <f t="shared" si="51"/>
        <v>0</v>
      </c>
      <c r="P106" s="12">
        <f t="shared" si="52"/>
        <v>0</v>
      </c>
      <c r="Q106" s="12">
        <f t="shared" si="53"/>
        <v>0</v>
      </c>
      <c r="R106" s="12">
        <f t="shared" si="54"/>
        <v>0</v>
      </c>
      <c r="S106" s="12">
        <f t="shared" si="55"/>
        <v>0</v>
      </c>
      <c r="U106" s="12">
        <f t="shared" si="56"/>
        <v>0</v>
      </c>
      <c r="V106" s="12">
        <f t="shared" si="57"/>
        <v>0</v>
      </c>
      <c r="W106" s="12">
        <f t="shared" si="58"/>
        <v>0</v>
      </c>
      <c r="X106" s="12">
        <f t="shared" si="59"/>
        <v>0</v>
      </c>
      <c r="Y106" s="12">
        <f t="shared" si="74"/>
        <v>0</v>
      </c>
      <c r="Z106" s="12">
        <f t="shared" si="60"/>
        <v>0</v>
      </c>
      <c r="AB106" s="42">
        <f t="shared" si="61"/>
        <v>0</v>
      </c>
      <c r="AC106" s="42">
        <f t="shared" si="62"/>
        <v>0</v>
      </c>
      <c r="AD106" s="42">
        <f t="shared" si="63"/>
        <v>0</v>
      </c>
      <c r="AE106" s="42">
        <f t="shared" si="64"/>
        <v>0</v>
      </c>
      <c r="AL106" s="12" t="str">
        <f t="shared" si="65"/>
        <v/>
      </c>
      <c r="AM106" s="12" t="str">
        <f t="shared" si="66"/>
        <v/>
      </c>
      <c r="AN106" s="12" t="str">
        <f t="shared" si="67"/>
        <v/>
      </c>
      <c r="AO106" s="12" t="str">
        <f t="shared" si="68"/>
        <v/>
      </c>
      <c r="AP106" s="12" t="str">
        <f t="shared" si="69"/>
        <v/>
      </c>
      <c r="AQ106" s="12" t="str">
        <f t="shared" si="75"/>
        <v/>
      </c>
      <c r="AR106" s="12" t="str">
        <f t="shared" si="76"/>
        <v/>
      </c>
      <c r="AS106" s="12" t="str">
        <f t="shared" si="77"/>
        <v/>
      </c>
      <c r="AT106" s="12" t="str">
        <f t="shared" si="78"/>
        <v/>
      </c>
      <c r="AU106" s="12" t="str">
        <f t="shared" si="79"/>
        <v/>
      </c>
      <c r="AV106" s="12" t="str">
        <f t="shared" si="80"/>
        <v/>
      </c>
      <c r="AW106" s="12" t="str">
        <f t="shared" si="70"/>
        <v/>
      </c>
      <c r="AX106" s="12" t="str">
        <f t="shared" si="71"/>
        <v/>
      </c>
      <c r="AY106" s="12" t="str">
        <f t="shared" si="72"/>
        <v/>
      </c>
      <c r="AZ106" s="12" t="str">
        <f t="shared" si="73"/>
        <v/>
      </c>
    </row>
    <row r="107" spans="1:52" s="3" customFormat="1">
      <c r="A107" s="35"/>
      <c r="B107" s="36"/>
      <c r="C107" s="36"/>
      <c r="D107" s="36"/>
      <c r="E107" s="13"/>
      <c r="F107" s="13"/>
      <c r="G107" s="13"/>
      <c r="H107" s="13"/>
      <c r="I107" s="18">
        <f t="shared" si="46"/>
        <v>0</v>
      </c>
      <c r="J107" s="37">
        <f t="shared" si="47"/>
        <v>0</v>
      </c>
      <c r="K107" s="37"/>
      <c r="L107" s="12">
        <f t="shared" si="48"/>
        <v>0</v>
      </c>
      <c r="M107" s="12">
        <f t="shared" si="49"/>
        <v>0</v>
      </c>
      <c r="N107" s="12">
        <f t="shared" si="50"/>
        <v>0</v>
      </c>
      <c r="O107" s="12">
        <f t="shared" si="51"/>
        <v>0</v>
      </c>
      <c r="P107" s="12">
        <f t="shared" si="52"/>
        <v>0</v>
      </c>
      <c r="Q107" s="12">
        <f t="shared" si="53"/>
        <v>0</v>
      </c>
      <c r="R107" s="12">
        <f t="shared" si="54"/>
        <v>0</v>
      </c>
      <c r="S107" s="12">
        <f t="shared" si="55"/>
        <v>0</v>
      </c>
      <c r="U107" s="12">
        <f t="shared" si="56"/>
        <v>0</v>
      </c>
      <c r="V107" s="12">
        <f t="shared" si="57"/>
        <v>0</v>
      </c>
      <c r="W107" s="12">
        <f t="shared" si="58"/>
        <v>0</v>
      </c>
      <c r="X107" s="12">
        <f t="shared" si="59"/>
        <v>0</v>
      </c>
      <c r="Y107" s="12">
        <f t="shared" si="74"/>
        <v>0</v>
      </c>
      <c r="Z107" s="12">
        <f t="shared" si="60"/>
        <v>0</v>
      </c>
      <c r="AB107" s="42">
        <f t="shared" si="61"/>
        <v>0</v>
      </c>
      <c r="AC107" s="42">
        <f t="shared" si="62"/>
        <v>0</v>
      </c>
      <c r="AD107" s="42">
        <f t="shared" si="63"/>
        <v>0</v>
      </c>
      <c r="AE107" s="42">
        <f t="shared" si="64"/>
        <v>0</v>
      </c>
      <c r="AL107" s="12" t="str">
        <f t="shared" si="65"/>
        <v/>
      </c>
      <c r="AM107" s="12" t="str">
        <f t="shared" si="66"/>
        <v/>
      </c>
      <c r="AN107" s="12" t="str">
        <f t="shared" si="67"/>
        <v/>
      </c>
      <c r="AO107" s="12" t="str">
        <f t="shared" si="68"/>
        <v/>
      </c>
      <c r="AP107" s="12" t="str">
        <f t="shared" si="69"/>
        <v/>
      </c>
      <c r="AQ107" s="12" t="str">
        <f t="shared" si="75"/>
        <v/>
      </c>
      <c r="AR107" s="12" t="str">
        <f t="shared" si="76"/>
        <v/>
      </c>
      <c r="AS107" s="12" t="str">
        <f t="shared" si="77"/>
        <v/>
      </c>
      <c r="AT107" s="12" t="str">
        <f t="shared" si="78"/>
        <v/>
      </c>
      <c r="AU107" s="12" t="str">
        <f t="shared" si="79"/>
        <v/>
      </c>
      <c r="AV107" s="12" t="str">
        <f t="shared" si="80"/>
        <v/>
      </c>
      <c r="AW107" s="12" t="str">
        <f t="shared" si="70"/>
        <v/>
      </c>
      <c r="AX107" s="12" t="str">
        <f t="shared" si="71"/>
        <v/>
      </c>
      <c r="AY107" s="12" t="str">
        <f t="shared" si="72"/>
        <v/>
      </c>
      <c r="AZ107" s="12" t="str">
        <f t="shared" si="73"/>
        <v/>
      </c>
    </row>
    <row r="108" spans="1:52" s="3" customFormat="1">
      <c r="A108" s="35"/>
      <c r="B108" s="36"/>
      <c r="C108" s="36"/>
      <c r="D108" s="36"/>
      <c r="E108" s="13"/>
      <c r="F108" s="13"/>
      <c r="G108" s="13"/>
      <c r="H108" s="13"/>
      <c r="I108" s="18">
        <f t="shared" si="46"/>
        <v>0</v>
      </c>
      <c r="J108" s="37">
        <f t="shared" si="47"/>
        <v>0</v>
      </c>
      <c r="K108" s="37"/>
      <c r="L108" s="12">
        <f t="shared" si="48"/>
        <v>0</v>
      </c>
      <c r="M108" s="12">
        <f t="shared" si="49"/>
        <v>0</v>
      </c>
      <c r="N108" s="12">
        <f t="shared" si="50"/>
        <v>0</v>
      </c>
      <c r="O108" s="12">
        <f t="shared" si="51"/>
        <v>0</v>
      </c>
      <c r="P108" s="12">
        <f t="shared" si="52"/>
        <v>0</v>
      </c>
      <c r="Q108" s="12">
        <f t="shared" si="53"/>
        <v>0</v>
      </c>
      <c r="R108" s="12">
        <f t="shared" si="54"/>
        <v>0</v>
      </c>
      <c r="S108" s="12">
        <f t="shared" si="55"/>
        <v>0</v>
      </c>
      <c r="U108" s="12">
        <f t="shared" si="56"/>
        <v>0</v>
      </c>
      <c r="V108" s="12">
        <f t="shared" si="57"/>
        <v>0</v>
      </c>
      <c r="W108" s="12">
        <f t="shared" si="58"/>
        <v>0</v>
      </c>
      <c r="X108" s="12">
        <f t="shared" si="59"/>
        <v>0</v>
      </c>
      <c r="Y108" s="12">
        <f t="shared" si="74"/>
        <v>0</v>
      </c>
      <c r="Z108" s="12">
        <f t="shared" si="60"/>
        <v>0</v>
      </c>
      <c r="AB108" s="42">
        <f t="shared" si="61"/>
        <v>0</v>
      </c>
      <c r="AC108" s="42">
        <f t="shared" si="62"/>
        <v>0</v>
      </c>
      <c r="AD108" s="42">
        <f t="shared" si="63"/>
        <v>0</v>
      </c>
      <c r="AE108" s="42">
        <f t="shared" si="64"/>
        <v>0</v>
      </c>
      <c r="AL108" s="12" t="str">
        <f t="shared" si="65"/>
        <v/>
      </c>
      <c r="AM108" s="12" t="str">
        <f t="shared" si="66"/>
        <v/>
      </c>
      <c r="AN108" s="12" t="str">
        <f t="shared" si="67"/>
        <v/>
      </c>
      <c r="AO108" s="12" t="str">
        <f t="shared" si="68"/>
        <v/>
      </c>
      <c r="AP108" s="12" t="str">
        <f t="shared" si="69"/>
        <v/>
      </c>
      <c r="AQ108" s="12" t="str">
        <f t="shared" si="75"/>
        <v/>
      </c>
      <c r="AR108" s="12" t="str">
        <f t="shared" si="76"/>
        <v/>
      </c>
      <c r="AS108" s="12" t="str">
        <f t="shared" si="77"/>
        <v/>
      </c>
      <c r="AT108" s="12" t="str">
        <f t="shared" si="78"/>
        <v/>
      </c>
      <c r="AU108" s="12" t="str">
        <f t="shared" si="79"/>
        <v/>
      </c>
      <c r="AV108" s="12" t="str">
        <f t="shared" si="80"/>
        <v/>
      </c>
      <c r="AW108" s="12" t="str">
        <f t="shared" si="70"/>
        <v/>
      </c>
      <c r="AX108" s="12" t="str">
        <f t="shared" si="71"/>
        <v/>
      </c>
      <c r="AY108" s="12" t="str">
        <f t="shared" si="72"/>
        <v/>
      </c>
      <c r="AZ108" s="12" t="str">
        <f t="shared" si="73"/>
        <v/>
      </c>
    </row>
    <row r="109" spans="1:52" s="3" customFormat="1">
      <c r="A109" s="35"/>
      <c r="B109" s="36"/>
      <c r="C109" s="36"/>
      <c r="D109" s="36"/>
      <c r="E109" s="13"/>
      <c r="F109" s="13"/>
      <c r="G109" s="13"/>
      <c r="H109" s="13"/>
      <c r="I109" s="18">
        <f t="shared" si="46"/>
        <v>0</v>
      </c>
      <c r="J109" s="37">
        <f t="shared" si="47"/>
        <v>0</v>
      </c>
      <c r="K109" s="37"/>
      <c r="L109" s="12">
        <f t="shared" si="48"/>
        <v>0</v>
      </c>
      <c r="M109" s="12">
        <f t="shared" si="49"/>
        <v>0</v>
      </c>
      <c r="N109" s="12">
        <f t="shared" si="50"/>
        <v>0</v>
      </c>
      <c r="O109" s="12">
        <f t="shared" si="51"/>
        <v>0</v>
      </c>
      <c r="P109" s="12">
        <f t="shared" si="52"/>
        <v>0</v>
      </c>
      <c r="Q109" s="12">
        <f t="shared" si="53"/>
        <v>0</v>
      </c>
      <c r="R109" s="12">
        <f t="shared" si="54"/>
        <v>0</v>
      </c>
      <c r="S109" s="12">
        <f t="shared" si="55"/>
        <v>0</v>
      </c>
      <c r="U109" s="12">
        <f t="shared" si="56"/>
        <v>0</v>
      </c>
      <c r="V109" s="12">
        <f t="shared" si="57"/>
        <v>0</v>
      </c>
      <c r="W109" s="12">
        <f t="shared" si="58"/>
        <v>0</v>
      </c>
      <c r="X109" s="12">
        <f t="shared" si="59"/>
        <v>0</v>
      </c>
      <c r="Y109" s="12">
        <f t="shared" si="74"/>
        <v>0</v>
      </c>
      <c r="Z109" s="12">
        <f t="shared" si="60"/>
        <v>0</v>
      </c>
      <c r="AB109" s="42">
        <f t="shared" si="61"/>
        <v>0</v>
      </c>
      <c r="AC109" s="42">
        <f t="shared" si="62"/>
        <v>0</v>
      </c>
      <c r="AD109" s="42">
        <f t="shared" si="63"/>
        <v>0</v>
      </c>
      <c r="AE109" s="42">
        <f t="shared" si="64"/>
        <v>0</v>
      </c>
      <c r="AL109" s="12" t="str">
        <f t="shared" si="65"/>
        <v/>
      </c>
      <c r="AM109" s="12" t="str">
        <f t="shared" si="66"/>
        <v/>
      </c>
      <c r="AN109" s="12" t="str">
        <f t="shared" si="67"/>
        <v/>
      </c>
      <c r="AO109" s="12" t="str">
        <f t="shared" si="68"/>
        <v/>
      </c>
      <c r="AP109" s="12" t="str">
        <f t="shared" si="69"/>
        <v/>
      </c>
      <c r="AQ109" s="12" t="str">
        <f t="shared" si="75"/>
        <v/>
      </c>
      <c r="AR109" s="12" t="str">
        <f t="shared" si="76"/>
        <v/>
      </c>
      <c r="AS109" s="12" t="str">
        <f t="shared" si="77"/>
        <v/>
      </c>
      <c r="AT109" s="12" t="str">
        <f t="shared" si="78"/>
        <v/>
      </c>
      <c r="AU109" s="12" t="str">
        <f t="shared" si="79"/>
        <v/>
      </c>
      <c r="AV109" s="12" t="str">
        <f t="shared" si="80"/>
        <v/>
      </c>
      <c r="AW109" s="12" t="str">
        <f t="shared" si="70"/>
        <v/>
      </c>
      <c r="AX109" s="12" t="str">
        <f t="shared" si="71"/>
        <v/>
      </c>
      <c r="AY109" s="12" t="str">
        <f t="shared" si="72"/>
        <v/>
      </c>
      <c r="AZ109" s="12" t="str">
        <f t="shared" si="73"/>
        <v/>
      </c>
    </row>
    <row r="110" spans="1:52" s="3" customFormat="1">
      <c r="A110" s="35"/>
      <c r="B110" s="36"/>
      <c r="C110" s="36"/>
      <c r="D110" s="36"/>
      <c r="E110" s="13"/>
      <c r="F110" s="13"/>
      <c r="G110" s="13"/>
      <c r="H110" s="13"/>
      <c r="I110" s="18">
        <f t="shared" si="46"/>
        <v>0</v>
      </c>
      <c r="J110" s="37">
        <f t="shared" si="47"/>
        <v>0</v>
      </c>
      <c r="K110" s="37"/>
      <c r="L110" s="12">
        <f t="shared" si="48"/>
        <v>0</v>
      </c>
      <c r="M110" s="12">
        <f t="shared" si="49"/>
        <v>0</v>
      </c>
      <c r="N110" s="12">
        <f t="shared" si="50"/>
        <v>0</v>
      </c>
      <c r="O110" s="12">
        <f t="shared" si="51"/>
        <v>0</v>
      </c>
      <c r="P110" s="12">
        <f t="shared" si="52"/>
        <v>0</v>
      </c>
      <c r="Q110" s="12">
        <f t="shared" si="53"/>
        <v>0</v>
      </c>
      <c r="R110" s="12">
        <f t="shared" si="54"/>
        <v>0</v>
      </c>
      <c r="S110" s="12">
        <f t="shared" si="55"/>
        <v>0</v>
      </c>
      <c r="U110" s="12">
        <f t="shared" si="56"/>
        <v>0</v>
      </c>
      <c r="V110" s="12">
        <f t="shared" si="57"/>
        <v>0</v>
      </c>
      <c r="W110" s="12">
        <f t="shared" si="58"/>
        <v>0</v>
      </c>
      <c r="X110" s="12">
        <f t="shared" si="59"/>
        <v>0</v>
      </c>
      <c r="Y110" s="12">
        <f t="shared" si="74"/>
        <v>0</v>
      </c>
      <c r="Z110" s="12">
        <f t="shared" si="60"/>
        <v>0</v>
      </c>
      <c r="AB110" s="42">
        <f t="shared" si="61"/>
        <v>0</v>
      </c>
      <c r="AC110" s="42">
        <f t="shared" si="62"/>
        <v>0</v>
      </c>
      <c r="AD110" s="42">
        <f t="shared" si="63"/>
        <v>0</v>
      </c>
      <c r="AE110" s="42">
        <f t="shared" si="64"/>
        <v>0</v>
      </c>
      <c r="AL110" s="12" t="str">
        <f t="shared" si="65"/>
        <v/>
      </c>
      <c r="AM110" s="12" t="str">
        <f t="shared" si="66"/>
        <v/>
      </c>
      <c r="AN110" s="12" t="str">
        <f t="shared" si="67"/>
        <v/>
      </c>
      <c r="AO110" s="12" t="str">
        <f t="shared" si="68"/>
        <v/>
      </c>
      <c r="AP110" s="12" t="str">
        <f t="shared" si="69"/>
        <v/>
      </c>
      <c r="AQ110" s="12" t="str">
        <f t="shared" si="75"/>
        <v/>
      </c>
      <c r="AR110" s="12" t="str">
        <f t="shared" si="76"/>
        <v/>
      </c>
      <c r="AS110" s="12" t="str">
        <f t="shared" si="77"/>
        <v/>
      </c>
      <c r="AT110" s="12" t="str">
        <f t="shared" si="78"/>
        <v/>
      </c>
      <c r="AU110" s="12" t="str">
        <f t="shared" si="79"/>
        <v/>
      </c>
      <c r="AV110" s="12" t="str">
        <f t="shared" si="80"/>
        <v/>
      </c>
      <c r="AW110" s="12" t="str">
        <f t="shared" si="70"/>
        <v/>
      </c>
      <c r="AX110" s="12" t="str">
        <f t="shared" si="71"/>
        <v/>
      </c>
      <c r="AY110" s="12" t="str">
        <f t="shared" si="72"/>
        <v/>
      </c>
      <c r="AZ110" s="12" t="str">
        <f t="shared" si="73"/>
        <v/>
      </c>
    </row>
    <row r="111" spans="1:52" s="3" customFormat="1">
      <c r="A111" s="35"/>
      <c r="B111" s="36"/>
      <c r="C111" s="36"/>
      <c r="D111" s="36"/>
      <c r="E111" s="13"/>
      <c r="F111" s="13"/>
      <c r="G111" s="13"/>
      <c r="H111" s="13"/>
      <c r="I111" s="18">
        <f t="shared" si="46"/>
        <v>0</v>
      </c>
      <c r="J111" s="37">
        <f t="shared" si="47"/>
        <v>0</v>
      </c>
      <c r="K111" s="37"/>
      <c r="L111" s="12">
        <f t="shared" si="48"/>
        <v>0</v>
      </c>
      <c r="M111" s="12">
        <f t="shared" si="49"/>
        <v>0</v>
      </c>
      <c r="N111" s="12">
        <f t="shared" si="50"/>
        <v>0</v>
      </c>
      <c r="O111" s="12">
        <f t="shared" si="51"/>
        <v>0</v>
      </c>
      <c r="P111" s="12">
        <f t="shared" si="52"/>
        <v>0</v>
      </c>
      <c r="Q111" s="12">
        <f t="shared" si="53"/>
        <v>0</v>
      </c>
      <c r="R111" s="12">
        <f t="shared" si="54"/>
        <v>0</v>
      </c>
      <c r="S111" s="12">
        <f t="shared" si="55"/>
        <v>0</v>
      </c>
      <c r="U111" s="12">
        <f t="shared" si="56"/>
        <v>0</v>
      </c>
      <c r="V111" s="12">
        <f t="shared" si="57"/>
        <v>0</v>
      </c>
      <c r="W111" s="12">
        <f t="shared" si="58"/>
        <v>0</v>
      </c>
      <c r="X111" s="12">
        <f t="shared" si="59"/>
        <v>0</v>
      </c>
      <c r="Y111" s="12">
        <f t="shared" si="74"/>
        <v>0</v>
      </c>
      <c r="Z111" s="12">
        <f t="shared" si="60"/>
        <v>0</v>
      </c>
      <c r="AB111" s="42">
        <f t="shared" si="61"/>
        <v>0</v>
      </c>
      <c r="AC111" s="42">
        <f t="shared" si="62"/>
        <v>0</v>
      </c>
      <c r="AD111" s="42">
        <f t="shared" si="63"/>
        <v>0</v>
      </c>
      <c r="AE111" s="42">
        <f t="shared" si="64"/>
        <v>0</v>
      </c>
      <c r="AL111" s="12" t="str">
        <f t="shared" si="65"/>
        <v/>
      </c>
      <c r="AM111" s="12" t="str">
        <f t="shared" si="66"/>
        <v/>
      </c>
      <c r="AN111" s="12" t="str">
        <f t="shared" si="67"/>
        <v/>
      </c>
      <c r="AO111" s="12" t="str">
        <f t="shared" si="68"/>
        <v/>
      </c>
      <c r="AP111" s="12" t="str">
        <f t="shared" si="69"/>
        <v/>
      </c>
      <c r="AQ111" s="12" t="str">
        <f t="shared" si="75"/>
        <v/>
      </c>
      <c r="AR111" s="12" t="str">
        <f t="shared" si="76"/>
        <v/>
      </c>
      <c r="AS111" s="12" t="str">
        <f t="shared" si="77"/>
        <v/>
      </c>
      <c r="AT111" s="12" t="str">
        <f t="shared" si="78"/>
        <v/>
      </c>
      <c r="AU111" s="12" t="str">
        <f t="shared" si="79"/>
        <v/>
      </c>
      <c r="AV111" s="12" t="str">
        <f t="shared" si="80"/>
        <v/>
      </c>
      <c r="AW111" s="12" t="str">
        <f t="shared" si="70"/>
        <v/>
      </c>
      <c r="AX111" s="12" t="str">
        <f t="shared" si="71"/>
        <v/>
      </c>
      <c r="AY111" s="12" t="str">
        <f t="shared" si="72"/>
        <v/>
      </c>
      <c r="AZ111" s="12" t="str">
        <f t="shared" si="73"/>
        <v/>
      </c>
    </row>
    <row r="112" spans="1:52" s="3" customFormat="1">
      <c r="A112" s="35"/>
      <c r="B112" s="36"/>
      <c r="C112" s="36"/>
      <c r="D112" s="36"/>
      <c r="E112" s="13"/>
      <c r="F112" s="13"/>
      <c r="G112" s="13"/>
      <c r="H112" s="13"/>
      <c r="I112" s="18">
        <f t="shared" si="46"/>
        <v>0</v>
      </c>
      <c r="J112" s="37">
        <f t="shared" si="47"/>
        <v>0</v>
      </c>
      <c r="K112" s="37"/>
      <c r="L112" s="12">
        <f t="shared" si="48"/>
        <v>0</v>
      </c>
      <c r="M112" s="12">
        <f t="shared" si="49"/>
        <v>0</v>
      </c>
      <c r="N112" s="12">
        <f t="shared" si="50"/>
        <v>0</v>
      </c>
      <c r="O112" s="12">
        <f t="shared" si="51"/>
        <v>0</v>
      </c>
      <c r="P112" s="12">
        <f t="shared" si="52"/>
        <v>0</v>
      </c>
      <c r="Q112" s="12">
        <f t="shared" si="53"/>
        <v>0</v>
      </c>
      <c r="R112" s="12">
        <f t="shared" si="54"/>
        <v>0</v>
      </c>
      <c r="S112" s="12">
        <f t="shared" si="55"/>
        <v>0</v>
      </c>
      <c r="U112" s="12">
        <f t="shared" si="56"/>
        <v>0</v>
      </c>
      <c r="V112" s="12">
        <f t="shared" si="57"/>
        <v>0</v>
      </c>
      <c r="W112" s="12">
        <f t="shared" si="58"/>
        <v>0</v>
      </c>
      <c r="X112" s="12">
        <f t="shared" si="59"/>
        <v>0</v>
      </c>
      <c r="Y112" s="12">
        <f t="shared" si="74"/>
        <v>0</v>
      </c>
      <c r="Z112" s="12">
        <f t="shared" si="60"/>
        <v>0</v>
      </c>
      <c r="AB112" s="42">
        <f t="shared" si="61"/>
        <v>0</v>
      </c>
      <c r="AC112" s="42">
        <f t="shared" si="62"/>
        <v>0</v>
      </c>
      <c r="AD112" s="42">
        <f t="shared" si="63"/>
        <v>0</v>
      </c>
      <c r="AE112" s="42">
        <f t="shared" si="64"/>
        <v>0</v>
      </c>
      <c r="AL112" s="12" t="str">
        <f t="shared" si="65"/>
        <v/>
      </c>
      <c r="AM112" s="12" t="str">
        <f t="shared" si="66"/>
        <v/>
      </c>
      <c r="AN112" s="12" t="str">
        <f t="shared" si="67"/>
        <v/>
      </c>
      <c r="AO112" s="12" t="str">
        <f t="shared" si="68"/>
        <v/>
      </c>
      <c r="AP112" s="12" t="str">
        <f t="shared" si="69"/>
        <v/>
      </c>
      <c r="AQ112" s="12" t="str">
        <f t="shared" si="75"/>
        <v/>
      </c>
      <c r="AR112" s="12" t="str">
        <f t="shared" si="76"/>
        <v/>
      </c>
      <c r="AS112" s="12" t="str">
        <f t="shared" si="77"/>
        <v/>
      </c>
      <c r="AT112" s="12" t="str">
        <f t="shared" si="78"/>
        <v/>
      </c>
      <c r="AU112" s="12" t="str">
        <f t="shared" si="79"/>
        <v/>
      </c>
      <c r="AV112" s="12" t="str">
        <f t="shared" si="80"/>
        <v/>
      </c>
      <c r="AW112" s="12" t="str">
        <f t="shared" si="70"/>
        <v/>
      </c>
      <c r="AX112" s="12" t="str">
        <f t="shared" si="71"/>
        <v/>
      </c>
      <c r="AY112" s="12" t="str">
        <f t="shared" si="72"/>
        <v/>
      </c>
      <c r="AZ112" s="12" t="str">
        <f t="shared" si="73"/>
        <v/>
      </c>
    </row>
    <row r="113" spans="1:52" s="3" customFormat="1">
      <c r="A113" s="35"/>
      <c r="B113" s="36"/>
      <c r="C113" s="36"/>
      <c r="D113" s="36"/>
      <c r="E113" s="13"/>
      <c r="F113" s="13"/>
      <c r="G113" s="13"/>
      <c r="H113" s="13"/>
      <c r="I113" s="18">
        <f t="shared" si="46"/>
        <v>0</v>
      </c>
      <c r="J113" s="37">
        <f t="shared" si="47"/>
        <v>0</v>
      </c>
      <c r="K113" s="37"/>
      <c r="L113" s="12">
        <f t="shared" si="48"/>
        <v>0</v>
      </c>
      <c r="M113" s="12">
        <f t="shared" si="49"/>
        <v>0</v>
      </c>
      <c r="N113" s="12">
        <f t="shared" si="50"/>
        <v>0</v>
      </c>
      <c r="O113" s="12">
        <f t="shared" si="51"/>
        <v>0</v>
      </c>
      <c r="P113" s="12">
        <f t="shared" si="52"/>
        <v>0</v>
      </c>
      <c r="Q113" s="12">
        <f t="shared" si="53"/>
        <v>0</v>
      </c>
      <c r="R113" s="12">
        <f t="shared" si="54"/>
        <v>0</v>
      </c>
      <c r="S113" s="12">
        <f t="shared" si="55"/>
        <v>0</v>
      </c>
      <c r="U113" s="12">
        <f t="shared" si="56"/>
        <v>0</v>
      </c>
      <c r="V113" s="12">
        <f t="shared" si="57"/>
        <v>0</v>
      </c>
      <c r="W113" s="12">
        <f t="shared" si="58"/>
        <v>0</v>
      </c>
      <c r="X113" s="12">
        <f t="shared" si="59"/>
        <v>0</v>
      </c>
      <c r="Y113" s="12">
        <f t="shared" si="74"/>
        <v>0</v>
      </c>
      <c r="Z113" s="12">
        <f t="shared" si="60"/>
        <v>0</v>
      </c>
      <c r="AB113" s="42">
        <f t="shared" si="61"/>
        <v>0</v>
      </c>
      <c r="AC113" s="42">
        <f t="shared" si="62"/>
        <v>0</v>
      </c>
      <c r="AD113" s="42">
        <f t="shared" si="63"/>
        <v>0</v>
      </c>
      <c r="AE113" s="42">
        <f t="shared" si="64"/>
        <v>0</v>
      </c>
      <c r="AL113" s="12" t="str">
        <f t="shared" si="65"/>
        <v/>
      </c>
      <c r="AM113" s="12" t="str">
        <f t="shared" si="66"/>
        <v/>
      </c>
      <c r="AN113" s="12" t="str">
        <f t="shared" si="67"/>
        <v/>
      </c>
      <c r="AO113" s="12" t="str">
        <f t="shared" si="68"/>
        <v/>
      </c>
      <c r="AP113" s="12" t="str">
        <f t="shared" si="69"/>
        <v/>
      </c>
      <c r="AQ113" s="12" t="str">
        <f t="shared" si="75"/>
        <v/>
      </c>
      <c r="AR113" s="12" t="str">
        <f t="shared" si="76"/>
        <v/>
      </c>
      <c r="AS113" s="12" t="str">
        <f t="shared" si="77"/>
        <v/>
      </c>
      <c r="AT113" s="12" t="str">
        <f t="shared" si="78"/>
        <v/>
      </c>
      <c r="AU113" s="12" t="str">
        <f t="shared" si="79"/>
        <v/>
      </c>
      <c r="AV113" s="12" t="str">
        <f t="shared" si="80"/>
        <v/>
      </c>
      <c r="AW113" s="12" t="str">
        <f t="shared" si="70"/>
        <v/>
      </c>
      <c r="AX113" s="12" t="str">
        <f t="shared" si="71"/>
        <v/>
      </c>
      <c r="AY113" s="12" t="str">
        <f t="shared" si="72"/>
        <v/>
      </c>
      <c r="AZ113" s="12" t="str">
        <f t="shared" si="73"/>
        <v/>
      </c>
    </row>
    <row r="114" spans="1:52" s="3" customFormat="1">
      <c r="A114" s="35"/>
      <c r="B114" s="36"/>
      <c r="C114" s="36"/>
      <c r="D114" s="36"/>
      <c r="E114" s="13"/>
      <c r="F114" s="13"/>
      <c r="G114" s="13"/>
      <c r="H114" s="13"/>
      <c r="I114" s="18">
        <f t="shared" si="46"/>
        <v>0</v>
      </c>
      <c r="J114" s="37">
        <f t="shared" si="47"/>
        <v>0</v>
      </c>
      <c r="K114" s="37"/>
      <c r="L114" s="12">
        <f t="shared" si="48"/>
        <v>0</v>
      </c>
      <c r="M114" s="12">
        <f t="shared" si="49"/>
        <v>0</v>
      </c>
      <c r="N114" s="12">
        <f t="shared" si="50"/>
        <v>0</v>
      </c>
      <c r="O114" s="12">
        <f t="shared" si="51"/>
        <v>0</v>
      </c>
      <c r="P114" s="12">
        <f t="shared" si="52"/>
        <v>0</v>
      </c>
      <c r="Q114" s="12">
        <f t="shared" si="53"/>
        <v>0</v>
      </c>
      <c r="R114" s="12">
        <f t="shared" si="54"/>
        <v>0</v>
      </c>
      <c r="S114" s="12">
        <f t="shared" si="55"/>
        <v>0</v>
      </c>
      <c r="U114" s="12">
        <f t="shared" si="56"/>
        <v>0</v>
      </c>
      <c r="V114" s="12">
        <f t="shared" si="57"/>
        <v>0</v>
      </c>
      <c r="W114" s="12">
        <f t="shared" si="58"/>
        <v>0</v>
      </c>
      <c r="X114" s="12">
        <f t="shared" si="59"/>
        <v>0</v>
      </c>
      <c r="Y114" s="12">
        <f t="shared" si="74"/>
        <v>0</v>
      </c>
      <c r="Z114" s="12">
        <f t="shared" si="60"/>
        <v>0</v>
      </c>
      <c r="AB114" s="42">
        <f t="shared" si="61"/>
        <v>0</v>
      </c>
      <c r="AC114" s="42">
        <f t="shared" si="62"/>
        <v>0</v>
      </c>
      <c r="AD114" s="42">
        <f t="shared" si="63"/>
        <v>0</v>
      </c>
      <c r="AE114" s="42">
        <f t="shared" si="64"/>
        <v>0</v>
      </c>
      <c r="AL114" s="12" t="str">
        <f t="shared" si="65"/>
        <v/>
      </c>
      <c r="AM114" s="12" t="str">
        <f t="shared" si="66"/>
        <v/>
      </c>
      <c r="AN114" s="12" t="str">
        <f t="shared" si="67"/>
        <v/>
      </c>
      <c r="AO114" s="12" t="str">
        <f t="shared" si="68"/>
        <v/>
      </c>
      <c r="AP114" s="12" t="str">
        <f t="shared" si="69"/>
        <v/>
      </c>
      <c r="AQ114" s="12" t="str">
        <f t="shared" si="75"/>
        <v/>
      </c>
      <c r="AR114" s="12" t="str">
        <f t="shared" si="76"/>
        <v/>
      </c>
      <c r="AS114" s="12" t="str">
        <f t="shared" si="77"/>
        <v/>
      </c>
      <c r="AT114" s="12" t="str">
        <f t="shared" si="78"/>
        <v/>
      </c>
      <c r="AU114" s="12" t="str">
        <f t="shared" si="79"/>
        <v/>
      </c>
      <c r="AV114" s="12" t="str">
        <f t="shared" si="80"/>
        <v/>
      </c>
      <c r="AW114" s="12" t="str">
        <f t="shared" si="70"/>
        <v/>
      </c>
      <c r="AX114" s="12" t="str">
        <f t="shared" si="71"/>
        <v/>
      </c>
      <c r="AY114" s="12" t="str">
        <f t="shared" si="72"/>
        <v/>
      </c>
      <c r="AZ114" s="12" t="str">
        <f t="shared" si="73"/>
        <v/>
      </c>
    </row>
    <row r="115" spans="1:52" s="3" customFormat="1">
      <c r="A115" s="35"/>
      <c r="B115" s="36"/>
      <c r="C115" s="36"/>
      <c r="D115" s="36"/>
      <c r="E115" s="13"/>
      <c r="F115" s="13"/>
      <c r="G115" s="13"/>
      <c r="H115" s="13"/>
      <c r="I115" s="18">
        <f t="shared" si="46"/>
        <v>0</v>
      </c>
      <c r="J115" s="37">
        <f t="shared" si="47"/>
        <v>0</v>
      </c>
      <c r="K115" s="37"/>
      <c r="L115" s="12">
        <f t="shared" si="48"/>
        <v>0</v>
      </c>
      <c r="M115" s="12">
        <f t="shared" si="49"/>
        <v>0</v>
      </c>
      <c r="N115" s="12">
        <f t="shared" si="50"/>
        <v>0</v>
      </c>
      <c r="O115" s="12">
        <f t="shared" si="51"/>
        <v>0</v>
      </c>
      <c r="P115" s="12">
        <f t="shared" si="52"/>
        <v>0</v>
      </c>
      <c r="Q115" s="12">
        <f t="shared" si="53"/>
        <v>0</v>
      </c>
      <c r="R115" s="12">
        <f t="shared" si="54"/>
        <v>0</v>
      </c>
      <c r="S115" s="12">
        <f t="shared" si="55"/>
        <v>0</v>
      </c>
      <c r="U115" s="12">
        <f t="shared" si="56"/>
        <v>0</v>
      </c>
      <c r="V115" s="12">
        <f t="shared" si="57"/>
        <v>0</v>
      </c>
      <c r="W115" s="12">
        <f t="shared" si="58"/>
        <v>0</v>
      </c>
      <c r="X115" s="12">
        <f t="shared" si="59"/>
        <v>0</v>
      </c>
      <c r="Y115" s="12">
        <f t="shared" si="74"/>
        <v>0</v>
      </c>
      <c r="Z115" s="12">
        <f t="shared" si="60"/>
        <v>0</v>
      </c>
      <c r="AB115" s="42">
        <f t="shared" si="61"/>
        <v>0</v>
      </c>
      <c r="AC115" s="42">
        <f t="shared" si="62"/>
        <v>0</v>
      </c>
      <c r="AD115" s="42">
        <f t="shared" si="63"/>
        <v>0</v>
      </c>
      <c r="AE115" s="42">
        <f t="shared" si="64"/>
        <v>0</v>
      </c>
      <c r="AL115" s="12" t="str">
        <f t="shared" si="65"/>
        <v/>
      </c>
      <c r="AM115" s="12" t="str">
        <f t="shared" si="66"/>
        <v/>
      </c>
      <c r="AN115" s="12" t="str">
        <f t="shared" si="67"/>
        <v/>
      </c>
      <c r="AO115" s="12" t="str">
        <f t="shared" si="68"/>
        <v/>
      </c>
      <c r="AP115" s="12" t="str">
        <f t="shared" si="69"/>
        <v/>
      </c>
      <c r="AQ115" s="12" t="str">
        <f t="shared" si="75"/>
        <v/>
      </c>
      <c r="AR115" s="12" t="str">
        <f t="shared" si="76"/>
        <v/>
      </c>
      <c r="AS115" s="12" t="str">
        <f t="shared" si="77"/>
        <v/>
      </c>
      <c r="AT115" s="12" t="str">
        <f t="shared" si="78"/>
        <v/>
      </c>
      <c r="AU115" s="12" t="str">
        <f t="shared" si="79"/>
        <v/>
      </c>
      <c r="AV115" s="12" t="str">
        <f t="shared" si="80"/>
        <v/>
      </c>
      <c r="AW115" s="12" t="str">
        <f t="shared" si="70"/>
        <v/>
      </c>
      <c r="AX115" s="12" t="str">
        <f t="shared" si="71"/>
        <v/>
      </c>
      <c r="AY115" s="12" t="str">
        <f t="shared" si="72"/>
        <v/>
      </c>
      <c r="AZ115" s="12" t="str">
        <f t="shared" si="73"/>
        <v/>
      </c>
    </row>
    <row r="116" spans="1:52" s="3" customFormat="1">
      <c r="A116" s="35"/>
      <c r="B116" s="36"/>
      <c r="C116" s="36"/>
      <c r="D116" s="36"/>
      <c r="E116" s="13"/>
      <c r="F116" s="13"/>
      <c r="G116" s="13"/>
      <c r="H116" s="13"/>
      <c r="I116" s="18">
        <f t="shared" si="46"/>
        <v>0</v>
      </c>
      <c r="J116" s="37">
        <f t="shared" si="47"/>
        <v>0</v>
      </c>
      <c r="K116" s="37"/>
      <c r="L116" s="12">
        <f t="shared" si="48"/>
        <v>0</v>
      </c>
      <c r="M116" s="12">
        <f t="shared" si="49"/>
        <v>0</v>
      </c>
      <c r="N116" s="12">
        <f t="shared" si="50"/>
        <v>0</v>
      </c>
      <c r="O116" s="12">
        <f t="shared" si="51"/>
        <v>0</v>
      </c>
      <c r="P116" s="12">
        <f t="shared" si="52"/>
        <v>0</v>
      </c>
      <c r="Q116" s="12">
        <f t="shared" si="53"/>
        <v>0</v>
      </c>
      <c r="R116" s="12">
        <f t="shared" si="54"/>
        <v>0</v>
      </c>
      <c r="S116" s="12">
        <f t="shared" si="55"/>
        <v>0</v>
      </c>
      <c r="U116" s="12">
        <f t="shared" si="56"/>
        <v>0</v>
      </c>
      <c r="V116" s="12">
        <f t="shared" si="57"/>
        <v>0</v>
      </c>
      <c r="W116" s="12">
        <f t="shared" si="58"/>
        <v>0</v>
      </c>
      <c r="X116" s="12">
        <f t="shared" si="59"/>
        <v>0</v>
      </c>
      <c r="Y116" s="12">
        <f t="shared" si="74"/>
        <v>0</v>
      </c>
      <c r="Z116" s="12">
        <f t="shared" si="60"/>
        <v>0</v>
      </c>
      <c r="AB116" s="42">
        <f t="shared" si="61"/>
        <v>0</v>
      </c>
      <c r="AC116" s="42">
        <f t="shared" si="62"/>
        <v>0</v>
      </c>
      <c r="AD116" s="42">
        <f t="shared" si="63"/>
        <v>0</v>
      </c>
      <c r="AE116" s="42">
        <f t="shared" si="64"/>
        <v>0</v>
      </c>
      <c r="AL116" s="12" t="str">
        <f t="shared" si="65"/>
        <v/>
      </c>
      <c r="AM116" s="12" t="str">
        <f t="shared" si="66"/>
        <v/>
      </c>
      <c r="AN116" s="12" t="str">
        <f t="shared" si="67"/>
        <v/>
      </c>
      <c r="AO116" s="12" t="str">
        <f t="shared" si="68"/>
        <v/>
      </c>
      <c r="AP116" s="12" t="str">
        <f t="shared" si="69"/>
        <v/>
      </c>
      <c r="AQ116" s="12" t="str">
        <f t="shared" si="75"/>
        <v/>
      </c>
      <c r="AR116" s="12" t="str">
        <f t="shared" si="76"/>
        <v/>
      </c>
      <c r="AS116" s="12" t="str">
        <f t="shared" si="77"/>
        <v/>
      </c>
      <c r="AT116" s="12" t="str">
        <f t="shared" si="78"/>
        <v/>
      </c>
      <c r="AU116" s="12" t="str">
        <f t="shared" si="79"/>
        <v/>
      </c>
      <c r="AV116" s="12" t="str">
        <f t="shared" si="80"/>
        <v/>
      </c>
      <c r="AW116" s="12" t="str">
        <f t="shared" si="70"/>
        <v/>
      </c>
      <c r="AX116" s="12" t="str">
        <f t="shared" si="71"/>
        <v/>
      </c>
      <c r="AY116" s="12" t="str">
        <f t="shared" si="72"/>
        <v/>
      </c>
      <c r="AZ116" s="12" t="str">
        <f t="shared" si="73"/>
        <v/>
      </c>
    </row>
    <row r="117" spans="1:52" s="3" customFormat="1">
      <c r="A117" s="35"/>
      <c r="B117" s="36"/>
      <c r="C117" s="36"/>
      <c r="D117" s="36"/>
      <c r="E117" s="13"/>
      <c r="F117" s="13"/>
      <c r="G117" s="13"/>
      <c r="H117" s="13"/>
      <c r="I117" s="18">
        <f t="shared" si="46"/>
        <v>0</v>
      </c>
      <c r="J117" s="37">
        <f t="shared" si="47"/>
        <v>0</v>
      </c>
      <c r="K117" s="37"/>
      <c r="L117" s="12">
        <f t="shared" si="48"/>
        <v>0</v>
      </c>
      <c r="M117" s="12">
        <f t="shared" si="49"/>
        <v>0</v>
      </c>
      <c r="N117" s="12">
        <f t="shared" si="50"/>
        <v>0</v>
      </c>
      <c r="O117" s="12">
        <f t="shared" si="51"/>
        <v>0</v>
      </c>
      <c r="P117" s="12">
        <f t="shared" si="52"/>
        <v>0</v>
      </c>
      <c r="Q117" s="12">
        <f t="shared" si="53"/>
        <v>0</v>
      </c>
      <c r="R117" s="12">
        <f t="shared" si="54"/>
        <v>0</v>
      </c>
      <c r="S117" s="12">
        <f t="shared" si="55"/>
        <v>0</v>
      </c>
      <c r="U117" s="12">
        <f t="shared" si="56"/>
        <v>0</v>
      </c>
      <c r="V117" s="12">
        <f t="shared" si="57"/>
        <v>0</v>
      </c>
      <c r="W117" s="12">
        <f t="shared" si="58"/>
        <v>0</v>
      </c>
      <c r="X117" s="12">
        <f t="shared" si="59"/>
        <v>0</v>
      </c>
      <c r="Y117" s="12">
        <f t="shared" si="74"/>
        <v>0</v>
      </c>
      <c r="Z117" s="12">
        <f t="shared" si="60"/>
        <v>0</v>
      </c>
      <c r="AB117" s="42">
        <f t="shared" si="61"/>
        <v>0</v>
      </c>
      <c r="AC117" s="42">
        <f t="shared" si="62"/>
        <v>0</v>
      </c>
      <c r="AD117" s="42">
        <f t="shared" si="63"/>
        <v>0</v>
      </c>
      <c r="AE117" s="42">
        <f t="shared" si="64"/>
        <v>0</v>
      </c>
      <c r="AL117" s="12" t="str">
        <f t="shared" si="65"/>
        <v/>
      </c>
      <c r="AM117" s="12" t="str">
        <f t="shared" si="66"/>
        <v/>
      </c>
      <c r="AN117" s="12" t="str">
        <f t="shared" si="67"/>
        <v/>
      </c>
      <c r="AO117" s="12" t="str">
        <f t="shared" si="68"/>
        <v/>
      </c>
      <c r="AP117" s="12" t="str">
        <f t="shared" si="69"/>
        <v/>
      </c>
      <c r="AQ117" s="12" t="str">
        <f t="shared" si="75"/>
        <v/>
      </c>
      <c r="AR117" s="12" t="str">
        <f t="shared" si="76"/>
        <v/>
      </c>
      <c r="AS117" s="12" t="str">
        <f t="shared" si="77"/>
        <v/>
      </c>
      <c r="AT117" s="12" t="str">
        <f t="shared" si="78"/>
        <v/>
      </c>
      <c r="AU117" s="12" t="str">
        <f t="shared" si="79"/>
        <v/>
      </c>
      <c r="AV117" s="12" t="str">
        <f t="shared" si="80"/>
        <v/>
      </c>
      <c r="AW117" s="12" t="str">
        <f t="shared" si="70"/>
        <v/>
      </c>
      <c r="AX117" s="12" t="str">
        <f t="shared" si="71"/>
        <v/>
      </c>
      <c r="AY117" s="12" t="str">
        <f t="shared" si="72"/>
        <v/>
      </c>
      <c r="AZ117" s="12" t="str">
        <f t="shared" si="73"/>
        <v/>
      </c>
    </row>
    <row r="118" spans="1:52" s="3" customFormat="1">
      <c r="A118" s="35"/>
      <c r="B118" s="36"/>
      <c r="C118" s="36"/>
      <c r="D118" s="36"/>
      <c r="E118" s="13"/>
      <c r="F118" s="13"/>
      <c r="G118" s="13"/>
      <c r="H118" s="13"/>
      <c r="I118" s="18">
        <f t="shared" si="46"/>
        <v>0</v>
      </c>
      <c r="J118" s="37">
        <f t="shared" si="47"/>
        <v>0</v>
      </c>
      <c r="K118" s="37"/>
      <c r="L118" s="12">
        <f t="shared" si="48"/>
        <v>0</v>
      </c>
      <c r="M118" s="12">
        <f t="shared" si="49"/>
        <v>0</v>
      </c>
      <c r="N118" s="12">
        <f t="shared" si="50"/>
        <v>0</v>
      </c>
      <c r="O118" s="12">
        <f t="shared" si="51"/>
        <v>0</v>
      </c>
      <c r="P118" s="12">
        <f t="shared" si="52"/>
        <v>0</v>
      </c>
      <c r="Q118" s="12">
        <f t="shared" si="53"/>
        <v>0</v>
      </c>
      <c r="R118" s="12">
        <f t="shared" si="54"/>
        <v>0</v>
      </c>
      <c r="S118" s="12">
        <f t="shared" si="55"/>
        <v>0</v>
      </c>
      <c r="U118" s="12">
        <f t="shared" si="56"/>
        <v>0</v>
      </c>
      <c r="V118" s="12">
        <f t="shared" si="57"/>
        <v>0</v>
      </c>
      <c r="W118" s="12">
        <f t="shared" si="58"/>
        <v>0</v>
      </c>
      <c r="X118" s="12">
        <f t="shared" si="59"/>
        <v>0</v>
      </c>
      <c r="Y118" s="12">
        <f t="shared" si="74"/>
        <v>0</v>
      </c>
      <c r="Z118" s="12">
        <f t="shared" si="60"/>
        <v>0</v>
      </c>
      <c r="AB118" s="42">
        <f t="shared" si="61"/>
        <v>0</v>
      </c>
      <c r="AC118" s="42">
        <f t="shared" si="62"/>
        <v>0</v>
      </c>
      <c r="AD118" s="42">
        <f t="shared" si="63"/>
        <v>0</v>
      </c>
      <c r="AE118" s="42">
        <f t="shared" si="64"/>
        <v>0</v>
      </c>
      <c r="AL118" s="12" t="str">
        <f t="shared" si="65"/>
        <v/>
      </c>
      <c r="AM118" s="12" t="str">
        <f t="shared" si="66"/>
        <v/>
      </c>
      <c r="AN118" s="12" t="str">
        <f t="shared" si="67"/>
        <v/>
      </c>
      <c r="AO118" s="12" t="str">
        <f t="shared" si="68"/>
        <v/>
      </c>
      <c r="AP118" s="12" t="str">
        <f t="shared" si="69"/>
        <v/>
      </c>
      <c r="AQ118" s="12" t="str">
        <f t="shared" si="75"/>
        <v/>
      </c>
      <c r="AR118" s="12" t="str">
        <f t="shared" si="76"/>
        <v/>
      </c>
      <c r="AS118" s="12" t="str">
        <f t="shared" si="77"/>
        <v/>
      </c>
      <c r="AT118" s="12" t="str">
        <f t="shared" si="78"/>
        <v/>
      </c>
      <c r="AU118" s="12" t="str">
        <f t="shared" si="79"/>
        <v/>
      </c>
      <c r="AV118" s="12" t="str">
        <f t="shared" si="80"/>
        <v/>
      </c>
      <c r="AW118" s="12" t="str">
        <f t="shared" si="70"/>
        <v/>
      </c>
      <c r="AX118" s="12" t="str">
        <f t="shared" si="71"/>
        <v/>
      </c>
      <c r="AY118" s="12" t="str">
        <f t="shared" si="72"/>
        <v/>
      </c>
      <c r="AZ118" s="12" t="str">
        <f t="shared" si="73"/>
        <v/>
      </c>
    </row>
    <row r="119" spans="1:52" s="3" customFormat="1">
      <c r="A119" s="35"/>
      <c r="B119" s="36"/>
      <c r="C119" s="36"/>
      <c r="D119" s="36"/>
      <c r="E119" s="13"/>
      <c r="F119" s="13"/>
      <c r="G119" s="13"/>
      <c r="H119" s="13"/>
      <c r="I119" s="18">
        <f t="shared" si="46"/>
        <v>0</v>
      </c>
      <c r="J119" s="37">
        <f t="shared" si="47"/>
        <v>0</v>
      </c>
      <c r="K119" s="37"/>
      <c r="L119" s="12">
        <f t="shared" si="48"/>
        <v>0</v>
      </c>
      <c r="M119" s="12">
        <f t="shared" si="49"/>
        <v>0</v>
      </c>
      <c r="N119" s="12">
        <f t="shared" si="50"/>
        <v>0</v>
      </c>
      <c r="O119" s="12">
        <f t="shared" si="51"/>
        <v>0</v>
      </c>
      <c r="P119" s="12">
        <f t="shared" si="52"/>
        <v>0</v>
      </c>
      <c r="Q119" s="12">
        <f t="shared" si="53"/>
        <v>0</v>
      </c>
      <c r="R119" s="12">
        <f t="shared" si="54"/>
        <v>0</v>
      </c>
      <c r="S119" s="12">
        <f t="shared" si="55"/>
        <v>0</v>
      </c>
      <c r="U119" s="12">
        <f t="shared" si="56"/>
        <v>0</v>
      </c>
      <c r="V119" s="12">
        <f t="shared" si="57"/>
        <v>0</v>
      </c>
      <c r="W119" s="12">
        <f t="shared" si="58"/>
        <v>0</v>
      </c>
      <c r="X119" s="12">
        <f t="shared" si="59"/>
        <v>0</v>
      </c>
      <c r="Y119" s="12">
        <f t="shared" si="74"/>
        <v>0</v>
      </c>
      <c r="Z119" s="12">
        <f t="shared" si="60"/>
        <v>0</v>
      </c>
      <c r="AB119" s="42">
        <f t="shared" si="61"/>
        <v>0</v>
      </c>
      <c r="AC119" s="42">
        <f t="shared" si="62"/>
        <v>0</v>
      </c>
      <c r="AD119" s="42">
        <f t="shared" si="63"/>
        <v>0</v>
      </c>
      <c r="AE119" s="42">
        <f t="shared" si="64"/>
        <v>0</v>
      </c>
      <c r="AL119" s="12" t="str">
        <f t="shared" si="65"/>
        <v/>
      </c>
      <c r="AM119" s="12" t="str">
        <f t="shared" si="66"/>
        <v/>
      </c>
      <c r="AN119" s="12" t="str">
        <f t="shared" si="67"/>
        <v/>
      </c>
      <c r="AO119" s="12" t="str">
        <f t="shared" si="68"/>
        <v/>
      </c>
      <c r="AP119" s="12" t="str">
        <f t="shared" si="69"/>
        <v/>
      </c>
      <c r="AQ119" s="12" t="str">
        <f t="shared" si="75"/>
        <v/>
      </c>
      <c r="AR119" s="12" t="str">
        <f t="shared" si="76"/>
        <v/>
      </c>
      <c r="AS119" s="12" t="str">
        <f t="shared" si="77"/>
        <v/>
      </c>
      <c r="AT119" s="12" t="str">
        <f t="shared" si="78"/>
        <v/>
      </c>
      <c r="AU119" s="12" t="str">
        <f t="shared" si="79"/>
        <v/>
      </c>
      <c r="AV119" s="12" t="str">
        <f t="shared" si="80"/>
        <v/>
      </c>
      <c r="AW119" s="12" t="str">
        <f t="shared" si="70"/>
        <v/>
      </c>
      <c r="AX119" s="12" t="str">
        <f t="shared" si="71"/>
        <v/>
      </c>
      <c r="AY119" s="12" t="str">
        <f t="shared" si="72"/>
        <v/>
      </c>
      <c r="AZ119" s="12" t="str">
        <f t="shared" si="73"/>
        <v/>
      </c>
    </row>
    <row r="120" spans="1:52" s="3" customFormat="1">
      <c r="A120" s="35"/>
      <c r="B120" s="36"/>
      <c r="C120" s="36"/>
      <c r="D120" s="36"/>
      <c r="E120" s="13"/>
      <c r="F120" s="13"/>
      <c r="G120" s="13"/>
      <c r="H120" s="13"/>
      <c r="I120" s="18">
        <f t="shared" si="46"/>
        <v>0</v>
      </c>
      <c r="J120" s="37">
        <f t="shared" si="47"/>
        <v>0</v>
      </c>
      <c r="K120" s="37"/>
      <c r="L120" s="12">
        <f t="shared" si="48"/>
        <v>0</v>
      </c>
      <c r="M120" s="12">
        <f t="shared" si="49"/>
        <v>0</v>
      </c>
      <c r="N120" s="12">
        <f t="shared" si="50"/>
        <v>0</v>
      </c>
      <c r="O120" s="12">
        <f t="shared" si="51"/>
        <v>0</v>
      </c>
      <c r="P120" s="12">
        <f t="shared" si="52"/>
        <v>0</v>
      </c>
      <c r="Q120" s="12">
        <f t="shared" si="53"/>
        <v>0</v>
      </c>
      <c r="R120" s="12">
        <f t="shared" si="54"/>
        <v>0</v>
      </c>
      <c r="S120" s="12">
        <f t="shared" si="55"/>
        <v>0</v>
      </c>
      <c r="U120" s="12">
        <f t="shared" si="56"/>
        <v>0</v>
      </c>
      <c r="V120" s="12">
        <f t="shared" si="57"/>
        <v>0</v>
      </c>
      <c r="W120" s="12">
        <f t="shared" si="58"/>
        <v>0</v>
      </c>
      <c r="X120" s="12">
        <f t="shared" si="59"/>
        <v>0</v>
      </c>
      <c r="Y120" s="12">
        <f t="shared" si="74"/>
        <v>0</v>
      </c>
      <c r="Z120" s="12">
        <f t="shared" si="60"/>
        <v>0</v>
      </c>
      <c r="AB120" s="42">
        <f t="shared" si="61"/>
        <v>0</v>
      </c>
      <c r="AC120" s="42">
        <f t="shared" si="62"/>
        <v>0</v>
      </c>
      <c r="AD120" s="42">
        <f t="shared" si="63"/>
        <v>0</v>
      </c>
      <c r="AE120" s="42">
        <f t="shared" si="64"/>
        <v>0</v>
      </c>
      <c r="AL120" s="12" t="str">
        <f t="shared" si="65"/>
        <v/>
      </c>
      <c r="AM120" s="12" t="str">
        <f t="shared" si="66"/>
        <v/>
      </c>
      <c r="AN120" s="12" t="str">
        <f t="shared" si="67"/>
        <v/>
      </c>
      <c r="AO120" s="12" t="str">
        <f t="shared" si="68"/>
        <v/>
      </c>
      <c r="AP120" s="12" t="str">
        <f t="shared" si="69"/>
        <v/>
      </c>
      <c r="AQ120" s="12" t="str">
        <f t="shared" si="75"/>
        <v/>
      </c>
      <c r="AR120" s="12" t="str">
        <f t="shared" si="76"/>
        <v/>
      </c>
      <c r="AS120" s="12" t="str">
        <f t="shared" si="77"/>
        <v/>
      </c>
      <c r="AT120" s="12" t="str">
        <f t="shared" si="78"/>
        <v/>
      </c>
      <c r="AU120" s="12" t="str">
        <f t="shared" si="79"/>
        <v/>
      </c>
      <c r="AV120" s="12" t="str">
        <f t="shared" si="80"/>
        <v/>
      </c>
      <c r="AW120" s="12" t="str">
        <f t="shared" si="70"/>
        <v/>
      </c>
      <c r="AX120" s="12" t="str">
        <f t="shared" si="71"/>
        <v/>
      </c>
      <c r="AY120" s="12" t="str">
        <f t="shared" si="72"/>
        <v/>
      </c>
      <c r="AZ120" s="12" t="str">
        <f t="shared" si="73"/>
        <v/>
      </c>
    </row>
    <row r="121" spans="1:52" s="3" customFormat="1">
      <c r="A121" s="35"/>
      <c r="B121" s="36"/>
      <c r="C121" s="36"/>
      <c r="D121" s="36"/>
      <c r="E121" s="13"/>
      <c r="F121" s="13"/>
      <c r="G121" s="13"/>
      <c r="H121" s="13"/>
      <c r="I121" s="18">
        <f t="shared" si="46"/>
        <v>0</v>
      </c>
      <c r="J121" s="37">
        <f t="shared" si="47"/>
        <v>0</v>
      </c>
      <c r="K121" s="37"/>
      <c r="L121" s="12">
        <f t="shared" si="48"/>
        <v>0</v>
      </c>
      <c r="M121" s="12">
        <f t="shared" si="49"/>
        <v>0</v>
      </c>
      <c r="N121" s="12">
        <f t="shared" si="50"/>
        <v>0</v>
      </c>
      <c r="O121" s="12">
        <f t="shared" si="51"/>
        <v>0</v>
      </c>
      <c r="P121" s="12">
        <f t="shared" si="52"/>
        <v>0</v>
      </c>
      <c r="Q121" s="12">
        <f t="shared" si="53"/>
        <v>0</v>
      </c>
      <c r="R121" s="12">
        <f t="shared" si="54"/>
        <v>0</v>
      </c>
      <c r="S121" s="12">
        <f t="shared" si="55"/>
        <v>0</v>
      </c>
      <c r="U121" s="12">
        <f t="shared" si="56"/>
        <v>0</v>
      </c>
      <c r="V121" s="12">
        <f t="shared" si="57"/>
        <v>0</v>
      </c>
      <c r="W121" s="12">
        <f t="shared" si="58"/>
        <v>0</v>
      </c>
      <c r="X121" s="12">
        <f t="shared" si="59"/>
        <v>0</v>
      </c>
      <c r="Y121" s="12">
        <f t="shared" si="74"/>
        <v>0</v>
      </c>
      <c r="Z121" s="12">
        <f t="shared" si="60"/>
        <v>0</v>
      </c>
      <c r="AB121" s="42">
        <f t="shared" si="61"/>
        <v>0</v>
      </c>
      <c r="AC121" s="42">
        <f t="shared" si="62"/>
        <v>0</v>
      </c>
      <c r="AD121" s="42">
        <f t="shared" si="63"/>
        <v>0</v>
      </c>
      <c r="AE121" s="42">
        <f t="shared" si="64"/>
        <v>0</v>
      </c>
      <c r="AL121" s="12" t="str">
        <f t="shared" si="65"/>
        <v/>
      </c>
      <c r="AM121" s="12" t="str">
        <f t="shared" si="66"/>
        <v/>
      </c>
      <c r="AN121" s="12" t="str">
        <f t="shared" si="67"/>
        <v/>
      </c>
      <c r="AO121" s="12" t="str">
        <f t="shared" si="68"/>
        <v/>
      </c>
      <c r="AP121" s="12" t="str">
        <f t="shared" si="69"/>
        <v/>
      </c>
      <c r="AQ121" s="12" t="str">
        <f t="shared" si="75"/>
        <v/>
      </c>
      <c r="AR121" s="12" t="str">
        <f t="shared" si="76"/>
        <v/>
      </c>
      <c r="AS121" s="12" t="str">
        <f t="shared" si="77"/>
        <v/>
      </c>
      <c r="AT121" s="12" t="str">
        <f t="shared" si="78"/>
        <v/>
      </c>
      <c r="AU121" s="12" t="str">
        <f t="shared" si="79"/>
        <v/>
      </c>
      <c r="AV121" s="12" t="str">
        <f t="shared" si="80"/>
        <v/>
      </c>
      <c r="AW121" s="12" t="str">
        <f t="shared" si="70"/>
        <v/>
      </c>
      <c r="AX121" s="12" t="str">
        <f t="shared" si="71"/>
        <v/>
      </c>
      <c r="AY121" s="12" t="str">
        <f t="shared" si="72"/>
        <v/>
      </c>
      <c r="AZ121" s="12" t="str">
        <f t="shared" si="73"/>
        <v/>
      </c>
    </row>
    <row r="122" spans="1:52" s="3" customFormat="1">
      <c r="A122" s="35"/>
      <c r="B122" s="36"/>
      <c r="C122" s="36"/>
      <c r="D122" s="36"/>
      <c r="E122" s="13"/>
      <c r="F122" s="13"/>
      <c r="G122" s="13"/>
      <c r="H122" s="13"/>
      <c r="I122" s="18">
        <f t="shared" si="46"/>
        <v>0</v>
      </c>
      <c r="J122" s="37">
        <f t="shared" si="47"/>
        <v>0</v>
      </c>
      <c r="K122" s="37"/>
      <c r="L122" s="12">
        <f t="shared" si="48"/>
        <v>0</v>
      </c>
      <c r="M122" s="12">
        <f t="shared" si="49"/>
        <v>0</v>
      </c>
      <c r="N122" s="12">
        <f t="shared" si="50"/>
        <v>0</v>
      </c>
      <c r="O122" s="12">
        <f t="shared" si="51"/>
        <v>0</v>
      </c>
      <c r="P122" s="12">
        <f t="shared" si="52"/>
        <v>0</v>
      </c>
      <c r="Q122" s="12">
        <f t="shared" si="53"/>
        <v>0</v>
      </c>
      <c r="R122" s="12">
        <f t="shared" si="54"/>
        <v>0</v>
      </c>
      <c r="S122" s="12">
        <f t="shared" si="55"/>
        <v>0</v>
      </c>
      <c r="U122" s="12">
        <f t="shared" si="56"/>
        <v>0</v>
      </c>
      <c r="V122" s="12">
        <f t="shared" si="57"/>
        <v>0</v>
      </c>
      <c r="W122" s="12">
        <f t="shared" si="58"/>
        <v>0</v>
      </c>
      <c r="X122" s="12">
        <f t="shared" si="59"/>
        <v>0</v>
      </c>
      <c r="Y122" s="12">
        <f t="shared" si="74"/>
        <v>0</v>
      </c>
      <c r="Z122" s="12">
        <f t="shared" si="60"/>
        <v>0</v>
      </c>
      <c r="AB122" s="42">
        <f t="shared" si="61"/>
        <v>0</v>
      </c>
      <c r="AC122" s="42">
        <f t="shared" si="62"/>
        <v>0</v>
      </c>
      <c r="AD122" s="42">
        <f t="shared" si="63"/>
        <v>0</v>
      </c>
      <c r="AE122" s="42">
        <f t="shared" si="64"/>
        <v>0</v>
      </c>
      <c r="AL122" s="12" t="str">
        <f t="shared" si="65"/>
        <v/>
      </c>
      <c r="AM122" s="12" t="str">
        <f t="shared" si="66"/>
        <v/>
      </c>
      <c r="AN122" s="12" t="str">
        <f t="shared" si="67"/>
        <v/>
      </c>
      <c r="AO122" s="12" t="str">
        <f t="shared" si="68"/>
        <v/>
      </c>
      <c r="AP122" s="12" t="str">
        <f t="shared" si="69"/>
        <v/>
      </c>
      <c r="AQ122" s="12" t="str">
        <f t="shared" si="75"/>
        <v/>
      </c>
      <c r="AR122" s="12" t="str">
        <f t="shared" si="76"/>
        <v/>
      </c>
      <c r="AS122" s="12" t="str">
        <f t="shared" si="77"/>
        <v/>
      </c>
      <c r="AT122" s="12" t="str">
        <f t="shared" si="78"/>
        <v/>
      </c>
      <c r="AU122" s="12" t="str">
        <f t="shared" si="79"/>
        <v/>
      </c>
      <c r="AV122" s="12" t="str">
        <f t="shared" si="80"/>
        <v/>
      </c>
      <c r="AW122" s="12" t="str">
        <f t="shared" si="70"/>
        <v/>
      </c>
      <c r="AX122" s="12" t="str">
        <f t="shared" si="71"/>
        <v/>
      </c>
      <c r="AY122" s="12" t="str">
        <f t="shared" si="72"/>
        <v/>
      </c>
      <c r="AZ122" s="12" t="str">
        <f t="shared" si="73"/>
        <v/>
      </c>
    </row>
    <row r="123" spans="1:52" s="3" customFormat="1">
      <c r="A123" s="35"/>
      <c r="B123" s="36"/>
      <c r="C123" s="36"/>
      <c r="D123" s="36"/>
      <c r="E123" s="13"/>
      <c r="F123" s="13"/>
      <c r="G123" s="13"/>
      <c r="H123" s="13"/>
      <c r="I123" s="18">
        <f t="shared" si="46"/>
        <v>0</v>
      </c>
      <c r="J123" s="37">
        <f t="shared" si="47"/>
        <v>0</v>
      </c>
      <c r="K123" s="37"/>
      <c r="L123" s="12">
        <f t="shared" si="48"/>
        <v>0</v>
      </c>
      <c r="M123" s="12">
        <f t="shared" si="49"/>
        <v>0</v>
      </c>
      <c r="N123" s="12">
        <f t="shared" si="50"/>
        <v>0</v>
      </c>
      <c r="O123" s="12">
        <f t="shared" si="51"/>
        <v>0</v>
      </c>
      <c r="P123" s="12">
        <f t="shared" si="52"/>
        <v>0</v>
      </c>
      <c r="Q123" s="12">
        <f t="shared" si="53"/>
        <v>0</v>
      </c>
      <c r="R123" s="12">
        <f t="shared" si="54"/>
        <v>0</v>
      </c>
      <c r="S123" s="12">
        <f t="shared" si="55"/>
        <v>0</v>
      </c>
      <c r="U123" s="12">
        <f t="shared" si="56"/>
        <v>0</v>
      </c>
      <c r="V123" s="12">
        <f t="shared" si="57"/>
        <v>0</v>
      </c>
      <c r="W123" s="12">
        <f t="shared" si="58"/>
        <v>0</v>
      </c>
      <c r="X123" s="12">
        <f t="shared" si="59"/>
        <v>0</v>
      </c>
      <c r="Y123" s="12">
        <f t="shared" si="74"/>
        <v>0</v>
      </c>
      <c r="Z123" s="12">
        <f t="shared" si="60"/>
        <v>0</v>
      </c>
      <c r="AB123" s="42">
        <f t="shared" si="61"/>
        <v>0</v>
      </c>
      <c r="AC123" s="42">
        <f t="shared" si="62"/>
        <v>0</v>
      </c>
      <c r="AD123" s="42">
        <f t="shared" si="63"/>
        <v>0</v>
      </c>
      <c r="AE123" s="42">
        <f t="shared" si="64"/>
        <v>0</v>
      </c>
      <c r="AL123" s="12" t="str">
        <f t="shared" si="65"/>
        <v/>
      </c>
      <c r="AM123" s="12" t="str">
        <f t="shared" si="66"/>
        <v/>
      </c>
      <c r="AN123" s="12" t="str">
        <f t="shared" si="67"/>
        <v/>
      </c>
      <c r="AO123" s="12" t="str">
        <f t="shared" si="68"/>
        <v/>
      </c>
      <c r="AP123" s="12" t="str">
        <f t="shared" si="69"/>
        <v/>
      </c>
      <c r="AQ123" s="12" t="str">
        <f t="shared" si="75"/>
        <v/>
      </c>
      <c r="AR123" s="12" t="str">
        <f t="shared" si="76"/>
        <v/>
      </c>
      <c r="AS123" s="12" t="str">
        <f t="shared" si="77"/>
        <v/>
      </c>
      <c r="AT123" s="12" t="str">
        <f t="shared" si="78"/>
        <v/>
      </c>
      <c r="AU123" s="12" t="str">
        <f t="shared" si="79"/>
        <v/>
      </c>
      <c r="AV123" s="12" t="str">
        <f t="shared" si="80"/>
        <v/>
      </c>
      <c r="AW123" s="12" t="str">
        <f t="shared" si="70"/>
        <v/>
      </c>
      <c r="AX123" s="12" t="str">
        <f t="shared" si="71"/>
        <v/>
      </c>
      <c r="AY123" s="12" t="str">
        <f t="shared" si="72"/>
        <v/>
      </c>
      <c r="AZ123" s="12" t="str">
        <f t="shared" si="73"/>
        <v/>
      </c>
    </row>
    <row r="124" spans="1:52" s="3" customFormat="1">
      <c r="A124" s="35"/>
      <c r="B124" s="36"/>
      <c r="C124" s="36"/>
      <c r="D124" s="36"/>
      <c r="E124" s="13"/>
      <c r="F124" s="13"/>
      <c r="G124" s="13"/>
      <c r="H124" s="13"/>
      <c r="I124" s="18">
        <f t="shared" si="46"/>
        <v>0</v>
      </c>
      <c r="J124" s="37">
        <f t="shared" si="47"/>
        <v>0</v>
      </c>
      <c r="K124" s="37"/>
      <c r="L124" s="12">
        <f t="shared" si="48"/>
        <v>0</v>
      </c>
      <c r="M124" s="12">
        <f t="shared" si="49"/>
        <v>0</v>
      </c>
      <c r="N124" s="12">
        <f t="shared" si="50"/>
        <v>0</v>
      </c>
      <c r="O124" s="12">
        <f t="shared" si="51"/>
        <v>0</v>
      </c>
      <c r="P124" s="12">
        <f t="shared" si="52"/>
        <v>0</v>
      </c>
      <c r="Q124" s="12">
        <f t="shared" si="53"/>
        <v>0</v>
      </c>
      <c r="R124" s="12">
        <f t="shared" si="54"/>
        <v>0</v>
      </c>
      <c r="S124" s="12">
        <f t="shared" si="55"/>
        <v>0</v>
      </c>
      <c r="U124" s="12">
        <f t="shared" si="56"/>
        <v>0</v>
      </c>
      <c r="V124" s="12">
        <f t="shared" si="57"/>
        <v>0</v>
      </c>
      <c r="W124" s="12">
        <f t="shared" si="58"/>
        <v>0</v>
      </c>
      <c r="X124" s="12">
        <f t="shared" si="59"/>
        <v>0</v>
      </c>
      <c r="Y124" s="12">
        <f t="shared" si="74"/>
        <v>0</v>
      </c>
      <c r="Z124" s="12">
        <f t="shared" si="60"/>
        <v>0</v>
      </c>
      <c r="AB124" s="42">
        <f t="shared" si="61"/>
        <v>0</v>
      </c>
      <c r="AC124" s="42">
        <f t="shared" si="62"/>
        <v>0</v>
      </c>
      <c r="AD124" s="42">
        <f t="shared" si="63"/>
        <v>0</v>
      </c>
      <c r="AE124" s="42">
        <f t="shared" si="64"/>
        <v>0</v>
      </c>
      <c r="AL124" s="12" t="str">
        <f t="shared" si="65"/>
        <v/>
      </c>
      <c r="AM124" s="12" t="str">
        <f t="shared" si="66"/>
        <v/>
      </c>
      <c r="AN124" s="12" t="str">
        <f t="shared" si="67"/>
        <v/>
      </c>
      <c r="AO124" s="12" t="str">
        <f t="shared" si="68"/>
        <v/>
      </c>
      <c r="AP124" s="12" t="str">
        <f t="shared" si="69"/>
        <v/>
      </c>
      <c r="AQ124" s="12" t="str">
        <f t="shared" si="75"/>
        <v/>
      </c>
      <c r="AR124" s="12" t="str">
        <f t="shared" si="76"/>
        <v/>
      </c>
      <c r="AS124" s="12" t="str">
        <f t="shared" si="77"/>
        <v/>
      </c>
      <c r="AT124" s="12" t="str">
        <f t="shared" si="78"/>
        <v/>
      </c>
      <c r="AU124" s="12" t="str">
        <f t="shared" si="79"/>
        <v/>
      </c>
      <c r="AV124" s="12" t="str">
        <f t="shared" si="80"/>
        <v/>
      </c>
      <c r="AW124" s="12" t="str">
        <f t="shared" si="70"/>
        <v/>
      </c>
      <c r="AX124" s="12" t="str">
        <f t="shared" si="71"/>
        <v/>
      </c>
      <c r="AY124" s="12" t="str">
        <f t="shared" si="72"/>
        <v/>
      </c>
      <c r="AZ124" s="12" t="str">
        <f t="shared" si="73"/>
        <v/>
      </c>
    </row>
    <row r="125" spans="1:52" s="3" customFormat="1">
      <c r="A125" s="35"/>
      <c r="B125" s="36"/>
      <c r="C125" s="36"/>
      <c r="D125" s="36"/>
      <c r="E125" s="13"/>
      <c r="F125" s="13"/>
      <c r="G125" s="13"/>
      <c r="H125" s="13"/>
      <c r="I125" s="18">
        <f t="shared" si="46"/>
        <v>0</v>
      </c>
      <c r="J125" s="37">
        <f t="shared" si="47"/>
        <v>0</v>
      </c>
      <c r="K125" s="37"/>
      <c r="L125" s="12">
        <f t="shared" si="48"/>
        <v>0</v>
      </c>
      <c r="M125" s="12">
        <f t="shared" si="49"/>
        <v>0</v>
      </c>
      <c r="N125" s="12">
        <f t="shared" si="50"/>
        <v>0</v>
      </c>
      <c r="O125" s="12">
        <f t="shared" si="51"/>
        <v>0</v>
      </c>
      <c r="P125" s="12">
        <f t="shared" si="52"/>
        <v>0</v>
      </c>
      <c r="Q125" s="12">
        <f t="shared" si="53"/>
        <v>0</v>
      </c>
      <c r="R125" s="12">
        <f t="shared" si="54"/>
        <v>0</v>
      </c>
      <c r="S125" s="12">
        <f t="shared" si="55"/>
        <v>0</v>
      </c>
      <c r="U125" s="12">
        <f t="shared" si="56"/>
        <v>0</v>
      </c>
      <c r="V125" s="12">
        <f t="shared" si="57"/>
        <v>0</v>
      </c>
      <c r="W125" s="12">
        <f t="shared" si="58"/>
        <v>0</v>
      </c>
      <c r="X125" s="12">
        <f t="shared" si="59"/>
        <v>0</v>
      </c>
      <c r="Y125" s="12">
        <f t="shared" si="74"/>
        <v>0</v>
      </c>
      <c r="Z125" s="12">
        <f t="shared" si="60"/>
        <v>0</v>
      </c>
      <c r="AB125" s="42">
        <f t="shared" si="61"/>
        <v>0</v>
      </c>
      <c r="AC125" s="42">
        <f t="shared" si="62"/>
        <v>0</v>
      </c>
      <c r="AD125" s="42">
        <f t="shared" si="63"/>
        <v>0</v>
      </c>
      <c r="AE125" s="42">
        <f t="shared" si="64"/>
        <v>0</v>
      </c>
      <c r="AL125" s="12" t="str">
        <f t="shared" si="65"/>
        <v/>
      </c>
      <c r="AM125" s="12" t="str">
        <f t="shared" si="66"/>
        <v/>
      </c>
      <c r="AN125" s="12" t="str">
        <f t="shared" si="67"/>
        <v/>
      </c>
      <c r="AO125" s="12" t="str">
        <f t="shared" si="68"/>
        <v/>
      </c>
      <c r="AP125" s="12" t="str">
        <f t="shared" si="69"/>
        <v/>
      </c>
      <c r="AQ125" s="12" t="str">
        <f t="shared" si="75"/>
        <v/>
      </c>
      <c r="AR125" s="12" t="str">
        <f t="shared" si="76"/>
        <v/>
      </c>
      <c r="AS125" s="12" t="str">
        <f t="shared" si="77"/>
        <v/>
      </c>
      <c r="AT125" s="12" t="str">
        <f t="shared" si="78"/>
        <v/>
      </c>
      <c r="AU125" s="12" t="str">
        <f t="shared" si="79"/>
        <v/>
      </c>
      <c r="AV125" s="12" t="str">
        <f t="shared" si="80"/>
        <v/>
      </c>
      <c r="AW125" s="12" t="str">
        <f t="shared" si="70"/>
        <v/>
      </c>
      <c r="AX125" s="12" t="str">
        <f t="shared" si="71"/>
        <v/>
      </c>
      <c r="AY125" s="12" t="str">
        <f t="shared" si="72"/>
        <v/>
      </c>
      <c r="AZ125" s="12" t="str">
        <f t="shared" si="73"/>
        <v/>
      </c>
    </row>
    <row r="126" spans="1:52" s="3" customFormat="1">
      <c r="A126" s="35"/>
      <c r="B126" s="36"/>
      <c r="C126" s="36"/>
      <c r="D126" s="36"/>
      <c r="E126" s="13"/>
      <c r="F126" s="13"/>
      <c r="G126" s="13"/>
      <c r="H126" s="13"/>
      <c r="I126" s="18">
        <f t="shared" si="46"/>
        <v>0</v>
      </c>
      <c r="J126" s="37">
        <f t="shared" si="47"/>
        <v>0</v>
      </c>
      <c r="K126" s="37"/>
      <c r="L126" s="12">
        <f t="shared" si="48"/>
        <v>0</v>
      </c>
      <c r="M126" s="12">
        <f t="shared" si="49"/>
        <v>0</v>
      </c>
      <c r="N126" s="12">
        <f t="shared" si="50"/>
        <v>0</v>
      </c>
      <c r="O126" s="12">
        <f t="shared" si="51"/>
        <v>0</v>
      </c>
      <c r="P126" s="12">
        <f t="shared" si="52"/>
        <v>0</v>
      </c>
      <c r="Q126" s="12">
        <f t="shared" si="53"/>
        <v>0</v>
      </c>
      <c r="R126" s="12">
        <f t="shared" si="54"/>
        <v>0</v>
      </c>
      <c r="S126" s="12">
        <f t="shared" si="55"/>
        <v>0</v>
      </c>
      <c r="U126" s="12">
        <f t="shared" si="56"/>
        <v>0</v>
      </c>
      <c r="V126" s="12">
        <f t="shared" si="57"/>
        <v>0</v>
      </c>
      <c r="W126" s="12">
        <f t="shared" si="58"/>
        <v>0</v>
      </c>
      <c r="X126" s="12">
        <f t="shared" si="59"/>
        <v>0</v>
      </c>
      <c r="Y126" s="12">
        <f t="shared" si="74"/>
        <v>0</v>
      </c>
      <c r="Z126" s="12">
        <f t="shared" si="60"/>
        <v>0</v>
      </c>
      <c r="AB126" s="42">
        <f t="shared" si="61"/>
        <v>0</v>
      </c>
      <c r="AC126" s="42">
        <f t="shared" si="62"/>
        <v>0</v>
      </c>
      <c r="AD126" s="42">
        <f t="shared" si="63"/>
        <v>0</v>
      </c>
      <c r="AE126" s="42">
        <f t="shared" si="64"/>
        <v>0</v>
      </c>
      <c r="AL126" s="12" t="str">
        <f t="shared" si="65"/>
        <v/>
      </c>
      <c r="AM126" s="12" t="str">
        <f t="shared" si="66"/>
        <v/>
      </c>
      <c r="AN126" s="12" t="str">
        <f t="shared" si="67"/>
        <v/>
      </c>
      <c r="AO126" s="12" t="str">
        <f t="shared" si="68"/>
        <v/>
      </c>
      <c r="AP126" s="12" t="str">
        <f t="shared" si="69"/>
        <v/>
      </c>
      <c r="AQ126" s="12" t="str">
        <f t="shared" si="75"/>
        <v/>
      </c>
      <c r="AR126" s="12" t="str">
        <f t="shared" si="76"/>
        <v/>
      </c>
      <c r="AS126" s="12" t="str">
        <f t="shared" si="77"/>
        <v/>
      </c>
      <c r="AT126" s="12" t="str">
        <f t="shared" si="78"/>
        <v/>
      </c>
      <c r="AU126" s="12" t="str">
        <f t="shared" si="79"/>
        <v/>
      </c>
      <c r="AV126" s="12" t="str">
        <f t="shared" si="80"/>
        <v/>
      </c>
      <c r="AW126" s="12" t="str">
        <f t="shared" si="70"/>
        <v/>
      </c>
      <c r="AX126" s="12" t="str">
        <f t="shared" si="71"/>
        <v/>
      </c>
      <c r="AY126" s="12" t="str">
        <f t="shared" si="72"/>
        <v/>
      </c>
      <c r="AZ126" s="12" t="str">
        <f t="shared" si="73"/>
        <v/>
      </c>
    </row>
    <row r="127" spans="1:52" s="3" customFormat="1">
      <c r="A127" s="35"/>
      <c r="B127" s="36"/>
      <c r="C127" s="36"/>
      <c r="D127" s="36"/>
      <c r="E127" s="13"/>
      <c r="F127" s="13"/>
      <c r="G127" s="13"/>
      <c r="H127" s="13"/>
      <c r="I127" s="18">
        <f t="shared" si="46"/>
        <v>0</v>
      </c>
      <c r="J127" s="37">
        <f t="shared" si="47"/>
        <v>0</v>
      </c>
      <c r="K127" s="37"/>
      <c r="L127" s="12">
        <f t="shared" si="48"/>
        <v>0</v>
      </c>
      <c r="M127" s="12">
        <f t="shared" si="49"/>
        <v>0</v>
      </c>
      <c r="N127" s="12">
        <f t="shared" si="50"/>
        <v>0</v>
      </c>
      <c r="O127" s="12">
        <f t="shared" si="51"/>
        <v>0</v>
      </c>
      <c r="P127" s="12">
        <f t="shared" si="52"/>
        <v>0</v>
      </c>
      <c r="Q127" s="12">
        <f t="shared" si="53"/>
        <v>0</v>
      </c>
      <c r="R127" s="12">
        <f t="shared" si="54"/>
        <v>0</v>
      </c>
      <c r="S127" s="12">
        <f t="shared" si="55"/>
        <v>0</v>
      </c>
      <c r="U127" s="12">
        <f t="shared" si="56"/>
        <v>0</v>
      </c>
      <c r="V127" s="12">
        <f t="shared" si="57"/>
        <v>0</v>
      </c>
      <c r="W127" s="12">
        <f t="shared" si="58"/>
        <v>0</v>
      </c>
      <c r="X127" s="12">
        <f t="shared" si="59"/>
        <v>0</v>
      </c>
      <c r="Y127" s="12">
        <f t="shared" si="74"/>
        <v>0</v>
      </c>
      <c r="Z127" s="12">
        <f t="shared" si="60"/>
        <v>0</v>
      </c>
      <c r="AB127" s="42">
        <f t="shared" si="61"/>
        <v>0</v>
      </c>
      <c r="AC127" s="42">
        <f t="shared" si="62"/>
        <v>0</v>
      </c>
      <c r="AD127" s="42">
        <f t="shared" si="63"/>
        <v>0</v>
      </c>
      <c r="AE127" s="42">
        <f t="shared" si="64"/>
        <v>0</v>
      </c>
      <c r="AL127" s="12" t="str">
        <f t="shared" si="65"/>
        <v/>
      </c>
      <c r="AM127" s="12" t="str">
        <f t="shared" si="66"/>
        <v/>
      </c>
      <c r="AN127" s="12" t="str">
        <f t="shared" si="67"/>
        <v/>
      </c>
      <c r="AO127" s="12" t="str">
        <f t="shared" si="68"/>
        <v/>
      </c>
      <c r="AP127" s="12" t="str">
        <f t="shared" si="69"/>
        <v/>
      </c>
      <c r="AQ127" s="12" t="str">
        <f t="shared" si="75"/>
        <v/>
      </c>
      <c r="AR127" s="12" t="str">
        <f t="shared" si="76"/>
        <v/>
      </c>
      <c r="AS127" s="12" t="str">
        <f t="shared" si="77"/>
        <v/>
      </c>
      <c r="AT127" s="12" t="str">
        <f t="shared" si="78"/>
        <v/>
      </c>
      <c r="AU127" s="12" t="str">
        <f t="shared" si="79"/>
        <v/>
      </c>
      <c r="AV127" s="12" t="str">
        <f t="shared" si="80"/>
        <v/>
      </c>
      <c r="AW127" s="12" t="str">
        <f t="shared" si="70"/>
        <v/>
      </c>
      <c r="AX127" s="12" t="str">
        <f t="shared" si="71"/>
        <v/>
      </c>
      <c r="AY127" s="12" t="str">
        <f t="shared" si="72"/>
        <v/>
      </c>
      <c r="AZ127" s="12" t="str">
        <f t="shared" si="73"/>
        <v/>
      </c>
    </row>
    <row r="128" spans="1:52" s="3" customFormat="1">
      <c r="A128" s="35"/>
      <c r="B128" s="36"/>
      <c r="C128" s="36"/>
      <c r="D128" s="36"/>
      <c r="E128" s="13"/>
      <c r="F128" s="13"/>
      <c r="G128" s="13"/>
      <c r="H128" s="13"/>
      <c r="I128" s="18">
        <f t="shared" si="46"/>
        <v>0</v>
      </c>
      <c r="J128" s="37">
        <f t="shared" si="47"/>
        <v>0</v>
      </c>
      <c r="K128" s="37"/>
      <c r="L128" s="12">
        <f t="shared" si="48"/>
        <v>0</v>
      </c>
      <c r="M128" s="12">
        <f t="shared" si="49"/>
        <v>0</v>
      </c>
      <c r="N128" s="12">
        <f t="shared" si="50"/>
        <v>0</v>
      </c>
      <c r="O128" s="12">
        <f t="shared" si="51"/>
        <v>0</v>
      </c>
      <c r="P128" s="12">
        <f t="shared" si="52"/>
        <v>0</v>
      </c>
      <c r="Q128" s="12">
        <f t="shared" si="53"/>
        <v>0</v>
      </c>
      <c r="R128" s="12">
        <f t="shared" si="54"/>
        <v>0</v>
      </c>
      <c r="S128" s="12">
        <f t="shared" si="55"/>
        <v>0</v>
      </c>
      <c r="U128" s="12">
        <f t="shared" si="56"/>
        <v>0</v>
      </c>
      <c r="V128" s="12">
        <f t="shared" si="57"/>
        <v>0</v>
      </c>
      <c r="W128" s="12">
        <f t="shared" si="58"/>
        <v>0</v>
      </c>
      <c r="X128" s="12">
        <f t="shared" si="59"/>
        <v>0</v>
      </c>
      <c r="Y128" s="12">
        <f t="shared" si="74"/>
        <v>0</v>
      </c>
      <c r="Z128" s="12">
        <f t="shared" si="60"/>
        <v>0</v>
      </c>
      <c r="AB128" s="42">
        <f t="shared" si="61"/>
        <v>0</v>
      </c>
      <c r="AC128" s="42">
        <f t="shared" si="62"/>
        <v>0</v>
      </c>
      <c r="AD128" s="42">
        <f t="shared" si="63"/>
        <v>0</v>
      </c>
      <c r="AE128" s="42">
        <f t="shared" si="64"/>
        <v>0</v>
      </c>
      <c r="AL128" s="12" t="str">
        <f t="shared" si="65"/>
        <v/>
      </c>
      <c r="AM128" s="12" t="str">
        <f t="shared" si="66"/>
        <v/>
      </c>
      <c r="AN128" s="12" t="str">
        <f t="shared" si="67"/>
        <v/>
      </c>
      <c r="AO128" s="12" t="str">
        <f t="shared" si="68"/>
        <v/>
      </c>
      <c r="AP128" s="12" t="str">
        <f t="shared" si="69"/>
        <v/>
      </c>
      <c r="AQ128" s="12" t="str">
        <f t="shared" si="75"/>
        <v/>
      </c>
      <c r="AR128" s="12" t="str">
        <f t="shared" si="76"/>
        <v/>
      </c>
      <c r="AS128" s="12" t="str">
        <f t="shared" si="77"/>
        <v/>
      </c>
      <c r="AT128" s="12" t="str">
        <f t="shared" si="78"/>
        <v/>
      </c>
      <c r="AU128" s="12" t="str">
        <f t="shared" si="79"/>
        <v/>
      </c>
      <c r="AV128" s="12" t="str">
        <f t="shared" si="80"/>
        <v/>
      </c>
      <c r="AW128" s="12" t="str">
        <f t="shared" si="70"/>
        <v/>
      </c>
      <c r="AX128" s="12" t="str">
        <f t="shared" si="71"/>
        <v/>
      </c>
      <c r="AY128" s="12" t="str">
        <f t="shared" si="72"/>
        <v/>
      </c>
      <c r="AZ128" s="12" t="str">
        <f t="shared" si="73"/>
        <v/>
      </c>
    </row>
    <row r="129" spans="1:52" s="3" customFormat="1">
      <c r="A129" s="35"/>
      <c r="B129" s="36"/>
      <c r="C129" s="36"/>
      <c r="D129" s="36"/>
      <c r="E129" s="13"/>
      <c r="F129" s="13"/>
      <c r="G129" s="13"/>
      <c r="H129" s="13"/>
      <c r="I129" s="18">
        <f t="shared" si="46"/>
        <v>0</v>
      </c>
      <c r="J129" s="37">
        <f t="shared" si="47"/>
        <v>0</v>
      </c>
      <c r="K129" s="37"/>
      <c r="L129" s="12">
        <f t="shared" si="48"/>
        <v>0</v>
      </c>
      <c r="M129" s="12">
        <f t="shared" si="49"/>
        <v>0</v>
      </c>
      <c r="N129" s="12">
        <f t="shared" si="50"/>
        <v>0</v>
      </c>
      <c r="O129" s="12">
        <f t="shared" si="51"/>
        <v>0</v>
      </c>
      <c r="P129" s="12">
        <f t="shared" si="52"/>
        <v>0</v>
      </c>
      <c r="Q129" s="12">
        <f t="shared" si="53"/>
        <v>0</v>
      </c>
      <c r="R129" s="12">
        <f t="shared" si="54"/>
        <v>0</v>
      </c>
      <c r="S129" s="12">
        <f t="shared" si="55"/>
        <v>0</v>
      </c>
      <c r="U129" s="12">
        <f t="shared" si="56"/>
        <v>0</v>
      </c>
      <c r="V129" s="12">
        <f t="shared" si="57"/>
        <v>0</v>
      </c>
      <c r="W129" s="12">
        <f t="shared" si="58"/>
        <v>0</v>
      </c>
      <c r="X129" s="12">
        <f t="shared" si="59"/>
        <v>0</v>
      </c>
      <c r="Y129" s="12">
        <f t="shared" si="74"/>
        <v>0</v>
      </c>
      <c r="Z129" s="12">
        <f t="shared" si="60"/>
        <v>0</v>
      </c>
      <c r="AB129" s="42">
        <f t="shared" si="61"/>
        <v>0</v>
      </c>
      <c r="AC129" s="42">
        <f t="shared" si="62"/>
        <v>0</v>
      </c>
      <c r="AD129" s="42">
        <f t="shared" si="63"/>
        <v>0</v>
      </c>
      <c r="AE129" s="42">
        <f t="shared" si="64"/>
        <v>0</v>
      </c>
      <c r="AL129" s="12" t="str">
        <f t="shared" si="65"/>
        <v/>
      </c>
      <c r="AM129" s="12" t="str">
        <f t="shared" si="66"/>
        <v/>
      </c>
      <c r="AN129" s="12" t="str">
        <f t="shared" si="67"/>
        <v/>
      </c>
      <c r="AO129" s="12" t="str">
        <f t="shared" si="68"/>
        <v/>
      </c>
      <c r="AP129" s="12" t="str">
        <f t="shared" si="69"/>
        <v/>
      </c>
      <c r="AQ129" s="12" t="str">
        <f t="shared" si="75"/>
        <v/>
      </c>
      <c r="AR129" s="12" t="str">
        <f t="shared" si="76"/>
        <v/>
      </c>
      <c r="AS129" s="12" t="str">
        <f t="shared" si="77"/>
        <v/>
      </c>
      <c r="AT129" s="12" t="str">
        <f t="shared" si="78"/>
        <v/>
      </c>
      <c r="AU129" s="12" t="str">
        <f t="shared" si="79"/>
        <v/>
      </c>
      <c r="AV129" s="12" t="str">
        <f t="shared" si="80"/>
        <v/>
      </c>
      <c r="AW129" s="12" t="str">
        <f t="shared" si="70"/>
        <v/>
      </c>
      <c r="AX129" s="12" t="str">
        <f t="shared" si="71"/>
        <v/>
      </c>
      <c r="AY129" s="12" t="str">
        <f t="shared" si="72"/>
        <v/>
      </c>
      <c r="AZ129" s="12" t="str">
        <f t="shared" si="73"/>
        <v/>
      </c>
    </row>
    <row r="130" spans="1:52" s="3" customFormat="1">
      <c r="A130" s="35"/>
      <c r="B130" s="36"/>
      <c r="C130" s="36"/>
      <c r="D130" s="36"/>
      <c r="E130" s="13"/>
      <c r="F130" s="13"/>
      <c r="G130" s="13"/>
      <c r="H130" s="13"/>
      <c r="I130" s="18">
        <f t="shared" si="46"/>
        <v>0</v>
      </c>
      <c r="J130" s="37">
        <f t="shared" si="47"/>
        <v>0</v>
      </c>
      <c r="K130" s="37"/>
      <c r="L130" s="12">
        <f t="shared" si="48"/>
        <v>0</v>
      </c>
      <c r="M130" s="12">
        <f t="shared" si="49"/>
        <v>0</v>
      </c>
      <c r="N130" s="12">
        <f t="shared" si="50"/>
        <v>0</v>
      </c>
      <c r="O130" s="12">
        <f t="shared" si="51"/>
        <v>0</v>
      </c>
      <c r="P130" s="12">
        <f t="shared" si="52"/>
        <v>0</v>
      </c>
      <c r="Q130" s="12">
        <f t="shared" si="53"/>
        <v>0</v>
      </c>
      <c r="R130" s="12">
        <f t="shared" si="54"/>
        <v>0</v>
      </c>
      <c r="S130" s="12">
        <f t="shared" si="55"/>
        <v>0</v>
      </c>
      <c r="U130" s="12">
        <f t="shared" si="56"/>
        <v>0</v>
      </c>
      <c r="V130" s="12">
        <f t="shared" si="57"/>
        <v>0</v>
      </c>
      <c r="W130" s="12">
        <f t="shared" si="58"/>
        <v>0</v>
      </c>
      <c r="X130" s="12">
        <f t="shared" si="59"/>
        <v>0</v>
      </c>
      <c r="Y130" s="12">
        <f t="shared" si="74"/>
        <v>0</v>
      </c>
      <c r="Z130" s="12">
        <f t="shared" si="60"/>
        <v>0</v>
      </c>
      <c r="AB130" s="42">
        <f t="shared" si="61"/>
        <v>0</v>
      </c>
      <c r="AC130" s="42">
        <f t="shared" si="62"/>
        <v>0</v>
      </c>
      <c r="AD130" s="42">
        <f t="shared" si="63"/>
        <v>0</v>
      </c>
      <c r="AE130" s="42">
        <f t="shared" si="64"/>
        <v>0</v>
      </c>
      <c r="AL130" s="12" t="str">
        <f t="shared" si="65"/>
        <v/>
      </c>
      <c r="AM130" s="12" t="str">
        <f t="shared" si="66"/>
        <v/>
      </c>
      <c r="AN130" s="12" t="str">
        <f t="shared" si="67"/>
        <v/>
      </c>
      <c r="AO130" s="12" t="str">
        <f t="shared" si="68"/>
        <v/>
      </c>
      <c r="AP130" s="12" t="str">
        <f t="shared" si="69"/>
        <v/>
      </c>
      <c r="AQ130" s="12" t="str">
        <f t="shared" si="75"/>
        <v/>
      </c>
      <c r="AR130" s="12" t="str">
        <f t="shared" si="76"/>
        <v/>
      </c>
      <c r="AS130" s="12" t="str">
        <f t="shared" si="77"/>
        <v/>
      </c>
      <c r="AT130" s="12" t="str">
        <f t="shared" si="78"/>
        <v/>
      </c>
      <c r="AU130" s="12" t="str">
        <f t="shared" si="79"/>
        <v/>
      </c>
      <c r="AV130" s="12" t="str">
        <f t="shared" si="80"/>
        <v/>
      </c>
      <c r="AW130" s="12" t="str">
        <f t="shared" si="70"/>
        <v/>
      </c>
      <c r="AX130" s="12" t="str">
        <f t="shared" si="71"/>
        <v/>
      </c>
      <c r="AY130" s="12" t="str">
        <f t="shared" si="72"/>
        <v/>
      </c>
      <c r="AZ130" s="12" t="str">
        <f t="shared" si="73"/>
        <v/>
      </c>
    </row>
    <row r="131" spans="1:52" s="3" customFormat="1">
      <c r="A131" s="35"/>
      <c r="B131" s="36"/>
      <c r="C131" s="36"/>
      <c r="D131" s="36"/>
      <c r="E131" s="13"/>
      <c r="F131" s="13"/>
      <c r="G131" s="13"/>
      <c r="H131" s="13"/>
      <c r="I131" s="18">
        <f t="shared" si="46"/>
        <v>0</v>
      </c>
      <c r="J131" s="37">
        <f t="shared" si="47"/>
        <v>0</v>
      </c>
      <c r="K131" s="37"/>
      <c r="L131" s="12">
        <f t="shared" si="48"/>
        <v>0</v>
      </c>
      <c r="M131" s="12">
        <f t="shared" si="49"/>
        <v>0</v>
      </c>
      <c r="N131" s="12">
        <f t="shared" si="50"/>
        <v>0</v>
      </c>
      <c r="O131" s="12">
        <f t="shared" si="51"/>
        <v>0</v>
      </c>
      <c r="P131" s="12">
        <f t="shared" si="52"/>
        <v>0</v>
      </c>
      <c r="Q131" s="12">
        <f t="shared" si="53"/>
        <v>0</v>
      </c>
      <c r="R131" s="12">
        <f t="shared" si="54"/>
        <v>0</v>
      </c>
      <c r="S131" s="12">
        <f t="shared" si="55"/>
        <v>0</v>
      </c>
      <c r="U131" s="12">
        <f t="shared" si="56"/>
        <v>0</v>
      </c>
      <c r="V131" s="12">
        <f t="shared" si="57"/>
        <v>0</v>
      </c>
      <c r="W131" s="12">
        <f t="shared" si="58"/>
        <v>0</v>
      </c>
      <c r="X131" s="12">
        <f t="shared" si="59"/>
        <v>0</v>
      </c>
      <c r="Y131" s="12">
        <f t="shared" si="74"/>
        <v>0</v>
      </c>
      <c r="Z131" s="12">
        <f t="shared" si="60"/>
        <v>0</v>
      </c>
      <c r="AB131" s="42">
        <f t="shared" si="61"/>
        <v>0</v>
      </c>
      <c r="AC131" s="42">
        <f t="shared" si="62"/>
        <v>0</v>
      </c>
      <c r="AD131" s="42">
        <f t="shared" si="63"/>
        <v>0</v>
      </c>
      <c r="AE131" s="42">
        <f t="shared" si="64"/>
        <v>0</v>
      </c>
      <c r="AL131" s="12" t="str">
        <f t="shared" si="65"/>
        <v/>
      </c>
      <c r="AM131" s="12" t="str">
        <f t="shared" si="66"/>
        <v/>
      </c>
      <c r="AN131" s="12" t="str">
        <f t="shared" si="67"/>
        <v/>
      </c>
      <c r="AO131" s="12" t="str">
        <f t="shared" si="68"/>
        <v/>
      </c>
      <c r="AP131" s="12" t="str">
        <f t="shared" si="69"/>
        <v/>
      </c>
      <c r="AQ131" s="12" t="str">
        <f t="shared" si="75"/>
        <v/>
      </c>
      <c r="AR131" s="12" t="str">
        <f t="shared" si="76"/>
        <v/>
      </c>
      <c r="AS131" s="12" t="str">
        <f t="shared" si="77"/>
        <v/>
      </c>
      <c r="AT131" s="12" t="str">
        <f t="shared" si="78"/>
        <v/>
      </c>
      <c r="AU131" s="12" t="str">
        <f t="shared" si="79"/>
        <v/>
      </c>
      <c r="AV131" s="12" t="str">
        <f t="shared" si="80"/>
        <v/>
      </c>
      <c r="AW131" s="12" t="str">
        <f t="shared" si="70"/>
        <v/>
      </c>
      <c r="AX131" s="12" t="str">
        <f t="shared" si="71"/>
        <v/>
      </c>
      <c r="AY131" s="12" t="str">
        <f t="shared" si="72"/>
        <v/>
      </c>
      <c r="AZ131" s="12" t="str">
        <f t="shared" si="73"/>
        <v/>
      </c>
    </row>
    <row r="132" spans="1:52" s="3" customFormat="1">
      <c r="A132" s="35"/>
      <c r="B132" s="36"/>
      <c r="C132" s="36"/>
      <c r="D132" s="36"/>
      <c r="E132" s="13"/>
      <c r="F132" s="13"/>
      <c r="G132" s="13"/>
      <c r="H132" s="13"/>
      <c r="I132" s="18">
        <f t="shared" si="46"/>
        <v>0</v>
      </c>
      <c r="J132" s="37">
        <f t="shared" si="47"/>
        <v>0</v>
      </c>
      <c r="K132" s="37"/>
      <c r="L132" s="12">
        <f t="shared" si="48"/>
        <v>0</v>
      </c>
      <c r="M132" s="12">
        <f t="shared" si="49"/>
        <v>0</v>
      </c>
      <c r="N132" s="12">
        <f t="shared" si="50"/>
        <v>0</v>
      </c>
      <c r="O132" s="12">
        <f t="shared" si="51"/>
        <v>0</v>
      </c>
      <c r="P132" s="12">
        <f t="shared" si="52"/>
        <v>0</v>
      </c>
      <c r="Q132" s="12">
        <f t="shared" si="53"/>
        <v>0</v>
      </c>
      <c r="R132" s="12">
        <f t="shared" si="54"/>
        <v>0</v>
      </c>
      <c r="S132" s="12">
        <f t="shared" si="55"/>
        <v>0</v>
      </c>
      <c r="U132" s="12">
        <f t="shared" si="56"/>
        <v>0</v>
      </c>
      <c r="V132" s="12">
        <f t="shared" si="57"/>
        <v>0</v>
      </c>
      <c r="W132" s="12">
        <f t="shared" si="58"/>
        <v>0</v>
      </c>
      <c r="X132" s="12">
        <f t="shared" si="59"/>
        <v>0</v>
      </c>
      <c r="Y132" s="12">
        <f t="shared" si="74"/>
        <v>0</v>
      </c>
      <c r="Z132" s="12">
        <f t="shared" si="60"/>
        <v>0</v>
      </c>
      <c r="AB132" s="42">
        <f t="shared" si="61"/>
        <v>0</v>
      </c>
      <c r="AC132" s="42">
        <f t="shared" si="62"/>
        <v>0</v>
      </c>
      <c r="AD132" s="42">
        <f t="shared" si="63"/>
        <v>0</v>
      </c>
      <c r="AE132" s="42">
        <f t="shared" si="64"/>
        <v>0</v>
      </c>
      <c r="AL132" s="12" t="str">
        <f t="shared" si="65"/>
        <v/>
      </c>
      <c r="AM132" s="12" t="str">
        <f t="shared" si="66"/>
        <v/>
      </c>
      <c r="AN132" s="12" t="str">
        <f t="shared" si="67"/>
        <v/>
      </c>
      <c r="AO132" s="12" t="str">
        <f t="shared" si="68"/>
        <v/>
      </c>
      <c r="AP132" s="12" t="str">
        <f t="shared" si="69"/>
        <v/>
      </c>
      <c r="AQ132" s="12" t="str">
        <f t="shared" si="75"/>
        <v/>
      </c>
      <c r="AR132" s="12" t="str">
        <f t="shared" si="76"/>
        <v/>
      </c>
      <c r="AS132" s="12" t="str">
        <f t="shared" si="77"/>
        <v/>
      </c>
      <c r="AT132" s="12" t="str">
        <f t="shared" si="78"/>
        <v/>
      </c>
      <c r="AU132" s="12" t="str">
        <f t="shared" si="79"/>
        <v/>
      </c>
      <c r="AV132" s="12" t="str">
        <f t="shared" si="80"/>
        <v/>
      </c>
      <c r="AW132" s="12" t="str">
        <f t="shared" si="70"/>
        <v/>
      </c>
      <c r="AX132" s="12" t="str">
        <f t="shared" si="71"/>
        <v/>
      </c>
      <c r="AY132" s="12" t="str">
        <f t="shared" si="72"/>
        <v/>
      </c>
      <c r="AZ132" s="12" t="str">
        <f t="shared" si="73"/>
        <v/>
      </c>
    </row>
    <row r="133" spans="1:52" s="3" customFormat="1">
      <c r="A133" s="35"/>
      <c r="B133" s="36"/>
      <c r="C133" s="36"/>
      <c r="D133" s="36"/>
      <c r="E133" s="13"/>
      <c r="F133" s="13"/>
      <c r="G133" s="13"/>
      <c r="H133" s="13"/>
      <c r="I133" s="18">
        <f t="shared" si="46"/>
        <v>0</v>
      </c>
      <c r="J133" s="37">
        <f t="shared" si="47"/>
        <v>0</v>
      </c>
      <c r="K133" s="37"/>
      <c r="L133" s="12">
        <f t="shared" si="48"/>
        <v>0</v>
      </c>
      <c r="M133" s="12">
        <f t="shared" si="49"/>
        <v>0</v>
      </c>
      <c r="N133" s="12">
        <f t="shared" si="50"/>
        <v>0</v>
      </c>
      <c r="O133" s="12">
        <f t="shared" si="51"/>
        <v>0</v>
      </c>
      <c r="P133" s="12">
        <f t="shared" si="52"/>
        <v>0</v>
      </c>
      <c r="Q133" s="12">
        <f t="shared" si="53"/>
        <v>0</v>
      </c>
      <c r="R133" s="12">
        <f t="shared" si="54"/>
        <v>0</v>
      </c>
      <c r="S133" s="12">
        <f t="shared" si="55"/>
        <v>0</v>
      </c>
      <c r="U133" s="12">
        <f t="shared" si="56"/>
        <v>0</v>
      </c>
      <c r="V133" s="12">
        <f t="shared" si="57"/>
        <v>0</v>
      </c>
      <c r="W133" s="12">
        <f t="shared" si="58"/>
        <v>0</v>
      </c>
      <c r="X133" s="12">
        <f t="shared" si="59"/>
        <v>0</v>
      </c>
      <c r="Y133" s="12">
        <f t="shared" si="74"/>
        <v>0</v>
      </c>
      <c r="Z133" s="12">
        <f t="shared" si="60"/>
        <v>0</v>
      </c>
      <c r="AB133" s="42">
        <f t="shared" si="61"/>
        <v>0</v>
      </c>
      <c r="AC133" s="42">
        <f t="shared" si="62"/>
        <v>0</v>
      </c>
      <c r="AD133" s="42">
        <f t="shared" si="63"/>
        <v>0</v>
      </c>
      <c r="AE133" s="42">
        <f t="shared" si="64"/>
        <v>0</v>
      </c>
      <c r="AL133" s="12" t="str">
        <f t="shared" si="65"/>
        <v/>
      </c>
      <c r="AM133" s="12" t="str">
        <f t="shared" si="66"/>
        <v/>
      </c>
      <c r="AN133" s="12" t="str">
        <f t="shared" si="67"/>
        <v/>
      </c>
      <c r="AO133" s="12" t="str">
        <f t="shared" si="68"/>
        <v/>
      </c>
      <c r="AP133" s="12" t="str">
        <f t="shared" si="69"/>
        <v/>
      </c>
      <c r="AQ133" s="12" t="str">
        <f t="shared" si="75"/>
        <v/>
      </c>
      <c r="AR133" s="12" t="str">
        <f t="shared" si="76"/>
        <v/>
      </c>
      <c r="AS133" s="12" t="str">
        <f t="shared" si="77"/>
        <v/>
      </c>
      <c r="AT133" s="12" t="str">
        <f t="shared" si="78"/>
        <v/>
      </c>
      <c r="AU133" s="12" t="str">
        <f t="shared" si="79"/>
        <v/>
      </c>
      <c r="AV133" s="12" t="str">
        <f t="shared" si="80"/>
        <v/>
      </c>
      <c r="AW133" s="12" t="str">
        <f t="shared" si="70"/>
        <v/>
      </c>
      <c r="AX133" s="12" t="str">
        <f t="shared" si="71"/>
        <v/>
      </c>
      <c r="AY133" s="12" t="str">
        <f t="shared" si="72"/>
        <v/>
      </c>
      <c r="AZ133" s="12" t="str">
        <f t="shared" si="73"/>
        <v/>
      </c>
    </row>
    <row r="134" spans="1:52" s="3" customFormat="1">
      <c r="A134" s="35"/>
      <c r="B134" s="36"/>
      <c r="C134" s="36"/>
      <c r="D134" s="36"/>
      <c r="E134" s="13"/>
      <c r="F134" s="13"/>
      <c r="G134" s="13"/>
      <c r="H134" s="13"/>
      <c r="I134" s="18">
        <f t="shared" ref="I134:I197" si="81">AB134+AC134+AD134+AE134</f>
        <v>0</v>
      </c>
      <c r="J134" s="37">
        <f t="shared" ref="J134:J197" si="82">IF(U134=1,$AH$5,IF(V134=1,$AH$6,IF(W134=1,$AH$7,IF(X134=1,$AH$8,IF(Y134=1,$AH$9,0)))))</f>
        <v>0</v>
      </c>
      <c r="K134" s="37"/>
      <c r="L134" s="12">
        <f t="shared" ref="L134:L197" si="83">IF(A134&lt;&gt;"",1,0)</f>
        <v>0</v>
      </c>
      <c r="M134" s="12">
        <f t="shared" ref="M134:M197" si="84">IF(B134&lt;&gt;"",1,0)</f>
        <v>0</v>
      </c>
      <c r="N134" s="12">
        <f t="shared" ref="N134:N197" si="85">IF(C134&lt;&gt;"",1,0)</f>
        <v>0</v>
      </c>
      <c r="O134" s="12">
        <f t="shared" ref="O134:O197" si="86">IF(D134&lt;&gt;"",1,0)</f>
        <v>0</v>
      </c>
      <c r="P134" s="12">
        <f t="shared" ref="P134:P197" si="87">IF(E134&lt;&gt;"",1,0)</f>
        <v>0</v>
      </c>
      <c r="Q134" s="12">
        <f t="shared" ref="Q134:Q197" si="88">IF(F134&lt;&gt;"",1,0)</f>
        <v>0</v>
      </c>
      <c r="R134" s="12">
        <f t="shared" ref="R134:R197" si="89">IF(G134&lt;&gt;"",1,0)</f>
        <v>0</v>
      </c>
      <c r="S134" s="12">
        <f t="shared" ref="S134:S197" si="90">IF(H134&lt;&gt;"",1,0)</f>
        <v>0</v>
      </c>
      <c r="U134" s="12">
        <f t="shared" ref="U134:U197" si="91">IFERROR(IF(AY134=AZ134,0,1),1)</f>
        <v>0</v>
      </c>
      <c r="V134" s="12">
        <f t="shared" ref="V134:V197" si="92">IF((IF(B134&lt;&gt;"",1,0))+(IF(C134&lt;&gt;"",1,0))=2,IF(C134&gt;B134,0,1),0)</f>
        <v>0</v>
      </c>
      <c r="W134" s="12">
        <f t="shared" ref="W134:W197" si="93">IF(L134+M134+N134+O134+P134+Q134+R134+S134=0,0,IF(L134+M134+N134+O134=4,0,1))</f>
        <v>0</v>
      </c>
      <c r="X134" s="12">
        <f t="shared" ref="X134:X197" si="94">IF(COUNTIF($A$5:$A$1004,A134)&lt;=1,0,1)</f>
        <v>0</v>
      </c>
      <c r="Y134" s="12">
        <f t="shared" si="74"/>
        <v>0</v>
      </c>
      <c r="Z134" s="12">
        <f t="shared" ref="Z134:Z197" si="95">IF(U134+V134+W134+X134+Y134=0,0,1)</f>
        <v>0</v>
      </c>
      <c r="AB134" s="42">
        <f t="shared" ref="AB134:AB197" si="96">IF($Z134=0,E134,0)</f>
        <v>0</v>
      </c>
      <c r="AC134" s="42">
        <f t="shared" ref="AC134:AC197" si="97">IF($Z134=0,F134,0)</f>
        <v>0</v>
      </c>
      <c r="AD134" s="42">
        <f t="shared" ref="AD134:AD197" si="98">IF($Z134=0,G134,0)</f>
        <v>0</v>
      </c>
      <c r="AE134" s="42">
        <f t="shared" ref="AE134:AE197" si="99">IF($Z134=0,H134,0)</f>
        <v>0</v>
      </c>
      <c r="AL134" s="12" t="str">
        <f t="shared" ref="AL134:AL197" si="100">IF($A134="","",MID($A134,1,1)*2)</f>
        <v/>
      </c>
      <c r="AM134" s="12" t="str">
        <f t="shared" ref="AM134:AM197" si="101">IF($A134="","",MID($A134,2,1)*1)</f>
        <v/>
      </c>
      <c r="AN134" s="12" t="str">
        <f t="shared" ref="AN134:AN197" si="102">IF($A134="","",MID($A134,3,1)*2)</f>
        <v/>
      </c>
      <c r="AO134" s="12" t="str">
        <f t="shared" ref="AO134:AO197" si="103">IF($A134="","",MID($A134,4,1)*1)</f>
        <v/>
      </c>
      <c r="AP134" s="12" t="str">
        <f t="shared" ref="AP134:AP197" si="104">IF($A134="","",MID($A134,5,1)*2)</f>
        <v/>
      </c>
      <c r="AQ134" s="12" t="str">
        <f t="shared" si="75"/>
        <v/>
      </c>
      <c r="AR134" s="12" t="str">
        <f t="shared" si="76"/>
        <v/>
      </c>
      <c r="AS134" s="12" t="str">
        <f t="shared" si="77"/>
        <v/>
      </c>
      <c r="AT134" s="12" t="str">
        <f t="shared" si="78"/>
        <v/>
      </c>
      <c r="AU134" s="12" t="str">
        <f t="shared" si="79"/>
        <v/>
      </c>
      <c r="AV134" s="12" t="str">
        <f t="shared" si="80"/>
        <v/>
      </c>
      <c r="AW134" s="12" t="str">
        <f t="shared" ref="AW134:AW197" si="105">IF($A134="","",MOD(AV134,10))</f>
        <v/>
      </c>
      <c r="AX134" s="12" t="str">
        <f t="shared" ref="AX134:AX197" si="106">IF($A134="","",10-AW134)</f>
        <v/>
      </c>
      <c r="AY134" s="12" t="str">
        <f t="shared" ref="AY134:AY197" si="107">IF($A134="","",MOD(AX134,10))</f>
        <v/>
      </c>
      <c r="AZ134" s="12" t="str">
        <f t="shared" ref="AZ134:AZ197" si="108">IF($A134="","",MID($A134,7,1)*1)</f>
        <v/>
      </c>
    </row>
    <row r="135" spans="1:52" s="3" customFormat="1">
      <c r="A135" s="35"/>
      <c r="B135" s="36"/>
      <c r="C135" s="36"/>
      <c r="D135" s="36"/>
      <c r="E135" s="13"/>
      <c r="F135" s="13"/>
      <c r="G135" s="13"/>
      <c r="H135" s="13"/>
      <c r="I135" s="18">
        <f t="shared" si="81"/>
        <v>0</v>
      </c>
      <c r="J135" s="37">
        <f t="shared" si="82"/>
        <v>0</v>
      </c>
      <c r="K135" s="37"/>
      <c r="L135" s="12">
        <f t="shared" si="83"/>
        <v>0</v>
      </c>
      <c r="M135" s="12">
        <f t="shared" si="84"/>
        <v>0</v>
      </c>
      <c r="N135" s="12">
        <f t="shared" si="85"/>
        <v>0</v>
      </c>
      <c r="O135" s="12">
        <f t="shared" si="86"/>
        <v>0</v>
      </c>
      <c r="P135" s="12">
        <f t="shared" si="87"/>
        <v>0</v>
      </c>
      <c r="Q135" s="12">
        <f t="shared" si="88"/>
        <v>0</v>
      </c>
      <c r="R135" s="12">
        <f t="shared" si="89"/>
        <v>0</v>
      </c>
      <c r="S135" s="12">
        <f t="shared" si="90"/>
        <v>0</v>
      </c>
      <c r="U135" s="12">
        <f t="shared" si="91"/>
        <v>0</v>
      </c>
      <c r="V135" s="12">
        <f t="shared" si="92"/>
        <v>0</v>
      </c>
      <c r="W135" s="12">
        <f t="shared" si="93"/>
        <v>0</v>
      </c>
      <c r="X135" s="12">
        <f t="shared" si="94"/>
        <v>0</v>
      </c>
      <c r="Y135" s="12">
        <f t="shared" ref="Y135:Y198" si="109">IF(AND(L135=1,L134=0),1,0)</f>
        <v>0</v>
      </c>
      <c r="Z135" s="12">
        <f t="shared" si="95"/>
        <v>0</v>
      </c>
      <c r="AB135" s="42">
        <f t="shared" si="96"/>
        <v>0</v>
      </c>
      <c r="AC135" s="42">
        <f t="shared" si="97"/>
        <v>0</v>
      </c>
      <c r="AD135" s="42">
        <f t="shared" si="98"/>
        <v>0</v>
      </c>
      <c r="AE135" s="42">
        <f t="shared" si="99"/>
        <v>0</v>
      </c>
      <c r="AL135" s="12" t="str">
        <f t="shared" si="100"/>
        <v/>
      </c>
      <c r="AM135" s="12" t="str">
        <f t="shared" si="101"/>
        <v/>
      </c>
      <c r="AN135" s="12" t="str">
        <f t="shared" si="102"/>
        <v/>
      </c>
      <c r="AO135" s="12" t="str">
        <f t="shared" si="103"/>
        <v/>
      </c>
      <c r="AP135" s="12" t="str">
        <f t="shared" si="104"/>
        <v/>
      </c>
      <c r="AQ135" s="12" t="str">
        <f t="shared" si="75"/>
        <v/>
      </c>
      <c r="AR135" s="12" t="str">
        <f t="shared" si="76"/>
        <v/>
      </c>
      <c r="AS135" s="12" t="str">
        <f t="shared" si="77"/>
        <v/>
      </c>
      <c r="AT135" s="12" t="str">
        <f t="shared" si="78"/>
        <v/>
      </c>
      <c r="AU135" s="12" t="str">
        <f t="shared" si="79"/>
        <v/>
      </c>
      <c r="AV135" s="12" t="str">
        <f t="shared" si="80"/>
        <v/>
      </c>
      <c r="AW135" s="12" t="str">
        <f t="shared" si="105"/>
        <v/>
      </c>
      <c r="AX135" s="12" t="str">
        <f t="shared" si="106"/>
        <v/>
      </c>
      <c r="AY135" s="12" t="str">
        <f t="shared" si="107"/>
        <v/>
      </c>
      <c r="AZ135" s="12" t="str">
        <f t="shared" si="108"/>
        <v/>
      </c>
    </row>
    <row r="136" spans="1:52" s="3" customFormat="1">
      <c r="A136" s="35"/>
      <c r="B136" s="36"/>
      <c r="C136" s="36"/>
      <c r="D136" s="36"/>
      <c r="E136" s="13"/>
      <c r="F136" s="13"/>
      <c r="G136" s="13"/>
      <c r="H136" s="13"/>
      <c r="I136" s="18">
        <f t="shared" si="81"/>
        <v>0</v>
      </c>
      <c r="J136" s="37">
        <f t="shared" si="82"/>
        <v>0</v>
      </c>
      <c r="K136" s="37"/>
      <c r="L136" s="12">
        <f t="shared" si="83"/>
        <v>0</v>
      </c>
      <c r="M136" s="12">
        <f t="shared" si="84"/>
        <v>0</v>
      </c>
      <c r="N136" s="12">
        <f t="shared" si="85"/>
        <v>0</v>
      </c>
      <c r="O136" s="12">
        <f t="shared" si="86"/>
        <v>0</v>
      </c>
      <c r="P136" s="12">
        <f t="shared" si="87"/>
        <v>0</v>
      </c>
      <c r="Q136" s="12">
        <f t="shared" si="88"/>
        <v>0</v>
      </c>
      <c r="R136" s="12">
        <f t="shared" si="89"/>
        <v>0</v>
      </c>
      <c r="S136" s="12">
        <f t="shared" si="90"/>
        <v>0</v>
      </c>
      <c r="U136" s="12">
        <f t="shared" si="91"/>
        <v>0</v>
      </c>
      <c r="V136" s="12">
        <f t="shared" si="92"/>
        <v>0</v>
      </c>
      <c r="W136" s="12">
        <f t="shared" si="93"/>
        <v>0</v>
      </c>
      <c r="X136" s="12">
        <f t="shared" si="94"/>
        <v>0</v>
      </c>
      <c r="Y136" s="12">
        <f t="shared" si="109"/>
        <v>0</v>
      </c>
      <c r="Z136" s="12">
        <f t="shared" si="95"/>
        <v>0</v>
      </c>
      <c r="AB136" s="42">
        <f t="shared" si="96"/>
        <v>0</v>
      </c>
      <c r="AC136" s="42">
        <f t="shared" si="97"/>
        <v>0</v>
      </c>
      <c r="AD136" s="42">
        <f t="shared" si="98"/>
        <v>0</v>
      </c>
      <c r="AE136" s="42">
        <f t="shared" si="99"/>
        <v>0</v>
      </c>
      <c r="AL136" s="12" t="str">
        <f t="shared" si="100"/>
        <v/>
      </c>
      <c r="AM136" s="12" t="str">
        <f t="shared" si="101"/>
        <v/>
      </c>
      <c r="AN136" s="12" t="str">
        <f t="shared" si="102"/>
        <v/>
      </c>
      <c r="AO136" s="12" t="str">
        <f t="shared" si="103"/>
        <v/>
      </c>
      <c r="AP136" s="12" t="str">
        <f t="shared" si="104"/>
        <v/>
      </c>
      <c r="AQ136" s="12" t="str">
        <f t="shared" si="75"/>
        <v/>
      </c>
      <c r="AR136" s="12" t="str">
        <f t="shared" si="76"/>
        <v/>
      </c>
      <c r="AS136" s="12" t="str">
        <f t="shared" si="77"/>
        <v/>
      </c>
      <c r="AT136" s="12" t="str">
        <f t="shared" si="78"/>
        <v/>
      </c>
      <c r="AU136" s="12" t="str">
        <f t="shared" si="79"/>
        <v/>
      </c>
      <c r="AV136" s="12" t="str">
        <f t="shared" si="80"/>
        <v/>
      </c>
      <c r="AW136" s="12" t="str">
        <f t="shared" si="105"/>
        <v/>
      </c>
      <c r="AX136" s="12" t="str">
        <f t="shared" si="106"/>
        <v/>
      </c>
      <c r="AY136" s="12" t="str">
        <f t="shared" si="107"/>
        <v/>
      </c>
      <c r="AZ136" s="12" t="str">
        <f t="shared" si="108"/>
        <v/>
      </c>
    </row>
    <row r="137" spans="1:52" s="3" customFormat="1">
      <c r="A137" s="35"/>
      <c r="B137" s="36"/>
      <c r="C137" s="36"/>
      <c r="D137" s="36"/>
      <c r="E137" s="13"/>
      <c r="F137" s="13"/>
      <c r="G137" s="13"/>
      <c r="H137" s="13"/>
      <c r="I137" s="18">
        <f t="shared" si="81"/>
        <v>0</v>
      </c>
      <c r="J137" s="37">
        <f t="shared" si="82"/>
        <v>0</v>
      </c>
      <c r="K137" s="37"/>
      <c r="L137" s="12">
        <f t="shared" si="83"/>
        <v>0</v>
      </c>
      <c r="M137" s="12">
        <f t="shared" si="84"/>
        <v>0</v>
      </c>
      <c r="N137" s="12">
        <f t="shared" si="85"/>
        <v>0</v>
      </c>
      <c r="O137" s="12">
        <f t="shared" si="86"/>
        <v>0</v>
      </c>
      <c r="P137" s="12">
        <f t="shared" si="87"/>
        <v>0</v>
      </c>
      <c r="Q137" s="12">
        <f t="shared" si="88"/>
        <v>0</v>
      </c>
      <c r="R137" s="12">
        <f t="shared" si="89"/>
        <v>0</v>
      </c>
      <c r="S137" s="12">
        <f t="shared" si="90"/>
        <v>0</v>
      </c>
      <c r="U137" s="12">
        <f t="shared" si="91"/>
        <v>0</v>
      </c>
      <c r="V137" s="12">
        <f t="shared" si="92"/>
        <v>0</v>
      </c>
      <c r="W137" s="12">
        <f t="shared" si="93"/>
        <v>0</v>
      </c>
      <c r="X137" s="12">
        <f t="shared" si="94"/>
        <v>0</v>
      </c>
      <c r="Y137" s="12">
        <f t="shared" si="109"/>
        <v>0</v>
      </c>
      <c r="Z137" s="12">
        <f t="shared" si="95"/>
        <v>0</v>
      </c>
      <c r="AB137" s="42">
        <f t="shared" si="96"/>
        <v>0</v>
      </c>
      <c r="AC137" s="42">
        <f t="shared" si="97"/>
        <v>0</v>
      </c>
      <c r="AD137" s="42">
        <f t="shared" si="98"/>
        <v>0</v>
      </c>
      <c r="AE137" s="42">
        <f t="shared" si="99"/>
        <v>0</v>
      </c>
      <c r="AL137" s="12" t="str">
        <f t="shared" si="100"/>
        <v/>
      </c>
      <c r="AM137" s="12" t="str">
        <f t="shared" si="101"/>
        <v/>
      </c>
      <c r="AN137" s="12" t="str">
        <f t="shared" si="102"/>
        <v/>
      </c>
      <c r="AO137" s="12" t="str">
        <f t="shared" si="103"/>
        <v/>
      </c>
      <c r="AP137" s="12" t="str">
        <f t="shared" si="104"/>
        <v/>
      </c>
      <c r="AQ137" s="12" t="str">
        <f t="shared" si="75"/>
        <v/>
      </c>
      <c r="AR137" s="12" t="str">
        <f t="shared" si="76"/>
        <v/>
      </c>
      <c r="AS137" s="12" t="str">
        <f t="shared" si="77"/>
        <v/>
      </c>
      <c r="AT137" s="12" t="str">
        <f t="shared" si="78"/>
        <v/>
      </c>
      <c r="AU137" s="12" t="str">
        <f t="shared" si="79"/>
        <v/>
      </c>
      <c r="AV137" s="12" t="str">
        <f t="shared" si="80"/>
        <v/>
      </c>
      <c r="AW137" s="12" t="str">
        <f t="shared" si="105"/>
        <v/>
      </c>
      <c r="AX137" s="12" t="str">
        <f t="shared" si="106"/>
        <v/>
      </c>
      <c r="AY137" s="12" t="str">
        <f t="shared" si="107"/>
        <v/>
      </c>
      <c r="AZ137" s="12" t="str">
        <f t="shared" si="108"/>
        <v/>
      </c>
    </row>
    <row r="138" spans="1:52" s="3" customFormat="1">
      <c r="A138" s="35"/>
      <c r="B138" s="36"/>
      <c r="C138" s="36"/>
      <c r="D138" s="36"/>
      <c r="E138" s="13"/>
      <c r="F138" s="13"/>
      <c r="G138" s="13"/>
      <c r="H138" s="13"/>
      <c r="I138" s="18">
        <f t="shared" si="81"/>
        <v>0</v>
      </c>
      <c r="J138" s="37">
        <f t="shared" si="82"/>
        <v>0</v>
      </c>
      <c r="K138" s="37"/>
      <c r="L138" s="12">
        <f t="shared" si="83"/>
        <v>0</v>
      </c>
      <c r="M138" s="12">
        <f t="shared" si="84"/>
        <v>0</v>
      </c>
      <c r="N138" s="12">
        <f t="shared" si="85"/>
        <v>0</v>
      </c>
      <c r="O138" s="12">
        <f t="shared" si="86"/>
        <v>0</v>
      </c>
      <c r="P138" s="12">
        <f t="shared" si="87"/>
        <v>0</v>
      </c>
      <c r="Q138" s="12">
        <f t="shared" si="88"/>
        <v>0</v>
      </c>
      <c r="R138" s="12">
        <f t="shared" si="89"/>
        <v>0</v>
      </c>
      <c r="S138" s="12">
        <f t="shared" si="90"/>
        <v>0</v>
      </c>
      <c r="U138" s="12">
        <f t="shared" si="91"/>
        <v>0</v>
      </c>
      <c r="V138" s="12">
        <f t="shared" si="92"/>
        <v>0</v>
      </c>
      <c r="W138" s="12">
        <f t="shared" si="93"/>
        <v>0</v>
      </c>
      <c r="X138" s="12">
        <f t="shared" si="94"/>
        <v>0</v>
      </c>
      <c r="Y138" s="12">
        <f t="shared" si="109"/>
        <v>0</v>
      </c>
      <c r="Z138" s="12">
        <f t="shared" si="95"/>
        <v>0</v>
      </c>
      <c r="AB138" s="42">
        <f t="shared" si="96"/>
        <v>0</v>
      </c>
      <c r="AC138" s="42">
        <f t="shared" si="97"/>
        <v>0</v>
      </c>
      <c r="AD138" s="42">
        <f t="shared" si="98"/>
        <v>0</v>
      </c>
      <c r="AE138" s="42">
        <f t="shared" si="99"/>
        <v>0</v>
      </c>
      <c r="AL138" s="12" t="str">
        <f t="shared" si="100"/>
        <v/>
      </c>
      <c r="AM138" s="12" t="str">
        <f t="shared" si="101"/>
        <v/>
      </c>
      <c r="AN138" s="12" t="str">
        <f t="shared" si="102"/>
        <v/>
      </c>
      <c r="AO138" s="12" t="str">
        <f t="shared" si="103"/>
        <v/>
      </c>
      <c r="AP138" s="12" t="str">
        <f t="shared" si="104"/>
        <v/>
      </c>
      <c r="AQ138" s="12" t="str">
        <f t="shared" si="75"/>
        <v/>
      </c>
      <c r="AR138" s="12" t="str">
        <f t="shared" si="76"/>
        <v/>
      </c>
      <c r="AS138" s="12" t="str">
        <f t="shared" si="77"/>
        <v/>
      </c>
      <c r="AT138" s="12" t="str">
        <f t="shared" si="78"/>
        <v/>
      </c>
      <c r="AU138" s="12" t="str">
        <f t="shared" si="79"/>
        <v/>
      </c>
      <c r="AV138" s="12" t="str">
        <f t="shared" si="80"/>
        <v/>
      </c>
      <c r="AW138" s="12" t="str">
        <f t="shared" si="105"/>
        <v/>
      </c>
      <c r="AX138" s="12" t="str">
        <f t="shared" si="106"/>
        <v/>
      </c>
      <c r="AY138" s="12" t="str">
        <f t="shared" si="107"/>
        <v/>
      </c>
      <c r="AZ138" s="12" t="str">
        <f t="shared" si="108"/>
        <v/>
      </c>
    </row>
    <row r="139" spans="1:52" s="3" customFormat="1">
      <c r="A139" s="35"/>
      <c r="B139" s="36"/>
      <c r="C139" s="36"/>
      <c r="D139" s="36"/>
      <c r="E139" s="13"/>
      <c r="F139" s="13"/>
      <c r="G139" s="13"/>
      <c r="H139" s="13"/>
      <c r="I139" s="18">
        <f t="shared" si="81"/>
        <v>0</v>
      </c>
      <c r="J139" s="37">
        <f t="shared" si="82"/>
        <v>0</v>
      </c>
      <c r="K139" s="37"/>
      <c r="L139" s="12">
        <f t="shared" si="83"/>
        <v>0</v>
      </c>
      <c r="M139" s="12">
        <f t="shared" si="84"/>
        <v>0</v>
      </c>
      <c r="N139" s="12">
        <f t="shared" si="85"/>
        <v>0</v>
      </c>
      <c r="O139" s="12">
        <f t="shared" si="86"/>
        <v>0</v>
      </c>
      <c r="P139" s="12">
        <f t="shared" si="87"/>
        <v>0</v>
      </c>
      <c r="Q139" s="12">
        <f t="shared" si="88"/>
        <v>0</v>
      </c>
      <c r="R139" s="12">
        <f t="shared" si="89"/>
        <v>0</v>
      </c>
      <c r="S139" s="12">
        <f t="shared" si="90"/>
        <v>0</v>
      </c>
      <c r="U139" s="12">
        <f t="shared" si="91"/>
        <v>0</v>
      </c>
      <c r="V139" s="12">
        <f t="shared" si="92"/>
        <v>0</v>
      </c>
      <c r="W139" s="12">
        <f t="shared" si="93"/>
        <v>0</v>
      </c>
      <c r="X139" s="12">
        <f t="shared" si="94"/>
        <v>0</v>
      </c>
      <c r="Y139" s="12">
        <f t="shared" si="109"/>
        <v>0</v>
      </c>
      <c r="Z139" s="12">
        <f t="shared" si="95"/>
        <v>0</v>
      </c>
      <c r="AB139" s="42">
        <f t="shared" si="96"/>
        <v>0</v>
      </c>
      <c r="AC139" s="42">
        <f t="shared" si="97"/>
        <v>0</v>
      </c>
      <c r="AD139" s="42">
        <f t="shared" si="98"/>
        <v>0</v>
      </c>
      <c r="AE139" s="42">
        <f t="shared" si="99"/>
        <v>0</v>
      </c>
      <c r="AL139" s="12" t="str">
        <f t="shared" si="100"/>
        <v/>
      </c>
      <c r="AM139" s="12" t="str">
        <f t="shared" si="101"/>
        <v/>
      </c>
      <c r="AN139" s="12" t="str">
        <f t="shared" si="102"/>
        <v/>
      </c>
      <c r="AO139" s="12" t="str">
        <f t="shared" si="103"/>
        <v/>
      </c>
      <c r="AP139" s="12" t="str">
        <f t="shared" si="104"/>
        <v/>
      </c>
      <c r="AQ139" s="12" t="str">
        <f t="shared" si="75"/>
        <v/>
      </c>
      <c r="AR139" s="12" t="str">
        <f t="shared" si="76"/>
        <v/>
      </c>
      <c r="AS139" s="12" t="str">
        <f t="shared" si="77"/>
        <v/>
      </c>
      <c r="AT139" s="12" t="str">
        <f t="shared" si="78"/>
        <v/>
      </c>
      <c r="AU139" s="12" t="str">
        <f t="shared" si="79"/>
        <v/>
      </c>
      <c r="AV139" s="12" t="str">
        <f t="shared" si="80"/>
        <v/>
      </c>
      <c r="AW139" s="12" t="str">
        <f t="shared" si="105"/>
        <v/>
      </c>
      <c r="AX139" s="12" t="str">
        <f t="shared" si="106"/>
        <v/>
      </c>
      <c r="AY139" s="12" t="str">
        <f t="shared" si="107"/>
        <v/>
      </c>
      <c r="AZ139" s="12" t="str">
        <f t="shared" si="108"/>
        <v/>
      </c>
    </row>
    <row r="140" spans="1:52" s="3" customFormat="1">
      <c r="A140" s="35"/>
      <c r="B140" s="36"/>
      <c r="C140" s="36"/>
      <c r="D140" s="36"/>
      <c r="E140" s="13"/>
      <c r="F140" s="13"/>
      <c r="G140" s="13"/>
      <c r="H140" s="13"/>
      <c r="I140" s="18">
        <f t="shared" si="81"/>
        <v>0</v>
      </c>
      <c r="J140" s="37">
        <f t="shared" si="82"/>
        <v>0</v>
      </c>
      <c r="K140" s="37"/>
      <c r="L140" s="12">
        <f t="shared" si="83"/>
        <v>0</v>
      </c>
      <c r="M140" s="12">
        <f t="shared" si="84"/>
        <v>0</v>
      </c>
      <c r="N140" s="12">
        <f t="shared" si="85"/>
        <v>0</v>
      </c>
      <c r="O140" s="12">
        <f t="shared" si="86"/>
        <v>0</v>
      </c>
      <c r="P140" s="12">
        <f t="shared" si="87"/>
        <v>0</v>
      </c>
      <c r="Q140" s="12">
        <f t="shared" si="88"/>
        <v>0</v>
      </c>
      <c r="R140" s="12">
        <f t="shared" si="89"/>
        <v>0</v>
      </c>
      <c r="S140" s="12">
        <f t="shared" si="90"/>
        <v>0</v>
      </c>
      <c r="U140" s="12">
        <f t="shared" si="91"/>
        <v>0</v>
      </c>
      <c r="V140" s="12">
        <f t="shared" si="92"/>
        <v>0</v>
      </c>
      <c r="W140" s="12">
        <f t="shared" si="93"/>
        <v>0</v>
      </c>
      <c r="X140" s="12">
        <f t="shared" si="94"/>
        <v>0</v>
      </c>
      <c r="Y140" s="12">
        <f t="shared" si="109"/>
        <v>0</v>
      </c>
      <c r="Z140" s="12">
        <f t="shared" si="95"/>
        <v>0</v>
      </c>
      <c r="AB140" s="42">
        <f t="shared" si="96"/>
        <v>0</v>
      </c>
      <c r="AC140" s="42">
        <f t="shared" si="97"/>
        <v>0</v>
      </c>
      <c r="AD140" s="42">
        <f t="shared" si="98"/>
        <v>0</v>
      </c>
      <c r="AE140" s="42">
        <f t="shared" si="99"/>
        <v>0</v>
      </c>
      <c r="AL140" s="12" t="str">
        <f t="shared" si="100"/>
        <v/>
      </c>
      <c r="AM140" s="12" t="str">
        <f t="shared" si="101"/>
        <v/>
      </c>
      <c r="AN140" s="12" t="str">
        <f t="shared" si="102"/>
        <v/>
      </c>
      <c r="AO140" s="12" t="str">
        <f t="shared" si="103"/>
        <v/>
      </c>
      <c r="AP140" s="12" t="str">
        <f t="shared" si="104"/>
        <v/>
      </c>
      <c r="AQ140" s="12" t="str">
        <f t="shared" si="75"/>
        <v/>
      </c>
      <c r="AR140" s="12" t="str">
        <f t="shared" si="76"/>
        <v/>
      </c>
      <c r="AS140" s="12" t="str">
        <f t="shared" si="77"/>
        <v/>
      </c>
      <c r="AT140" s="12" t="str">
        <f t="shared" si="78"/>
        <v/>
      </c>
      <c r="AU140" s="12" t="str">
        <f t="shared" si="79"/>
        <v/>
      </c>
      <c r="AV140" s="12" t="str">
        <f t="shared" si="80"/>
        <v/>
      </c>
      <c r="AW140" s="12" t="str">
        <f t="shared" si="105"/>
        <v/>
      </c>
      <c r="AX140" s="12" t="str">
        <f t="shared" si="106"/>
        <v/>
      </c>
      <c r="AY140" s="12" t="str">
        <f t="shared" si="107"/>
        <v/>
      </c>
      <c r="AZ140" s="12" t="str">
        <f t="shared" si="108"/>
        <v/>
      </c>
    </row>
    <row r="141" spans="1:52" s="3" customFormat="1">
      <c r="A141" s="35"/>
      <c r="B141" s="36"/>
      <c r="C141" s="36"/>
      <c r="D141" s="36"/>
      <c r="E141" s="13"/>
      <c r="F141" s="13"/>
      <c r="G141" s="13"/>
      <c r="H141" s="13"/>
      <c r="I141" s="18">
        <f t="shared" si="81"/>
        <v>0</v>
      </c>
      <c r="J141" s="37">
        <f t="shared" si="82"/>
        <v>0</v>
      </c>
      <c r="K141" s="37"/>
      <c r="L141" s="12">
        <f t="shared" si="83"/>
        <v>0</v>
      </c>
      <c r="M141" s="12">
        <f t="shared" si="84"/>
        <v>0</v>
      </c>
      <c r="N141" s="12">
        <f t="shared" si="85"/>
        <v>0</v>
      </c>
      <c r="O141" s="12">
        <f t="shared" si="86"/>
        <v>0</v>
      </c>
      <c r="P141" s="12">
        <f t="shared" si="87"/>
        <v>0</v>
      </c>
      <c r="Q141" s="12">
        <f t="shared" si="88"/>
        <v>0</v>
      </c>
      <c r="R141" s="12">
        <f t="shared" si="89"/>
        <v>0</v>
      </c>
      <c r="S141" s="12">
        <f t="shared" si="90"/>
        <v>0</v>
      </c>
      <c r="U141" s="12">
        <f t="shared" si="91"/>
        <v>0</v>
      </c>
      <c r="V141" s="12">
        <f t="shared" si="92"/>
        <v>0</v>
      </c>
      <c r="W141" s="12">
        <f t="shared" si="93"/>
        <v>0</v>
      </c>
      <c r="X141" s="12">
        <f t="shared" si="94"/>
        <v>0</v>
      </c>
      <c r="Y141" s="12">
        <f t="shared" si="109"/>
        <v>0</v>
      </c>
      <c r="Z141" s="12">
        <f t="shared" si="95"/>
        <v>0</v>
      </c>
      <c r="AB141" s="42">
        <f t="shared" si="96"/>
        <v>0</v>
      </c>
      <c r="AC141" s="42">
        <f t="shared" si="97"/>
        <v>0</v>
      </c>
      <c r="AD141" s="42">
        <f t="shared" si="98"/>
        <v>0</v>
      </c>
      <c r="AE141" s="42">
        <f t="shared" si="99"/>
        <v>0</v>
      </c>
      <c r="AL141" s="12" t="str">
        <f t="shared" si="100"/>
        <v/>
      </c>
      <c r="AM141" s="12" t="str">
        <f t="shared" si="101"/>
        <v/>
      </c>
      <c r="AN141" s="12" t="str">
        <f t="shared" si="102"/>
        <v/>
      </c>
      <c r="AO141" s="12" t="str">
        <f t="shared" si="103"/>
        <v/>
      </c>
      <c r="AP141" s="12" t="str">
        <f t="shared" si="104"/>
        <v/>
      </c>
      <c r="AQ141" s="12" t="str">
        <f t="shared" si="75"/>
        <v/>
      </c>
      <c r="AR141" s="12" t="str">
        <f t="shared" si="76"/>
        <v/>
      </c>
      <c r="AS141" s="12" t="str">
        <f t="shared" si="77"/>
        <v/>
      </c>
      <c r="AT141" s="12" t="str">
        <f t="shared" si="78"/>
        <v/>
      </c>
      <c r="AU141" s="12" t="str">
        <f t="shared" si="79"/>
        <v/>
      </c>
      <c r="AV141" s="12" t="str">
        <f t="shared" si="80"/>
        <v/>
      </c>
      <c r="AW141" s="12" t="str">
        <f t="shared" si="105"/>
        <v/>
      </c>
      <c r="AX141" s="12" t="str">
        <f t="shared" si="106"/>
        <v/>
      </c>
      <c r="AY141" s="12" t="str">
        <f t="shared" si="107"/>
        <v/>
      </c>
      <c r="AZ141" s="12" t="str">
        <f t="shared" si="108"/>
        <v/>
      </c>
    </row>
    <row r="142" spans="1:52" s="3" customFormat="1">
      <c r="A142" s="35"/>
      <c r="B142" s="36"/>
      <c r="C142" s="36"/>
      <c r="D142" s="36"/>
      <c r="E142" s="13"/>
      <c r="F142" s="13"/>
      <c r="G142" s="13"/>
      <c r="H142" s="13"/>
      <c r="I142" s="18">
        <f t="shared" si="81"/>
        <v>0</v>
      </c>
      <c r="J142" s="37">
        <f t="shared" si="82"/>
        <v>0</v>
      </c>
      <c r="K142" s="37"/>
      <c r="L142" s="12">
        <f t="shared" si="83"/>
        <v>0</v>
      </c>
      <c r="M142" s="12">
        <f t="shared" si="84"/>
        <v>0</v>
      </c>
      <c r="N142" s="12">
        <f t="shared" si="85"/>
        <v>0</v>
      </c>
      <c r="O142" s="12">
        <f t="shared" si="86"/>
        <v>0</v>
      </c>
      <c r="P142" s="12">
        <f t="shared" si="87"/>
        <v>0</v>
      </c>
      <c r="Q142" s="12">
        <f t="shared" si="88"/>
        <v>0</v>
      </c>
      <c r="R142" s="12">
        <f t="shared" si="89"/>
        <v>0</v>
      </c>
      <c r="S142" s="12">
        <f t="shared" si="90"/>
        <v>0</v>
      </c>
      <c r="U142" s="12">
        <f t="shared" si="91"/>
        <v>0</v>
      </c>
      <c r="V142" s="12">
        <f t="shared" si="92"/>
        <v>0</v>
      </c>
      <c r="W142" s="12">
        <f t="shared" si="93"/>
        <v>0</v>
      </c>
      <c r="X142" s="12">
        <f t="shared" si="94"/>
        <v>0</v>
      </c>
      <c r="Y142" s="12">
        <f t="shared" si="109"/>
        <v>0</v>
      </c>
      <c r="Z142" s="12">
        <f t="shared" si="95"/>
        <v>0</v>
      </c>
      <c r="AB142" s="42">
        <f t="shared" si="96"/>
        <v>0</v>
      </c>
      <c r="AC142" s="42">
        <f t="shared" si="97"/>
        <v>0</v>
      </c>
      <c r="AD142" s="42">
        <f t="shared" si="98"/>
        <v>0</v>
      </c>
      <c r="AE142" s="42">
        <f t="shared" si="99"/>
        <v>0</v>
      </c>
      <c r="AL142" s="12" t="str">
        <f t="shared" si="100"/>
        <v/>
      </c>
      <c r="AM142" s="12" t="str">
        <f t="shared" si="101"/>
        <v/>
      </c>
      <c r="AN142" s="12" t="str">
        <f t="shared" si="102"/>
        <v/>
      </c>
      <c r="AO142" s="12" t="str">
        <f t="shared" si="103"/>
        <v/>
      </c>
      <c r="AP142" s="12" t="str">
        <f t="shared" si="104"/>
        <v/>
      </c>
      <c r="AQ142" s="12" t="str">
        <f t="shared" si="75"/>
        <v/>
      </c>
      <c r="AR142" s="12" t="str">
        <f t="shared" si="76"/>
        <v/>
      </c>
      <c r="AS142" s="12" t="str">
        <f t="shared" si="77"/>
        <v/>
      </c>
      <c r="AT142" s="12" t="str">
        <f t="shared" si="78"/>
        <v/>
      </c>
      <c r="AU142" s="12" t="str">
        <f t="shared" si="79"/>
        <v/>
      </c>
      <c r="AV142" s="12" t="str">
        <f t="shared" si="80"/>
        <v/>
      </c>
      <c r="AW142" s="12" t="str">
        <f t="shared" si="105"/>
        <v/>
      </c>
      <c r="AX142" s="12" t="str">
        <f t="shared" si="106"/>
        <v/>
      </c>
      <c r="AY142" s="12" t="str">
        <f t="shared" si="107"/>
        <v/>
      </c>
      <c r="AZ142" s="12" t="str">
        <f t="shared" si="108"/>
        <v/>
      </c>
    </row>
    <row r="143" spans="1:52" s="3" customFormat="1">
      <c r="A143" s="35"/>
      <c r="B143" s="36"/>
      <c r="C143" s="36"/>
      <c r="D143" s="36"/>
      <c r="E143" s="13"/>
      <c r="F143" s="13"/>
      <c r="G143" s="13"/>
      <c r="H143" s="13"/>
      <c r="I143" s="18">
        <f t="shared" si="81"/>
        <v>0</v>
      </c>
      <c r="J143" s="37">
        <f t="shared" si="82"/>
        <v>0</v>
      </c>
      <c r="K143" s="37"/>
      <c r="L143" s="12">
        <f t="shared" si="83"/>
        <v>0</v>
      </c>
      <c r="M143" s="12">
        <f t="shared" si="84"/>
        <v>0</v>
      </c>
      <c r="N143" s="12">
        <f t="shared" si="85"/>
        <v>0</v>
      </c>
      <c r="O143" s="12">
        <f t="shared" si="86"/>
        <v>0</v>
      </c>
      <c r="P143" s="12">
        <f t="shared" si="87"/>
        <v>0</v>
      </c>
      <c r="Q143" s="12">
        <f t="shared" si="88"/>
        <v>0</v>
      </c>
      <c r="R143" s="12">
        <f t="shared" si="89"/>
        <v>0</v>
      </c>
      <c r="S143" s="12">
        <f t="shared" si="90"/>
        <v>0</v>
      </c>
      <c r="U143" s="12">
        <f t="shared" si="91"/>
        <v>0</v>
      </c>
      <c r="V143" s="12">
        <f t="shared" si="92"/>
        <v>0</v>
      </c>
      <c r="W143" s="12">
        <f t="shared" si="93"/>
        <v>0</v>
      </c>
      <c r="X143" s="12">
        <f t="shared" si="94"/>
        <v>0</v>
      </c>
      <c r="Y143" s="12">
        <f t="shared" si="109"/>
        <v>0</v>
      </c>
      <c r="Z143" s="12">
        <f t="shared" si="95"/>
        <v>0</v>
      </c>
      <c r="AB143" s="42">
        <f t="shared" si="96"/>
        <v>0</v>
      </c>
      <c r="AC143" s="42">
        <f t="shared" si="97"/>
        <v>0</v>
      </c>
      <c r="AD143" s="42">
        <f t="shared" si="98"/>
        <v>0</v>
      </c>
      <c r="AE143" s="42">
        <f t="shared" si="99"/>
        <v>0</v>
      </c>
      <c r="AL143" s="12" t="str">
        <f t="shared" si="100"/>
        <v/>
      </c>
      <c r="AM143" s="12" t="str">
        <f t="shared" si="101"/>
        <v/>
      </c>
      <c r="AN143" s="12" t="str">
        <f t="shared" si="102"/>
        <v/>
      </c>
      <c r="AO143" s="12" t="str">
        <f t="shared" si="103"/>
        <v/>
      </c>
      <c r="AP143" s="12" t="str">
        <f t="shared" si="104"/>
        <v/>
      </c>
      <c r="AQ143" s="12" t="str">
        <f t="shared" si="75"/>
        <v/>
      </c>
      <c r="AR143" s="12" t="str">
        <f t="shared" si="76"/>
        <v/>
      </c>
      <c r="AS143" s="12" t="str">
        <f t="shared" si="77"/>
        <v/>
      </c>
      <c r="AT143" s="12" t="str">
        <f t="shared" si="78"/>
        <v/>
      </c>
      <c r="AU143" s="12" t="str">
        <f t="shared" si="79"/>
        <v/>
      </c>
      <c r="AV143" s="12" t="str">
        <f t="shared" si="80"/>
        <v/>
      </c>
      <c r="AW143" s="12" t="str">
        <f t="shared" si="105"/>
        <v/>
      </c>
      <c r="AX143" s="12" t="str">
        <f t="shared" si="106"/>
        <v/>
      </c>
      <c r="AY143" s="12" t="str">
        <f t="shared" si="107"/>
        <v/>
      </c>
      <c r="AZ143" s="12" t="str">
        <f t="shared" si="108"/>
        <v/>
      </c>
    </row>
    <row r="144" spans="1:52" s="3" customFormat="1">
      <c r="A144" s="35"/>
      <c r="B144" s="36"/>
      <c r="C144" s="36"/>
      <c r="D144" s="36"/>
      <c r="E144" s="13"/>
      <c r="F144" s="13"/>
      <c r="G144" s="13"/>
      <c r="H144" s="13"/>
      <c r="I144" s="18">
        <f t="shared" si="81"/>
        <v>0</v>
      </c>
      <c r="J144" s="37">
        <f t="shared" si="82"/>
        <v>0</v>
      </c>
      <c r="K144" s="37"/>
      <c r="L144" s="12">
        <f t="shared" si="83"/>
        <v>0</v>
      </c>
      <c r="M144" s="12">
        <f t="shared" si="84"/>
        <v>0</v>
      </c>
      <c r="N144" s="12">
        <f t="shared" si="85"/>
        <v>0</v>
      </c>
      <c r="O144" s="12">
        <f t="shared" si="86"/>
        <v>0</v>
      </c>
      <c r="P144" s="12">
        <f t="shared" si="87"/>
        <v>0</v>
      </c>
      <c r="Q144" s="12">
        <f t="shared" si="88"/>
        <v>0</v>
      </c>
      <c r="R144" s="12">
        <f t="shared" si="89"/>
        <v>0</v>
      </c>
      <c r="S144" s="12">
        <f t="shared" si="90"/>
        <v>0</v>
      </c>
      <c r="U144" s="12">
        <f t="shared" si="91"/>
        <v>0</v>
      </c>
      <c r="V144" s="12">
        <f t="shared" si="92"/>
        <v>0</v>
      </c>
      <c r="W144" s="12">
        <f t="shared" si="93"/>
        <v>0</v>
      </c>
      <c r="X144" s="12">
        <f t="shared" si="94"/>
        <v>0</v>
      </c>
      <c r="Y144" s="12">
        <f t="shared" si="109"/>
        <v>0</v>
      </c>
      <c r="Z144" s="12">
        <f t="shared" si="95"/>
        <v>0</v>
      </c>
      <c r="AB144" s="42">
        <f t="shared" si="96"/>
        <v>0</v>
      </c>
      <c r="AC144" s="42">
        <f t="shared" si="97"/>
        <v>0</v>
      </c>
      <c r="AD144" s="42">
        <f t="shared" si="98"/>
        <v>0</v>
      </c>
      <c r="AE144" s="42">
        <f t="shared" si="99"/>
        <v>0</v>
      </c>
      <c r="AL144" s="12" t="str">
        <f t="shared" si="100"/>
        <v/>
      </c>
      <c r="AM144" s="12" t="str">
        <f t="shared" si="101"/>
        <v/>
      </c>
      <c r="AN144" s="12" t="str">
        <f t="shared" si="102"/>
        <v/>
      </c>
      <c r="AO144" s="12" t="str">
        <f t="shared" si="103"/>
        <v/>
      </c>
      <c r="AP144" s="12" t="str">
        <f t="shared" si="104"/>
        <v/>
      </c>
      <c r="AQ144" s="12" t="str">
        <f t="shared" ref="AQ144:AQ207" si="110">IF($A144="","",IF(AL144&lt;10,AL144,(LEFT(AL144)+RIGHT(AL144))))</f>
        <v/>
      </c>
      <c r="AR144" s="12" t="str">
        <f t="shared" ref="AR144:AR207" si="111">IF($A144="","",IF(AM144&lt;10,AM144,(LEFT(AM144)+RIGHT(AM144))))</f>
        <v/>
      </c>
      <c r="AS144" s="12" t="str">
        <f t="shared" ref="AS144:AS207" si="112">IF($A144="","",IF(AN144&lt;10,AN144,(LEFT(AN144)+RIGHT(AN144))))</f>
        <v/>
      </c>
      <c r="AT144" s="12" t="str">
        <f t="shared" ref="AT144:AT207" si="113">IF($A144="","",IF(AO144&lt;10,AO144,(LEFT(AO144)+RIGHT(AO144))))</f>
        <v/>
      </c>
      <c r="AU144" s="12" t="str">
        <f t="shared" ref="AU144:AU207" si="114">IF($A144="","",IF(AP144&lt;10,AP144,(LEFT(AP144)+RIGHT(AP144))))</f>
        <v/>
      </c>
      <c r="AV144" s="12" t="str">
        <f t="shared" ref="AV144:AV207" si="115">IF($A144="","",SUM(AQ144:AU144))</f>
        <v/>
      </c>
      <c r="AW144" s="12" t="str">
        <f t="shared" si="105"/>
        <v/>
      </c>
      <c r="AX144" s="12" t="str">
        <f t="shared" si="106"/>
        <v/>
      </c>
      <c r="AY144" s="12" t="str">
        <f t="shared" si="107"/>
        <v/>
      </c>
      <c r="AZ144" s="12" t="str">
        <f t="shared" si="108"/>
        <v/>
      </c>
    </row>
    <row r="145" spans="1:52" s="3" customFormat="1">
      <c r="A145" s="35"/>
      <c r="B145" s="36"/>
      <c r="C145" s="36"/>
      <c r="D145" s="36"/>
      <c r="E145" s="13"/>
      <c r="F145" s="13"/>
      <c r="G145" s="13"/>
      <c r="H145" s="13"/>
      <c r="I145" s="18">
        <f t="shared" si="81"/>
        <v>0</v>
      </c>
      <c r="J145" s="37">
        <f t="shared" si="82"/>
        <v>0</v>
      </c>
      <c r="K145" s="37"/>
      <c r="L145" s="12">
        <f t="shared" si="83"/>
        <v>0</v>
      </c>
      <c r="M145" s="12">
        <f t="shared" si="84"/>
        <v>0</v>
      </c>
      <c r="N145" s="12">
        <f t="shared" si="85"/>
        <v>0</v>
      </c>
      <c r="O145" s="12">
        <f t="shared" si="86"/>
        <v>0</v>
      </c>
      <c r="P145" s="12">
        <f t="shared" si="87"/>
        <v>0</v>
      </c>
      <c r="Q145" s="12">
        <f t="shared" si="88"/>
        <v>0</v>
      </c>
      <c r="R145" s="12">
        <f t="shared" si="89"/>
        <v>0</v>
      </c>
      <c r="S145" s="12">
        <f t="shared" si="90"/>
        <v>0</v>
      </c>
      <c r="U145" s="12">
        <f t="shared" si="91"/>
        <v>0</v>
      </c>
      <c r="V145" s="12">
        <f t="shared" si="92"/>
        <v>0</v>
      </c>
      <c r="W145" s="12">
        <f t="shared" si="93"/>
        <v>0</v>
      </c>
      <c r="X145" s="12">
        <f t="shared" si="94"/>
        <v>0</v>
      </c>
      <c r="Y145" s="12">
        <f t="shared" si="109"/>
        <v>0</v>
      </c>
      <c r="Z145" s="12">
        <f t="shared" si="95"/>
        <v>0</v>
      </c>
      <c r="AB145" s="42">
        <f t="shared" si="96"/>
        <v>0</v>
      </c>
      <c r="AC145" s="42">
        <f t="shared" si="97"/>
        <v>0</v>
      </c>
      <c r="AD145" s="42">
        <f t="shared" si="98"/>
        <v>0</v>
      </c>
      <c r="AE145" s="42">
        <f t="shared" si="99"/>
        <v>0</v>
      </c>
      <c r="AL145" s="12" t="str">
        <f t="shared" si="100"/>
        <v/>
      </c>
      <c r="AM145" s="12" t="str">
        <f t="shared" si="101"/>
        <v/>
      </c>
      <c r="AN145" s="12" t="str">
        <f t="shared" si="102"/>
        <v/>
      </c>
      <c r="AO145" s="12" t="str">
        <f t="shared" si="103"/>
        <v/>
      </c>
      <c r="AP145" s="12" t="str">
        <f t="shared" si="104"/>
        <v/>
      </c>
      <c r="AQ145" s="12" t="str">
        <f t="shared" si="110"/>
        <v/>
      </c>
      <c r="AR145" s="12" t="str">
        <f t="shared" si="111"/>
        <v/>
      </c>
      <c r="AS145" s="12" t="str">
        <f t="shared" si="112"/>
        <v/>
      </c>
      <c r="AT145" s="12" t="str">
        <f t="shared" si="113"/>
        <v/>
      </c>
      <c r="AU145" s="12" t="str">
        <f t="shared" si="114"/>
        <v/>
      </c>
      <c r="AV145" s="12" t="str">
        <f t="shared" si="115"/>
        <v/>
      </c>
      <c r="AW145" s="12" t="str">
        <f t="shared" si="105"/>
        <v/>
      </c>
      <c r="AX145" s="12" t="str">
        <f t="shared" si="106"/>
        <v/>
      </c>
      <c r="AY145" s="12" t="str">
        <f t="shared" si="107"/>
        <v/>
      </c>
      <c r="AZ145" s="12" t="str">
        <f t="shared" si="108"/>
        <v/>
      </c>
    </row>
    <row r="146" spans="1:52" s="3" customFormat="1">
      <c r="A146" s="35"/>
      <c r="B146" s="36"/>
      <c r="C146" s="36"/>
      <c r="D146" s="36"/>
      <c r="E146" s="13"/>
      <c r="F146" s="13"/>
      <c r="G146" s="13"/>
      <c r="H146" s="13"/>
      <c r="I146" s="18">
        <f t="shared" si="81"/>
        <v>0</v>
      </c>
      <c r="J146" s="37">
        <f t="shared" si="82"/>
        <v>0</v>
      </c>
      <c r="K146" s="37"/>
      <c r="L146" s="12">
        <f t="shared" si="83"/>
        <v>0</v>
      </c>
      <c r="M146" s="12">
        <f t="shared" si="84"/>
        <v>0</v>
      </c>
      <c r="N146" s="12">
        <f t="shared" si="85"/>
        <v>0</v>
      </c>
      <c r="O146" s="12">
        <f t="shared" si="86"/>
        <v>0</v>
      </c>
      <c r="P146" s="12">
        <f t="shared" si="87"/>
        <v>0</v>
      </c>
      <c r="Q146" s="12">
        <f t="shared" si="88"/>
        <v>0</v>
      </c>
      <c r="R146" s="12">
        <f t="shared" si="89"/>
        <v>0</v>
      </c>
      <c r="S146" s="12">
        <f t="shared" si="90"/>
        <v>0</v>
      </c>
      <c r="U146" s="12">
        <f t="shared" si="91"/>
        <v>0</v>
      </c>
      <c r="V146" s="12">
        <f t="shared" si="92"/>
        <v>0</v>
      </c>
      <c r="W146" s="12">
        <f t="shared" si="93"/>
        <v>0</v>
      </c>
      <c r="X146" s="12">
        <f t="shared" si="94"/>
        <v>0</v>
      </c>
      <c r="Y146" s="12">
        <f t="shared" si="109"/>
        <v>0</v>
      </c>
      <c r="Z146" s="12">
        <f t="shared" si="95"/>
        <v>0</v>
      </c>
      <c r="AB146" s="42">
        <f t="shared" si="96"/>
        <v>0</v>
      </c>
      <c r="AC146" s="42">
        <f t="shared" si="97"/>
        <v>0</v>
      </c>
      <c r="AD146" s="42">
        <f t="shared" si="98"/>
        <v>0</v>
      </c>
      <c r="AE146" s="42">
        <f t="shared" si="99"/>
        <v>0</v>
      </c>
      <c r="AL146" s="12" t="str">
        <f t="shared" si="100"/>
        <v/>
      </c>
      <c r="AM146" s="12" t="str">
        <f t="shared" si="101"/>
        <v/>
      </c>
      <c r="AN146" s="12" t="str">
        <f t="shared" si="102"/>
        <v/>
      </c>
      <c r="AO146" s="12" t="str">
        <f t="shared" si="103"/>
        <v/>
      </c>
      <c r="AP146" s="12" t="str">
        <f t="shared" si="104"/>
        <v/>
      </c>
      <c r="AQ146" s="12" t="str">
        <f t="shared" si="110"/>
        <v/>
      </c>
      <c r="AR146" s="12" t="str">
        <f t="shared" si="111"/>
        <v/>
      </c>
      <c r="AS146" s="12" t="str">
        <f t="shared" si="112"/>
        <v/>
      </c>
      <c r="AT146" s="12" t="str">
        <f t="shared" si="113"/>
        <v/>
      </c>
      <c r="AU146" s="12" t="str">
        <f t="shared" si="114"/>
        <v/>
      </c>
      <c r="AV146" s="12" t="str">
        <f t="shared" si="115"/>
        <v/>
      </c>
      <c r="AW146" s="12" t="str">
        <f t="shared" si="105"/>
        <v/>
      </c>
      <c r="AX146" s="12" t="str">
        <f t="shared" si="106"/>
        <v/>
      </c>
      <c r="AY146" s="12" t="str">
        <f t="shared" si="107"/>
        <v/>
      </c>
      <c r="AZ146" s="12" t="str">
        <f t="shared" si="108"/>
        <v/>
      </c>
    </row>
    <row r="147" spans="1:52" s="3" customFormat="1">
      <c r="A147" s="35"/>
      <c r="B147" s="36"/>
      <c r="C147" s="36"/>
      <c r="D147" s="36"/>
      <c r="E147" s="13"/>
      <c r="F147" s="13"/>
      <c r="G147" s="13"/>
      <c r="H147" s="13"/>
      <c r="I147" s="18">
        <f t="shared" si="81"/>
        <v>0</v>
      </c>
      <c r="J147" s="37">
        <f t="shared" si="82"/>
        <v>0</v>
      </c>
      <c r="K147" s="37"/>
      <c r="L147" s="12">
        <f t="shared" si="83"/>
        <v>0</v>
      </c>
      <c r="M147" s="12">
        <f t="shared" si="84"/>
        <v>0</v>
      </c>
      <c r="N147" s="12">
        <f t="shared" si="85"/>
        <v>0</v>
      </c>
      <c r="O147" s="12">
        <f t="shared" si="86"/>
        <v>0</v>
      </c>
      <c r="P147" s="12">
        <f t="shared" si="87"/>
        <v>0</v>
      </c>
      <c r="Q147" s="12">
        <f t="shared" si="88"/>
        <v>0</v>
      </c>
      <c r="R147" s="12">
        <f t="shared" si="89"/>
        <v>0</v>
      </c>
      <c r="S147" s="12">
        <f t="shared" si="90"/>
        <v>0</v>
      </c>
      <c r="U147" s="12">
        <f t="shared" si="91"/>
        <v>0</v>
      </c>
      <c r="V147" s="12">
        <f t="shared" si="92"/>
        <v>0</v>
      </c>
      <c r="W147" s="12">
        <f t="shared" si="93"/>
        <v>0</v>
      </c>
      <c r="X147" s="12">
        <f t="shared" si="94"/>
        <v>0</v>
      </c>
      <c r="Y147" s="12">
        <f t="shared" si="109"/>
        <v>0</v>
      </c>
      <c r="Z147" s="12">
        <f t="shared" si="95"/>
        <v>0</v>
      </c>
      <c r="AB147" s="42">
        <f t="shared" si="96"/>
        <v>0</v>
      </c>
      <c r="AC147" s="42">
        <f t="shared" si="97"/>
        <v>0</v>
      </c>
      <c r="AD147" s="42">
        <f t="shared" si="98"/>
        <v>0</v>
      </c>
      <c r="AE147" s="42">
        <f t="shared" si="99"/>
        <v>0</v>
      </c>
      <c r="AL147" s="12" t="str">
        <f t="shared" si="100"/>
        <v/>
      </c>
      <c r="AM147" s="12" t="str">
        <f t="shared" si="101"/>
        <v/>
      </c>
      <c r="AN147" s="12" t="str">
        <f t="shared" si="102"/>
        <v/>
      </c>
      <c r="AO147" s="12" t="str">
        <f t="shared" si="103"/>
        <v/>
      </c>
      <c r="AP147" s="12" t="str">
        <f t="shared" si="104"/>
        <v/>
      </c>
      <c r="AQ147" s="12" t="str">
        <f t="shared" si="110"/>
        <v/>
      </c>
      <c r="AR147" s="12" t="str">
        <f t="shared" si="111"/>
        <v/>
      </c>
      <c r="AS147" s="12" t="str">
        <f t="shared" si="112"/>
        <v/>
      </c>
      <c r="AT147" s="12" t="str">
        <f t="shared" si="113"/>
        <v/>
      </c>
      <c r="AU147" s="12" t="str">
        <f t="shared" si="114"/>
        <v/>
      </c>
      <c r="AV147" s="12" t="str">
        <f t="shared" si="115"/>
        <v/>
      </c>
      <c r="AW147" s="12" t="str">
        <f t="shared" si="105"/>
        <v/>
      </c>
      <c r="AX147" s="12" t="str">
        <f t="shared" si="106"/>
        <v/>
      </c>
      <c r="AY147" s="12" t="str">
        <f t="shared" si="107"/>
        <v/>
      </c>
      <c r="AZ147" s="12" t="str">
        <f t="shared" si="108"/>
        <v/>
      </c>
    </row>
    <row r="148" spans="1:52" s="3" customFormat="1">
      <c r="A148" s="35"/>
      <c r="B148" s="36"/>
      <c r="C148" s="36"/>
      <c r="D148" s="36"/>
      <c r="E148" s="13"/>
      <c r="F148" s="13"/>
      <c r="G148" s="13"/>
      <c r="H148" s="13"/>
      <c r="I148" s="18">
        <f t="shared" si="81"/>
        <v>0</v>
      </c>
      <c r="J148" s="37">
        <f t="shared" si="82"/>
        <v>0</v>
      </c>
      <c r="K148" s="37"/>
      <c r="L148" s="12">
        <f t="shared" si="83"/>
        <v>0</v>
      </c>
      <c r="M148" s="12">
        <f t="shared" si="84"/>
        <v>0</v>
      </c>
      <c r="N148" s="12">
        <f t="shared" si="85"/>
        <v>0</v>
      </c>
      <c r="O148" s="12">
        <f t="shared" si="86"/>
        <v>0</v>
      </c>
      <c r="P148" s="12">
        <f t="shared" si="87"/>
        <v>0</v>
      </c>
      <c r="Q148" s="12">
        <f t="shared" si="88"/>
        <v>0</v>
      </c>
      <c r="R148" s="12">
        <f t="shared" si="89"/>
        <v>0</v>
      </c>
      <c r="S148" s="12">
        <f t="shared" si="90"/>
        <v>0</v>
      </c>
      <c r="U148" s="12">
        <f t="shared" si="91"/>
        <v>0</v>
      </c>
      <c r="V148" s="12">
        <f t="shared" si="92"/>
        <v>0</v>
      </c>
      <c r="W148" s="12">
        <f t="shared" si="93"/>
        <v>0</v>
      </c>
      <c r="X148" s="12">
        <f t="shared" si="94"/>
        <v>0</v>
      </c>
      <c r="Y148" s="12">
        <f t="shared" si="109"/>
        <v>0</v>
      </c>
      <c r="Z148" s="12">
        <f t="shared" si="95"/>
        <v>0</v>
      </c>
      <c r="AB148" s="42">
        <f t="shared" si="96"/>
        <v>0</v>
      </c>
      <c r="AC148" s="42">
        <f t="shared" si="97"/>
        <v>0</v>
      </c>
      <c r="AD148" s="42">
        <f t="shared" si="98"/>
        <v>0</v>
      </c>
      <c r="AE148" s="42">
        <f t="shared" si="99"/>
        <v>0</v>
      </c>
      <c r="AL148" s="12" t="str">
        <f t="shared" si="100"/>
        <v/>
      </c>
      <c r="AM148" s="12" t="str">
        <f t="shared" si="101"/>
        <v/>
      </c>
      <c r="AN148" s="12" t="str">
        <f t="shared" si="102"/>
        <v/>
      </c>
      <c r="AO148" s="12" t="str">
        <f t="shared" si="103"/>
        <v/>
      </c>
      <c r="AP148" s="12" t="str">
        <f t="shared" si="104"/>
        <v/>
      </c>
      <c r="AQ148" s="12" t="str">
        <f t="shared" si="110"/>
        <v/>
      </c>
      <c r="AR148" s="12" t="str">
        <f t="shared" si="111"/>
        <v/>
      </c>
      <c r="AS148" s="12" t="str">
        <f t="shared" si="112"/>
        <v/>
      </c>
      <c r="AT148" s="12" t="str">
        <f t="shared" si="113"/>
        <v/>
      </c>
      <c r="AU148" s="12" t="str">
        <f t="shared" si="114"/>
        <v/>
      </c>
      <c r="AV148" s="12" t="str">
        <f t="shared" si="115"/>
        <v/>
      </c>
      <c r="AW148" s="12" t="str">
        <f t="shared" si="105"/>
        <v/>
      </c>
      <c r="AX148" s="12" t="str">
        <f t="shared" si="106"/>
        <v/>
      </c>
      <c r="AY148" s="12" t="str">
        <f t="shared" si="107"/>
        <v/>
      </c>
      <c r="AZ148" s="12" t="str">
        <f t="shared" si="108"/>
        <v/>
      </c>
    </row>
    <row r="149" spans="1:52" s="3" customFormat="1">
      <c r="A149" s="35"/>
      <c r="B149" s="36"/>
      <c r="C149" s="36"/>
      <c r="D149" s="36"/>
      <c r="E149" s="13"/>
      <c r="F149" s="13"/>
      <c r="G149" s="13"/>
      <c r="H149" s="13"/>
      <c r="I149" s="18">
        <f t="shared" si="81"/>
        <v>0</v>
      </c>
      <c r="J149" s="37">
        <f t="shared" si="82"/>
        <v>0</v>
      </c>
      <c r="K149" s="37"/>
      <c r="L149" s="12">
        <f t="shared" si="83"/>
        <v>0</v>
      </c>
      <c r="M149" s="12">
        <f t="shared" si="84"/>
        <v>0</v>
      </c>
      <c r="N149" s="12">
        <f t="shared" si="85"/>
        <v>0</v>
      </c>
      <c r="O149" s="12">
        <f t="shared" si="86"/>
        <v>0</v>
      </c>
      <c r="P149" s="12">
        <f t="shared" si="87"/>
        <v>0</v>
      </c>
      <c r="Q149" s="12">
        <f t="shared" si="88"/>
        <v>0</v>
      </c>
      <c r="R149" s="12">
        <f t="shared" si="89"/>
        <v>0</v>
      </c>
      <c r="S149" s="12">
        <f t="shared" si="90"/>
        <v>0</v>
      </c>
      <c r="U149" s="12">
        <f t="shared" si="91"/>
        <v>0</v>
      </c>
      <c r="V149" s="12">
        <f t="shared" si="92"/>
        <v>0</v>
      </c>
      <c r="W149" s="12">
        <f t="shared" si="93"/>
        <v>0</v>
      </c>
      <c r="X149" s="12">
        <f t="shared" si="94"/>
        <v>0</v>
      </c>
      <c r="Y149" s="12">
        <f t="shared" si="109"/>
        <v>0</v>
      </c>
      <c r="Z149" s="12">
        <f t="shared" si="95"/>
        <v>0</v>
      </c>
      <c r="AB149" s="42">
        <f t="shared" si="96"/>
        <v>0</v>
      </c>
      <c r="AC149" s="42">
        <f t="shared" si="97"/>
        <v>0</v>
      </c>
      <c r="AD149" s="42">
        <f t="shared" si="98"/>
        <v>0</v>
      </c>
      <c r="AE149" s="42">
        <f t="shared" si="99"/>
        <v>0</v>
      </c>
      <c r="AL149" s="12" t="str">
        <f t="shared" si="100"/>
        <v/>
      </c>
      <c r="AM149" s="12" t="str">
        <f t="shared" si="101"/>
        <v/>
      </c>
      <c r="AN149" s="12" t="str">
        <f t="shared" si="102"/>
        <v/>
      </c>
      <c r="AO149" s="12" t="str">
        <f t="shared" si="103"/>
        <v/>
      </c>
      <c r="AP149" s="12" t="str">
        <f t="shared" si="104"/>
        <v/>
      </c>
      <c r="AQ149" s="12" t="str">
        <f t="shared" si="110"/>
        <v/>
      </c>
      <c r="AR149" s="12" t="str">
        <f t="shared" si="111"/>
        <v/>
      </c>
      <c r="AS149" s="12" t="str">
        <f t="shared" si="112"/>
        <v/>
      </c>
      <c r="AT149" s="12" t="str">
        <f t="shared" si="113"/>
        <v/>
      </c>
      <c r="AU149" s="12" t="str">
        <f t="shared" si="114"/>
        <v/>
      </c>
      <c r="AV149" s="12" t="str">
        <f t="shared" si="115"/>
        <v/>
      </c>
      <c r="AW149" s="12" t="str">
        <f t="shared" si="105"/>
        <v/>
      </c>
      <c r="AX149" s="12" t="str">
        <f t="shared" si="106"/>
        <v/>
      </c>
      <c r="AY149" s="12" t="str">
        <f t="shared" si="107"/>
        <v/>
      </c>
      <c r="AZ149" s="12" t="str">
        <f t="shared" si="108"/>
        <v/>
      </c>
    </row>
    <row r="150" spans="1:52" s="3" customFormat="1">
      <c r="A150" s="35"/>
      <c r="B150" s="36"/>
      <c r="C150" s="36"/>
      <c r="D150" s="36"/>
      <c r="E150" s="13"/>
      <c r="F150" s="13"/>
      <c r="G150" s="13"/>
      <c r="H150" s="13"/>
      <c r="I150" s="18">
        <f t="shared" si="81"/>
        <v>0</v>
      </c>
      <c r="J150" s="37">
        <f t="shared" si="82"/>
        <v>0</v>
      </c>
      <c r="K150" s="37"/>
      <c r="L150" s="12">
        <f t="shared" si="83"/>
        <v>0</v>
      </c>
      <c r="M150" s="12">
        <f t="shared" si="84"/>
        <v>0</v>
      </c>
      <c r="N150" s="12">
        <f t="shared" si="85"/>
        <v>0</v>
      </c>
      <c r="O150" s="12">
        <f t="shared" si="86"/>
        <v>0</v>
      </c>
      <c r="P150" s="12">
        <f t="shared" si="87"/>
        <v>0</v>
      </c>
      <c r="Q150" s="12">
        <f t="shared" si="88"/>
        <v>0</v>
      </c>
      <c r="R150" s="12">
        <f t="shared" si="89"/>
        <v>0</v>
      </c>
      <c r="S150" s="12">
        <f t="shared" si="90"/>
        <v>0</v>
      </c>
      <c r="U150" s="12">
        <f t="shared" si="91"/>
        <v>0</v>
      </c>
      <c r="V150" s="12">
        <f t="shared" si="92"/>
        <v>0</v>
      </c>
      <c r="W150" s="12">
        <f t="shared" si="93"/>
        <v>0</v>
      </c>
      <c r="X150" s="12">
        <f t="shared" si="94"/>
        <v>0</v>
      </c>
      <c r="Y150" s="12">
        <f t="shared" si="109"/>
        <v>0</v>
      </c>
      <c r="Z150" s="12">
        <f t="shared" si="95"/>
        <v>0</v>
      </c>
      <c r="AB150" s="42">
        <f t="shared" si="96"/>
        <v>0</v>
      </c>
      <c r="AC150" s="42">
        <f t="shared" si="97"/>
        <v>0</v>
      </c>
      <c r="AD150" s="42">
        <f t="shared" si="98"/>
        <v>0</v>
      </c>
      <c r="AE150" s="42">
        <f t="shared" si="99"/>
        <v>0</v>
      </c>
      <c r="AL150" s="12" t="str">
        <f t="shared" si="100"/>
        <v/>
      </c>
      <c r="AM150" s="12" t="str">
        <f t="shared" si="101"/>
        <v/>
      </c>
      <c r="AN150" s="12" t="str">
        <f t="shared" si="102"/>
        <v/>
      </c>
      <c r="AO150" s="12" t="str">
        <f t="shared" si="103"/>
        <v/>
      </c>
      <c r="AP150" s="12" t="str">
        <f t="shared" si="104"/>
        <v/>
      </c>
      <c r="AQ150" s="12" t="str">
        <f t="shared" si="110"/>
        <v/>
      </c>
      <c r="AR150" s="12" t="str">
        <f t="shared" si="111"/>
        <v/>
      </c>
      <c r="AS150" s="12" t="str">
        <f t="shared" si="112"/>
        <v/>
      </c>
      <c r="AT150" s="12" t="str">
        <f t="shared" si="113"/>
        <v/>
      </c>
      <c r="AU150" s="12" t="str">
        <f t="shared" si="114"/>
        <v/>
      </c>
      <c r="AV150" s="12" t="str">
        <f t="shared" si="115"/>
        <v/>
      </c>
      <c r="AW150" s="12" t="str">
        <f t="shared" si="105"/>
        <v/>
      </c>
      <c r="AX150" s="12" t="str">
        <f t="shared" si="106"/>
        <v/>
      </c>
      <c r="AY150" s="12" t="str">
        <f t="shared" si="107"/>
        <v/>
      </c>
      <c r="AZ150" s="12" t="str">
        <f t="shared" si="108"/>
        <v/>
      </c>
    </row>
    <row r="151" spans="1:52" s="3" customFormat="1">
      <c r="A151" s="35"/>
      <c r="B151" s="36"/>
      <c r="C151" s="36"/>
      <c r="D151" s="36"/>
      <c r="E151" s="13"/>
      <c r="F151" s="13"/>
      <c r="G151" s="13"/>
      <c r="H151" s="13"/>
      <c r="I151" s="18">
        <f t="shared" si="81"/>
        <v>0</v>
      </c>
      <c r="J151" s="37">
        <f t="shared" si="82"/>
        <v>0</v>
      </c>
      <c r="K151" s="37"/>
      <c r="L151" s="12">
        <f t="shared" si="83"/>
        <v>0</v>
      </c>
      <c r="M151" s="12">
        <f t="shared" si="84"/>
        <v>0</v>
      </c>
      <c r="N151" s="12">
        <f t="shared" si="85"/>
        <v>0</v>
      </c>
      <c r="O151" s="12">
        <f t="shared" si="86"/>
        <v>0</v>
      </c>
      <c r="P151" s="12">
        <f t="shared" si="87"/>
        <v>0</v>
      </c>
      <c r="Q151" s="12">
        <f t="shared" si="88"/>
        <v>0</v>
      </c>
      <c r="R151" s="12">
        <f t="shared" si="89"/>
        <v>0</v>
      </c>
      <c r="S151" s="12">
        <f t="shared" si="90"/>
        <v>0</v>
      </c>
      <c r="U151" s="12">
        <f t="shared" si="91"/>
        <v>0</v>
      </c>
      <c r="V151" s="12">
        <f t="shared" si="92"/>
        <v>0</v>
      </c>
      <c r="W151" s="12">
        <f t="shared" si="93"/>
        <v>0</v>
      </c>
      <c r="X151" s="12">
        <f t="shared" si="94"/>
        <v>0</v>
      </c>
      <c r="Y151" s="12">
        <f t="shared" si="109"/>
        <v>0</v>
      </c>
      <c r="Z151" s="12">
        <f t="shared" si="95"/>
        <v>0</v>
      </c>
      <c r="AB151" s="42">
        <f t="shared" si="96"/>
        <v>0</v>
      </c>
      <c r="AC151" s="42">
        <f t="shared" si="97"/>
        <v>0</v>
      </c>
      <c r="AD151" s="42">
        <f t="shared" si="98"/>
        <v>0</v>
      </c>
      <c r="AE151" s="42">
        <f t="shared" si="99"/>
        <v>0</v>
      </c>
      <c r="AL151" s="12" t="str">
        <f t="shared" si="100"/>
        <v/>
      </c>
      <c r="AM151" s="12" t="str">
        <f t="shared" si="101"/>
        <v/>
      </c>
      <c r="AN151" s="12" t="str">
        <f t="shared" si="102"/>
        <v/>
      </c>
      <c r="AO151" s="12" t="str">
        <f t="shared" si="103"/>
        <v/>
      </c>
      <c r="AP151" s="12" t="str">
        <f t="shared" si="104"/>
        <v/>
      </c>
      <c r="AQ151" s="12" t="str">
        <f t="shared" si="110"/>
        <v/>
      </c>
      <c r="AR151" s="12" t="str">
        <f t="shared" si="111"/>
        <v/>
      </c>
      <c r="AS151" s="12" t="str">
        <f t="shared" si="112"/>
        <v/>
      </c>
      <c r="AT151" s="12" t="str">
        <f t="shared" si="113"/>
        <v/>
      </c>
      <c r="AU151" s="12" t="str">
        <f t="shared" si="114"/>
        <v/>
      </c>
      <c r="AV151" s="12" t="str">
        <f t="shared" si="115"/>
        <v/>
      </c>
      <c r="AW151" s="12" t="str">
        <f t="shared" si="105"/>
        <v/>
      </c>
      <c r="AX151" s="12" t="str">
        <f t="shared" si="106"/>
        <v/>
      </c>
      <c r="AY151" s="12" t="str">
        <f t="shared" si="107"/>
        <v/>
      </c>
      <c r="AZ151" s="12" t="str">
        <f t="shared" si="108"/>
        <v/>
      </c>
    </row>
    <row r="152" spans="1:52" s="3" customFormat="1">
      <c r="A152" s="35"/>
      <c r="B152" s="36"/>
      <c r="C152" s="36"/>
      <c r="D152" s="36"/>
      <c r="E152" s="13"/>
      <c r="F152" s="13"/>
      <c r="G152" s="13"/>
      <c r="H152" s="13"/>
      <c r="I152" s="18">
        <f t="shared" si="81"/>
        <v>0</v>
      </c>
      <c r="J152" s="37">
        <f t="shared" si="82"/>
        <v>0</v>
      </c>
      <c r="K152" s="37"/>
      <c r="L152" s="12">
        <f t="shared" si="83"/>
        <v>0</v>
      </c>
      <c r="M152" s="12">
        <f t="shared" si="84"/>
        <v>0</v>
      </c>
      <c r="N152" s="12">
        <f t="shared" si="85"/>
        <v>0</v>
      </c>
      <c r="O152" s="12">
        <f t="shared" si="86"/>
        <v>0</v>
      </c>
      <c r="P152" s="12">
        <f t="shared" si="87"/>
        <v>0</v>
      </c>
      <c r="Q152" s="12">
        <f t="shared" si="88"/>
        <v>0</v>
      </c>
      <c r="R152" s="12">
        <f t="shared" si="89"/>
        <v>0</v>
      </c>
      <c r="S152" s="12">
        <f t="shared" si="90"/>
        <v>0</v>
      </c>
      <c r="U152" s="12">
        <f t="shared" si="91"/>
        <v>0</v>
      </c>
      <c r="V152" s="12">
        <f t="shared" si="92"/>
        <v>0</v>
      </c>
      <c r="W152" s="12">
        <f t="shared" si="93"/>
        <v>0</v>
      </c>
      <c r="X152" s="12">
        <f t="shared" si="94"/>
        <v>0</v>
      </c>
      <c r="Y152" s="12">
        <f t="shared" si="109"/>
        <v>0</v>
      </c>
      <c r="Z152" s="12">
        <f t="shared" si="95"/>
        <v>0</v>
      </c>
      <c r="AB152" s="42">
        <f t="shared" si="96"/>
        <v>0</v>
      </c>
      <c r="AC152" s="42">
        <f t="shared" si="97"/>
        <v>0</v>
      </c>
      <c r="AD152" s="42">
        <f t="shared" si="98"/>
        <v>0</v>
      </c>
      <c r="AE152" s="42">
        <f t="shared" si="99"/>
        <v>0</v>
      </c>
      <c r="AL152" s="12" t="str">
        <f t="shared" si="100"/>
        <v/>
      </c>
      <c r="AM152" s="12" t="str">
        <f t="shared" si="101"/>
        <v/>
      </c>
      <c r="AN152" s="12" t="str">
        <f t="shared" si="102"/>
        <v/>
      </c>
      <c r="AO152" s="12" t="str">
        <f t="shared" si="103"/>
        <v/>
      </c>
      <c r="AP152" s="12" t="str">
        <f t="shared" si="104"/>
        <v/>
      </c>
      <c r="AQ152" s="12" t="str">
        <f t="shared" si="110"/>
        <v/>
      </c>
      <c r="AR152" s="12" t="str">
        <f t="shared" si="111"/>
        <v/>
      </c>
      <c r="AS152" s="12" t="str">
        <f t="shared" si="112"/>
        <v/>
      </c>
      <c r="AT152" s="12" t="str">
        <f t="shared" si="113"/>
        <v/>
      </c>
      <c r="AU152" s="12" t="str">
        <f t="shared" si="114"/>
        <v/>
      </c>
      <c r="AV152" s="12" t="str">
        <f t="shared" si="115"/>
        <v/>
      </c>
      <c r="AW152" s="12" t="str">
        <f t="shared" si="105"/>
        <v/>
      </c>
      <c r="AX152" s="12" t="str">
        <f t="shared" si="106"/>
        <v/>
      </c>
      <c r="AY152" s="12" t="str">
        <f t="shared" si="107"/>
        <v/>
      </c>
      <c r="AZ152" s="12" t="str">
        <f t="shared" si="108"/>
        <v/>
      </c>
    </row>
    <row r="153" spans="1:52" s="3" customFormat="1">
      <c r="A153" s="35"/>
      <c r="B153" s="36"/>
      <c r="C153" s="36"/>
      <c r="D153" s="36"/>
      <c r="E153" s="13"/>
      <c r="F153" s="13"/>
      <c r="G153" s="13"/>
      <c r="H153" s="13"/>
      <c r="I153" s="18">
        <f t="shared" si="81"/>
        <v>0</v>
      </c>
      <c r="J153" s="37">
        <f t="shared" si="82"/>
        <v>0</v>
      </c>
      <c r="K153" s="37"/>
      <c r="L153" s="12">
        <f t="shared" si="83"/>
        <v>0</v>
      </c>
      <c r="M153" s="12">
        <f t="shared" si="84"/>
        <v>0</v>
      </c>
      <c r="N153" s="12">
        <f t="shared" si="85"/>
        <v>0</v>
      </c>
      <c r="O153" s="12">
        <f t="shared" si="86"/>
        <v>0</v>
      </c>
      <c r="P153" s="12">
        <f t="shared" si="87"/>
        <v>0</v>
      </c>
      <c r="Q153" s="12">
        <f t="shared" si="88"/>
        <v>0</v>
      </c>
      <c r="R153" s="12">
        <f t="shared" si="89"/>
        <v>0</v>
      </c>
      <c r="S153" s="12">
        <f t="shared" si="90"/>
        <v>0</v>
      </c>
      <c r="U153" s="12">
        <f t="shared" si="91"/>
        <v>0</v>
      </c>
      <c r="V153" s="12">
        <f t="shared" si="92"/>
        <v>0</v>
      </c>
      <c r="W153" s="12">
        <f t="shared" si="93"/>
        <v>0</v>
      </c>
      <c r="X153" s="12">
        <f t="shared" si="94"/>
        <v>0</v>
      </c>
      <c r="Y153" s="12">
        <f t="shared" si="109"/>
        <v>0</v>
      </c>
      <c r="Z153" s="12">
        <f t="shared" si="95"/>
        <v>0</v>
      </c>
      <c r="AB153" s="42">
        <f t="shared" si="96"/>
        <v>0</v>
      </c>
      <c r="AC153" s="42">
        <f t="shared" si="97"/>
        <v>0</v>
      </c>
      <c r="AD153" s="42">
        <f t="shared" si="98"/>
        <v>0</v>
      </c>
      <c r="AE153" s="42">
        <f t="shared" si="99"/>
        <v>0</v>
      </c>
      <c r="AL153" s="12" t="str">
        <f t="shared" si="100"/>
        <v/>
      </c>
      <c r="AM153" s="12" t="str">
        <f t="shared" si="101"/>
        <v/>
      </c>
      <c r="AN153" s="12" t="str">
        <f t="shared" si="102"/>
        <v/>
      </c>
      <c r="AO153" s="12" t="str">
        <f t="shared" si="103"/>
        <v/>
      </c>
      <c r="AP153" s="12" t="str">
        <f t="shared" si="104"/>
        <v/>
      </c>
      <c r="AQ153" s="12" t="str">
        <f t="shared" si="110"/>
        <v/>
      </c>
      <c r="AR153" s="12" t="str">
        <f t="shared" si="111"/>
        <v/>
      </c>
      <c r="AS153" s="12" t="str">
        <f t="shared" si="112"/>
        <v/>
      </c>
      <c r="AT153" s="12" t="str">
        <f t="shared" si="113"/>
        <v/>
      </c>
      <c r="AU153" s="12" t="str">
        <f t="shared" si="114"/>
        <v/>
      </c>
      <c r="AV153" s="12" t="str">
        <f t="shared" si="115"/>
        <v/>
      </c>
      <c r="AW153" s="12" t="str">
        <f t="shared" si="105"/>
        <v/>
      </c>
      <c r="AX153" s="12" t="str">
        <f t="shared" si="106"/>
        <v/>
      </c>
      <c r="AY153" s="12" t="str">
        <f t="shared" si="107"/>
        <v/>
      </c>
      <c r="AZ153" s="12" t="str">
        <f t="shared" si="108"/>
        <v/>
      </c>
    </row>
    <row r="154" spans="1:52" s="3" customFormat="1">
      <c r="A154" s="35"/>
      <c r="B154" s="36"/>
      <c r="C154" s="36"/>
      <c r="D154" s="36"/>
      <c r="E154" s="13"/>
      <c r="F154" s="13"/>
      <c r="G154" s="13"/>
      <c r="H154" s="13"/>
      <c r="I154" s="18">
        <f t="shared" si="81"/>
        <v>0</v>
      </c>
      <c r="J154" s="37">
        <f t="shared" si="82"/>
        <v>0</v>
      </c>
      <c r="K154" s="37"/>
      <c r="L154" s="12">
        <f t="shared" si="83"/>
        <v>0</v>
      </c>
      <c r="M154" s="12">
        <f t="shared" si="84"/>
        <v>0</v>
      </c>
      <c r="N154" s="12">
        <f t="shared" si="85"/>
        <v>0</v>
      </c>
      <c r="O154" s="12">
        <f t="shared" si="86"/>
        <v>0</v>
      </c>
      <c r="P154" s="12">
        <f t="shared" si="87"/>
        <v>0</v>
      </c>
      <c r="Q154" s="12">
        <f t="shared" si="88"/>
        <v>0</v>
      </c>
      <c r="R154" s="12">
        <f t="shared" si="89"/>
        <v>0</v>
      </c>
      <c r="S154" s="12">
        <f t="shared" si="90"/>
        <v>0</v>
      </c>
      <c r="U154" s="12">
        <f t="shared" si="91"/>
        <v>0</v>
      </c>
      <c r="V154" s="12">
        <f t="shared" si="92"/>
        <v>0</v>
      </c>
      <c r="W154" s="12">
        <f t="shared" si="93"/>
        <v>0</v>
      </c>
      <c r="X154" s="12">
        <f t="shared" si="94"/>
        <v>0</v>
      </c>
      <c r="Y154" s="12">
        <f t="shared" si="109"/>
        <v>0</v>
      </c>
      <c r="Z154" s="12">
        <f t="shared" si="95"/>
        <v>0</v>
      </c>
      <c r="AB154" s="42">
        <f t="shared" si="96"/>
        <v>0</v>
      </c>
      <c r="AC154" s="42">
        <f t="shared" si="97"/>
        <v>0</v>
      </c>
      <c r="AD154" s="42">
        <f t="shared" si="98"/>
        <v>0</v>
      </c>
      <c r="AE154" s="42">
        <f t="shared" si="99"/>
        <v>0</v>
      </c>
      <c r="AL154" s="12" t="str">
        <f t="shared" si="100"/>
        <v/>
      </c>
      <c r="AM154" s="12" t="str">
        <f t="shared" si="101"/>
        <v/>
      </c>
      <c r="AN154" s="12" t="str">
        <f t="shared" si="102"/>
        <v/>
      </c>
      <c r="AO154" s="12" t="str">
        <f t="shared" si="103"/>
        <v/>
      </c>
      <c r="AP154" s="12" t="str">
        <f t="shared" si="104"/>
        <v/>
      </c>
      <c r="AQ154" s="12" t="str">
        <f t="shared" si="110"/>
        <v/>
      </c>
      <c r="AR154" s="12" t="str">
        <f t="shared" si="111"/>
        <v/>
      </c>
      <c r="AS154" s="12" t="str">
        <f t="shared" si="112"/>
        <v/>
      </c>
      <c r="AT154" s="12" t="str">
        <f t="shared" si="113"/>
        <v/>
      </c>
      <c r="AU154" s="12" t="str">
        <f t="shared" si="114"/>
        <v/>
      </c>
      <c r="AV154" s="12" t="str">
        <f t="shared" si="115"/>
        <v/>
      </c>
      <c r="AW154" s="12" t="str">
        <f t="shared" si="105"/>
        <v/>
      </c>
      <c r="AX154" s="12" t="str">
        <f t="shared" si="106"/>
        <v/>
      </c>
      <c r="AY154" s="12" t="str">
        <f t="shared" si="107"/>
        <v/>
      </c>
      <c r="AZ154" s="12" t="str">
        <f t="shared" si="108"/>
        <v/>
      </c>
    </row>
    <row r="155" spans="1:52" s="3" customFormat="1">
      <c r="A155" s="35"/>
      <c r="B155" s="36"/>
      <c r="C155" s="36"/>
      <c r="D155" s="36"/>
      <c r="E155" s="13"/>
      <c r="F155" s="13"/>
      <c r="G155" s="13"/>
      <c r="H155" s="13"/>
      <c r="I155" s="18">
        <f t="shared" si="81"/>
        <v>0</v>
      </c>
      <c r="J155" s="37">
        <f t="shared" si="82"/>
        <v>0</v>
      </c>
      <c r="K155" s="37"/>
      <c r="L155" s="12">
        <f t="shared" si="83"/>
        <v>0</v>
      </c>
      <c r="M155" s="12">
        <f t="shared" si="84"/>
        <v>0</v>
      </c>
      <c r="N155" s="12">
        <f t="shared" si="85"/>
        <v>0</v>
      </c>
      <c r="O155" s="12">
        <f t="shared" si="86"/>
        <v>0</v>
      </c>
      <c r="P155" s="12">
        <f t="shared" si="87"/>
        <v>0</v>
      </c>
      <c r="Q155" s="12">
        <f t="shared" si="88"/>
        <v>0</v>
      </c>
      <c r="R155" s="12">
        <f t="shared" si="89"/>
        <v>0</v>
      </c>
      <c r="S155" s="12">
        <f t="shared" si="90"/>
        <v>0</v>
      </c>
      <c r="U155" s="12">
        <f t="shared" si="91"/>
        <v>0</v>
      </c>
      <c r="V155" s="12">
        <f t="shared" si="92"/>
        <v>0</v>
      </c>
      <c r="W155" s="12">
        <f t="shared" si="93"/>
        <v>0</v>
      </c>
      <c r="X155" s="12">
        <f t="shared" si="94"/>
        <v>0</v>
      </c>
      <c r="Y155" s="12">
        <f t="shared" si="109"/>
        <v>0</v>
      </c>
      <c r="Z155" s="12">
        <f t="shared" si="95"/>
        <v>0</v>
      </c>
      <c r="AB155" s="42">
        <f t="shared" si="96"/>
        <v>0</v>
      </c>
      <c r="AC155" s="42">
        <f t="shared" si="97"/>
        <v>0</v>
      </c>
      <c r="AD155" s="42">
        <f t="shared" si="98"/>
        <v>0</v>
      </c>
      <c r="AE155" s="42">
        <f t="shared" si="99"/>
        <v>0</v>
      </c>
      <c r="AL155" s="12" t="str">
        <f t="shared" si="100"/>
        <v/>
      </c>
      <c r="AM155" s="12" t="str">
        <f t="shared" si="101"/>
        <v/>
      </c>
      <c r="AN155" s="12" t="str">
        <f t="shared" si="102"/>
        <v/>
      </c>
      <c r="AO155" s="12" t="str">
        <f t="shared" si="103"/>
        <v/>
      </c>
      <c r="AP155" s="12" t="str">
        <f t="shared" si="104"/>
        <v/>
      </c>
      <c r="AQ155" s="12" t="str">
        <f t="shared" si="110"/>
        <v/>
      </c>
      <c r="AR155" s="12" t="str">
        <f t="shared" si="111"/>
        <v/>
      </c>
      <c r="AS155" s="12" t="str">
        <f t="shared" si="112"/>
        <v/>
      </c>
      <c r="AT155" s="12" t="str">
        <f t="shared" si="113"/>
        <v/>
      </c>
      <c r="AU155" s="12" t="str">
        <f t="shared" si="114"/>
        <v/>
      </c>
      <c r="AV155" s="12" t="str">
        <f t="shared" si="115"/>
        <v/>
      </c>
      <c r="AW155" s="12" t="str">
        <f t="shared" si="105"/>
        <v/>
      </c>
      <c r="AX155" s="12" t="str">
        <f t="shared" si="106"/>
        <v/>
      </c>
      <c r="AY155" s="12" t="str">
        <f t="shared" si="107"/>
        <v/>
      </c>
      <c r="AZ155" s="12" t="str">
        <f t="shared" si="108"/>
        <v/>
      </c>
    </row>
    <row r="156" spans="1:52" s="3" customFormat="1">
      <c r="A156" s="35"/>
      <c r="B156" s="36"/>
      <c r="C156" s="36"/>
      <c r="D156" s="36"/>
      <c r="E156" s="13"/>
      <c r="F156" s="13"/>
      <c r="G156" s="13"/>
      <c r="H156" s="13"/>
      <c r="I156" s="18">
        <f t="shared" si="81"/>
        <v>0</v>
      </c>
      <c r="J156" s="37">
        <f t="shared" si="82"/>
        <v>0</v>
      </c>
      <c r="K156" s="37"/>
      <c r="L156" s="12">
        <f t="shared" si="83"/>
        <v>0</v>
      </c>
      <c r="M156" s="12">
        <f t="shared" si="84"/>
        <v>0</v>
      </c>
      <c r="N156" s="12">
        <f t="shared" si="85"/>
        <v>0</v>
      </c>
      <c r="O156" s="12">
        <f t="shared" si="86"/>
        <v>0</v>
      </c>
      <c r="P156" s="12">
        <f t="shared" si="87"/>
        <v>0</v>
      </c>
      <c r="Q156" s="12">
        <f t="shared" si="88"/>
        <v>0</v>
      </c>
      <c r="R156" s="12">
        <f t="shared" si="89"/>
        <v>0</v>
      </c>
      <c r="S156" s="12">
        <f t="shared" si="90"/>
        <v>0</v>
      </c>
      <c r="U156" s="12">
        <f t="shared" si="91"/>
        <v>0</v>
      </c>
      <c r="V156" s="12">
        <f t="shared" si="92"/>
        <v>0</v>
      </c>
      <c r="W156" s="12">
        <f t="shared" si="93"/>
        <v>0</v>
      </c>
      <c r="X156" s="12">
        <f t="shared" si="94"/>
        <v>0</v>
      </c>
      <c r="Y156" s="12">
        <f t="shared" si="109"/>
        <v>0</v>
      </c>
      <c r="Z156" s="12">
        <f t="shared" si="95"/>
        <v>0</v>
      </c>
      <c r="AB156" s="42">
        <f t="shared" si="96"/>
        <v>0</v>
      </c>
      <c r="AC156" s="42">
        <f t="shared" si="97"/>
        <v>0</v>
      </c>
      <c r="AD156" s="42">
        <f t="shared" si="98"/>
        <v>0</v>
      </c>
      <c r="AE156" s="42">
        <f t="shared" si="99"/>
        <v>0</v>
      </c>
      <c r="AL156" s="12" t="str">
        <f t="shared" si="100"/>
        <v/>
      </c>
      <c r="AM156" s="12" t="str">
        <f t="shared" si="101"/>
        <v/>
      </c>
      <c r="AN156" s="12" t="str">
        <f t="shared" si="102"/>
        <v/>
      </c>
      <c r="AO156" s="12" t="str">
        <f t="shared" si="103"/>
        <v/>
      </c>
      <c r="AP156" s="12" t="str">
        <f t="shared" si="104"/>
        <v/>
      </c>
      <c r="AQ156" s="12" t="str">
        <f t="shared" si="110"/>
        <v/>
      </c>
      <c r="AR156" s="12" t="str">
        <f t="shared" si="111"/>
        <v/>
      </c>
      <c r="AS156" s="12" t="str">
        <f t="shared" si="112"/>
        <v/>
      </c>
      <c r="AT156" s="12" t="str">
        <f t="shared" si="113"/>
        <v/>
      </c>
      <c r="AU156" s="12" t="str">
        <f t="shared" si="114"/>
        <v/>
      </c>
      <c r="AV156" s="12" t="str">
        <f t="shared" si="115"/>
        <v/>
      </c>
      <c r="AW156" s="12" t="str">
        <f t="shared" si="105"/>
        <v/>
      </c>
      <c r="AX156" s="12" t="str">
        <f t="shared" si="106"/>
        <v/>
      </c>
      <c r="AY156" s="12" t="str">
        <f t="shared" si="107"/>
        <v/>
      </c>
      <c r="AZ156" s="12" t="str">
        <f t="shared" si="108"/>
        <v/>
      </c>
    </row>
    <row r="157" spans="1:52" s="3" customFormat="1">
      <c r="A157" s="35"/>
      <c r="B157" s="36"/>
      <c r="C157" s="36"/>
      <c r="D157" s="36"/>
      <c r="E157" s="13"/>
      <c r="F157" s="13"/>
      <c r="G157" s="13"/>
      <c r="H157" s="13"/>
      <c r="I157" s="18">
        <f t="shared" si="81"/>
        <v>0</v>
      </c>
      <c r="J157" s="37">
        <f t="shared" si="82"/>
        <v>0</v>
      </c>
      <c r="K157" s="37"/>
      <c r="L157" s="12">
        <f t="shared" si="83"/>
        <v>0</v>
      </c>
      <c r="M157" s="12">
        <f t="shared" si="84"/>
        <v>0</v>
      </c>
      <c r="N157" s="12">
        <f t="shared" si="85"/>
        <v>0</v>
      </c>
      <c r="O157" s="12">
        <f t="shared" si="86"/>
        <v>0</v>
      </c>
      <c r="P157" s="12">
        <f t="shared" si="87"/>
        <v>0</v>
      </c>
      <c r="Q157" s="12">
        <f t="shared" si="88"/>
        <v>0</v>
      </c>
      <c r="R157" s="12">
        <f t="shared" si="89"/>
        <v>0</v>
      </c>
      <c r="S157" s="12">
        <f t="shared" si="90"/>
        <v>0</v>
      </c>
      <c r="U157" s="12">
        <f t="shared" si="91"/>
        <v>0</v>
      </c>
      <c r="V157" s="12">
        <f t="shared" si="92"/>
        <v>0</v>
      </c>
      <c r="W157" s="12">
        <f t="shared" si="93"/>
        <v>0</v>
      </c>
      <c r="X157" s="12">
        <f t="shared" si="94"/>
        <v>0</v>
      </c>
      <c r="Y157" s="12">
        <f t="shared" si="109"/>
        <v>0</v>
      </c>
      <c r="Z157" s="12">
        <f t="shared" si="95"/>
        <v>0</v>
      </c>
      <c r="AB157" s="42">
        <f t="shared" si="96"/>
        <v>0</v>
      </c>
      <c r="AC157" s="42">
        <f t="shared" si="97"/>
        <v>0</v>
      </c>
      <c r="AD157" s="42">
        <f t="shared" si="98"/>
        <v>0</v>
      </c>
      <c r="AE157" s="42">
        <f t="shared" si="99"/>
        <v>0</v>
      </c>
      <c r="AL157" s="12" t="str">
        <f t="shared" si="100"/>
        <v/>
      </c>
      <c r="AM157" s="12" t="str">
        <f t="shared" si="101"/>
        <v/>
      </c>
      <c r="AN157" s="12" t="str">
        <f t="shared" si="102"/>
        <v/>
      </c>
      <c r="AO157" s="12" t="str">
        <f t="shared" si="103"/>
        <v/>
      </c>
      <c r="AP157" s="12" t="str">
        <f t="shared" si="104"/>
        <v/>
      </c>
      <c r="AQ157" s="12" t="str">
        <f t="shared" si="110"/>
        <v/>
      </c>
      <c r="AR157" s="12" t="str">
        <f t="shared" si="111"/>
        <v/>
      </c>
      <c r="AS157" s="12" t="str">
        <f t="shared" si="112"/>
        <v/>
      </c>
      <c r="AT157" s="12" t="str">
        <f t="shared" si="113"/>
        <v/>
      </c>
      <c r="AU157" s="12" t="str">
        <f t="shared" si="114"/>
        <v/>
      </c>
      <c r="AV157" s="12" t="str">
        <f t="shared" si="115"/>
        <v/>
      </c>
      <c r="AW157" s="12" t="str">
        <f t="shared" si="105"/>
        <v/>
      </c>
      <c r="AX157" s="12" t="str">
        <f t="shared" si="106"/>
        <v/>
      </c>
      <c r="AY157" s="12" t="str">
        <f t="shared" si="107"/>
        <v/>
      </c>
      <c r="AZ157" s="12" t="str">
        <f t="shared" si="108"/>
        <v/>
      </c>
    </row>
    <row r="158" spans="1:52" s="3" customFormat="1">
      <c r="A158" s="35"/>
      <c r="B158" s="36"/>
      <c r="C158" s="36"/>
      <c r="D158" s="36"/>
      <c r="E158" s="13"/>
      <c r="F158" s="13"/>
      <c r="G158" s="13"/>
      <c r="H158" s="13"/>
      <c r="I158" s="18">
        <f t="shared" si="81"/>
        <v>0</v>
      </c>
      <c r="J158" s="37">
        <f t="shared" si="82"/>
        <v>0</v>
      </c>
      <c r="K158" s="37"/>
      <c r="L158" s="12">
        <f t="shared" si="83"/>
        <v>0</v>
      </c>
      <c r="M158" s="12">
        <f t="shared" si="84"/>
        <v>0</v>
      </c>
      <c r="N158" s="12">
        <f t="shared" si="85"/>
        <v>0</v>
      </c>
      <c r="O158" s="12">
        <f t="shared" si="86"/>
        <v>0</v>
      </c>
      <c r="P158" s="12">
        <f t="shared" si="87"/>
        <v>0</v>
      </c>
      <c r="Q158" s="12">
        <f t="shared" si="88"/>
        <v>0</v>
      </c>
      <c r="R158" s="12">
        <f t="shared" si="89"/>
        <v>0</v>
      </c>
      <c r="S158" s="12">
        <f t="shared" si="90"/>
        <v>0</v>
      </c>
      <c r="U158" s="12">
        <f t="shared" si="91"/>
        <v>0</v>
      </c>
      <c r="V158" s="12">
        <f t="shared" si="92"/>
        <v>0</v>
      </c>
      <c r="W158" s="12">
        <f t="shared" si="93"/>
        <v>0</v>
      </c>
      <c r="X158" s="12">
        <f t="shared" si="94"/>
        <v>0</v>
      </c>
      <c r="Y158" s="12">
        <f t="shared" si="109"/>
        <v>0</v>
      </c>
      <c r="Z158" s="12">
        <f t="shared" si="95"/>
        <v>0</v>
      </c>
      <c r="AB158" s="42">
        <f t="shared" si="96"/>
        <v>0</v>
      </c>
      <c r="AC158" s="42">
        <f t="shared" si="97"/>
        <v>0</v>
      </c>
      <c r="AD158" s="42">
        <f t="shared" si="98"/>
        <v>0</v>
      </c>
      <c r="AE158" s="42">
        <f t="shared" si="99"/>
        <v>0</v>
      </c>
      <c r="AL158" s="12" t="str">
        <f t="shared" si="100"/>
        <v/>
      </c>
      <c r="AM158" s="12" t="str">
        <f t="shared" si="101"/>
        <v/>
      </c>
      <c r="AN158" s="12" t="str">
        <f t="shared" si="102"/>
        <v/>
      </c>
      <c r="AO158" s="12" t="str">
        <f t="shared" si="103"/>
        <v/>
      </c>
      <c r="AP158" s="12" t="str">
        <f t="shared" si="104"/>
        <v/>
      </c>
      <c r="AQ158" s="12" t="str">
        <f t="shared" si="110"/>
        <v/>
      </c>
      <c r="AR158" s="12" t="str">
        <f t="shared" si="111"/>
        <v/>
      </c>
      <c r="AS158" s="12" t="str">
        <f t="shared" si="112"/>
        <v/>
      </c>
      <c r="AT158" s="12" t="str">
        <f t="shared" si="113"/>
        <v/>
      </c>
      <c r="AU158" s="12" t="str">
        <f t="shared" si="114"/>
        <v/>
      </c>
      <c r="AV158" s="12" t="str">
        <f t="shared" si="115"/>
        <v/>
      </c>
      <c r="AW158" s="12" t="str">
        <f t="shared" si="105"/>
        <v/>
      </c>
      <c r="AX158" s="12" t="str">
        <f t="shared" si="106"/>
        <v/>
      </c>
      <c r="AY158" s="12" t="str">
        <f t="shared" si="107"/>
        <v/>
      </c>
      <c r="AZ158" s="12" t="str">
        <f t="shared" si="108"/>
        <v/>
      </c>
    </row>
    <row r="159" spans="1:52" s="3" customFormat="1">
      <c r="A159" s="35"/>
      <c r="B159" s="36"/>
      <c r="C159" s="36"/>
      <c r="D159" s="36"/>
      <c r="E159" s="13"/>
      <c r="F159" s="13"/>
      <c r="G159" s="13"/>
      <c r="H159" s="13"/>
      <c r="I159" s="18">
        <f t="shared" si="81"/>
        <v>0</v>
      </c>
      <c r="J159" s="37">
        <f t="shared" si="82"/>
        <v>0</v>
      </c>
      <c r="K159" s="37"/>
      <c r="L159" s="12">
        <f t="shared" si="83"/>
        <v>0</v>
      </c>
      <c r="M159" s="12">
        <f t="shared" si="84"/>
        <v>0</v>
      </c>
      <c r="N159" s="12">
        <f t="shared" si="85"/>
        <v>0</v>
      </c>
      <c r="O159" s="12">
        <f t="shared" si="86"/>
        <v>0</v>
      </c>
      <c r="P159" s="12">
        <f t="shared" si="87"/>
        <v>0</v>
      </c>
      <c r="Q159" s="12">
        <f t="shared" si="88"/>
        <v>0</v>
      </c>
      <c r="R159" s="12">
        <f t="shared" si="89"/>
        <v>0</v>
      </c>
      <c r="S159" s="12">
        <f t="shared" si="90"/>
        <v>0</v>
      </c>
      <c r="U159" s="12">
        <f t="shared" si="91"/>
        <v>0</v>
      </c>
      <c r="V159" s="12">
        <f t="shared" si="92"/>
        <v>0</v>
      </c>
      <c r="W159" s="12">
        <f t="shared" si="93"/>
        <v>0</v>
      </c>
      <c r="X159" s="12">
        <f t="shared" si="94"/>
        <v>0</v>
      </c>
      <c r="Y159" s="12">
        <f t="shared" si="109"/>
        <v>0</v>
      </c>
      <c r="Z159" s="12">
        <f t="shared" si="95"/>
        <v>0</v>
      </c>
      <c r="AB159" s="42">
        <f t="shared" si="96"/>
        <v>0</v>
      </c>
      <c r="AC159" s="42">
        <f t="shared" si="97"/>
        <v>0</v>
      </c>
      <c r="AD159" s="42">
        <f t="shared" si="98"/>
        <v>0</v>
      </c>
      <c r="AE159" s="42">
        <f t="shared" si="99"/>
        <v>0</v>
      </c>
      <c r="AL159" s="12" t="str">
        <f t="shared" si="100"/>
        <v/>
      </c>
      <c r="AM159" s="12" t="str">
        <f t="shared" si="101"/>
        <v/>
      </c>
      <c r="AN159" s="12" t="str">
        <f t="shared" si="102"/>
        <v/>
      </c>
      <c r="AO159" s="12" t="str">
        <f t="shared" si="103"/>
        <v/>
      </c>
      <c r="AP159" s="12" t="str">
        <f t="shared" si="104"/>
        <v/>
      </c>
      <c r="AQ159" s="12" t="str">
        <f t="shared" si="110"/>
        <v/>
      </c>
      <c r="AR159" s="12" t="str">
        <f t="shared" si="111"/>
        <v/>
      </c>
      <c r="AS159" s="12" t="str">
        <f t="shared" si="112"/>
        <v/>
      </c>
      <c r="AT159" s="12" t="str">
        <f t="shared" si="113"/>
        <v/>
      </c>
      <c r="AU159" s="12" t="str">
        <f t="shared" si="114"/>
        <v/>
      </c>
      <c r="AV159" s="12" t="str">
        <f t="shared" si="115"/>
        <v/>
      </c>
      <c r="AW159" s="12" t="str">
        <f t="shared" si="105"/>
        <v/>
      </c>
      <c r="AX159" s="12" t="str">
        <f t="shared" si="106"/>
        <v/>
      </c>
      <c r="AY159" s="12" t="str">
        <f t="shared" si="107"/>
        <v/>
      </c>
      <c r="AZ159" s="12" t="str">
        <f t="shared" si="108"/>
        <v/>
      </c>
    </row>
    <row r="160" spans="1:52" s="3" customFormat="1">
      <c r="A160" s="35"/>
      <c r="B160" s="36"/>
      <c r="C160" s="36"/>
      <c r="D160" s="36"/>
      <c r="E160" s="13"/>
      <c r="F160" s="13"/>
      <c r="G160" s="13"/>
      <c r="H160" s="13"/>
      <c r="I160" s="18">
        <f t="shared" si="81"/>
        <v>0</v>
      </c>
      <c r="J160" s="37">
        <f t="shared" si="82"/>
        <v>0</v>
      </c>
      <c r="K160" s="37"/>
      <c r="L160" s="12">
        <f t="shared" si="83"/>
        <v>0</v>
      </c>
      <c r="M160" s="12">
        <f t="shared" si="84"/>
        <v>0</v>
      </c>
      <c r="N160" s="12">
        <f t="shared" si="85"/>
        <v>0</v>
      </c>
      <c r="O160" s="12">
        <f t="shared" si="86"/>
        <v>0</v>
      </c>
      <c r="P160" s="12">
        <f t="shared" si="87"/>
        <v>0</v>
      </c>
      <c r="Q160" s="12">
        <f t="shared" si="88"/>
        <v>0</v>
      </c>
      <c r="R160" s="12">
        <f t="shared" si="89"/>
        <v>0</v>
      </c>
      <c r="S160" s="12">
        <f t="shared" si="90"/>
        <v>0</v>
      </c>
      <c r="U160" s="12">
        <f t="shared" si="91"/>
        <v>0</v>
      </c>
      <c r="V160" s="12">
        <f t="shared" si="92"/>
        <v>0</v>
      </c>
      <c r="W160" s="12">
        <f t="shared" si="93"/>
        <v>0</v>
      </c>
      <c r="X160" s="12">
        <f t="shared" si="94"/>
        <v>0</v>
      </c>
      <c r="Y160" s="12">
        <f t="shared" si="109"/>
        <v>0</v>
      </c>
      <c r="Z160" s="12">
        <f t="shared" si="95"/>
        <v>0</v>
      </c>
      <c r="AB160" s="42">
        <f t="shared" si="96"/>
        <v>0</v>
      </c>
      <c r="AC160" s="42">
        <f t="shared" si="97"/>
        <v>0</v>
      </c>
      <c r="AD160" s="42">
        <f t="shared" si="98"/>
        <v>0</v>
      </c>
      <c r="AE160" s="42">
        <f t="shared" si="99"/>
        <v>0</v>
      </c>
      <c r="AL160" s="12" t="str">
        <f t="shared" si="100"/>
        <v/>
      </c>
      <c r="AM160" s="12" t="str">
        <f t="shared" si="101"/>
        <v/>
      </c>
      <c r="AN160" s="12" t="str">
        <f t="shared" si="102"/>
        <v/>
      </c>
      <c r="AO160" s="12" t="str">
        <f t="shared" si="103"/>
        <v/>
      </c>
      <c r="AP160" s="12" t="str">
        <f t="shared" si="104"/>
        <v/>
      </c>
      <c r="AQ160" s="12" t="str">
        <f t="shared" si="110"/>
        <v/>
      </c>
      <c r="AR160" s="12" t="str">
        <f t="shared" si="111"/>
        <v/>
      </c>
      <c r="AS160" s="12" t="str">
        <f t="shared" si="112"/>
        <v/>
      </c>
      <c r="AT160" s="12" t="str">
        <f t="shared" si="113"/>
        <v/>
      </c>
      <c r="AU160" s="12" t="str">
        <f t="shared" si="114"/>
        <v/>
      </c>
      <c r="AV160" s="12" t="str">
        <f t="shared" si="115"/>
        <v/>
      </c>
      <c r="AW160" s="12" t="str">
        <f t="shared" si="105"/>
        <v/>
      </c>
      <c r="AX160" s="12" t="str">
        <f t="shared" si="106"/>
        <v/>
      </c>
      <c r="AY160" s="12" t="str">
        <f t="shared" si="107"/>
        <v/>
      </c>
      <c r="AZ160" s="12" t="str">
        <f t="shared" si="108"/>
        <v/>
      </c>
    </row>
    <row r="161" spans="1:52" s="3" customFormat="1">
      <c r="A161" s="35"/>
      <c r="B161" s="36"/>
      <c r="C161" s="36"/>
      <c r="D161" s="36"/>
      <c r="E161" s="13"/>
      <c r="F161" s="13"/>
      <c r="G161" s="13"/>
      <c r="H161" s="13"/>
      <c r="I161" s="18">
        <f t="shared" si="81"/>
        <v>0</v>
      </c>
      <c r="J161" s="37">
        <f t="shared" si="82"/>
        <v>0</v>
      </c>
      <c r="K161" s="37"/>
      <c r="L161" s="12">
        <f t="shared" si="83"/>
        <v>0</v>
      </c>
      <c r="M161" s="12">
        <f t="shared" si="84"/>
        <v>0</v>
      </c>
      <c r="N161" s="12">
        <f t="shared" si="85"/>
        <v>0</v>
      </c>
      <c r="O161" s="12">
        <f t="shared" si="86"/>
        <v>0</v>
      </c>
      <c r="P161" s="12">
        <f t="shared" si="87"/>
        <v>0</v>
      </c>
      <c r="Q161" s="12">
        <f t="shared" si="88"/>
        <v>0</v>
      </c>
      <c r="R161" s="12">
        <f t="shared" si="89"/>
        <v>0</v>
      </c>
      <c r="S161" s="12">
        <f t="shared" si="90"/>
        <v>0</v>
      </c>
      <c r="U161" s="12">
        <f t="shared" si="91"/>
        <v>0</v>
      </c>
      <c r="V161" s="12">
        <f t="shared" si="92"/>
        <v>0</v>
      </c>
      <c r="W161" s="12">
        <f t="shared" si="93"/>
        <v>0</v>
      </c>
      <c r="X161" s="12">
        <f t="shared" si="94"/>
        <v>0</v>
      </c>
      <c r="Y161" s="12">
        <f t="shared" si="109"/>
        <v>0</v>
      </c>
      <c r="Z161" s="12">
        <f t="shared" si="95"/>
        <v>0</v>
      </c>
      <c r="AB161" s="42">
        <f t="shared" si="96"/>
        <v>0</v>
      </c>
      <c r="AC161" s="42">
        <f t="shared" si="97"/>
        <v>0</v>
      </c>
      <c r="AD161" s="42">
        <f t="shared" si="98"/>
        <v>0</v>
      </c>
      <c r="AE161" s="42">
        <f t="shared" si="99"/>
        <v>0</v>
      </c>
      <c r="AL161" s="12" t="str">
        <f t="shared" si="100"/>
        <v/>
      </c>
      <c r="AM161" s="12" t="str">
        <f t="shared" si="101"/>
        <v/>
      </c>
      <c r="AN161" s="12" t="str">
        <f t="shared" si="102"/>
        <v/>
      </c>
      <c r="AO161" s="12" t="str">
        <f t="shared" si="103"/>
        <v/>
      </c>
      <c r="AP161" s="12" t="str">
        <f t="shared" si="104"/>
        <v/>
      </c>
      <c r="AQ161" s="12" t="str">
        <f t="shared" si="110"/>
        <v/>
      </c>
      <c r="AR161" s="12" t="str">
        <f t="shared" si="111"/>
        <v/>
      </c>
      <c r="AS161" s="12" t="str">
        <f t="shared" si="112"/>
        <v/>
      </c>
      <c r="AT161" s="12" t="str">
        <f t="shared" si="113"/>
        <v/>
      </c>
      <c r="AU161" s="12" t="str">
        <f t="shared" si="114"/>
        <v/>
      </c>
      <c r="AV161" s="12" t="str">
        <f t="shared" si="115"/>
        <v/>
      </c>
      <c r="AW161" s="12" t="str">
        <f t="shared" si="105"/>
        <v/>
      </c>
      <c r="AX161" s="12" t="str">
        <f t="shared" si="106"/>
        <v/>
      </c>
      <c r="AY161" s="12" t="str">
        <f t="shared" si="107"/>
        <v/>
      </c>
      <c r="AZ161" s="12" t="str">
        <f t="shared" si="108"/>
        <v/>
      </c>
    </row>
    <row r="162" spans="1:52" s="3" customFormat="1">
      <c r="A162" s="35"/>
      <c r="B162" s="36"/>
      <c r="C162" s="36"/>
      <c r="D162" s="36"/>
      <c r="E162" s="13"/>
      <c r="F162" s="13"/>
      <c r="G162" s="13"/>
      <c r="H162" s="13"/>
      <c r="I162" s="18">
        <f t="shared" si="81"/>
        <v>0</v>
      </c>
      <c r="J162" s="37">
        <f t="shared" si="82"/>
        <v>0</v>
      </c>
      <c r="K162" s="37"/>
      <c r="L162" s="12">
        <f t="shared" si="83"/>
        <v>0</v>
      </c>
      <c r="M162" s="12">
        <f t="shared" si="84"/>
        <v>0</v>
      </c>
      <c r="N162" s="12">
        <f t="shared" si="85"/>
        <v>0</v>
      </c>
      <c r="O162" s="12">
        <f t="shared" si="86"/>
        <v>0</v>
      </c>
      <c r="P162" s="12">
        <f t="shared" si="87"/>
        <v>0</v>
      </c>
      <c r="Q162" s="12">
        <f t="shared" si="88"/>
        <v>0</v>
      </c>
      <c r="R162" s="12">
        <f t="shared" si="89"/>
        <v>0</v>
      </c>
      <c r="S162" s="12">
        <f t="shared" si="90"/>
        <v>0</v>
      </c>
      <c r="U162" s="12">
        <f t="shared" si="91"/>
        <v>0</v>
      </c>
      <c r="V162" s="12">
        <f t="shared" si="92"/>
        <v>0</v>
      </c>
      <c r="W162" s="12">
        <f t="shared" si="93"/>
        <v>0</v>
      </c>
      <c r="X162" s="12">
        <f t="shared" si="94"/>
        <v>0</v>
      </c>
      <c r="Y162" s="12">
        <f t="shared" si="109"/>
        <v>0</v>
      </c>
      <c r="Z162" s="12">
        <f t="shared" si="95"/>
        <v>0</v>
      </c>
      <c r="AB162" s="42">
        <f t="shared" si="96"/>
        <v>0</v>
      </c>
      <c r="AC162" s="42">
        <f t="shared" si="97"/>
        <v>0</v>
      </c>
      <c r="AD162" s="42">
        <f t="shared" si="98"/>
        <v>0</v>
      </c>
      <c r="AE162" s="42">
        <f t="shared" si="99"/>
        <v>0</v>
      </c>
      <c r="AL162" s="12" t="str">
        <f t="shared" si="100"/>
        <v/>
      </c>
      <c r="AM162" s="12" t="str">
        <f t="shared" si="101"/>
        <v/>
      </c>
      <c r="AN162" s="12" t="str">
        <f t="shared" si="102"/>
        <v/>
      </c>
      <c r="AO162" s="12" t="str">
        <f t="shared" si="103"/>
        <v/>
      </c>
      <c r="AP162" s="12" t="str">
        <f t="shared" si="104"/>
        <v/>
      </c>
      <c r="AQ162" s="12" t="str">
        <f t="shared" si="110"/>
        <v/>
      </c>
      <c r="AR162" s="12" t="str">
        <f t="shared" si="111"/>
        <v/>
      </c>
      <c r="AS162" s="12" t="str">
        <f t="shared" si="112"/>
        <v/>
      </c>
      <c r="AT162" s="12" t="str">
        <f t="shared" si="113"/>
        <v/>
      </c>
      <c r="AU162" s="12" t="str">
        <f t="shared" si="114"/>
        <v/>
      </c>
      <c r="AV162" s="12" t="str">
        <f t="shared" si="115"/>
        <v/>
      </c>
      <c r="AW162" s="12" t="str">
        <f t="shared" si="105"/>
        <v/>
      </c>
      <c r="AX162" s="12" t="str">
        <f t="shared" si="106"/>
        <v/>
      </c>
      <c r="AY162" s="12" t="str">
        <f t="shared" si="107"/>
        <v/>
      </c>
      <c r="AZ162" s="12" t="str">
        <f t="shared" si="108"/>
        <v/>
      </c>
    </row>
    <row r="163" spans="1:52" s="3" customFormat="1">
      <c r="A163" s="35"/>
      <c r="B163" s="36"/>
      <c r="C163" s="36"/>
      <c r="D163" s="36"/>
      <c r="E163" s="13"/>
      <c r="F163" s="13"/>
      <c r="G163" s="13"/>
      <c r="H163" s="13"/>
      <c r="I163" s="18">
        <f t="shared" si="81"/>
        <v>0</v>
      </c>
      <c r="J163" s="37">
        <f t="shared" si="82"/>
        <v>0</v>
      </c>
      <c r="K163" s="37"/>
      <c r="L163" s="12">
        <f t="shared" si="83"/>
        <v>0</v>
      </c>
      <c r="M163" s="12">
        <f t="shared" si="84"/>
        <v>0</v>
      </c>
      <c r="N163" s="12">
        <f t="shared" si="85"/>
        <v>0</v>
      </c>
      <c r="O163" s="12">
        <f t="shared" si="86"/>
        <v>0</v>
      </c>
      <c r="P163" s="12">
        <f t="shared" si="87"/>
        <v>0</v>
      </c>
      <c r="Q163" s="12">
        <f t="shared" si="88"/>
        <v>0</v>
      </c>
      <c r="R163" s="12">
        <f t="shared" si="89"/>
        <v>0</v>
      </c>
      <c r="S163" s="12">
        <f t="shared" si="90"/>
        <v>0</v>
      </c>
      <c r="U163" s="12">
        <f t="shared" si="91"/>
        <v>0</v>
      </c>
      <c r="V163" s="12">
        <f t="shared" si="92"/>
        <v>0</v>
      </c>
      <c r="W163" s="12">
        <f t="shared" si="93"/>
        <v>0</v>
      </c>
      <c r="X163" s="12">
        <f t="shared" si="94"/>
        <v>0</v>
      </c>
      <c r="Y163" s="12">
        <f t="shared" si="109"/>
        <v>0</v>
      </c>
      <c r="Z163" s="12">
        <f t="shared" si="95"/>
        <v>0</v>
      </c>
      <c r="AB163" s="42">
        <f t="shared" si="96"/>
        <v>0</v>
      </c>
      <c r="AC163" s="42">
        <f t="shared" si="97"/>
        <v>0</v>
      </c>
      <c r="AD163" s="42">
        <f t="shared" si="98"/>
        <v>0</v>
      </c>
      <c r="AE163" s="42">
        <f t="shared" si="99"/>
        <v>0</v>
      </c>
      <c r="AL163" s="12" t="str">
        <f t="shared" si="100"/>
        <v/>
      </c>
      <c r="AM163" s="12" t="str">
        <f t="shared" si="101"/>
        <v/>
      </c>
      <c r="AN163" s="12" t="str">
        <f t="shared" si="102"/>
        <v/>
      </c>
      <c r="AO163" s="12" t="str">
        <f t="shared" si="103"/>
        <v/>
      </c>
      <c r="AP163" s="12" t="str">
        <f t="shared" si="104"/>
        <v/>
      </c>
      <c r="AQ163" s="12" t="str">
        <f t="shared" si="110"/>
        <v/>
      </c>
      <c r="AR163" s="12" t="str">
        <f t="shared" si="111"/>
        <v/>
      </c>
      <c r="AS163" s="12" t="str">
        <f t="shared" si="112"/>
        <v/>
      </c>
      <c r="AT163" s="12" t="str">
        <f t="shared" si="113"/>
        <v/>
      </c>
      <c r="AU163" s="12" t="str">
        <f t="shared" si="114"/>
        <v/>
      </c>
      <c r="AV163" s="12" t="str">
        <f t="shared" si="115"/>
        <v/>
      </c>
      <c r="AW163" s="12" t="str">
        <f t="shared" si="105"/>
        <v/>
      </c>
      <c r="AX163" s="12" t="str">
        <f t="shared" si="106"/>
        <v/>
      </c>
      <c r="AY163" s="12" t="str">
        <f t="shared" si="107"/>
        <v/>
      </c>
      <c r="AZ163" s="12" t="str">
        <f t="shared" si="108"/>
        <v/>
      </c>
    </row>
    <row r="164" spans="1:52" s="3" customFormat="1">
      <c r="A164" s="35"/>
      <c r="B164" s="36"/>
      <c r="C164" s="36"/>
      <c r="D164" s="36"/>
      <c r="E164" s="13"/>
      <c r="F164" s="13"/>
      <c r="G164" s="13"/>
      <c r="H164" s="13"/>
      <c r="I164" s="18">
        <f t="shared" si="81"/>
        <v>0</v>
      </c>
      <c r="J164" s="37">
        <f t="shared" si="82"/>
        <v>0</v>
      </c>
      <c r="K164" s="37"/>
      <c r="L164" s="12">
        <f t="shared" si="83"/>
        <v>0</v>
      </c>
      <c r="M164" s="12">
        <f t="shared" si="84"/>
        <v>0</v>
      </c>
      <c r="N164" s="12">
        <f t="shared" si="85"/>
        <v>0</v>
      </c>
      <c r="O164" s="12">
        <f t="shared" si="86"/>
        <v>0</v>
      </c>
      <c r="P164" s="12">
        <f t="shared" si="87"/>
        <v>0</v>
      </c>
      <c r="Q164" s="12">
        <f t="shared" si="88"/>
        <v>0</v>
      </c>
      <c r="R164" s="12">
        <f t="shared" si="89"/>
        <v>0</v>
      </c>
      <c r="S164" s="12">
        <f t="shared" si="90"/>
        <v>0</v>
      </c>
      <c r="U164" s="12">
        <f t="shared" si="91"/>
        <v>0</v>
      </c>
      <c r="V164" s="12">
        <f t="shared" si="92"/>
        <v>0</v>
      </c>
      <c r="W164" s="12">
        <f t="shared" si="93"/>
        <v>0</v>
      </c>
      <c r="X164" s="12">
        <f t="shared" si="94"/>
        <v>0</v>
      </c>
      <c r="Y164" s="12">
        <f t="shared" si="109"/>
        <v>0</v>
      </c>
      <c r="Z164" s="12">
        <f t="shared" si="95"/>
        <v>0</v>
      </c>
      <c r="AB164" s="42">
        <f t="shared" si="96"/>
        <v>0</v>
      </c>
      <c r="AC164" s="42">
        <f t="shared" si="97"/>
        <v>0</v>
      </c>
      <c r="AD164" s="42">
        <f t="shared" si="98"/>
        <v>0</v>
      </c>
      <c r="AE164" s="42">
        <f t="shared" si="99"/>
        <v>0</v>
      </c>
      <c r="AL164" s="12" t="str">
        <f t="shared" si="100"/>
        <v/>
      </c>
      <c r="AM164" s="12" t="str">
        <f t="shared" si="101"/>
        <v/>
      </c>
      <c r="AN164" s="12" t="str">
        <f t="shared" si="102"/>
        <v/>
      </c>
      <c r="AO164" s="12" t="str">
        <f t="shared" si="103"/>
        <v/>
      </c>
      <c r="AP164" s="12" t="str">
        <f t="shared" si="104"/>
        <v/>
      </c>
      <c r="AQ164" s="12" t="str">
        <f t="shared" si="110"/>
        <v/>
      </c>
      <c r="AR164" s="12" t="str">
        <f t="shared" si="111"/>
        <v/>
      </c>
      <c r="AS164" s="12" t="str">
        <f t="shared" si="112"/>
        <v/>
      </c>
      <c r="AT164" s="12" t="str">
        <f t="shared" si="113"/>
        <v/>
      </c>
      <c r="AU164" s="12" t="str">
        <f t="shared" si="114"/>
        <v/>
      </c>
      <c r="AV164" s="12" t="str">
        <f t="shared" si="115"/>
        <v/>
      </c>
      <c r="AW164" s="12" t="str">
        <f t="shared" si="105"/>
        <v/>
      </c>
      <c r="AX164" s="12" t="str">
        <f t="shared" si="106"/>
        <v/>
      </c>
      <c r="AY164" s="12" t="str">
        <f t="shared" si="107"/>
        <v/>
      </c>
      <c r="AZ164" s="12" t="str">
        <f t="shared" si="108"/>
        <v/>
      </c>
    </row>
    <row r="165" spans="1:52" s="3" customFormat="1">
      <c r="A165" s="35"/>
      <c r="B165" s="36"/>
      <c r="C165" s="36"/>
      <c r="D165" s="36"/>
      <c r="E165" s="13"/>
      <c r="F165" s="13"/>
      <c r="G165" s="13"/>
      <c r="H165" s="13"/>
      <c r="I165" s="18">
        <f t="shared" si="81"/>
        <v>0</v>
      </c>
      <c r="J165" s="37">
        <f t="shared" si="82"/>
        <v>0</v>
      </c>
      <c r="K165" s="37"/>
      <c r="L165" s="12">
        <f t="shared" si="83"/>
        <v>0</v>
      </c>
      <c r="M165" s="12">
        <f t="shared" si="84"/>
        <v>0</v>
      </c>
      <c r="N165" s="12">
        <f t="shared" si="85"/>
        <v>0</v>
      </c>
      <c r="O165" s="12">
        <f t="shared" si="86"/>
        <v>0</v>
      </c>
      <c r="P165" s="12">
        <f t="shared" si="87"/>
        <v>0</v>
      </c>
      <c r="Q165" s="12">
        <f t="shared" si="88"/>
        <v>0</v>
      </c>
      <c r="R165" s="12">
        <f t="shared" si="89"/>
        <v>0</v>
      </c>
      <c r="S165" s="12">
        <f t="shared" si="90"/>
        <v>0</v>
      </c>
      <c r="U165" s="12">
        <f t="shared" si="91"/>
        <v>0</v>
      </c>
      <c r="V165" s="12">
        <f t="shared" si="92"/>
        <v>0</v>
      </c>
      <c r="W165" s="12">
        <f t="shared" si="93"/>
        <v>0</v>
      </c>
      <c r="X165" s="12">
        <f t="shared" si="94"/>
        <v>0</v>
      </c>
      <c r="Y165" s="12">
        <f t="shared" si="109"/>
        <v>0</v>
      </c>
      <c r="Z165" s="12">
        <f t="shared" si="95"/>
        <v>0</v>
      </c>
      <c r="AB165" s="42">
        <f t="shared" si="96"/>
        <v>0</v>
      </c>
      <c r="AC165" s="42">
        <f t="shared" si="97"/>
        <v>0</v>
      </c>
      <c r="AD165" s="42">
        <f t="shared" si="98"/>
        <v>0</v>
      </c>
      <c r="AE165" s="42">
        <f t="shared" si="99"/>
        <v>0</v>
      </c>
      <c r="AL165" s="12" t="str">
        <f t="shared" si="100"/>
        <v/>
      </c>
      <c r="AM165" s="12" t="str">
        <f t="shared" si="101"/>
        <v/>
      </c>
      <c r="AN165" s="12" t="str">
        <f t="shared" si="102"/>
        <v/>
      </c>
      <c r="AO165" s="12" t="str">
        <f t="shared" si="103"/>
        <v/>
      </c>
      <c r="AP165" s="12" t="str">
        <f t="shared" si="104"/>
        <v/>
      </c>
      <c r="AQ165" s="12" t="str">
        <f t="shared" si="110"/>
        <v/>
      </c>
      <c r="AR165" s="12" t="str">
        <f t="shared" si="111"/>
        <v/>
      </c>
      <c r="AS165" s="12" t="str">
        <f t="shared" si="112"/>
        <v/>
      </c>
      <c r="AT165" s="12" t="str">
        <f t="shared" si="113"/>
        <v/>
      </c>
      <c r="AU165" s="12" t="str">
        <f t="shared" si="114"/>
        <v/>
      </c>
      <c r="AV165" s="12" t="str">
        <f t="shared" si="115"/>
        <v/>
      </c>
      <c r="AW165" s="12" t="str">
        <f t="shared" si="105"/>
        <v/>
      </c>
      <c r="AX165" s="12" t="str">
        <f t="shared" si="106"/>
        <v/>
      </c>
      <c r="AY165" s="12" t="str">
        <f t="shared" si="107"/>
        <v/>
      </c>
      <c r="AZ165" s="12" t="str">
        <f t="shared" si="108"/>
        <v/>
      </c>
    </row>
    <row r="166" spans="1:52" s="3" customFormat="1">
      <c r="A166" s="35"/>
      <c r="B166" s="36"/>
      <c r="C166" s="36"/>
      <c r="D166" s="36"/>
      <c r="E166" s="13"/>
      <c r="F166" s="13"/>
      <c r="G166" s="13"/>
      <c r="H166" s="13"/>
      <c r="I166" s="18">
        <f t="shared" si="81"/>
        <v>0</v>
      </c>
      <c r="J166" s="37">
        <f t="shared" si="82"/>
        <v>0</v>
      </c>
      <c r="K166" s="37"/>
      <c r="L166" s="12">
        <f t="shared" si="83"/>
        <v>0</v>
      </c>
      <c r="M166" s="12">
        <f t="shared" si="84"/>
        <v>0</v>
      </c>
      <c r="N166" s="12">
        <f t="shared" si="85"/>
        <v>0</v>
      </c>
      <c r="O166" s="12">
        <f t="shared" si="86"/>
        <v>0</v>
      </c>
      <c r="P166" s="12">
        <f t="shared" si="87"/>
        <v>0</v>
      </c>
      <c r="Q166" s="12">
        <f t="shared" si="88"/>
        <v>0</v>
      </c>
      <c r="R166" s="12">
        <f t="shared" si="89"/>
        <v>0</v>
      </c>
      <c r="S166" s="12">
        <f t="shared" si="90"/>
        <v>0</v>
      </c>
      <c r="U166" s="12">
        <f t="shared" si="91"/>
        <v>0</v>
      </c>
      <c r="V166" s="12">
        <f t="shared" si="92"/>
        <v>0</v>
      </c>
      <c r="W166" s="12">
        <f t="shared" si="93"/>
        <v>0</v>
      </c>
      <c r="X166" s="12">
        <f t="shared" si="94"/>
        <v>0</v>
      </c>
      <c r="Y166" s="12">
        <f t="shared" si="109"/>
        <v>0</v>
      </c>
      <c r="Z166" s="12">
        <f t="shared" si="95"/>
        <v>0</v>
      </c>
      <c r="AB166" s="42">
        <f t="shared" si="96"/>
        <v>0</v>
      </c>
      <c r="AC166" s="42">
        <f t="shared" si="97"/>
        <v>0</v>
      </c>
      <c r="AD166" s="42">
        <f t="shared" si="98"/>
        <v>0</v>
      </c>
      <c r="AE166" s="42">
        <f t="shared" si="99"/>
        <v>0</v>
      </c>
      <c r="AL166" s="12" t="str">
        <f t="shared" si="100"/>
        <v/>
      </c>
      <c r="AM166" s="12" t="str">
        <f t="shared" si="101"/>
        <v/>
      </c>
      <c r="AN166" s="12" t="str">
        <f t="shared" si="102"/>
        <v/>
      </c>
      <c r="AO166" s="12" t="str">
        <f t="shared" si="103"/>
        <v/>
      </c>
      <c r="AP166" s="12" t="str">
        <f t="shared" si="104"/>
        <v/>
      </c>
      <c r="AQ166" s="12" t="str">
        <f t="shared" si="110"/>
        <v/>
      </c>
      <c r="AR166" s="12" t="str">
        <f t="shared" si="111"/>
        <v/>
      </c>
      <c r="AS166" s="12" t="str">
        <f t="shared" si="112"/>
        <v/>
      </c>
      <c r="AT166" s="12" t="str">
        <f t="shared" si="113"/>
        <v/>
      </c>
      <c r="AU166" s="12" t="str">
        <f t="shared" si="114"/>
        <v/>
      </c>
      <c r="AV166" s="12" t="str">
        <f t="shared" si="115"/>
        <v/>
      </c>
      <c r="AW166" s="12" t="str">
        <f t="shared" si="105"/>
        <v/>
      </c>
      <c r="AX166" s="12" t="str">
        <f t="shared" si="106"/>
        <v/>
      </c>
      <c r="AY166" s="12" t="str">
        <f t="shared" si="107"/>
        <v/>
      </c>
      <c r="AZ166" s="12" t="str">
        <f t="shared" si="108"/>
        <v/>
      </c>
    </row>
    <row r="167" spans="1:52" s="3" customFormat="1">
      <c r="A167" s="35"/>
      <c r="B167" s="36"/>
      <c r="C167" s="36"/>
      <c r="D167" s="36"/>
      <c r="E167" s="13"/>
      <c r="F167" s="13"/>
      <c r="G167" s="13"/>
      <c r="H167" s="13"/>
      <c r="I167" s="18">
        <f t="shared" si="81"/>
        <v>0</v>
      </c>
      <c r="J167" s="37">
        <f t="shared" si="82"/>
        <v>0</v>
      </c>
      <c r="K167" s="37"/>
      <c r="L167" s="12">
        <f t="shared" si="83"/>
        <v>0</v>
      </c>
      <c r="M167" s="12">
        <f t="shared" si="84"/>
        <v>0</v>
      </c>
      <c r="N167" s="12">
        <f t="shared" si="85"/>
        <v>0</v>
      </c>
      <c r="O167" s="12">
        <f t="shared" si="86"/>
        <v>0</v>
      </c>
      <c r="P167" s="12">
        <f t="shared" si="87"/>
        <v>0</v>
      </c>
      <c r="Q167" s="12">
        <f t="shared" si="88"/>
        <v>0</v>
      </c>
      <c r="R167" s="12">
        <f t="shared" si="89"/>
        <v>0</v>
      </c>
      <c r="S167" s="12">
        <f t="shared" si="90"/>
        <v>0</v>
      </c>
      <c r="U167" s="12">
        <f t="shared" si="91"/>
        <v>0</v>
      </c>
      <c r="V167" s="12">
        <f t="shared" si="92"/>
        <v>0</v>
      </c>
      <c r="W167" s="12">
        <f t="shared" si="93"/>
        <v>0</v>
      </c>
      <c r="X167" s="12">
        <f t="shared" si="94"/>
        <v>0</v>
      </c>
      <c r="Y167" s="12">
        <f t="shared" si="109"/>
        <v>0</v>
      </c>
      <c r="Z167" s="12">
        <f t="shared" si="95"/>
        <v>0</v>
      </c>
      <c r="AB167" s="42">
        <f t="shared" si="96"/>
        <v>0</v>
      </c>
      <c r="AC167" s="42">
        <f t="shared" si="97"/>
        <v>0</v>
      </c>
      <c r="AD167" s="42">
        <f t="shared" si="98"/>
        <v>0</v>
      </c>
      <c r="AE167" s="42">
        <f t="shared" si="99"/>
        <v>0</v>
      </c>
      <c r="AL167" s="12" t="str">
        <f t="shared" si="100"/>
        <v/>
      </c>
      <c r="AM167" s="12" t="str">
        <f t="shared" si="101"/>
        <v/>
      </c>
      <c r="AN167" s="12" t="str">
        <f t="shared" si="102"/>
        <v/>
      </c>
      <c r="AO167" s="12" t="str">
        <f t="shared" si="103"/>
        <v/>
      </c>
      <c r="AP167" s="12" t="str">
        <f t="shared" si="104"/>
        <v/>
      </c>
      <c r="AQ167" s="12" t="str">
        <f t="shared" si="110"/>
        <v/>
      </c>
      <c r="AR167" s="12" t="str">
        <f t="shared" si="111"/>
        <v/>
      </c>
      <c r="AS167" s="12" t="str">
        <f t="shared" si="112"/>
        <v/>
      </c>
      <c r="AT167" s="12" t="str">
        <f t="shared" si="113"/>
        <v/>
      </c>
      <c r="AU167" s="12" t="str">
        <f t="shared" si="114"/>
        <v/>
      </c>
      <c r="AV167" s="12" t="str">
        <f t="shared" si="115"/>
        <v/>
      </c>
      <c r="AW167" s="12" t="str">
        <f t="shared" si="105"/>
        <v/>
      </c>
      <c r="AX167" s="12" t="str">
        <f t="shared" si="106"/>
        <v/>
      </c>
      <c r="AY167" s="12" t="str">
        <f t="shared" si="107"/>
        <v/>
      </c>
      <c r="AZ167" s="12" t="str">
        <f t="shared" si="108"/>
        <v/>
      </c>
    </row>
    <row r="168" spans="1:52" s="3" customFormat="1">
      <c r="A168" s="35"/>
      <c r="B168" s="36"/>
      <c r="C168" s="36"/>
      <c r="D168" s="36"/>
      <c r="E168" s="13"/>
      <c r="F168" s="13"/>
      <c r="G168" s="13"/>
      <c r="H168" s="13"/>
      <c r="I168" s="18">
        <f t="shared" si="81"/>
        <v>0</v>
      </c>
      <c r="J168" s="37">
        <f t="shared" si="82"/>
        <v>0</v>
      </c>
      <c r="K168" s="37"/>
      <c r="L168" s="12">
        <f t="shared" si="83"/>
        <v>0</v>
      </c>
      <c r="M168" s="12">
        <f t="shared" si="84"/>
        <v>0</v>
      </c>
      <c r="N168" s="12">
        <f t="shared" si="85"/>
        <v>0</v>
      </c>
      <c r="O168" s="12">
        <f t="shared" si="86"/>
        <v>0</v>
      </c>
      <c r="P168" s="12">
        <f t="shared" si="87"/>
        <v>0</v>
      </c>
      <c r="Q168" s="12">
        <f t="shared" si="88"/>
        <v>0</v>
      </c>
      <c r="R168" s="12">
        <f t="shared" si="89"/>
        <v>0</v>
      </c>
      <c r="S168" s="12">
        <f t="shared" si="90"/>
        <v>0</v>
      </c>
      <c r="U168" s="12">
        <f t="shared" si="91"/>
        <v>0</v>
      </c>
      <c r="V168" s="12">
        <f t="shared" si="92"/>
        <v>0</v>
      </c>
      <c r="W168" s="12">
        <f t="shared" si="93"/>
        <v>0</v>
      </c>
      <c r="X168" s="12">
        <f t="shared" si="94"/>
        <v>0</v>
      </c>
      <c r="Y168" s="12">
        <f t="shared" si="109"/>
        <v>0</v>
      </c>
      <c r="Z168" s="12">
        <f t="shared" si="95"/>
        <v>0</v>
      </c>
      <c r="AB168" s="42">
        <f t="shared" si="96"/>
        <v>0</v>
      </c>
      <c r="AC168" s="42">
        <f t="shared" si="97"/>
        <v>0</v>
      </c>
      <c r="AD168" s="42">
        <f t="shared" si="98"/>
        <v>0</v>
      </c>
      <c r="AE168" s="42">
        <f t="shared" si="99"/>
        <v>0</v>
      </c>
      <c r="AL168" s="12" t="str">
        <f t="shared" si="100"/>
        <v/>
      </c>
      <c r="AM168" s="12" t="str">
        <f t="shared" si="101"/>
        <v/>
      </c>
      <c r="AN168" s="12" t="str">
        <f t="shared" si="102"/>
        <v/>
      </c>
      <c r="AO168" s="12" t="str">
        <f t="shared" si="103"/>
        <v/>
      </c>
      <c r="AP168" s="12" t="str">
        <f t="shared" si="104"/>
        <v/>
      </c>
      <c r="AQ168" s="12" t="str">
        <f t="shared" si="110"/>
        <v/>
      </c>
      <c r="AR168" s="12" t="str">
        <f t="shared" si="111"/>
        <v/>
      </c>
      <c r="AS168" s="12" t="str">
        <f t="shared" si="112"/>
        <v/>
      </c>
      <c r="AT168" s="12" t="str">
        <f t="shared" si="113"/>
        <v/>
      </c>
      <c r="AU168" s="12" t="str">
        <f t="shared" si="114"/>
        <v/>
      </c>
      <c r="AV168" s="12" t="str">
        <f t="shared" si="115"/>
        <v/>
      </c>
      <c r="AW168" s="12" t="str">
        <f t="shared" si="105"/>
        <v/>
      </c>
      <c r="AX168" s="12" t="str">
        <f t="shared" si="106"/>
        <v/>
      </c>
      <c r="AY168" s="12" t="str">
        <f t="shared" si="107"/>
        <v/>
      </c>
      <c r="AZ168" s="12" t="str">
        <f t="shared" si="108"/>
        <v/>
      </c>
    </row>
    <row r="169" spans="1:52" s="3" customFormat="1">
      <c r="A169" s="35"/>
      <c r="B169" s="36"/>
      <c r="C169" s="36"/>
      <c r="D169" s="36"/>
      <c r="E169" s="13"/>
      <c r="F169" s="13"/>
      <c r="G169" s="13"/>
      <c r="H169" s="13"/>
      <c r="I169" s="18">
        <f t="shared" si="81"/>
        <v>0</v>
      </c>
      <c r="J169" s="37">
        <f t="shared" si="82"/>
        <v>0</v>
      </c>
      <c r="K169" s="37"/>
      <c r="L169" s="12">
        <f t="shared" si="83"/>
        <v>0</v>
      </c>
      <c r="M169" s="12">
        <f t="shared" si="84"/>
        <v>0</v>
      </c>
      <c r="N169" s="12">
        <f t="shared" si="85"/>
        <v>0</v>
      </c>
      <c r="O169" s="12">
        <f t="shared" si="86"/>
        <v>0</v>
      </c>
      <c r="P169" s="12">
        <f t="shared" si="87"/>
        <v>0</v>
      </c>
      <c r="Q169" s="12">
        <f t="shared" si="88"/>
        <v>0</v>
      </c>
      <c r="R169" s="12">
        <f t="shared" si="89"/>
        <v>0</v>
      </c>
      <c r="S169" s="12">
        <f t="shared" si="90"/>
        <v>0</v>
      </c>
      <c r="U169" s="12">
        <f t="shared" si="91"/>
        <v>0</v>
      </c>
      <c r="V169" s="12">
        <f t="shared" si="92"/>
        <v>0</v>
      </c>
      <c r="W169" s="12">
        <f t="shared" si="93"/>
        <v>0</v>
      </c>
      <c r="X169" s="12">
        <f t="shared" si="94"/>
        <v>0</v>
      </c>
      <c r="Y169" s="12">
        <f t="shared" si="109"/>
        <v>0</v>
      </c>
      <c r="Z169" s="12">
        <f t="shared" si="95"/>
        <v>0</v>
      </c>
      <c r="AB169" s="42">
        <f t="shared" si="96"/>
        <v>0</v>
      </c>
      <c r="AC169" s="42">
        <f t="shared" si="97"/>
        <v>0</v>
      </c>
      <c r="AD169" s="42">
        <f t="shared" si="98"/>
        <v>0</v>
      </c>
      <c r="AE169" s="42">
        <f t="shared" si="99"/>
        <v>0</v>
      </c>
      <c r="AL169" s="12" t="str">
        <f t="shared" si="100"/>
        <v/>
      </c>
      <c r="AM169" s="12" t="str">
        <f t="shared" si="101"/>
        <v/>
      </c>
      <c r="AN169" s="12" t="str">
        <f t="shared" si="102"/>
        <v/>
      </c>
      <c r="AO169" s="12" t="str">
        <f t="shared" si="103"/>
        <v/>
      </c>
      <c r="AP169" s="12" t="str">
        <f t="shared" si="104"/>
        <v/>
      </c>
      <c r="AQ169" s="12" t="str">
        <f t="shared" si="110"/>
        <v/>
      </c>
      <c r="AR169" s="12" t="str">
        <f t="shared" si="111"/>
        <v/>
      </c>
      <c r="AS169" s="12" t="str">
        <f t="shared" si="112"/>
        <v/>
      </c>
      <c r="AT169" s="12" t="str">
        <f t="shared" si="113"/>
        <v/>
      </c>
      <c r="AU169" s="12" t="str">
        <f t="shared" si="114"/>
        <v/>
      </c>
      <c r="AV169" s="12" t="str">
        <f t="shared" si="115"/>
        <v/>
      </c>
      <c r="AW169" s="12" t="str">
        <f t="shared" si="105"/>
        <v/>
      </c>
      <c r="AX169" s="12" t="str">
        <f t="shared" si="106"/>
        <v/>
      </c>
      <c r="AY169" s="12" t="str">
        <f t="shared" si="107"/>
        <v/>
      </c>
      <c r="AZ169" s="12" t="str">
        <f t="shared" si="108"/>
        <v/>
      </c>
    </row>
    <row r="170" spans="1:52" s="3" customFormat="1">
      <c r="A170" s="35"/>
      <c r="B170" s="36"/>
      <c r="C170" s="36"/>
      <c r="D170" s="36"/>
      <c r="E170" s="13"/>
      <c r="F170" s="13"/>
      <c r="G170" s="13"/>
      <c r="H170" s="13"/>
      <c r="I170" s="18">
        <f t="shared" si="81"/>
        <v>0</v>
      </c>
      <c r="J170" s="37">
        <f t="shared" si="82"/>
        <v>0</v>
      </c>
      <c r="K170" s="37"/>
      <c r="L170" s="12">
        <f t="shared" si="83"/>
        <v>0</v>
      </c>
      <c r="M170" s="12">
        <f t="shared" si="84"/>
        <v>0</v>
      </c>
      <c r="N170" s="12">
        <f t="shared" si="85"/>
        <v>0</v>
      </c>
      <c r="O170" s="12">
        <f t="shared" si="86"/>
        <v>0</v>
      </c>
      <c r="P170" s="12">
        <f t="shared" si="87"/>
        <v>0</v>
      </c>
      <c r="Q170" s="12">
        <f t="shared" si="88"/>
        <v>0</v>
      </c>
      <c r="R170" s="12">
        <f t="shared" si="89"/>
        <v>0</v>
      </c>
      <c r="S170" s="12">
        <f t="shared" si="90"/>
        <v>0</v>
      </c>
      <c r="U170" s="12">
        <f t="shared" si="91"/>
        <v>0</v>
      </c>
      <c r="V170" s="12">
        <f t="shared" si="92"/>
        <v>0</v>
      </c>
      <c r="W170" s="12">
        <f t="shared" si="93"/>
        <v>0</v>
      </c>
      <c r="X170" s="12">
        <f t="shared" si="94"/>
        <v>0</v>
      </c>
      <c r="Y170" s="12">
        <f t="shared" si="109"/>
        <v>0</v>
      </c>
      <c r="Z170" s="12">
        <f t="shared" si="95"/>
        <v>0</v>
      </c>
      <c r="AB170" s="42">
        <f t="shared" si="96"/>
        <v>0</v>
      </c>
      <c r="AC170" s="42">
        <f t="shared" si="97"/>
        <v>0</v>
      </c>
      <c r="AD170" s="42">
        <f t="shared" si="98"/>
        <v>0</v>
      </c>
      <c r="AE170" s="42">
        <f t="shared" si="99"/>
        <v>0</v>
      </c>
      <c r="AL170" s="12" t="str">
        <f t="shared" si="100"/>
        <v/>
      </c>
      <c r="AM170" s="12" t="str">
        <f t="shared" si="101"/>
        <v/>
      </c>
      <c r="AN170" s="12" t="str">
        <f t="shared" si="102"/>
        <v/>
      </c>
      <c r="AO170" s="12" t="str">
        <f t="shared" si="103"/>
        <v/>
      </c>
      <c r="AP170" s="12" t="str">
        <f t="shared" si="104"/>
        <v/>
      </c>
      <c r="AQ170" s="12" t="str">
        <f t="shared" si="110"/>
        <v/>
      </c>
      <c r="AR170" s="12" t="str">
        <f t="shared" si="111"/>
        <v/>
      </c>
      <c r="AS170" s="12" t="str">
        <f t="shared" si="112"/>
        <v/>
      </c>
      <c r="AT170" s="12" t="str">
        <f t="shared" si="113"/>
        <v/>
      </c>
      <c r="AU170" s="12" t="str">
        <f t="shared" si="114"/>
        <v/>
      </c>
      <c r="AV170" s="12" t="str">
        <f t="shared" si="115"/>
        <v/>
      </c>
      <c r="AW170" s="12" t="str">
        <f t="shared" si="105"/>
        <v/>
      </c>
      <c r="AX170" s="12" t="str">
        <f t="shared" si="106"/>
        <v/>
      </c>
      <c r="AY170" s="12" t="str">
        <f t="shared" si="107"/>
        <v/>
      </c>
      <c r="AZ170" s="12" t="str">
        <f t="shared" si="108"/>
        <v/>
      </c>
    </row>
    <row r="171" spans="1:52" s="3" customFormat="1">
      <c r="A171" s="35"/>
      <c r="B171" s="36"/>
      <c r="C171" s="36"/>
      <c r="D171" s="36"/>
      <c r="E171" s="13"/>
      <c r="F171" s="13"/>
      <c r="G171" s="13"/>
      <c r="H171" s="13"/>
      <c r="I171" s="18">
        <f t="shared" si="81"/>
        <v>0</v>
      </c>
      <c r="J171" s="37">
        <f t="shared" si="82"/>
        <v>0</v>
      </c>
      <c r="K171" s="37"/>
      <c r="L171" s="12">
        <f t="shared" si="83"/>
        <v>0</v>
      </c>
      <c r="M171" s="12">
        <f t="shared" si="84"/>
        <v>0</v>
      </c>
      <c r="N171" s="12">
        <f t="shared" si="85"/>
        <v>0</v>
      </c>
      <c r="O171" s="12">
        <f t="shared" si="86"/>
        <v>0</v>
      </c>
      <c r="P171" s="12">
        <f t="shared" si="87"/>
        <v>0</v>
      </c>
      <c r="Q171" s="12">
        <f t="shared" si="88"/>
        <v>0</v>
      </c>
      <c r="R171" s="12">
        <f t="shared" si="89"/>
        <v>0</v>
      </c>
      <c r="S171" s="12">
        <f t="shared" si="90"/>
        <v>0</v>
      </c>
      <c r="U171" s="12">
        <f t="shared" si="91"/>
        <v>0</v>
      </c>
      <c r="V171" s="12">
        <f t="shared" si="92"/>
        <v>0</v>
      </c>
      <c r="W171" s="12">
        <f t="shared" si="93"/>
        <v>0</v>
      </c>
      <c r="X171" s="12">
        <f t="shared" si="94"/>
        <v>0</v>
      </c>
      <c r="Y171" s="12">
        <f t="shared" si="109"/>
        <v>0</v>
      </c>
      <c r="Z171" s="12">
        <f t="shared" si="95"/>
        <v>0</v>
      </c>
      <c r="AB171" s="42">
        <f t="shared" si="96"/>
        <v>0</v>
      </c>
      <c r="AC171" s="42">
        <f t="shared" si="97"/>
        <v>0</v>
      </c>
      <c r="AD171" s="42">
        <f t="shared" si="98"/>
        <v>0</v>
      </c>
      <c r="AE171" s="42">
        <f t="shared" si="99"/>
        <v>0</v>
      </c>
      <c r="AL171" s="12" t="str">
        <f t="shared" si="100"/>
        <v/>
      </c>
      <c r="AM171" s="12" t="str">
        <f t="shared" si="101"/>
        <v/>
      </c>
      <c r="AN171" s="12" t="str">
        <f t="shared" si="102"/>
        <v/>
      </c>
      <c r="AO171" s="12" t="str">
        <f t="shared" si="103"/>
        <v/>
      </c>
      <c r="AP171" s="12" t="str">
        <f t="shared" si="104"/>
        <v/>
      </c>
      <c r="AQ171" s="12" t="str">
        <f t="shared" si="110"/>
        <v/>
      </c>
      <c r="AR171" s="12" t="str">
        <f t="shared" si="111"/>
        <v/>
      </c>
      <c r="AS171" s="12" t="str">
        <f t="shared" si="112"/>
        <v/>
      </c>
      <c r="AT171" s="12" t="str">
        <f t="shared" si="113"/>
        <v/>
      </c>
      <c r="AU171" s="12" t="str">
        <f t="shared" si="114"/>
        <v/>
      </c>
      <c r="AV171" s="12" t="str">
        <f t="shared" si="115"/>
        <v/>
      </c>
      <c r="AW171" s="12" t="str">
        <f t="shared" si="105"/>
        <v/>
      </c>
      <c r="AX171" s="12" t="str">
        <f t="shared" si="106"/>
        <v/>
      </c>
      <c r="AY171" s="12" t="str">
        <f t="shared" si="107"/>
        <v/>
      </c>
      <c r="AZ171" s="12" t="str">
        <f t="shared" si="108"/>
        <v/>
      </c>
    </row>
    <row r="172" spans="1:52" s="3" customFormat="1">
      <c r="A172" s="35"/>
      <c r="B172" s="36"/>
      <c r="C172" s="36"/>
      <c r="D172" s="36"/>
      <c r="E172" s="13"/>
      <c r="F172" s="13"/>
      <c r="G172" s="13"/>
      <c r="H172" s="13"/>
      <c r="I172" s="18">
        <f t="shared" si="81"/>
        <v>0</v>
      </c>
      <c r="J172" s="37">
        <f t="shared" si="82"/>
        <v>0</v>
      </c>
      <c r="K172" s="37"/>
      <c r="L172" s="12">
        <f t="shared" si="83"/>
        <v>0</v>
      </c>
      <c r="M172" s="12">
        <f t="shared" si="84"/>
        <v>0</v>
      </c>
      <c r="N172" s="12">
        <f t="shared" si="85"/>
        <v>0</v>
      </c>
      <c r="O172" s="12">
        <f t="shared" si="86"/>
        <v>0</v>
      </c>
      <c r="P172" s="12">
        <f t="shared" si="87"/>
        <v>0</v>
      </c>
      <c r="Q172" s="12">
        <f t="shared" si="88"/>
        <v>0</v>
      </c>
      <c r="R172" s="12">
        <f t="shared" si="89"/>
        <v>0</v>
      </c>
      <c r="S172" s="12">
        <f t="shared" si="90"/>
        <v>0</v>
      </c>
      <c r="U172" s="12">
        <f t="shared" si="91"/>
        <v>0</v>
      </c>
      <c r="V172" s="12">
        <f t="shared" si="92"/>
        <v>0</v>
      </c>
      <c r="W172" s="12">
        <f t="shared" si="93"/>
        <v>0</v>
      </c>
      <c r="X172" s="12">
        <f t="shared" si="94"/>
        <v>0</v>
      </c>
      <c r="Y172" s="12">
        <f t="shared" si="109"/>
        <v>0</v>
      </c>
      <c r="Z172" s="12">
        <f t="shared" si="95"/>
        <v>0</v>
      </c>
      <c r="AB172" s="42">
        <f t="shared" si="96"/>
        <v>0</v>
      </c>
      <c r="AC172" s="42">
        <f t="shared" si="97"/>
        <v>0</v>
      </c>
      <c r="AD172" s="42">
        <f t="shared" si="98"/>
        <v>0</v>
      </c>
      <c r="AE172" s="42">
        <f t="shared" si="99"/>
        <v>0</v>
      </c>
      <c r="AL172" s="12" t="str">
        <f t="shared" si="100"/>
        <v/>
      </c>
      <c r="AM172" s="12" t="str">
        <f t="shared" si="101"/>
        <v/>
      </c>
      <c r="AN172" s="12" t="str">
        <f t="shared" si="102"/>
        <v/>
      </c>
      <c r="AO172" s="12" t="str">
        <f t="shared" si="103"/>
        <v/>
      </c>
      <c r="AP172" s="12" t="str">
        <f t="shared" si="104"/>
        <v/>
      </c>
      <c r="AQ172" s="12" t="str">
        <f t="shared" si="110"/>
        <v/>
      </c>
      <c r="AR172" s="12" t="str">
        <f t="shared" si="111"/>
        <v/>
      </c>
      <c r="AS172" s="12" t="str">
        <f t="shared" si="112"/>
        <v/>
      </c>
      <c r="AT172" s="12" t="str">
        <f t="shared" si="113"/>
        <v/>
      </c>
      <c r="AU172" s="12" t="str">
        <f t="shared" si="114"/>
        <v/>
      </c>
      <c r="AV172" s="12" t="str">
        <f t="shared" si="115"/>
        <v/>
      </c>
      <c r="AW172" s="12" t="str">
        <f t="shared" si="105"/>
        <v/>
      </c>
      <c r="AX172" s="12" t="str">
        <f t="shared" si="106"/>
        <v/>
      </c>
      <c r="AY172" s="12" t="str">
        <f t="shared" si="107"/>
        <v/>
      </c>
      <c r="AZ172" s="12" t="str">
        <f t="shared" si="108"/>
        <v/>
      </c>
    </row>
    <row r="173" spans="1:52" s="3" customFormat="1">
      <c r="A173" s="35"/>
      <c r="B173" s="36"/>
      <c r="C173" s="36"/>
      <c r="D173" s="36"/>
      <c r="E173" s="13"/>
      <c r="F173" s="13"/>
      <c r="G173" s="13"/>
      <c r="H173" s="13"/>
      <c r="I173" s="18">
        <f t="shared" si="81"/>
        <v>0</v>
      </c>
      <c r="J173" s="37">
        <f t="shared" si="82"/>
        <v>0</v>
      </c>
      <c r="K173" s="37"/>
      <c r="L173" s="12">
        <f t="shared" si="83"/>
        <v>0</v>
      </c>
      <c r="M173" s="12">
        <f t="shared" si="84"/>
        <v>0</v>
      </c>
      <c r="N173" s="12">
        <f t="shared" si="85"/>
        <v>0</v>
      </c>
      <c r="O173" s="12">
        <f t="shared" si="86"/>
        <v>0</v>
      </c>
      <c r="P173" s="12">
        <f t="shared" si="87"/>
        <v>0</v>
      </c>
      <c r="Q173" s="12">
        <f t="shared" si="88"/>
        <v>0</v>
      </c>
      <c r="R173" s="12">
        <f t="shared" si="89"/>
        <v>0</v>
      </c>
      <c r="S173" s="12">
        <f t="shared" si="90"/>
        <v>0</v>
      </c>
      <c r="U173" s="12">
        <f t="shared" si="91"/>
        <v>0</v>
      </c>
      <c r="V173" s="12">
        <f t="shared" si="92"/>
        <v>0</v>
      </c>
      <c r="W173" s="12">
        <f t="shared" si="93"/>
        <v>0</v>
      </c>
      <c r="X173" s="12">
        <f t="shared" si="94"/>
        <v>0</v>
      </c>
      <c r="Y173" s="12">
        <f t="shared" si="109"/>
        <v>0</v>
      </c>
      <c r="Z173" s="12">
        <f t="shared" si="95"/>
        <v>0</v>
      </c>
      <c r="AB173" s="42">
        <f t="shared" si="96"/>
        <v>0</v>
      </c>
      <c r="AC173" s="42">
        <f t="shared" si="97"/>
        <v>0</v>
      </c>
      <c r="AD173" s="42">
        <f t="shared" si="98"/>
        <v>0</v>
      </c>
      <c r="AE173" s="42">
        <f t="shared" si="99"/>
        <v>0</v>
      </c>
      <c r="AL173" s="12" t="str">
        <f t="shared" si="100"/>
        <v/>
      </c>
      <c r="AM173" s="12" t="str">
        <f t="shared" si="101"/>
        <v/>
      </c>
      <c r="AN173" s="12" t="str">
        <f t="shared" si="102"/>
        <v/>
      </c>
      <c r="AO173" s="12" t="str">
        <f t="shared" si="103"/>
        <v/>
      </c>
      <c r="AP173" s="12" t="str">
        <f t="shared" si="104"/>
        <v/>
      </c>
      <c r="AQ173" s="12" t="str">
        <f t="shared" si="110"/>
        <v/>
      </c>
      <c r="AR173" s="12" t="str">
        <f t="shared" si="111"/>
        <v/>
      </c>
      <c r="AS173" s="12" t="str">
        <f t="shared" si="112"/>
        <v/>
      </c>
      <c r="AT173" s="12" t="str">
        <f t="shared" si="113"/>
        <v/>
      </c>
      <c r="AU173" s="12" t="str">
        <f t="shared" si="114"/>
        <v/>
      </c>
      <c r="AV173" s="12" t="str">
        <f t="shared" si="115"/>
        <v/>
      </c>
      <c r="AW173" s="12" t="str">
        <f t="shared" si="105"/>
        <v/>
      </c>
      <c r="AX173" s="12" t="str">
        <f t="shared" si="106"/>
        <v/>
      </c>
      <c r="AY173" s="12" t="str">
        <f t="shared" si="107"/>
        <v/>
      </c>
      <c r="AZ173" s="12" t="str">
        <f t="shared" si="108"/>
        <v/>
      </c>
    </row>
    <row r="174" spans="1:52" s="3" customFormat="1">
      <c r="A174" s="35"/>
      <c r="B174" s="36"/>
      <c r="C174" s="36"/>
      <c r="D174" s="36"/>
      <c r="E174" s="13"/>
      <c r="F174" s="13"/>
      <c r="G174" s="13"/>
      <c r="H174" s="13"/>
      <c r="I174" s="18">
        <f t="shared" si="81"/>
        <v>0</v>
      </c>
      <c r="J174" s="37">
        <f t="shared" si="82"/>
        <v>0</v>
      </c>
      <c r="K174" s="37"/>
      <c r="L174" s="12">
        <f t="shared" si="83"/>
        <v>0</v>
      </c>
      <c r="M174" s="12">
        <f t="shared" si="84"/>
        <v>0</v>
      </c>
      <c r="N174" s="12">
        <f t="shared" si="85"/>
        <v>0</v>
      </c>
      <c r="O174" s="12">
        <f t="shared" si="86"/>
        <v>0</v>
      </c>
      <c r="P174" s="12">
        <f t="shared" si="87"/>
        <v>0</v>
      </c>
      <c r="Q174" s="12">
        <f t="shared" si="88"/>
        <v>0</v>
      </c>
      <c r="R174" s="12">
        <f t="shared" si="89"/>
        <v>0</v>
      </c>
      <c r="S174" s="12">
        <f t="shared" si="90"/>
        <v>0</v>
      </c>
      <c r="U174" s="12">
        <f t="shared" si="91"/>
        <v>0</v>
      </c>
      <c r="V174" s="12">
        <f t="shared" si="92"/>
        <v>0</v>
      </c>
      <c r="W174" s="12">
        <f t="shared" si="93"/>
        <v>0</v>
      </c>
      <c r="X174" s="12">
        <f t="shared" si="94"/>
        <v>0</v>
      </c>
      <c r="Y174" s="12">
        <f t="shared" si="109"/>
        <v>0</v>
      </c>
      <c r="Z174" s="12">
        <f t="shared" si="95"/>
        <v>0</v>
      </c>
      <c r="AB174" s="42">
        <f t="shared" si="96"/>
        <v>0</v>
      </c>
      <c r="AC174" s="42">
        <f t="shared" si="97"/>
        <v>0</v>
      </c>
      <c r="AD174" s="42">
        <f t="shared" si="98"/>
        <v>0</v>
      </c>
      <c r="AE174" s="42">
        <f t="shared" si="99"/>
        <v>0</v>
      </c>
      <c r="AL174" s="12" t="str">
        <f t="shared" si="100"/>
        <v/>
      </c>
      <c r="AM174" s="12" t="str">
        <f t="shared" si="101"/>
        <v/>
      </c>
      <c r="AN174" s="12" t="str">
        <f t="shared" si="102"/>
        <v/>
      </c>
      <c r="AO174" s="12" t="str">
        <f t="shared" si="103"/>
        <v/>
      </c>
      <c r="AP174" s="12" t="str">
        <f t="shared" si="104"/>
        <v/>
      </c>
      <c r="AQ174" s="12" t="str">
        <f t="shared" si="110"/>
        <v/>
      </c>
      <c r="AR174" s="12" t="str">
        <f t="shared" si="111"/>
        <v/>
      </c>
      <c r="AS174" s="12" t="str">
        <f t="shared" si="112"/>
        <v/>
      </c>
      <c r="AT174" s="12" t="str">
        <f t="shared" si="113"/>
        <v/>
      </c>
      <c r="AU174" s="12" t="str">
        <f t="shared" si="114"/>
        <v/>
      </c>
      <c r="AV174" s="12" t="str">
        <f t="shared" si="115"/>
        <v/>
      </c>
      <c r="AW174" s="12" t="str">
        <f t="shared" si="105"/>
        <v/>
      </c>
      <c r="AX174" s="12" t="str">
        <f t="shared" si="106"/>
        <v/>
      </c>
      <c r="AY174" s="12" t="str">
        <f t="shared" si="107"/>
        <v/>
      </c>
      <c r="AZ174" s="12" t="str">
        <f t="shared" si="108"/>
        <v/>
      </c>
    </row>
    <row r="175" spans="1:52" s="3" customFormat="1">
      <c r="A175" s="35"/>
      <c r="B175" s="36"/>
      <c r="C175" s="36"/>
      <c r="D175" s="36"/>
      <c r="E175" s="13"/>
      <c r="F175" s="13"/>
      <c r="G175" s="13"/>
      <c r="H175" s="13"/>
      <c r="I175" s="18">
        <f t="shared" si="81"/>
        <v>0</v>
      </c>
      <c r="J175" s="37">
        <f t="shared" si="82"/>
        <v>0</v>
      </c>
      <c r="K175" s="37"/>
      <c r="L175" s="12">
        <f t="shared" si="83"/>
        <v>0</v>
      </c>
      <c r="M175" s="12">
        <f t="shared" si="84"/>
        <v>0</v>
      </c>
      <c r="N175" s="12">
        <f t="shared" si="85"/>
        <v>0</v>
      </c>
      <c r="O175" s="12">
        <f t="shared" si="86"/>
        <v>0</v>
      </c>
      <c r="P175" s="12">
        <f t="shared" si="87"/>
        <v>0</v>
      </c>
      <c r="Q175" s="12">
        <f t="shared" si="88"/>
        <v>0</v>
      </c>
      <c r="R175" s="12">
        <f t="shared" si="89"/>
        <v>0</v>
      </c>
      <c r="S175" s="12">
        <f t="shared" si="90"/>
        <v>0</v>
      </c>
      <c r="U175" s="12">
        <f t="shared" si="91"/>
        <v>0</v>
      </c>
      <c r="V175" s="12">
        <f t="shared" si="92"/>
        <v>0</v>
      </c>
      <c r="W175" s="12">
        <f t="shared" si="93"/>
        <v>0</v>
      </c>
      <c r="X175" s="12">
        <f t="shared" si="94"/>
        <v>0</v>
      </c>
      <c r="Y175" s="12">
        <f t="shared" si="109"/>
        <v>0</v>
      </c>
      <c r="Z175" s="12">
        <f t="shared" si="95"/>
        <v>0</v>
      </c>
      <c r="AB175" s="42">
        <f t="shared" si="96"/>
        <v>0</v>
      </c>
      <c r="AC175" s="42">
        <f t="shared" si="97"/>
        <v>0</v>
      </c>
      <c r="AD175" s="42">
        <f t="shared" si="98"/>
        <v>0</v>
      </c>
      <c r="AE175" s="42">
        <f t="shared" si="99"/>
        <v>0</v>
      </c>
      <c r="AL175" s="12" t="str">
        <f t="shared" si="100"/>
        <v/>
      </c>
      <c r="AM175" s="12" t="str">
        <f t="shared" si="101"/>
        <v/>
      </c>
      <c r="AN175" s="12" t="str">
        <f t="shared" si="102"/>
        <v/>
      </c>
      <c r="AO175" s="12" t="str">
        <f t="shared" si="103"/>
        <v/>
      </c>
      <c r="AP175" s="12" t="str">
        <f t="shared" si="104"/>
        <v/>
      </c>
      <c r="AQ175" s="12" t="str">
        <f t="shared" si="110"/>
        <v/>
      </c>
      <c r="AR175" s="12" t="str">
        <f t="shared" si="111"/>
        <v/>
      </c>
      <c r="AS175" s="12" t="str">
        <f t="shared" si="112"/>
        <v/>
      </c>
      <c r="AT175" s="12" t="str">
        <f t="shared" si="113"/>
        <v/>
      </c>
      <c r="AU175" s="12" t="str">
        <f t="shared" si="114"/>
        <v/>
      </c>
      <c r="AV175" s="12" t="str">
        <f t="shared" si="115"/>
        <v/>
      </c>
      <c r="AW175" s="12" t="str">
        <f t="shared" si="105"/>
        <v/>
      </c>
      <c r="AX175" s="12" t="str">
        <f t="shared" si="106"/>
        <v/>
      </c>
      <c r="AY175" s="12" t="str">
        <f t="shared" si="107"/>
        <v/>
      </c>
      <c r="AZ175" s="12" t="str">
        <f t="shared" si="108"/>
        <v/>
      </c>
    </row>
    <row r="176" spans="1:52" s="3" customFormat="1">
      <c r="A176" s="35"/>
      <c r="B176" s="36"/>
      <c r="C176" s="36"/>
      <c r="D176" s="36"/>
      <c r="E176" s="13"/>
      <c r="F176" s="13"/>
      <c r="G176" s="13"/>
      <c r="H176" s="13"/>
      <c r="I176" s="18">
        <f t="shared" si="81"/>
        <v>0</v>
      </c>
      <c r="J176" s="37">
        <f t="shared" si="82"/>
        <v>0</v>
      </c>
      <c r="K176" s="37"/>
      <c r="L176" s="12">
        <f t="shared" si="83"/>
        <v>0</v>
      </c>
      <c r="M176" s="12">
        <f t="shared" si="84"/>
        <v>0</v>
      </c>
      <c r="N176" s="12">
        <f t="shared" si="85"/>
        <v>0</v>
      </c>
      <c r="O176" s="12">
        <f t="shared" si="86"/>
        <v>0</v>
      </c>
      <c r="P176" s="12">
        <f t="shared" si="87"/>
        <v>0</v>
      </c>
      <c r="Q176" s="12">
        <f t="shared" si="88"/>
        <v>0</v>
      </c>
      <c r="R176" s="12">
        <f t="shared" si="89"/>
        <v>0</v>
      </c>
      <c r="S176" s="12">
        <f t="shared" si="90"/>
        <v>0</v>
      </c>
      <c r="U176" s="12">
        <f t="shared" si="91"/>
        <v>0</v>
      </c>
      <c r="V176" s="12">
        <f t="shared" si="92"/>
        <v>0</v>
      </c>
      <c r="W176" s="12">
        <f t="shared" si="93"/>
        <v>0</v>
      </c>
      <c r="X176" s="12">
        <f t="shared" si="94"/>
        <v>0</v>
      </c>
      <c r="Y176" s="12">
        <f t="shared" si="109"/>
        <v>0</v>
      </c>
      <c r="Z176" s="12">
        <f t="shared" si="95"/>
        <v>0</v>
      </c>
      <c r="AB176" s="42">
        <f t="shared" si="96"/>
        <v>0</v>
      </c>
      <c r="AC176" s="42">
        <f t="shared" si="97"/>
        <v>0</v>
      </c>
      <c r="AD176" s="42">
        <f t="shared" si="98"/>
        <v>0</v>
      </c>
      <c r="AE176" s="42">
        <f t="shared" si="99"/>
        <v>0</v>
      </c>
      <c r="AL176" s="12" t="str">
        <f t="shared" si="100"/>
        <v/>
      </c>
      <c r="AM176" s="12" t="str">
        <f t="shared" si="101"/>
        <v/>
      </c>
      <c r="AN176" s="12" t="str">
        <f t="shared" si="102"/>
        <v/>
      </c>
      <c r="AO176" s="12" t="str">
        <f t="shared" si="103"/>
        <v/>
      </c>
      <c r="AP176" s="12" t="str">
        <f t="shared" si="104"/>
        <v/>
      </c>
      <c r="AQ176" s="12" t="str">
        <f t="shared" si="110"/>
        <v/>
      </c>
      <c r="AR176" s="12" t="str">
        <f t="shared" si="111"/>
        <v/>
      </c>
      <c r="AS176" s="12" t="str">
        <f t="shared" si="112"/>
        <v/>
      </c>
      <c r="AT176" s="12" t="str">
        <f t="shared" si="113"/>
        <v/>
      </c>
      <c r="AU176" s="12" t="str">
        <f t="shared" si="114"/>
        <v/>
      </c>
      <c r="AV176" s="12" t="str">
        <f t="shared" si="115"/>
        <v/>
      </c>
      <c r="AW176" s="12" t="str">
        <f t="shared" si="105"/>
        <v/>
      </c>
      <c r="AX176" s="12" t="str">
        <f t="shared" si="106"/>
        <v/>
      </c>
      <c r="AY176" s="12" t="str">
        <f t="shared" si="107"/>
        <v/>
      </c>
      <c r="AZ176" s="12" t="str">
        <f t="shared" si="108"/>
        <v/>
      </c>
    </row>
    <row r="177" spans="1:52" s="3" customFormat="1">
      <c r="A177" s="35"/>
      <c r="B177" s="36"/>
      <c r="C177" s="36"/>
      <c r="D177" s="36"/>
      <c r="E177" s="13"/>
      <c r="F177" s="13"/>
      <c r="G177" s="13"/>
      <c r="H177" s="13"/>
      <c r="I177" s="18">
        <f t="shared" si="81"/>
        <v>0</v>
      </c>
      <c r="J177" s="37">
        <f t="shared" si="82"/>
        <v>0</v>
      </c>
      <c r="K177" s="37"/>
      <c r="L177" s="12">
        <f t="shared" si="83"/>
        <v>0</v>
      </c>
      <c r="M177" s="12">
        <f t="shared" si="84"/>
        <v>0</v>
      </c>
      <c r="N177" s="12">
        <f t="shared" si="85"/>
        <v>0</v>
      </c>
      <c r="O177" s="12">
        <f t="shared" si="86"/>
        <v>0</v>
      </c>
      <c r="P177" s="12">
        <f t="shared" si="87"/>
        <v>0</v>
      </c>
      <c r="Q177" s="12">
        <f t="shared" si="88"/>
        <v>0</v>
      </c>
      <c r="R177" s="12">
        <f t="shared" si="89"/>
        <v>0</v>
      </c>
      <c r="S177" s="12">
        <f t="shared" si="90"/>
        <v>0</v>
      </c>
      <c r="U177" s="12">
        <f t="shared" si="91"/>
        <v>0</v>
      </c>
      <c r="V177" s="12">
        <f t="shared" si="92"/>
        <v>0</v>
      </c>
      <c r="W177" s="12">
        <f t="shared" si="93"/>
        <v>0</v>
      </c>
      <c r="X177" s="12">
        <f t="shared" si="94"/>
        <v>0</v>
      </c>
      <c r="Y177" s="12">
        <f t="shared" si="109"/>
        <v>0</v>
      </c>
      <c r="Z177" s="12">
        <f t="shared" si="95"/>
        <v>0</v>
      </c>
      <c r="AB177" s="42">
        <f t="shared" si="96"/>
        <v>0</v>
      </c>
      <c r="AC177" s="42">
        <f t="shared" si="97"/>
        <v>0</v>
      </c>
      <c r="AD177" s="42">
        <f t="shared" si="98"/>
        <v>0</v>
      </c>
      <c r="AE177" s="42">
        <f t="shared" si="99"/>
        <v>0</v>
      </c>
      <c r="AL177" s="12" t="str">
        <f t="shared" si="100"/>
        <v/>
      </c>
      <c r="AM177" s="12" t="str">
        <f t="shared" si="101"/>
        <v/>
      </c>
      <c r="AN177" s="12" t="str">
        <f t="shared" si="102"/>
        <v/>
      </c>
      <c r="AO177" s="12" t="str">
        <f t="shared" si="103"/>
        <v/>
      </c>
      <c r="AP177" s="12" t="str">
        <f t="shared" si="104"/>
        <v/>
      </c>
      <c r="AQ177" s="12" t="str">
        <f t="shared" si="110"/>
        <v/>
      </c>
      <c r="AR177" s="12" t="str">
        <f t="shared" si="111"/>
        <v/>
      </c>
      <c r="AS177" s="12" t="str">
        <f t="shared" si="112"/>
        <v/>
      </c>
      <c r="AT177" s="12" t="str">
        <f t="shared" si="113"/>
        <v/>
      </c>
      <c r="AU177" s="12" t="str">
        <f t="shared" si="114"/>
        <v/>
      </c>
      <c r="AV177" s="12" t="str">
        <f t="shared" si="115"/>
        <v/>
      </c>
      <c r="AW177" s="12" t="str">
        <f t="shared" si="105"/>
        <v/>
      </c>
      <c r="AX177" s="12" t="str">
        <f t="shared" si="106"/>
        <v/>
      </c>
      <c r="AY177" s="12" t="str">
        <f t="shared" si="107"/>
        <v/>
      </c>
      <c r="AZ177" s="12" t="str">
        <f t="shared" si="108"/>
        <v/>
      </c>
    </row>
    <row r="178" spans="1:52" s="3" customFormat="1">
      <c r="A178" s="35"/>
      <c r="B178" s="36"/>
      <c r="C178" s="36"/>
      <c r="D178" s="36"/>
      <c r="E178" s="13"/>
      <c r="F178" s="13"/>
      <c r="G178" s="13"/>
      <c r="H178" s="13"/>
      <c r="I178" s="18">
        <f t="shared" si="81"/>
        <v>0</v>
      </c>
      <c r="J178" s="37">
        <f t="shared" si="82"/>
        <v>0</v>
      </c>
      <c r="K178" s="37"/>
      <c r="L178" s="12">
        <f t="shared" si="83"/>
        <v>0</v>
      </c>
      <c r="M178" s="12">
        <f t="shared" si="84"/>
        <v>0</v>
      </c>
      <c r="N178" s="12">
        <f t="shared" si="85"/>
        <v>0</v>
      </c>
      <c r="O178" s="12">
        <f t="shared" si="86"/>
        <v>0</v>
      </c>
      <c r="P178" s="12">
        <f t="shared" si="87"/>
        <v>0</v>
      </c>
      <c r="Q178" s="12">
        <f t="shared" si="88"/>
        <v>0</v>
      </c>
      <c r="R178" s="12">
        <f t="shared" si="89"/>
        <v>0</v>
      </c>
      <c r="S178" s="12">
        <f t="shared" si="90"/>
        <v>0</v>
      </c>
      <c r="U178" s="12">
        <f t="shared" si="91"/>
        <v>0</v>
      </c>
      <c r="V178" s="12">
        <f t="shared" si="92"/>
        <v>0</v>
      </c>
      <c r="W178" s="12">
        <f t="shared" si="93"/>
        <v>0</v>
      </c>
      <c r="X178" s="12">
        <f t="shared" si="94"/>
        <v>0</v>
      </c>
      <c r="Y178" s="12">
        <f t="shared" si="109"/>
        <v>0</v>
      </c>
      <c r="Z178" s="12">
        <f t="shared" si="95"/>
        <v>0</v>
      </c>
      <c r="AB178" s="42">
        <f t="shared" si="96"/>
        <v>0</v>
      </c>
      <c r="AC178" s="42">
        <f t="shared" si="97"/>
        <v>0</v>
      </c>
      <c r="AD178" s="42">
        <f t="shared" si="98"/>
        <v>0</v>
      </c>
      <c r="AE178" s="42">
        <f t="shared" si="99"/>
        <v>0</v>
      </c>
      <c r="AL178" s="12" t="str">
        <f t="shared" si="100"/>
        <v/>
      </c>
      <c r="AM178" s="12" t="str">
        <f t="shared" si="101"/>
        <v/>
      </c>
      <c r="AN178" s="12" t="str">
        <f t="shared" si="102"/>
        <v/>
      </c>
      <c r="AO178" s="12" t="str">
        <f t="shared" si="103"/>
        <v/>
      </c>
      <c r="AP178" s="12" t="str">
        <f t="shared" si="104"/>
        <v/>
      </c>
      <c r="AQ178" s="12" t="str">
        <f t="shared" si="110"/>
        <v/>
      </c>
      <c r="AR178" s="12" t="str">
        <f t="shared" si="111"/>
        <v/>
      </c>
      <c r="AS178" s="12" t="str">
        <f t="shared" si="112"/>
        <v/>
      </c>
      <c r="AT178" s="12" t="str">
        <f t="shared" si="113"/>
        <v/>
      </c>
      <c r="AU178" s="12" t="str">
        <f t="shared" si="114"/>
        <v/>
      </c>
      <c r="AV178" s="12" t="str">
        <f t="shared" si="115"/>
        <v/>
      </c>
      <c r="AW178" s="12" t="str">
        <f t="shared" si="105"/>
        <v/>
      </c>
      <c r="AX178" s="12" t="str">
        <f t="shared" si="106"/>
        <v/>
      </c>
      <c r="AY178" s="12" t="str">
        <f t="shared" si="107"/>
        <v/>
      </c>
      <c r="AZ178" s="12" t="str">
        <f t="shared" si="108"/>
        <v/>
      </c>
    </row>
    <row r="179" spans="1:52" s="3" customFormat="1">
      <c r="A179" s="35"/>
      <c r="B179" s="36"/>
      <c r="C179" s="36"/>
      <c r="D179" s="36"/>
      <c r="E179" s="13"/>
      <c r="F179" s="13"/>
      <c r="G179" s="13"/>
      <c r="H179" s="13"/>
      <c r="I179" s="18">
        <f t="shared" si="81"/>
        <v>0</v>
      </c>
      <c r="J179" s="37">
        <f t="shared" si="82"/>
        <v>0</v>
      </c>
      <c r="K179" s="37"/>
      <c r="L179" s="12">
        <f t="shared" si="83"/>
        <v>0</v>
      </c>
      <c r="M179" s="12">
        <f t="shared" si="84"/>
        <v>0</v>
      </c>
      <c r="N179" s="12">
        <f t="shared" si="85"/>
        <v>0</v>
      </c>
      <c r="O179" s="12">
        <f t="shared" si="86"/>
        <v>0</v>
      </c>
      <c r="P179" s="12">
        <f t="shared" si="87"/>
        <v>0</v>
      </c>
      <c r="Q179" s="12">
        <f t="shared" si="88"/>
        <v>0</v>
      </c>
      <c r="R179" s="12">
        <f t="shared" si="89"/>
        <v>0</v>
      </c>
      <c r="S179" s="12">
        <f t="shared" si="90"/>
        <v>0</v>
      </c>
      <c r="U179" s="12">
        <f t="shared" si="91"/>
        <v>0</v>
      </c>
      <c r="V179" s="12">
        <f t="shared" si="92"/>
        <v>0</v>
      </c>
      <c r="W179" s="12">
        <f t="shared" si="93"/>
        <v>0</v>
      </c>
      <c r="X179" s="12">
        <f t="shared" si="94"/>
        <v>0</v>
      </c>
      <c r="Y179" s="12">
        <f t="shared" si="109"/>
        <v>0</v>
      </c>
      <c r="Z179" s="12">
        <f t="shared" si="95"/>
        <v>0</v>
      </c>
      <c r="AB179" s="42">
        <f t="shared" si="96"/>
        <v>0</v>
      </c>
      <c r="AC179" s="42">
        <f t="shared" si="97"/>
        <v>0</v>
      </c>
      <c r="AD179" s="42">
        <f t="shared" si="98"/>
        <v>0</v>
      </c>
      <c r="AE179" s="42">
        <f t="shared" si="99"/>
        <v>0</v>
      </c>
      <c r="AL179" s="12" t="str">
        <f t="shared" si="100"/>
        <v/>
      </c>
      <c r="AM179" s="12" t="str">
        <f t="shared" si="101"/>
        <v/>
      </c>
      <c r="AN179" s="12" t="str">
        <f t="shared" si="102"/>
        <v/>
      </c>
      <c r="AO179" s="12" t="str">
        <f t="shared" si="103"/>
        <v/>
      </c>
      <c r="AP179" s="12" t="str">
        <f t="shared" si="104"/>
        <v/>
      </c>
      <c r="AQ179" s="12" t="str">
        <f t="shared" si="110"/>
        <v/>
      </c>
      <c r="AR179" s="12" t="str">
        <f t="shared" si="111"/>
        <v/>
      </c>
      <c r="AS179" s="12" t="str">
        <f t="shared" si="112"/>
        <v/>
      </c>
      <c r="AT179" s="12" t="str">
        <f t="shared" si="113"/>
        <v/>
      </c>
      <c r="AU179" s="12" t="str">
        <f t="shared" si="114"/>
        <v/>
      </c>
      <c r="AV179" s="12" t="str">
        <f t="shared" si="115"/>
        <v/>
      </c>
      <c r="AW179" s="12" t="str">
        <f t="shared" si="105"/>
        <v/>
      </c>
      <c r="AX179" s="12" t="str">
        <f t="shared" si="106"/>
        <v/>
      </c>
      <c r="AY179" s="12" t="str">
        <f t="shared" si="107"/>
        <v/>
      </c>
      <c r="AZ179" s="12" t="str">
        <f t="shared" si="108"/>
        <v/>
      </c>
    </row>
    <row r="180" spans="1:52" s="3" customFormat="1">
      <c r="A180" s="35"/>
      <c r="B180" s="36"/>
      <c r="C180" s="36"/>
      <c r="D180" s="36"/>
      <c r="E180" s="13"/>
      <c r="F180" s="13"/>
      <c r="G180" s="13"/>
      <c r="H180" s="13"/>
      <c r="I180" s="18">
        <f t="shared" si="81"/>
        <v>0</v>
      </c>
      <c r="J180" s="37">
        <f t="shared" si="82"/>
        <v>0</v>
      </c>
      <c r="K180" s="37"/>
      <c r="L180" s="12">
        <f t="shared" si="83"/>
        <v>0</v>
      </c>
      <c r="M180" s="12">
        <f t="shared" si="84"/>
        <v>0</v>
      </c>
      <c r="N180" s="12">
        <f t="shared" si="85"/>
        <v>0</v>
      </c>
      <c r="O180" s="12">
        <f t="shared" si="86"/>
        <v>0</v>
      </c>
      <c r="P180" s="12">
        <f t="shared" si="87"/>
        <v>0</v>
      </c>
      <c r="Q180" s="12">
        <f t="shared" si="88"/>
        <v>0</v>
      </c>
      <c r="R180" s="12">
        <f t="shared" si="89"/>
        <v>0</v>
      </c>
      <c r="S180" s="12">
        <f t="shared" si="90"/>
        <v>0</v>
      </c>
      <c r="U180" s="12">
        <f t="shared" si="91"/>
        <v>0</v>
      </c>
      <c r="V180" s="12">
        <f t="shared" si="92"/>
        <v>0</v>
      </c>
      <c r="W180" s="12">
        <f t="shared" si="93"/>
        <v>0</v>
      </c>
      <c r="X180" s="12">
        <f t="shared" si="94"/>
        <v>0</v>
      </c>
      <c r="Y180" s="12">
        <f t="shared" si="109"/>
        <v>0</v>
      </c>
      <c r="Z180" s="12">
        <f t="shared" si="95"/>
        <v>0</v>
      </c>
      <c r="AB180" s="42">
        <f t="shared" si="96"/>
        <v>0</v>
      </c>
      <c r="AC180" s="42">
        <f t="shared" si="97"/>
        <v>0</v>
      </c>
      <c r="AD180" s="42">
        <f t="shared" si="98"/>
        <v>0</v>
      </c>
      <c r="AE180" s="42">
        <f t="shared" si="99"/>
        <v>0</v>
      </c>
      <c r="AL180" s="12" t="str">
        <f t="shared" si="100"/>
        <v/>
      </c>
      <c r="AM180" s="12" t="str">
        <f t="shared" si="101"/>
        <v/>
      </c>
      <c r="AN180" s="12" t="str">
        <f t="shared" si="102"/>
        <v/>
      </c>
      <c r="AO180" s="12" t="str">
        <f t="shared" si="103"/>
        <v/>
      </c>
      <c r="AP180" s="12" t="str">
        <f t="shared" si="104"/>
        <v/>
      </c>
      <c r="AQ180" s="12" t="str">
        <f t="shared" si="110"/>
        <v/>
      </c>
      <c r="AR180" s="12" t="str">
        <f t="shared" si="111"/>
        <v/>
      </c>
      <c r="AS180" s="12" t="str">
        <f t="shared" si="112"/>
        <v/>
      </c>
      <c r="AT180" s="12" t="str">
        <f t="shared" si="113"/>
        <v/>
      </c>
      <c r="AU180" s="12" t="str">
        <f t="shared" si="114"/>
        <v/>
      </c>
      <c r="AV180" s="12" t="str">
        <f t="shared" si="115"/>
        <v/>
      </c>
      <c r="AW180" s="12" t="str">
        <f t="shared" si="105"/>
        <v/>
      </c>
      <c r="AX180" s="12" t="str">
        <f t="shared" si="106"/>
        <v/>
      </c>
      <c r="AY180" s="12" t="str">
        <f t="shared" si="107"/>
        <v/>
      </c>
      <c r="AZ180" s="12" t="str">
        <f t="shared" si="108"/>
        <v/>
      </c>
    </row>
    <row r="181" spans="1:52" s="3" customFormat="1">
      <c r="A181" s="35"/>
      <c r="B181" s="36"/>
      <c r="C181" s="36"/>
      <c r="D181" s="36"/>
      <c r="E181" s="13"/>
      <c r="F181" s="13"/>
      <c r="G181" s="13"/>
      <c r="H181" s="13"/>
      <c r="I181" s="18">
        <f t="shared" si="81"/>
        <v>0</v>
      </c>
      <c r="J181" s="37">
        <f t="shared" si="82"/>
        <v>0</v>
      </c>
      <c r="K181" s="37"/>
      <c r="L181" s="12">
        <f t="shared" si="83"/>
        <v>0</v>
      </c>
      <c r="M181" s="12">
        <f t="shared" si="84"/>
        <v>0</v>
      </c>
      <c r="N181" s="12">
        <f t="shared" si="85"/>
        <v>0</v>
      </c>
      <c r="O181" s="12">
        <f t="shared" si="86"/>
        <v>0</v>
      </c>
      <c r="P181" s="12">
        <f t="shared" si="87"/>
        <v>0</v>
      </c>
      <c r="Q181" s="12">
        <f t="shared" si="88"/>
        <v>0</v>
      </c>
      <c r="R181" s="12">
        <f t="shared" si="89"/>
        <v>0</v>
      </c>
      <c r="S181" s="12">
        <f t="shared" si="90"/>
        <v>0</v>
      </c>
      <c r="U181" s="12">
        <f t="shared" si="91"/>
        <v>0</v>
      </c>
      <c r="V181" s="12">
        <f t="shared" si="92"/>
        <v>0</v>
      </c>
      <c r="W181" s="12">
        <f t="shared" si="93"/>
        <v>0</v>
      </c>
      <c r="X181" s="12">
        <f t="shared" si="94"/>
        <v>0</v>
      </c>
      <c r="Y181" s="12">
        <f t="shared" si="109"/>
        <v>0</v>
      </c>
      <c r="Z181" s="12">
        <f t="shared" si="95"/>
        <v>0</v>
      </c>
      <c r="AB181" s="42">
        <f t="shared" si="96"/>
        <v>0</v>
      </c>
      <c r="AC181" s="42">
        <f t="shared" si="97"/>
        <v>0</v>
      </c>
      <c r="AD181" s="42">
        <f t="shared" si="98"/>
        <v>0</v>
      </c>
      <c r="AE181" s="42">
        <f t="shared" si="99"/>
        <v>0</v>
      </c>
      <c r="AL181" s="12" t="str">
        <f t="shared" si="100"/>
        <v/>
      </c>
      <c r="AM181" s="12" t="str">
        <f t="shared" si="101"/>
        <v/>
      </c>
      <c r="AN181" s="12" t="str">
        <f t="shared" si="102"/>
        <v/>
      </c>
      <c r="AO181" s="12" t="str">
        <f t="shared" si="103"/>
        <v/>
      </c>
      <c r="AP181" s="12" t="str">
        <f t="shared" si="104"/>
        <v/>
      </c>
      <c r="AQ181" s="12" t="str">
        <f t="shared" si="110"/>
        <v/>
      </c>
      <c r="AR181" s="12" t="str">
        <f t="shared" si="111"/>
        <v/>
      </c>
      <c r="AS181" s="12" t="str">
        <f t="shared" si="112"/>
        <v/>
      </c>
      <c r="AT181" s="12" t="str">
        <f t="shared" si="113"/>
        <v/>
      </c>
      <c r="AU181" s="12" t="str">
        <f t="shared" si="114"/>
        <v/>
      </c>
      <c r="AV181" s="12" t="str">
        <f t="shared" si="115"/>
        <v/>
      </c>
      <c r="AW181" s="12" t="str">
        <f t="shared" si="105"/>
        <v/>
      </c>
      <c r="AX181" s="12" t="str">
        <f t="shared" si="106"/>
        <v/>
      </c>
      <c r="AY181" s="12" t="str">
        <f t="shared" si="107"/>
        <v/>
      </c>
      <c r="AZ181" s="12" t="str">
        <f t="shared" si="108"/>
        <v/>
      </c>
    </row>
    <row r="182" spans="1:52" s="3" customFormat="1">
      <c r="A182" s="35"/>
      <c r="B182" s="36"/>
      <c r="C182" s="36"/>
      <c r="D182" s="36"/>
      <c r="E182" s="13"/>
      <c r="F182" s="13"/>
      <c r="G182" s="13"/>
      <c r="H182" s="13"/>
      <c r="I182" s="18">
        <f t="shared" si="81"/>
        <v>0</v>
      </c>
      <c r="J182" s="37">
        <f t="shared" si="82"/>
        <v>0</v>
      </c>
      <c r="K182" s="37"/>
      <c r="L182" s="12">
        <f t="shared" si="83"/>
        <v>0</v>
      </c>
      <c r="M182" s="12">
        <f t="shared" si="84"/>
        <v>0</v>
      </c>
      <c r="N182" s="12">
        <f t="shared" si="85"/>
        <v>0</v>
      </c>
      <c r="O182" s="12">
        <f t="shared" si="86"/>
        <v>0</v>
      </c>
      <c r="P182" s="12">
        <f t="shared" si="87"/>
        <v>0</v>
      </c>
      <c r="Q182" s="12">
        <f t="shared" si="88"/>
        <v>0</v>
      </c>
      <c r="R182" s="12">
        <f t="shared" si="89"/>
        <v>0</v>
      </c>
      <c r="S182" s="12">
        <f t="shared" si="90"/>
        <v>0</v>
      </c>
      <c r="U182" s="12">
        <f t="shared" si="91"/>
        <v>0</v>
      </c>
      <c r="V182" s="12">
        <f t="shared" si="92"/>
        <v>0</v>
      </c>
      <c r="W182" s="12">
        <f t="shared" si="93"/>
        <v>0</v>
      </c>
      <c r="X182" s="12">
        <f t="shared" si="94"/>
        <v>0</v>
      </c>
      <c r="Y182" s="12">
        <f t="shared" si="109"/>
        <v>0</v>
      </c>
      <c r="Z182" s="12">
        <f t="shared" si="95"/>
        <v>0</v>
      </c>
      <c r="AB182" s="42">
        <f t="shared" si="96"/>
        <v>0</v>
      </c>
      <c r="AC182" s="42">
        <f t="shared" si="97"/>
        <v>0</v>
      </c>
      <c r="AD182" s="42">
        <f t="shared" si="98"/>
        <v>0</v>
      </c>
      <c r="AE182" s="42">
        <f t="shared" si="99"/>
        <v>0</v>
      </c>
      <c r="AL182" s="12" t="str">
        <f t="shared" si="100"/>
        <v/>
      </c>
      <c r="AM182" s="12" t="str">
        <f t="shared" si="101"/>
        <v/>
      </c>
      <c r="AN182" s="12" t="str">
        <f t="shared" si="102"/>
        <v/>
      </c>
      <c r="AO182" s="12" t="str">
        <f t="shared" si="103"/>
        <v/>
      </c>
      <c r="AP182" s="12" t="str">
        <f t="shared" si="104"/>
        <v/>
      </c>
      <c r="AQ182" s="12" t="str">
        <f t="shared" si="110"/>
        <v/>
      </c>
      <c r="AR182" s="12" t="str">
        <f t="shared" si="111"/>
        <v/>
      </c>
      <c r="AS182" s="12" t="str">
        <f t="shared" si="112"/>
        <v/>
      </c>
      <c r="AT182" s="12" t="str">
        <f t="shared" si="113"/>
        <v/>
      </c>
      <c r="AU182" s="12" t="str">
        <f t="shared" si="114"/>
        <v/>
      </c>
      <c r="AV182" s="12" t="str">
        <f t="shared" si="115"/>
        <v/>
      </c>
      <c r="AW182" s="12" t="str">
        <f t="shared" si="105"/>
        <v/>
      </c>
      <c r="AX182" s="12" t="str">
        <f t="shared" si="106"/>
        <v/>
      </c>
      <c r="AY182" s="12" t="str">
        <f t="shared" si="107"/>
        <v/>
      </c>
      <c r="AZ182" s="12" t="str">
        <f t="shared" si="108"/>
        <v/>
      </c>
    </row>
    <row r="183" spans="1:52" s="3" customFormat="1">
      <c r="A183" s="35"/>
      <c r="B183" s="36"/>
      <c r="C183" s="36"/>
      <c r="D183" s="36"/>
      <c r="E183" s="13"/>
      <c r="F183" s="13"/>
      <c r="G183" s="13"/>
      <c r="H183" s="13"/>
      <c r="I183" s="18">
        <f t="shared" si="81"/>
        <v>0</v>
      </c>
      <c r="J183" s="37">
        <f t="shared" si="82"/>
        <v>0</v>
      </c>
      <c r="K183" s="37"/>
      <c r="L183" s="12">
        <f t="shared" si="83"/>
        <v>0</v>
      </c>
      <c r="M183" s="12">
        <f t="shared" si="84"/>
        <v>0</v>
      </c>
      <c r="N183" s="12">
        <f t="shared" si="85"/>
        <v>0</v>
      </c>
      <c r="O183" s="12">
        <f t="shared" si="86"/>
        <v>0</v>
      </c>
      <c r="P183" s="12">
        <f t="shared" si="87"/>
        <v>0</v>
      </c>
      <c r="Q183" s="12">
        <f t="shared" si="88"/>
        <v>0</v>
      </c>
      <c r="R183" s="12">
        <f t="shared" si="89"/>
        <v>0</v>
      </c>
      <c r="S183" s="12">
        <f t="shared" si="90"/>
        <v>0</v>
      </c>
      <c r="U183" s="12">
        <f t="shared" si="91"/>
        <v>0</v>
      </c>
      <c r="V183" s="12">
        <f t="shared" si="92"/>
        <v>0</v>
      </c>
      <c r="W183" s="12">
        <f t="shared" si="93"/>
        <v>0</v>
      </c>
      <c r="X183" s="12">
        <f t="shared" si="94"/>
        <v>0</v>
      </c>
      <c r="Y183" s="12">
        <f t="shared" si="109"/>
        <v>0</v>
      </c>
      <c r="Z183" s="12">
        <f t="shared" si="95"/>
        <v>0</v>
      </c>
      <c r="AB183" s="42">
        <f t="shared" si="96"/>
        <v>0</v>
      </c>
      <c r="AC183" s="42">
        <f t="shared" si="97"/>
        <v>0</v>
      </c>
      <c r="AD183" s="42">
        <f t="shared" si="98"/>
        <v>0</v>
      </c>
      <c r="AE183" s="42">
        <f t="shared" si="99"/>
        <v>0</v>
      </c>
      <c r="AL183" s="12" t="str">
        <f t="shared" si="100"/>
        <v/>
      </c>
      <c r="AM183" s="12" t="str">
        <f t="shared" si="101"/>
        <v/>
      </c>
      <c r="AN183" s="12" t="str">
        <f t="shared" si="102"/>
        <v/>
      </c>
      <c r="AO183" s="12" t="str">
        <f t="shared" si="103"/>
        <v/>
      </c>
      <c r="AP183" s="12" t="str">
        <f t="shared" si="104"/>
        <v/>
      </c>
      <c r="AQ183" s="12" t="str">
        <f t="shared" si="110"/>
        <v/>
      </c>
      <c r="AR183" s="12" t="str">
        <f t="shared" si="111"/>
        <v/>
      </c>
      <c r="AS183" s="12" t="str">
        <f t="shared" si="112"/>
        <v/>
      </c>
      <c r="AT183" s="12" t="str">
        <f t="shared" si="113"/>
        <v/>
      </c>
      <c r="AU183" s="12" t="str">
        <f t="shared" si="114"/>
        <v/>
      </c>
      <c r="AV183" s="12" t="str">
        <f t="shared" si="115"/>
        <v/>
      </c>
      <c r="AW183" s="12" t="str">
        <f t="shared" si="105"/>
        <v/>
      </c>
      <c r="AX183" s="12" t="str">
        <f t="shared" si="106"/>
        <v/>
      </c>
      <c r="AY183" s="12" t="str">
        <f t="shared" si="107"/>
        <v/>
      </c>
      <c r="AZ183" s="12" t="str">
        <f t="shared" si="108"/>
        <v/>
      </c>
    </row>
    <row r="184" spans="1:52" s="3" customFormat="1">
      <c r="A184" s="35"/>
      <c r="B184" s="36"/>
      <c r="C184" s="36"/>
      <c r="D184" s="36"/>
      <c r="E184" s="13"/>
      <c r="F184" s="13"/>
      <c r="G184" s="13"/>
      <c r="H184" s="13"/>
      <c r="I184" s="18">
        <f t="shared" si="81"/>
        <v>0</v>
      </c>
      <c r="J184" s="37">
        <f t="shared" si="82"/>
        <v>0</v>
      </c>
      <c r="K184" s="37"/>
      <c r="L184" s="12">
        <f t="shared" si="83"/>
        <v>0</v>
      </c>
      <c r="M184" s="12">
        <f t="shared" si="84"/>
        <v>0</v>
      </c>
      <c r="N184" s="12">
        <f t="shared" si="85"/>
        <v>0</v>
      </c>
      <c r="O184" s="12">
        <f t="shared" si="86"/>
        <v>0</v>
      </c>
      <c r="P184" s="12">
        <f t="shared" si="87"/>
        <v>0</v>
      </c>
      <c r="Q184" s="12">
        <f t="shared" si="88"/>
        <v>0</v>
      </c>
      <c r="R184" s="12">
        <f t="shared" si="89"/>
        <v>0</v>
      </c>
      <c r="S184" s="12">
        <f t="shared" si="90"/>
        <v>0</v>
      </c>
      <c r="U184" s="12">
        <f t="shared" si="91"/>
        <v>0</v>
      </c>
      <c r="V184" s="12">
        <f t="shared" si="92"/>
        <v>0</v>
      </c>
      <c r="W184" s="12">
        <f t="shared" si="93"/>
        <v>0</v>
      </c>
      <c r="X184" s="12">
        <f t="shared" si="94"/>
        <v>0</v>
      </c>
      <c r="Y184" s="12">
        <f t="shared" si="109"/>
        <v>0</v>
      </c>
      <c r="Z184" s="12">
        <f t="shared" si="95"/>
        <v>0</v>
      </c>
      <c r="AB184" s="42">
        <f t="shared" si="96"/>
        <v>0</v>
      </c>
      <c r="AC184" s="42">
        <f t="shared" si="97"/>
        <v>0</v>
      </c>
      <c r="AD184" s="42">
        <f t="shared" si="98"/>
        <v>0</v>
      </c>
      <c r="AE184" s="42">
        <f t="shared" si="99"/>
        <v>0</v>
      </c>
      <c r="AL184" s="12" t="str">
        <f t="shared" si="100"/>
        <v/>
      </c>
      <c r="AM184" s="12" t="str">
        <f t="shared" si="101"/>
        <v/>
      </c>
      <c r="AN184" s="12" t="str">
        <f t="shared" si="102"/>
        <v/>
      </c>
      <c r="AO184" s="12" t="str">
        <f t="shared" si="103"/>
        <v/>
      </c>
      <c r="AP184" s="12" t="str">
        <f t="shared" si="104"/>
        <v/>
      </c>
      <c r="AQ184" s="12" t="str">
        <f t="shared" si="110"/>
        <v/>
      </c>
      <c r="AR184" s="12" t="str">
        <f t="shared" si="111"/>
        <v/>
      </c>
      <c r="AS184" s="12" t="str">
        <f t="shared" si="112"/>
        <v/>
      </c>
      <c r="AT184" s="12" t="str">
        <f t="shared" si="113"/>
        <v/>
      </c>
      <c r="AU184" s="12" t="str">
        <f t="shared" si="114"/>
        <v/>
      </c>
      <c r="AV184" s="12" t="str">
        <f t="shared" si="115"/>
        <v/>
      </c>
      <c r="AW184" s="12" t="str">
        <f t="shared" si="105"/>
        <v/>
      </c>
      <c r="AX184" s="12" t="str">
        <f t="shared" si="106"/>
        <v/>
      </c>
      <c r="AY184" s="12" t="str">
        <f t="shared" si="107"/>
        <v/>
      </c>
      <c r="AZ184" s="12" t="str">
        <f t="shared" si="108"/>
        <v/>
      </c>
    </row>
    <row r="185" spans="1:52" s="3" customFormat="1">
      <c r="A185" s="35"/>
      <c r="B185" s="36"/>
      <c r="C185" s="36"/>
      <c r="D185" s="36"/>
      <c r="E185" s="13"/>
      <c r="F185" s="13"/>
      <c r="G185" s="13"/>
      <c r="H185" s="13"/>
      <c r="I185" s="18">
        <f t="shared" si="81"/>
        <v>0</v>
      </c>
      <c r="J185" s="37">
        <f t="shared" si="82"/>
        <v>0</v>
      </c>
      <c r="K185" s="37"/>
      <c r="L185" s="12">
        <f t="shared" si="83"/>
        <v>0</v>
      </c>
      <c r="M185" s="12">
        <f t="shared" si="84"/>
        <v>0</v>
      </c>
      <c r="N185" s="12">
        <f t="shared" si="85"/>
        <v>0</v>
      </c>
      <c r="O185" s="12">
        <f t="shared" si="86"/>
        <v>0</v>
      </c>
      <c r="P185" s="12">
        <f t="shared" si="87"/>
        <v>0</v>
      </c>
      <c r="Q185" s="12">
        <f t="shared" si="88"/>
        <v>0</v>
      </c>
      <c r="R185" s="12">
        <f t="shared" si="89"/>
        <v>0</v>
      </c>
      <c r="S185" s="12">
        <f t="shared" si="90"/>
        <v>0</v>
      </c>
      <c r="U185" s="12">
        <f t="shared" si="91"/>
        <v>0</v>
      </c>
      <c r="V185" s="12">
        <f t="shared" si="92"/>
        <v>0</v>
      </c>
      <c r="W185" s="12">
        <f t="shared" si="93"/>
        <v>0</v>
      </c>
      <c r="X185" s="12">
        <f t="shared" si="94"/>
        <v>0</v>
      </c>
      <c r="Y185" s="12">
        <f t="shared" si="109"/>
        <v>0</v>
      </c>
      <c r="Z185" s="12">
        <f t="shared" si="95"/>
        <v>0</v>
      </c>
      <c r="AB185" s="42">
        <f t="shared" si="96"/>
        <v>0</v>
      </c>
      <c r="AC185" s="42">
        <f t="shared" si="97"/>
        <v>0</v>
      </c>
      <c r="AD185" s="42">
        <f t="shared" si="98"/>
        <v>0</v>
      </c>
      <c r="AE185" s="42">
        <f t="shared" si="99"/>
        <v>0</v>
      </c>
      <c r="AL185" s="12" t="str">
        <f t="shared" si="100"/>
        <v/>
      </c>
      <c r="AM185" s="12" t="str">
        <f t="shared" si="101"/>
        <v/>
      </c>
      <c r="AN185" s="12" t="str">
        <f t="shared" si="102"/>
        <v/>
      </c>
      <c r="AO185" s="12" t="str">
        <f t="shared" si="103"/>
        <v/>
      </c>
      <c r="AP185" s="12" t="str">
        <f t="shared" si="104"/>
        <v/>
      </c>
      <c r="AQ185" s="12" t="str">
        <f t="shared" si="110"/>
        <v/>
      </c>
      <c r="AR185" s="12" t="str">
        <f t="shared" si="111"/>
        <v/>
      </c>
      <c r="AS185" s="12" t="str">
        <f t="shared" si="112"/>
        <v/>
      </c>
      <c r="AT185" s="12" t="str">
        <f t="shared" si="113"/>
        <v/>
      </c>
      <c r="AU185" s="12" t="str">
        <f t="shared" si="114"/>
        <v/>
      </c>
      <c r="AV185" s="12" t="str">
        <f t="shared" si="115"/>
        <v/>
      </c>
      <c r="AW185" s="12" t="str">
        <f t="shared" si="105"/>
        <v/>
      </c>
      <c r="AX185" s="12" t="str">
        <f t="shared" si="106"/>
        <v/>
      </c>
      <c r="AY185" s="12" t="str">
        <f t="shared" si="107"/>
        <v/>
      </c>
      <c r="AZ185" s="12" t="str">
        <f t="shared" si="108"/>
        <v/>
      </c>
    </row>
    <row r="186" spans="1:52" s="3" customFormat="1">
      <c r="A186" s="35"/>
      <c r="B186" s="36"/>
      <c r="C186" s="36"/>
      <c r="D186" s="36"/>
      <c r="E186" s="13"/>
      <c r="F186" s="13"/>
      <c r="G186" s="13"/>
      <c r="H186" s="13"/>
      <c r="I186" s="18">
        <f t="shared" si="81"/>
        <v>0</v>
      </c>
      <c r="J186" s="37">
        <f t="shared" si="82"/>
        <v>0</v>
      </c>
      <c r="K186" s="37"/>
      <c r="L186" s="12">
        <f t="shared" si="83"/>
        <v>0</v>
      </c>
      <c r="M186" s="12">
        <f t="shared" si="84"/>
        <v>0</v>
      </c>
      <c r="N186" s="12">
        <f t="shared" si="85"/>
        <v>0</v>
      </c>
      <c r="O186" s="12">
        <f t="shared" si="86"/>
        <v>0</v>
      </c>
      <c r="P186" s="12">
        <f t="shared" si="87"/>
        <v>0</v>
      </c>
      <c r="Q186" s="12">
        <f t="shared" si="88"/>
        <v>0</v>
      </c>
      <c r="R186" s="12">
        <f t="shared" si="89"/>
        <v>0</v>
      </c>
      <c r="S186" s="12">
        <f t="shared" si="90"/>
        <v>0</v>
      </c>
      <c r="U186" s="12">
        <f t="shared" si="91"/>
        <v>0</v>
      </c>
      <c r="V186" s="12">
        <f t="shared" si="92"/>
        <v>0</v>
      </c>
      <c r="W186" s="12">
        <f t="shared" si="93"/>
        <v>0</v>
      </c>
      <c r="X186" s="12">
        <f t="shared" si="94"/>
        <v>0</v>
      </c>
      <c r="Y186" s="12">
        <f t="shared" si="109"/>
        <v>0</v>
      </c>
      <c r="Z186" s="12">
        <f t="shared" si="95"/>
        <v>0</v>
      </c>
      <c r="AB186" s="42">
        <f t="shared" si="96"/>
        <v>0</v>
      </c>
      <c r="AC186" s="42">
        <f t="shared" si="97"/>
        <v>0</v>
      </c>
      <c r="AD186" s="42">
        <f t="shared" si="98"/>
        <v>0</v>
      </c>
      <c r="AE186" s="42">
        <f t="shared" si="99"/>
        <v>0</v>
      </c>
      <c r="AL186" s="12" t="str">
        <f t="shared" si="100"/>
        <v/>
      </c>
      <c r="AM186" s="12" t="str">
        <f t="shared" si="101"/>
        <v/>
      </c>
      <c r="AN186" s="12" t="str">
        <f t="shared" si="102"/>
        <v/>
      </c>
      <c r="AO186" s="12" t="str">
        <f t="shared" si="103"/>
        <v/>
      </c>
      <c r="AP186" s="12" t="str">
        <f t="shared" si="104"/>
        <v/>
      </c>
      <c r="AQ186" s="12" t="str">
        <f t="shared" si="110"/>
        <v/>
      </c>
      <c r="AR186" s="12" t="str">
        <f t="shared" si="111"/>
        <v/>
      </c>
      <c r="AS186" s="12" t="str">
        <f t="shared" si="112"/>
        <v/>
      </c>
      <c r="AT186" s="12" t="str">
        <f t="shared" si="113"/>
        <v/>
      </c>
      <c r="AU186" s="12" t="str">
        <f t="shared" si="114"/>
        <v/>
      </c>
      <c r="AV186" s="12" t="str">
        <f t="shared" si="115"/>
        <v/>
      </c>
      <c r="AW186" s="12" t="str">
        <f t="shared" si="105"/>
        <v/>
      </c>
      <c r="AX186" s="12" t="str">
        <f t="shared" si="106"/>
        <v/>
      </c>
      <c r="AY186" s="12" t="str">
        <f t="shared" si="107"/>
        <v/>
      </c>
      <c r="AZ186" s="12" t="str">
        <f t="shared" si="108"/>
        <v/>
      </c>
    </row>
    <row r="187" spans="1:52" s="3" customFormat="1">
      <c r="A187" s="35"/>
      <c r="B187" s="36"/>
      <c r="C187" s="36"/>
      <c r="D187" s="36"/>
      <c r="E187" s="13"/>
      <c r="F187" s="13"/>
      <c r="G187" s="13"/>
      <c r="H187" s="13"/>
      <c r="I187" s="18">
        <f t="shared" si="81"/>
        <v>0</v>
      </c>
      <c r="J187" s="37">
        <f t="shared" si="82"/>
        <v>0</v>
      </c>
      <c r="K187" s="37"/>
      <c r="L187" s="12">
        <f t="shared" si="83"/>
        <v>0</v>
      </c>
      <c r="M187" s="12">
        <f t="shared" si="84"/>
        <v>0</v>
      </c>
      <c r="N187" s="12">
        <f t="shared" si="85"/>
        <v>0</v>
      </c>
      <c r="O187" s="12">
        <f t="shared" si="86"/>
        <v>0</v>
      </c>
      <c r="P187" s="12">
        <f t="shared" si="87"/>
        <v>0</v>
      </c>
      <c r="Q187" s="12">
        <f t="shared" si="88"/>
        <v>0</v>
      </c>
      <c r="R187" s="12">
        <f t="shared" si="89"/>
        <v>0</v>
      </c>
      <c r="S187" s="12">
        <f t="shared" si="90"/>
        <v>0</v>
      </c>
      <c r="U187" s="12">
        <f t="shared" si="91"/>
        <v>0</v>
      </c>
      <c r="V187" s="12">
        <f t="shared" si="92"/>
        <v>0</v>
      </c>
      <c r="W187" s="12">
        <f t="shared" si="93"/>
        <v>0</v>
      </c>
      <c r="X187" s="12">
        <f t="shared" si="94"/>
        <v>0</v>
      </c>
      <c r="Y187" s="12">
        <f t="shared" si="109"/>
        <v>0</v>
      </c>
      <c r="Z187" s="12">
        <f t="shared" si="95"/>
        <v>0</v>
      </c>
      <c r="AB187" s="42">
        <f t="shared" si="96"/>
        <v>0</v>
      </c>
      <c r="AC187" s="42">
        <f t="shared" si="97"/>
        <v>0</v>
      </c>
      <c r="AD187" s="42">
        <f t="shared" si="98"/>
        <v>0</v>
      </c>
      <c r="AE187" s="42">
        <f t="shared" si="99"/>
        <v>0</v>
      </c>
      <c r="AL187" s="12" t="str">
        <f t="shared" si="100"/>
        <v/>
      </c>
      <c r="AM187" s="12" t="str">
        <f t="shared" si="101"/>
        <v/>
      </c>
      <c r="AN187" s="12" t="str">
        <f t="shared" si="102"/>
        <v/>
      </c>
      <c r="AO187" s="12" t="str">
        <f t="shared" si="103"/>
        <v/>
      </c>
      <c r="AP187" s="12" t="str">
        <f t="shared" si="104"/>
        <v/>
      </c>
      <c r="AQ187" s="12" t="str">
        <f t="shared" si="110"/>
        <v/>
      </c>
      <c r="AR187" s="12" t="str">
        <f t="shared" si="111"/>
        <v/>
      </c>
      <c r="AS187" s="12" t="str">
        <f t="shared" si="112"/>
        <v/>
      </c>
      <c r="AT187" s="12" t="str">
        <f t="shared" si="113"/>
        <v/>
      </c>
      <c r="AU187" s="12" t="str">
        <f t="shared" si="114"/>
        <v/>
      </c>
      <c r="AV187" s="12" t="str">
        <f t="shared" si="115"/>
        <v/>
      </c>
      <c r="AW187" s="12" t="str">
        <f t="shared" si="105"/>
        <v/>
      </c>
      <c r="AX187" s="12" t="str">
        <f t="shared" si="106"/>
        <v/>
      </c>
      <c r="AY187" s="12" t="str">
        <f t="shared" si="107"/>
        <v/>
      </c>
      <c r="AZ187" s="12" t="str">
        <f t="shared" si="108"/>
        <v/>
      </c>
    </row>
    <row r="188" spans="1:52" s="3" customFormat="1">
      <c r="A188" s="35"/>
      <c r="B188" s="36"/>
      <c r="C188" s="36"/>
      <c r="D188" s="36"/>
      <c r="E188" s="13"/>
      <c r="F188" s="13"/>
      <c r="G188" s="13"/>
      <c r="H188" s="13"/>
      <c r="I188" s="18">
        <f t="shared" si="81"/>
        <v>0</v>
      </c>
      <c r="J188" s="37">
        <f t="shared" si="82"/>
        <v>0</v>
      </c>
      <c r="K188" s="37"/>
      <c r="L188" s="12">
        <f t="shared" si="83"/>
        <v>0</v>
      </c>
      <c r="M188" s="12">
        <f t="shared" si="84"/>
        <v>0</v>
      </c>
      <c r="N188" s="12">
        <f t="shared" si="85"/>
        <v>0</v>
      </c>
      <c r="O188" s="12">
        <f t="shared" si="86"/>
        <v>0</v>
      </c>
      <c r="P188" s="12">
        <f t="shared" si="87"/>
        <v>0</v>
      </c>
      <c r="Q188" s="12">
        <f t="shared" si="88"/>
        <v>0</v>
      </c>
      <c r="R188" s="12">
        <f t="shared" si="89"/>
        <v>0</v>
      </c>
      <c r="S188" s="12">
        <f t="shared" si="90"/>
        <v>0</v>
      </c>
      <c r="U188" s="12">
        <f t="shared" si="91"/>
        <v>0</v>
      </c>
      <c r="V188" s="12">
        <f t="shared" si="92"/>
        <v>0</v>
      </c>
      <c r="W188" s="12">
        <f t="shared" si="93"/>
        <v>0</v>
      </c>
      <c r="X188" s="12">
        <f t="shared" si="94"/>
        <v>0</v>
      </c>
      <c r="Y188" s="12">
        <f t="shared" si="109"/>
        <v>0</v>
      </c>
      <c r="Z188" s="12">
        <f t="shared" si="95"/>
        <v>0</v>
      </c>
      <c r="AB188" s="42">
        <f t="shared" si="96"/>
        <v>0</v>
      </c>
      <c r="AC188" s="42">
        <f t="shared" si="97"/>
        <v>0</v>
      </c>
      <c r="AD188" s="42">
        <f t="shared" si="98"/>
        <v>0</v>
      </c>
      <c r="AE188" s="42">
        <f t="shared" si="99"/>
        <v>0</v>
      </c>
      <c r="AL188" s="12" t="str">
        <f t="shared" si="100"/>
        <v/>
      </c>
      <c r="AM188" s="12" t="str">
        <f t="shared" si="101"/>
        <v/>
      </c>
      <c r="AN188" s="12" t="str">
        <f t="shared" si="102"/>
        <v/>
      </c>
      <c r="AO188" s="12" t="str">
        <f t="shared" si="103"/>
        <v/>
      </c>
      <c r="AP188" s="12" t="str">
        <f t="shared" si="104"/>
        <v/>
      </c>
      <c r="AQ188" s="12" t="str">
        <f t="shared" si="110"/>
        <v/>
      </c>
      <c r="AR188" s="12" t="str">
        <f t="shared" si="111"/>
        <v/>
      </c>
      <c r="AS188" s="12" t="str">
        <f t="shared" si="112"/>
        <v/>
      </c>
      <c r="AT188" s="12" t="str">
        <f t="shared" si="113"/>
        <v/>
      </c>
      <c r="AU188" s="12" t="str">
        <f t="shared" si="114"/>
        <v/>
      </c>
      <c r="AV188" s="12" t="str">
        <f t="shared" si="115"/>
        <v/>
      </c>
      <c r="AW188" s="12" t="str">
        <f t="shared" si="105"/>
        <v/>
      </c>
      <c r="AX188" s="12" t="str">
        <f t="shared" si="106"/>
        <v/>
      </c>
      <c r="AY188" s="12" t="str">
        <f t="shared" si="107"/>
        <v/>
      </c>
      <c r="AZ188" s="12" t="str">
        <f t="shared" si="108"/>
        <v/>
      </c>
    </row>
    <row r="189" spans="1:52" s="3" customFormat="1">
      <c r="A189" s="35"/>
      <c r="B189" s="36"/>
      <c r="C189" s="36"/>
      <c r="D189" s="36"/>
      <c r="E189" s="13"/>
      <c r="F189" s="13"/>
      <c r="G189" s="13"/>
      <c r="H189" s="13"/>
      <c r="I189" s="18">
        <f t="shared" si="81"/>
        <v>0</v>
      </c>
      <c r="J189" s="37">
        <f t="shared" si="82"/>
        <v>0</v>
      </c>
      <c r="K189" s="37"/>
      <c r="L189" s="12">
        <f t="shared" si="83"/>
        <v>0</v>
      </c>
      <c r="M189" s="12">
        <f t="shared" si="84"/>
        <v>0</v>
      </c>
      <c r="N189" s="12">
        <f t="shared" si="85"/>
        <v>0</v>
      </c>
      <c r="O189" s="12">
        <f t="shared" si="86"/>
        <v>0</v>
      </c>
      <c r="P189" s="12">
        <f t="shared" si="87"/>
        <v>0</v>
      </c>
      <c r="Q189" s="12">
        <f t="shared" si="88"/>
        <v>0</v>
      </c>
      <c r="R189" s="12">
        <f t="shared" si="89"/>
        <v>0</v>
      </c>
      <c r="S189" s="12">
        <f t="shared" si="90"/>
        <v>0</v>
      </c>
      <c r="U189" s="12">
        <f t="shared" si="91"/>
        <v>0</v>
      </c>
      <c r="V189" s="12">
        <f t="shared" si="92"/>
        <v>0</v>
      </c>
      <c r="W189" s="12">
        <f t="shared" si="93"/>
        <v>0</v>
      </c>
      <c r="X189" s="12">
        <f t="shared" si="94"/>
        <v>0</v>
      </c>
      <c r="Y189" s="12">
        <f t="shared" si="109"/>
        <v>0</v>
      </c>
      <c r="Z189" s="12">
        <f t="shared" si="95"/>
        <v>0</v>
      </c>
      <c r="AB189" s="42">
        <f t="shared" si="96"/>
        <v>0</v>
      </c>
      <c r="AC189" s="42">
        <f t="shared" si="97"/>
        <v>0</v>
      </c>
      <c r="AD189" s="42">
        <f t="shared" si="98"/>
        <v>0</v>
      </c>
      <c r="AE189" s="42">
        <f t="shared" si="99"/>
        <v>0</v>
      </c>
      <c r="AL189" s="12" t="str">
        <f t="shared" si="100"/>
        <v/>
      </c>
      <c r="AM189" s="12" t="str">
        <f t="shared" si="101"/>
        <v/>
      </c>
      <c r="AN189" s="12" t="str">
        <f t="shared" si="102"/>
        <v/>
      </c>
      <c r="AO189" s="12" t="str">
        <f t="shared" si="103"/>
        <v/>
      </c>
      <c r="AP189" s="12" t="str">
        <f t="shared" si="104"/>
        <v/>
      </c>
      <c r="AQ189" s="12" t="str">
        <f t="shared" si="110"/>
        <v/>
      </c>
      <c r="AR189" s="12" t="str">
        <f t="shared" si="111"/>
        <v/>
      </c>
      <c r="AS189" s="12" t="str">
        <f t="shared" si="112"/>
        <v/>
      </c>
      <c r="AT189" s="12" t="str">
        <f t="shared" si="113"/>
        <v/>
      </c>
      <c r="AU189" s="12" t="str">
        <f t="shared" si="114"/>
        <v/>
      </c>
      <c r="AV189" s="12" t="str">
        <f t="shared" si="115"/>
        <v/>
      </c>
      <c r="AW189" s="12" t="str">
        <f t="shared" si="105"/>
        <v/>
      </c>
      <c r="AX189" s="12" t="str">
        <f t="shared" si="106"/>
        <v/>
      </c>
      <c r="AY189" s="12" t="str">
        <f t="shared" si="107"/>
        <v/>
      </c>
      <c r="AZ189" s="12" t="str">
        <f t="shared" si="108"/>
        <v/>
      </c>
    </row>
    <row r="190" spans="1:52" s="3" customFormat="1">
      <c r="A190" s="35"/>
      <c r="B190" s="36"/>
      <c r="C190" s="36"/>
      <c r="D190" s="36"/>
      <c r="E190" s="13"/>
      <c r="F190" s="13"/>
      <c r="G190" s="13"/>
      <c r="H190" s="13"/>
      <c r="I190" s="18">
        <f t="shared" si="81"/>
        <v>0</v>
      </c>
      <c r="J190" s="37">
        <f t="shared" si="82"/>
        <v>0</v>
      </c>
      <c r="K190" s="37"/>
      <c r="L190" s="12">
        <f t="shared" si="83"/>
        <v>0</v>
      </c>
      <c r="M190" s="12">
        <f t="shared" si="84"/>
        <v>0</v>
      </c>
      <c r="N190" s="12">
        <f t="shared" si="85"/>
        <v>0</v>
      </c>
      <c r="O190" s="12">
        <f t="shared" si="86"/>
        <v>0</v>
      </c>
      <c r="P190" s="12">
        <f t="shared" si="87"/>
        <v>0</v>
      </c>
      <c r="Q190" s="12">
        <f t="shared" si="88"/>
        <v>0</v>
      </c>
      <c r="R190" s="12">
        <f t="shared" si="89"/>
        <v>0</v>
      </c>
      <c r="S190" s="12">
        <f t="shared" si="90"/>
        <v>0</v>
      </c>
      <c r="U190" s="12">
        <f t="shared" si="91"/>
        <v>0</v>
      </c>
      <c r="V190" s="12">
        <f t="shared" si="92"/>
        <v>0</v>
      </c>
      <c r="W190" s="12">
        <f t="shared" si="93"/>
        <v>0</v>
      </c>
      <c r="X190" s="12">
        <f t="shared" si="94"/>
        <v>0</v>
      </c>
      <c r="Y190" s="12">
        <f t="shared" si="109"/>
        <v>0</v>
      </c>
      <c r="Z190" s="12">
        <f t="shared" si="95"/>
        <v>0</v>
      </c>
      <c r="AB190" s="42">
        <f t="shared" si="96"/>
        <v>0</v>
      </c>
      <c r="AC190" s="42">
        <f t="shared" si="97"/>
        <v>0</v>
      </c>
      <c r="AD190" s="42">
        <f t="shared" si="98"/>
        <v>0</v>
      </c>
      <c r="AE190" s="42">
        <f t="shared" si="99"/>
        <v>0</v>
      </c>
      <c r="AL190" s="12" t="str">
        <f t="shared" si="100"/>
        <v/>
      </c>
      <c r="AM190" s="12" t="str">
        <f t="shared" si="101"/>
        <v/>
      </c>
      <c r="AN190" s="12" t="str">
        <f t="shared" si="102"/>
        <v/>
      </c>
      <c r="AO190" s="12" t="str">
        <f t="shared" si="103"/>
        <v/>
      </c>
      <c r="AP190" s="12" t="str">
        <f t="shared" si="104"/>
        <v/>
      </c>
      <c r="AQ190" s="12" t="str">
        <f t="shared" si="110"/>
        <v/>
      </c>
      <c r="AR190" s="12" t="str">
        <f t="shared" si="111"/>
        <v/>
      </c>
      <c r="AS190" s="12" t="str">
        <f t="shared" si="112"/>
        <v/>
      </c>
      <c r="AT190" s="12" t="str">
        <f t="shared" si="113"/>
        <v/>
      </c>
      <c r="AU190" s="12" t="str">
        <f t="shared" si="114"/>
        <v/>
      </c>
      <c r="AV190" s="12" t="str">
        <f t="shared" si="115"/>
        <v/>
      </c>
      <c r="AW190" s="12" t="str">
        <f t="shared" si="105"/>
        <v/>
      </c>
      <c r="AX190" s="12" t="str">
        <f t="shared" si="106"/>
        <v/>
      </c>
      <c r="AY190" s="12" t="str">
        <f t="shared" si="107"/>
        <v/>
      </c>
      <c r="AZ190" s="12" t="str">
        <f t="shared" si="108"/>
        <v/>
      </c>
    </row>
    <row r="191" spans="1:52" s="3" customFormat="1">
      <c r="A191" s="35"/>
      <c r="B191" s="36"/>
      <c r="C191" s="36"/>
      <c r="D191" s="36"/>
      <c r="E191" s="13"/>
      <c r="F191" s="13"/>
      <c r="G191" s="13"/>
      <c r="H191" s="13"/>
      <c r="I191" s="18">
        <f t="shared" si="81"/>
        <v>0</v>
      </c>
      <c r="J191" s="37">
        <f t="shared" si="82"/>
        <v>0</v>
      </c>
      <c r="K191" s="37"/>
      <c r="L191" s="12">
        <f t="shared" si="83"/>
        <v>0</v>
      </c>
      <c r="M191" s="12">
        <f t="shared" si="84"/>
        <v>0</v>
      </c>
      <c r="N191" s="12">
        <f t="shared" si="85"/>
        <v>0</v>
      </c>
      <c r="O191" s="12">
        <f t="shared" si="86"/>
        <v>0</v>
      </c>
      <c r="P191" s="12">
        <f t="shared" si="87"/>
        <v>0</v>
      </c>
      <c r="Q191" s="12">
        <f t="shared" si="88"/>
        <v>0</v>
      </c>
      <c r="R191" s="12">
        <f t="shared" si="89"/>
        <v>0</v>
      </c>
      <c r="S191" s="12">
        <f t="shared" si="90"/>
        <v>0</v>
      </c>
      <c r="U191" s="12">
        <f t="shared" si="91"/>
        <v>0</v>
      </c>
      <c r="V191" s="12">
        <f t="shared" si="92"/>
        <v>0</v>
      </c>
      <c r="W191" s="12">
        <f t="shared" si="93"/>
        <v>0</v>
      </c>
      <c r="X191" s="12">
        <f t="shared" si="94"/>
        <v>0</v>
      </c>
      <c r="Y191" s="12">
        <f t="shared" si="109"/>
        <v>0</v>
      </c>
      <c r="Z191" s="12">
        <f t="shared" si="95"/>
        <v>0</v>
      </c>
      <c r="AB191" s="42">
        <f t="shared" si="96"/>
        <v>0</v>
      </c>
      <c r="AC191" s="42">
        <f t="shared" si="97"/>
        <v>0</v>
      </c>
      <c r="AD191" s="42">
        <f t="shared" si="98"/>
        <v>0</v>
      </c>
      <c r="AE191" s="42">
        <f t="shared" si="99"/>
        <v>0</v>
      </c>
      <c r="AL191" s="12" t="str">
        <f t="shared" si="100"/>
        <v/>
      </c>
      <c r="AM191" s="12" t="str">
        <f t="shared" si="101"/>
        <v/>
      </c>
      <c r="AN191" s="12" t="str">
        <f t="shared" si="102"/>
        <v/>
      </c>
      <c r="AO191" s="12" t="str">
        <f t="shared" si="103"/>
        <v/>
      </c>
      <c r="AP191" s="12" t="str">
        <f t="shared" si="104"/>
        <v/>
      </c>
      <c r="AQ191" s="12" t="str">
        <f t="shared" si="110"/>
        <v/>
      </c>
      <c r="AR191" s="12" t="str">
        <f t="shared" si="111"/>
        <v/>
      </c>
      <c r="AS191" s="12" t="str">
        <f t="shared" si="112"/>
        <v/>
      </c>
      <c r="AT191" s="12" t="str">
        <f t="shared" si="113"/>
        <v/>
      </c>
      <c r="AU191" s="12" t="str">
        <f t="shared" si="114"/>
        <v/>
      </c>
      <c r="AV191" s="12" t="str">
        <f t="shared" si="115"/>
        <v/>
      </c>
      <c r="AW191" s="12" t="str">
        <f t="shared" si="105"/>
        <v/>
      </c>
      <c r="AX191" s="12" t="str">
        <f t="shared" si="106"/>
        <v/>
      </c>
      <c r="AY191" s="12" t="str">
        <f t="shared" si="107"/>
        <v/>
      </c>
      <c r="AZ191" s="12" t="str">
        <f t="shared" si="108"/>
        <v/>
      </c>
    </row>
    <row r="192" spans="1:52" s="3" customFormat="1">
      <c r="A192" s="35"/>
      <c r="B192" s="36"/>
      <c r="C192" s="36"/>
      <c r="D192" s="36"/>
      <c r="E192" s="13"/>
      <c r="F192" s="13"/>
      <c r="G192" s="13"/>
      <c r="H192" s="13"/>
      <c r="I192" s="18">
        <f t="shared" si="81"/>
        <v>0</v>
      </c>
      <c r="J192" s="37">
        <f t="shared" si="82"/>
        <v>0</v>
      </c>
      <c r="K192" s="37"/>
      <c r="L192" s="12">
        <f t="shared" si="83"/>
        <v>0</v>
      </c>
      <c r="M192" s="12">
        <f t="shared" si="84"/>
        <v>0</v>
      </c>
      <c r="N192" s="12">
        <f t="shared" si="85"/>
        <v>0</v>
      </c>
      <c r="O192" s="12">
        <f t="shared" si="86"/>
        <v>0</v>
      </c>
      <c r="P192" s="12">
        <f t="shared" si="87"/>
        <v>0</v>
      </c>
      <c r="Q192" s="12">
        <f t="shared" si="88"/>
        <v>0</v>
      </c>
      <c r="R192" s="12">
        <f t="shared" si="89"/>
        <v>0</v>
      </c>
      <c r="S192" s="12">
        <f t="shared" si="90"/>
        <v>0</v>
      </c>
      <c r="U192" s="12">
        <f t="shared" si="91"/>
        <v>0</v>
      </c>
      <c r="V192" s="12">
        <f t="shared" si="92"/>
        <v>0</v>
      </c>
      <c r="W192" s="12">
        <f t="shared" si="93"/>
        <v>0</v>
      </c>
      <c r="X192" s="12">
        <f t="shared" si="94"/>
        <v>0</v>
      </c>
      <c r="Y192" s="12">
        <f t="shared" si="109"/>
        <v>0</v>
      </c>
      <c r="Z192" s="12">
        <f t="shared" si="95"/>
        <v>0</v>
      </c>
      <c r="AB192" s="42">
        <f t="shared" si="96"/>
        <v>0</v>
      </c>
      <c r="AC192" s="42">
        <f t="shared" si="97"/>
        <v>0</v>
      </c>
      <c r="AD192" s="42">
        <f t="shared" si="98"/>
        <v>0</v>
      </c>
      <c r="AE192" s="42">
        <f t="shared" si="99"/>
        <v>0</v>
      </c>
      <c r="AL192" s="12" t="str">
        <f t="shared" si="100"/>
        <v/>
      </c>
      <c r="AM192" s="12" t="str">
        <f t="shared" si="101"/>
        <v/>
      </c>
      <c r="AN192" s="12" t="str">
        <f t="shared" si="102"/>
        <v/>
      </c>
      <c r="AO192" s="12" t="str">
        <f t="shared" si="103"/>
        <v/>
      </c>
      <c r="AP192" s="12" t="str">
        <f t="shared" si="104"/>
        <v/>
      </c>
      <c r="AQ192" s="12" t="str">
        <f t="shared" si="110"/>
        <v/>
      </c>
      <c r="AR192" s="12" t="str">
        <f t="shared" si="111"/>
        <v/>
      </c>
      <c r="AS192" s="12" t="str">
        <f t="shared" si="112"/>
        <v/>
      </c>
      <c r="AT192" s="12" t="str">
        <f t="shared" si="113"/>
        <v/>
      </c>
      <c r="AU192" s="12" t="str">
        <f t="shared" si="114"/>
        <v/>
      </c>
      <c r="AV192" s="12" t="str">
        <f t="shared" si="115"/>
        <v/>
      </c>
      <c r="AW192" s="12" t="str">
        <f t="shared" si="105"/>
        <v/>
      </c>
      <c r="AX192" s="12" t="str">
        <f t="shared" si="106"/>
        <v/>
      </c>
      <c r="AY192" s="12" t="str">
        <f t="shared" si="107"/>
        <v/>
      </c>
      <c r="AZ192" s="12" t="str">
        <f t="shared" si="108"/>
        <v/>
      </c>
    </row>
    <row r="193" spans="1:52" s="3" customFormat="1">
      <c r="A193" s="35"/>
      <c r="B193" s="36"/>
      <c r="C193" s="36"/>
      <c r="D193" s="36"/>
      <c r="E193" s="13"/>
      <c r="F193" s="13"/>
      <c r="G193" s="13"/>
      <c r="H193" s="13"/>
      <c r="I193" s="18">
        <f t="shared" si="81"/>
        <v>0</v>
      </c>
      <c r="J193" s="37">
        <f t="shared" si="82"/>
        <v>0</v>
      </c>
      <c r="K193" s="37"/>
      <c r="L193" s="12">
        <f t="shared" si="83"/>
        <v>0</v>
      </c>
      <c r="M193" s="12">
        <f t="shared" si="84"/>
        <v>0</v>
      </c>
      <c r="N193" s="12">
        <f t="shared" si="85"/>
        <v>0</v>
      </c>
      <c r="O193" s="12">
        <f t="shared" si="86"/>
        <v>0</v>
      </c>
      <c r="P193" s="12">
        <f t="shared" si="87"/>
        <v>0</v>
      </c>
      <c r="Q193" s="12">
        <f t="shared" si="88"/>
        <v>0</v>
      </c>
      <c r="R193" s="12">
        <f t="shared" si="89"/>
        <v>0</v>
      </c>
      <c r="S193" s="12">
        <f t="shared" si="90"/>
        <v>0</v>
      </c>
      <c r="U193" s="12">
        <f t="shared" si="91"/>
        <v>0</v>
      </c>
      <c r="V193" s="12">
        <f t="shared" si="92"/>
        <v>0</v>
      </c>
      <c r="W193" s="12">
        <f t="shared" si="93"/>
        <v>0</v>
      </c>
      <c r="X193" s="12">
        <f t="shared" si="94"/>
        <v>0</v>
      </c>
      <c r="Y193" s="12">
        <f t="shared" si="109"/>
        <v>0</v>
      </c>
      <c r="Z193" s="12">
        <f t="shared" si="95"/>
        <v>0</v>
      </c>
      <c r="AB193" s="42">
        <f t="shared" si="96"/>
        <v>0</v>
      </c>
      <c r="AC193" s="42">
        <f t="shared" si="97"/>
        <v>0</v>
      </c>
      <c r="AD193" s="42">
        <f t="shared" si="98"/>
        <v>0</v>
      </c>
      <c r="AE193" s="42">
        <f t="shared" si="99"/>
        <v>0</v>
      </c>
      <c r="AL193" s="12" t="str">
        <f t="shared" si="100"/>
        <v/>
      </c>
      <c r="AM193" s="12" t="str">
        <f t="shared" si="101"/>
        <v/>
      </c>
      <c r="AN193" s="12" t="str">
        <f t="shared" si="102"/>
        <v/>
      </c>
      <c r="AO193" s="12" t="str">
        <f t="shared" si="103"/>
        <v/>
      </c>
      <c r="AP193" s="12" t="str">
        <f t="shared" si="104"/>
        <v/>
      </c>
      <c r="AQ193" s="12" t="str">
        <f t="shared" si="110"/>
        <v/>
      </c>
      <c r="AR193" s="12" t="str">
        <f t="shared" si="111"/>
        <v/>
      </c>
      <c r="AS193" s="12" t="str">
        <f t="shared" si="112"/>
        <v/>
      </c>
      <c r="AT193" s="12" t="str">
        <f t="shared" si="113"/>
        <v/>
      </c>
      <c r="AU193" s="12" t="str">
        <f t="shared" si="114"/>
        <v/>
      </c>
      <c r="AV193" s="12" t="str">
        <f t="shared" si="115"/>
        <v/>
      </c>
      <c r="AW193" s="12" t="str">
        <f t="shared" si="105"/>
        <v/>
      </c>
      <c r="AX193" s="12" t="str">
        <f t="shared" si="106"/>
        <v/>
      </c>
      <c r="AY193" s="12" t="str">
        <f t="shared" si="107"/>
        <v/>
      </c>
      <c r="AZ193" s="12" t="str">
        <f t="shared" si="108"/>
        <v/>
      </c>
    </row>
    <row r="194" spans="1:52" s="3" customFormat="1">
      <c r="A194" s="35"/>
      <c r="B194" s="36"/>
      <c r="C194" s="36"/>
      <c r="D194" s="36"/>
      <c r="E194" s="13"/>
      <c r="F194" s="13"/>
      <c r="G194" s="13"/>
      <c r="H194" s="13"/>
      <c r="I194" s="18">
        <f t="shared" si="81"/>
        <v>0</v>
      </c>
      <c r="J194" s="37">
        <f t="shared" si="82"/>
        <v>0</v>
      </c>
      <c r="K194" s="37"/>
      <c r="L194" s="12">
        <f t="shared" si="83"/>
        <v>0</v>
      </c>
      <c r="M194" s="12">
        <f t="shared" si="84"/>
        <v>0</v>
      </c>
      <c r="N194" s="12">
        <f t="shared" si="85"/>
        <v>0</v>
      </c>
      <c r="O194" s="12">
        <f t="shared" si="86"/>
        <v>0</v>
      </c>
      <c r="P194" s="12">
        <f t="shared" si="87"/>
        <v>0</v>
      </c>
      <c r="Q194" s="12">
        <f t="shared" si="88"/>
        <v>0</v>
      </c>
      <c r="R194" s="12">
        <f t="shared" si="89"/>
        <v>0</v>
      </c>
      <c r="S194" s="12">
        <f t="shared" si="90"/>
        <v>0</v>
      </c>
      <c r="U194" s="12">
        <f t="shared" si="91"/>
        <v>0</v>
      </c>
      <c r="V194" s="12">
        <f t="shared" si="92"/>
        <v>0</v>
      </c>
      <c r="W194" s="12">
        <f t="shared" si="93"/>
        <v>0</v>
      </c>
      <c r="X194" s="12">
        <f t="shared" si="94"/>
        <v>0</v>
      </c>
      <c r="Y194" s="12">
        <f t="shared" si="109"/>
        <v>0</v>
      </c>
      <c r="Z194" s="12">
        <f t="shared" si="95"/>
        <v>0</v>
      </c>
      <c r="AB194" s="42">
        <f t="shared" si="96"/>
        <v>0</v>
      </c>
      <c r="AC194" s="42">
        <f t="shared" si="97"/>
        <v>0</v>
      </c>
      <c r="AD194" s="42">
        <f t="shared" si="98"/>
        <v>0</v>
      </c>
      <c r="AE194" s="42">
        <f t="shared" si="99"/>
        <v>0</v>
      </c>
      <c r="AL194" s="12" t="str">
        <f t="shared" si="100"/>
        <v/>
      </c>
      <c r="AM194" s="12" t="str">
        <f t="shared" si="101"/>
        <v/>
      </c>
      <c r="AN194" s="12" t="str">
        <f t="shared" si="102"/>
        <v/>
      </c>
      <c r="AO194" s="12" t="str">
        <f t="shared" si="103"/>
        <v/>
      </c>
      <c r="AP194" s="12" t="str">
        <f t="shared" si="104"/>
        <v/>
      </c>
      <c r="AQ194" s="12" t="str">
        <f t="shared" si="110"/>
        <v/>
      </c>
      <c r="AR194" s="12" t="str">
        <f t="shared" si="111"/>
        <v/>
      </c>
      <c r="AS194" s="12" t="str">
        <f t="shared" si="112"/>
        <v/>
      </c>
      <c r="AT194" s="12" t="str">
        <f t="shared" si="113"/>
        <v/>
      </c>
      <c r="AU194" s="12" t="str">
        <f t="shared" si="114"/>
        <v/>
      </c>
      <c r="AV194" s="12" t="str">
        <f t="shared" si="115"/>
        <v/>
      </c>
      <c r="AW194" s="12" t="str">
        <f t="shared" si="105"/>
        <v/>
      </c>
      <c r="AX194" s="12" t="str">
        <f t="shared" si="106"/>
        <v/>
      </c>
      <c r="AY194" s="12" t="str">
        <f t="shared" si="107"/>
        <v/>
      </c>
      <c r="AZ194" s="12" t="str">
        <f t="shared" si="108"/>
        <v/>
      </c>
    </row>
    <row r="195" spans="1:52" s="3" customFormat="1">
      <c r="A195" s="35"/>
      <c r="B195" s="36"/>
      <c r="C195" s="36"/>
      <c r="D195" s="36"/>
      <c r="E195" s="13"/>
      <c r="F195" s="13"/>
      <c r="G195" s="13"/>
      <c r="H195" s="13"/>
      <c r="I195" s="18">
        <f t="shared" si="81"/>
        <v>0</v>
      </c>
      <c r="J195" s="37">
        <f t="shared" si="82"/>
        <v>0</v>
      </c>
      <c r="K195" s="37"/>
      <c r="L195" s="12">
        <f t="shared" si="83"/>
        <v>0</v>
      </c>
      <c r="M195" s="12">
        <f t="shared" si="84"/>
        <v>0</v>
      </c>
      <c r="N195" s="12">
        <f t="shared" si="85"/>
        <v>0</v>
      </c>
      <c r="O195" s="12">
        <f t="shared" si="86"/>
        <v>0</v>
      </c>
      <c r="P195" s="12">
        <f t="shared" si="87"/>
        <v>0</v>
      </c>
      <c r="Q195" s="12">
        <f t="shared" si="88"/>
        <v>0</v>
      </c>
      <c r="R195" s="12">
        <f t="shared" si="89"/>
        <v>0</v>
      </c>
      <c r="S195" s="12">
        <f t="shared" si="90"/>
        <v>0</v>
      </c>
      <c r="U195" s="12">
        <f t="shared" si="91"/>
        <v>0</v>
      </c>
      <c r="V195" s="12">
        <f t="shared" si="92"/>
        <v>0</v>
      </c>
      <c r="W195" s="12">
        <f t="shared" si="93"/>
        <v>0</v>
      </c>
      <c r="X195" s="12">
        <f t="shared" si="94"/>
        <v>0</v>
      </c>
      <c r="Y195" s="12">
        <f t="shared" si="109"/>
        <v>0</v>
      </c>
      <c r="Z195" s="12">
        <f t="shared" si="95"/>
        <v>0</v>
      </c>
      <c r="AB195" s="42">
        <f t="shared" si="96"/>
        <v>0</v>
      </c>
      <c r="AC195" s="42">
        <f t="shared" si="97"/>
        <v>0</v>
      </c>
      <c r="AD195" s="42">
        <f t="shared" si="98"/>
        <v>0</v>
      </c>
      <c r="AE195" s="42">
        <f t="shared" si="99"/>
        <v>0</v>
      </c>
      <c r="AL195" s="12" t="str">
        <f t="shared" si="100"/>
        <v/>
      </c>
      <c r="AM195" s="12" t="str">
        <f t="shared" si="101"/>
        <v/>
      </c>
      <c r="AN195" s="12" t="str">
        <f t="shared" si="102"/>
        <v/>
      </c>
      <c r="AO195" s="12" t="str">
        <f t="shared" si="103"/>
        <v/>
      </c>
      <c r="AP195" s="12" t="str">
        <f t="shared" si="104"/>
        <v/>
      </c>
      <c r="AQ195" s="12" t="str">
        <f t="shared" si="110"/>
        <v/>
      </c>
      <c r="AR195" s="12" t="str">
        <f t="shared" si="111"/>
        <v/>
      </c>
      <c r="AS195" s="12" t="str">
        <f t="shared" si="112"/>
        <v/>
      </c>
      <c r="AT195" s="12" t="str">
        <f t="shared" si="113"/>
        <v/>
      </c>
      <c r="AU195" s="12" t="str">
        <f t="shared" si="114"/>
        <v/>
      </c>
      <c r="AV195" s="12" t="str">
        <f t="shared" si="115"/>
        <v/>
      </c>
      <c r="AW195" s="12" t="str">
        <f t="shared" si="105"/>
        <v/>
      </c>
      <c r="AX195" s="12" t="str">
        <f t="shared" si="106"/>
        <v/>
      </c>
      <c r="AY195" s="12" t="str">
        <f t="shared" si="107"/>
        <v/>
      </c>
      <c r="AZ195" s="12" t="str">
        <f t="shared" si="108"/>
        <v/>
      </c>
    </row>
    <row r="196" spans="1:52" s="3" customFormat="1">
      <c r="A196" s="35"/>
      <c r="B196" s="36"/>
      <c r="C196" s="36"/>
      <c r="D196" s="36"/>
      <c r="E196" s="13"/>
      <c r="F196" s="13"/>
      <c r="G196" s="13"/>
      <c r="H196" s="13"/>
      <c r="I196" s="18">
        <f t="shared" si="81"/>
        <v>0</v>
      </c>
      <c r="J196" s="37">
        <f t="shared" si="82"/>
        <v>0</v>
      </c>
      <c r="K196" s="37"/>
      <c r="L196" s="12">
        <f t="shared" si="83"/>
        <v>0</v>
      </c>
      <c r="M196" s="12">
        <f t="shared" si="84"/>
        <v>0</v>
      </c>
      <c r="N196" s="12">
        <f t="shared" si="85"/>
        <v>0</v>
      </c>
      <c r="O196" s="12">
        <f t="shared" si="86"/>
        <v>0</v>
      </c>
      <c r="P196" s="12">
        <f t="shared" si="87"/>
        <v>0</v>
      </c>
      <c r="Q196" s="12">
        <f t="shared" si="88"/>
        <v>0</v>
      </c>
      <c r="R196" s="12">
        <f t="shared" si="89"/>
        <v>0</v>
      </c>
      <c r="S196" s="12">
        <f t="shared" si="90"/>
        <v>0</v>
      </c>
      <c r="U196" s="12">
        <f t="shared" si="91"/>
        <v>0</v>
      </c>
      <c r="V196" s="12">
        <f t="shared" si="92"/>
        <v>0</v>
      </c>
      <c r="W196" s="12">
        <f t="shared" si="93"/>
        <v>0</v>
      </c>
      <c r="X196" s="12">
        <f t="shared" si="94"/>
        <v>0</v>
      </c>
      <c r="Y196" s="12">
        <f t="shared" si="109"/>
        <v>0</v>
      </c>
      <c r="Z196" s="12">
        <f t="shared" si="95"/>
        <v>0</v>
      </c>
      <c r="AB196" s="42">
        <f t="shared" si="96"/>
        <v>0</v>
      </c>
      <c r="AC196" s="42">
        <f t="shared" si="97"/>
        <v>0</v>
      </c>
      <c r="AD196" s="42">
        <f t="shared" si="98"/>
        <v>0</v>
      </c>
      <c r="AE196" s="42">
        <f t="shared" si="99"/>
        <v>0</v>
      </c>
      <c r="AL196" s="12" t="str">
        <f t="shared" si="100"/>
        <v/>
      </c>
      <c r="AM196" s="12" t="str">
        <f t="shared" si="101"/>
        <v/>
      </c>
      <c r="AN196" s="12" t="str">
        <f t="shared" si="102"/>
        <v/>
      </c>
      <c r="AO196" s="12" t="str">
        <f t="shared" si="103"/>
        <v/>
      </c>
      <c r="AP196" s="12" t="str">
        <f t="shared" si="104"/>
        <v/>
      </c>
      <c r="AQ196" s="12" t="str">
        <f t="shared" si="110"/>
        <v/>
      </c>
      <c r="AR196" s="12" t="str">
        <f t="shared" si="111"/>
        <v/>
      </c>
      <c r="AS196" s="12" t="str">
        <f t="shared" si="112"/>
        <v/>
      </c>
      <c r="AT196" s="12" t="str">
        <f t="shared" si="113"/>
        <v/>
      </c>
      <c r="AU196" s="12" t="str">
        <f t="shared" si="114"/>
        <v/>
      </c>
      <c r="AV196" s="12" t="str">
        <f t="shared" si="115"/>
        <v/>
      </c>
      <c r="AW196" s="12" t="str">
        <f t="shared" si="105"/>
        <v/>
      </c>
      <c r="AX196" s="12" t="str">
        <f t="shared" si="106"/>
        <v/>
      </c>
      <c r="AY196" s="12" t="str">
        <f t="shared" si="107"/>
        <v/>
      </c>
      <c r="AZ196" s="12" t="str">
        <f t="shared" si="108"/>
        <v/>
      </c>
    </row>
    <row r="197" spans="1:52" s="3" customFormat="1">
      <c r="A197" s="35"/>
      <c r="B197" s="36"/>
      <c r="C197" s="36"/>
      <c r="D197" s="36"/>
      <c r="E197" s="13"/>
      <c r="F197" s="13"/>
      <c r="G197" s="13"/>
      <c r="H197" s="13"/>
      <c r="I197" s="18">
        <f t="shared" si="81"/>
        <v>0</v>
      </c>
      <c r="J197" s="37">
        <f t="shared" si="82"/>
        <v>0</v>
      </c>
      <c r="K197" s="37"/>
      <c r="L197" s="12">
        <f t="shared" si="83"/>
        <v>0</v>
      </c>
      <c r="M197" s="12">
        <f t="shared" si="84"/>
        <v>0</v>
      </c>
      <c r="N197" s="12">
        <f t="shared" si="85"/>
        <v>0</v>
      </c>
      <c r="O197" s="12">
        <f t="shared" si="86"/>
        <v>0</v>
      </c>
      <c r="P197" s="12">
        <f t="shared" si="87"/>
        <v>0</v>
      </c>
      <c r="Q197" s="12">
        <f t="shared" si="88"/>
        <v>0</v>
      </c>
      <c r="R197" s="12">
        <f t="shared" si="89"/>
        <v>0</v>
      </c>
      <c r="S197" s="12">
        <f t="shared" si="90"/>
        <v>0</v>
      </c>
      <c r="U197" s="12">
        <f t="shared" si="91"/>
        <v>0</v>
      </c>
      <c r="V197" s="12">
        <f t="shared" si="92"/>
        <v>0</v>
      </c>
      <c r="W197" s="12">
        <f t="shared" si="93"/>
        <v>0</v>
      </c>
      <c r="X197" s="12">
        <f t="shared" si="94"/>
        <v>0</v>
      </c>
      <c r="Y197" s="12">
        <f t="shared" si="109"/>
        <v>0</v>
      </c>
      <c r="Z197" s="12">
        <f t="shared" si="95"/>
        <v>0</v>
      </c>
      <c r="AB197" s="42">
        <f t="shared" si="96"/>
        <v>0</v>
      </c>
      <c r="AC197" s="42">
        <f t="shared" si="97"/>
        <v>0</v>
      </c>
      <c r="AD197" s="42">
        <f t="shared" si="98"/>
        <v>0</v>
      </c>
      <c r="AE197" s="42">
        <f t="shared" si="99"/>
        <v>0</v>
      </c>
      <c r="AL197" s="12" t="str">
        <f t="shared" si="100"/>
        <v/>
      </c>
      <c r="AM197" s="12" t="str">
        <f t="shared" si="101"/>
        <v/>
      </c>
      <c r="AN197" s="12" t="str">
        <f t="shared" si="102"/>
        <v/>
      </c>
      <c r="AO197" s="12" t="str">
        <f t="shared" si="103"/>
        <v/>
      </c>
      <c r="AP197" s="12" t="str">
        <f t="shared" si="104"/>
        <v/>
      </c>
      <c r="AQ197" s="12" t="str">
        <f t="shared" si="110"/>
        <v/>
      </c>
      <c r="AR197" s="12" t="str">
        <f t="shared" si="111"/>
        <v/>
      </c>
      <c r="AS197" s="12" t="str">
        <f t="shared" si="112"/>
        <v/>
      </c>
      <c r="AT197" s="12" t="str">
        <f t="shared" si="113"/>
        <v/>
      </c>
      <c r="AU197" s="12" t="str">
        <f t="shared" si="114"/>
        <v/>
      </c>
      <c r="AV197" s="12" t="str">
        <f t="shared" si="115"/>
        <v/>
      </c>
      <c r="AW197" s="12" t="str">
        <f t="shared" si="105"/>
        <v/>
      </c>
      <c r="AX197" s="12" t="str">
        <f t="shared" si="106"/>
        <v/>
      </c>
      <c r="AY197" s="12" t="str">
        <f t="shared" si="107"/>
        <v/>
      </c>
      <c r="AZ197" s="12" t="str">
        <f t="shared" si="108"/>
        <v/>
      </c>
    </row>
    <row r="198" spans="1:52" s="3" customFormat="1">
      <c r="A198" s="35"/>
      <c r="B198" s="36"/>
      <c r="C198" s="36"/>
      <c r="D198" s="36"/>
      <c r="E198" s="13"/>
      <c r="F198" s="13"/>
      <c r="G198" s="13"/>
      <c r="H198" s="13"/>
      <c r="I198" s="18">
        <f t="shared" ref="I198:I261" si="116">AB198+AC198+AD198+AE198</f>
        <v>0</v>
      </c>
      <c r="J198" s="37">
        <f t="shared" ref="J198:J261" si="117">IF(U198=1,$AH$5,IF(V198=1,$AH$6,IF(W198=1,$AH$7,IF(X198=1,$AH$8,IF(Y198=1,$AH$9,0)))))</f>
        <v>0</v>
      </c>
      <c r="K198" s="37"/>
      <c r="L198" s="12">
        <f t="shared" ref="L198:L261" si="118">IF(A198&lt;&gt;"",1,0)</f>
        <v>0</v>
      </c>
      <c r="M198" s="12">
        <f t="shared" ref="M198:M261" si="119">IF(B198&lt;&gt;"",1,0)</f>
        <v>0</v>
      </c>
      <c r="N198" s="12">
        <f t="shared" ref="N198:N261" si="120">IF(C198&lt;&gt;"",1,0)</f>
        <v>0</v>
      </c>
      <c r="O198" s="12">
        <f t="shared" ref="O198:O261" si="121">IF(D198&lt;&gt;"",1,0)</f>
        <v>0</v>
      </c>
      <c r="P198" s="12">
        <f t="shared" ref="P198:P261" si="122">IF(E198&lt;&gt;"",1,0)</f>
        <v>0</v>
      </c>
      <c r="Q198" s="12">
        <f t="shared" ref="Q198:Q261" si="123">IF(F198&lt;&gt;"",1,0)</f>
        <v>0</v>
      </c>
      <c r="R198" s="12">
        <f t="shared" ref="R198:R261" si="124">IF(G198&lt;&gt;"",1,0)</f>
        <v>0</v>
      </c>
      <c r="S198" s="12">
        <f t="shared" ref="S198:S261" si="125">IF(H198&lt;&gt;"",1,0)</f>
        <v>0</v>
      </c>
      <c r="U198" s="12">
        <f t="shared" ref="U198:U261" si="126">IFERROR(IF(AY198=AZ198,0,1),1)</f>
        <v>0</v>
      </c>
      <c r="V198" s="12">
        <f t="shared" ref="V198:V261" si="127">IF((IF(B198&lt;&gt;"",1,0))+(IF(C198&lt;&gt;"",1,0))=2,IF(C198&gt;B198,0,1),0)</f>
        <v>0</v>
      </c>
      <c r="W198" s="12">
        <f t="shared" ref="W198:W261" si="128">IF(L198+M198+N198+O198+P198+Q198+R198+S198=0,0,IF(L198+M198+N198+O198=4,0,1))</f>
        <v>0</v>
      </c>
      <c r="X198" s="12">
        <f t="shared" ref="X198:X261" si="129">IF(COUNTIF($A$5:$A$1004,A198)&lt;=1,0,1)</f>
        <v>0</v>
      </c>
      <c r="Y198" s="12">
        <f t="shared" si="109"/>
        <v>0</v>
      </c>
      <c r="Z198" s="12">
        <f t="shared" ref="Z198:Z261" si="130">IF(U198+V198+W198+X198+Y198=0,0,1)</f>
        <v>0</v>
      </c>
      <c r="AB198" s="42">
        <f t="shared" ref="AB198:AB261" si="131">IF($Z198=0,E198,0)</f>
        <v>0</v>
      </c>
      <c r="AC198" s="42">
        <f t="shared" ref="AC198:AC261" si="132">IF($Z198=0,F198,0)</f>
        <v>0</v>
      </c>
      <c r="AD198" s="42">
        <f t="shared" ref="AD198:AD261" si="133">IF($Z198=0,G198,0)</f>
        <v>0</v>
      </c>
      <c r="AE198" s="42">
        <f t="shared" ref="AE198:AE261" si="134">IF($Z198=0,H198,0)</f>
        <v>0</v>
      </c>
      <c r="AL198" s="12" t="str">
        <f t="shared" ref="AL198:AL261" si="135">IF($A198="","",MID($A198,1,1)*2)</f>
        <v/>
      </c>
      <c r="AM198" s="12" t="str">
        <f t="shared" ref="AM198:AM261" si="136">IF($A198="","",MID($A198,2,1)*1)</f>
        <v/>
      </c>
      <c r="AN198" s="12" t="str">
        <f t="shared" ref="AN198:AN261" si="137">IF($A198="","",MID($A198,3,1)*2)</f>
        <v/>
      </c>
      <c r="AO198" s="12" t="str">
        <f t="shared" ref="AO198:AO261" si="138">IF($A198="","",MID($A198,4,1)*1)</f>
        <v/>
      </c>
      <c r="AP198" s="12" t="str">
        <f t="shared" ref="AP198:AP261" si="139">IF($A198="","",MID($A198,5,1)*2)</f>
        <v/>
      </c>
      <c r="AQ198" s="12" t="str">
        <f t="shared" si="110"/>
        <v/>
      </c>
      <c r="AR198" s="12" t="str">
        <f t="shared" si="111"/>
        <v/>
      </c>
      <c r="AS198" s="12" t="str">
        <f t="shared" si="112"/>
        <v/>
      </c>
      <c r="AT198" s="12" t="str">
        <f t="shared" si="113"/>
        <v/>
      </c>
      <c r="AU198" s="12" t="str">
        <f t="shared" si="114"/>
        <v/>
      </c>
      <c r="AV198" s="12" t="str">
        <f t="shared" si="115"/>
        <v/>
      </c>
      <c r="AW198" s="12" t="str">
        <f t="shared" ref="AW198:AW261" si="140">IF($A198="","",MOD(AV198,10))</f>
        <v/>
      </c>
      <c r="AX198" s="12" t="str">
        <f t="shared" ref="AX198:AX261" si="141">IF($A198="","",10-AW198)</f>
        <v/>
      </c>
      <c r="AY198" s="12" t="str">
        <f t="shared" ref="AY198:AY261" si="142">IF($A198="","",MOD(AX198,10))</f>
        <v/>
      </c>
      <c r="AZ198" s="12" t="str">
        <f t="shared" ref="AZ198:AZ261" si="143">IF($A198="","",MID($A198,7,1)*1)</f>
        <v/>
      </c>
    </row>
    <row r="199" spans="1:52" s="3" customFormat="1">
      <c r="A199" s="35"/>
      <c r="B199" s="36"/>
      <c r="C199" s="36"/>
      <c r="D199" s="36"/>
      <c r="E199" s="13"/>
      <c r="F199" s="13"/>
      <c r="G199" s="13"/>
      <c r="H199" s="13"/>
      <c r="I199" s="18">
        <f t="shared" si="116"/>
        <v>0</v>
      </c>
      <c r="J199" s="37">
        <f t="shared" si="117"/>
        <v>0</v>
      </c>
      <c r="K199" s="37"/>
      <c r="L199" s="12">
        <f t="shared" si="118"/>
        <v>0</v>
      </c>
      <c r="M199" s="12">
        <f t="shared" si="119"/>
        <v>0</v>
      </c>
      <c r="N199" s="12">
        <f t="shared" si="120"/>
        <v>0</v>
      </c>
      <c r="O199" s="12">
        <f t="shared" si="121"/>
        <v>0</v>
      </c>
      <c r="P199" s="12">
        <f t="shared" si="122"/>
        <v>0</v>
      </c>
      <c r="Q199" s="12">
        <f t="shared" si="123"/>
        <v>0</v>
      </c>
      <c r="R199" s="12">
        <f t="shared" si="124"/>
        <v>0</v>
      </c>
      <c r="S199" s="12">
        <f t="shared" si="125"/>
        <v>0</v>
      </c>
      <c r="U199" s="12">
        <f t="shared" si="126"/>
        <v>0</v>
      </c>
      <c r="V199" s="12">
        <f t="shared" si="127"/>
        <v>0</v>
      </c>
      <c r="W199" s="12">
        <f t="shared" si="128"/>
        <v>0</v>
      </c>
      <c r="X199" s="12">
        <f t="shared" si="129"/>
        <v>0</v>
      </c>
      <c r="Y199" s="12">
        <f t="shared" ref="Y199:Y262" si="144">IF(AND(L199=1,L198=0),1,0)</f>
        <v>0</v>
      </c>
      <c r="Z199" s="12">
        <f t="shared" si="130"/>
        <v>0</v>
      </c>
      <c r="AB199" s="42">
        <f t="shared" si="131"/>
        <v>0</v>
      </c>
      <c r="AC199" s="42">
        <f t="shared" si="132"/>
        <v>0</v>
      </c>
      <c r="AD199" s="42">
        <f t="shared" si="133"/>
        <v>0</v>
      </c>
      <c r="AE199" s="42">
        <f t="shared" si="134"/>
        <v>0</v>
      </c>
      <c r="AL199" s="12" t="str">
        <f t="shared" si="135"/>
        <v/>
      </c>
      <c r="AM199" s="12" t="str">
        <f t="shared" si="136"/>
        <v/>
      </c>
      <c r="AN199" s="12" t="str">
        <f t="shared" si="137"/>
        <v/>
      </c>
      <c r="AO199" s="12" t="str">
        <f t="shared" si="138"/>
        <v/>
      </c>
      <c r="AP199" s="12" t="str">
        <f t="shared" si="139"/>
        <v/>
      </c>
      <c r="AQ199" s="12" t="str">
        <f t="shared" si="110"/>
        <v/>
      </c>
      <c r="AR199" s="12" t="str">
        <f t="shared" si="111"/>
        <v/>
      </c>
      <c r="AS199" s="12" t="str">
        <f t="shared" si="112"/>
        <v/>
      </c>
      <c r="AT199" s="12" t="str">
        <f t="shared" si="113"/>
        <v/>
      </c>
      <c r="AU199" s="12" t="str">
        <f t="shared" si="114"/>
        <v/>
      </c>
      <c r="AV199" s="12" t="str">
        <f t="shared" si="115"/>
        <v/>
      </c>
      <c r="AW199" s="12" t="str">
        <f t="shared" si="140"/>
        <v/>
      </c>
      <c r="AX199" s="12" t="str">
        <f t="shared" si="141"/>
        <v/>
      </c>
      <c r="AY199" s="12" t="str">
        <f t="shared" si="142"/>
        <v/>
      </c>
      <c r="AZ199" s="12" t="str">
        <f t="shared" si="143"/>
        <v/>
      </c>
    </row>
    <row r="200" spans="1:52" s="3" customFormat="1">
      <c r="A200" s="35"/>
      <c r="B200" s="36"/>
      <c r="C200" s="36"/>
      <c r="D200" s="36"/>
      <c r="E200" s="13"/>
      <c r="F200" s="13"/>
      <c r="G200" s="13"/>
      <c r="H200" s="13"/>
      <c r="I200" s="18">
        <f t="shared" si="116"/>
        <v>0</v>
      </c>
      <c r="J200" s="37">
        <f t="shared" si="117"/>
        <v>0</v>
      </c>
      <c r="K200" s="37"/>
      <c r="L200" s="12">
        <f t="shared" si="118"/>
        <v>0</v>
      </c>
      <c r="M200" s="12">
        <f t="shared" si="119"/>
        <v>0</v>
      </c>
      <c r="N200" s="12">
        <f t="shared" si="120"/>
        <v>0</v>
      </c>
      <c r="O200" s="12">
        <f t="shared" si="121"/>
        <v>0</v>
      </c>
      <c r="P200" s="12">
        <f t="shared" si="122"/>
        <v>0</v>
      </c>
      <c r="Q200" s="12">
        <f t="shared" si="123"/>
        <v>0</v>
      </c>
      <c r="R200" s="12">
        <f t="shared" si="124"/>
        <v>0</v>
      </c>
      <c r="S200" s="12">
        <f t="shared" si="125"/>
        <v>0</v>
      </c>
      <c r="U200" s="12">
        <f t="shared" si="126"/>
        <v>0</v>
      </c>
      <c r="V200" s="12">
        <f t="shared" si="127"/>
        <v>0</v>
      </c>
      <c r="W200" s="12">
        <f t="shared" si="128"/>
        <v>0</v>
      </c>
      <c r="X200" s="12">
        <f t="shared" si="129"/>
        <v>0</v>
      </c>
      <c r="Y200" s="12">
        <f t="shared" si="144"/>
        <v>0</v>
      </c>
      <c r="Z200" s="12">
        <f t="shared" si="130"/>
        <v>0</v>
      </c>
      <c r="AB200" s="42">
        <f t="shared" si="131"/>
        <v>0</v>
      </c>
      <c r="AC200" s="42">
        <f t="shared" si="132"/>
        <v>0</v>
      </c>
      <c r="AD200" s="42">
        <f t="shared" si="133"/>
        <v>0</v>
      </c>
      <c r="AE200" s="42">
        <f t="shared" si="134"/>
        <v>0</v>
      </c>
      <c r="AL200" s="12" t="str">
        <f t="shared" si="135"/>
        <v/>
      </c>
      <c r="AM200" s="12" t="str">
        <f t="shared" si="136"/>
        <v/>
      </c>
      <c r="AN200" s="12" t="str">
        <f t="shared" si="137"/>
        <v/>
      </c>
      <c r="AO200" s="12" t="str">
        <f t="shared" si="138"/>
        <v/>
      </c>
      <c r="AP200" s="12" t="str">
        <f t="shared" si="139"/>
        <v/>
      </c>
      <c r="AQ200" s="12" t="str">
        <f t="shared" si="110"/>
        <v/>
      </c>
      <c r="AR200" s="12" t="str">
        <f t="shared" si="111"/>
        <v/>
      </c>
      <c r="AS200" s="12" t="str">
        <f t="shared" si="112"/>
        <v/>
      </c>
      <c r="AT200" s="12" t="str">
        <f t="shared" si="113"/>
        <v/>
      </c>
      <c r="AU200" s="12" t="str">
        <f t="shared" si="114"/>
        <v/>
      </c>
      <c r="AV200" s="12" t="str">
        <f t="shared" si="115"/>
        <v/>
      </c>
      <c r="AW200" s="12" t="str">
        <f t="shared" si="140"/>
        <v/>
      </c>
      <c r="AX200" s="12" t="str">
        <f t="shared" si="141"/>
        <v/>
      </c>
      <c r="AY200" s="12" t="str">
        <f t="shared" si="142"/>
        <v/>
      </c>
      <c r="AZ200" s="12" t="str">
        <f t="shared" si="143"/>
        <v/>
      </c>
    </row>
    <row r="201" spans="1:52" s="3" customFormat="1">
      <c r="A201" s="35"/>
      <c r="B201" s="36"/>
      <c r="C201" s="36"/>
      <c r="D201" s="36"/>
      <c r="E201" s="13"/>
      <c r="F201" s="13"/>
      <c r="G201" s="13"/>
      <c r="H201" s="13"/>
      <c r="I201" s="18">
        <f t="shared" si="116"/>
        <v>0</v>
      </c>
      <c r="J201" s="37">
        <f t="shared" si="117"/>
        <v>0</v>
      </c>
      <c r="K201" s="37"/>
      <c r="L201" s="12">
        <f t="shared" si="118"/>
        <v>0</v>
      </c>
      <c r="M201" s="12">
        <f t="shared" si="119"/>
        <v>0</v>
      </c>
      <c r="N201" s="12">
        <f t="shared" si="120"/>
        <v>0</v>
      </c>
      <c r="O201" s="12">
        <f t="shared" si="121"/>
        <v>0</v>
      </c>
      <c r="P201" s="12">
        <f t="shared" si="122"/>
        <v>0</v>
      </c>
      <c r="Q201" s="12">
        <f t="shared" si="123"/>
        <v>0</v>
      </c>
      <c r="R201" s="12">
        <f t="shared" si="124"/>
        <v>0</v>
      </c>
      <c r="S201" s="12">
        <f t="shared" si="125"/>
        <v>0</v>
      </c>
      <c r="U201" s="12">
        <f t="shared" si="126"/>
        <v>0</v>
      </c>
      <c r="V201" s="12">
        <f t="shared" si="127"/>
        <v>0</v>
      </c>
      <c r="W201" s="12">
        <f t="shared" si="128"/>
        <v>0</v>
      </c>
      <c r="X201" s="12">
        <f t="shared" si="129"/>
        <v>0</v>
      </c>
      <c r="Y201" s="12">
        <f t="shared" si="144"/>
        <v>0</v>
      </c>
      <c r="Z201" s="12">
        <f t="shared" si="130"/>
        <v>0</v>
      </c>
      <c r="AB201" s="42">
        <f t="shared" si="131"/>
        <v>0</v>
      </c>
      <c r="AC201" s="42">
        <f t="shared" si="132"/>
        <v>0</v>
      </c>
      <c r="AD201" s="42">
        <f t="shared" si="133"/>
        <v>0</v>
      </c>
      <c r="AE201" s="42">
        <f t="shared" si="134"/>
        <v>0</v>
      </c>
      <c r="AL201" s="12" t="str">
        <f t="shared" si="135"/>
        <v/>
      </c>
      <c r="AM201" s="12" t="str">
        <f t="shared" si="136"/>
        <v/>
      </c>
      <c r="AN201" s="12" t="str">
        <f t="shared" si="137"/>
        <v/>
      </c>
      <c r="AO201" s="12" t="str">
        <f t="shared" si="138"/>
        <v/>
      </c>
      <c r="AP201" s="12" t="str">
        <f t="shared" si="139"/>
        <v/>
      </c>
      <c r="AQ201" s="12" t="str">
        <f t="shared" si="110"/>
        <v/>
      </c>
      <c r="AR201" s="12" t="str">
        <f t="shared" si="111"/>
        <v/>
      </c>
      <c r="AS201" s="12" t="str">
        <f t="shared" si="112"/>
        <v/>
      </c>
      <c r="AT201" s="12" t="str">
        <f t="shared" si="113"/>
        <v/>
      </c>
      <c r="AU201" s="12" t="str">
        <f t="shared" si="114"/>
        <v/>
      </c>
      <c r="AV201" s="12" t="str">
        <f t="shared" si="115"/>
        <v/>
      </c>
      <c r="AW201" s="12" t="str">
        <f t="shared" si="140"/>
        <v/>
      </c>
      <c r="AX201" s="12" t="str">
        <f t="shared" si="141"/>
        <v/>
      </c>
      <c r="AY201" s="12" t="str">
        <f t="shared" si="142"/>
        <v/>
      </c>
      <c r="AZ201" s="12" t="str">
        <f t="shared" si="143"/>
        <v/>
      </c>
    </row>
    <row r="202" spans="1:52" s="3" customFormat="1">
      <c r="A202" s="35"/>
      <c r="B202" s="36"/>
      <c r="C202" s="36"/>
      <c r="D202" s="36"/>
      <c r="E202" s="13"/>
      <c r="F202" s="13"/>
      <c r="G202" s="13"/>
      <c r="H202" s="13"/>
      <c r="I202" s="18">
        <f t="shared" si="116"/>
        <v>0</v>
      </c>
      <c r="J202" s="37">
        <f t="shared" si="117"/>
        <v>0</v>
      </c>
      <c r="K202" s="37"/>
      <c r="L202" s="12">
        <f t="shared" si="118"/>
        <v>0</v>
      </c>
      <c r="M202" s="12">
        <f t="shared" si="119"/>
        <v>0</v>
      </c>
      <c r="N202" s="12">
        <f t="shared" si="120"/>
        <v>0</v>
      </c>
      <c r="O202" s="12">
        <f t="shared" si="121"/>
        <v>0</v>
      </c>
      <c r="P202" s="12">
        <f t="shared" si="122"/>
        <v>0</v>
      </c>
      <c r="Q202" s="12">
        <f t="shared" si="123"/>
        <v>0</v>
      </c>
      <c r="R202" s="12">
        <f t="shared" si="124"/>
        <v>0</v>
      </c>
      <c r="S202" s="12">
        <f t="shared" si="125"/>
        <v>0</v>
      </c>
      <c r="U202" s="12">
        <f t="shared" si="126"/>
        <v>0</v>
      </c>
      <c r="V202" s="12">
        <f t="shared" si="127"/>
        <v>0</v>
      </c>
      <c r="W202" s="12">
        <f t="shared" si="128"/>
        <v>0</v>
      </c>
      <c r="X202" s="12">
        <f t="shared" si="129"/>
        <v>0</v>
      </c>
      <c r="Y202" s="12">
        <f t="shared" si="144"/>
        <v>0</v>
      </c>
      <c r="Z202" s="12">
        <f t="shared" si="130"/>
        <v>0</v>
      </c>
      <c r="AB202" s="42">
        <f t="shared" si="131"/>
        <v>0</v>
      </c>
      <c r="AC202" s="42">
        <f t="shared" si="132"/>
        <v>0</v>
      </c>
      <c r="AD202" s="42">
        <f t="shared" si="133"/>
        <v>0</v>
      </c>
      <c r="AE202" s="42">
        <f t="shared" si="134"/>
        <v>0</v>
      </c>
      <c r="AL202" s="12" t="str">
        <f t="shared" si="135"/>
        <v/>
      </c>
      <c r="AM202" s="12" t="str">
        <f t="shared" si="136"/>
        <v/>
      </c>
      <c r="AN202" s="12" t="str">
        <f t="shared" si="137"/>
        <v/>
      </c>
      <c r="AO202" s="12" t="str">
        <f t="shared" si="138"/>
        <v/>
      </c>
      <c r="AP202" s="12" t="str">
        <f t="shared" si="139"/>
        <v/>
      </c>
      <c r="AQ202" s="12" t="str">
        <f t="shared" si="110"/>
        <v/>
      </c>
      <c r="AR202" s="12" t="str">
        <f t="shared" si="111"/>
        <v/>
      </c>
      <c r="AS202" s="12" t="str">
        <f t="shared" si="112"/>
        <v/>
      </c>
      <c r="AT202" s="12" t="str">
        <f t="shared" si="113"/>
        <v/>
      </c>
      <c r="AU202" s="12" t="str">
        <f t="shared" si="114"/>
        <v/>
      </c>
      <c r="AV202" s="12" t="str">
        <f t="shared" si="115"/>
        <v/>
      </c>
      <c r="AW202" s="12" t="str">
        <f t="shared" si="140"/>
        <v/>
      </c>
      <c r="AX202" s="12" t="str">
        <f t="shared" si="141"/>
        <v/>
      </c>
      <c r="AY202" s="12" t="str">
        <f t="shared" si="142"/>
        <v/>
      </c>
      <c r="AZ202" s="12" t="str">
        <f t="shared" si="143"/>
        <v/>
      </c>
    </row>
    <row r="203" spans="1:52" s="3" customFormat="1">
      <c r="A203" s="35"/>
      <c r="B203" s="36"/>
      <c r="C203" s="36"/>
      <c r="D203" s="36"/>
      <c r="E203" s="13"/>
      <c r="F203" s="13"/>
      <c r="G203" s="13"/>
      <c r="H203" s="13"/>
      <c r="I203" s="18">
        <f t="shared" si="116"/>
        <v>0</v>
      </c>
      <c r="J203" s="37">
        <f t="shared" si="117"/>
        <v>0</v>
      </c>
      <c r="K203" s="37"/>
      <c r="L203" s="12">
        <f t="shared" si="118"/>
        <v>0</v>
      </c>
      <c r="M203" s="12">
        <f t="shared" si="119"/>
        <v>0</v>
      </c>
      <c r="N203" s="12">
        <f t="shared" si="120"/>
        <v>0</v>
      </c>
      <c r="O203" s="12">
        <f t="shared" si="121"/>
        <v>0</v>
      </c>
      <c r="P203" s="12">
        <f t="shared" si="122"/>
        <v>0</v>
      </c>
      <c r="Q203" s="12">
        <f t="shared" si="123"/>
        <v>0</v>
      </c>
      <c r="R203" s="12">
        <f t="shared" si="124"/>
        <v>0</v>
      </c>
      <c r="S203" s="12">
        <f t="shared" si="125"/>
        <v>0</v>
      </c>
      <c r="U203" s="12">
        <f t="shared" si="126"/>
        <v>0</v>
      </c>
      <c r="V203" s="12">
        <f t="shared" si="127"/>
        <v>0</v>
      </c>
      <c r="W203" s="12">
        <f t="shared" si="128"/>
        <v>0</v>
      </c>
      <c r="X203" s="12">
        <f t="shared" si="129"/>
        <v>0</v>
      </c>
      <c r="Y203" s="12">
        <f t="shared" si="144"/>
        <v>0</v>
      </c>
      <c r="Z203" s="12">
        <f t="shared" si="130"/>
        <v>0</v>
      </c>
      <c r="AB203" s="42">
        <f t="shared" si="131"/>
        <v>0</v>
      </c>
      <c r="AC203" s="42">
        <f t="shared" si="132"/>
        <v>0</v>
      </c>
      <c r="AD203" s="42">
        <f t="shared" si="133"/>
        <v>0</v>
      </c>
      <c r="AE203" s="42">
        <f t="shared" si="134"/>
        <v>0</v>
      </c>
      <c r="AL203" s="12" t="str">
        <f t="shared" si="135"/>
        <v/>
      </c>
      <c r="AM203" s="12" t="str">
        <f t="shared" si="136"/>
        <v/>
      </c>
      <c r="AN203" s="12" t="str">
        <f t="shared" si="137"/>
        <v/>
      </c>
      <c r="AO203" s="12" t="str">
        <f t="shared" si="138"/>
        <v/>
      </c>
      <c r="AP203" s="12" t="str">
        <f t="shared" si="139"/>
        <v/>
      </c>
      <c r="AQ203" s="12" t="str">
        <f t="shared" si="110"/>
        <v/>
      </c>
      <c r="AR203" s="12" t="str">
        <f t="shared" si="111"/>
        <v/>
      </c>
      <c r="AS203" s="12" t="str">
        <f t="shared" si="112"/>
        <v/>
      </c>
      <c r="AT203" s="12" t="str">
        <f t="shared" si="113"/>
        <v/>
      </c>
      <c r="AU203" s="12" t="str">
        <f t="shared" si="114"/>
        <v/>
      </c>
      <c r="AV203" s="12" t="str">
        <f t="shared" si="115"/>
        <v/>
      </c>
      <c r="AW203" s="12" t="str">
        <f t="shared" si="140"/>
        <v/>
      </c>
      <c r="AX203" s="12" t="str">
        <f t="shared" si="141"/>
        <v/>
      </c>
      <c r="AY203" s="12" t="str">
        <f t="shared" si="142"/>
        <v/>
      </c>
      <c r="AZ203" s="12" t="str">
        <f t="shared" si="143"/>
        <v/>
      </c>
    </row>
    <row r="204" spans="1:52" s="3" customFormat="1">
      <c r="A204" s="35"/>
      <c r="B204" s="36"/>
      <c r="C204" s="36"/>
      <c r="D204" s="36"/>
      <c r="E204" s="13"/>
      <c r="F204" s="13"/>
      <c r="G204" s="13"/>
      <c r="H204" s="13"/>
      <c r="I204" s="18">
        <f t="shared" si="116"/>
        <v>0</v>
      </c>
      <c r="J204" s="37">
        <f t="shared" si="117"/>
        <v>0</v>
      </c>
      <c r="K204" s="37"/>
      <c r="L204" s="12">
        <f t="shared" si="118"/>
        <v>0</v>
      </c>
      <c r="M204" s="12">
        <f t="shared" si="119"/>
        <v>0</v>
      </c>
      <c r="N204" s="12">
        <f t="shared" si="120"/>
        <v>0</v>
      </c>
      <c r="O204" s="12">
        <f t="shared" si="121"/>
        <v>0</v>
      </c>
      <c r="P204" s="12">
        <f t="shared" si="122"/>
        <v>0</v>
      </c>
      <c r="Q204" s="12">
        <f t="shared" si="123"/>
        <v>0</v>
      </c>
      <c r="R204" s="12">
        <f t="shared" si="124"/>
        <v>0</v>
      </c>
      <c r="S204" s="12">
        <f t="shared" si="125"/>
        <v>0</v>
      </c>
      <c r="U204" s="12">
        <f t="shared" si="126"/>
        <v>0</v>
      </c>
      <c r="V204" s="12">
        <f t="shared" si="127"/>
        <v>0</v>
      </c>
      <c r="W204" s="12">
        <f t="shared" si="128"/>
        <v>0</v>
      </c>
      <c r="X204" s="12">
        <f t="shared" si="129"/>
        <v>0</v>
      </c>
      <c r="Y204" s="12">
        <f t="shared" si="144"/>
        <v>0</v>
      </c>
      <c r="Z204" s="12">
        <f t="shared" si="130"/>
        <v>0</v>
      </c>
      <c r="AB204" s="42">
        <f t="shared" si="131"/>
        <v>0</v>
      </c>
      <c r="AC204" s="42">
        <f t="shared" si="132"/>
        <v>0</v>
      </c>
      <c r="AD204" s="42">
        <f t="shared" si="133"/>
        <v>0</v>
      </c>
      <c r="AE204" s="42">
        <f t="shared" si="134"/>
        <v>0</v>
      </c>
      <c r="AL204" s="12" t="str">
        <f t="shared" si="135"/>
        <v/>
      </c>
      <c r="AM204" s="12" t="str">
        <f t="shared" si="136"/>
        <v/>
      </c>
      <c r="AN204" s="12" t="str">
        <f t="shared" si="137"/>
        <v/>
      </c>
      <c r="AO204" s="12" t="str">
        <f t="shared" si="138"/>
        <v/>
      </c>
      <c r="AP204" s="12" t="str">
        <f t="shared" si="139"/>
        <v/>
      </c>
      <c r="AQ204" s="12" t="str">
        <f t="shared" si="110"/>
        <v/>
      </c>
      <c r="AR204" s="12" t="str">
        <f t="shared" si="111"/>
        <v/>
      </c>
      <c r="AS204" s="12" t="str">
        <f t="shared" si="112"/>
        <v/>
      </c>
      <c r="AT204" s="12" t="str">
        <f t="shared" si="113"/>
        <v/>
      </c>
      <c r="AU204" s="12" t="str">
        <f t="shared" si="114"/>
        <v/>
      </c>
      <c r="AV204" s="12" t="str">
        <f t="shared" si="115"/>
        <v/>
      </c>
      <c r="AW204" s="12" t="str">
        <f t="shared" si="140"/>
        <v/>
      </c>
      <c r="AX204" s="12" t="str">
        <f t="shared" si="141"/>
        <v/>
      </c>
      <c r="AY204" s="12" t="str">
        <f t="shared" si="142"/>
        <v/>
      </c>
      <c r="AZ204" s="12" t="str">
        <f t="shared" si="143"/>
        <v/>
      </c>
    </row>
    <row r="205" spans="1:52" s="3" customFormat="1">
      <c r="A205" s="35"/>
      <c r="B205" s="36"/>
      <c r="C205" s="36"/>
      <c r="D205" s="36"/>
      <c r="E205" s="13"/>
      <c r="F205" s="13"/>
      <c r="G205" s="13"/>
      <c r="H205" s="13"/>
      <c r="I205" s="18">
        <f t="shared" si="116"/>
        <v>0</v>
      </c>
      <c r="J205" s="37">
        <f t="shared" si="117"/>
        <v>0</v>
      </c>
      <c r="K205" s="37"/>
      <c r="L205" s="12">
        <f t="shared" si="118"/>
        <v>0</v>
      </c>
      <c r="M205" s="12">
        <f t="shared" si="119"/>
        <v>0</v>
      </c>
      <c r="N205" s="12">
        <f t="shared" si="120"/>
        <v>0</v>
      </c>
      <c r="O205" s="12">
        <f t="shared" si="121"/>
        <v>0</v>
      </c>
      <c r="P205" s="12">
        <f t="shared" si="122"/>
        <v>0</v>
      </c>
      <c r="Q205" s="12">
        <f t="shared" si="123"/>
        <v>0</v>
      </c>
      <c r="R205" s="12">
        <f t="shared" si="124"/>
        <v>0</v>
      </c>
      <c r="S205" s="12">
        <f t="shared" si="125"/>
        <v>0</v>
      </c>
      <c r="U205" s="12">
        <f t="shared" si="126"/>
        <v>0</v>
      </c>
      <c r="V205" s="12">
        <f t="shared" si="127"/>
        <v>0</v>
      </c>
      <c r="W205" s="12">
        <f t="shared" si="128"/>
        <v>0</v>
      </c>
      <c r="X205" s="12">
        <f t="shared" si="129"/>
        <v>0</v>
      </c>
      <c r="Y205" s="12">
        <f t="shared" si="144"/>
        <v>0</v>
      </c>
      <c r="Z205" s="12">
        <f t="shared" si="130"/>
        <v>0</v>
      </c>
      <c r="AB205" s="42">
        <f t="shared" si="131"/>
        <v>0</v>
      </c>
      <c r="AC205" s="42">
        <f t="shared" si="132"/>
        <v>0</v>
      </c>
      <c r="AD205" s="42">
        <f t="shared" si="133"/>
        <v>0</v>
      </c>
      <c r="AE205" s="42">
        <f t="shared" si="134"/>
        <v>0</v>
      </c>
      <c r="AL205" s="12" t="str">
        <f t="shared" si="135"/>
        <v/>
      </c>
      <c r="AM205" s="12" t="str">
        <f t="shared" si="136"/>
        <v/>
      </c>
      <c r="AN205" s="12" t="str">
        <f t="shared" si="137"/>
        <v/>
      </c>
      <c r="AO205" s="12" t="str">
        <f t="shared" si="138"/>
        <v/>
      </c>
      <c r="AP205" s="12" t="str">
        <f t="shared" si="139"/>
        <v/>
      </c>
      <c r="AQ205" s="12" t="str">
        <f t="shared" si="110"/>
        <v/>
      </c>
      <c r="AR205" s="12" t="str">
        <f t="shared" si="111"/>
        <v/>
      </c>
      <c r="AS205" s="12" t="str">
        <f t="shared" si="112"/>
        <v/>
      </c>
      <c r="AT205" s="12" t="str">
        <f t="shared" si="113"/>
        <v/>
      </c>
      <c r="AU205" s="12" t="str">
        <f t="shared" si="114"/>
        <v/>
      </c>
      <c r="AV205" s="12" t="str">
        <f t="shared" si="115"/>
        <v/>
      </c>
      <c r="AW205" s="12" t="str">
        <f t="shared" si="140"/>
        <v/>
      </c>
      <c r="AX205" s="12" t="str">
        <f t="shared" si="141"/>
        <v/>
      </c>
      <c r="AY205" s="12" t="str">
        <f t="shared" si="142"/>
        <v/>
      </c>
      <c r="AZ205" s="12" t="str">
        <f t="shared" si="143"/>
        <v/>
      </c>
    </row>
    <row r="206" spans="1:52" s="3" customFormat="1">
      <c r="A206" s="35"/>
      <c r="B206" s="36"/>
      <c r="C206" s="36"/>
      <c r="D206" s="36"/>
      <c r="E206" s="13"/>
      <c r="F206" s="13"/>
      <c r="G206" s="13"/>
      <c r="H206" s="13"/>
      <c r="I206" s="18">
        <f t="shared" si="116"/>
        <v>0</v>
      </c>
      <c r="J206" s="37">
        <f t="shared" si="117"/>
        <v>0</v>
      </c>
      <c r="K206" s="37"/>
      <c r="L206" s="12">
        <f t="shared" si="118"/>
        <v>0</v>
      </c>
      <c r="M206" s="12">
        <f t="shared" si="119"/>
        <v>0</v>
      </c>
      <c r="N206" s="12">
        <f t="shared" si="120"/>
        <v>0</v>
      </c>
      <c r="O206" s="12">
        <f t="shared" si="121"/>
        <v>0</v>
      </c>
      <c r="P206" s="12">
        <f t="shared" si="122"/>
        <v>0</v>
      </c>
      <c r="Q206" s="12">
        <f t="shared" si="123"/>
        <v>0</v>
      </c>
      <c r="R206" s="12">
        <f t="shared" si="124"/>
        <v>0</v>
      </c>
      <c r="S206" s="12">
        <f t="shared" si="125"/>
        <v>0</v>
      </c>
      <c r="U206" s="12">
        <f t="shared" si="126"/>
        <v>0</v>
      </c>
      <c r="V206" s="12">
        <f t="shared" si="127"/>
        <v>0</v>
      </c>
      <c r="W206" s="12">
        <f t="shared" si="128"/>
        <v>0</v>
      </c>
      <c r="X206" s="12">
        <f t="shared" si="129"/>
        <v>0</v>
      </c>
      <c r="Y206" s="12">
        <f t="shared" si="144"/>
        <v>0</v>
      </c>
      <c r="Z206" s="12">
        <f t="shared" si="130"/>
        <v>0</v>
      </c>
      <c r="AB206" s="42">
        <f t="shared" si="131"/>
        <v>0</v>
      </c>
      <c r="AC206" s="42">
        <f t="shared" si="132"/>
        <v>0</v>
      </c>
      <c r="AD206" s="42">
        <f t="shared" si="133"/>
        <v>0</v>
      </c>
      <c r="AE206" s="42">
        <f t="shared" si="134"/>
        <v>0</v>
      </c>
      <c r="AL206" s="12" t="str">
        <f t="shared" si="135"/>
        <v/>
      </c>
      <c r="AM206" s="12" t="str">
        <f t="shared" si="136"/>
        <v/>
      </c>
      <c r="AN206" s="12" t="str">
        <f t="shared" si="137"/>
        <v/>
      </c>
      <c r="AO206" s="12" t="str">
        <f t="shared" si="138"/>
        <v/>
      </c>
      <c r="AP206" s="12" t="str">
        <f t="shared" si="139"/>
        <v/>
      </c>
      <c r="AQ206" s="12" t="str">
        <f t="shared" si="110"/>
        <v/>
      </c>
      <c r="AR206" s="12" t="str">
        <f t="shared" si="111"/>
        <v/>
      </c>
      <c r="AS206" s="12" t="str">
        <f t="shared" si="112"/>
        <v/>
      </c>
      <c r="AT206" s="12" t="str">
        <f t="shared" si="113"/>
        <v/>
      </c>
      <c r="AU206" s="12" t="str">
        <f t="shared" si="114"/>
        <v/>
      </c>
      <c r="AV206" s="12" t="str">
        <f t="shared" si="115"/>
        <v/>
      </c>
      <c r="AW206" s="12" t="str">
        <f t="shared" si="140"/>
        <v/>
      </c>
      <c r="AX206" s="12" t="str">
        <f t="shared" si="141"/>
        <v/>
      </c>
      <c r="AY206" s="12" t="str">
        <f t="shared" si="142"/>
        <v/>
      </c>
      <c r="AZ206" s="12" t="str">
        <f t="shared" si="143"/>
        <v/>
      </c>
    </row>
    <row r="207" spans="1:52" s="3" customFormat="1">
      <c r="A207" s="35"/>
      <c r="B207" s="36"/>
      <c r="C207" s="36"/>
      <c r="D207" s="36"/>
      <c r="E207" s="13"/>
      <c r="F207" s="13"/>
      <c r="G207" s="13"/>
      <c r="H207" s="13"/>
      <c r="I207" s="18">
        <f t="shared" si="116"/>
        <v>0</v>
      </c>
      <c r="J207" s="37">
        <f t="shared" si="117"/>
        <v>0</v>
      </c>
      <c r="K207" s="37"/>
      <c r="L207" s="12">
        <f t="shared" si="118"/>
        <v>0</v>
      </c>
      <c r="M207" s="12">
        <f t="shared" si="119"/>
        <v>0</v>
      </c>
      <c r="N207" s="12">
        <f t="shared" si="120"/>
        <v>0</v>
      </c>
      <c r="O207" s="12">
        <f t="shared" si="121"/>
        <v>0</v>
      </c>
      <c r="P207" s="12">
        <f t="shared" si="122"/>
        <v>0</v>
      </c>
      <c r="Q207" s="12">
        <f t="shared" si="123"/>
        <v>0</v>
      </c>
      <c r="R207" s="12">
        <f t="shared" si="124"/>
        <v>0</v>
      </c>
      <c r="S207" s="12">
        <f t="shared" si="125"/>
        <v>0</v>
      </c>
      <c r="U207" s="12">
        <f t="shared" si="126"/>
        <v>0</v>
      </c>
      <c r="V207" s="12">
        <f t="shared" si="127"/>
        <v>0</v>
      </c>
      <c r="W207" s="12">
        <f t="shared" si="128"/>
        <v>0</v>
      </c>
      <c r="X207" s="12">
        <f t="shared" si="129"/>
        <v>0</v>
      </c>
      <c r="Y207" s="12">
        <f t="shared" si="144"/>
        <v>0</v>
      </c>
      <c r="Z207" s="12">
        <f t="shared" si="130"/>
        <v>0</v>
      </c>
      <c r="AB207" s="42">
        <f t="shared" si="131"/>
        <v>0</v>
      </c>
      <c r="AC207" s="42">
        <f t="shared" si="132"/>
        <v>0</v>
      </c>
      <c r="AD207" s="42">
        <f t="shared" si="133"/>
        <v>0</v>
      </c>
      <c r="AE207" s="42">
        <f t="shared" si="134"/>
        <v>0</v>
      </c>
      <c r="AL207" s="12" t="str">
        <f t="shared" si="135"/>
        <v/>
      </c>
      <c r="AM207" s="12" t="str">
        <f t="shared" si="136"/>
        <v/>
      </c>
      <c r="AN207" s="12" t="str">
        <f t="shared" si="137"/>
        <v/>
      </c>
      <c r="AO207" s="12" t="str">
        <f t="shared" si="138"/>
        <v/>
      </c>
      <c r="AP207" s="12" t="str">
        <f t="shared" si="139"/>
        <v/>
      </c>
      <c r="AQ207" s="12" t="str">
        <f t="shared" si="110"/>
        <v/>
      </c>
      <c r="AR207" s="12" t="str">
        <f t="shared" si="111"/>
        <v/>
      </c>
      <c r="AS207" s="12" t="str">
        <f t="shared" si="112"/>
        <v/>
      </c>
      <c r="AT207" s="12" t="str">
        <f t="shared" si="113"/>
        <v/>
      </c>
      <c r="AU207" s="12" t="str">
        <f t="shared" si="114"/>
        <v/>
      </c>
      <c r="AV207" s="12" t="str">
        <f t="shared" si="115"/>
        <v/>
      </c>
      <c r="AW207" s="12" t="str">
        <f t="shared" si="140"/>
        <v/>
      </c>
      <c r="AX207" s="12" t="str">
        <f t="shared" si="141"/>
        <v/>
      </c>
      <c r="AY207" s="12" t="str">
        <f t="shared" si="142"/>
        <v/>
      </c>
      <c r="AZ207" s="12" t="str">
        <f t="shared" si="143"/>
        <v/>
      </c>
    </row>
    <row r="208" spans="1:52" s="3" customFormat="1">
      <c r="A208" s="35"/>
      <c r="B208" s="36"/>
      <c r="C208" s="36"/>
      <c r="D208" s="36"/>
      <c r="E208" s="13"/>
      <c r="F208" s="13"/>
      <c r="G208" s="13"/>
      <c r="H208" s="13"/>
      <c r="I208" s="18">
        <f t="shared" si="116"/>
        <v>0</v>
      </c>
      <c r="J208" s="37">
        <f t="shared" si="117"/>
        <v>0</v>
      </c>
      <c r="K208" s="37"/>
      <c r="L208" s="12">
        <f t="shared" si="118"/>
        <v>0</v>
      </c>
      <c r="M208" s="12">
        <f t="shared" si="119"/>
        <v>0</v>
      </c>
      <c r="N208" s="12">
        <f t="shared" si="120"/>
        <v>0</v>
      </c>
      <c r="O208" s="12">
        <f t="shared" si="121"/>
        <v>0</v>
      </c>
      <c r="P208" s="12">
        <f t="shared" si="122"/>
        <v>0</v>
      </c>
      <c r="Q208" s="12">
        <f t="shared" si="123"/>
        <v>0</v>
      </c>
      <c r="R208" s="12">
        <f t="shared" si="124"/>
        <v>0</v>
      </c>
      <c r="S208" s="12">
        <f t="shared" si="125"/>
        <v>0</v>
      </c>
      <c r="U208" s="12">
        <f t="shared" si="126"/>
        <v>0</v>
      </c>
      <c r="V208" s="12">
        <f t="shared" si="127"/>
        <v>0</v>
      </c>
      <c r="W208" s="12">
        <f t="shared" si="128"/>
        <v>0</v>
      </c>
      <c r="X208" s="12">
        <f t="shared" si="129"/>
        <v>0</v>
      </c>
      <c r="Y208" s="12">
        <f t="shared" si="144"/>
        <v>0</v>
      </c>
      <c r="Z208" s="12">
        <f t="shared" si="130"/>
        <v>0</v>
      </c>
      <c r="AB208" s="42">
        <f t="shared" si="131"/>
        <v>0</v>
      </c>
      <c r="AC208" s="42">
        <f t="shared" si="132"/>
        <v>0</v>
      </c>
      <c r="AD208" s="42">
        <f t="shared" si="133"/>
        <v>0</v>
      </c>
      <c r="AE208" s="42">
        <f t="shared" si="134"/>
        <v>0</v>
      </c>
      <c r="AL208" s="12" t="str">
        <f t="shared" si="135"/>
        <v/>
      </c>
      <c r="AM208" s="12" t="str">
        <f t="shared" si="136"/>
        <v/>
      </c>
      <c r="AN208" s="12" t="str">
        <f t="shared" si="137"/>
        <v/>
      </c>
      <c r="AO208" s="12" t="str">
        <f t="shared" si="138"/>
        <v/>
      </c>
      <c r="AP208" s="12" t="str">
        <f t="shared" si="139"/>
        <v/>
      </c>
      <c r="AQ208" s="12" t="str">
        <f t="shared" ref="AQ208:AQ271" si="145">IF($A208="","",IF(AL208&lt;10,AL208,(LEFT(AL208)+RIGHT(AL208))))</f>
        <v/>
      </c>
      <c r="AR208" s="12" t="str">
        <f t="shared" ref="AR208:AR271" si="146">IF($A208="","",IF(AM208&lt;10,AM208,(LEFT(AM208)+RIGHT(AM208))))</f>
        <v/>
      </c>
      <c r="AS208" s="12" t="str">
        <f t="shared" ref="AS208:AS271" si="147">IF($A208="","",IF(AN208&lt;10,AN208,(LEFT(AN208)+RIGHT(AN208))))</f>
        <v/>
      </c>
      <c r="AT208" s="12" t="str">
        <f t="shared" ref="AT208:AT271" si="148">IF($A208="","",IF(AO208&lt;10,AO208,(LEFT(AO208)+RIGHT(AO208))))</f>
        <v/>
      </c>
      <c r="AU208" s="12" t="str">
        <f t="shared" ref="AU208:AU271" si="149">IF($A208="","",IF(AP208&lt;10,AP208,(LEFT(AP208)+RIGHT(AP208))))</f>
        <v/>
      </c>
      <c r="AV208" s="12" t="str">
        <f t="shared" ref="AV208:AV271" si="150">IF($A208="","",SUM(AQ208:AU208))</f>
        <v/>
      </c>
      <c r="AW208" s="12" t="str">
        <f t="shared" si="140"/>
        <v/>
      </c>
      <c r="AX208" s="12" t="str">
        <f t="shared" si="141"/>
        <v/>
      </c>
      <c r="AY208" s="12" t="str">
        <f t="shared" si="142"/>
        <v/>
      </c>
      <c r="AZ208" s="12" t="str">
        <f t="shared" si="143"/>
        <v/>
      </c>
    </row>
    <row r="209" spans="1:52" s="3" customFormat="1">
      <c r="A209" s="35"/>
      <c r="B209" s="36"/>
      <c r="C209" s="36"/>
      <c r="D209" s="36"/>
      <c r="E209" s="13"/>
      <c r="F209" s="13"/>
      <c r="G209" s="13"/>
      <c r="H209" s="13"/>
      <c r="I209" s="18">
        <f t="shared" si="116"/>
        <v>0</v>
      </c>
      <c r="J209" s="37">
        <f t="shared" si="117"/>
        <v>0</v>
      </c>
      <c r="K209" s="37"/>
      <c r="L209" s="12">
        <f t="shared" si="118"/>
        <v>0</v>
      </c>
      <c r="M209" s="12">
        <f t="shared" si="119"/>
        <v>0</v>
      </c>
      <c r="N209" s="12">
        <f t="shared" si="120"/>
        <v>0</v>
      </c>
      <c r="O209" s="12">
        <f t="shared" si="121"/>
        <v>0</v>
      </c>
      <c r="P209" s="12">
        <f t="shared" si="122"/>
        <v>0</v>
      </c>
      <c r="Q209" s="12">
        <f t="shared" si="123"/>
        <v>0</v>
      </c>
      <c r="R209" s="12">
        <f t="shared" si="124"/>
        <v>0</v>
      </c>
      <c r="S209" s="12">
        <f t="shared" si="125"/>
        <v>0</v>
      </c>
      <c r="U209" s="12">
        <f t="shared" si="126"/>
        <v>0</v>
      </c>
      <c r="V209" s="12">
        <f t="shared" si="127"/>
        <v>0</v>
      </c>
      <c r="W209" s="12">
        <f t="shared" si="128"/>
        <v>0</v>
      </c>
      <c r="X209" s="12">
        <f t="shared" si="129"/>
        <v>0</v>
      </c>
      <c r="Y209" s="12">
        <f t="shared" si="144"/>
        <v>0</v>
      </c>
      <c r="Z209" s="12">
        <f t="shared" si="130"/>
        <v>0</v>
      </c>
      <c r="AB209" s="42">
        <f t="shared" si="131"/>
        <v>0</v>
      </c>
      <c r="AC209" s="42">
        <f t="shared" si="132"/>
        <v>0</v>
      </c>
      <c r="AD209" s="42">
        <f t="shared" si="133"/>
        <v>0</v>
      </c>
      <c r="AE209" s="42">
        <f t="shared" si="134"/>
        <v>0</v>
      </c>
      <c r="AL209" s="12" t="str">
        <f t="shared" si="135"/>
        <v/>
      </c>
      <c r="AM209" s="12" t="str">
        <f t="shared" si="136"/>
        <v/>
      </c>
      <c r="AN209" s="12" t="str">
        <f t="shared" si="137"/>
        <v/>
      </c>
      <c r="AO209" s="12" t="str">
        <f t="shared" si="138"/>
        <v/>
      </c>
      <c r="AP209" s="12" t="str">
        <f t="shared" si="139"/>
        <v/>
      </c>
      <c r="AQ209" s="12" t="str">
        <f t="shared" si="145"/>
        <v/>
      </c>
      <c r="AR209" s="12" t="str">
        <f t="shared" si="146"/>
        <v/>
      </c>
      <c r="AS209" s="12" t="str">
        <f t="shared" si="147"/>
        <v/>
      </c>
      <c r="AT209" s="12" t="str">
        <f t="shared" si="148"/>
        <v/>
      </c>
      <c r="AU209" s="12" t="str">
        <f t="shared" si="149"/>
        <v/>
      </c>
      <c r="AV209" s="12" t="str">
        <f t="shared" si="150"/>
        <v/>
      </c>
      <c r="AW209" s="12" t="str">
        <f t="shared" si="140"/>
        <v/>
      </c>
      <c r="AX209" s="12" t="str">
        <f t="shared" si="141"/>
        <v/>
      </c>
      <c r="AY209" s="12" t="str">
        <f t="shared" si="142"/>
        <v/>
      </c>
      <c r="AZ209" s="12" t="str">
        <f t="shared" si="143"/>
        <v/>
      </c>
    </row>
    <row r="210" spans="1:52" s="3" customFormat="1">
      <c r="A210" s="35"/>
      <c r="B210" s="36"/>
      <c r="C210" s="36"/>
      <c r="D210" s="36"/>
      <c r="E210" s="13"/>
      <c r="F210" s="13"/>
      <c r="G210" s="13"/>
      <c r="H210" s="13"/>
      <c r="I210" s="18">
        <f t="shared" si="116"/>
        <v>0</v>
      </c>
      <c r="J210" s="37">
        <f t="shared" si="117"/>
        <v>0</v>
      </c>
      <c r="K210" s="37"/>
      <c r="L210" s="12">
        <f t="shared" si="118"/>
        <v>0</v>
      </c>
      <c r="M210" s="12">
        <f t="shared" si="119"/>
        <v>0</v>
      </c>
      <c r="N210" s="12">
        <f t="shared" si="120"/>
        <v>0</v>
      </c>
      <c r="O210" s="12">
        <f t="shared" si="121"/>
        <v>0</v>
      </c>
      <c r="P210" s="12">
        <f t="shared" si="122"/>
        <v>0</v>
      </c>
      <c r="Q210" s="12">
        <f t="shared" si="123"/>
        <v>0</v>
      </c>
      <c r="R210" s="12">
        <f t="shared" si="124"/>
        <v>0</v>
      </c>
      <c r="S210" s="12">
        <f t="shared" si="125"/>
        <v>0</v>
      </c>
      <c r="U210" s="12">
        <f t="shared" si="126"/>
        <v>0</v>
      </c>
      <c r="V210" s="12">
        <f t="shared" si="127"/>
        <v>0</v>
      </c>
      <c r="W210" s="12">
        <f t="shared" si="128"/>
        <v>0</v>
      </c>
      <c r="X210" s="12">
        <f t="shared" si="129"/>
        <v>0</v>
      </c>
      <c r="Y210" s="12">
        <f t="shared" si="144"/>
        <v>0</v>
      </c>
      <c r="Z210" s="12">
        <f t="shared" si="130"/>
        <v>0</v>
      </c>
      <c r="AB210" s="42">
        <f t="shared" si="131"/>
        <v>0</v>
      </c>
      <c r="AC210" s="42">
        <f t="shared" si="132"/>
        <v>0</v>
      </c>
      <c r="AD210" s="42">
        <f t="shared" si="133"/>
        <v>0</v>
      </c>
      <c r="AE210" s="42">
        <f t="shared" si="134"/>
        <v>0</v>
      </c>
      <c r="AL210" s="12" t="str">
        <f t="shared" si="135"/>
        <v/>
      </c>
      <c r="AM210" s="12" t="str">
        <f t="shared" si="136"/>
        <v/>
      </c>
      <c r="AN210" s="12" t="str">
        <f t="shared" si="137"/>
        <v/>
      </c>
      <c r="AO210" s="12" t="str">
        <f t="shared" si="138"/>
        <v/>
      </c>
      <c r="AP210" s="12" t="str">
        <f t="shared" si="139"/>
        <v/>
      </c>
      <c r="AQ210" s="12" t="str">
        <f t="shared" si="145"/>
        <v/>
      </c>
      <c r="AR210" s="12" t="str">
        <f t="shared" si="146"/>
        <v/>
      </c>
      <c r="AS210" s="12" t="str">
        <f t="shared" si="147"/>
        <v/>
      </c>
      <c r="AT210" s="12" t="str">
        <f t="shared" si="148"/>
        <v/>
      </c>
      <c r="AU210" s="12" t="str">
        <f t="shared" si="149"/>
        <v/>
      </c>
      <c r="AV210" s="12" t="str">
        <f t="shared" si="150"/>
        <v/>
      </c>
      <c r="AW210" s="12" t="str">
        <f t="shared" si="140"/>
        <v/>
      </c>
      <c r="AX210" s="12" t="str">
        <f t="shared" si="141"/>
        <v/>
      </c>
      <c r="AY210" s="12" t="str">
        <f t="shared" si="142"/>
        <v/>
      </c>
      <c r="AZ210" s="12" t="str">
        <f t="shared" si="143"/>
        <v/>
      </c>
    </row>
    <row r="211" spans="1:52" s="3" customFormat="1">
      <c r="A211" s="35"/>
      <c r="B211" s="36"/>
      <c r="C211" s="36"/>
      <c r="D211" s="36"/>
      <c r="E211" s="13"/>
      <c r="F211" s="13"/>
      <c r="G211" s="13"/>
      <c r="H211" s="13"/>
      <c r="I211" s="18">
        <f t="shared" si="116"/>
        <v>0</v>
      </c>
      <c r="J211" s="37">
        <f t="shared" si="117"/>
        <v>0</v>
      </c>
      <c r="K211" s="37"/>
      <c r="L211" s="12">
        <f t="shared" si="118"/>
        <v>0</v>
      </c>
      <c r="M211" s="12">
        <f t="shared" si="119"/>
        <v>0</v>
      </c>
      <c r="N211" s="12">
        <f t="shared" si="120"/>
        <v>0</v>
      </c>
      <c r="O211" s="12">
        <f t="shared" si="121"/>
        <v>0</v>
      </c>
      <c r="P211" s="12">
        <f t="shared" si="122"/>
        <v>0</v>
      </c>
      <c r="Q211" s="12">
        <f t="shared" si="123"/>
        <v>0</v>
      </c>
      <c r="R211" s="12">
        <f t="shared" si="124"/>
        <v>0</v>
      </c>
      <c r="S211" s="12">
        <f t="shared" si="125"/>
        <v>0</v>
      </c>
      <c r="U211" s="12">
        <f t="shared" si="126"/>
        <v>0</v>
      </c>
      <c r="V211" s="12">
        <f t="shared" si="127"/>
        <v>0</v>
      </c>
      <c r="W211" s="12">
        <f t="shared" si="128"/>
        <v>0</v>
      </c>
      <c r="X211" s="12">
        <f t="shared" si="129"/>
        <v>0</v>
      </c>
      <c r="Y211" s="12">
        <f t="shared" si="144"/>
        <v>0</v>
      </c>
      <c r="Z211" s="12">
        <f t="shared" si="130"/>
        <v>0</v>
      </c>
      <c r="AB211" s="42">
        <f t="shared" si="131"/>
        <v>0</v>
      </c>
      <c r="AC211" s="42">
        <f t="shared" si="132"/>
        <v>0</v>
      </c>
      <c r="AD211" s="42">
        <f t="shared" si="133"/>
        <v>0</v>
      </c>
      <c r="AE211" s="42">
        <f t="shared" si="134"/>
        <v>0</v>
      </c>
      <c r="AL211" s="12" t="str">
        <f t="shared" si="135"/>
        <v/>
      </c>
      <c r="AM211" s="12" t="str">
        <f t="shared" si="136"/>
        <v/>
      </c>
      <c r="AN211" s="12" t="str">
        <f t="shared" si="137"/>
        <v/>
      </c>
      <c r="AO211" s="12" t="str">
        <f t="shared" si="138"/>
        <v/>
      </c>
      <c r="AP211" s="12" t="str">
        <f t="shared" si="139"/>
        <v/>
      </c>
      <c r="AQ211" s="12" t="str">
        <f t="shared" si="145"/>
        <v/>
      </c>
      <c r="AR211" s="12" t="str">
        <f t="shared" si="146"/>
        <v/>
      </c>
      <c r="AS211" s="12" t="str">
        <f t="shared" si="147"/>
        <v/>
      </c>
      <c r="AT211" s="12" t="str">
        <f t="shared" si="148"/>
        <v/>
      </c>
      <c r="AU211" s="12" t="str">
        <f t="shared" si="149"/>
        <v/>
      </c>
      <c r="AV211" s="12" t="str">
        <f t="shared" si="150"/>
        <v/>
      </c>
      <c r="AW211" s="12" t="str">
        <f t="shared" si="140"/>
        <v/>
      </c>
      <c r="AX211" s="12" t="str">
        <f t="shared" si="141"/>
        <v/>
      </c>
      <c r="AY211" s="12" t="str">
        <f t="shared" si="142"/>
        <v/>
      </c>
      <c r="AZ211" s="12" t="str">
        <f t="shared" si="143"/>
        <v/>
      </c>
    </row>
    <row r="212" spans="1:52" s="3" customFormat="1">
      <c r="A212" s="35"/>
      <c r="B212" s="36"/>
      <c r="C212" s="36"/>
      <c r="D212" s="36"/>
      <c r="E212" s="13"/>
      <c r="F212" s="13"/>
      <c r="G212" s="13"/>
      <c r="H212" s="13"/>
      <c r="I212" s="18">
        <f t="shared" si="116"/>
        <v>0</v>
      </c>
      <c r="J212" s="37">
        <f t="shared" si="117"/>
        <v>0</v>
      </c>
      <c r="K212" s="37"/>
      <c r="L212" s="12">
        <f t="shared" si="118"/>
        <v>0</v>
      </c>
      <c r="M212" s="12">
        <f t="shared" si="119"/>
        <v>0</v>
      </c>
      <c r="N212" s="12">
        <f t="shared" si="120"/>
        <v>0</v>
      </c>
      <c r="O212" s="12">
        <f t="shared" si="121"/>
        <v>0</v>
      </c>
      <c r="P212" s="12">
        <f t="shared" si="122"/>
        <v>0</v>
      </c>
      <c r="Q212" s="12">
        <f t="shared" si="123"/>
        <v>0</v>
      </c>
      <c r="R212" s="12">
        <f t="shared" si="124"/>
        <v>0</v>
      </c>
      <c r="S212" s="12">
        <f t="shared" si="125"/>
        <v>0</v>
      </c>
      <c r="U212" s="12">
        <f t="shared" si="126"/>
        <v>0</v>
      </c>
      <c r="V212" s="12">
        <f t="shared" si="127"/>
        <v>0</v>
      </c>
      <c r="W212" s="12">
        <f t="shared" si="128"/>
        <v>0</v>
      </c>
      <c r="X212" s="12">
        <f t="shared" si="129"/>
        <v>0</v>
      </c>
      <c r="Y212" s="12">
        <f t="shared" si="144"/>
        <v>0</v>
      </c>
      <c r="Z212" s="12">
        <f t="shared" si="130"/>
        <v>0</v>
      </c>
      <c r="AB212" s="42">
        <f t="shared" si="131"/>
        <v>0</v>
      </c>
      <c r="AC212" s="42">
        <f t="shared" si="132"/>
        <v>0</v>
      </c>
      <c r="AD212" s="42">
        <f t="shared" si="133"/>
        <v>0</v>
      </c>
      <c r="AE212" s="42">
        <f t="shared" si="134"/>
        <v>0</v>
      </c>
      <c r="AL212" s="12" t="str">
        <f t="shared" si="135"/>
        <v/>
      </c>
      <c r="AM212" s="12" t="str">
        <f t="shared" si="136"/>
        <v/>
      </c>
      <c r="AN212" s="12" t="str">
        <f t="shared" si="137"/>
        <v/>
      </c>
      <c r="AO212" s="12" t="str">
        <f t="shared" si="138"/>
        <v/>
      </c>
      <c r="AP212" s="12" t="str">
        <f t="shared" si="139"/>
        <v/>
      </c>
      <c r="AQ212" s="12" t="str">
        <f t="shared" si="145"/>
        <v/>
      </c>
      <c r="AR212" s="12" t="str">
        <f t="shared" si="146"/>
        <v/>
      </c>
      <c r="AS212" s="12" t="str">
        <f t="shared" si="147"/>
        <v/>
      </c>
      <c r="AT212" s="12" t="str">
        <f t="shared" si="148"/>
        <v/>
      </c>
      <c r="AU212" s="12" t="str">
        <f t="shared" si="149"/>
        <v/>
      </c>
      <c r="AV212" s="12" t="str">
        <f t="shared" si="150"/>
        <v/>
      </c>
      <c r="AW212" s="12" t="str">
        <f t="shared" si="140"/>
        <v/>
      </c>
      <c r="AX212" s="12" t="str">
        <f t="shared" si="141"/>
        <v/>
      </c>
      <c r="AY212" s="12" t="str">
        <f t="shared" si="142"/>
        <v/>
      </c>
      <c r="AZ212" s="12" t="str">
        <f t="shared" si="143"/>
        <v/>
      </c>
    </row>
    <row r="213" spans="1:52" s="3" customFormat="1">
      <c r="A213" s="35"/>
      <c r="B213" s="36"/>
      <c r="C213" s="36"/>
      <c r="D213" s="36"/>
      <c r="E213" s="13"/>
      <c r="F213" s="13"/>
      <c r="G213" s="13"/>
      <c r="H213" s="13"/>
      <c r="I213" s="18">
        <f t="shared" si="116"/>
        <v>0</v>
      </c>
      <c r="J213" s="37">
        <f t="shared" si="117"/>
        <v>0</v>
      </c>
      <c r="K213" s="37"/>
      <c r="L213" s="12">
        <f t="shared" si="118"/>
        <v>0</v>
      </c>
      <c r="M213" s="12">
        <f t="shared" si="119"/>
        <v>0</v>
      </c>
      <c r="N213" s="12">
        <f t="shared" si="120"/>
        <v>0</v>
      </c>
      <c r="O213" s="12">
        <f t="shared" si="121"/>
        <v>0</v>
      </c>
      <c r="P213" s="12">
        <f t="shared" si="122"/>
        <v>0</v>
      </c>
      <c r="Q213" s="12">
        <f t="shared" si="123"/>
        <v>0</v>
      </c>
      <c r="R213" s="12">
        <f t="shared" si="124"/>
        <v>0</v>
      </c>
      <c r="S213" s="12">
        <f t="shared" si="125"/>
        <v>0</v>
      </c>
      <c r="U213" s="12">
        <f t="shared" si="126"/>
        <v>0</v>
      </c>
      <c r="V213" s="12">
        <f t="shared" si="127"/>
        <v>0</v>
      </c>
      <c r="W213" s="12">
        <f t="shared" si="128"/>
        <v>0</v>
      </c>
      <c r="X213" s="12">
        <f t="shared" si="129"/>
        <v>0</v>
      </c>
      <c r="Y213" s="12">
        <f t="shared" si="144"/>
        <v>0</v>
      </c>
      <c r="Z213" s="12">
        <f t="shared" si="130"/>
        <v>0</v>
      </c>
      <c r="AB213" s="42">
        <f t="shared" si="131"/>
        <v>0</v>
      </c>
      <c r="AC213" s="42">
        <f t="shared" si="132"/>
        <v>0</v>
      </c>
      <c r="AD213" s="42">
        <f t="shared" si="133"/>
        <v>0</v>
      </c>
      <c r="AE213" s="42">
        <f t="shared" si="134"/>
        <v>0</v>
      </c>
      <c r="AL213" s="12" t="str">
        <f t="shared" si="135"/>
        <v/>
      </c>
      <c r="AM213" s="12" t="str">
        <f t="shared" si="136"/>
        <v/>
      </c>
      <c r="AN213" s="12" t="str">
        <f t="shared" si="137"/>
        <v/>
      </c>
      <c r="AO213" s="12" t="str">
        <f t="shared" si="138"/>
        <v/>
      </c>
      <c r="AP213" s="12" t="str">
        <f t="shared" si="139"/>
        <v/>
      </c>
      <c r="AQ213" s="12" t="str">
        <f t="shared" si="145"/>
        <v/>
      </c>
      <c r="AR213" s="12" t="str">
        <f t="shared" si="146"/>
        <v/>
      </c>
      <c r="AS213" s="12" t="str">
        <f t="shared" si="147"/>
        <v/>
      </c>
      <c r="AT213" s="12" t="str">
        <f t="shared" si="148"/>
        <v/>
      </c>
      <c r="AU213" s="12" t="str">
        <f t="shared" si="149"/>
        <v/>
      </c>
      <c r="AV213" s="12" t="str">
        <f t="shared" si="150"/>
        <v/>
      </c>
      <c r="AW213" s="12" t="str">
        <f t="shared" si="140"/>
        <v/>
      </c>
      <c r="AX213" s="12" t="str">
        <f t="shared" si="141"/>
        <v/>
      </c>
      <c r="AY213" s="12" t="str">
        <f t="shared" si="142"/>
        <v/>
      </c>
      <c r="AZ213" s="12" t="str">
        <f t="shared" si="143"/>
        <v/>
      </c>
    </row>
    <row r="214" spans="1:52" s="3" customFormat="1">
      <c r="A214" s="35"/>
      <c r="B214" s="36"/>
      <c r="C214" s="36"/>
      <c r="D214" s="36"/>
      <c r="E214" s="13"/>
      <c r="F214" s="13"/>
      <c r="G214" s="13"/>
      <c r="H214" s="13"/>
      <c r="I214" s="18">
        <f t="shared" si="116"/>
        <v>0</v>
      </c>
      <c r="J214" s="37">
        <f t="shared" si="117"/>
        <v>0</v>
      </c>
      <c r="K214" s="37"/>
      <c r="L214" s="12">
        <f t="shared" si="118"/>
        <v>0</v>
      </c>
      <c r="M214" s="12">
        <f t="shared" si="119"/>
        <v>0</v>
      </c>
      <c r="N214" s="12">
        <f t="shared" si="120"/>
        <v>0</v>
      </c>
      <c r="O214" s="12">
        <f t="shared" si="121"/>
        <v>0</v>
      </c>
      <c r="P214" s="12">
        <f t="shared" si="122"/>
        <v>0</v>
      </c>
      <c r="Q214" s="12">
        <f t="shared" si="123"/>
        <v>0</v>
      </c>
      <c r="R214" s="12">
        <f t="shared" si="124"/>
        <v>0</v>
      </c>
      <c r="S214" s="12">
        <f t="shared" si="125"/>
        <v>0</v>
      </c>
      <c r="U214" s="12">
        <f t="shared" si="126"/>
        <v>0</v>
      </c>
      <c r="V214" s="12">
        <f t="shared" si="127"/>
        <v>0</v>
      </c>
      <c r="W214" s="12">
        <f t="shared" si="128"/>
        <v>0</v>
      </c>
      <c r="X214" s="12">
        <f t="shared" si="129"/>
        <v>0</v>
      </c>
      <c r="Y214" s="12">
        <f t="shared" si="144"/>
        <v>0</v>
      </c>
      <c r="Z214" s="12">
        <f t="shared" si="130"/>
        <v>0</v>
      </c>
      <c r="AB214" s="42">
        <f t="shared" si="131"/>
        <v>0</v>
      </c>
      <c r="AC214" s="42">
        <f t="shared" si="132"/>
        <v>0</v>
      </c>
      <c r="AD214" s="42">
        <f t="shared" si="133"/>
        <v>0</v>
      </c>
      <c r="AE214" s="42">
        <f t="shared" si="134"/>
        <v>0</v>
      </c>
      <c r="AL214" s="12" t="str">
        <f t="shared" si="135"/>
        <v/>
      </c>
      <c r="AM214" s="12" t="str">
        <f t="shared" si="136"/>
        <v/>
      </c>
      <c r="AN214" s="12" t="str">
        <f t="shared" si="137"/>
        <v/>
      </c>
      <c r="AO214" s="12" t="str">
        <f t="shared" si="138"/>
        <v/>
      </c>
      <c r="AP214" s="12" t="str">
        <f t="shared" si="139"/>
        <v/>
      </c>
      <c r="AQ214" s="12" t="str">
        <f t="shared" si="145"/>
        <v/>
      </c>
      <c r="AR214" s="12" t="str">
        <f t="shared" si="146"/>
        <v/>
      </c>
      <c r="AS214" s="12" t="str">
        <f t="shared" si="147"/>
        <v/>
      </c>
      <c r="AT214" s="12" t="str">
        <f t="shared" si="148"/>
        <v/>
      </c>
      <c r="AU214" s="12" t="str">
        <f t="shared" si="149"/>
        <v/>
      </c>
      <c r="AV214" s="12" t="str">
        <f t="shared" si="150"/>
        <v/>
      </c>
      <c r="AW214" s="12" t="str">
        <f t="shared" si="140"/>
        <v/>
      </c>
      <c r="AX214" s="12" t="str">
        <f t="shared" si="141"/>
        <v/>
      </c>
      <c r="AY214" s="12" t="str">
        <f t="shared" si="142"/>
        <v/>
      </c>
      <c r="AZ214" s="12" t="str">
        <f t="shared" si="143"/>
        <v/>
      </c>
    </row>
    <row r="215" spans="1:52" s="3" customFormat="1">
      <c r="A215" s="35"/>
      <c r="B215" s="36"/>
      <c r="C215" s="36"/>
      <c r="D215" s="36"/>
      <c r="E215" s="13"/>
      <c r="F215" s="13"/>
      <c r="G215" s="13"/>
      <c r="H215" s="13"/>
      <c r="I215" s="18">
        <f t="shared" si="116"/>
        <v>0</v>
      </c>
      <c r="J215" s="37">
        <f t="shared" si="117"/>
        <v>0</v>
      </c>
      <c r="K215" s="37"/>
      <c r="L215" s="12">
        <f t="shared" si="118"/>
        <v>0</v>
      </c>
      <c r="M215" s="12">
        <f t="shared" si="119"/>
        <v>0</v>
      </c>
      <c r="N215" s="12">
        <f t="shared" si="120"/>
        <v>0</v>
      </c>
      <c r="O215" s="12">
        <f t="shared" si="121"/>
        <v>0</v>
      </c>
      <c r="P215" s="12">
        <f t="shared" si="122"/>
        <v>0</v>
      </c>
      <c r="Q215" s="12">
        <f t="shared" si="123"/>
        <v>0</v>
      </c>
      <c r="R215" s="12">
        <f t="shared" si="124"/>
        <v>0</v>
      </c>
      <c r="S215" s="12">
        <f t="shared" si="125"/>
        <v>0</v>
      </c>
      <c r="U215" s="12">
        <f t="shared" si="126"/>
        <v>0</v>
      </c>
      <c r="V215" s="12">
        <f t="shared" si="127"/>
        <v>0</v>
      </c>
      <c r="W215" s="12">
        <f t="shared" si="128"/>
        <v>0</v>
      </c>
      <c r="X215" s="12">
        <f t="shared" si="129"/>
        <v>0</v>
      </c>
      <c r="Y215" s="12">
        <f t="shared" si="144"/>
        <v>0</v>
      </c>
      <c r="Z215" s="12">
        <f t="shared" si="130"/>
        <v>0</v>
      </c>
      <c r="AB215" s="42">
        <f t="shared" si="131"/>
        <v>0</v>
      </c>
      <c r="AC215" s="42">
        <f t="shared" si="132"/>
        <v>0</v>
      </c>
      <c r="AD215" s="42">
        <f t="shared" si="133"/>
        <v>0</v>
      </c>
      <c r="AE215" s="42">
        <f t="shared" si="134"/>
        <v>0</v>
      </c>
      <c r="AL215" s="12" t="str">
        <f t="shared" si="135"/>
        <v/>
      </c>
      <c r="AM215" s="12" t="str">
        <f t="shared" si="136"/>
        <v/>
      </c>
      <c r="AN215" s="12" t="str">
        <f t="shared" si="137"/>
        <v/>
      </c>
      <c r="AO215" s="12" t="str">
        <f t="shared" si="138"/>
        <v/>
      </c>
      <c r="AP215" s="12" t="str">
        <f t="shared" si="139"/>
        <v/>
      </c>
      <c r="AQ215" s="12" t="str">
        <f t="shared" si="145"/>
        <v/>
      </c>
      <c r="AR215" s="12" t="str">
        <f t="shared" si="146"/>
        <v/>
      </c>
      <c r="AS215" s="12" t="str">
        <f t="shared" si="147"/>
        <v/>
      </c>
      <c r="AT215" s="12" t="str">
        <f t="shared" si="148"/>
        <v/>
      </c>
      <c r="AU215" s="12" t="str">
        <f t="shared" si="149"/>
        <v/>
      </c>
      <c r="AV215" s="12" t="str">
        <f t="shared" si="150"/>
        <v/>
      </c>
      <c r="AW215" s="12" t="str">
        <f t="shared" si="140"/>
        <v/>
      </c>
      <c r="AX215" s="12" t="str">
        <f t="shared" si="141"/>
        <v/>
      </c>
      <c r="AY215" s="12" t="str">
        <f t="shared" si="142"/>
        <v/>
      </c>
      <c r="AZ215" s="12" t="str">
        <f t="shared" si="143"/>
        <v/>
      </c>
    </row>
    <row r="216" spans="1:52" s="3" customFormat="1">
      <c r="A216" s="35"/>
      <c r="B216" s="36"/>
      <c r="C216" s="36"/>
      <c r="D216" s="36"/>
      <c r="E216" s="13"/>
      <c r="F216" s="13"/>
      <c r="G216" s="13"/>
      <c r="H216" s="13"/>
      <c r="I216" s="18">
        <f t="shared" si="116"/>
        <v>0</v>
      </c>
      <c r="J216" s="37">
        <f t="shared" si="117"/>
        <v>0</v>
      </c>
      <c r="K216" s="37"/>
      <c r="L216" s="12">
        <f t="shared" si="118"/>
        <v>0</v>
      </c>
      <c r="M216" s="12">
        <f t="shared" si="119"/>
        <v>0</v>
      </c>
      <c r="N216" s="12">
        <f t="shared" si="120"/>
        <v>0</v>
      </c>
      <c r="O216" s="12">
        <f t="shared" si="121"/>
        <v>0</v>
      </c>
      <c r="P216" s="12">
        <f t="shared" si="122"/>
        <v>0</v>
      </c>
      <c r="Q216" s="12">
        <f t="shared" si="123"/>
        <v>0</v>
      </c>
      <c r="R216" s="12">
        <f t="shared" si="124"/>
        <v>0</v>
      </c>
      <c r="S216" s="12">
        <f t="shared" si="125"/>
        <v>0</v>
      </c>
      <c r="U216" s="12">
        <f t="shared" si="126"/>
        <v>0</v>
      </c>
      <c r="V216" s="12">
        <f t="shared" si="127"/>
        <v>0</v>
      </c>
      <c r="W216" s="12">
        <f t="shared" si="128"/>
        <v>0</v>
      </c>
      <c r="X216" s="12">
        <f t="shared" si="129"/>
        <v>0</v>
      </c>
      <c r="Y216" s="12">
        <f t="shared" si="144"/>
        <v>0</v>
      </c>
      <c r="Z216" s="12">
        <f t="shared" si="130"/>
        <v>0</v>
      </c>
      <c r="AB216" s="42">
        <f t="shared" si="131"/>
        <v>0</v>
      </c>
      <c r="AC216" s="42">
        <f t="shared" si="132"/>
        <v>0</v>
      </c>
      <c r="AD216" s="42">
        <f t="shared" si="133"/>
        <v>0</v>
      </c>
      <c r="AE216" s="42">
        <f t="shared" si="134"/>
        <v>0</v>
      </c>
      <c r="AL216" s="12" t="str">
        <f t="shared" si="135"/>
        <v/>
      </c>
      <c r="AM216" s="12" t="str">
        <f t="shared" si="136"/>
        <v/>
      </c>
      <c r="AN216" s="12" t="str">
        <f t="shared" si="137"/>
        <v/>
      </c>
      <c r="AO216" s="12" t="str">
        <f t="shared" si="138"/>
        <v/>
      </c>
      <c r="AP216" s="12" t="str">
        <f t="shared" si="139"/>
        <v/>
      </c>
      <c r="AQ216" s="12" t="str">
        <f t="shared" si="145"/>
        <v/>
      </c>
      <c r="AR216" s="12" t="str">
        <f t="shared" si="146"/>
        <v/>
      </c>
      <c r="AS216" s="12" t="str">
        <f t="shared" si="147"/>
        <v/>
      </c>
      <c r="AT216" s="12" t="str">
        <f t="shared" si="148"/>
        <v/>
      </c>
      <c r="AU216" s="12" t="str">
        <f t="shared" si="149"/>
        <v/>
      </c>
      <c r="AV216" s="12" t="str">
        <f t="shared" si="150"/>
        <v/>
      </c>
      <c r="AW216" s="12" t="str">
        <f t="shared" si="140"/>
        <v/>
      </c>
      <c r="AX216" s="12" t="str">
        <f t="shared" si="141"/>
        <v/>
      </c>
      <c r="AY216" s="12" t="str">
        <f t="shared" si="142"/>
        <v/>
      </c>
      <c r="AZ216" s="12" t="str">
        <f t="shared" si="143"/>
        <v/>
      </c>
    </row>
    <row r="217" spans="1:52" s="3" customFormat="1">
      <c r="A217" s="35"/>
      <c r="B217" s="36"/>
      <c r="C217" s="36"/>
      <c r="D217" s="36"/>
      <c r="E217" s="13"/>
      <c r="F217" s="13"/>
      <c r="G217" s="13"/>
      <c r="H217" s="13"/>
      <c r="I217" s="18">
        <f t="shared" si="116"/>
        <v>0</v>
      </c>
      <c r="J217" s="37">
        <f t="shared" si="117"/>
        <v>0</v>
      </c>
      <c r="K217" s="37"/>
      <c r="L217" s="12">
        <f t="shared" si="118"/>
        <v>0</v>
      </c>
      <c r="M217" s="12">
        <f t="shared" si="119"/>
        <v>0</v>
      </c>
      <c r="N217" s="12">
        <f t="shared" si="120"/>
        <v>0</v>
      </c>
      <c r="O217" s="12">
        <f t="shared" si="121"/>
        <v>0</v>
      </c>
      <c r="P217" s="12">
        <f t="shared" si="122"/>
        <v>0</v>
      </c>
      <c r="Q217" s="12">
        <f t="shared" si="123"/>
        <v>0</v>
      </c>
      <c r="R217" s="12">
        <f t="shared" si="124"/>
        <v>0</v>
      </c>
      <c r="S217" s="12">
        <f t="shared" si="125"/>
        <v>0</v>
      </c>
      <c r="U217" s="12">
        <f t="shared" si="126"/>
        <v>0</v>
      </c>
      <c r="V217" s="12">
        <f t="shared" si="127"/>
        <v>0</v>
      </c>
      <c r="W217" s="12">
        <f t="shared" si="128"/>
        <v>0</v>
      </c>
      <c r="X217" s="12">
        <f t="shared" si="129"/>
        <v>0</v>
      </c>
      <c r="Y217" s="12">
        <f t="shared" si="144"/>
        <v>0</v>
      </c>
      <c r="Z217" s="12">
        <f t="shared" si="130"/>
        <v>0</v>
      </c>
      <c r="AB217" s="42">
        <f t="shared" si="131"/>
        <v>0</v>
      </c>
      <c r="AC217" s="42">
        <f t="shared" si="132"/>
        <v>0</v>
      </c>
      <c r="AD217" s="42">
        <f t="shared" si="133"/>
        <v>0</v>
      </c>
      <c r="AE217" s="42">
        <f t="shared" si="134"/>
        <v>0</v>
      </c>
      <c r="AL217" s="12" t="str">
        <f t="shared" si="135"/>
        <v/>
      </c>
      <c r="AM217" s="12" t="str">
        <f t="shared" si="136"/>
        <v/>
      </c>
      <c r="AN217" s="12" t="str">
        <f t="shared" si="137"/>
        <v/>
      </c>
      <c r="AO217" s="12" t="str">
        <f t="shared" si="138"/>
        <v/>
      </c>
      <c r="AP217" s="12" t="str">
        <f t="shared" si="139"/>
        <v/>
      </c>
      <c r="AQ217" s="12" t="str">
        <f t="shared" si="145"/>
        <v/>
      </c>
      <c r="AR217" s="12" t="str">
        <f t="shared" si="146"/>
        <v/>
      </c>
      <c r="AS217" s="12" t="str">
        <f t="shared" si="147"/>
        <v/>
      </c>
      <c r="AT217" s="12" t="str">
        <f t="shared" si="148"/>
        <v/>
      </c>
      <c r="AU217" s="12" t="str">
        <f t="shared" si="149"/>
        <v/>
      </c>
      <c r="AV217" s="12" t="str">
        <f t="shared" si="150"/>
        <v/>
      </c>
      <c r="AW217" s="12" t="str">
        <f t="shared" si="140"/>
        <v/>
      </c>
      <c r="AX217" s="12" t="str">
        <f t="shared" si="141"/>
        <v/>
      </c>
      <c r="AY217" s="12" t="str">
        <f t="shared" si="142"/>
        <v/>
      </c>
      <c r="AZ217" s="12" t="str">
        <f t="shared" si="143"/>
        <v/>
      </c>
    </row>
    <row r="218" spans="1:52" s="3" customFormat="1">
      <c r="A218" s="35"/>
      <c r="B218" s="36"/>
      <c r="C218" s="36"/>
      <c r="D218" s="36"/>
      <c r="E218" s="13"/>
      <c r="F218" s="13"/>
      <c r="G218" s="13"/>
      <c r="H218" s="13"/>
      <c r="I218" s="18">
        <f t="shared" si="116"/>
        <v>0</v>
      </c>
      <c r="J218" s="37">
        <f t="shared" si="117"/>
        <v>0</v>
      </c>
      <c r="K218" s="37"/>
      <c r="L218" s="12">
        <f t="shared" si="118"/>
        <v>0</v>
      </c>
      <c r="M218" s="12">
        <f t="shared" si="119"/>
        <v>0</v>
      </c>
      <c r="N218" s="12">
        <f t="shared" si="120"/>
        <v>0</v>
      </c>
      <c r="O218" s="12">
        <f t="shared" si="121"/>
        <v>0</v>
      </c>
      <c r="P218" s="12">
        <f t="shared" si="122"/>
        <v>0</v>
      </c>
      <c r="Q218" s="12">
        <f t="shared" si="123"/>
        <v>0</v>
      </c>
      <c r="R218" s="12">
        <f t="shared" si="124"/>
        <v>0</v>
      </c>
      <c r="S218" s="12">
        <f t="shared" si="125"/>
        <v>0</v>
      </c>
      <c r="U218" s="12">
        <f t="shared" si="126"/>
        <v>0</v>
      </c>
      <c r="V218" s="12">
        <f t="shared" si="127"/>
        <v>0</v>
      </c>
      <c r="W218" s="12">
        <f t="shared" si="128"/>
        <v>0</v>
      </c>
      <c r="X218" s="12">
        <f t="shared" si="129"/>
        <v>0</v>
      </c>
      <c r="Y218" s="12">
        <f t="shared" si="144"/>
        <v>0</v>
      </c>
      <c r="Z218" s="12">
        <f t="shared" si="130"/>
        <v>0</v>
      </c>
      <c r="AB218" s="42">
        <f t="shared" si="131"/>
        <v>0</v>
      </c>
      <c r="AC218" s="42">
        <f t="shared" si="132"/>
        <v>0</v>
      </c>
      <c r="AD218" s="42">
        <f t="shared" si="133"/>
        <v>0</v>
      </c>
      <c r="AE218" s="42">
        <f t="shared" si="134"/>
        <v>0</v>
      </c>
      <c r="AL218" s="12" t="str">
        <f t="shared" si="135"/>
        <v/>
      </c>
      <c r="AM218" s="12" t="str">
        <f t="shared" si="136"/>
        <v/>
      </c>
      <c r="AN218" s="12" t="str">
        <f t="shared" si="137"/>
        <v/>
      </c>
      <c r="AO218" s="12" t="str">
        <f t="shared" si="138"/>
        <v/>
      </c>
      <c r="AP218" s="12" t="str">
        <f t="shared" si="139"/>
        <v/>
      </c>
      <c r="AQ218" s="12" t="str">
        <f t="shared" si="145"/>
        <v/>
      </c>
      <c r="AR218" s="12" t="str">
        <f t="shared" si="146"/>
        <v/>
      </c>
      <c r="AS218" s="12" t="str">
        <f t="shared" si="147"/>
        <v/>
      </c>
      <c r="AT218" s="12" t="str">
        <f t="shared" si="148"/>
        <v/>
      </c>
      <c r="AU218" s="12" t="str">
        <f t="shared" si="149"/>
        <v/>
      </c>
      <c r="AV218" s="12" t="str">
        <f t="shared" si="150"/>
        <v/>
      </c>
      <c r="AW218" s="12" t="str">
        <f t="shared" si="140"/>
        <v/>
      </c>
      <c r="AX218" s="12" t="str">
        <f t="shared" si="141"/>
        <v/>
      </c>
      <c r="AY218" s="12" t="str">
        <f t="shared" si="142"/>
        <v/>
      </c>
      <c r="AZ218" s="12" t="str">
        <f t="shared" si="143"/>
        <v/>
      </c>
    </row>
    <row r="219" spans="1:52" s="3" customFormat="1">
      <c r="A219" s="35"/>
      <c r="B219" s="36"/>
      <c r="C219" s="36"/>
      <c r="D219" s="36"/>
      <c r="E219" s="13"/>
      <c r="F219" s="13"/>
      <c r="G219" s="13"/>
      <c r="H219" s="13"/>
      <c r="I219" s="18">
        <f t="shared" si="116"/>
        <v>0</v>
      </c>
      <c r="J219" s="37">
        <f t="shared" si="117"/>
        <v>0</v>
      </c>
      <c r="K219" s="37"/>
      <c r="L219" s="12">
        <f t="shared" si="118"/>
        <v>0</v>
      </c>
      <c r="M219" s="12">
        <f t="shared" si="119"/>
        <v>0</v>
      </c>
      <c r="N219" s="12">
        <f t="shared" si="120"/>
        <v>0</v>
      </c>
      <c r="O219" s="12">
        <f t="shared" si="121"/>
        <v>0</v>
      </c>
      <c r="P219" s="12">
        <f t="shared" si="122"/>
        <v>0</v>
      </c>
      <c r="Q219" s="12">
        <f t="shared" si="123"/>
        <v>0</v>
      </c>
      <c r="R219" s="12">
        <f t="shared" si="124"/>
        <v>0</v>
      </c>
      <c r="S219" s="12">
        <f t="shared" si="125"/>
        <v>0</v>
      </c>
      <c r="U219" s="12">
        <f t="shared" si="126"/>
        <v>0</v>
      </c>
      <c r="V219" s="12">
        <f t="shared" si="127"/>
        <v>0</v>
      </c>
      <c r="W219" s="12">
        <f t="shared" si="128"/>
        <v>0</v>
      </c>
      <c r="X219" s="12">
        <f t="shared" si="129"/>
        <v>0</v>
      </c>
      <c r="Y219" s="12">
        <f t="shared" si="144"/>
        <v>0</v>
      </c>
      <c r="Z219" s="12">
        <f t="shared" si="130"/>
        <v>0</v>
      </c>
      <c r="AB219" s="42">
        <f t="shared" si="131"/>
        <v>0</v>
      </c>
      <c r="AC219" s="42">
        <f t="shared" si="132"/>
        <v>0</v>
      </c>
      <c r="AD219" s="42">
        <f t="shared" si="133"/>
        <v>0</v>
      </c>
      <c r="AE219" s="42">
        <f t="shared" si="134"/>
        <v>0</v>
      </c>
      <c r="AL219" s="12" t="str">
        <f t="shared" si="135"/>
        <v/>
      </c>
      <c r="AM219" s="12" t="str">
        <f t="shared" si="136"/>
        <v/>
      </c>
      <c r="AN219" s="12" t="str">
        <f t="shared" si="137"/>
        <v/>
      </c>
      <c r="AO219" s="12" t="str">
        <f t="shared" si="138"/>
        <v/>
      </c>
      <c r="AP219" s="12" t="str">
        <f t="shared" si="139"/>
        <v/>
      </c>
      <c r="AQ219" s="12" t="str">
        <f t="shared" si="145"/>
        <v/>
      </c>
      <c r="AR219" s="12" t="str">
        <f t="shared" si="146"/>
        <v/>
      </c>
      <c r="AS219" s="12" t="str">
        <f t="shared" si="147"/>
        <v/>
      </c>
      <c r="AT219" s="12" t="str">
        <f t="shared" si="148"/>
        <v/>
      </c>
      <c r="AU219" s="12" t="str">
        <f t="shared" si="149"/>
        <v/>
      </c>
      <c r="AV219" s="12" t="str">
        <f t="shared" si="150"/>
        <v/>
      </c>
      <c r="AW219" s="12" t="str">
        <f t="shared" si="140"/>
        <v/>
      </c>
      <c r="AX219" s="12" t="str">
        <f t="shared" si="141"/>
        <v/>
      </c>
      <c r="AY219" s="12" t="str">
        <f t="shared" si="142"/>
        <v/>
      </c>
      <c r="AZ219" s="12" t="str">
        <f t="shared" si="143"/>
        <v/>
      </c>
    </row>
    <row r="220" spans="1:52" s="3" customFormat="1">
      <c r="A220" s="35"/>
      <c r="B220" s="36"/>
      <c r="C220" s="36"/>
      <c r="D220" s="36"/>
      <c r="E220" s="13"/>
      <c r="F220" s="13"/>
      <c r="G220" s="13"/>
      <c r="H220" s="13"/>
      <c r="I220" s="18">
        <f t="shared" si="116"/>
        <v>0</v>
      </c>
      <c r="J220" s="37">
        <f t="shared" si="117"/>
        <v>0</v>
      </c>
      <c r="K220" s="37"/>
      <c r="L220" s="12">
        <f t="shared" si="118"/>
        <v>0</v>
      </c>
      <c r="M220" s="12">
        <f t="shared" si="119"/>
        <v>0</v>
      </c>
      <c r="N220" s="12">
        <f t="shared" si="120"/>
        <v>0</v>
      </c>
      <c r="O220" s="12">
        <f t="shared" si="121"/>
        <v>0</v>
      </c>
      <c r="P220" s="12">
        <f t="shared" si="122"/>
        <v>0</v>
      </c>
      <c r="Q220" s="12">
        <f t="shared" si="123"/>
        <v>0</v>
      </c>
      <c r="R220" s="12">
        <f t="shared" si="124"/>
        <v>0</v>
      </c>
      <c r="S220" s="12">
        <f t="shared" si="125"/>
        <v>0</v>
      </c>
      <c r="U220" s="12">
        <f t="shared" si="126"/>
        <v>0</v>
      </c>
      <c r="V220" s="12">
        <f t="shared" si="127"/>
        <v>0</v>
      </c>
      <c r="W220" s="12">
        <f t="shared" si="128"/>
        <v>0</v>
      </c>
      <c r="X220" s="12">
        <f t="shared" si="129"/>
        <v>0</v>
      </c>
      <c r="Y220" s="12">
        <f t="shared" si="144"/>
        <v>0</v>
      </c>
      <c r="Z220" s="12">
        <f t="shared" si="130"/>
        <v>0</v>
      </c>
      <c r="AB220" s="42">
        <f t="shared" si="131"/>
        <v>0</v>
      </c>
      <c r="AC220" s="42">
        <f t="shared" si="132"/>
        <v>0</v>
      </c>
      <c r="AD220" s="42">
        <f t="shared" si="133"/>
        <v>0</v>
      </c>
      <c r="AE220" s="42">
        <f t="shared" si="134"/>
        <v>0</v>
      </c>
      <c r="AL220" s="12" t="str">
        <f t="shared" si="135"/>
        <v/>
      </c>
      <c r="AM220" s="12" t="str">
        <f t="shared" si="136"/>
        <v/>
      </c>
      <c r="AN220" s="12" t="str">
        <f t="shared" si="137"/>
        <v/>
      </c>
      <c r="AO220" s="12" t="str">
        <f t="shared" si="138"/>
        <v/>
      </c>
      <c r="AP220" s="12" t="str">
        <f t="shared" si="139"/>
        <v/>
      </c>
      <c r="AQ220" s="12" t="str">
        <f t="shared" si="145"/>
        <v/>
      </c>
      <c r="AR220" s="12" t="str">
        <f t="shared" si="146"/>
        <v/>
      </c>
      <c r="AS220" s="12" t="str">
        <f t="shared" si="147"/>
        <v/>
      </c>
      <c r="AT220" s="12" t="str">
        <f t="shared" si="148"/>
        <v/>
      </c>
      <c r="AU220" s="12" t="str">
        <f t="shared" si="149"/>
        <v/>
      </c>
      <c r="AV220" s="12" t="str">
        <f t="shared" si="150"/>
        <v/>
      </c>
      <c r="AW220" s="12" t="str">
        <f t="shared" si="140"/>
        <v/>
      </c>
      <c r="AX220" s="12" t="str">
        <f t="shared" si="141"/>
        <v/>
      </c>
      <c r="AY220" s="12" t="str">
        <f t="shared" si="142"/>
        <v/>
      </c>
      <c r="AZ220" s="12" t="str">
        <f t="shared" si="143"/>
        <v/>
      </c>
    </row>
    <row r="221" spans="1:52" s="3" customFormat="1">
      <c r="A221" s="35"/>
      <c r="B221" s="36"/>
      <c r="C221" s="36"/>
      <c r="D221" s="36"/>
      <c r="E221" s="13"/>
      <c r="F221" s="13"/>
      <c r="G221" s="13"/>
      <c r="H221" s="13"/>
      <c r="I221" s="18">
        <f t="shared" si="116"/>
        <v>0</v>
      </c>
      <c r="J221" s="37">
        <f t="shared" si="117"/>
        <v>0</v>
      </c>
      <c r="K221" s="37"/>
      <c r="L221" s="12">
        <f t="shared" si="118"/>
        <v>0</v>
      </c>
      <c r="M221" s="12">
        <f t="shared" si="119"/>
        <v>0</v>
      </c>
      <c r="N221" s="12">
        <f t="shared" si="120"/>
        <v>0</v>
      </c>
      <c r="O221" s="12">
        <f t="shared" si="121"/>
        <v>0</v>
      </c>
      <c r="P221" s="12">
        <f t="shared" si="122"/>
        <v>0</v>
      </c>
      <c r="Q221" s="12">
        <f t="shared" si="123"/>
        <v>0</v>
      </c>
      <c r="R221" s="12">
        <f t="shared" si="124"/>
        <v>0</v>
      </c>
      <c r="S221" s="12">
        <f t="shared" si="125"/>
        <v>0</v>
      </c>
      <c r="U221" s="12">
        <f t="shared" si="126"/>
        <v>0</v>
      </c>
      <c r="V221" s="12">
        <f t="shared" si="127"/>
        <v>0</v>
      </c>
      <c r="W221" s="12">
        <f t="shared" si="128"/>
        <v>0</v>
      </c>
      <c r="X221" s="12">
        <f t="shared" si="129"/>
        <v>0</v>
      </c>
      <c r="Y221" s="12">
        <f t="shared" si="144"/>
        <v>0</v>
      </c>
      <c r="Z221" s="12">
        <f t="shared" si="130"/>
        <v>0</v>
      </c>
      <c r="AB221" s="42">
        <f t="shared" si="131"/>
        <v>0</v>
      </c>
      <c r="AC221" s="42">
        <f t="shared" si="132"/>
        <v>0</v>
      </c>
      <c r="AD221" s="42">
        <f t="shared" si="133"/>
        <v>0</v>
      </c>
      <c r="AE221" s="42">
        <f t="shared" si="134"/>
        <v>0</v>
      </c>
      <c r="AL221" s="12" t="str">
        <f t="shared" si="135"/>
        <v/>
      </c>
      <c r="AM221" s="12" t="str">
        <f t="shared" si="136"/>
        <v/>
      </c>
      <c r="AN221" s="12" t="str">
        <f t="shared" si="137"/>
        <v/>
      </c>
      <c r="AO221" s="12" t="str">
        <f t="shared" si="138"/>
        <v/>
      </c>
      <c r="AP221" s="12" t="str">
        <f t="shared" si="139"/>
        <v/>
      </c>
      <c r="AQ221" s="12" t="str">
        <f t="shared" si="145"/>
        <v/>
      </c>
      <c r="AR221" s="12" t="str">
        <f t="shared" si="146"/>
        <v/>
      </c>
      <c r="AS221" s="12" t="str">
        <f t="shared" si="147"/>
        <v/>
      </c>
      <c r="AT221" s="12" t="str">
        <f t="shared" si="148"/>
        <v/>
      </c>
      <c r="AU221" s="12" t="str">
        <f t="shared" si="149"/>
        <v/>
      </c>
      <c r="AV221" s="12" t="str">
        <f t="shared" si="150"/>
        <v/>
      </c>
      <c r="AW221" s="12" t="str">
        <f t="shared" si="140"/>
        <v/>
      </c>
      <c r="AX221" s="12" t="str">
        <f t="shared" si="141"/>
        <v/>
      </c>
      <c r="AY221" s="12" t="str">
        <f t="shared" si="142"/>
        <v/>
      </c>
      <c r="AZ221" s="12" t="str">
        <f t="shared" si="143"/>
        <v/>
      </c>
    </row>
    <row r="222" spans="1:52" s="3" customFormat="1">
      <c r="A222" s="35"/>
      <c r="B222" s="36"/>
      <c r="C222" s="36"/>
      <c r="D222" s="36"/>
      <c r="E222" s="13"/>
      <c r="F222" s="13"/>
      <c r="G222" s="13"/>
      <c r="H222" s="13"/>
      <c r="I222" s="18">
        <f t="shared" si="116"/>
        <v>0</v>
      </c>
      <c r="J222" s="37">
        <f t="shared" si="117"/>
        <v>0</v>
      </c>
      <c r="K222" s="37"/>
      <c r="L222" s="12">
        <f t="shared" si="118"/>
        <v>0</v>
      </c>
      <c r="M222" s="12">
        <f t="shared" si="119"/>
        <v>0</v>
      </c>
      <c r="N222" s="12">
        <f t="shared" si="120"/>
        <v>0</v>
      </c>
      <c r="O222" s="12">
        <f t="shared" si="121"/>
        <v>0</v>
      </c>
      <c r="P222" s="12">
        <f t="shared" si="122"/>
        <v>0</v>
      </c>
      <c r="Q222" s="12">
        <f t="shared" si="123"/>
        <v>0</v>
      </c>
      <c r="R222" s="12">
        <f t="shared" si="124"/>
        <v>0</v>
      </c>
      <c r="S222" s="12">
        <f t="shared" si="125"/>
        <v>0</v>
      </c>
      <c r="U222" s="12">
        <f t="shared" si="126"/>
        <v>0</v>
      </c>
      <c r="V222" s="12">
        <f t="shared" si="127"/>
        <v>0</v>
      </c>
      <c r="W222" s="12">
        <f t="shared" si="128"/>
        <v>0</v>
      </c>
      <c r="X222" s="12">
        <f t="shared" si="129"/>
        <v>0</v>
      </c>
      <c r="Y222" s="12">
        <f t="shared" si="144"/>
        <v>0</v>
      </c>
      <c r="Z222" s="12">
        <f t="shared" si="130"/>
        <v>0</v>
      </c>
      <c r="AB222" s="42">
        <f t="shared" si="131"/>
        <v>0</v>
      </c>
      <c r="AC222" s="42">
        <f t="shared" si="132"/>
        <v>0</v>
      </c>
      <c r="AD222" s="42">
        <f t="shared" si="133"/>
        <v>0</v>
      </c>
      <c r="AE222" s="42">
        <f t="shared" si="134"/>
        <v>0</v>
      </c>
      <c r="AL222" s="12" t="str">
        <f t="shared" si="135"/>
        <v/>
      </c>
      <c r="AM222" s="12" t="str">
        <f t="shared" si="136"/>
        <v/>
      </c>
      <c r="AN222" s="12" t="str">
        <f t="shared" si="137"/>
        <v/>
      </c>
      <c r="AO222" s="12" t="str">
        <f t="shared" si="138"/>
        <v/>
      </c>
      <c r="AP222" s="12" t="str">
        <f t="shared" si="139"/>
        <v/>
      </c>
      <c r="AQ222" s="12" t="str">
        <f t="shared" si="145"/>
        <v/>
      </c>
      <c r="AR222" s="12" t="str">
        <f t="shared" si="146"/>
        <v/>
      </c>
      <c r="AS222" s="12" t="str">
        <f t="shared" si="147"/>
        <v/>
      </c>
      <c r="AT222" s="12" t="str">
        <f t="shared" si="148"/>
        <v/>
      </c>
      <c r="AU222" s="12" t="str">
        <f t="shared" si="149"/>
        <v/>
      </c>
      <c r="AV222" s="12" t="str">
        <f t="shared" si="150"/>
        <v/>
      </c>
      <c r="AW222" s="12" t="str">
        <f t="shared" si="140"/>
        <v/>
      </c>
      <c r="AX222" s="12" t="str">
        <f t="shared" si="141"/>
        <v/>
      </c>
      <c r="AY222" s="12" t="str">
        <f t="shared" si="142"/>
        <v/>
      </c>
      <c r="AZ222" s="12" t="str">
        <f t="shared" si="143"/>
        <v/>
      </c>
    </row>
    <row r="223" spans="1:52" s="3" customFormat="1">
      <c r="A223" s="35"/>
      <c r="B223" s="36"/>
      <c r="C223" s="36"/>
      <c r="D223" s="36"/>
      <c r="E223" s="13"/>
      <c r="F223" s="13"/>
      <c r="G223" s="13"/>
      <c r="H223" s="13"/>
      <c r="I223" s="18">
        <f t="shared" si="116"/>
        <v>0</v>
      </c>
      <c r="J223" s="37">
        <f t="shared" si="117"/>
        <v>0</v>
      </c>
      <c r="K223" s="37"/>
      <c r="L223" s="12">
        <f t="shared" si="118"/>
        <v>0</v>
      </c>
      <c r="M223" s="12">
        <f t="shared" si="119"/>
        <v>0</v>
      </c>
      <c r="N223" s="12">
        <f t="shared" si="120"/>
        <v>0</v>
      </c>
      <c r="O223" s="12">
        <f t="shared" si="121"/>
        <v>0</v>
      </c>
      <c r="P223" s="12">
        <f t="shared" si="122"/>
        <v>0</v>
      </c>
      <c r="Q223" s="12">
        <f t="shared" si="123"/>
        <v>0</v>
      </c>
      <c r="R223" s="12">
        <f t="shared" si="124"/>
        <v>0</v>
      </c>
      <c r="S223" s="12">
        <f t="shared" si="125"/>
        <v>0</v>
      </c>
      <c r="U223" s="12">
        <f t="shared" si="126"/>
        <v>0</v>
      </c>
      <c r="V223" s="12">
        <f t="shared" si="127"/>
        <v>0</v>
      </c>
      <c r="W223" s="12">
        <f t="shared" si="128"/>
        <v>0</v>
      </c>
      <c r="X223" s="12">
        <f t="shared" si="129"/>
        <v>0</v>
      </c>
      <c r="Y223" s="12">
        <f t="shared" si="144"/>
        <v>0</v>
      </c>
      <c r="Z223" s="12">
        <f t="shared" si="130"/>
        <v>0</v>
      </c>
      <c r="AB223" s="42">
        <f t="shared" si="131"/>
        <v>0</v>
      </c>
      <c r="AC223" s="42">
        <f t="shared" si="132"/>
        <v>0</v>
      </c>
      <c r="AD223" s="42">
        <f t="shared" si="133"/>
        <v>0</v>
      </c>
      <c r="AE223" s="42">
        <f t="shared" si="134"/>
        <v>0</v>
      </c>
      <c r="AL223" s="12" t="str">
        <f t="shared" si="135"/>
        <v/>
      </c>
      <c r="AM223" s="12" t="str">
        <f t="shared" si="136"/>
        <v/>
      </c>
      <c r="AN223" s="12" t="str">
        <f t="shared" si="137"/>
        <v/>
      </c>
      <c r="AO223" s="12" t="str">
        <f t="shared" si="138"/>
        <v/>
      </c>
      <c r="AP223" s="12" t="str">
        <f t="shared" si="139"/>
        <v/>
      </c>
      <c r="AQ223" s="12" t="str">
        <f t="shared" si="145"/>
        <v/>
      </c>
      <c r="AR223" s="12" t="str">
        <f t="shared" si="146"/>
        <v/>
      </c>
      <c r="AS223" s="12" t="str">
        <f t="shared" si="147"/>
        <v/>
      </c>
      <c r="AT223" s="12" t="str">
        <f t="shared" si="148"/>
        <v/>
      </c>
      <c r="AU223" s="12" t="str">
        <f t="shared" si="149"/>
        <v/>
      </c>
      <c r="AV223" s="12" t="str">
        <f t="shared" si="150"/>
        <v/>
      </c>
      <c r="AW223" s="12" t="str">
        <f t="shared" si="140"/>
        <v/>
      </c>
      <c r="AX223" s="12" t="str">
        <f t="shared" si="141"/>
        <v/>
      </c>
      <c r="AY223" s="12" t="str">
        <f t="shared" si="142"/>
        <v/>
      </c>
      <c r="AZ223" s="12" t="str">
        <f t="shared" si="143"/>
        <v/>
      </c>
    </row>
    <row r="224" spans="1:52" s="3" customFormat="1">
      <c r="A224" s="35"/>
      <c r="B224" s="36"/>
      <c r="C224" s="36"/>
      <c r="D224" s="36"/>
      <c r="E224" s="13"/>
      <c r="F224" s="13"/>
      <c r="G224" s="13"/>
      <c r="H224" s="13"/>
      <c r="I224" s="18">
        <f t="shared" si="116"/>
        <v>0</v>
      </c>
      <c r="J224" s="37">
        <f t="shared" si="117"/>
        <v>0</v>
      </c>
      <c r="K224" s="37"/>
      <c r="L224" s="12">
        <f t="shared" si="118"/>
        <v>0</v>
      </c>
      <c r="M224" s="12">
        <f t="shared" si="119"/>
        <v>0</v>
      </c>
      <c r="N224" s="12">
        <f t="shared" si="120"/>
        <v>0</v>
      </c>
      <c r="O224" s="12">
        <f t="shared" si="121"/>
        <v>0</v>
      </c>
      <c r="P224" s="12">
        <f t="shared" si="122"/>
        <v>0</v>
      </c>
      <c r="Q224" s="12">
        <f t="shared" si="123"/>
        <v>0</v>
      </c>
      <c r="R224" s="12">
        <f t="shared" si="124"/>
        <v>0</v>
      </c>
      <c r="S224" s="12">
        <f t="shared" si="125"/>
        <v>0</v>
      </c>
      <c r="U224" s="12">
        <f t="shared" si="126"/>
        <v>0</v>
      </c>
      <c r="V224" s="12">
        <f t="shared" si="127"/>
        <v>0</v>
      </c>
      <c r="W224" s="12">
        <f t="shared" si="128"/>
        <v>0</v>
      </c>
      <c r="X224" s="12">
        <f t="shared" si="129"/>
        <v>0</v>
      </c>
      <c r="Y224" s="12">
        <f t="shared" si="144"/>
        <v>0</v>
      </c>
      <c r="Z224" s="12">
        <f t="shared" si="130"/>
        <v>0</v>
      </c>
      <c r="AB224" s="42">
        <f t="shared" si="131"/>
        <v>0</v>
      </c>
      <c r="AC224" s="42">
        <f t="shared" si="132"/>
        <v>0</v>
      </c>
      <c r="AD224" s="42">
        <f t="shared" si="133"/>
        <v>0</v>
      </c>
      <c r="AE224" s="42">
        <f t="shared" si="134"/>
        <v>0</v>
      </c>
      <c r="AL224" s="12" t="str">
        <f t="shared" si="135"/>
        <v/>
      </c>
      <c r="AM224" s="12" t="str">
        <f t="shared" si="136"/>
        <v/>
      </c>
      <c r="AN224" s="12" t="str">
        <f t="shared" si="137"/>
        <v/>
      </c>
      <c r="AO224" s="12" t="str">
        <f t="shared" si="138"/>
        <v/>
      </c>
      <c r="AP224" s="12" t="str">
        <f t="shared" si="139"/>
        <v/>
      </c>
      <c r="AQ224" s="12" t="str">
        <f t="shared" si="145"/>
        <v/>
      </c>
      <c r="AR224" s="12" t="str">
        <f t="shared" si="146"/>
        <v/>
      </c>
      <c r="AS224" s="12" t="str">
        <f t="shared" si="147"/>
        <v/>
      </c>
      <c r="AT224" s="12" t="str">
        <f t="shared" si="148"/>
        <v/>
      </c>
      <c r="AU224" s="12" t="str">
        <f t="shared" si="149"/>
        <v/>
      </c>
      <c r="AV224" s="12" t="str">
        <f t="shared" si="150"/>
        <v/>
      </c>
      <c r="AW224" s="12" t="str">
        <f t="shared" si="140"/>
        <v/>
      </c>
      <c r="AX224" s="12" t="str">
        <f t="shared" si="141"/>
        <v/>
      </c>
      <c r="AY224" s="12" t="str">
        <f t="shared" si="142"/>
        <v/>
      </c>
      <c r="AZ224" s="12" t="str">
        <f t="shared" si="143"/>
        <v/>
      </c>
    </row>
    <row r="225" spans="1:52" s="3" customFormat="1">
      <c r="A225" s="35"/>
      <c r="B225" s="36"/>
      <c r="C225" s="36"/>
      <c r="D225" s="36"/>
      <c r="E225" s="13"/>
      <c r="F225" s="13"/>
      <c r="G225" s="13"/>
      <c r="H225" s="13"/>
      <c r="I225" s="18">
        <f t="shared" si="116"/>
        <v>0</v>
      </c>
      <c r="J225" s="37">
        <f t="shared" si="117"/>
        <v>0</v>
      </c>
      <c r="K225" s="37"/>
      <c r="L225" s="12">
        <f t="shared" si="118"/>
        <v>0</v>
      </c>
      <c r="M225" s="12">
        <f t="shared" si="119"/>
        <v>0</v>
      </c>
      <c r="N225" s="12">
        <f t="shared" si="120"/>
        <v>0</v>
      </c>
      <c r="O225" s="12">
        <f t="shared" si="121"/>
        <v>0</v>
      </c>
      <c r="P225" s="12">
        <f t="shared" si="122"/>
        <v>0</v>
      </c>
      <c r="Q225" s="12">
        <f t="shared" si="123"/>
        <v>0</v>
      </c>
      <c r="R225" s="12">
        <f t="shared" si="124"/>
        <v>0</v>
      </c>
      <c r="S225" s="12">
        <f t="shared" si="125"/>
        <v>0</v>
      </c>
      <c r="U225" s="12">
        <f t="shared" si="126"/>
        <v>0</v>
      </c>
      <c r="V225" s="12">
        <f t="shared" si="127"/>
        <v>0</v>
      </c>
      <c r="W225" s="12">
        <f t="shared" si="128"/>
        <v>0</v>
      </c>
      <c r="X225" s="12">
        <f t="shared" si="129"/>
        <v>0</v>
      </c>
      <c r="Y225" s="12">
        <f t="shared" si="144"/>
        <v>0</v>
      </c>
      <c r="Z225" s="12">
        <f t="shared" si="130"/>
        <v>0</v>
      </c>
      <c r="AB225" s="42">
        <f t="shared" si="131"/>
        <v>0</v>
      </c>
      <c r="AC225" s="42">
        <f t="shared" si="132"/>
        <v>0</v>
      </c>
      <c r="AD225" s="42">
        <f t="shared" si="133"/>
        <v>0</v>
      </c>
      <c r="AE225" s="42">
        <f t="shared" si="134"/>
        <v>0</v>
      </c>
      <c r="AL225" s="12" t="str">
        <f t="shared" si="135"/>
        <v/>
      </c>
      <c r="AM225" s="12" t="str">
        <f t="shared" si="136"/>
        <v/>
      </c>
      <c r="AN225" s="12" t="str">
        <f t="shared" si="137"/>
        <v/>
      </c>
      <c r="AO225" s="12" t="str">
        <f t="shared" si="138"/>
        <v/>
      </c>
      <c r="AP225" s="12" t="str">
        <f t="shared" si="139"/>
        <v/>
      </c>
      <c r="AQ225" s="12" t="str">
        <f t="shared" si="145"/>
        <v/>
      </c>
      <c r="AR225" s="12" t="str">
        <f t="shared" si="146"/>
        <v/>
      </c>
      <c r="AS225" s="12" t="str">
        <f t="shared" si="147"/>
        <v/>
      </c>
      <c r="AT225" s="12" t="str">
        <f t="shared" si="148"/>
        <v/>
      </c>
      <c r="AU225" s="12" t="str">
        <f t="shared" si="149"/>
        <v/>
      </c>
      <c r="AV225" s="12" t="str">
        <f t="shared" si="150"/>
        <v/>
      </c>
      <c r="AW225" s="12" t="str">
        <f t="shared" si="140"/>
        <v/>
      </c>
      <c r="AX225" s="12" t="str">
        <f t="shared" si="141"/>
        <v/>
      </c>
      <c r="AY225" s="12" t="str">
        <f t="shared" si="142"/>
        <v/>
      </c>
      <c r="AZ225" s="12" t="str">
        <f t="shared" si="143"/>
        <v/>
      </c>
    </row>
    <row r="226" spans="1:52" s="3" customFormat="1">
      <c r="A226" s="35"/>
      <c r="B226" s="36"/>
      <c r="C226" s="36"/>
      <c r="D226" s="36"/>
      <c r="E226" s="13"/>
      <c r="F226" s="13"/>
      <c r="G226" s="13"/>
      <c r="H226" s="13"/>
      <c r="I226" s="18">
        <f t="shared" si="116"/>
        <v>0</v>
      </c>
      <c r="J226" s="37">
        <f t="shared" si="117"/>
        <v>0</v>
      </c>
      <c r="K226" s="37"/>
      <c r="L226" s="12">
        <f t="shared" si="118"/>
        <v>0</v>
      </c>
      <c r="M226" s="12">
        <f t="shared" si="119"/>
        <v>0</v>
      </c>
      <c r="N226" s="12">
        <f t="shared" si="120"/>
        <v>0</v>
      </c>
      <c r="O226" s="12">
        <f t="shared" si="121"/>
        <v>0</v>
      </c>
      <c r="P226" s="12">
        <f t="shared" si="122"/>
        <v>0</v>
      </c>
      <c r="Q226" s="12">
        <f t="shared" si="123"/>
        <v>0</v>
      </c>
      <c r="R226" s="12">
        <f t="shared" si="124"/>
        <v>0</v>
      </c>
      <c r="S226" s="12">
        <f t="shared" si="125"/>
        <v>0</v>
      </c>
      <c r="U226" s="12">
        <f t="shared" si="126"/>
        <v>0</v>
      </c>
      <c r="V226" s="12">
        <f t="shared" si="127"/>
        <v>0</v>
      </c>
      <c r="W226" s="12">
        <f t="shared" si="128"/>
        <v>0</v>
      </c>
      <c r="X226" s="12">
        <f t="shared" si="129"/>
        <v>0</v>
      </c>
      <c r="Y226" s="12">
        <f t="shared" si="144"/>
        <v>0</v>
      </c>
      <c r="Z226" s="12">
        <f t="shared" si="130"/>
        <v>0</v>
      </c>
      <c r="AB226" s="42">
        <f t="shared" si="131"/>
        <v>0</v>
      </c>
      <c r="AC226" s="42">
        <f t="shared" si="132"/>
        <v>0</v>
      </c>
      <c r="AD226" s="42">
        <f t="shared" si="133"/>
        <v>0</v>
      </c>
      <c r="AE226" s="42">
        <f t="shared" si="134"/>
        <v>0</v>
      </c>
      <c r="AL226" s="12" t="str">
        <f t="shared" si="135"/>
        <v/>
      </c>
      <c r="AM226" s="12" t="str">
        <f t="shared" si="136"/>
        <v/>
      </c>
      <c r="AN226" s="12" t="str">
        <f t="shared" si="137"/>
        <v/>
      </c>
      <c r="AO226" s="12" t="str">
        <f t="shared" si="138"/>
        <v/>
      </c>
      <c r="AP226" s="12" t="str">
        <f t="shared" si="139"/>
        <v/>
      </c>
      <c r="AQ226" s="12" t="str">
        <f t="shared" si="145"/>
        <v/>
      </c>
      <c r="AR226" s="12" t="str">
        <f t="shared" si="146"/>
        <v/>
      </c>
      <c r="AS226" s="12" t="str">
        <f t="shared" si="147"/>
        <v/>
      </c>
      <c r="AT226" s="12" t="str">
        <f t="shared" si="148"/>
        <v/>
      </c>
      <c r="AU226" s="12" t="str">
        <f t="shared" si="149"/>
        <v/>
      </c>
      <c r="AV226" s="12" t="str">
        <f t="shared" si="150"/>
        <v/>
      </c>
      <c r="AW226" s="12" t="str">
        <f t="shared" si="140"/>
        <v/>
      </c>
      <c r="AX226" s="12" t="str">
        <f t="shared" si="141"/>
        <v/>
      </c>
      <c r="AY226" s="12" t="str">
        <f t="shared" si="142"/>
        <v/>
      </c>
      <c r="AZ226" s="12" t="str">
        <f t="shared" si="143"/>
        <v/>
      </c>
    </row>
    <row r="227" spans="1:52" s="3" customFormat="1">
      <c r="A227" s="35"/>
      <c r="B227" s="36"/>
      <c r="C227" s="36"/>
      <c r="D227" s="36"/>
      <c r="E227" s="13"/>
      <c r="F227" s="13"/>
      <c r="G227" s="13"/>
      <c r="H227" s="13"/>
      <c r="I227" s="18">
        <f t="shared" si="116"/>
        <v>0</v>
      </c>
      <c r="J227" s="37">
        <f t="shared" si="117"/>
        <v>0</v>
      </c>
      <c r="K227" s="37"/>
      <c r="L227" s="12">
        <f t="shared" si="118"/>
        <v>0</v>
      </c>
      <c r="M227" s="12">
        <f t="shared" si="119"/>
        <v>0</v>
      </c>
      <c r="N227" s="12">
        <f t="shared" si="120"/>
        <v>0</v>
      </c>
      <c r="O227" s="12">
        <f t="shared" si="121"/>
        <v>0</v>
      </c>
      <c r="P227" s="12">
        <f t="shared" si="122"/>
        <v>0</v>
      </c>
      <c r="Q227" s="12">
        <f t="shared" si="123"/>
        <v>0</v>
      </c>
      <c r="R227" s="12">
        <f t="shared" si="124"/>
        <v>0</v>
      </c>
      <c r="S227" s="12">
        <f t="shared" si="125"/>
        <v>0</v>
      </c>
      <c r="U227" s="12">
        <f t="shared" si="126"/>
        <v>0</v>
      </c>
      <c r="V227" s="12">
        <f t="shared" si="127"/>
        <v>0</v>
      </c>
      <c r="W227" s="12">
        <f t="shared" si="128"/>
        <v>0</v>
      </c>
      <c r="X227" s="12">
        <f t="shared" si="129"/>
        <v>0</v>
      </c>
      <c r="Y227" s="12">
        <f t="shared" si="144"/>
        <v>0</v>
      </c>
      <c r="Z227" s="12">
        <f t="shared" si="130"/>
        <v>0</v>
      </c>
      <c r="AB227" s="42">
        <f t="shared" si="131"/>
        <v>0</v>
      </c>
      <c r="AC227" s="42">
        <f t="shared" si="132"/>
        <v>0</v>
      </c>
      <c r="AD227" s="42">
        <f t="shared" si="133"/>
        <v>0</v>
      </c>
      <c r="AE227" s="42">
        <f t="shared" si="134"/>
        <v>0</v>
      </c>
      <c r="AL227" s="12" t="str">
        <f t="shared" si="135"/>
        <v/>
      </c>
      <c r="AM227" s="12" t="str">
        <f t="shared" si="136"/>
        <v/>
      </c>
      <c r="AN227" s="12" t="str">
        <f t="shared" si="137"/>
        <v/>
      </c>
      <c r="AO227" s="12" t="str">
        <f t="shared" si="138"/>
        <v/>
      </c>
      <c r="AP227" s="12" t="str">
        <f t="shared" si="139"/>
        <v/>
      </c>
      <c r="AQ227" s="12" t="str">
        <f t="shared" si="145"/>
        <v/>
      </c>
      <c r="AR227" s="12" t="str">
        <f t="shared" si="146"/>
        <v/>
      </c>
      <c r="AS227" s="12" t="str">
        <f t="shared" si="147"/>
        <v/>
      </c>
      <c r="AT227" s="12" t="str">
        <f t="shared" si="148"/>
        <v/>
      </c>
      <c r="AU227" s="12" t="str">
        <f t="shared" si="149"/>
        <v/>
      </c>
      <c r="AV227" s="12" t="str">
        <f t="shared" si="150"/>
        <v/>
      </c>
      <c r="AW227" s="12" t="str">
        <f t="shared" si="140"/>
        <v/>
      </c>
      <c r="AX227" s="12" t="str">
        <f t="shared" si="141"/>
        <v/>
      </c>
      <c r="AY227" s="12" t="str">
        <f t="shared" si="142"/>
        <v/>
      </c>
      <c r="AZ227" s="12" t="str">
        <f t="shared" si="143"/>
        <v/>
      </c>
    </row>
    <row r="228" spans="1:52" s="3" customFormat="1">
      <c r="A228" s="35"/>
      <c r="B228" s="36"/>
      <c r="C228" s="36"/>
      <c r="D228" s="36"/>
      <c r="E228" s="13"/>
      <c r="F228" s="13"/>
      <c r="G228" s="13"/>
      <c r="H228" s="13"/>
      <c r="I228" s="18">
        <f t="shared" si="116"/>
        <v>0</v>
      </c>
      <c r="J228" s="37">
        <f t="shared" si="117"/>
        <v>0</v>
      </c>
      <c r="K228" s="37"/>
      <c r="L228" s="12">
        <f t="shared" si="118"/>
        <v>0</v>
      </c>
      <c r="M228" s="12">
        <f t="shared" si="119"/>
        <v>0</v>
      </c>
      <c r="N228" s="12">
        <f t="shared" si="120"/>
        <v>0</v>
      </c>
      <c r="O228" s="12">
        <f t="shared" si="121"/>
        <v>0</v>
      </c>
      <c r="P228" s="12">
        <f t="shared" si="122"/>
        <v>0</v>
      </c>
      <c r="Q228" s="12">
        <f t="shared" si="123"/>
        <v>0</v>
      </c>
      <c r="R228" s="12">
        <f t="shared" si="124"/>
        <v>0</v>
      </c>
      <c r="S228" s="12">
        <f t="shared" si="125"/>
        <v>0</v>
      </c>
      <c r="U228" s="12">
        <f t="shared" si="126"/>
        <v>0</v>
      </c>
      <c r="V228" s="12">
        <f t="shared" si="127"/>
        <v>0</v>
      </c>
      <c r="W228" s="12">
        <f t="shared" si="128"/>
        <v>0</v>
      </c>
      <c r="X228" s="12">
        <f t="shared" si="129"/>
        <v>0</v>
      </c>
      <c r="Y228" s="12">
        <f t="shared" si="144"/>
        <v>0</v>
      </c>
      <c r="Z228" s="12">
        <f t="shared" si="130"/>
        <v>0</v>
      </c>
      <c r="AB228" s="42">
        <f t="shared" si="131"/>
        <v>0</v>
      </c>
      <c r="AC228" s="42">
        <f t="shared" si="132"/>
        <v>0</v>
      </c>
      <c r="AD228" s="42">
        <f t="shared" si="133"/>
        <v>0</v>
      </c>
      <c r="AE228" s="42">
        <f t="shared" si="134"/>
        <v>0</v>
      </c>
      <c r="AL228" s="12" t="str">
        <f t="shared" si="135"/>
        <v/>
      </c>
      <c r="AM228" s="12" t="str">
        <f t="shared" si="136"/>
        <v/>
      </c>
      <c r="AN228" s="12" t="str">
        <f t="shared" si="137"/>
        <v/>
      </c>
      <c r="AO228" s="12" t="str">
        <f t="shared" si="138"/>
        <v/>
      </c>
      <c r="AP228" s="12" t="str">
        <f t="shared" si="139"/>
        <v/>
      </c>
      <c r="AQ228" s="12" t="str">
        <f t="shared" si="145"/>
        <v/>
      </c>
      <c r="AR228" s="12" t="str">
        <f t="shared" si="146"/>
        <v/>
      </c>
      <c r="AS228" s="12" t="str">
        <f t="shared" si="147"/>
        <v/>
      </c>
      <c r="AT228" s="12" t="str">
        <f t="shared" si="148"/>
        <v/>
      </c>
      <c r="AU228" s="12" t="str">
        <f t="shared" si="149"/>
        <v/>
      </c>
      <c r="AV228" s="12" t="str">
        <f t="shared" si="150"/>
        <v/>
      </c>
      <c r="AW228" s="12" t="str">
        <f t="shared" si="140"/>
        <v/>
      </c>
      <c r="AX228" s="12" t="str">
        <f t="shared" si="141"/>
        <v/>
      </c>
      <c r="AY228" s="12" t="str">
        <f t="shared" si="142"/>
        <v/>
      </c>
      <c r="AZ228" s="12" t="str">
        <f t="shared" si="143"/>
        <v/>
      </c>
    </row>
    <row r="229" spans="1:52" s="3" customFormat="1">
      <c r="A229" s="35"/>
      <c r="B229" s="36"/>
      <c r="C229" s="36"/>
      <c r="D229" s="36"/>
      <c r="E229" s="13"/>
      <c r="F229" s="13"/>
      <c r="G229" s="13"/>
      <c r="H229" s="13"/>
      <c r="I229" s="18">
        <f t="shared" si="116"/>
        <v>0</v>
      </c>
      <c r="J229" s="37">
        <f t="shared" si="117"/>
        <v>0</v>
      </c>
      <c r="K229" s="37"/>
      <c r="L229" s="12">
        <f t="shared" si="118"/>
        <v>0</v>
      </c>
      <c r="M229" s="12">
        <f t="shared" si="119"/>
        <v>0</v>
      </c>
      <c r="N229" s="12">
        <f t="shared" si="120"/>
        <v>0</v>
      </c>
      <c r="O229" s="12">
        <f t="shared" si="121"/>
        <v>0</v>
      </c>
      <c r="P229" s="12">
        <f t="shared" si="122"/>
        <v>0</v>
      </c>
      <c r="Q229" s="12">
        <f t="shared" si="123"/>
        <v>0</v>
      </c>
      <c r="R229" s="12">
        <f t="shared" si="124"/>
        <v>0</v>
      </c>
      <c r="S229" s="12">
        <f t="shared" si="125"/>
        <v>0</v>
      </c>
      <c r="U229" s="12">
        <f t="shared" si="126"/>
        <v>0</v>
      </c>
      <c r="V229" s="12">
        <f t="shared" si="127"/>
        <v>0</v>
      </c>
      <c r="W229" s="12">
        <f t="shared" si="128"/>
        <v>0</v>
      </c>
      <c r="X229" s="12">
        <f t="shared" si="129"/>
        <v>0</v>
      </c>
      <c r="Y229" s="12">
        <f t="shared" si="144"/>
        <v>0</v>
      </c>
      <c r="Z229" s="12">
        <f t="shared" si="130"/>
        <v>0</v>
      </c>
      <c r="AB229" s="42">
        <f t="shared" si="131"/>
        <v>0</v>
      </c>
      <c r="AC229" s="42">
        <f t="shared" si="132"/>
        <v>0</v>
      </c>
      <c r="AD229" s="42">
        <f t="shared" si="133"/>
        <v>0</v>
      </c>
      <c r="AE229" s="42">
        <f t="shared" si="134"/>
        <v>0</v>
      </c>
      <c r="AL229" s="12" t="str">
        <f t="shared" si="135"/>
        <v/>
      </c>
      <c r="AM229" s="12" t="str">
        <f t="shared" si="136"/>
        <v/>
      </c>
      <c r="AN229" s="12" t="str">
        <f t="shared" si="137"/>
        <v/>
      </c>
      <c r="AO229" s="12" t="str">
        <f t="shared" si="138"/>
        <v/>
      </c>
      <c r="AP229" s="12" t="str">
        <f t="shared" si="139"/>
        <v/>
      </c>
      <c r="AQ229" s="12" t="str">
        <f t="shared" si="145"/>
        <v/>
      </c>
      <c r="AR229" s="12" t="str">
        <f t="shared" si="146"/>
        <v/>
      </c>
      <c r="AS229" s="12" t="str">
        <f t="shared" si="147"/>
        <v/>
      </c>
      <c r="AT229" s="12" t="str">
        <f t="shared" si="148"/>
        <v/>
      </c>
      <c r="AU229" s="12" t="str">
        <f t="shared" si="149"/>
        <v/>
      </c>
      <c r="AV229" s="12" t="str">
        <f t="shared" si="150"/>
        <v/>
      </c>
      <c r="AW229" s="12" t="str">
        <f t="shared" si="140"/>
        <v/>
      </c>
      <c r="AX229" s="12" t="str">
        <f t="shared" si="141"/>
        <v/>
      </c>
      <c r="AY229" s="12" t="str">
        <f t="shared" si="142"/>
        <v/>
      </c>
      <c r="AZ229" s="12" t="str">
        <f t="shared" si="143"/>
        <v/>
      </c>
    </row>
    <row r="230" spans="1:52" s="3" customFormat="1">
      <c r="A230" s="35"/>
      <c r="B230" s="36"/>
      <c r="C230" s="36"/>
      <c r="D230" s="36"/>
      <c r="E230" s="13"/>
      <c r="F230" s="13"/>
      <c r="G230" s="13"/>
      <c r="H230" s="13"/>
      <c r="I230" s="18">
        <f t="shared" si="116"/>
        <v>0</v>
      </c>
      <c r="J230" s="37">
        <f t="shared" si="117"/>
        <v>0</v>
      </c>
      <c r="K230" s="37"/>
      <c r="L230" s="12">
        <f t="shared" si="118"/>
        <v>0</v>
      </c>
      <c r="M230" s="12">
        <f t="shared" si="119"/>
        <v>0</v>
      </c>
      <c r="N230" s="12">
        <f t="shared" si="120"/>
        <v>0</v>
      </c>
      <c r="O230" s="12">
        <f t="shared" si="121"/>
        <v>0</v>
      </c>
      <c r="P230" s="12">
        <f t="shared" si="122"/>
        <v>0</v>
      </c>
      <c r="Q230" s="12">
        <f t="shared" si="123"/>
        <v>0</v>
      </c>
      <c r="R230" s="12">
        <f t="shared" si="124"/>
        <v>0</v>
      </c>
      <c r="S230" s="12">
        <f t="shared" si="125"/>
        <v>0</v>
      </c>
      <c r="U230" s="12">
        <f t="shared" si="126"/>
        <v>0</v>
      </c>
      <c r="V230" s="12">
        <f t="shared" si="127"/>
        <v>0</v>
      </c>
      <c r="W230" s="12">
        <f t="shared" si="128"/>
        <v>0</v>
      </c>
      <c r="X230" s="12">
        <f t="shared" si="129"/>
        <v>0</v>
      </c>
      <c r="Y230" s="12">
        <f t="shared" si="144"/>
        <v>0</v>
      </c>
      <c r="Z230" s="12">
        <f t="shared" si="130"/>
        <v>0</v>
      </c>
      <c r="AB230" s="42">
        <f t="shared" si="131"/>
        <v>0</v>
      </c>
      <c r="AC230" s="42">
        <f t="shared" si="132"/>
        <v>0</v>
      </c>
      <c r="AD230" s="42">
        <f t="shared" si="133"/>
        <v>0</v>
      </c>
      <c r="AE230" s="42">
        <f t="shared" si="134"/>
        <v>0</v>
      </c>
      <c r="AL230" s="12" t="str">
        <f t="shared" si="135"/>
        <v/>
      </c>
      <c r="AM230" s="12" t="str">
        <f t="shared" si="136"/>
        <v/>
      </c>
      <c r="AN230" s="12" t="str">
        <f t="shared" si="137"/>
        <v/>
      </c>
      <c r="AO230" s="12" t="str">
        <f t="shared" si="138"/>
        <v/>
      </c>
      <c r="AP230" s="12" t="str">
        <f t="shared" si="139"/>
        <v/>
      </c>
      <c r="AQ230" s="12" t="str">
        <f t="shared" si="145"/>
        <v/>
      </c>
      <c r="AR230" s="12" t="str">
        <f t="shared" si="146"/>
        <v/>
      </c>
      <c r="AS230" s="12" t="str">
        <f t="shared" si="147"/>
        <v/>
      </c>
      <c r="AT230" s="12" t="str">
        <f t="shared" si="148"/>
        <v/>
      </c>
      <c r="AU230" s="12" t="str">
        <f t="shared" si="149"/>
        <v/>
      </c>
      <c r="AV230" s="12" t="str">
        <f t="shared" si="150"/>
        <v/>
      </c>
      <c r="AW230" s="12" t="str">
        <f t="shared" si="140"/>
        <v/>
      </c>
      <c r="AX230" s="12" t="str">
        <f t="shared" si="141"/>
        <v/>
      </c>
      <c r="AY230" s="12" t="str">
        <f t="shared" si="142"/>
        <v/>
      </c>
      <c r="AZ230" s="12" t="str">
        <f t="shared" si="143"/>
        <v/>
      </c>
    </row>
    <row r="231" spans="1:52" s="3" customFormat="1">
      <c r="A231" s="35"/>
      <c r="B231" s="36"/>
      <c r="C231" s="36"/>
      <c r="D231" s="36"/>
      <c r="E231" s="13"/>
      <c r="F231" s="13"/>
      <c r="G231" s="13"/>
      <c r="H231" s="13"/>
      <c r="I231" s="18">
        <f t="shared" si="116"/>
        <v>0</v>
      </c>
      <c r="J231" s="37">
        <f t="shared" si="117"/>
        <v>0</v>
      </c>
      <c r="K231" s="37"/>
      <c r="L231" s="12">
        <f t="shared" si="118"/>
        <v>0</v>
      </c>
      <c r="M231" s="12">
        <f t="shared" si="119"/>
        <v>0</v>
      </c>
      <c r="N231" s="12">
        <f t="shared" si="120"/>
        <v>0</v>
      </c>
      <c r="O231" s="12">
        <f t="shared" si="121"/>
        <v>0</v>
      </c>
      <c r="P231" s="12">
        <f t="shared" si="122"/>
        <v>0</v>
      </c>
      <c r="Q231" s="12">
        <f t="shared" si="123"/>
        <v>0</v>
      </c>
      <c r="R231" s="12">
        <f t="shared" si="124"/>
        <v>0</v>
      </c>
      <c r="S231" s="12">
        <f t="shared" si="125"/>
        <v>0</v>
      </c>
      <c r="U231" s="12">
        <f t="shared" si="126"/>
        <v>0</v>
      </c>
      <c r="V231" s="12">
        <f t="shared" si="127"/>
        <v>0</v>
      </c>
      <c r="W231" s="12">
        <f t="shared" si="128"/>
        <v>0</v>
      </c>
      <c r="X231" s="12">
        <f t="shared" si="129"/>
        <v>0</v>
      </c>
      <c r="Y231" s="12">
        <f t="shared" si="144"/>
        <v>0</v>
      </c>
      <c r="Z231" s="12">
        <f t="shared" si="130"/>
        <v>0</v>
      </c>
      <c r="AB231" s="42">
        <f t="shared" si="131"/>
        <v>0</v>
      </c>
      <c r="AC231" s="42">
        <f t="shared" si="132"/>
        <v>0</v>
      </c>
      <c r="AD231" s="42">
        <f t="shared" si="133"/>
        <v>0</v>
      </c>
      <c r="AE231" s="42">
        <f t="shared" si="134"/>
        <v>0</v>
      </c>
      <c r="AL231" s="12" t="str">
        <f t="shared" si="135"/>
        <v/>
      </c>
      <c r="AM231" s="12" t="str">
        <f t="shared" si="136"/>
        <v/>
      </c>
      <c r="AN231" s="12" t="str">
        <f t="shared" si="137"/>
        <v/>
      </c>
      <c r="AO231" s="12" t="str">
        <f t="shared" si="138"/>
        <v/>
      </c>
      <c r="AP231" s="12" t="str">
        <f t="shared" si="139"/>
        <v/>
      </c>
      <c r="AQ231" s="12" t="str">
        <f t="shared" si="145"/>
        <v/>
      </c>
      <c r="AR231" s="12" t="str">
        <f t="shared" si="146"/>
        <v/>
      </c>
      <c r="AS231" s="12" t="str">
        <f t="shared" si="147"/>
        <v/>
      </c>
      <c r="AT231" s="12" t="str">
        <f t="shared" si="148"/>
        <v/>
      </c>
      <c r="AU231" s="12" t="str">
        <f t="shared" si="149"/>
        <v/>
      </c>
      <c r="AV231" s="12" t="str">
        <f t="shared" si="150"/>
        <v/>
      </c>
      <c r="AW231" s="12" t="str">
        <f t="shared" si="140"/>
        <v/>
      </c>
      <c r="AX231" s="12" t="str">
        <f t="shared" si="141"/>
        <v/>
      </c>
      <c r="AY231" s="12" t="str">
        <f t="shared" si="142"/>
        <v/>
      </c>
      <c r="AZ231" s="12" t="str">
        <f t="shared" si="143"/>
        <v/>
      </c>
    </row>
    <row r="232" spans="1:52" s="3" customFormat="1">
      <c r="A232" s="35"/>
      <c r="B232" s="36"/>
      <c r="C232" s="36"/>
      <c r="D232" s="36"/>
      <c r="E232" s="13"/>
      <c r="F232" s="13"/>
      <c r="G232" s="13"/>
      <c r="H232" s="13"/>
      <c r="I232" s="18">
        <f t="shared" si="116"/>
        <v>0</v>
      </c>
      <c r="J232" s="37">
        <f t="shared" si="117"/>
        <v>0</v>
      </c>
      <c r="K232" s="37"/>
      <c r="L232" s="12">
        <f t="shared" si="118"/>
        <v>0</v>
      </c>
      <c r="M232" s="12">
        <f t="shared" si="119"/>
        <v>0</v>
      </c>
      <c r="N232" s="12">
        <f t="shared" si="120"/>
        <v>0</v>
      </c>
      <c r="O232" s="12">
        <f t="shared" si="121"/>
        <v>0</v>
      </c>
      <c r="P232" s="12">
        <f t="shared" si="122"/>
        <v>0</v>
      </c>
      <c r="Q232" s="12">
        <f t="shared" si="123"/>
        <v>0</v>
      </c>
      <c r="R232" s="12">
        <f t="shared" si="124"/>
        <v>0</v>
      </c>
      <c r="S232" s="12">
        <f t="shared" si="125"/>
        <v>0</v>
      </c>
      <c r="U232" s="12">
        <f t="shared" si="126"/>
        <v>0</v>
      </c>
      <c r="V232" s="12">
        <f t="shared" si="127"/>
        <v>0</v>
      </c>
      <c r="W232" s="12">
        <f t="shared" si="128"/>
        <v>0</v>
      </c>
      <c r="X232" s="12">
        <f t="shared" si="129"/>
        <v>0</v>
      </c>
      <c r="Y232" s="12">
        <f t="shared" si="144"/>
        <v>0</v>
      </c>
      <c r="Z232" s="12">
        <f t="shared" si="130"/>
        <v>0</v>
      </c>
      <c r="AB232" s="42">
        <f t="shared" si="131"/>
        <v>0</v>
      </c>
      <c r="AC232" s="42">
        <f t="shared" si="132"/>
        <v>0</v>
      </c>
      <c r="AD232" s="42">
        <f t="shared" si="133"/>
        <v>0</v>
      </c>
      <c r="AE232" s="42">
        <f t="shared" si="134"/>
        <v>0</v>
      </c>
      <c r="AL232" s="12" t="str">
        <f t="shared" si="135"/>
        <v/>
      </c>
      <c r="AM232" s="12" t="str">
        <f t="shared" si="136"/>
        <v/>
      </c>
      <c r="AN232" s="12" t="str">
        <f t="shared" si="137"/>
        <v/>
      </c>
      <c r="AO232" s="12" t="str">
        <f t="shared" si="138"/>
        <v/>
      </c>
      <c r="AP232" s="12" t="str">
        <f t="shared" si="139"/>
        <v/>
      </c>
      <c r="AQ232" s="12" t="str">
        <f t="shared" si="145"/>
        <v/>
      </c>
      <c r="AR232" s="12" t="str">
        <f t="shared" si="146"/>
        <v/>
      </c>
      <c r="AS232" s="12" t="str">
        <f t="shared" si="147"/>
        <v/>
      </c>
      <c r="AT232" s="12" t="str">
        <f t="shared" si="148"/>
        <v/>
      </c>
      <c r="AU232" s="12" t="str">
        <f t="shared" si="149"/>
        <v/>
      </c>
      <c r="AV232" s="12" t="str">
        <f t="shared" si="150"/>
        <v/>
      </c>
      <c r="AW232" s="12" t="str">
        <f t="shared" si="140"/>
        <v/>
      </c>
      <c r="AX232" s="12" t="str">
        <f t="shared" si="141"/>
        <v/>
      </c>
      <c r="AY232" s="12" t="str">
        <f t="shared" si="142"/>
        <v/>
      </c>
      <c r="AZ232" s="12" t="str">
        <f t="shared" si="143"/>
        <v/>
      </c>
    </row>
    <row r="233" spans="1:52" s="3" customFormat="1">
      <c r="A233" s="35"/>
      <c r="B233" s="36"/>
      <c r="C233" s="36"/>
      <c r="D233" s="36"/>
      <c r="E233" s="13"/>
      <c r="F233" s="13"/>
      <c r="G233" s="13"/>
      <c r="H233" s="13"/>
      <c r="I233" s="18">
        <f t="shared" si="116"/>
        <v>0</v>
      </c>
      <c r="J233" s="37">
        <f t="shared" si="117"/>
        <v>0</v>
      </c>
      <c r="K233" s="37"/>
      <c r="L233" s="12">
        <f t="shared" si="118"/>
        <v>0</v>
      </c>
      <c r="M233" s="12">
        <f t="shared" si="119"/>
        <v>0</v>
      </c>
      <c r="N233" s="12">
        <f t="shared" si="120"/>
        <v>0</v>
      </c>
      <c r="O233" s="12">
        <f t="shared" si="121"/>
        <v>0</v>
      </c>
      <c r="P233" s="12">
        <f t="shared" si="122"/>
        <v>0</v>
      </c>
      <c r="Q233" s="12">
        <f t="shared" si="123"/>
        <v>0</v>
      </c>
      <c r="R233" s="12">
        <f t="shared" si="124"/>
        <v>0</v>
      </c>
      <c r="S233" s="12">
        <f t="shared" si="125"/>
        <v>0</v>
      </c>
      <c r="U233" s="12">
        <f t="shared" si="126"/>
        <v>0</v>
      </c>
      <c r="V233" s="12">
        <f t="shared" si="127"/>
        <v>0</v>
      </c>
      <c r="W233" s="12">
        <f t="shared" si="128"/>
        <v>0</v>
      </c>
      <c r="X233" s="12">
        <f t="shared" si="129"/>
        <v>0</v>
      </c>
      <c r="Y233" s="12">
        <f t="shared" si="144"/>
        <v>0</v>
      </c>
      <c r="Z233" s="12">
        <f t="shared" si="130"/>
        <v>0</v>
      </c>
      <c r="AB233" s="42">
        <f t="shared" si="131"/>
        <v>0</v>
      </c>
      <c r="AC233" s="42">
        <f t="shared" si="132"/>
        <v>0</v>
      </c>
      <c r="AD233" s="42">
        <f t="shared" si="133"/>
        <v>0</v>
      </c>
      <c r="AE233" s="42">
        <f t="shared" si="134"/>
        <v>0</v>
      </c>
      <c r="AL233" s="12" t="str">
        <f t="shared" si="135"/>
        <v/>
      </c>
      <c r="AM233" s="12" t="str">
        <f t="shared" si="136"/>
        <v/>
      </c>
      <c r="AN233" s="12" t="str">
        <f t="shared" si="137"/>
        <v/>
      </c>
      <c r="AO233" s="12" t="str">
        <f t="shared" si="138"/>
        <v/>
      </c>
      <c r="AP233" s="12" t="str">
        <f t="shared" si="139"/>
        <v/>
      </c>
      <c r="AQ233" s="12" t="str">
        <f t="shared" si="145"/>
        <v/>
      </c>
      <c r="AR233" s="12" t="str">
        <f t="shared" si="146"/>
        <v/>
      </c>
      <c r="AS233" s="12" t="str">
        <f t="shared" si="147"/>
        <v/>
      </c>
      <c r="AT233" s="12" t="str">
        <f t="shared" si="148"/>
        <v/>
      </c>
      <c r="AU233" s="12" t="str">
        <f t="shared" si="149"/>
        <v/>
      </c>
      <c r="AV233" s="12" t="str">
        <f t="shared" si="150"/>
        <v/>
      </c>
      <c r="AW233" s="12" t="str">
        <f t="shared" si="140"/>
        <v/>
      </c>
      <c r="AX233" s="12" t="str">
        <f t="shared" si="141"/>
        <v/>
      </c>
      <c r="AY233" s="12" t="str">
        <f t="shared" si="142"/>
        <v/>
      </c>
      <c r="AZ233" s="12" t="str">
        <f t="shared" si="143"/>
        <v/>
      </c>
    </row>
    <row r="234" spans="1:52" s="3" customFormat="1">
      <c r="A234" s="35"/>
      <c r="B234" s="36"/>
      <c r="C234" s="36"/>
      <c r="D234" s="36"/>
      <c r="E234" s="13"/>
      <c r="F234" s="13"/>
      <c r="G234" s="13"/>
      <c r="H234" s="13"/>
      <c r="I234" s="18">
        <f t="shared" si="116"/>
        <v>0</v>
      </c>
      <c r="J234" s="37">
        <f t="shared" si="117"/>
        <v>0</v>
      </c>
      <c r="K234" s="37"/>
      <c r="L234" s="12">
        <f t="shared" si="118"/>
        <v>0</v>
      </c>
      <c r="M234" s="12">
        <f t="shared" si="119"/>
        <v>0</v>
      </c>
      <c r="N234" s="12">
        <f t="shared" si="120"/>
        <v>0</v>
      </c>
      <c r="O234" s="12">
        <f t="shared" si="121"/>
        <v>0</v>
      </c>
      <c r="P234" s="12">
        <f t="shared" si="122"/>
        <v>0</v>
      </c>
      <c r="Q234" s="12">
        <f t="shared" si="123"/>
        <v>0</v>
      </c>
      <c r="R234" s="12">
        <f t="shared" si="124"/>
        <v>0</v>
      </c>
      <c r="S234" s="12">
        <f t="shared" si="125"/>
        <v>0</v>
      </c>
      <c r="U234" s="12">
        <f t="shared" si="126"/>
        <v>0</v>
      </c>
      <c r="V234" s="12">
        <f t="shared" si="127"/>
        <v>0</v>
      </c>
      <c r="W234" s="12">
        <f t="shared" si="128"/>
        <v>0</v>
      </c>
      <c r="X234" s="12">
        <f t="shared" si="129"/>
        <v>0</v>
      </c>
      <c r="Y234" s="12">
        <f t="shared" si="144"/>
        <v>0</v>
      </c>
      <c r="Z234" s="12">
        <f t="shared" si="130"/>
        <v>0</v>
      </c>
      <c r="AB234" s="42">
        <f t="shared" si="131"/>
        <v>0</v>
      </c>
      <c r="AC234" s="42">
        <f t="shared" si="132"/>
        <v>0</v>
      </c>
      <c r="AD234" s="42">
        <f t="shared" si="133"/>
        <v>0</v>
      </c>
      <c r="AE234" s="42">
        <f t="shared" si="134"/>
        <v>0</v>
      </c>
      <c r="AL234" s="12" t="str">
        <f t="shared" si="135"/>
        <v/>
      </c>
      <c r="AM234" s="12" t="str">
        <f t="shared" si="136"/>
        <v/>
      </c>
      <c r="AN234" s="12" t="str">
        <f t="shared" si="137"/>
        <v/>
      </c>
      <c r="AO234" s="12" t="str">
        <f t="shared" si="138"/>
        <v/>
      </c>
      <c r="AP234" s="12" t="str">
        <f t="shared" si="139"/>
        <v/>
      </c>
      <c r="AQ234" s="12" t="str">
        <f t="shared" si="145"/>
        <v/>
      </c>
      <c r="AR234" s="12" t="str">
        <f t="shared" si="146"/>
        <v/>
      </c>
      <c r="AS234" s="12" t="str">
        <f t="shared" si="147"/>
        <v/>
      </c>
      <c r="AT234" s="12" t="str">
        <f t="shared" si="148"/>
        <v/>
      </c>
      <c r="AU234" s="12" t="str">
        <f t="shared" si="149"/>
        <v/>
      </c>
      <c r="AV234" s="12" t="str">
        <f t="shared" si="150"/>
        <v/>
      </c>
      <c r="AW234" s="12" t="str">
        <f t="shared" si="140"/>
        <v/>
      </c>
      <c r="AX234" s="12" t="str">
        <f t="shared" si="141"/>
        <v/>
      </c>
      <c r="AY234" s="12" t="str">
        <f t="shared" si="142"/>
        <v/>
      </c>
      <c r="AZ234" s="12" t="str">
        <f t="shared" si="143"/>
        <v/>
      </c>
    </row>
    <row r="235" spans="1:52" s="3" customFormat="1">
      <c r="A235" s="35"/>
      <c r="B235" s="36"/>
      <c r="C235" s="36"/>
      <c r="D235" s="36"/>
      <c r="E235" s="13"/>
      <c r="F235" s="13"/>
      <c r="G235" s="13"/>
      <c r="H235" s="13"/>
      <c r="I235" s="18">
        <f t="shared" si="116"/>
        <v>0</v>
      </c>
      <c r="J235" s="37">
        <f t="shared" si="117"/>
        <v>0</v>
      </c>
      <c r="K235" s="37"/>
      <c r="L235" s="12">
        <f t="shared" si="118"/>
        <v>0</v>
      </c>
      <c r="M235" s="12">
        <f t="shared" si="119"/>
        <v>0</v>
      </c>
      <c r="N235" s="12">
        <f t="shared" si="120"/>
        <v>0</v>
      </c>
      <c r="O235" s="12">
        <f t="shared" si="121"/>
        <v>0</v>
      </c>
      <c r="P235" s="12">
        <f t="shared" si="122"/>
        <v>0</v>
      </c>
      <c r="Q235" s="12">
        <f t="shared" si="123"/>
        <v>0</v>
      </c>
      <c r="R235" s="12">
        <f t="shared" si="124"/>
        <v>0</v>
      </c>
      <c r="S235" s="12">
        <f t="shared" si="125"/>
        <v>0</v>
      </c>
      <c r="U235" s="12">
        <f t="shared" si="126"/>
        <v>0</v>
      </c>
      <c r="V235" s="12">
        <f t="shared" si="127"/>
        <v>0</v>
      </c>
      <c r="W235" s="12">
        <f t="shared" si="128"/>
        <v>0</v>
      </c>
      <c r="X235" s="12">
        <f t="shared" si="129"/>
        <v>0</v>
      </c>
      <c r="Y235" s="12">
        <f t="shared" si="144"/>
        <v>0</v>
      </c>
      <c r="Z235" s="12">
        <f t="shared" si="130"/>
        <v>0</v>
      </c>
      <c r="AB235" s="42">
        <f t="shared" si="131"/>
        <v>0</v>
      </c>
      <c r="AC235" s="42">
        <f t="shared" si="132"/>
        <v>0</v>
      </c>
      <c r="AD235" s="42">
        <f t="shared" si="133"/>
        <v>0</v>
      </c>
      <c r="AE235" s="42">
        <f t="shared" si="134"/>
        <v>0</v>
      </c>
      <c r="AL235" s="12" t="str">
        <f t="shared" si="135"/>
        <v/>
      </c>
      <c r="AM235" s="12" t="str">
        <f t="shared" si="136"/>
        <v/>
      </c>
      <c r="AN235" s="12" t="str">
        <f t="shared" si="137"/>
        <v/>
      </c>
      <c r="AO235" s="12" t="str">
        <f t="shared" si="138"/>
        <v/>
      </c>
      <c r="AP235" s="12" t="str">
        <f t="shared" si="139"/>
        <v/>
      </c>
      <c r="AQ235" s="12" t="str">
        <f t="shared" si="145"/>
        <v/>
      </c>
      <c r="AR235" s="12" t="str">
        <f t="shared" si="146"/>
        <v/>
      </c>
      <c r="AS235" s="12" t="str">
        <f t="shared" si="147"/>
        <v/>
      </c>
      <c r="AT235" s="12" t="str">
        <f t="shared" si="148"/>
        <v/>
      </c>
      <c r="AU235" s="12" t="str">
        <f t="shared" si="149"/>
        <v/>
      </c>
      <c r="AV235" s="12" t="str">
        <f t="shared" si="150"/>
        <v/>
      </c>
      <c r="AW235" s="12" t="str">
        <f t="shared" si="140"/>
        <v/>
      </c>
      <c r="AX235" s="12" t="str">
        <f t="shared" si="141"/>
        <v/>
      </c>
      <c r="AY235" s="12" t="str">
        <f t="shared" si="142"/>
        <v/>
      </c>
      <c r="AZ235" s="12" t="str">
        <f t="shared" si="143"/>
        <v/>
      </c>
    </row>
    <row r="236" spans="1:52" s="3" customFormat="1">
      <c r="A236" s="35"/>
      <c r="B236" s="36"/>
      <c r="C236" s="36"/>
      <c r="D236" s="36"/>
      <c r="E236" s="13"/>
      <c r="F236" s="13"/>
      <c r="G236" s="13"/>
      <c r="H236" s="13"/>
      <c r="I236" s="18">
        <f t="shared" si="116"/>
        <v>0</v>
      </c>
      <c r="J236" s="37">
        <f t="shared" si="117"/>
        <v>0</v>
      </c>
      <c r="K236" s="37"/>
      <c r="L236" s="12">
        <f t="shared" si="118"/>
        <v>0</v>
      </c>
      <c r="M236" s="12">
        <f t="shared" si="119"/>
        <v>0</v>
      </c>
      <c r="N236" s="12">
        <f t="shared" si="120"/>
        <v>0</v>
      </c>
      <c r="O236" s="12">
        <f t="shared" si="121"/>
        <v>0</v>
      </c>
      <c r="P236" s="12">
        <f t="shared" si="122"/>
        <v>0</v>
      </c>
      <c r="Q236" s="12">
        <f t="shared" si="123"/>
        <v>0</v>
      </c>
      <c r="R236" s="12">
        <f t="shared" si="124"/>
        <v>0</v>
      </c>
      <c r="S236" s="12">
        <f t="shared" si="125"/>
        <v>0</v>
      </c>
      <c r="U236" s="12">
        <f t="shared" si="126"/>
        <v>0</v>
      </c>
      <c r="V236" s="12">
        <f t="shared" si="127"/>
        <v>0</v>
      </c>
      <c r="W236" s="12">
        <f t="shared" si="128"/>
        <v>0</v>
      </c>
      <c r="X236" s="12">
        <f t="shared" si="129"/>
        <v>0</v>
      </c>
      <c r="Y236" s="12">
        <f t="shared" si="144"/>
        <v>0</v>
      </c>
      <c r="Z236" s="12">
        <f t="shared" si="130"/>
        <v>0</v>
      </c>
      <c r="AB236" s="42">
        <f t="shared" si="131"/>
        <v>0</v>
      </c>
      <c r="AC236" s="42">
        <f t="shared" si="132"/>
        <v>0</v>
      </c>
      <c r="AD236" s="42">
        <f t="shared" si="133"/>
        <v>0</v>
      </c>
      <c r="AE236" s="42">
        <f t="shared" si="134"/>
        <v>0</v>
      </c>
      <c r="AL236" s="12" t="str">
        <f t="shared" si="135"/>
        <v/>
      </c>
      <c r="AM236" s="12" t="str">
        <f t="shared" si="136"/>
        <v/>
      </c>
      <c r="AN236" s="12" t="str">
        <f t="shared" si="137"/>
        <v/>
      </c>
      <c r="AO236" s="12" t="str">
        <f t="shared" si="138"/>
        <v/>
      </c>
      <c r="AP236" s="12" t="str">
        <f t="shared" si="139"/>
        <v/>
      </c>
      <c r="AQ236" s="12" t="str">
        <f t="shared" si="145"/>
        <v/>
      </c>
      <c r="AR236" s="12" t="str">
        <f t="shared" si="146"/>
        <v/>
      </c>
      <c r="AS236" s="12" t="str">
        <f t="shared" si="147"/>
        <v/>
      </c>
      <c r="AT236" s="12" t="str">
        <f t="shared" si="148"/>
        <v/>
      </c>
      <c r="AU236" s="12" t="str">
        <f t="shared" si="149"/>
        <v/>
      </c>
      <c r="AV236" s="12" t="str">
        <f t="shared" si="150"/>
        <v/>
      </c>
      <c r="AW236" s="12" t="str">
        <f t="shared" si="140"/>
        <v/>
      </c>
      <c r="AX236" s="12" t="str">
        <f t="shared" si="141"/>
        <v/>
      </c>
      <c r="AY236" s="12" t="str">
        <f t="shared" si="142"/>
        <v/>
      </c>
      <c r="AZ236" s="12" t="str">
        <f t="shared" si="143"/>
        <v/>
      </c>
    </row>
    <row r="237" spans="1:52" s="3" customFormat="1">
      <c r="A237" s="35"/>
      <c r="B237" s="36"/>
      <c r="C237" s="36"/>
      <c r="D237" s="36"/>
      <c r="E237" s="13"/>
      <c r="F237" s="13"/>
      <c r="G237" s="13"/>
      <c r="H237" s="13"/>
      <c r="I237" s="18">
        <f t="shared" si="116"/>
        <v>0</v>
      </c>
      <c r="J237" s="37">
        <f t="shared" si="117"/>
        <v>0</v>
      </c>
      <c r="K237" s="37"/>
      <c r="L237" s="12">
        <f t="shared" si="118"/>
        <v>0</v>
      </c>
      <c r="M237" s="12">
        <f t="shared" si="119"/>
        <v>0</v>
      </c>
      <c r="N237" s="12">
        <f t="shared" si="120"/>
        <v>0</v>
      </c>
      <c r="O237" s="12">
        <f t="shared" si="121"/>
        <v>0</v>
      </c>
      <c r="P237" s="12">
        <f t="shared" si="122"/>
        <v>0</v>
      </c>
      <c r="Q237" s="12">
        <f t="shared" si="123"/>
        <v>0</v>
      </c>
      <c r="R237" s="12">
        <f t="shared" si="124"/>
        <v>0</v>
      </c>
      <c r="S237" s="12">
        <f t="shared" si="125"/>
        <v>0</v>
      </c>
      <c r="U237" s="12">
        <f t="shared" si="126"/>
        <v>0</v>
      </c>
      <c r="V237" s="12">
        <f t="shared" si="127"/>
        <v>0</v>
      </c>
      <c r="W237" s="12">
        <f t="shared" si="128"/>
        <v>0</v>
      </c>
      <c r="X237" s="12">
        <f t="shared" si="129"/>
        <v>0</v>
      </c>
      <c r="Y237" s="12">
        <f t="shared" si="144"/>
        <v>0</v>
      </c>
      <c r="Z237" s="12">
        <f t="shared" si="130"/>
        <v>0</v>
      </c>
      <c r="AB237" s="42">
        <f t="shared" si="131"/>
        <v>0</v>
      </c>
      <c r="AC237" s="42">
        <f t="shared" si="132"/>
        <v>0</v>
      </c>
      <c r="AD237" s="42">
        <f t="shared" si="133"/>
        <v>0</v>
      </c>
      <c r="AE237" s="42">
        <f t="shared" si="134"/>
        <v>0</v>
      </c>
      <c r="AL237" s="12" t="str">
        <f t="shared" si="135"/>
        <v/>
      </c>
      <c r="AM237" s="12" t="str">
        <f t="shared" si="136"/>
        <v/>
      </c>
      <c r="AN237" s="12" t="str">
        <f t="shared" si="137"/>
        <v/>
      </c>
      <c r="AO237" s="12" t="str">
        <f t="shared" si="138"/>
        <v/>
      </c>
      <c r="AP237" s="12" t="str">
        <f t="shared" si="139"/>
        <v/>
      </c>
      <c r="AQ237" s="12" t="str">
        <f t="shared" si="145"/>
        <v/>
      </c>
      <c r="AR237" s="12" t="str">
        <f t="shared" si="146"/>
        <v/>
      </c>
      <c r="AS237" s="12" t="str">
        <f t="shared" si="147"/>
        <v/>
      </c>
      <c r="AT237" s="12" t="str">
        <f t="shared" si="148"/>
        <v/>
      </c>
      <c r="AU237" s="12" t="str">
        <f t="shared" si="149"/>
        <v/>
      </c>
      <c r="AV237" s="12" t="str">
        <f t="shared" si="150"/>
        <v/>
      </c>
      <c r="AW237" s="12" t="str">
        <f t="shared" si="140"/>
        <v/>
      </c>
      <c r="AX237" s="12" t="str">
        <f t="shared" si="141"/>
        <v/>
      </c>
      <c r="AY237" s="12" t="str">
        <f t="shared" si="142"/>
        <v/>
      </c>
      <c r="AZ237" s="12" t="str">
        <f t="shared" si="143"/>
        <v/>
      </c>
    </row>
    <row r="238" spans="1:52" s="3" customFormat="1">
      <c r="A238" s="35"/>
      <c r="B238" s="36"/>
      <c r="C238" s="36"/>
      <c r="D238" s="36"/>
      <c r="E238" s="13"/>
      <c r="F238" s="13"/>
      <c r="G238" s="13"/>
      <c r="H238" s="13"/>
      <c r="I238" s="18">
        <f t="shared" si="116"/>
        <v>0</v>
      </c>
      <c r="J238" s="37">
        <f t="shared" si="117"/>
        <v>0</v>
      </c>
      <c r="K238" s="37"/>
      <c r="L238" s="12">
        <f t="shared" si="118"/>
        <v>0</v>
      </c>
      <c r="M238" s="12">
        <f t="shared" si="119"/>
        <v>0</v>
      </c>
      <c r="N238" s="12">
        <f t="shared" si="120"/>
        <v>0</v>
      </c>
      <c r="O238" s="12">
        <f t="shared" si="121"/>
        <v>0</v>
      </c>
      <c r="P238" s="12">
        <f t="shared" si="122"/>
        <v>0</v>
      </c>
      <c r="Q238" s="12">
        <f t="shared" si="123"/>
        <v>0</v>
      </c>
      <c r="R238" s="12">
        <f t="shared" si="124"/>
        <v>0</v>
      </c>
      <c r="S238" s="12">
        <f t="shared" si="125"/>
        <v>0</v>
      </c>
      <c r="U238" s="12">
        <f t="shared" si="126"/>
        <v>0</v>
      </c>
      <c r="V238" s="12">
        <f t="shared" si="127"/>
        <v>0</v>
      </c>
      <c r="W238" s="12">
        <f t="shared" si="128"/>
        <v>0</v>
      </c>
      <c r="X238" s="12">
        <f t="shared" si="129"/>
        <v>0</v>
      </c>
      <c r="Y238" s="12">
        <f t="shared" si="144"/>
        <v>0</v>
      </c>
      <c r="Z238" s="12">
        <f t="shared" si="130"/>
        <v>0</v>
      </c>
      <c r="AB238" s="42">
        <f t="shared" si="131"/>
        <v>0</v>
      </c>
      <c r="AC238" s="42">
        <f t="shared" si="132"/>
        <v>0</v>
      </c>
      <c r="AD238" s="42">
        <f t="shared" si="133"/>
        <v>0</v>
      </c>
      <c r="AE238" s="42">
        <f t="shared" si="134"/>
        <v>0</v>
      </c>
      <c r="AL238" s="12" t="str">
        <f t="shared" si="135"/>
        <v/>
      </c>
      <c r="AM238" s="12" t="str">
        <f t="shared" si="136"/>
        <v/>
      </c>
      <c r="AN238" s="12" t="str">
        <f t="shared" si="137"/>
        <v/>
      </c>
      <c r="AO238" s="12" t="str">
        <f t="shared" si="138"/>
        <v/>
      </c>
      <c r="AP238" s="12" t="str">
        <f t="shared" si="139"/>
        <v/>
      </c>
      <c r="AQ238" s="12" t="str">
        <f t="shared" si="145"/>
        <v/>
      </c>
      <c r="AR238" s="12" t="str">
        <f t="shared" si="146"/>
        <v/>
      </c>
      <c r="AS238" s="12" t="str">
        <f t="shared" si="147"/>
        <v/>
      </c>
      <c r="AT238" s="12" t="str">
        <f t="shared" si="148"/>
        <v/>
      </c>
      <c r="AU238" s="12" t="str">
        <f t="shared" si="149"/>
        <v/>
      </c>
      <c r="AV238" s="12" t="str">
        <f t="shared" si="150"/>
        <v/>
      </c>
      <c r="AW238" s="12" t="str">
        <f t="shared" si="140"/>
        <v/>
      </c>
      <c r="AX238" s="12" t="str">
        <f t="shared" si="141"/>
        <v/>
      </c>
      <c r="AY238" s="12" t="str">
        <f t="shared" si="142"/>
        <v/>
      </c>
      <c r="AZ238" s="12" t="str">
        <f t="shared" si="143"/>
        <v/>
      </c>
    </row>
    <row r="239" spans="1:52" s="3" customFormat="1">
      <c r="A239" s="35"/>
      <c r="B239" s="36"/>
      <c r="C239" s="36"/>
      <c r="D239" s="36"/>
      <c r="E239" s="13"/>
      <c r="F239" s="13"/>
      <c r="G239" s="13"/>
      <c r="H239" s="13"/>
      <c r="I239" s="18">
        <f t="shared" si="116"/>
        <v>0</v>
      </c>
      <c r="J239" s="37">
        <f t="shared" si="117"/>
        <v>0</v>
      </c>
      <c r="K239" s="37"/>
      <c r="L239" s="12">
        <f t="shared" si="118"/>
        <v>0</v>
      </c>
      <c r="M239" s="12">
        <f t="shared" si="119"/>
        <v>0</v>
      </c>
      <c r="N239" s="12">
        <f t="shared" si="120"/>
        <v>0</v>
      </c>
      <c r="O239" s="12">
        <f t="shared" si="121"/>
        <v>0</v>
      </c>
      <c r="P239" s="12">
        <f t="shared" si="122"/>
        <v>0</v>
      </c>
      <c r="Q239" s="12">
        <f t="shared" si="123"/>
        <v>0</v>
      </c>
      <c r="R239" s="12">
        <f t="shared" si="124"/>
        <v>0</v>
      </c>
      <c r="S239" s="12">
        <f t="shared" si="125"/>
        <v>0</v>
      </c>
      <c r="U239" s="12">
        <f t="shared" si="126"/>
        <v>0</v>
      </c>
      <c r="V239" s="12">
        <f t="shared" si="127"/>
        <v>0</v>
      </c>
      <c r="W239" s="12">
        <f t="shared" si="128"/>
        <v>0</v>
      </c>
      <c r="X239" s="12">
        <f t="shared" si="129"/>
        <v>0</v>
      </c>
      <c r="Y239" s="12">
        <f t="shared" si="144"/>
        <v>0</v>
      </c>
      <c r="Z239" s="12">
        <f t="shared" si="130"/>
        <v>0</v>
      </c>
      <c r="AB239" s="42">
        <f t="shared" si="131"/>
        <v>0</v>
      </c>
      <c r="AC239" s="42">
        <f t="shared" si="132"/>
        <v>0</v>
      </c>
      <c r="AD239" s="42">
        <f t="shared" si="133"/>
        <v>0</v>
      </c>
      <c r="AE239" s="42">
        <f t="shared" si="134"/>
        <v>0</v>
      </c>
      <c r="AL239" s="12" t="str">
        <f t="shared" si="135"/>
        <v/>
      </c>
      <c r="AM239" s="12" t="str">
        <f t="shared" si="136"/>
        <v/>
      </c>
      <c r="AN239" s="12" t="str">
        <f t="shared" si="137"/>
        <v/>
      </c>
      <c r="AO239" s="12" t="str">
        <f t="shared" si="138"/>
        <v/>
      </c>
      <c r="AP239" s="12" t="str">
        <f t="shared" si="139"/>
        <v/>
      </c>
      <c r="AQ239" s="12" t="str">
        <f t="shared" si="145"/>
        <v/>
      </c>
      <c r="AR239" s="12" t="str">
        <f t="shared" si="146"/>
        <v/>
      </c>
      <c r="AS239" s="12" t="str">
        <f t="shared" si="147"/>
        <v/>
      </c>
      <c r="AT239" s="12" t="str">
        <f t="shared" si="148"/>
        <v/>
      </c>
      <c r="AU239" s="12" t="str">
        <f t="shared" si="149"/>
        <v/>
      </c>
      <c r="AV239" s="12" t="str">
        <f t="shared" si="150"/>
        <v/>
      </c>
      <c r="AW239" s="12" t="str">
        <f t="shared" si="140"/>
        <v/>
      </c>
      <c r="AX239" s="12" t="str">
        <f t="shared" si="141"/>
        <v/>
      </c>
      <c r="AY239" s="12" t="str">
        <f t="shared" si="142"/>
        <v/>
      </c>
      <c r="AZ239" s="12" t="str">
        <f t="shared" si="143"/>
        <v/>
      </c>
    </row>
    <row r="240" spans="1:52" s="3" customFormat="1">
      <c r="A240" s="35"/>
      <c r="B240" s="36"/>
      <c r="C240" s="36"/>
      <c r="D240" s="36"/>
      <c r="E240" s="13"/>
      <c r="F240" s="13"/>
      <c r="G240" s="13"/>
      <c r="H240" s="13"/>
      <c r="I240" s="18">
        <f t="shared" si="116"/>
        <v>0</v>
      </c>
      <c r="J240" s="37">
        <f t="shared" si="117"/>
        <v>0</v>
      </c>
      <c r="K240" s="37"/>
      <c r="L240" s="12">
        <f t="shared" si="118"/>
        <v>0</v>
      </c>
      <c r="M240" s="12">
        <f t="shared" si="119"/>
        <v>0</v>
      </c>
      <c r="N240" s="12">
        <f t="shared" si="120"/>
        <v>0</v>
      </c>
      <c r="O240" s="12">
        <f t="shared" si="121"/>
        <v>0</v>
      </c>
      <c r="P240" s="12">
        <f t="shared" si="122"/>
        <v>0</v>
      </c>
      <c r="Q240" s="12">
        <f t="shared" si="123"/>
        <v>0</v>
      </c>
      <c r="R240" s="12">
        <f t="shared" si="124"/>
        <v>0</v>
      </c>
      <c r="S240" s="12">
        <f t="shared" si="125"/>
        <v>0</v>
      </c>
      <c r="U240" s="12">
        <f t="shared" si="126"/>
        <v>0</v>
      </c>
      <c r="V240" s="12">
        <f t="shared" si="127"/>
        <v>0</v>
      </c>
      <c r="W240" s="12">
        <f t="shared" si="128"/>
        <v>0</v>
      </c>
      <c r="X240" s="12">
        <f t="shared" si="129"/>
        <v>0</v>
      </c>
      <c r="Y240" s="12">
        <f t="shared" si="144"/>
        <v>0</v>
      </c>
      <c r="Z240" s="12">
        <f t="shared" si="130"/>
        <v>0</v>
      </c>
      <c r="AB240" s="42">
        <f t="shared" si="131"/>
        <v>0</v>
      </c>
      <c r="AC240" s="42">
        <f t="shared" si="132"/>
        <v>0</v>
      </c>
      <c r="AD240" s="42">
        <f t="shared" si="133"/>
        <v>0</v>
      </c>
      <c r="AE240" s="42">
        <f t="shared" si="134"/>
        <v>0</v>
      </c>
      <c r="AL240" s="12" t="str">
        <f t="shared" si="135"/>
        <v/>
      </c>
      <c r="AM240" s="12" t="str">
        <f t="shared" si="136"/>
        <v/>
      </c>
      <c r="AN240" s="12" t="str">
        <f t="shared" si="137"/>
        <v/>
      </c>
      <c r="AO240" s="12" t="str">
        <f t="shared" si="138"/>
        <v/>
      </c>
      <c r="AP240" s="12" t="str">
        <f t="shared" si="139"/>
        <v/>
      </c>
      <c r="AQ240" s="12" t="str">
        <f t="shared" si="145"/>
        <v/>
      </c>
      <c r="AR240" s="12" t="str">
        <f t="shared" si="146"/>
        <v/>
      </c>
      <c r="AS240" s="12" t="str">
        <f t="shared" si="147"/>
        <v/>
      </c>
      <c r="AT240" s="12" t="str">
        <f t="shared" si="148"/>
        <v/>
      </c>
      <c r="AU240" s="12" t="str">
        <f t="shared" si="149"/>
        <v/>
      </c>
      <c r="AV240" s="12" t="str">
        <f t="shared" si="150"/>
        <v/>
      </c>
      <c r="AW240" s="12" t="str">
        <f t="shared" si="140"/>
        <v/>
      </c>
      <c r="AX240" s="12" t="str">
        <f t="shared" si="141"/>
        <v/>
      </c>
      <c r="AY240" s="12" t="str">
        <f t="shared" si="142"/>
        <v/>
      </c>
      <c r="AZ240" s="12" t="str">
        <f t="shared" si="143"/>
        <v/>
      </c>
    </row>
    <row r="241" spans="1:52" s="3" customFormat="1">
      <c r="A241" s="35"/>
      <c r="B241" s="36"/>
      <c r="C241" s="36"/>
      <c r="D241" s="36"/>
      <c r="E241" s="13"/>
      <c r="F241" s="13"/>
      <c r="G241" s="13"/>
      <c r="H241" s="13"/>
      <c r="I241" s="18">
        <f t="shared" si="116"/>
        <v>0</v>
      </c>
      <c r="J241" s="37">
        <f t="shared" si="117"/>
        <v>0</v>
      </c>
      <c r="K241" s="37"/>
      <c r="L241" s="12">
        <f t="shared" si="118"/>
        <v>0</v>
      </c>
      <c r="M241" s="12">
        <f t="shared" si="119"/>
        <v>0</v>
      </c>
      <c r="N241" s="12">
        <f t="shared" si="120"/>
        <v>0</v>
      </c>
      <c r="O241" s="12">
        <f t="shared" si="121"/>
        <v>0</v>
      </c>
      <c r="P241" s="12">
        <f t="shared" si="122"/>
        <v>0</v>
      </c>
      <c r="Q241" s="12">
        <f t="shared" si="123"/>
        <v>0</v>
      </c>
      <c r="R241" s="12">
        <f t="shared" si="124"/>
        <v>0</v>
      </c>
      <c r="S241" s="12">
        <f t="shared" si="125"/>
        <v>0</v>
      </c>
      <c r="U241" s="12">
        <f t="shared" si="126"/>
        <v>0</v>
      </c>
      <c r="V241" s="12">
        <f t="shared" si="127"/>
        <v>0</v>
      </c>
      <c r="W241" s="12">
        <f t="shared" si="128"/>
        <v>0</v>
      </c>
      <c r="X241" s="12">
        <f t="shared" si="129"/>
        <v>0</v>
      </c>
      <c r="Y241" s="12">
        <f t="shared" si="144"/>
        <v>0</v>
      </c>
      <c r="Z241" s="12">
        <f t="shared" si="130"/>
        <v>0</v>
      </c>
      <c r="AB241" s="42">
        <f t="shared" si="131"/>
        <v>0</v>
      </c>
      <c r="AC241" s="42">
        <f t="shared" si="132"/>
        <v>0</v>
      </c>
      <c r="AD241" s="42">
        <f t="shared" si="133"/>
        <v>0</v>
      </c>
      <c r="AE241" s="42">
        <f t="shared" si="134"/>
        <v>0</v>
      </c>
      <c r="AL241" s="12" t="str">
        <f t="shared" si="135"/>
        <v/>
      </c>
      <c r="AM241" s="12" t="str">
        <f t="shared" si="136"/>
        <v/>
      </c>
      <c r="AN241" s="12" t="str">
        <f t="shared" si="137"/>
        <v/>
      </c>
      <c r="AO241" s="12" t="str">
        <f t="shared" si="138"/>
        <v/>
      </c>
      <c r="AP241" s="12" t="str">
        <f t="shared" si="139"/>
        <v/>
      </c>
      <c r="AQ241" s="12" t="str">
        <f t="shared" si="145"/>
        <v/>
      </c>
      <c r="AR241" s="12" t="str">
        <f t="shared" si="146"/>
        <v/>
      </c>
      <c r="AS241" s="12" t="str">
        <f t="shared" si="147"/>
        <v/>
      </c>
      <c r="AT241" s="12" t="str">
        <f t="shared" si="148"/>
        <v/>
      </c>
      <c r="AU241" s="12" t="str">
        <f t="shared" si="149"/>
        <v/>
      </c>
      <c r="AV241" s="12" t="str">
        <f t="shared" si="150"/>
        <v/>
      </c>
      <c r="AW241" s="12" t="str">
        <f t="shared" si="140"/>
        <v/>
      </c>
      <c r="AX241" s="12" t="str">
        <f t="shared" si="141"/>
        <v/>
      </c>
      <c r="AY241" s="12" t="str">
        <f t="shared" si="142"/>
        <v/>
      </c>
      <c r="AZ241" s="12" t="str">
        <f t="shared" si="143"/>
        <v/>
      </c>
    </row>
    <row r="242" spans="1:52" s="3" customFormat="1">
      <c r="A242" s="35"/>
      <c r="B242" s="36"/>
      <c r="C242" s="36"/>
      <c r="D242" s="36"/>
      <c r="E242" s="13"/>
      <c r="F242" s="13"/>
      <c r="G242" s="13"/>
      <c r="H242" s="13"/>
      <c r="I242" s="18">
        <f t="shared" si="116"/>
        <v>0</v>
      </c>
      <c r="J242" s="37">
        <f t="shared" si="117"/>
        <v>0</v>
      </c>
      <c r="K242" s="37"/>
      <c r="L242" s="12">
        <f t="shared" si="118"/>
        <v>0</v>
      </c>
      <c r="M242" s="12">
        <f t="shared" si="119"/>
        <v>0</v>
      </c>
      <c r="N242" s="12">
        <f t="shared" si="120"/>
        <v>0</v>
      </c>
      <c r="O242" s="12">
        <f t="shared" si="121"/>
        <v>0</v>
      </c>
      <c r="P242" s="12">
        <f t="shared" si="122"/>
        <v>0</v>
      </c>
      <c r="Q242" s="12">
        <f t="shared" si="123"/>
        <v>0</v>
      </c>
      <c r="R242" s="12">
        <f t="shared" si="124"/>
        <v>0</v>
      </c>
      <c r="S242" s="12">
        <f t="shared" si="125"/>
        <v>0</v>
      </c>
      <c r="U242" s="12">
        <f t="shared" si="126"/>
        <v>0</v>
      </c>
      <c r="V242" s="12">
        <f t="shared" si="127"/>
        <v>0</v>
      </c>
      <c r="W242" s="12">
        <f t="shared" si="128"/>
        <v>0</v>
      </c>
      <c r="X242" s="12">
        <f t="shared" si="129"/>
        <v>0</v>
      </c>
      <c r="Y242" s="12">
        <f t="shared" si="144"/>
        <v>0</v>
      </c>
      <c r="Z242" s="12">
        <f t="shared" si="130"/>
        <v>0</v>
      </c>
      <c r="AB242" s="42">
        <f t="shared" si="131"/>
        <v>0</v>
      </c>
      <c r="AC242" s="42">
        <f t="shared" si="132"/>
        <v>0</v>
      </c>
      <c r="AD242" s="42">
        <f t="shared" si="133"/>
        <v>0</v>
      </c>
      <c r="AE242" s="42">
        <f t="shared" si="134"/>
        <v>0</v>
      </c>
      <c r="AL242" s="12" t="str">
        <f t="shared" si="135"/>
        <v/>
      </c>
      <c r="AM242" s="12" t="str">
        <f t="shared" si="136"/>
        <v/>
      </c>
      <c r="AN242" s="12" t="str">
        <f t="shared" si="137"/>
        <v/>
      </c>
      <c r="AO242" s="12" t="str">
        <f t="shared" si="138"/>
        <v/>
      </c>
      <c r="AP242" s="12" t="str">
        <f t="shared" si="139"/>
        <v/>
      </c>
      <c r="AQ242" s="12" t="str">
        <f t="shared" si="145"/>
        <v/>
      </c>
      <c r="AR242" s="12" t="str">
        <f t="shared" si="146"/>
        <v/>
      </c>
      <c r="AS242" s="12" t="str">
        <f t="shared" si="147"/>
        <v/>
      </c>
      <c r="AT242" s="12" t="str">
        <f t="shared" si="148"/>
        <v/>
      </c>
      <c r="AU242" s="12" t="str">
        <f t="shared" si="149"/>
        <v/>
      </c>
      <c r="AV242" s="12" t="str">
        <f t="shared" si="150"/>
        <v/>
      </c>
      <c r="AW242" s="12" t="str">
        <f t="shared" si="140"/>
        <v/>
      </c>
      <c r="AX242" s="12" t="str">
        <f t="shared" si="141"/>
        <v/>
      </c>
      <c r="AY242" s="12" t="str">
        <f t="shared" si="142"/>
        <v/>
      </c>
      <c r="AZ242" s="12" t="str">
        <f t="shared" si="143"/>
        <v/>
      </c>
    </row>
    <row r="243" spans="1:52" s="3" customFormat="1">
      <c r="A243" s="35"/>
      <c r="B243" s="36"/>
      <c r="C243" s="36"/>
      <c r="D243" s="36"/>
      <c r="E243" s="13"/>
      <c r="F243" s="13"/>
      <c r="G243" s="13"/>
      <c r="H243" s="13"/>
      <c r="I243" s="18">
        <f t="shared" si="116"/>
        <v>0</v>
      </c>
      <c r="J243" s="37">
        <f t="shared" si="117"/>
        <v>0</v>
      </c>
      <c r="K243" s="37"/>
      <c r="L243" s="12">
        <f t="shared" si="118"/>
        <v>0</v>
      </c>
      <c r="M243" s="12">
        <f t="shared" si="119"/>
        <v>0</v>
      </c>
      <c r="N243" s="12">
        <f t="shared" si="120"/>
        <v>0</v>
      </c>
      <c r="O243" s="12">
        <f t="shared" si="121"/>
        <v>0</v>
      </c>
      <c r="P243" s="12">
        <f t="shared" si="122"/>
        <v>0</v>
      </c>
      <c r="Q243" s="12">
        <f t="shared" si="123"/>
        <v>0</v>
      </c>
      <c r="R243" s="12">
        <f t="shared" si="124"/>
        <v>0</v>
      </c>
      <c r="S243" s="12">
        <f t="shared" si="125"/>
        <v>0</v>
      </c>
      <c r="U243" s="12">
        <f t="shared" si="126"/>
        <v>0</v>
      </c>
      <c r="V243" s="12">
        <f t="shared" si="127"/>
        <v>0</v>
      </c>
      <c r="W243" s="12">
        <f t="shared" si="128"/>
        <v>0</v>
      </c>
      <c r="X243" s="12">
        <f t="shared" si="129"/>
        <v>0</v>
      </c>
      <c r="Y243" s="12">
        <f t="shared" si="144"/>
        <v>0</v>
      </c>
      <c r="Z243" s="12">
        <f t="shared" si="130"/>
        <v>0</v>
      </c>
      <c r="AB243" s="42">
        <f t="shared" si="131"/>
        <v>0</v>
      </c>
      <c r="AC243" s="42">
        <f t="shared" si="132"/>
        <v>0</v>
      </c>
      <c r="AD243" s="42">
        <f t="shared" si="133"/>
        <v>0</v>
      </c>
      <c r="AE243" s="42">
        <f t="shared" si="134"/>
        <v>0</v>
      </c>
      <c r="AL243" s="12" t="str">
        <f t="shared" si="135"/>
        <v/>
      </c>
      <c r="AM243" s="12" t="str">
        <f t="shared" si="136"/>
        <v/>
      </c>
      <c r="AN243" s="12" t="str">
        <f t="shared" si="137"/>
        <v/>
      </c>
      <c r="AO243" s="12" t="str">
        <f t="shared" si="138"/>
        <v/>
      </c>
      <c r="AP243" s="12" t="str">
        <f t="shared" si="139"/>
        <v/>
      </c>
      <c r="AQ243" s="12" t="str">
        <f t="shared" si="145"/>
        <v/>
      </c>
      <c r="AR243" s="12" t="str">
        <f t="shared" si="146"/>
        <v/>
      </c>
      <c r="AS243" s="12" t="str">
        <f t="shared" si="147"/>
        <v/>
      </c>
      <c r="AT243" s="12" t="str">
        <f t="shared" si="148"/>
        <v/>
      </c>
      <c r="AU243" s="12" t="str">
        <f t="shared" si="149"/>
        <v/>
      </c>
      <c r="AV243" s="12" t="str">
        <f t="shared" si="150"/>
        <v/>
      </c>
      <c r="AW243" s="12" t="str">
        <f t="shared" si="140"/>
        <v/>
      </c>
      <c r="AX243" s="12" t="str">
        <f t="shared" si="141"/>
        <v/>
      </c>
      <c r="AY243" s="12" t="str">
        <f t="shared" si="142"/>
        <v/>
      </c>
      <c r="AZ243" s="12" t="str">
        <f t="shared" si="143"/>
        <v/>
      </c>
    </row>
    <row r="244" spans="1:52" s="3" customFormat="1">
      <c r="A244" s="35"/>
      <c r="B244" s="36"/>
      <c r="C244" s="36"/>
      <c r="D244" s="36"/>
      <c r="E244" s="13"/>
      <c r="F244" s="13"/>
      <c r="G244" s="13"/>
      <c r="H244" s="13"/>
      <c r="I244" s="18">
        <f t="shared" si="116"/>
        <v>0</v>
      </c>
      <c r="J244" s="37">
        <f t="shared" si="117"/>
        <v>0</v>
      </c>
      <c r="K244" s="37"/>
      <c r="L244" s="12">
        <f t="shared" si="118"/>
        <v>0</v>
      </c>
      <c r="M244" s="12">
        <f t="shared" si="119"/>
        <v>0</v>
      </c>
      <c r="N244" s="12">
        <f t="shared" si="120"/>
        <v>0</v>
      </c>
      <c r="O244" s="12">
        <f t="shared" si="121"/>
        <v>0</v>
      </c>
      <c r="P244" s="12">
        <f t="shared" si="122"/>
        <v>0</v>
      </c>
      <c r="Q244" s="12">
        <f t="shared" si="123"/>
        <v>0</v>
      </c>
      <c r="R244" s="12">
        <f t="shared" si="124"/>
        <v>0</v>
      </c>
      <c r="S244" s="12">
        <f t="shared" si="125"/>
        <v>0</v>
      </c>
      <c r="U244" s="12">
        <f t="shared" si="126"/>
        <v>0</v>
      </c>
      <c r="V244" s="12">
        <f t="shared" si="127"/>
        <v>0</v>
      </c>
      <c r="W244" s="12">
        <f t="shared" si="128"/>
        <v>0</v>
      </c>
      <c r="X244" s="12">
        <f t="shared" si="129"/>
        <v>0</v>
      </c>
      <c r="Y244" s="12">
        <f t="shared" si="144"/>
        <v>0</v>
      </c>
      <c r="Z244" s="12">
        <f t="shared" si="130"/>
        <v>0</v>
      </c>
      <c r="AB244" s="42">
        <f t="shared" si="131"/>
        <v>0</v>
      </c>
      <c r="AC244" s="42">
        <f t="shared" si="132"/>
        <v>0</v>
      </c>
      <c r="AD244" s="42">
        <f t="shared" si="133"/>
        <v>0</v>
      </c>
      <c r="AE244" s="42">
        <f t="shared" si="134"/>
        <v>0</v>
      </c>
      <c r="AL244" s="12" t="str">
        <f t="shared" si="135"/>
        <v/>
      </c>
      <c r="AM244" s="12" t="str">
        <f t="shared" si="136"/>
        <v/>
      </c>
      <c r="AN244" s="12" t="str">
        <f t="shared" si="137"/>
        <v/>
      </c>
      <c r="AO244" s="12" t="str">
        <f t="shared" si="138"/>
        <v/>
      </c>
      <c r="AP244" s="12" t="str">
        <f t="shared" si="139"/>
        <v/>
      </c>
      <c r="AQ244" s="12" t="str">
        <f t="shared" si="145"/>
        <v/>
      </c>
      <c r="AR244" s="12" t="str">
        <f t="shared" si="146"/>
        <v/>
      </c>
      <c r="AS244" s="12" t="str">
        <f t="shared" si="147"/>
        <v/>
      </c>
      <c r="AT244" s="12" t="str">
        <f t="shared" si="148"/>
        <v/>
      </c>
      <c r="AU244" s="12" t="str">
        <f t="shared" si="149"/>
        <v/>
      </c>
      <c r="AV244" s="12" t="str">
        <f t="shared" si="150"/>
        <v/>
      </c>
      <c r="AW244" s="12" t="str">
        <f t="shared" si="140"/>
        <v/>
      </c>
      <c r="AX244" s="12" t="str">
        <f t="shared" si="141"/>
        <v/>
      </c>
      <c r="AY244" s="12" t="str">
        <f t="shared" si="142"/>
        <v/>
      </c>
      <c r="AZ244" s="12" t="str">
        <f t="shared" si="143"/>
        <v/>
      </c>
    </row>
    <row r="245" spans="1:52" s="3" customFormat="1">
      <c r="A245" s="35"/>
      <c r="B245" s="36"/>
      <c r="C245" s="36"/>
      <c r="D245" s="36"/>
      <c r="E245" s="13"/>
      <c r="F245" s="13"/>
      <c r="G245" s="13"/>
      <c r="H245" s="13"/>
      <c r="I245" s="18">
        <f t="shared" si="116"/>
        <v>0</v>
      </c>
      <c r="J245" s="37">
        <f t="shared" si="117"/>
        <v>0</v>
      </c>
      <c r="K245" s="37"/>
      <c r="L245" s="12">
        <f t="shared" si="118"/>
        <v>0</v>
      </c>
      <c r="M245" s="12">
        <f t="shared" si="119"/>
        <v>0</v>
      </c>
      <c r="N245" s="12">
        <f t="shared" si="120"/>
        <v>0</v>
      </c>
      <c r="O245" s="12">
        <f t="shared" si="121"/>
        <v>0</v>
      </c>
      <c r="P245" s="12">
        <f t="shared" si="122"/>
        <v>0</v>
      </c>
      <c r="Q245" s="12">
        <f t="shared" si="123"/>
        <v>0</v>
      </c>
      <c r="R245" s="12">
        <f t="shared" si="124"/>
        <v>0</v>
      </c>
      <c r="S245" s="12">
        <f t="shared" si="125"/>
        <v>0</v>
      </c>
      <c r="U245" s="12">
        <f t="shared" si="126"/>
        <v>0</v>
      </c>
      <c r="V245" s="12">
        <f t="shared" si="127"/>
        <v>0</v>
      </c>
      <c r="W245" s="12">
        <f t="shared" si="128"/>
        <v>0</v>
      </c>
      <c r="X245" s="12">
        <f t="shared" si="129"/>
        <v>0</v>
      </c>
      <c r="Y245" s="12">
        <f t="shared" si="144"/>
        <v>0</v>
      </c>
      <c r="Z245" s="12">
        <f t="shared" si="130"/>
        <v>0</v>
      </c>
      <c r="AB245" s="42">
        <f t="shared" si="131"/>
        <v>0</v>
      </c>
      <c r="AC245" s="42">
        <f t="shared" si="132"/>
        <v>0</v>
      </c>
      <c r="AD245" s="42">
        <f t="shared" si="133"/>
        <v>0</v>
      </c>
      <c r="AE245" s="42">
        <f t="shared" si="134"/>
        <v>0</v>
      </c>
      <c r="AL245" s="12" t="str">
        <f t="shared" si="135"/>
        <v/>
      </c>
      <c r="AM245" s="12" t="str">
        <f t="shared" si="136"/>
        <v/>
      </c>
      <c r="AN245" s="12" t="str">
        <f t="shared" si="137"/>
        <v/>
      </c>
      <c r="AO245" s="12" t="str">
        <f t="shared" si="138"/>
        <v/>
      </c>
      <c r="AP245" s="12" t="str">
        <f t="shared" si="139"/>
        <v/>
      </c>
      <c r="AQ245" s="12" t="str">
        <f t="shared" si="145"/>
        <v/>
      </c>
      <c r="AR245" s="12" t="str">
        <f t="shared" si="146"/>
        <v/>
      </c>
      <c r="AS245" s="12" t="str">
        <f t="shared" si="147"/>
        <v/>
      </c>
      <c r="AT245" s="12" t="str">
        <f t="shared" si="148"/>
        <v/>
      </c>
      <c r="AU245" s="12" t="str">
        <f t="shared" si="149"/>
        <v/>
      </c>
      <c r="AV245" s="12" t="str">
        <f t="shared" si="150"/>
        <v/>
      </c>
      <c r="AW245" s="12" t="str">
        <f t="shared" si="140"/>
        <v/>
      </c>
      <c r="AX245" s="12" t="str">
        <f t="shared" si="141"/>
        <v/>
      </c>
      <c r="AY245" s="12" t="str">
        <f t="shared" si="142"/>
        <v/>
      </c>
      <c r="AZ245" s="12" t="str">
        <f t="shared" si="143"/>
        <v/>
      </c>
    </row>
    <row r="246" spans="1:52" s="3" customFormat="1">
      <c r="A246" s="35"/>
      <c r="B246" s="36"/>
      <c r="C246" s="36"/>
      <c r="D246" s="36"/>
      <c r="E246" s="13"/>
      <c r="F246" s="13"/>
      <c r="G246" s="13"/>
      <c r="H246" s="13"/>
      <c r="I246" s="18">
        <f t="shared" si="116"/>
        <v>0</v>
      </c>
      <c r="J246" s="37">
        <f t="shared" si="117"/>
        <v>0</v>
      </c>
      <c r="K246" s="37"/>
      <c r="L246" s="12">
        <f t="shared" si="118"/>
        <v>0</v>
      </c>
      <c r="M246" s="12">
        <f t="shared" si="119"/>
        <v>0</v>
      </c>
      <c r="N246" s="12">
        <f t="shared" si="120"/>
        <v>0</v>
      </c>
      <c r="O246" s="12">
        <f t="shared" si="121"/>
        <v>0</v>
      </c>
      <c r="P246" s="12">
        <f t="shared" si="122"/>
        <v>0</v>
      </c>
      <c r="Q246" s="12">
        <f t="shared" si="123"/>
        <v>0</v>
      </c>
      <c r="R246" s="12">
        <f t="shared" si="124"/>
        <v>0</v>
      </c>
      <c r="S246" s="12">
        <f t="shared" si="125"/>
        <v>0</v>
      </c>
      <c r="U246" s="12">
        <f t="shared" si="126"/>
        <v>0</v>
      </c>
      <c r="V246" s="12">
        <f t="shared" si="127"/>
        <v>0</v>
      </c>
      <c r="W246" s="12">
        <f t="shared" si="128"/>
        <v>0</v>
      </c>
      <c r="X246" s="12">
        <f t="shared" si="129"/>
        <v>0</v>
      </c>
      <c r="Y246" s="12">
        <f t="shared" si="144"/>
        <v>0</v>
      </c>
      <c r="Z246" s="12">
        <f t="shared" si="130"/>
        <v>0</v>
      </c>
      <c r="AB246" s="42">
        <f t="shared" si="131"/>
        <v>0</v>
      </c>
      <c r="AC246" s="42">
        <f t="shared" si="132"/>
        <v>0</v>
      </c>
      <c r="AD246" s="42">
        <f t="shared" si="133"/>
        <v>0</v>
      </c>
      <c r="AE246" s="42">
        <f t="shared" si="134"/>
        <v>0</v>
      </c>
      <c r="AL246" s="12" t="str">
        <f t="shared" si="135"/>
        <v/>
      </c>
      <c r="AM246" s="12" t="str">
        <f t="shared" si="136"/>
        <v/>
      </c>
      <c r="AN246" s="12" t="str">
        <f t="shared" si="137"/>
        <v/>
      </c>
      <c r="AO246" s="12" t="str">
        <f t="shared" si="138"/>
        <v/>
      </c>
      <c r="AP246" s="12" t="str">
        <f t="shared" si="139"/>
        <v/>
      </c>
      <c r="AQ246" s="12" t="str">
        <f t="shared" si="145"/>
        <v/>
      </c>
      <c r="AR246" s="12" t="str">
        <f t="shared" si="146"/>
        <v/>
      </c>
      <c r="AS246" s="12" t="str">
        <f t="shared" si="147"/>
        <v/>
      </c>
      <c r="AT246" s="12" t="str">
        <f t="shared" si="148"/>
        <v/>
      </c>
      <c r="AU246" s="12" t="str">
        <f t="shared" si="149"/>
        <v/>
      </c>
      <c r="AV246" s="12" t="str">
        <f t="shared" si="150"/>
        <v/>
      </c>
      <c r="AW246" s="12" t="str">
        <f t="shared" si="140"/>
        <v/>
      </c>
      <c r="AX246" s="12" t="str">
        <f t="shared" si="141"/>
        <v/>
      </c>
      <c r="AY246" s="12" t="str">
        <f t="shared" si="142"/>
        <v/>
      </c>
      <c r="AZ246" s="12" t="str">
        <f t="shared" si="143"/>
        <v/>
      </c>
    </row>
    <row r="247" spans="1:52" s="3" customFormat="1">
      <c r="A247" s="35"/>
      <c r="B247" s="36"/>
      <c r="C247" s="36"/>
      <c r="D247" s="36"/>
      <c r="E247" s="13"/>
      <c r="F247" s="13"/>
      <c r="G247" s="13"/>
      <c r="H247" s="13"/>
      <c r="I247" s="18">
        <f t="shared" si="116"/>
        <v>0</v>
      </c>
      <c r="J247" s="37">
        <f t="shared" si="117"/>
        <v>0</v>
      </c>
      <c r="K247" s="37"/>
      <c r="L247" s="12">
        <f t="shared" si="118"/>
        <v>0</v>
      </c>
      <c r="M247" s="12">
        <f t="shared" si="119"/>
        <v>0</v>
      </c>
      <c r="N247" s="12">
        <f t="shared" si="120"/>
        <v>0</v>
      </c>
      <c r="O247" s="12">
        <f t="shared" si="121"/>
        <v>0</v>
      </c>
      <c r="P247" s="12">
        <f t="shared" si="122"/>
        <v>0</v>
      </c>
      <c r="Q247" s="12">
        <f t="shared" si="123"/>
        <v>0</v>
      </c>
      <c r="R247" s="12">
        <f t="shared" si="124"/>
        <v>0</v>
      </c>
      <c r="S247" s="12">
        <f t="shared" si="125"/>
        <v>0</v>
      </c>
      <c r="U247" s="12">
        <f t="shared" si="126"/>
        <v>0</v>
      </c>
      <c r="V247" s="12">
        <f t="shared" si="127"/>
        <v>0</v>
      </c>
      <c r="W247" s="12">
        <f t="shared" si="128"/>
        <v>0</v>
      </c>
      <c r="X247" s="12">
        <f t="shared" si="129"/>
        <v>0</v>
      </c>
      <c r="Y247" s="12">
        <f t="shared" si="144"/>
        <v>0</v>
      </c>
      <c r="Z247" s="12">
        <f t="shared" si="130"/>
        <v>0</v>
      </c>
      <c r="AB247" s="42">
        <f t="shared" si="131"/>
        <v>0</v>
      </c>
      <c r="AC247" s="42">
        <f t="shared" si="132"/>
        <v>0</v>
      </c>
      <c r="AD247" s="42">
        <f t="shared" si="133"/>
        <v>0</v>
      </c>
      <c r="AE247" s="42">
        <f t="shared" si="134"/>
        <v>0</v>
      </c>
      <c r="AL247" s="12" t="str">
        <f t="shared" si="135"/>
        <v/>
      </c>
      <c r="AM247" s="12" t="str">
        <f t="shared" si="136"/>
        <v/>
      </c>
      <c r="AN247" s="12" t="str">
        <f t="shared" si="137"/>
        <v/>
      </c>
      <c r="AO247" s="12" t="str">
        <f t="shared" si="138"/>
        <v/>
      </c>
      <c r="AP247" s="12" t="str">
        <f t="shared" si="139"/>
        <v/>
      </c>
      <c r="AQ247" s="12" t="str">
        <f t="shared" si="145"/>
        <v/>
      </c>
      <c r="AR247" s="12" t="str">
        <f t="shared" si="146"/>
        <v/>
      </c>
      <c r="AS247" s="12" t="str">
        <f t="shared" si="147"/>
        <v/>
      </c>
      <c r="AT247" s="12" t="str">
        <f t="shared" si="148"/>
        <v/>
      </c>
      <c r="AU247" s="12" t="str">
        <f t="shared" si="149"/>
        <v/>
      </c>
      <c r="AV247" s="12" t="str">
        <f t="shared" si="150"/>
        <v/>
      </c>
      <c r="AW247" s="12" t="str">
        <f t="shared" si="140"/>
        <v/>
      </c>
      <c r="AX247" s="12" t="str">
        <f t="shared" si="141"/>
        <v/>
      </c>
      <c r="AY247" s="12" t="str">
        <f t="shared" si="142"/>
        <v/>
      </c>
      <c r="AZ247" s="12" t="str">
        <f t="shared" si="143"/>
        <v/>
      </c>
    </row>
    <row r="248" spans="1:52" s="3" customFormat="1">
      <c r="A248" s="35"/>
      <c r="B248" s="36"/>
      <c r="C248" s="36"/>
      <c r="D248" s="36"/>
      <c r="E248" s="13"/>
      <c r="F248" s="13"/>
      <c r="G248" s="13"/>
      <c r="H248" s="13"/>
      <c r="I248" s="18">
        <f t="shared" si="116"/>
        <v>0</v>
      </c>
      <c r="J248" s="37">
        <f t="shared" si="117"/>
        <v>0</v>
      </c>
      <c r="K248" s="37"/>
      <c r="L248" s="12">
        <f t="shared" si="118"/>
        <v>0</v>
      </c>
      <c r="M248" s="12">
        <f t="shared" si="119"/>
        <v>0</v>
      </c>
      <c r="N248" s="12">
        <f t="shared" si="120"/>
        <v>0</v>
      </c>
      <c r="O248" s="12">
        <f t="shared" si="121"/>
        <v>0</v>
      </c>
      <c r="P248" s="12">
        <f t="shared" si="122"/>
        <v>0</v>
      </c>
      <c r="Q248" s="12">
        <f t="shared" si="123"/>
        <v>0</v>
      </c>
      <c r="R248" s="12">
        <f t="shared" si="124"/>
        <v>0</v>
      </c>
      <c r="S248" s="12">
        <f t="shared" si="125"/>
        <v>0</v>
      </c>
      <c r="U248" s="12">
        <f t="shared" si="126"/>
        <v>0</v>
      </c>
      <c r="V248" s="12">
        <f t="shared" si="127"/>
        <v>0</v>
      </c>
      <c r="W248" s="12">
        <f t="shared" si="128"/>
        <v>0</v>
      </c>
      <c r="X248" s="12">
        <f t="shared" si="129"/>
        <v>0</v>
      </c>
      <c r="Y248" s="12">
        <f t="shared" si="144"/>
        <v>0</v>
      </c>
      <c r="Z248" s="12">
        <f t="shared" si="130"/>
        <v>0</v>
      </c>
      <c r="AB248" s="42">
        <f t="shared" si="131"/>
        <v>0</v>
      </c>
      <c r="AC248" s="42">
        <f t="shared" si="132"/>
        <v>0</v>
      </c>
      <c r="AD248" s="42">
        <f t="shared" si="133"/>
        <v>0</v>
      </c>
      <c r="AE248" s="42">
        <f t="shared" si="134"/>
        <v>0</v>
      </c>
      <c r="AL248" s="12" t="str">
        <f t="shared" si="135"/>
        <v/>
      </c>
      <c r="AM248" s="12" t="str">
        <f t="shared" si="136"/>
        <v/>
      </c>
      <c r="AN248" s="12" t="str">
        <f t="shared" si="137"/>
        <v/>
      </c>
      <c r="AO248" s="12" t="str">
        <f t="shared" si="138"/>
        <v/>
      </c>
      <c r="AP248" s="12" t="str">
        <f t="shared" si="139"/>
        <v/>
      </c>
      <c r="AQ248" s="12" t="str">
        <f t="shared" si="145"/>
        <v/>
      </c>
      <c r="AR248" s="12" t="str">
        <f t="shared" si="146"/>
        <v/>
      </c>
      <c r="AS248" s="12" t="str">
        <f t="shared" si="147"/>
        <v/>
      </c>
      <c r="AT248" s="12" t="str">
        <f t="shared" si="148"/>
        <v/>
      </c>
      <c r="AU248" s="12" t="str">
        <f t="shared" si="149"/>
        <v/>
      </c>
      <c r="AV248" s="12" t="str">
        <f t="shared" si="150"/>
        <v/>
      </c>
      <c r="AW248" s="12" t="str">
        <f t="shared" si="140"/>
        <v/>
      </c>
      <c r="AX248" s="12" t="str">
        <f t="shared" si="141"/>
        <v/>
      </c>
      <c r="AY248" s="12" t="str">
        <f t="shared" si="142"/>
        <v/>
      </c>
      <c r="AZ248" s="12" t="str">
        <f t="shared" si="143"/>
        <v/>
      </c>
    </row>
    <row r="249" spans="1:52" s="3" customFormat="1">
      <c r="A249" s="35"/>
      <c r="B249" s="36"/>
      <c r="C249" s="36"/>
      <c r="D249" s="36"/>
      <c r="E249" s="13"/>
      <c r="F249" s="13"/>
      <c r="G249" s="13"/>
      <c r="H249" s="13"/>
      <c r="I249" s="18">
        <f t="shared" si="116"/>
        <v>0</v>
      </c>
      <c r="J249" s="37">
        <f t="shared" si="117"/>
        <v>0</v>
      </c>
      <c r="K249" s="37"/>
      <c r="L249" s="12">
        <f t="shared" si="118"/>
        <v>0</v>
      </c>
      <c r="M249" s="12">
        <f t="shared" si="119"/>
        <v>0</v>
      </c>
      <c r="N249" s="12">
        <f t="shared" si="120"/>
        <v>0</v>
      </c>
      <c r="O249" s="12">
        <f t="shared" si="121"/>
        <v>0</v>
      </c>
      <c r="P249" s="12">
        <f t="shared" si="122"/>
        <v>0</v>
      </c>
      <c r="Q249" s="12">
        <f t="shared" si="123"/>
        <v>0</v>
      </c>
      <c r="R249" s="12">
        <f t="shared" si="124"/>
        <v>0</v>
      </c>
      <c r="S249" s="12">
        <f t="shared" si="125"/>
        <v>0</v>
      </c>
      <c r="U249" s="12">
        <f t="shared" si="126"/>
        <v>0</v>
      </c>
      <c r="V249" s="12">
        <f t="shared" si="127"/>
        <v>0</v>
      </c>
      <c r="W249" s="12">
        <f t="shared" si="128"/>
        <v>0</v>
      </c>
      <c r="X249" s="12">
        <f t="shared" si="129"/>
        <v>0</v>
      </c>
      <c r="Y249" s="12">
        <f t="shared" si="144"/>
        <v>0</v>
      </c>
      <c r="Z249" s="12">
        <f t="shared" si="130"/>
        <v>0</v>
      </c>
      <c r="AB249" s="42">
        <f t="shared" si="131"/>
        <v>0</v>
      </c>
      <c r="AC249" s="42">
        <f t="shared" si="132"/>
        <v>0</v>
      </c>
      <c r="AD249" s="42">
        <f t="shared" si="133"/>
        <v>0</v>
      </c>
      <c r="AE249" s="42">
        <f t="shared" si="134"/>
        <v>0</v>
      </c>
      <c r="AL249" s="12" t="str">
        <f t="shared" si="135"/>
        <v/>
      </c>
      <c r="AM249" s="12" t="str">
        <f t="shared" si="136"/>
        <v/>
      </c>
      <c r="AN249" s="12" t="str">
        <f t="shared" si="137"/>
        <v/>
      </c>
      <c r="AO249" s="12" t="str">
        <f t="shared" si="138"/>
        <v/>
      </c>
      <c r="AP249" s="12" t="str">
        <f t="shared" si="139"/>
        <v/>
      </c>
      <c r="AQ249" s="12" t="str">
        <f t="shared" si="145"/>
        <v/>
      </c>
      <c r="AR249" s="12" t="str">
        <f t="shared" si="146"/>
        <v/>
      </c>
      <c r="AS249" s="12" t="str">
        <f t="shared" si="147"/>
        <v/>
      </c>
      <c r="AT249" s="12" t="str">
        <f t="shared" si="148"/>
        <v/>
      </c>
      <c r="AU249" s="12" t="str">
        <f t="shared" si="149"/>
        <v/>
      </c>
      <c r="AV249" s="12" t="str">
        <f t="shared" si="150"/>
        <v/>
      </c>
      <c r="AW249" s="12" t="str">
        <f t="shared" si="140"/>
        <v/>
      </c>
      <c r="AX249" s="12" t="str">
        <f t="shared" si="141"/>
        <v/>
      </c>
      <c r="AY249" s="12" t="str">
        <f t="shared" si="142"/>
        <v/>
      </c>
      <c r="AZ249" s="12" t="str">
        <f t="shared" si="143"/>
        <v/>
      </c>
    </row>
    <row r="250" spans="1:52" s="3" customFormat="1">
      <c r="A250" s="35"/>
      <c r="B250" s="36"/>
      <c r="C250" s="36"/>
      <c r="D250" s="36"/>
      <c r="E250" s="13"/>
      <c r="F250" s="13"/>
      <c r="G250" s="13"/>
      <c r="H250" s="13"/>
      <c r="I250" s="18">
        <f t="shared" si="116"/>
        <v>0</v>
      </c>
      <c r="J250" s="37">
        <f t="shared" si="117"/>
        <v>0</v>
      </c>
      <c r="K250" s="37"/>
      <c r="L250" s="12">
        <f t="shared" si="118"/>
        <v>0</v>
      </c>
      <c r="M250" s="12">
        <f t="shared" si="119"/>
        <v>0</v>
      </c>
      <c r="N250" s="12">
        <f t="shared" si="120"/>
        <v>0</v>
      </c>
      <c r="O250" s="12">
        <f t="shared" si="121"/>
        <v>0</v>
      </c>
      <c r="P250" s="12">
        <f t="shared" si="122"/>
        <v>0</v>
      </c>
      <c r="Q250" s="12">
        <f t="shared" si="123"/>
        <v>0</v>
      </c>
      <c r="R250" s="12">
        <f t="shared" si="124"/>
        <v>0</v>
      </c>
      <c r="S250" s="12">
        <f t="shared" si="125"/>
        <v>0</v>
      </c>
      <c r="U250" s="12">
        <f t="shared" si="126"/>
        <v>0</v>
      </c>
      <c r="V250" s="12">
        <f t="shared" si="127"/>
        <v>0</v>
      </c>
      <c r="W250" s="12">
        <f t="shared" si="128"/>
        <v>0</v>
      </c>
      <c r="X250" s="12">
        <f t="shared" si="129"/>
        <v>0</v>
      </c>
      <c r="Y250" s="12">
        <f t="shared" si="144"/>
        <v>0</v>
      </c>
      <c r="Z250" s="12">
        <f t="shared" si="130"/>
        <v>0</v>
      </c>
      <c r="AB250" s="42">
        <f t="shared" si="131"/>
        <v>0</v>
      </c>
      <c r="AC250" s="42">
        <f t="shared" si="132"/>
        <v>0</v>
      </c>
      <c r="AD250" s="42">
        <f t="shared" si="133"/>
        <v>0</v>
      </c>
      <c r="AE250" s="42">
        <f t="shared" si="134"/>
        <v>0</v>
      </c>
      <c r="AL250" s="12" t="str">
        <f t="shared" si="135"/>
        <v/>
      </c>
      <c r="AM250" s="12" t="str">
        <f t="shared" si="136"/>
        <v/>
      </c>
      <c r="AN250" s="12" t="str">
        <f t="shared" si="137"/>
        <v/>
      </c>
      <c r="AO250" s="12" t="str">
        <f t="shared" si="138"/>
        <v/>
      </c>
      <c r="AP250" s="12" t="str">
        <f t="shared" si="139"/>
        <v/>
      </c>
      <c r="AQ250" s="12" t="str">
        <f t="shared" si="145"/>
        <v/>
      </c>
      <c r="AR250" s="12" t="str">
        <f t="shared" si="146"/>
        <v/>
      </c>
      <c r="AS250" s="12" t="str">
        <f t="shared" si="147"/>
        <v/>
      </c>
      <c r="AT250" s="12" t="str">
        <f t="shared" si="148"/>
        <v/>
      </c>
      <c r="AU250" s="12" t="str">
        <f t="shared" si="149"/>
        <v/>
      </c>
      <c r="AV250" s="12" t="str">
        <f t="shared" si="150"/>
        <v/>
      </c>
      <c r="AW250" s="12" t="str">
        <f t="shared" si="140"/>
        <v/>
      </c>
      <c r="AX250" s="12" t="str">
        <f t="shared" si="141"/>
        <v/>
      </c>
      <c r="AY250" s="12" t="str">
        <f t="shared" si="142"/>
        <v/>
      </c>
      <c r="AZ250" s="12" t="str">
        <f t="shared" si="143"/>
        <v/>
      </c>
    </row>
    <row r="251" spans="1:52" s="3" customFormat="1">
      <c r="A251" s="35"/>
      <c r="B251" s="36"/>
      <c r="C251" s="36"/>
      <c r="D251" s="36"/>
      <c r="E251" s="13"/>
      <c r="F251" s="13"/>
      <c r="G251" s="13"/>
      <c r="H251" s="13"/>
      <c r="I251" s="18">
        <f t="shared" si="116"/>
        <v>0</v>
      </c>
      <c r="J251" s="37">
        <f t="shared" si="117"/>
        <v>0</v>
      </c>
      <c r="K251" s="37"/>
      <c r="L251" s="12">
        <f t="shared" si="118"/>
        <v>0</v>
      </c>
      <c r="M251" s="12">
        <f t="shared" si="119"/>
        <v>0</v>
      </c>
      <c r="N251" s="12">
        <f t="shared" si="120"/>
        <v>0</v>
      </c>
      <c r="O251" s="12">
        <f t="shared" si="121"/>
        <v>0</v>
      </c>
      <c r="P251" s="12">
        <f t="shared" si="122"/>
        <v>0</v>
      </c>
      <c r="Q251" s="12">
        <f t="shared" si="123"/>
        <v>0</v>
      </c>
      <c r="R251" s="12">
        <f t="shared" si="124"/>
        <v>0</v>
      </c>
      <c r="S251" s="12">
        <f t="shared" si="125"/>
        <v>0</v>
      </c>
      <c r="U251" s="12">
        <f t="shared" si="126"/>
        <v>0</v>
      </c>
      <c r="V251" s="12">
        <f t="shared" si="127"/>
        <v>0</v>
      </c>
      <c r="W251" s="12">
        <f t="shared" si="128"/>
        <v>0</v>
      </c>
      <c r="X251" s="12">
        <f t="shared" si="129"/>
        <v>0</v>
      </c>
      <c r="Y251" s="12">
        <f t="shared" si="144"/>
        <v>0</v>
      </c>
      <c r="Z251" s="12">
        <f t="shared" si="130"/>
        <v>0</v>
      </c>
      <c r="AB251" s="42">
        <f t="shared" si="131"/>
        <v>0</v>
      </c>
      <c r="AC251" s="42">
        <f t="shared" si="132"/>
        <v>0</v>
      </c>
      <c r="AD251" s="42">
        <f t="shared" si="133"/>
        <v>0</v>
      </c>
      <c r="AE251" s="42">
        <f t="shared" si="134"/>
        <v>0</v>
      </c>
      <c r="AL251" s="12" t="str">
        <f t="shared" si="135"/>
        <v/>
      </c>
      <c r="AM251" s="12" t="str">
        <f t="shared" si="136"/>
        <v/>
      </c>
      <c r="AN251" s="12" t="str">
        <f t="shared" si="137"/>
        <v/>
      </c>
      <c r="AO251" s="12" t="str">
        <f t="shared" si="138"/>
        <v/>
      </c>
      <c r="AP251" s="12" t="str">
        <f t="shared" si="139"/>
        <v/>
      </c>
      <c r="AQ251" s="12" t="str">
        <f t="shared" si="145"/>
        <v/>
      </c>
      <c r="AR251" s="12" t="str">
        <f t="shared" si="146"/>
        <v/>
      </c>
      <c r="AS251" s="12" t="str">
        <f t="shared" si="147"/>
        <v/>
      </c>
      <c r="AT251" s="12" t="str">
        <f t="shared" si="148"/>
        <v/>
      </c>
      <c r="AU251" s="12" t="str">
        <f t="shared" si="149"/>
        <v/>
      </c>
      <c r="AV251" s="12" t="str">
        <f t="shared" si="150"/>
        <v/>
      </c>
      <c r="AW251" s="12" t="str">
        <f t="shared" si="140"/>
        <v/>
      </c>
      <c r="AX251" s="12" t="str">
        <f t="shared" si="141"/>
        <v/>
      </c>
      <c r="AY251" s="12" t="str">
        <f t="shared" si="142"/>
        <v/>
      </c>
      <c r="AZ251" s="12" t="str">
        <f t="shared" si="143"/>
        <v/>
      </c>
    </row>
    <row r="252" spans="1:52" s="3" customFormat="1">
      <c r="A252" s="35"/>
      <c r="B252" s="36"/>
      <c r="C252" s="36"/>
      <c r="D252" s="36"/>
      <c r="E252" s="13"/>
      <c r="F252" s="13"/>
      <c r="G252" s="13"/>
      <c r="H252" s="13"/>
      <c r="I252" s="18">
        <f t="shared" si="116"/>
        <v>0</v>
      </c>
      <c r="J252" s="37">
        <f t="shared" si="117"/>
        <v>0</v>
      </c>
      <c r="K252" s="37"/>
      <c r="L252" s="12">
        <f t="shared" si="118"/>
        <v>0</v>
      </c>
      <c r="M252" s="12">
        <f t="shared" si="119"/>
        <v>0</v>
      </c>
      <c r="N252" s="12">
        <f t="shared" si="120"/>
        <v>0</v>
      </c>
      <c r="O252" s="12">
        <f t="shared" si="121"/>
        <v>0</v>
      </c>
      <c r="P252" s="12">
        <f t="shared" si="122"/>
        <v>0</v>
      </c>
      <c r="Q252" s="12">
        <f t="shared" si="123"/>
        <v>0</v>
      </c>
      <c r="R252" s="12">
        <f t="shared" si="124"/>
        <v>0</v>
      </c>
      <c r="S252" s="12">
        <f t="shared" si="125"/>
        <v>0</v>
      </c>
      <c r="U252" s="12">
        <f t="shared" si="126"/>
        <v>0</v>
      </c>
      <c r="V252" s="12">
        <f t="shared" si="127"/>
        <v>0</v>
      </c>
      <c r="W252" s="12">
        <f t="shared" si="128"/>
        <v>0</v>
      </c>
      <c r="X252" s="12">
        <f t="shared" si="129"/>
        <v>0</v>
      </c>
      <c r="Y252" s="12">
        <f t="shared" si="144"/>
        <v>0</v>
      </c>
      <c r="Z252" s="12">
        <f t="shared" si="130"/>
        <v>0</v>
      </c>
      <c r="AB252" s="42">
        <f t="shared" si="131"/>
        <v>0</v>
      </c>
      <c r="AC252" s="42">
        <f t="shared" si="132"/>
        <v>0</v>
      </c>
      <c r="AD252" s="42">
        <f t="shared" si="133"/>
        <v>0</v>
      </c>
      <c r="AE252" s="42">
        <f t="shared" si="134"/>
        <v>0</v>
      </c>
      <c r="AL252" s="12" t="str">
        <f t="shared" si="135"/>
        <v/>
      </c>
      <c r="AM252" s="12" t="str">
        <f t="shared" si="136"/>
        <v/>
      </c>
      <c r="AN252" s="12" t="str">
        <f t="shared" si="137"/>
        <v/>
      </c>
      <c r="AO252" s="12" t="str">
        <f t="shared" si="138"/>
        <v/>
      </c>
      <c r="AP252" s="12" t="str">
        <f t="shared" si="139"/>
        <v/>
      </c>
      <c r="AQ252" s="12" t="str">
        <f t="shared" si="145"/>
        <v/>
      </c>
      <c r="AR252" s="12" t="str">
        <f t="shared" si="146"/>
        <v/>
      </c>
      <c r="AS252" s="12" t="str">
        <f t="shared" si="147"/>
        <v/>
      </c>
      <c r="AT252" s="12" t="str">
        <f t="shared" si="148"/>
        <v/>
      </c>
      <c r="AU252" s="12" t="str">
        <f t="shared" si="149"/>
        <v/>
      </c>
      <c r="AV252" s="12" t="str">
        <f t="shared" si="150"/>
        <v/>
      </c>
      <c r="AW252" s="12" t="str">
        <f t="shared" si="140"/>
        <v/>
      </c>
      <c r="AX252" s="12" t="str">
        <f t="shared" si="141"/>
        <v/>
      </c>
      <c r="AY252" s="12" t="str">
        <f t="shared" si="142"/>
        <v/>
      </c>
      <c r="AZ252" s="12" t="str">
        <f t="shared" si="143"/>
        <v/>
      </c>
    </row>
    <row r="253" spans="1:52" s="3" customFormat="1">
      <c r="A253" s="35"/>
      <c r="B253" s="36"/>
      <c r="C253" s="36"/>
      <c r="D253" s="36"/>
      <c r="E253" s="13"/>
      <c r="F253" s="13"/>
      <c r="G253" s="13"/>
      <c r="H253" s="13"/>
      <c r="I253" s="18">
        <f t="shared" si="116"/>
        <v>0</v>
      </c>
      <c r="J253" s="37">
        <f t="shared" si="117"/>
        <v>0</v>
      </c>
      <c r="K253" s="37"/>
      <c r="L253" s="12">
        <f t="shared" si="118"/>
        <v>0</v>
      </c>
      <c r="M253" s="12">
        <f t="shared" si="119"/>
        <v>0</v>
      </c>
      <c r="N253" s="12">
        <f t="shared" si="120"/>
        <v>0</v>
      </c>
      <c r="O253" s="12">
        <f t="shared" si="121"/>
        <v>0</v>
      </c>
      <c r="P253" s="12">
        <f t="shared" si="122"/>
        <v>0</v>
      </c>
      <c r="Q253" s="12">
        <f t="shared" si="123"/>
        <v>0</v>
      </c>
      <c r="R253" s="12">
        <f t="shared" si="124"/>
        <v>0</v>
      </c>
      <c r="S253" s="12">
        <f t="shared" si="125"/>
        <v>0</v>
      </c>
      <c r="U253" s="12">
        <f t="shared" si="126"/>
        <v>0</v>
      </c>
      <c r="V253" s="12">
        <f t="shared" si="127"/>
        <v>0</v>
      </c>
      <c r="W253" s="12">
        <f t="shared" si="128"/>
        <v>0</v>
      </c>
      <c r="X253" s="12">
        <f t="shared" si="129"/>
        <v>0</v>
      </c>
      <c r="Y253" s="12">
        <f t="shared" si="144"/>
        <v>0</v>
      </c>
      <c r="Z253" s="12">
        <f t="shared" si="130"/>
        <v>0</v>
      </c>
      <c r="AB253" s="42">
        <f t="shared" si="131"/>
        <v>0</v>
      </c>
      <c r="AC253" s="42">
        <f t="shared" si="132"/>
        <v>0</v>
      </c>
      <c r="AD253" s="42">
        <f t="shared" si="133"/>
        <v>0</v>
      </c>
      <c r="AE253" s="42">
        <f t="shared" si="134"/>
        <v>0</v>
      </c>
      <c r="AL253" s="12" t="str">
        <f t="shared" si="135"/>
        <v/>
      </c>
      <c r="AM253" s="12" t="str">
        <f t="shared" si="136"/>
        <v/>
      </c>
      <c r="AN253" s="12" t="str">
        <f t="shared" si="137"/>
        <v/>
      </c>
      <c r="AO253" s="12" t="str">
        <f t="shared" si="138"/>
        <v/>
      </c>
      <c r="AP253" s="12" t="str">
        <f t="shared" si="139"/>
        <v/>
      </c>
      <c r="AQ253" s="12" t="str">
        <f t="shared" si="145"/>
        <v/>
      </c>
      <c r="AR253" s="12" t="str">
        <f t="shared" si="146"/>
        <v/>
      </c>
      <c r="AS253" s="12" t="str">
        <f t="shared" si="147"/>
        <v/>
      </c>
      <c r="AT253" s="12" t="str">
        <f t="shared" si="148"/>
        <v/>
      </c>
      <c r="AU253" s="12" t="str">
        <f t="shared" si="149"/>
        <v/>
      </c>
      <c r="AV253" s="12" t="str">
        <f t="shared" si="150"/>
        <v/>
      </c>
      <c r="AW253" s="12" t="str">
        <f t="shared" si="140"/>
        <v/>
      </c>
      <c r="AX253" s="12" t="str">
        <f t="shared" si="141"/>
        <v/>
      </c>
      <c r="AY253" s="12" t="str">
        <f t="shared" si="142"/>
        <v/>
      </c>
      <c r="AZ253" s="12" t="str">
        <f t="shared" si="143"/>
        <v/>
      </c>
    </row>
    <row r="254" spans="1:52" s="3" customFormat="1">
      <c r="A254" s="35"/>
      <c r="B254" s="36"/>
      <c r="C254" s="36"/>
      <c r="D254" s="36"/>
      <c r="E254" s="13"/>
      <c r="F254" s="13"/>
      <c r="G254" s="13"/>
      <c r="H254" s="13"/>
      <c r="I254" s="18">
        <f t="shared" si="116"/>
        <v>0</v>
      </c>
      <c r="J254" s="37">
        <f t="shared" si="117"/>
        <v>0</v>
      </c>
      <c r="K254" s="37"/>
      <c r="L254" s="12">
        <f t="shared" si="118"/>
        <v>0</v>
      </c>
      <c r="M254" s="12">
        <f t="shared" si="119"/>
        <v>0</v>
      </c>
      <c r="N254" s="12">
        <f t="shared" si="120"/>
        <v>0</v>
      </c>
      <c r="O254" s="12">
        <f t="shared" si="121"/>
        <v>0</v>
      </c>
      <c r="P254" s="12">
        <f t="shared" si="122"/>
        <v>0</v>
      </c>
      <c r="Q254" s="12">
        <f t="shared" si="123"/>
        <v>0</v>
      </c>
      <c r="R254" s="12">
        <f t="shared" si="124"/>
        <v>0</v>
      </c>
      <c r="S254" s="12">
        <f t="shared" si="125"/>
        <v>0</v>
      </c>
      <c r="U254" s="12">
        <f t="shared" si="126"/>
        <v>0</v>
      </c>
      <c r="V254" s="12">
        <f t="shared" si="127"/>
        <v>0</v>
      </c>
      <c r="W254" s="12">
        <f t="shared" si="128"/>
        <v>0</v>
      </c>
      <c r="X254" s="12">
        <f t="shared" si="129"/>
        <v>0</v>
      </c>
      <c r="Y254" s="12">
        <f t="shared" si="144"/>
        <v>0</v>
      </c>
      <c r="Z254" s="12">
        <f t="shared" si="130"/>
        <v>0</v>
      </c>
      <c r="AB254" s="42">
        <f t="shared" si="131"/>
        <v>0</v>
      </c>
      <c r="AC254" s="42">
        <f t="shared" si="132"/>
        <v>0</v>
      </c>
      <c r="AD254" s="42">
        <f t="shared" si="133"/>
        <v>0</v>
      </c>
      <c r="AE254" s="42">
        <f t="shared" si="134"/>
        <v>0</v>
      </c>
      <c r="AL254" s="12" t="str">
        <f t="shared" si="135"/>
        <v/>
      </c>
      <c r="AM254" s="12" t="str">
        <f t="shared" si="136"/>
        <v/>
      </c>
      <c r="AN254" s="12" t="str">
        <f t="shared" si="137"/>
        <v/>
      </c>
      <c r="AO254" s="12" t="str">
        <f t="shared" si="138"/>
        <v/>
      </c>
      <c r="AP254" s="12" t="str">
        <f t="shared" si="139"/>
        <v/>
      </c>
      <c r="AQ254" s="12" t="str">
        <f t="shared" si="145"/>
        <v/>
      </c>
      <c r="AR254" s="12" t="str">
        <f t="shared" si="146"/>
        <v/>
      </c>
      <c r="AS254" s="12" t="str">
        <f t="shared" si="147"/>
        <v/>
      </c>
      <c r="AT254" s="12" t="str">
        <f t="shared" si="148"/>
        <v/>
      </c>
      <c r="AU254" s="12" t="str">
        <f t="shared" si="149"/>
        <v/>
      </c>
      <c r="AV254" s="12" t="str">
        <f t="shared" si="150"/>
        <v/>
      </c>
      <c r="AW254" s="12" t="str">
        <f t="shared" si="140"/>
        <v/>
      </c>
      <c r="AX254" s="12" t="str">
        <f t="shared" si="141"/>
        <v/>
      </c>
      <c r="AY254" s="12" t="str">
        <f t="shared" si="142"/>
        <v/>
      </c>
      <c r="AZ254" s="12" t="str">
        <f t="shared" si="143"/>
        <v/>
      </c>
    </row>
    <row r="255" spans="1:52" s="3" customFormat="1">
      <c r="A255" s="35"/>
      <c r="B255" s="36"/>
      <c r="C255" s="36"/>
      <c r="D255" s="36"/>
      <c r="E255" s="13"/>
      <c r="F255" s="13"/>
      <c r="G255" s="13"/>
      <c r="H255" s="13"/>
      <c r="I255" s="18">
        <f t="shared" si="116"/>
        <v>0</v>
      </c>
      <c r="J255" s="37">
        <f t="shared" si="117"/>
        <v>0</v>
      </c>
      <c r="K255" s="37"/>
      <c r="L255" s="12">
        <f t="shared" si="118"/>
        <v>0</v>
      </c>
      <c r="M255" s="12">
        <f t="shared" si="119"/>
        <v>0</v>
      </c>
      <c r="N255" s="12">
        <f t="shared" si="120"/>
        <v>0</v>
      </c>
      <c r="O255" s="12">
        <f t="shared" si="121"/>
        <v>0</v>
      </c>
      <c r="P255" s="12">
        <f t="shared" si="122"/>
        <v>0</v>
      </c>
      <c r="Q255" s="12">
        <f t="shared" si="123"/>
        <v>0</v>
      </c>
      <c r="R255" s="12">
        <f t="shared" si="124"/>
        <v>0</v>
      </c>
      <c r="S255" s="12">
        <f t="shared" si="125"/>
        <v>0</v>
      </c>
      <c r="U255" s="12">
        <f t="shared" si="126"/>
        <v>0</v>
      </c>
      <c r="V255" s="12">
        <f t="shared" si="127"/>
        <v>0</v>
      </c>
      <c r="W255" s="12">
        <f t="shared" si="128"/>
        <v>0</v>
      </c>
      <c r="X255" s="12">
        <f t="shared" si="129"/>
        <v>0</v>
      </c>
      <c r="Y255" s="12">
        <f t="shared" si="144"/>
        <v>0</v>
      </c>
      <c r="Z255" s="12">
        <f t="shared" si="130"/>
        <v>0</v>
      </c>
      <c r="AB255" s="42">
        <f t="shared" si="131"/>
        <v>0</v>
      </c>
      <c r="AC255" s="42">
        <f t="shared" si="132"/>
        <v>0</v>
      </c>
      <c r="AD255" s="42">
        <f t="shared" si="133"/>
        <v>0</v>
      </c>
      <c r="AE255" s="42">
        <f t="shared" si="134"/>
        <v>0</v>
      </c>
      <c r="AL255" s="12" t="str">
        <f t="shared" si="135"/>
        <v/>
      </c>
      <c r="AM255" s="12" t="str">
        <f t="shared" si="136"/>
        <v/>
      </c>
      <c r="AN255" s="12" t="str">
        <f t="shared" si="137"/>
        <v/>
      </c>
      <c r="AO255" s="12" t="str">
        <f t="shared" si="138"/>
        <v/>
      </c>
      <c r="AP255" s="12" t="str">
        <f t="shared" si="139"/>
        <v/>
      </c>
      <c r="AQ255" s="12" t="str">
        <f t="shared" si="145"/>
        <v/>
      </c>
      <c r="AR255" s="12" t="str">
        <f t="shared" si="146"/>
        <v/>
      </c>
      <c r="AS255" s="12" t="str">
        <f t="shared" si="147"/>
        <v/>
      </c>
      <c r="AT255" s="12" t="str">
        <f t="shared" si="148"/>
        <v/>
      </c>
      <c r="AU255" s="12" t="str">
        <f t="shared" si="149"/>
        <v/>
      </c>
      <c r="AV255" s="12" t="str">
        <f t="shared" si="150"/>
        <v/>
      </c>
      <c r="AW255" s="12" t="str">
        <f t="shared" si="140"/>
        <v/>
      </c>
      <c r="AX255" s="12" t="str">
        <f t="shared" si="141"/>
        <v/>
      </c>
      <c r="AY255" s="12" t="str">
        <f t="shared" si="142"/>
        <v/>
      </c>
      <c r="AZ255" s="12" t="str">
        <f t="shared" si="143"/>
        <v/>
      </c>
    </row>
    <row r="256" spans="1:52" s="3" customFormat="1">
      <c r="A256" s="35"/>
      <c r="B256" s="36"/>
      <c r="C256" s="36"/>
      <c r="D256" s="36"/>
      <c r="E256" s="13"/>
      <c r="F256" s="13"/>
      <c r="G256" s="13"/>
      <c r="H256" s="13"/>
      <c r="I256" s="18">
        <f t="shared" si="116"/>
        <v>0</v>
      </c>
      <c r="J256" s="37">
        <f t="shared" si="117"/>
        <v>0</v>
      </c>
      <c r="K256" s="37"/>
      <c r="L256" s="12">
        <f t="shared" si="118"/>
        <v>0</v>
      </c>
      <c r="M256" s="12">
        <f t="shared" si="119"/>
        <v>0</v>
      </c>
      <c r="N256" s="12">
        <f t="shared" si="120"/>
        <v>0</v>
      </c>
      <c r="O256" s="12">
        <f t="shared" si="121"/>
        <v>0</v>
      </c>
      <c r="P256" s="12">
        <f t="shared" si="122"/>
        <v>0</v>
      </c>
      <c r="Q256" s="12">
        <f t="shared" si="123"/>
        <v>0</v>
      </c>
      <c r="R256" s="12">
        <f t="shared" si="124"/>
        <v>0</v>
      </c>
      <c r="S256" s="12">
        <f t="shared" si="125"/>
        <v>0</v>
      </c>
      <c r="U256" s="12">
        <f t="shared" si="126"/>
        <v>0</v>
      </c>
      <c r="V256" s="12">
        <f t="shared" si="127"/>
        <v>0</v>
      </c>
      <c r="W256" s="12">
        <f t="shared" si="128"/>
        <v>0</v>
      </c>
      <c r="X256" s="12">
        <f t="shared" si="129"/>
        <v>0</v>
      </c>
      <c r="Y256" s="12">
        <f t="shared" si="144"/>
        <v>0</v>
      </c>
      <c r="Z256" s="12">
        <f t="shared" si="130"/>
        <v>0</v>
      </c>
      <c r="AB256" s="42">
        <f t="shared" si="131"/>
        <v>0</v>
      </c>
      <c r="AC256" s="42">
        <f t="shared" si="132"/>
        <v>0</v>
      </c>
      <c r="AD256" s="42">
        <f t="shared" si="133"/>
        <v>0</v>
      </c>
      <c r="AE256" s="42">
        <f t="shared" si="134"/>
        <v>0</v>
      </c>
      <c r="AL256" s="12" t="str">
        <f t="shared" si="135"/>
        <v/>
      </c>
      <c r="AM256" s="12" t="str">
        <f t="shared" si="136"/>
        <v/>
      </c>
      <c r="AN256" s="12" t="str">
        <f t="shared" si="137"/>
        <v/>
      </c>
      <c r="AO256" s="12" t="str">
        <f t="shared" si="138"/>
        <v/>
      </c>
      <c r="AP256" s="12" t="str">
        <f t="shared" si="139"/>
        <v/>
      </c>
      <c r="AQ256" s="12" t="str">
        <f t="shared" si="145"/>
        <v/>
      </c>
      <c r="AR256" s="12" t="str">
        <f t="shared" si="146"/>
        <v/>
      </c>
      <c r="AS256" s="12" t="str">
        <f t="shared" si="147"/>
        <v/>
      </c>
      <c r="AT256" s="12" t="str">
        <f t="shared" si="148"/>
        <v/>
      </c>
      <c r="AU256" s="12" t="str">
        <f t="shared" si="149"/>
        <v/>
      </c>
      <c r="AV256" s="12" t="str">
        <f t="shared" si="150"/>
        <v/>
      </c>
      <c r="AW256" s="12" t="str">
        <f t="shared" si="140"/>
        <v/>
      </c>
      <c r="AX256" s="12" t="str">
        <f t="shared" si="141"/>
        <v/>
      </c>
      <c r="AY256" s="12" t="str">
        <f t="shared" si="142"/>
        <v/>
      </c>
      <c r="AZ256" s="12" t="str">
        <f t="shared" si="143"/>
        <v/>
      </c>
    </row>
    <row r="257" spans="1:52" s="3" customFormat="1">
      <c r="A257" s="35"/>
      <c r="B257" s="36"/>
      <c r="C257" s="36"/>
      <c r="D257" s="36"/>
      <c r="E257" s="13"/>
      <c r="F257" s="13"/>
      <c r="G257" s="13"/>
      <c r="H257" s="13"/>
      <c r="I257" s="18">
        <f t="shared" si="116"/>
        <v>0</v>
      </c>
      <c r="J257" s="37">
        <f t="shared" si="117"/>
        <v>0</v>
      </c>
      <c r="K257" s="37"/>
      <c r="L257" s="12">
        <f t="shared" si="118"/>
        <v>0</v>
      </c>
      <c r="M257" s="12">
        <f t="shared" si="119"/>
        <v>0</v>
      </c>
      <c r="N257" s="12">
        <f t="shared" si="120"/>
        <v>0</v>
      </c>
      <c r="O257" s="12">
        <f t="shared" si="121"/>
        <v>0</v>
      </c>
      <c r="P257" s="12">
        <f t="shared" si="122"/>
        <v>0</v>
      </c>
      <c r="Q257" s="12">
        <f t="shared" si="123"/>
        <v>0</v>
      </c>
      <c r="R257" s="12">
        <f t="shared" si="124"/>
        <v>0</v>
      </c>
      <c r="S257" s="12">
        <f t="shared" si="125"/>
        <v>0</v>
      </c>
      <c r="U257" s="12">
        <f t="shared" si="126"/>
        <v>0</v>
      </c>
      <c r="V257" s="12">
        <f t="shared" si="127"/>
        <v>0</v>
      </c>
      <c r="W257" s="12">
        <f t="shared" si="128"/>
        <v>0</v>
      </c>
      <c r="X257" s="12">
        <f t="shared" si="129"/>
        <v>0</v>
      </c>
      <c r="Y257" s="12">
        <f t="shared" si="144"/>
        <v>0</v>
      </c>
      <c r="Z257" s="12">
        <f t="shared" si="130"/>
        <v>0</v>
      </c>
      <c r="AB257" s="42">
        <f t="shared" si="131"/>
        <v>0</v>
      </c>
      <c r="AC257" s="42">
        <f t="shared" si="132"/>
        <v>0</v>
      </c>
      <c r="AD257" s="42">
        <f t="shared" si="133"/>
        <v>0</v>
      </c>
      <c r="AE257" s="42">
        <f t="shared" si="134"/>
        <v>0</v>
      </c>
      <c r="AL257" s="12" t="str">
        <f t="shared" si="135"/>
        <v/>
      </c>
      <c r="AM257" s="12" t="str">
        <f t="shared" si="136"/>
        <v/>
      </c>
      <c r="AN257" s="12" t="str">
        <f t="shared" si="137"/>
        <v/>
      </c>
      <c r="AO257" s="12" t="str">
        <f t="shared" si="138"/>
        <v/>
      </c>
      <c r="AP257" s="12" t="str">
        <f t="shared" si="139"/>
        <v/>
      </c>
      <c r="AQ257" s="12" t="str">
        <f t="shared" si="145"/>
        <v/>
      </c>
      <c r="AR257" s="12" t="str">
        <f t="shared" si="146"/>
        <v/>
      </c>
      <c r="AS257" s="12" t="str">
        <f t="shared" si="147"/>
        <v/>
      </c>
      <c r="AT257" s="12" t="str">
        <f t="shared" si="148"/>
        <v/>
      </c>
      <c r="AU257" s="12" t="str">
        <f t="shared" si="149"/>
        <v/>
      </c>
      <c r="AV257" s="12" t="str">
        <f t="shared" si="150"/>
        <v/>
      </c>
      <c r="AW257" s="12" t="str">
        <f t="shared" si="140"/>
        <v/>
      </c>
      <c r="AX257" s="12" t="str">
        <f t="shared" si="141"/>
        <v/>
      </c>
      <c r="AY257" s="12" t="str">
        <f t="shared" si="142"/>
        <v/>
      </c>
      <c r="AZ257" s="12" t="str">
        <f t="shared" si="143"/>
        <v/>
      </c>
    </row>
    <row r="258" spans="1:52" s="3" customFormat="1">
      <c r="A258" s="35"/>
      <c r="B258" s="36"/>
      <c r="C258" s="36"/>
      <c r="D258" s="36"/>
      <c r="E258" s="13"/>
      <c r="F258" s="13"/>
      <c r="G258" s="13"/>
      <c r="H258" s="13"/>
      <c r="I258" s="18">
        <f t="shared" si="116"/>
        <v>0</v>
      </c>
      <c r="J258" s="37">
        <f t="shared" si="117"/>
        <v>0</v>
      </c>
      <c r="K258" s="37"/>
      <c r="L258" s="12">
        <f t="shared" si="118"/>
        <v>0</v>
      </c>
      <c r="M258" s="12">
        <f t="shared" si="119"/>
        <v>0</v>
      </c>
      <c r="N258" s="12">
        <f t="shared" si="120"/>
        <v>0</v>
      </c>
      <c r="O258" s="12">
        <f t="shared" si="121"/>
        <v>0</v>
      </c>
      <c r="P258" s="12">
        <f t="shared" si="122"/>
        <v>0</v>
      </c>
      <c r="Q258" s="12">
        <f t="shared" si="123"/>
        <v>0</v>
      </c>
      <c r="R258" s="12">
        <f t="shared" si="124"/>
        <v>0</v>
      </c>
      <c r="S258" s="12">
        <f t="shared" si="125"/>
        <v>0</v>
      </c>
      <c r="U258" s="12">
        <f t="shared" si="126"/>
        <v>0</v>
      </c>
      <c r="V258" s="12">
        <f t="shared" si="127"/>
        <v>0</v>
      </c>
      <c r="W258" s="12">
        <f t="shared" si="128"/>
        <v>0</v>
      </c>
      <c r="X258" s="12">
        <f t="shared" si="129"/>
        <v>0</v>
      </c>
      <c r="Y258" s="12">
        <f t="shared" si="144"/>
        <v>0</v>
      </c>
      <c r="Z258" s="12">
        <f t="shared" si="130"/>
        <v>0</v>
      </c>
      <c r="AB258" s="42">
        <f t="shared" si="131"/>
        <v>0</v>
      </c>
      <c r="AC258" s="42">
        <f t="shared" si="132"/>
        <v>0</v>
      </c>
      <c r="AD258" s="42">
        <f t="shared" si="133"/>
        <v>0</v>
      </c>
      <c r="AE258" s="42">
        <f t="shared" si="134"/>
        <v>0</v>
      </c>
      <c r="AL258" s="12" t="str">
        <f t="shared" si="135"/>
        <v/>
      </c>
      <c r="AM258" s="12" t="str">
        <f t="shared" si="136"/>
        <v/>
      </c>
      <c r="AN258" s="12" t="str">
        <f t="shared" si="137"/>
        <v/>
      </c>
      <c r="AO258" s="12" t="str">
        <f t="shared" si="138"/>
        <v/>
      </c>
      <c r="AP258" s="12" t="str">
        <f t="shared" si="139"/>
        <v/>
      </c>
      <c r="AQ258" s="12" t="str">
        <f t="shared" si="145"/>
        <v/>
      </c>
      <c r="AR258" s="12" t="str">
        <f t="shared" si="146"/>
        <v/>
      </c>
      <c r="AS258" s="12" t="str">
        <f t="shared" si="147"/>
        <v/>
      </c>
      <c r="AT258" s="12" t="str">
        <f t="shared" si="148"/>
        <v/>
      </c>
      <c r="AU258" s="12" t="str">
        <f t="shared" si="149"/>
        <v/>
      </c>
      <c r="AV258" s="12" t="str">
        <f t="shared" si="150"/>
        <v/>
      </c>
      <c r="AW258" s="12" t="str">
        <f t="shared" si="140"/>
        <v/>
      </c>
      <c r="AX258" s="12" t="str">
        <f t="shared" si="141"/>
        <v/>
      </c>
      <c r="AY258" s="12" t="str">
        <f t="shared" si="142"/>
        <v/>
      </c>
      <c r="AZ258" s="12" t="str">
        <f t="shared" si="143"/>
        <v/>
      </c>
    </row>
    <row r="259" spans="1:52" s="3" customFormat="1">
      <c r="A259" s="35"/>
      <c r="B259" s="36"/>
      <c r="C259" s="36"/>
      <c r="D259" s="36"/>
      <c r="E259" s="13"/>
      <c r="F259" s="13"/>
      <c r="G259" s="13"/>
      <c r="H259" s="13"/>
      <c r="I259" s="18">
        <f t="shared" si="116"/>
        <v>0</v>
      </c>
      <c r="J259" s="37">
        <f t="shared" si="117"/>
        <v>0</v>
      </c>
      <c r="K259" s="37"/>
      <c r="L259" s="12">
        <f t="shared" si="118"/>
        <v>0</v>
      </c>
      <c r="M259" s="12">
        <f t="shared" si="119"/>
        <v>0</v>
      </c>
      <c r="N259" s="12">
        <f t="shared" si="120"/>
        <v>0</v>
      </c>
      <c r="O259" s="12">
        <f t="shared" si="121"/>
        <v>0</v>
      </c>
      <c r="P259" s="12">
        <f t="shared" si="122"/>
        <v>0</v>
      </c>
      <c r="Q259" s="12">
        <f t="shared" si="123"/>
        <v>0</v>
      </c>
      <c r="R259" s="12">
        <f t="shared" si="124"/>
        <v>0</v>
      </c>
      <c r="S259" s="12">
        <f t="shared" si="125"/>
        <v>0</v>
      </c>
      <c r="U259" s="12">
        <f t="shared" si="126"/>
        <v>0</v>
      </c>
      <c r="V259" s="12">
        <f t="shared" si="127"/>
        <v>0</v>
      </c>
      <c r="W259" s="12">
        <f t="shared" si="128"/>
        <v>0</v>
      </c>
      <c r="X259" s="12">
        <f t="shared" si="129"/>
        <v>0</v>
      </c>
      <c r="Y259" s="12">
        <f t="shared" si="144"/>
        <v>0</v>
      </c>
      <c r="Z259" s="12">
        <f t="shared" si="130"/>
        <v>0</v>
      </c>
      <c r="AB259" s="42">
        <f t="shared" si="131"/>
        <v>0</v>
      </c>
      <c r="AC259" s="42">
        <f t="shared" si="132"/>
        <v>0</v>
      </c>
      <c r="AD259" s="42">
        <f t="shared" si="133"/>
        <v>0</v>
      </c>
      <c r="AE259" s="42">
        <f t="shared" si="134"/>
        <v>0</v>
      </c>
      <c r="AL259" s="12" t="str">
        <f t="shared" si="135"/>
        <v/>
      </c>
      <c r="AM259" s="12" t="str">
        <f t="shared" si="136"/>
        <v/>
      </c>
      <c r="AN259" s="12" t="str">
        <f t="shared" si="137"/>
        <v/>
      </c>
      <c r="AO259" s="12" t="str">
        <f t="shared" si="138"/>
        <v/>
      </c>
      <c r="AP259" s="12" t="str">
        <f t="shared" si="139"/>
        <v/>
      </c>
      <c r="AQ259" s="12" t="str">
        <f t="shared" si="145"/>
        <v/>
      </c>
      <c r="AR259" s="12" t="str">
        <f t="shared" si="146"/>
        <v/>
      </c>
      <c r="AS259" s="12" t="str">
        <f t="shared" si="147"/>
        <v/>
      </c>
      <c r="AT259" s="12" t="str">
        <f t="shared" si="148"/>
        <v/>
      </c>
      <c r="AU259" s="12" t="str">
        <f t="shared" si="149"/>
        <v/>
      </c>
      <c r="AV259" s="12" t="str">
        <f t="shared" si="150"/>
        <v/>
      </c>
      <c r="AW259" s="12" t="str">
        <f t="shared" si="140"/>
        <v/>
      </c>
      <c r="AX259" s="12" t="str">
        <f t="shared" si="141"/>
        <v/>
      </c>
      <c r="AY259" s="12" t="str">
        <f t="shared" si="142"/>
        <v/>
      </c>
      <c r="AZ259" s="12" t="str">
        <f t="shared" si="143"/>
        <v/>
      </c>
    </row>
    <row r="260" spans="1:52" s="3" customFormat="1">
      <c r="A260" s="35"/>
      <c r="B260" s="36"/>
      <c r="C260" s="36"/>
      <c r="D260" s="36"/>
      <c r="E260" s="13"/>
      <c r="F260" s="13"/>
      <c r="G260" s="13"/>
      <c r="H260" s="13"/>
      <c r="I260" s="18">
        <f t="shared" si="116"/>
        <v>0</v>
      </c>
      <c r="J260" s="37">
        <f t="shared" si="117"/>
        <v>0</v>
      </c>
      <c r="K260" s="37"/>
      <c r="L260" s="12">
        <f t="shared" si="118"/>
        <v>0</v>
      </c>
      <c r="M260" s="12">
        <f t="shared" si="119"/>
        <v>0</v>
      </c>
      <c r="N260" s="12">
        <f t="shared" si="120"/>
        <v>0</v>
      </c>
      <c r="O260" s="12">
        <f t="shared" si="121"/>
        <v>0</v>
      </c>
      <c r="P260" s="12">
        <f t="shared" si="122"/>
        <v>0</v>
      </c>
      <c r="Q260" s="12">
        <f t="shared" si="123"/>
        <v>0</v>
      </c>
      <c r="R260" s="12">
        <f t="shared" si="124"/>
        <v>0</v>
      </c>
      <c r="S260" s="12">
        <f t="shared" si="125"/>
        <v>0</v>
      </c>
      <c r="U260" s="12">
        <f t="shared" si="126"/>
        <v>0</v>
      </c>
      <c r="V260" s="12">
        <f t="shared" si="127"/>
        <v>0</v>
      </c>
      <c r="W260" s="12">
        <f t="shared" si="128"/>
        <v>0</v>
      </c>
      <c r="X260" s="12">
        <f t="shared" si="129"/>
        <v>0</v>
      </c>
      <c r="Y260" s="12">
        <f t="shared" si="144"/>
        <v>0</v>
      </c>
      <c r="Z260" s="12">
        <f t="shared" si="130"/>
        <v>0</v>
      </c>
      <c r="AB260" s="42">
        <f t="shared" si="131"/>
        <v>0</v>
      </c>
      <c r="AC260" s="42">
        <f t="shared" si="132"/>
        <v>0</v>
      </c>
      <c r="AD260" s="42">
        <f t="shared" si="133"/>
        <v>0</v>
      </c>
      <c r="AE260" s="42">
        <f t="shared" si="134"/>
        <v>0</v>
      </c>
      <c r="AL260" s="12" t="str">
        <f t="shared" si="135"/>
        <v/>
      </c>
      <c r="AM260" s="12" t="str">
        <f t="shared" si="136"/>
        <v/>
      </c>
      <c r="AN260" s="12" t="str">
        <f t="shared" si="137"/>
        <v/>
      </c>
      <c r="AO260" s="12" t="str">
        <f t="shared" si="138"/>
        <v/>
      </c>
      <c r="AP260" s="12" t="str">
        <f t="shared" si="139"/>
        <v/>
      </c>
      <c r="AQ260" s="12" t="str">
        <f t="shared" si="145"/>
        <v/>
      </c>
      <c r="AR260" s="12" t="str">
        <f t="shared" si="146"/>
        <v/>
      </c>
      <c r="AS260" s="12" t="str">
        <f t="shared" si="147"/>
        <v/>
      </c>
      <c r="AT260" s="12" t="str">
        <f t="shared" si="148"/>
        <v/>
      </c>
      <c r="AU260" s="12" t="str">
        <f t="shared" si="149"/>
        <v/>
      </c>
      <c r="AV260" s="12" t="str">
        <f t="shared" si="150"/>
        <v/>
      </c>
      <c r="AW260" s="12" t="str">
        <f t="shared" si="140"/>
        <v/>
      </c>
      <c r="AX260" s="12" t="str">
        <f t="shared" si="141"/>
        <v/>
      </c>
      <c r="AY260" s="12" t="str">
        <f t="shared" si="142"/>
        <v/>
      </c>
      <c r="AZ260" s="12" t="str">
        <f t="shared" si="143"/>
        <v/>
      </c>
    </row>
    <row r="261" spans="1:52" s="3" customFormat="1">
      <c r="A261" s="35"/>
      <c r="B261" s="36"/>
      <c r="C261" s="36"/>
      <c r="D261" s="36"/>
      <c r="E261" s="13"/>
      <c r="F261" s="13"/>
      <c r="G261" s="13"/>
      <c r="H261" s="13"/>
      <c r="I261" s="18">
        <f t="shared" si="116"/>
        <v>0</v>
      </c>
      <c r="J261" s="37">
        <f t="shared" si="117"/>
        <v>0</v>
      </c>
      <c r="K261" s="37"/>
      <c r="L261" s="12">
        <f t="shared" si="118"/>
        <v>0</v>
      </c>
      <c r="M261" s="12">
        <f t="shared" si="119"/>
        <v>0</v>
      </c>
      <c r="N261" s="12">
        <f t="shared" si="120"/>
        <v>0</v>
      </c>
      <c r="O261" s="12">
        <f t="shared" si="121"/>
        <v>0</v>
      </c>
      <c r="P261" s="12">
        <f t="shared" si="122"/>
        <v>0</v>
      </c>
      <c r="Q261" s="12">
        <f t="shared" si="123"/>
        <v>0</v>
      </c>
      <c r="R261" s="12">
        <f t="shared" si="124"/>
        <v>0</v>
      </c>
      <c r="S261" s="12">
        <f t="shared" si="125"/>
        <v>0</v>
      </c>
      <c r="U261" s="12">
        <f t="shared" si="126"/>
        <v>0</v>
      </c>
      <c r="V261" s="12">
        <f t="shared" si="127"/>
        <v>0</v>
      </c>
      <c r="W261" s="12">
        <f t="shared" si="128"/>
        <v>0</v>
      </c>
      <c r="X261" s="12">
        <f t="shared" si="129"/>
        <v>0</v>
      </c>
      <c r="Y261" s="12">
        <f t="shared" si="144"/>
        <v>0</v>
      </c>
      <c r="Z261" s="12">
        <f t="shared" si="130"/>
        <v>0</v>
      </c>
      <c r="AB261" s="42">
        <f t="shared" si="131"/>
        <v>0</v>
      </c>
      <c r="AC261" s="42">
        <f t="shared" si="132"/>
        <v>0</v>
      </c>
      <c r="AD261" s="42">
        <f t="shared" si="133"/>
        <v>0</v>
      </c>
      <c r="AE261" s="42">
        <f t="shared" si="134"/>
        <v>0</v>
      </c>
      <c r="AL261" s="12" t="str">
        <f t="shared" si="135"/>
        <v/>
      </c>
      <c r="AM261" s="12" t="str">
        <f t="shared" si="136"/>
        <v/>
      </c>
      <c r="AN261" s="12" t="str">
        <f t="shared" si="137"/>
        <v/>
      </c>
      <c r="AO261" s="12" t="str">
        <f t="shared" si="138"/>
        <v/>
      </c>
      <c r="AP261" s="12" t="str">
        <f t="shared" si="139"/>
        <v/>
      </c>
      <c r="AQ261" s="12" t="str">
        <f t="shared" si="145"/>
        <v/>
      </c>
      <c r="AR261" s="12" t="str">
        <f t="shared" si="146"/>
        <v/>
      </c>
      <c r="AS261" s="12" t="str">
        <f t="shared" si="147"/>
        <v/>
      </c>
      <c r="AT261" s="12" t="str">
        <f t="shared" si="148"/>
        <v/>
      </c>
      <c r="AU261" s="12" t="str">
        <f t="shared" si="149"/>
        <v/>
      </c>
      <c r="AV261" s="12" t="str">
        <f t="shared" si="150"/>
        <v/>
      </c>
      <c r="AW261" s="12" t="str">
        <f t="shared" si="140"/>
        <v/>
      </c>
      <c r="AX261" s="12" t="str">
        <f t="shared" si="141"/>
        <v/>
      </c>
      <c r="AY261" s="12" t="str">
        <f t="shared" si="142"/>
        <v/>
      </c>
      <c r="AZ261" s="12" t="str">
        <f t="shared" si="143"/>
        <v/>
      </c>
    </row>
    <row r="262" spans="1:52" s="3" customFormat="1">
      <c r="A262" s="35"/>
      <c r="B262" s="36"/>
      <c r="C262" s="36"/>
      <c r="D262" s="36"/>
      <c r="E262" s="13"/>
      <c r="F262" s="13"/>
      <c r="G262" s="13"/>
      <c r="H262" s="13"/>
      <c r="I262" s="18">
        <f t="shared" ref="I262:I325" si="151">AB262+AC262+AD262+AE262</f>
        <v>0</v>
      </c>
      <c r="J262" s="37">
        <f t="shared" ref="J262:J325" si="152">IF(U262=1,$AH$5,IF(V262=1,$AH$6,IF(W262=1,$AH$7,IF(X262=1,$AH$8,IF(Y262=1,$AH$9,0)))))</f>
        <v>0</v>
      </c>
      <c r="K262" s="37"/>
      <c r="L262" s="12">
        <f t="shared" ref="L262:L325" si="153">IF(A262&lt;&gt;"",1,0)</f>
        <v>0</v>
      </c>
      <c r="M262" s="12">
        <f t="shared" ref="M262:M325" si="154">IF(B262&lt;&gt;"",1,0)</f>
        <v>0</v>
      </c>
      <c r="N262" s="12">
        <f t="shared" ref="N262:N325" si="155">IF(C262&lt;&gt;"",1,0)</f>
        <v>0</v>
      </c>
      <c r="O262" s="12">
        <f t="shared" ref="O262:O325" si="156">IF(D262&lt;&gt;"",1,0)</f>
        <v>0</v>
      </c>
      <c r="P262" s="12">
        <f t="shared" ref="P262:P325" si="157">IF(E262&lt;&gt;"",1,0)</f>
        <v>0</v>
      </c>
      <c r="Q262" s="12">
        <f t="shared" ref="Q262:Q325" si="158">IF(F262&lt;&gt;"",1,0)</f>
        <v>0</v>
      </c>
      <c r="R262" s="12">
        <f t="shared" ref="R262:R325" si="159">IF(G262&lt;&gt;"",1,0)</f>
        <v>0</v>
      </c>
      <c r="S262" s="12">
        <f t="shared" ref="S262:S325" si="160">IF(H262&lt;&gt;"",1,0)</f>
        <v>0</v>
      </c>
      <c r="U262" s="12">
        <f t="shared" ref="U262:U325" si="161">IFERROR(IF(AY262=AZ262,0,1),1)</f>
        <v>0</v>
      </c>
      <c r="V262" s="12">
        <f t="shared" ref="V262:V325" si="162">IF((IF(B262&lt;&gt;"",1,0))+(IF(C262&lt;&gt;"",1,0))=2,IF(C262&gt;B262,0,1),0)</f>
        <v>0</v>
      </c>
      <c r="W262" s="12">
        <f t="shared" ref="W262:W325" si="163">IF(L262+M262+N262+O262+P262+Q262+R262+S262=0,0,IF(L262+M262+N262+O262=4,0,1))</f>
        <v>0</v>
      </c>
      <c r="X262" s="12">
        <f t="shared" ref="X262:X325" si="164">IF(COUNTIF($A$5:$A$1004,A262)&lt;=1,0,1)</f>
        <v>0</v>
      </c>
      <c r="Y262" s="12">
        <f t="shared" si="144"/>
        <v>0</v>
      </c>
      <c r="Z262" s="12">
        <f t="shared" ref="Z262:Z325" si="165">IF(U262+V262+W262+X262+Y262=0,0,1)</f>
        <v>0</v>
      </c>
      <c r="AB262" s="42">
        <f t="shared" ref="AB262:AB325" si="166">IF($Z262=0,E262,0)</f>
        <v>0</v>
      </c>
      <c r="AC262" s="42">
        <f t="shared" ref="AC262:AC325" si="167">IF($Z262=0,F262,0)</f>
        <v>0</v>
      </c>
      <c r="AD262" s="42">
        <f t="shared" ref="AD262:AD325" si="168">IF($Z262=0,G262,0)</f>
        <v>0</v>
      </c>
      <c r="AE262" s="42">
        <f t="shared" ref="AE262:AE325" si="169">IF($Z262=0,H262,0)</f>
        <v>0</v>
      </c>
      <c r="AL262" s="12" t="str">
        <f t="shared" ref="AL262:AL325" si="170">IF($A262="","",MID($A262,1,1)*2)</f>
        <v/>
      </c>
      <c r="AM262" s="12" t="str">
        <f t="shared" ref="AM262:AM325" si="171">IF($A262="","",MID($A262,2,1)*1)</f>
        <v/>
      </c>
      <c r="AN262" s="12" t="str">
        <f t="shared" ref="AN262:AN325" si="172">IF($A262="","",MID($A262,3,1)*2)</f>
        <v/>
      </c>
      <c r="AO262" s="12" t="str">
        <f t="shared" ref="AO262:AO325" si="173">IF($A262="","",MID($A262,4,1)*1)</f>
        <v/>
      </c>
      <c r="AP262" s="12" t="str">
        <f t="shared" ref="AP262:AP325" si="174">IF($A262="","",MID($A262,5,1)*2)</f>
        <v/>
      </c>
      <c r="AQ262" s="12" t="str">
        <f t="shared" si="145"/>
        <v/>
      </c>
      <c r="AR262" s="12" t="str">
        <f t="shared" si="146"/>
        <v/>
      </c>
      <c r="AS262" s="12" t="str">
        <f t="shared" si="147"/>
        <v/>
      </c>
      <c r="AT262" s="12" t="str">
        <f t="shared" si="148"/>
        <v/>
      </c>
      <c r="AU262" s="12" t="str">
        <f t="shared" si="149"/>
        <v/>
      </c>
      <c r="AV262" s="12" t="str">
        <f t="shared" si="150"/>
        <v/>
      </c>
      <c r="AW262" s="12" t="str">
        <f t="shared" ref="AW262:AW325" si="175">IF($A262="","",MOD(AV262,10))</f>
        <v/>
      </c>
      <c r="AX262" s="12" t="str">
        <f t="shared" ref="AX262:AX325" si="176">IF($A262="","",10-AW262)</f>
        <v/>
      </c>
      <c r="AY262" s="12" t="str">
        <f t="shared" ref="AY262:AY325" si="177">IF($A262="","",MOD(AX262,10))</f>
        <v/>
      </c>
      <c r="AZ262" s="12" t="str">
        <f t="shared" ref="AZ262:AZ325" si="178">IF($A262="","",MID($A262,7,1)*1)</f>
        <v/>
      </c>
    </row>
    <row r="263" spans="1:52" s="3" customFormat="1">
      <c r="A263" s="35"/>
      <c r="B263" s="36"/>
      <c r="C263" s="36"/>
      <c r="D263" s="36"/>
      <c r="E263" s="13"/>
      <c r="F263" s="13"/>
      <c r="G263" s="13"/>
      <c r="H263" s="13"/>
      <c r="I263" s="18">
        <f t="shared" si="151"/>
        <v>0</v>
      </c>
      <c r="J263" s="37">
        <f t="shared" si="152"/>
        <v>0</v>
      </c>
      <c r="K263" s="37"/>
      <c r="L263" s="12">
        <f t="shared" si="153"/>
        <v>0</v>
      </c>
      <c r="M263" s="12">
        <f t="shared" si="154"/>
        <v>0</v>
      </c>
      <c r="N263" s="12">
        <f t="shared" si="155"/>
        <v>0</v>
      </c>
      <c r="O263" s="12">
        <f t="shared" si="156"/>
        <v>0</v>
      </c>
      <c r="P263" s="12">
        <f t="shared" si="157"/>
        <v>0</v>
      </c>
      <c r="Q263" s="12">
        <f t="shared" si="158"/>
        <v>0</v>
      </c>
      <c r="R263" s="12">
        <f t="shared" si="159"/>
        <v>0</v>
      </c>
      <c r="S263" s="12">
        <f t="shared" si="160"/>
        <v>0</v>
      </c>
      <c r="U263" s="12">
        <f t="shared" si="161"/>
        <v>0</v>
      </c>
      <c r="V263" s="12">
        <f t="shared" si="162"/>
        <v>0</v>
      </c>
      <c r="W263" s="12">
        <f t="shared" si="163"/>
        <v>0</v>
      </c>
      <c r="X263" s="12">
        <f t="shared" si="164"/>
        <v>0</v>
      </c>
      <c r="Y263" s="12">
        <f t="shared" ref="Y263:Y326" si="179">IF(AND(L263=1,L262=0),1,0)</f>
        <v>0</v>
      </c>
      <c r="Z263" s="12">
        <f t="shared" si="165"/>
        <v>0</v>
      </c>
      <c r="AB263" s="42">
        <f t="shared" si="166"/>
        <v>0</v>
      </c>
      <c r="AC263" s="42">
        <f t="shared" si="167"/>
        <v>0</v>
      </c>
      <c r="AD263" s="42">
        <f t="shared" si="168"/>
        <v>0</v>
      </c>
      <c r="AE263" s="42">
        <f t="shared" si="169"/>
        <v>0</v>
      </c>
      <c r="AL263" s="12" t="str">
        <f t="shared" si="170"/>
        <v/>
      </c>
      <c r="AM263" s="12" t="str">
        <f t="shared" si="171"/>
        <v/>
      </c>
      <c r="AN263" s="12" t="str">
        <f t="shared" si="172"/>
        <v/>
      </c>
      <c r="AO263" s="12" t="str">
        <f t="shared" si="173"/>
        <v/>
      </c>
      <c r="AP263" s="12" t="str">
        <f t="shared" si="174"/>
        <v/>
      </c>
      <c r="AQ263" s="12" t="str">
        <f t="shared" si="145"/>
        <v/>
      </c>
      <c r="AR263" s="12" t="str">
        <f t="shared" si="146"/>
        <v/>
      </c>
      <c r="AS263" s="12" t="str">
        <f t="shared" si="147"/>
        <v/>
      </c>
      <c r="AT263" s="12" t="str">
        <f t="shared" si="148"/>
        <v/>
      </c>
      <c r="AU263" s="12" t="str">
        <f t="shared" si="149"/>
        <v/>
      </c>
      <c r="AV263" s="12" t="str">
        <f t="shared" si="150"/>
        <v/>
      </c>
      <c r="AW263" s="12" t="str">
        <f t="shared" si="175"/>
        <v/>
      </c>
      <c r="AX263" s="12" t="str">
        <f t="shared" si="176"/>
        <v/>
      </c>
      <c r="AY263" s="12" t="str">
        <f t="shared" si="177"/>
        <v/>
      </c>
      <c r="AZ263" s="12" t="str">
        <f t="shared" si="178"/>
        <v/>
      </c>
    </row>
    <row r="264" spans="1:52" s="3" customFormat="1">
      <c r="A264" s="35"/>
      <c r="B264" s="36"/>
      <c r="C264" s="36"/>
      <c r="D264" s="36"/>
      <c r="E264" s="13"/>
      <c r="F264" s="13"/>
      <c r="G264" s="13"/>
      <c r="H264" s="13"/>
      <c r="I264" s="18">
        <f t="shared" si="151"/>
        <v>0</v>
      </c>
      <c r="J264" s="37">
        <f t="shared" si="152"/>
        <v>0</v>
      </c>
      <c r="K264" s="37"/>
      <c r="L264" s="12">
        <f t="shared" si="153"/>
        <v>0</v>
      </c>
      <c r="M264" s="12">
        <f t="shared" si="154"/>
        <v>0</v>
      </c>
      <c r="N264" s="12">
        <f t="shared" si="155"/>
        <v>0</v>
      </c>
      <c r="O264" s="12">
        <f t="shared" si="156"/>
        <v>0</v>
      </c>
      <c r="P264" s="12">
        <f t="shared" si="157"/>
        <v>0</v>
      </c>
      <c r="Q264" s="12">
        <f t="shared" si="158"/>
        <v>0</v>
      </c>
      <c r="R264" s="12">
        <f t="shared" si="159"/>
        <v>0</v>
      </c>
      <c r="S264" s="12">
        <f t="shared" si="160"/>
        <v>0</v>
      </c>
      <c r="U264" s="12">
        <f t="shared" si="161"/>
        <v>0</v>
      </c>
      <c r="V264" s="12">
        <f t="shared" si="162"/>
        <v>0</v>
      </c>
      <c r="W264" s="12">
        <f t="shared" si="163"/>
        <v>0</v>
      </c>
      <c r="X264" s="12">
        <f t="shared" si="164"/>
        <v>0</v>
      </c>
      <c r="Y264" s="12">
        <f t="shared" si="179"/>
        <v>0</v>
      </c>
      <c r="Z264" s="12">
        <f t="shared" si="165"/>
        <v>0</v>
      </c>
      <c r="AB264" s="42">
        <f t="shared" si="166"/>
        <v>0</v>
      </c>
      <c r="AC264" s="42">
        <f t="shared" si="167"/>
        <v>0</v>
      </c>
      <c r="AD264" s="42">
        <f t="shared" si="168"/>
        <v>0</v>
      </c>
      <c r="AE264" s="42">
        <f t="shared" si="169"/>
        <v>0</v>
      </c>
      <c r="AL264" s="12" t="str">
        <f t="shared" si="170"/>
        <v/>
      </c>
      <c r="AM264" s="12" t="str">
        <f t="shared" si="171"/>
        <v/>
      </c>
      <c r="AN264" s="12" t="str">
        <f t="shared" si="172"/>
        <v/>
      </c>
      <c r="AO264" s="12" t="str">
        <f t="shared" si="173"/>
        <v/>
      </c>
      <c r="AP264" s="12" t="str">
        <f t="shared" si="174"/>
        <v/>
      </c>
      <c r="AQ264" s="12" t="str">
        <f t="shared" si="145"/>
        <v/>
      </c>
      <c r="AR264" s="12" t="str">
        <f t="shared" si="146"/>
        <v/>
      </c>
      <c r="AS264" s="12" t="str">
        <f t="shared" si="147"/>
        <v/>
      </c>
      <c r="AT264" s="12" t="str">
        <f t="shared" si="148"/>
        <v/>
      </c>
      <c r="AU264" s="12" t="str">
        <f t="shared" si="149"/>
        <v/>
      </c>
      <c r="AV264" s="12" t="str">
        <f t="shared" si="150"/>
        <v/>
      </c>
      <c r="AW264" s="12" t="str">
        <f t="shared" si="175"/>
        <v/>
      </c>
      <c r="AX264" s="12" t="str">
        <f t="shared" si="176"/>
        <v/>
      </c>
      <c r="AY264" s="12" t="str">
        <f t="shared" si="177"/>
        <v/>
      </c>
      <c r="AZ264" s="12" t="str">
        <f t="shared" si="178"/>
        <v/>
      </c>
    </row>
    <row r="265" spans="1:52" s="3" customFormat="1">
      <c r="A265" s="35"/>
      <c r="B265" s="36"/>
      <c r="C265" s="36"/>
      <c r="D265" s="36"/>
      <c r="E265" s="13"/>
      <c r="F265" s="13"/>
      <c r="G265" s="13"/>
      <c r="H265" s="13"/>
      <c r="I265" s="18">
        <f t="shared" si="151"/>
        <v>0</v>
      </c>
      <c r="J265" s="37">
        <f t="shared" si="152"/>
        <v>0</v>
      </c>
      <c r="K265" s="37"/>
      <c r="L265" s="12">
        <f t="shared" si="153"/>
        <v>0</v>
      </c>
      <c r="M265" s="12">
        <f t="shared" si="154"/>
        <v>0</v>
      </c>
      <c r="N265" s="12">
        <f t="shared" si="155"/>
        <v>0</v>
      </c>
      <c r="O265" s="12">
        <f t="shared" si="156"/>
        <v>0</v>
      </c>
      <c r="P265" s="12">
        <f t="shared" si="157"/>
        <v>0</v>
      </c>
      <c r="Q265" s="12">
        <f t="shared" si="158"/>
        <v>0</v>
      </c>
      <c r="R265" s="12">
        <f t="shared" si="159"/>
        <v>0</v>
      </c>
      <c r="S265" s="12">
        <f t="shared" si="160"/>
        <v>0</v>
      </c>
      <c r="U265" s="12">
        <f t="shared" si="161"/>
        <v>0</v>
      </c>
      <c r="V265" s="12">
        <f t="shared" si="162"/>
        <v>0</v>
      </c>
      <c r="W265" s="12">
        <f t="shared" si="163"/>
        <v>0</v>
      </c>
      <c r="X265" s="12">
        <f t="shared" si="164"/>
        <v>0</v>
      </c>
      <c r="Y265" s="12">
        <f t="shared" si="179"/>
        <v>0</v>
      </c>
      <c r="Z265" s="12">
        <f t="shared" si="165"/>
        <v>0</v>
      </c>
      <c r="AB265" s="42">
        <f t="shared" si="166"/>
        <v>0</v>
      </c>
      <c r="AC265" s="42">
        <f t="shared" si="167"/>
        <v>0</v>
      </c>
      <c r="AD265" s="42">
        <f t="shared" si="168"/>
        <v>0</v>
      </c>
      <c r="AE265" s="42">
        <f t="shared" si="169"/>
        <v>0</v>
      </c>
      <c r="AL265" s="12" t="str">
        <f t="shared" si="170"/>
        <v/>
      </c>
      <c r="AM265" s="12" t="str">
        <f t="shared" si="171"/>
        <v/>
      </c>
      <c r="AN265" s="12" t="str">
        <f t="shared" si="172"/>
        <v/>
      </c>
      <c r="AO265" s="12" t="str">
        <f t="shared" si="173"/>
        <v/>
      </c>
      <c r="AP265" s="12" t="str">
        <f t="shared" si="174"/>
        <v/>
      </c>
      <c r="AQ265" s="12" t="str">
        <f t="shared" si="145"/>
        <v/>
      </c>
      <c r="AR265" s="12" t="str">
        <f t="shared" si="146"/>
        <v/>
      </c>
      <c r="AS265" s="12" t="str">
        <f t="shared" si="147"/>
        <v/>
      </c>
      <c r="AT265" s="12" t="str">
        <f t="shared" si="148"/>
        <v/>
      </c>
      <c r="AU265" s="12" t="str">
        <f t="shared" si="149"/>
        <v/>
      </c>
      <c r="AV265" s="12" t="str">
        <f t="shared" si="150"/>
        <v/>
      </c>
      <c r="AW265" s="12" t="str">
        <f t="shared" si="175"/>
        <v/>
      </c>
      <c r="AX265" s="12" t="str">
        <f t="shared" si="176"/>
        <v/>
      </c>
      <c r="AY265" s="12" t="str">
        <f t="shared" si="177"/>
        <v/>
      </c>
      <c r="AZ265" s="12" t="str">
        <f t="shared" si="178"/>
        <v/>
      </c>
    </row>
    <row r="266" spans="1:52" s="3" customFormat="1">
      <c r="A266" s="35"/>
      <c r="B266" s="36"/>
      <c r="C266" s="36"/>
      <c r="D266" s="36"/>
      <c r="E266" s="13"/>
      <c r="F266" s="13"/>
      <c r="G266" s="13"/>
      <c r="H266" s="13"/>
      <c r="I266" s="18">
        <f t="shared" si="151"/>
        <v>0</v>
      </c>
      <c r="J266" s="37">
        <f t="shared" si="152"/>
        <v>0</v>
      </c>
      <c r="K266" s="37"/>
      <c r="L266" s="12">
        <f t="shared" si="153"/>
        <v>0</v>
      </c>
      <c r="M266" s="12">
        <f t="shared" si="154"/>
        <v>0</v>
      </c>
      <c r="N266" s="12">
        <f t="shared" si="155"/>
        <v>0</v>
      </c>
      <c r="O266" s="12">
        <f t="shared" si="156"/>
        <v>0</v>
      </c>
      <c r="P266" s="12">
        <f t="shared" si="157"/>
        <v>0</v>
      </c>
      <c r="Q266" s="12">
        <f t="shared" si="158"/>
        <v>0</v>
      </c>
      <c r="R266" s="12">
        <f t="shared" si="159"/>
        <v>0</v>
      </c>
      <c r="S266" s="12">
        <f t="shared" si="160"/>
        <v>0</v>
      </c>
      <c r="U266" s="12">
        <f t="shared" si="161"/>
        <v>0</v>
      </c>
      <c r="V266" s="12">
        <f t="shared" si="162"/>
        <v>0</v>
      </c>
      <c r="W266" s="12">
        <f t="shared" si="163"/>
        <v>0</v>
      </c>
      <c r="X266" s="12">
        <f t="shared" si="164"/>
        <v>0</v>
      </c>
      <c r="Y266" s="12">
        <f t="shared" si="179"/>
        <v>0</v>
      </c>
      <c r="Z266" s="12">
        <f t="shared" si="165"/>
        <v>0</v>
      </c>
      <c r="AB266" s="42">
        <f t="shared" si="166"/>
        <v>0</v>
      </c>
      <c r="AC266" s="42">
        <f t="shared" si="167"/>
        <v>0</v>
      </c>
      <c r="AD266" s="42">
        <f t="shared" si="168"/>
        <v>0</v>
      </c>
      <c r="AE266" s="42">
        <f t="shared" si="169"/>
        <v>0</v>
      </c>
      <c r="AL266" s="12" t="str">
        <f t="shared" si="170"/>
        <v/>
      </c>
      <c r="AM266" s="12" t="str">
        <f t="shared" si="171"/>
        <v/>
      </c>
      <c r="AN266" s="12" t="str">
        <f t="shared" si="172"/>
        <v/>
      </c>
      <c r="AO266" s="12" t="str">
        <f t="shared" si="173"/>
        <v/>
      </c>
      <c r="AP266" s="12" t="str">
        <f t="shared" si="174"/>
        <v/>
      </c>
      <c r="AQ266" s="12" t="str">
        <f t="shared" si="145"/>
        <v/>
      </c>
      <c r="AR266" s="12" t="str">
        <f t="shared" si="146"/>
        <v/>
      </c>
      <c r="AS266" s="12" t="str">
        <f t="shared" si="147"/>
        <v/>
      </c>
      <c r="AT266" s="12" t="str">
        <f t="shared" si="148"/>
        <v/>
      </c>
      <c r="AU266" s="12" t="str">
        <f t="shared" si="149"/>
        <v/>
      </c>
      <c r="AV266" s="12" t="str">
        <f t="shared" si="150"/>
        <v/>
      </c>
      <c r="AW266" s="12" t="str">
        <f t="shared" si="175"/>
        <v/>
      </c>
      <c r="AX266" s="12" t="str">
        <f t="shared" si="176"/>
        <v/>
      </c>
      <c r="AY266" s="12" t="str">
        <f t="shared" si="177"/>
        <v/>
      </c>
      <c r="AZ266" s="12" t="str">
        <f t="shared" si="178"/>
        <v/>
      </c>
    </row>
    <row r="267" spans="1:52" s="3" customFormat="1">
      <c r="A267" s="35"/>
      <c r="B267" s="36"/>
      <c r="C267" s="36"/>
      <c r="D267" s="36"/>
      <c r="E267" s="13"/>
      <c r="F267" s="13"/>
      <c r="G267" s="13"/>
      <c r="H267" s="13"/>
      <c r="I267" s="18">
        <f t="shared" si="151"/>
        <v>0</v>
      </c>
      <c r="J267" s="37">
        <f t="shared" si="152"/>
        <v>0</v>
      </c>
      <c r="K267" s="37"/>
      <c r="L267" s="12">
        <f t="shared" si="153"/>
        <v>0</v>
      </c>
      <c r="M267" s="12">
        <f t="shared" si="154"/>
        <v>0</v>
      </c>
      <c r="N267" s="12">
        <f t="shared" si="155"/>
        <v>0</v>
      </c>
      <c r="O267" s="12">
        <f t="shared" si="156"/>
        <v>0</v>
      </c>
      <c r="P267" s="12">
        <f t="shared" si="157"/>
        <v>0</v>
      </c>
      <c r="Q267" s="12">
        <f t="shared" si="158"/>
        <v>0</v>
      </c>
      <c r="R267" s="12">
        <f t="shared" si="159"/>
        <v>0</v>
      </c>
      <c r="S267" s="12">
        <f t="shared" si="160"/>
        <v>0</v>
      </c>
      <c r="U267" s="12">
        <f t="shared" si="161"/>
        <v>0</v>
      </c>
      <c r="V267" s="12">
        <f t="shared" si="162"/>
        <v>0</v>
      </c>
      <c r="W267" s="12">
        <f t="shared" si="163"/>
        <v>0</v>
      </c>
      <c r="X267" s="12">
        <f t="shared" si="164"/>
        <v>0</v>
      </c>
      <c r="Y267" s="12">
        <f t="shared" si="179"/>
        <v>0</v>
      </c>
      <c r="Z267" s="12">
        <f t="shared" si="165"/>
        <v>0</v>
      </c>
      <c r="AB267" s="42">
        <f t="shared" si="166"/>
        <v>0</v>
      </c>
      <c r="AC267" s="42">
        <f t="shared" si="167"/>
        <v>0</v>
      </c>
      <c r="AD267" s="42">
        <f t="shared" si="168"/>
        <v>0</v>
      </c>
      <c r="AE267" s="42">
        <f t="shared" si="169"/>
        <v>0</v>
      </c>
      <c r="AL267" s="12" t="str">
        <f t="shared" si="170"/>
        <v/>
      </c>
      <c r="AM267" s="12" t="str">
        <f t="shared" si="171"/>
        <v/>
      </c>
      <c r="AN267" s="12" t="str">
        <f t="shared" si="172"/>
        <v/>
      </c>
      <c r="AO267" s="12" t="str">
        <f t="shared" si="173"/>
        <v/>
      </c>
      <c r="AP267" s="12" t="str">
        <f t="shared" si="174"/>
        <v/>
      </c>
      <c r="AQ267" s="12" t="str">
        <f t="shared" si="145"/>
        <v/>
      </c>
      <c r="AR267" s="12" t="str">
        <f t="shared" si="146"/>
        <v/>
      </c>
      <c r="AS267" s="12" t="str">
        <f t="shared" si="147"/>
        <v/>
      </c>
      <c r="AT267" s="12" t="str">
        <f t="shared" si="148"/>
        <v/>
      </c>
      <c r="AU267" s="12" t="str">
        <f t="shared" si="149"/>
        <v/>
      </c>
      <c r="AV267" s="12" t="str">
        <f t="shared" si="150"/>
        <v/>
      </c>
      <c r="AW267" s="12" t="str">
        <f t="shared" si="175"/>
        <v/>
      </c>
      <c r="AX267" s="12" t="str">
        <f t="shared" si="176"/>
        <v/>
      </c>
      <c r="AY267" s="12" t="str">
        <f t="shared" si="177"/>
        <v/>
      </c>
      <c r="AZ267" s="12" t="str">
        <f t="shared" si="178"/>
        <v/>
      </c>
    </row>
    <row r="268" spans="1:52" s="3" customFormat="1">
      <c r="A268" s="35"/>
      <c r="B268" s="36"/>
      <c r="C268" s="36"/>
      <c r="D268" s="36"/>
      <c r="E268" s="13"/>
      <c r="F268" s="13"/>
      <c r="G268" s="13"/>
      <c r="H268" s="13"/>
      <c r="I268" s="18">
        <f t="shared" si="151"/>
        <v>0</v>
      </c>
      <c r="J268" s="37">
        <f t="shared" si="152"/>
        <v>0</v>
      </c>
      <c r="K268" s="37"/>
      <c r="L268" s="12">
        <f t="shared" si="153"/>
        <v>0</v>
      </c>
      <c r="M268" s="12">
        <f t="shared" si="154"/>
        <v>0</v>
      </c>
      <c r="N268" s="12">
        <f t="shared" si="155"/>
        <v>0</v>
      </c>
      <c r="O268" s="12">
        <f t="shared" si="156"/>
        <v>0</v>
      </c>
      <c r="P268" s="12">
        <f t="shared" si="157"/>
        <v>0</v>
      </c>
      <c r="Q268" s="12">
        <f t="shared" si="158"/>
        <v>0</v>
      </c>
      <c r="R268" s="12">
        <f t="shared" si="159"/>
        <v>0</v>
      </c>
      <c r="S268" s="12">
        <f t="shared" si="160"/>
        <v>0</v>
      </c>
      <c r="U268" s="12">
        <f t="shared" si="161"/>
        <v>0</v>
      </c>
      <c r="V268" s="12">
        <f t="shared" si="162"/>
        <v>0</v>
      </c>
      <c r="W268" s="12">
        <f t="shared" si="163"/>
        <v>0</v>
      </c>
      <c r="X268" s="12">
        <f t="shared" si="164"/>
        <v>0</v>
      </c>
      <c r="Y268" s="12">
        <f t="shared" si="179"/>
        <v>0</v>
      </c>
      <c r="Z268" s="12">
        <f t="shared" si="165"/>
        <v>0</v>
      </c>
      <c r="AB268" s="42">
        <f t="shared" si="166"/>
        <v>0</v>
      </c>
      <c r="AC268" s="42">
        <f t="shared" si="167"/>
        <v>0</v>
      </c>
      <c r="AD268" s="42">
        <f t="shared" si="168"/>
        <v>0</v>
      </c>
      <c r="AE268" s="42">
        <f t="shared" si="169"/>
        <v>0</v>
      </c>
      <c r="AL268" s="12" t="str">
        <f t="shared" si="170"/>
        <v/>
      </c>
      <c r="AM268" s="12" t="str">
        <f t="shared" si="171"/>
        <v/>
      </c>
      <c r="AN268" s="12" t="str">
        <f t="shared" si="172"/>
        <v/>
      </c>
      <c r="AO268" s="12" t="str">
        <f t="shared" si="173"/>
        <v/>
      </c>
      <c r="AP268" s="12" t="str">
        <f t="shared" si="174"/>
        <v/>
      </c>
      <c r="AQ268" s="12" t="str">
        <f t="shared" si="145"/>
        <v/>
      </c>
      <c r="AR268" s="12" t="str">
        <f t="shared" si="146"/>
        <v/>
      </c>
      <c r="AS268" s="12" t="str">
        <f t="shared" si="147"/>
        <v/>
      </c>
      <c r="AT268" s="12" t="str">
        <f t="shared" si="148"/>
        <v/>
      </c>
      <c r="AU268" s="12" t="str">
        <f t="shared" si="149"/>
        <v/>
      </c>
      <c r="AV268" s="12" t="str">
        <f t="shared" si="150"/>
        <v/>
      </c>
      <c r="AW268" s="12" t="str">
        <f t="shared" si="175"/>
        <v/>
      </c>
      <c r="AX268" s="12" t="str">
        <f t="shared" si="176"/>
        <v/>
      </c>
      <c r="AY268" s="12" t="str">
        <f t="shared" si="177"/>
        <v/>
      </c>
      <c r="AZ268" s="12" t="str">
        <f t="shared" si="178"/>
        <v/>
      </c>
    </row>
    <row r="269" spans="1:52" s="3" customFormat="1">
      <c r="A269" s="35"/>
      <c r="B269" s="36"/>
      <c r="C269" s="36"/>
      <c r="D269" s="36"/>
      <c r="E269" s="13"/>
      <c r="F269" s="13"/>
      <c r="G269" s="13"/>
      <c r="H269" s="13"/>
      <c r="I269" s="18">
        <f t="shared" si="151"/>
        <v>0</v>
      </c>
      <c r="J269" s="37">
        <f t="shared" si="152"/>
        <v>0</v>
      </c>
      <c r="K269" s="37"/>
      <c r="L269" s="12">
        <f t="shared" si="153"/>
        <v>0</v>
      </c>
      <c r="M269" s="12">
        <f t="shared" si="154"/>
        <v>0</v>
      </c>
      <c r="N269" s="12">
        <f t="shared" si="155"/>
        <v>0</v>
      </c>
      <c r="O269" s="12">
        <f t="shared" si="156"/>
        <v>0</v>
      </c>
      <c r="P269" s="12">
        <f t="shared" si="157"/>
        <v>0</v>
      </c>
      <c r="Q269" s="12">
        <f t="shared" si="158"/>
        <v>0</v>
      </c>
      <c r="R269" s="12">
        <f t="shared" si="159"/>
        <v>0</v>
      </c>
      <c r="S269" s="12">
        <f t="shared" si="160"/>
        <v>0</v>
      </c>
      <c r="U269" s="12">
        <f t="shared" si="161"/>
        <v>0</v>
      </c>
      <c r="V269" s="12">
        <f t="shared" si="162"/>
        <v>0</v>
      </c>
      <c r="W269" s="12">
        <f t="shared" si="163"/>
        <v>0</v>
      </c>
      <c r="X269" s="12">
        <f t="shared" si="164"/>
        <v>0</v>
      </c>
      <c r="Y269" s="12">
        <f t="shared" si="179"/>
        <v>0</v>
      </c>
      <c r="Z269" s="12">
        <f t="shared" si="165"/>
        <v>0</v>
      </c>
      <c r="AB269" s="42">
        <f t="shared" si="166"/>
        <v>0</v>
      </c>
      <c r="AC269" s="42">
        <f t="shared" si="167"/>
        <v>0</v>
      </c>
      <c r="AD269" s="42">
        <f t="shared" si="168"/>
        <v>0</v>
      </c>
      <c r="AE269" s="42">
        <f t="shared" si="169"/>
        <v>0</v>
      </c>
      <c r="AL269" s="12" t="str">
        <f t="shared" si="170"/>
        <v/>
      </c>
      <c r="AM269" s="12" t="str">
        <f t="shared" si="171"/>
        <v/>
      </c>
      <c r="AN269" s="12" t="str">
        <f t="shared" si="172"/>
        <v/>
      </c>
      <c r="AO269" s="12" t="str">
        <f t="shared" si="173"/>
        <v/>
      </c>
      <c r="AP269" s="12" t="str">
        <f t="shared" si="174"/>
        <v/>
      </c>
      <c r="AQ269" s="12" t="str">
        <f t="shared" si="145"/>
        <v/>
      </c>
      <c r="AR269" s="12" t="str">
        <f t="shared" si="146"/>
        <v/>
      </c>
      <c r="AS269" s="12" t="str">
        <f t="shared" si="147"/>
        <v/>
      </c>
      <c r="AT269" s="12" t="str">
        <f t="shared" si="148"/>
        <v/>
      </c>
      <c r="AU269" s="12" t="str">
        <f t="shared" si="149"/>
        <v/>
      </c>
      <c r="AV269" s="12" t="str">
        <f t="shared" si="150"/>
        <v/>
      </c>
      <c r="AW269" s="12" t="str">
        <f t="shared" si="175"/>
        <v/>
      </c>
      <c r="AX269" s="12" t="str">
        <f t="shared" si="176"/>
        <v/>
      </c>
      <c r="AY269" s="12" t="str">
        <f t="shared" si="177"/>
        <v/>
      </c>
      <c r="AZ269" s="12" t="str">
        <f t="shared" si="178"/>
        <v/>
      </c>
    </row>
    <row r="270" spans="1:52" s="3" customFormat="1">
      <c r="A270" s="35"/>
      <c r="B270" s="36"/>
      <c r="C270" s="36"/>
      <c r="D270" s="36"/>
      <c r="E270" s="13"/>
      <c r="F270" s="13"/>
      <c r="G270" s="13"/>
      <c r="H270" s="13"/>
      <c r="I270" s="18">
        <f t="shared" si="151"/>
        <v>0</v>
      </c>
      <c r="J270" s="37">
        <f t="shared" si="152"/>
        <v>0</v>
      </c>
      <c r="K270" s="37"/>
      <c r="L270" s="12">
        <f t="shared" si="153"/>
        <v>0</v>
      </c>
      <c r="M270" s="12">
        <f t="shared" si="154"/>
        <v>0</v>
      </c>
      <c r="N270" s="12">
        <f t="shared" si="155"/>
        <v>0</v>
      </c>
      <c r="O270" s="12">
        <f t="shared" si="156"/>
        <v>0</v>
      </c>
      <c r="P270" s="12">
        <f t="shared" si="157"/>
        <v>0</v>
      </c>
      <c r="Q270" s="12">
        <f t="shared" si="158"/>
        <v>0</v>
      </c>
      <c r="R270" s="12">
        <f t="shared" si="159"/>
        <v>0</v>
      </c>
      <c r="S270" s="12">
        <f t="shared" si="160"/>
        <v>0</v>
      </c>
      <c r="U270" s="12">
        <f t="shared" si="161"/>
        <v>0</v>
      </c>
      <c r="V270" s="12">
        <f t="shared" si="162"/>
        <v>0</v>
      </c>
      <c r="W270" s="12">
        <f t="shared" si="163"/>
        <v>0</v>
      </c>
      <c r="X270" s="12">
        <f t="shared" si="164"/>
        <v>0</v>
      </c>
      <c r="Y270" s="12">
        <f t="shared" si="179"/>
        <v>0</v>
      </c>
      <c r="Z270" s="12">
        <f t="shared" si="165"/>
        <v>0</v>
      </c>
      <c r="AB270" s="42">
        <f t="shared" si="166"/>
        <v>0</v>
      </c>
      <c r="AC270" s="42">
        <f t="shared" si="167"/>
        <v>0</v>
      </c>
      <c r="AD270" s="42">
        <f t="shared" si="168"/>
        <v>0</v>
      </c>
      <c r="AE270" s="42">
        <f t="shared" si="169"/>
        <v>0</v>
      </c>
      <c r="AL270" s="12" t="str">
        <f t="shared" si="170"/>
        <v/>
      </c>
      <c r="AM270" s="12" t="str">
        <f t="shared" si="171"/>
        <v/>
      </c>
      <c r="AN270" s="12" t="str">
        <f t="shared" si="172"/>
        <v/>
      </c>
      <c r="AO270" s="12" t="str">
        <f t="shared" si="173"/>
        <v/>
      </c>
      <c r="AP270" s="12" t="str">
        <f t="shared" si="174"/>
        <v/>
      </c>
      <c r="AQ270" s="12" t="str">
        <f t="shared" si="145"/>
        <v/>
      </c>
      <c r="AR270" s="12" t="str">
        <f t="shared" si="146"/>
        <v/>
      </c>
      <c r="AS270" s="12" t="str">
        <f t="shared" si="147"/>
        <v/>
      </c>
      <c r="AT270" s="12" t="str">
        <f t="shared" si="148"/>
        <v/>
      </c>
      <c r="AU270" s="12" t="str">
        <f t="shared" si="149"/>
        <v/>
      </c>
      <c r="AV270" s="12" t="str">
        <f t="shared" si="150"/>
        <v/>
      </c>
      <c r="AW270" s="12" t="str">
        <f t="shared" si="175"/>
        <v/>
      </c>
      <c r="AX270" s="12" t="str">
        <f t="shared" si="176"/>
        <v/>
      </c>
      <c r="AY270" s="12" t="str">
        <f t="shared" si="177"/>
        <v/>
      </c>
      <c r="AZ270" s="12" t="str">
        <f t="shared" si="178"/>
        <v/>
      </c>
    </row>
    <row r="271" spans="1:52" s="3" customFormat="1">
      <c r="A271" s="35"/>
      <c r="B271" s="36"/>
      <c r="C271" s="36"/>
      <c r="D271" s="36"/>
      <c r="E271" s="13"/>
      <c r="F271" s="13"/>
      <c r="G271" s="13"/>
      <c r="H271" s="13"/>
      <c r="I271" s="18">
        <f t="shared" si="151"/>
        <v>0</v>
      </c>
      <c r="J271" s="37">
        <f t="shared" si="152"/>
        <v>0</v>
      </c>
      <c r="K271" s="37"/>
      <c r="L271" s="12">
        <f t="shared" si="153"/>
        <v>0</v>
      </c>
      <c r="M271" s="12">
        <f t="shared" si="154"/>
        <v>0</v>
      </c>
      <c r="N271" s="12">
        <f t="shared" si="155"/>
        <v>0</v>
      </c>
      <c r="O271" s="12">
        <f t="shared" si="156"/>
        <v>0</v>
      </c>
      <c r="P271" s="12">
        <f t="shared" si="157"/>
        <v>0</v>
      </c>
      <c r="Q271" s="12">
        <f t="shared" si="158"/>
        <v>0</v>
      </c>
      <c r="R271" s="12">
        <f t="shared" si="159"/>
        <v>0</v>
      </c>
      <c r="S271" s="12">
        <f t="shared" si="160"/>
        <v>0</v>
      </c>
      <c r="U271" s="12">
        <f t="shared" si="161"/>
        <v>0</v>
      </c>
      <c r="V271" s="12">
        <f t="shared" si="162"/>
        <v>0</v>
      </c>
      <c r="W271" s="12">
        <f t="shared" si="163"/>
        <v>0</v>
      </c>
      <c r="X271" s="12">
        <f t="shared" si="164"/>
        <v>0</v>
      </c>
      <c r="Y271" s="12">
        <f t="shared" si="179"/>
        <v>0</v>
      </c>
      <c r="Z271" s="12">
        <f t="shared" si="165"/>
        <v>0</v>
      </c>
      <c r="AB271" s="42">
        <f t="shared" si="166"/>
        <v>0</v>
      </c>
      <c r="AC271" s="42">
        <f t="shared" si="167"/>
        <v>0</v>
      </c>
      <c r="AD271" s="42">
        <f t="shared" si="168"/>
        <v>0</v>
      </c>
      <c r="AE271" s="42">
        <f t="shared" si="169"/>
        <v>0</v>
      </c>
      <c r="AL271" s="12" t="str">
        <f t="shared" si="170"/>
        <v/>
      </c>
      <c r="AM271" s="12" t="str">
        <f t="shared" si="171"/>
        <v/>
      </c>
      <c r="AN271" s="12" t="str">
        <f t="shared" si="172"/>
        <v/>
      </c>
      <c r="AO271" s="12" t="str">
        <f t="shared" si="173"/>
        <v/>
      </c>
      <c r="AP271" s="12" t="str">
        <f t="shared" si="174"/>
        <v/>
      </c>
      <c r="AQ271" s="12" t="str">
        <f t="shared" si="145"/>
        <v/>
      </c>
      <c r="AR271" s="12" t="str">
        <f t="shared" si="146"/>
        <v/>
      </c>
      <c r="AS271" s="12" t="str">
        <f t="shared" si="147"/>
        <v/>
      </c>
      <c r="AT271" s="12" t="str">
        <f t="shared" si="148"/>
        <v/>
      </c>
      <c r="AU271" s="12" t="str">
        <f t="shared" si="149"/>
        <v/>
      </c>
      <c r="AV271" s="12" t="str">
        <f t="shared" si="150"/>
        <v/>
      </c>
      <c r="AW271" s="12" t="str">
        <f t="shared" si="175"/>
        <v/>
      </c>
      <c r="AX271" s="12" t="str">
        <f t="shared" si="176"/>
        <v/>
      </c>
      <c r="AY271" s="12" t="str">
        <f t="shared" si="177"/>
        <v/>
      </c>
      <c r="AZ271" s="12" t="str">
        <f t="shared" si="178"/>
        <v/>
      </c>
    </row>
    <row r="272" spans="1:52" s="3" customFormat="1">
      <c r="A272" s="35"/>
      <c r="B272" s="36"/>
      <c r="C272" s="36"/>
      <c r="D272" s="36"/>
      <c r="E272" s="13"/>
      <c r="F272" s="13"/>
      <c r="G272" s="13"/>
      <c r="H272" s="13"/>
      <c r="I272" s="18">
        <f t="shared" si="151"/>
        <v>0</v>
      </c>
      <c r="J272" s="37">
        <f t="shared" si="152"/>
        <v>0</v>
      </c>
      <c r="K272" s="37"/>
      <c r="L272" s="12">
        <f t="shared" si="153"/>
        <v>0</v>
      </c>
      <c r="M272" s="12">
        <f t="shared" si="154"/>
        <v>0</v>
      </c>
      <c r="N272" s="12">
        <f t="shared" si="155"/>
        <v>0</v>
      </c>
      <c r="O272" s="12">
        <f t="shared" si="156"/>
        <v>0</v>
      </c>
      <c r="P272" s="12">
        <f t="shared" si="157"/>
        <v>0</v>
      </c>
      <c r="Q272" s="12">
        <f t="shared" si="158"/>
        <v>0</v>
      </c>
      <c r="R272" s="12">
        <f t="shared" si="159"/>
        <v>0</v>
      </c>
      <c r="S272" s="12">
        <f t="shared" si="160"/>
        <v>0</v>
      </c>
      <c r="U272" s="12">
        <f t="shared" si="161"/>
        <v>0</v>
      </c>
      <c r="V272" s="12">
        <f t="shared" si="162"/>
        <v>0</v>
      </c>
      <c r="W272" s="12">
        <f t="shared" si="163"/>
        <v>0</v>
      </c>
      <c r="X272" s="12">
        <f t="shared" si="164"/>
        <v>0</v>
      </c>
      <c r="Y272" s="12">
        <f t="shared" si="179"/>
        <v>0</v>
      </c>
      <c r="Z272" s="12">
        <f t="shared" si="165"/>
        <v>0</v>
      </c>
      <c r="AB272" s="42">
        <f t="shared" si="166"/>
        <v>0</v>
      </c>
      <c r="AC272" s="42">
        <f t="shared" si="167"/>
        <v>0</v>
      </c>
      <c r="AD272" s="42">
        <f t="shared" si="168"/>
        <v>0</v>
      </c>
      <c r="AE272" s="42">
        <f t="shared" si="169"/>
        <v>0</v>
      </c>
      <c r="AL272" s="12" t="str">
        <f t="shared" si="170"/>
        <v/>
      </c>
      <c r="AM272" s="12" t="str">
        <f t="shared" si="171"/>
        <v/>
      </c>
      <c r="AN272" s="12" t="str">
        <f t="shared" si="172"/>
        <v/>
      </c>
      <c r="AO272" s="12" t="str">
        <f t="shared" si="173"/>
        <v/>
      </c>
      <c r="AP272" s="12" t="str">
        <f t="shared" si="174"/>
        <v/>
      </c>
      <c r="AQ272" s="12" t="str">
        <f t="shared" ref="AQ272:AQ335" si="180">IF($A272="","",IF(AL272&lt;10,AL272,(LEFT(AL272)+RIGHT(AL272))))</f>
        <v/>
      </c>
      <c r="AR272" s="12" t="str">
        <f t="shared" ref="AR272:AR335" si="181">IF($A272="","",IF(AM272&lt;10,AM272,(LEFT(AM272)+RIGHT(AM272))))</f>
        <v/>
      </c>
      <c r="AS272" s="12" t="str">
        <f t="shared" ref="AS272:AS335" si="182">IF($A272="","",IF(AN272&lt;10,AN272,(LEFT(AN272)+RIGHT(AN272))))</f>
        <v/>
      </c>
      <c r="AT272" s="12" t="str">
        <f t="shared" ref="AT272:AT335" si="183">IF($A272="","",IF(AO272&lt;10,AO272,(LEFT(AO272)+RIGHT(AO272))))</f>
        <v/>
      </c>
      <c r="AU272" s="12" t="str">
        <f t="shared" ref="AU272:AU335" si="184">IF($A272="","",IF(AP272&lt;10,AP272,(LEFT(AP272)+RIGHT(AP272))))</f>
        <v/>
      </c>
      <c r="AV272" s="12" t="str">
        <f t="shared" ref="AV272:AV335" si="185">IF($A272="","",SUM(AQ272:AU272))</f>
        <v/>
      </c>
      <c r="AW272" s="12" t="str">
        <f t="shared" si="175"/>
        <v/>
      </c>
      <c r="AX272" s="12" t="str">
        <f t="shared" si="176"/>
        <v/>
      </c>
      <c r="AY272" s="12" t="str">
        <f t="shared" si="177"/>
        <v/>
      </c>
      <c r="AZ272" s="12" t="str">
        <f t="shared" si="178"/>
        <v/>
      </c>
    </row>
    <row r="273" spans="1:52" s="3" customFormat="1">
      <c r="A273" s="35"/>
      <c r="B273" s="36"/>
      <c r="C273" s="36"/>
      <c r="D273" s="36"/>
      <c r="E273" s="13"/>
      <c r="F273" s="13"/>
      <c r="G273" s="13"/>
      <c r="H273" s="13"/>
      <c r="I273" s="18">
        <f t="shared" si="151"/>
        <v>0</v>
      </c>
      <c r="J273" s="37">
        <f t="shared" si="152"/>
        <v>0</v>
      </c>
      <c r="K273" s="37"/>
      <c r="L273" s="12">
        <f t="shared" si="153"/>
        <v>0</v>
      </c>
      <c r="M273" s="12">
        <f t="shared" si="154"/>
        <v>0</v>
      </c>
      <c r="N273" s="12">
        <f t="shared" si="155"/>
        <v>0</v>
      </c>
      <c r="O273" s="12">
        <f t="shared" si="156"/>
        <v>0</v>
      </c>
      <c r="P273" s="12">
        <f t="shared" si="157"/>
        <v>0</v>
      </c>
      <c r="Q273" s="12">
        <f t="shared" si="158"/>
        <v>0</v>
      </c>
      <c r="R273" s="12">
        <f t="shared" si="159"/>
        <v>0</v>
      </c>
      <c r="S273" s="12">
        <f t="shared" si="160"/>
        <v>0</v>
      </c>
      <c r="U273" s="12">
        <f t="shared" si="161"/>
        <v>0</v>
      </c>
      <c r="V273" s="12">
        <f t="shared" si="162"/>
        <v>0</v>
      </c>
      <c r="W273" s="12">
        <f t="shared" si="163"/>
        <v>0</v>
      </c>
      <c r="X273" s="12">
        <f t="shared" si="164"/>
        <v>0</v>
      </c>
      <c r="Y273" s="12">
        <f t="shared" si="179"/>
        <v>0</v>
      </c>
      <c r="Z273" s="12">
        <f t="shared" si="165"/>
        <v>0</v>
      </c>
      <c r="AB273" s="42">
        <f t="shared" si="166"/>
        <v>0</v>
      </c>
      <c r="AC273" s="42">
        <f t="shared" si="167"/>
        <v>0</v>
      </c>
      <c r="AD273" s="42">
        <f t="shared" si="168"/>
        <v>0</v>
      </c>
      <c r="AE273" s="42">
        <f t="shared" si="169"/>
        <v>0</v>
      </c>
      <c r="AL273" s="12" t="str">
        <f t="shared" si="170"/>
        <v/>
      </c>
      <c r="AM273" s="12" t="str">
        <f t="shared" si="171"/>
        <v/>
      </c>
      <c r="AN273" s="12" t="str">
        <f t="shared" si="172"/>
        <v/>
      </c>
      <c r="AO273" s="12" t="str">
        <f t="shared" si="173"/>
        <v/>
      </c>
      <c r="AP273" s="12" t="str">
        <f t="shared" si="174"/>
        <v/>
      </c>
      <c r="AQ273" s="12" t="str">
        <f t="shared" si="180"/>
        <v/>
      </c>
      <c r="AR273" s="12" t="str">
        <f t="shared" si="181"/>
        <v/>
      </c>
      <c r="AS273" s="12" t="str">
        <f t="shared" si="182"/>
        <v/>
      </c>
      <c r="AT273" s="12" t="str">
        <f t="shared" si="183"/>
        <v/>
      </c>
      <c r="AU273" s="12" t="str">
        <f t="shared" si="184"/>
        <v/>
      </c>
      <c r="AV273" s="12" t="str">
        <f t="shared" si="185"/>
        <v/>
      </c>
      <c r="AW273" s="12" t="str">
        <f t="shared" si="175"/>
        <v/>
      </c>
      <c r="AX273" s="12" t="str">
        <f t="shared" si="176"/>
        <v/>
      </c>
      <c r="AY273" s="12" t="str">
        <f t="shared" si="177"/>
        <v/>
      </c>
      <c r="AZ273" s="12" t="str">
        <f t="shared" si="178"/>
        <v/>
      </c>
    </row>
    <row r="274" spans="1:52" s="3" customFormat="1">
      <c r="A274" s="35"/>
      <c r="B274" s="36"/>
      <c r="C274" s="36"/>
      <c r="D274" s="36"/>
      <c r="E274" s="13"/>
      <c r="F274" s="13"/>
      <c r="G274" s="13"/>
      <c r="H274" s="13"/>
      <c r="I274" s="18">
        <f t="shared" si="151"/>
        <v>0</v>
      </c>
      <c r="J274" s="37">
        <f t="shared" si="152"/>
        <v>0</v>
      </c>
      <c r="K274" s="37"/>
      <c r="L274" s="12">
        <f t="shared" si="153"/>
        <v>0</v>
      </c>
      <c r="M274" s="12">
        <f t="shared" si="154"/>
        <v>0</v>
      </c>
      <c r="N274" s="12">
        <f t="shared" si="155"/>
        <v>0</v>
      </c>
      <c r="O274" s="12">
        <f t="shared" si="156"/>
        <v>0</v>
      </c>
      <c r="P274" s="12">
        <f t="shared" si="157"/>
        <v>0</v>
      </c>
      <c r="Q274" s="12">
        <f t="shared" si="158"/>
        <v>0</v>
      </c>
      <c r="R274" s="12">
        <f t="shared" si="159"/>
        <v>0</v>
      </c>
      <c r="S274" s="12">
        <f t="shared" si="160"/>
        <v>0</v>
      </c>
      <c r="U274" s="12">
        <f t="shared" si="161"/>
        <v>0</v>
      </c>
      <c r="V274" s="12">
        <f t="shared" si="162"/>
        <v>0</v>
      </c>
      <c r="W274" s="12">
        <f t="shared" si="163"/>
        <v>0</v>
      </c>
      <c r="X274" s="12">
        <f t="shared" si="164"/>
        <v>0</v>
      </c>
      <c r="Y274" s="12">
        <f t="shared" si="179"/>
        <v>0</v>
      </c>
      <c r="Z274" s="12">
        <f t="shared" si="165"/>
        <v>0</v>
      </c>
      <c r="AB274" s="42">
        <f t="shared" si="166"/>
        <v>0</v>
      </c>
      <c r="AC274" s="42">
        <f t="shared" si="167"/>
        <v>0</v>
      </c>
      <c r="AD274" s="42">
        <f t="shared" si="168"/>
        <v>0</v>
      </c>
      <c r="AE274" s="42">
        <f t="shared" si="169"/>
        <v>0</v>
      </c>
      <c r="AL274" s="12" t="str">
        <f t="shared" si="170"/>
        <v/>
      </c>
      <c r="AM274" s="12" t="str">
        <f t="shared" si="171"/>
        <v/>
      </c>
      <c r="AN274" s="12" t="str">
        <f t="shared" si="172"/>
        <v/>
      </c>
      <c r="AO274" s="12" t="str">
        <f t="shared" si="173"/>
        <v/>
      </c>
      <c r="AP274" s="12" t="str">
        <f t="shared" si="174"/>
        <v/>
      </c>
      <c r="AQ274" s="12" t="str">
        <f t="shared" si="180"/>
        <v/>
      </c>
      <c r="AR274" s="12" t="str">
        <f t="shared" si="181"/>
        <v/>
      </c>
      <c r="AS274" s="12" t="str">
        <f t="shared" si="182"/>
        <v/>
      </c>
      <c r="AT274" s="12" t="str">
        <f t="shared" si="183"/>
        <v/>
      </c>
      <c r="AU274" s="12" t="str">
        <f t="shared" si="184"/>
        <v/>
      </c>
      <c r="AV274" s="12" t="str">
        <f t="shared" si="185"/>
        <v/>
      </c>
      <c r="AW274" s="12" t="str">
        <f t="shared" si="175"/>
        <v/>
      </c>
      <c r="AX274" s="12" t="str">
        <f t="shared" si="176"/>
        <v/>
      </c>
      <c r="AY274" s="12" t="str">
        <f t="shared" si="177"/>
        <v/>
      </c>
      <c r="AZ274" s="12" t="str">
        <f t="shared" si="178"/>
        <v/>
      </c>
    </row>
    <row r="275" spans="1:52" s="3" customFormat="1">
      <c r="A275" s="35"/>
      <c r="B275" s="36"/>
      <c r="C275" s="36"/>
      <c r="D275" s="36"/>
      <c r="E275" s="13"/>
      <c r="F275" s="13"/>
      <c r="G275" s="13"/>
      <c r="H275" s="13"/>
      <c r="I275" s="18">
        <f t="shared" si="151"/>
        <v>0</v>
      </c>
      <c r="J275" s="37">
        <f t="shared" si="152"/>
        <v>0</v>
      </c>
      <c r="K275" s="37"/>
      <c r="L275" s="12">
        <f t="shared" si="153"/>
        <v>0</v>
      </c>
      <c r="M275" s="12">
        <f t="shared" si="154"/>
        <v>0</v>
      </c>
      <c r="N275" s="12">
        <f t="shared" si="155"/>
        <v>0</v>
      </c>
      <c r="O275" s="12">
        <f t="shared" si="156"/>
        <v>0</v>
      </c>
      <c r="P275" s="12">
        <f t="shared" si="157"/>
        <v>0</v>
      </c>
      <c r="Q275" s="12">
        <f t="shared" si="158"/>
        <v>0</v>
      </c>
      <c r="R275" s="12">
        <f t="shared" si="159"/>
        <v>0</v>
      </c>
      <c r="S275" s="12">
        <f t="shared" si="160"/>
        <v>0</v>
      </c>
      <c r="U275" s="12">
        <f t="shared" si="161"/>
        <v>0</v>
      </c>
      <c r="V275" s="12">
        <f t="shared" si="162"/>
        <v>0</v>
      </c>
      <c r="W275" s="12">
        <f t="shared" si="163"/>
        <v>0</v>
      </c>
      <c r="X275" s="12">
        <f t="shared" si="164"/>
        <v>0</v>
      </c>
      <c r="Y275" s="12">
        <f t="shared" si="179"/>
        <v>0</v>
      </c>
      <c r="Z275" s="12">
        <f t="shared" si="165"/>
        <v>0</v>
      </c>
      <c r="AB275" s="42">
        <f t="shared" si="166"/>
        <v>0</v>
      </c>
      <c r="AC275" s="42">
        <f t="shared" si="167"/>
        <v>0</v>
      </c>
      <c r="AD275" s="42">
        <f t="shared" si="168"/>
        <v>0</v>
      </c>
      <c r="AE275" s="42">
        <f t="shared" si="169"/>
        <v>0</v>
      </c>
      <c r="AL275" s="12" t="str">
        <f t="shared" si="170"/>
        <v/>
      </c>
      <c r="AM275" s="12" t="str">
        <f t="shared" si="171"/>
        <v/>
      </c>
      <c r="AN275" s="12" t="str">
        <f t="shared" si="172"/>
        <v/>
      </c>
      <c r="AO275" s="12" t="str">
        <f t="shared" si="173"/>
        <v/>
      </c>
      <c r="AP275" s="12" t="str">
        <f t="shared" si="174"/>
        <v/>
      </c>
      <c r="AQ275" s="12" t="str">
        <f t="shared" si="180"/>
        <v/>
      </c>
      <c r="AR275" s="12" t="str">
        <f t="shared" si="181"/>
        <v/>
      </c>
      <c r="AS275" s="12" t="str">
        <f t="shared" si="182"/>
        <v/>
      </c>
      <c r="AT275" s="12" t="str">
        <f t="shared" si="183"/>
        <v/>
      </c>
      <c r="AU275" s="12" t="str">
        <f t="shared" si="184"/>
        <v/>
      </c>
      <c r="AV275" s="12" t="str">
        <f t="shared" si="185"/>
        <v/>
      </c>
      <c r="AW275" s="12" t="str">
        <f t="shared" si="175"/>
        <v/>
      </c>
      <c r="AX275" s="12" t="str">
        <f t="shared" si="176"/>
        <v/>
      </c>
      <c r="AY275" s="12" t="str">
        <f t="shared" si="177"/>
        <v/>
      </c>
      <c r="AZ275" s="12" t="str">
        <f t="shared" si="178"/>
        <v/>
      </c>
    </row>
    <row r="276" spans="1:52" s="3" customFormat="1">
      <c r="A276" s="35"/>
      <c r="B276" s="36"/>
      <c r="C276" s="36"/>
      <c r="D276" s="36"/>
      <c r="E276" s="13"/>
      <c r="F276" s="13"/>
      <c r="G276" s="13"/>
      <c r="H276" s="13"/>
      <c r="I276" s="18">
        <f t="shared" si="151"/>
        <v>0</v>
      </c>
      <c r="J276" s="37">
        <f t="shared" si="152"/>
        <v>0</v>
      </c>
      <c r="K276" s="37"/>
      <c r="L276" s="12">
        <f t="shared" si="153"/>
        <v>0</v>
      </c>
      <c r="M276" s="12">
        <f t="shared" si="154"/>
        <v>0</v>
      </c>
      <c r="N276" s="12">
        <f t="shared" si="155"/>
        <v>0</v>
      </c>
      <c r="O276" s="12">
        <f t="shared" si="156"/>
        <v>0</v>
      </c>
      <c r="P276" s="12">
        <f t="shared" si="157"/>
        <v>0</v>
      </c>
      <c r="Q276" s="12">
        <f t="shared" si="158"/>
        <v>0</v>
      </c>
      <c r="R276" s="12">
        <f t="shared" si="159"/>
        <v>0</v>
      </c>
      <c r="S276" s="12">
        <f t="shared" si="160"/>
        <v>0</v>
      </c>
      <c r="U276" s="12">
        <f t="shared" si="161"/>
        <v>0</v>
      </c>
      <c r="V276" s="12">
        <f t="shared" si="162"/>
        <v>0</v>
      </c>
      <c r="W276" s="12">
        <f t="shared" si="163"/>
        <v>0</v>
      </c>
      <c r="X276" s="12">
        <f t="shared" si="164"/>
        <v>0</v>
      </c>
      <c r="Y276" s="12">
        <f t="shared" si="179"/>
        <v>0</v>
      </c>
      <c r="Z276" s="12">
        <f t="shared" si="165"/>
        <v>0</v>
      </c>
      <c r="AB276" s="42">
        <f t="shared" si="166"/>
        <v>0</v>
      </c>
      <c r="AC276" s="42">
        <f t="shared" si="167"/>
        <v>0</v>
      </c>
      <c r="AD276" s="42">
        <f t="shared" si="168"/>
        <v>0</v>
      </c>
      <c r="AE276" s="42">
        <f t="shared" si="169"/>
        <v>0</v>
      </c>
      <c r="AL276" s="12" t="str">
        <f t="shared" si="170"/>
        <v/>
      </c>
      <c r="AM276" s="12" t="str">
        <f t="shared" si="171"/>
        <v/>
      </c>
      <c r="AN276" s="12" t="str">
        <f t="shared" si="172"/>
        <v/>
      </c>
      <c r="AO276" s="12" t="str">
        <f t="shared" si="173"/>
        <v/>
      </c>
      <c r="AP276" s="12" t="str">
        <f t="shared" si="174"/>
        <v/>
      </c>
      <c r="AQ276" s="12" t="str">
        <f t="shared" si="180"/>
        <v/>
      </c>
      <c r="AR276" s="12" t="str">
        <f t="shared" si="181"/>
        <v/>
      </c>
      <c r="AS276" s="12" t="str">
        <f t="shared" si="182"/>
        <v/>
      </c>
      <c r="AT276" s="12" t="str">
        <f t="shared" si="183"/>
        <v/>
      </c>
      <c r="AU276" s="12" t="str">
        <f t="shared" si="184"/>
        <v/>
      </c>
      <c r="AV276" s="12" t="str">
        <f t="shared" si="185"/>
        <v/>
      </c>
      <c r="AW276" s="12" t="str">
        <f t="shared" si="175"/>
        <v/>
      </c>
      <c r="AX276" s="12" t="str">
        <f t="shared" si="176"/>
        <v/>
      </c>
      <c r="AY276" s="12" t="str">
        <f t="shared" si="177"/>
        <v/>
      </c>
      <c r="AZ276" s="12" t="str">
        <f t="shared" si="178"/>
        <v/>
      </c>
    </row>
    <row r="277" spans="1:52" s="3" customFormat="1">
      <c r="A277" s="35"/>
      <c r="B277" s="36"/>
      <c r="C277" s="36"/>
      <c r="D277" s="36"/>
      <c r="E277" s="13"/>
      <c r="F277" s="13"/>
      <c r="G277" s="13"/>
      <c r="H277" s="13"/>
      <c r="I277" s="18">
        <f t="shared" si="151"/>
        <v>0</v>
      </c>
      <c r="J277" s="37">
        <f t="shared" si="152"/>
        <v>0</v>
      </c>
      <c r="K277" s="37"/>
      <c r="L277" s="12">
        <f t="shared" si="153"/>
        <v>0</v>
      </c>
      <c r="M277" s="12">
        <f t="shared" si="154"/>
        <v>0</v>
      </c>
      <c r="N277" s="12">
        <f t="shared" si="155"/>
        <v>0</v>
      </c>
      <c r="O277" s="12">
        <f t="shared" si="156"/>
        <v>0</v>
      </c>
      <c r="P277" s="12">
        <f t="shared" si="157"/>
        <v>0</v>
      </c>
      <c r="Q277" s="12">
        <f t="shared" si="158"/>
        <v>0</v>
      </c>
      <c r="R277" s="12">
        <f t="shared" si="159"/>
        <v>0</v>
      </c>
      <c r="S277" s="12">
        <f t="shared" si="160"/>
        <v>0</v>
      </c>
      <c r="U277" s="12">
        <f t="shared" si="161"/>
        <v>0</v>
      </c>
      <c r="V277" s="12">
        <f t="shared" si="162"/>
        <v>0</v>
      </c>
      <c r="W277" s="12">
        <f t="shared" si="163"/>
        <v>0</v>
      </c>
      <c r="X277" s="12">
        <f t="shared" si="164"/>
        <v>0</v>
      </c>
      <c r="Y277" s="12">
        <f t="shared" si="179"/>
        <v>0</v>
      </c>
      <c r="Z277" s="12">
        <f t="shared" si="165"/>
        <v>0</v>
      </c>
      <c r="AB277" s="42">
        <f t="shared" si="166"/>
        <v>0</v>
      </c>
      <c r="AC277" s="42">
        <f t="shared" si="167"/>
        <v>0</v>
      </c>
      <c r="AD277" s="42">
        <f t="shared" si="168"/>
        <v>0</v>
      </c>
      <c r="AE277" s="42">
        <f t="shared" si="169"/>
        <v>0</v>
      </c>
      <c r="AL277" s="12" t="str">
        <f t="shared" si="170"/>
        <v/>
      </c>
      <c r="AM277" s="12" t="str">
        <f t="shared" si="171"/>
        <v/>
      </c>
      <c r="AN277" s="12" t="str">
        <f t="shared" si="172"/>
        <v/>
      </c>
      <c r="AO277" s="12" t="str">
        <f t="shared" si="173"/>
        <v/>
      </c>
      <c r="AP277" s="12" t="str">
        <f t="shared" si="174"/>
        <v/>
      </c>
      <c r="AQ277" s="12" t="str">
        <f t="shared" si="180"/>
        <v/>
      </c>
      <c r="AR277" s="12" t="str">
        <f t="shared" si="181"/>
        <v/>
      </c>
      <c r="AS277" s="12" t="str">
        <f t="shared" si="182"/>
        <v/>
      </c>
      <c r="AT277" s="12" t="str">
        <f t="shared" si="183"/>
        <v/>
      </c>
      <c r="AU277" s="12" t="str">
        <f t="shared" si="184"/>
        <v/>
      </c>
      <c r="AV277" s="12" t="str">
        <f t="shared" si="185"/>
        <v/>
      </c>
      <c r="AW277" s="12" t="str">
        <f t="shared" si="175"/>
        <v/>
      </c>
      <c r="AX277" s="12" t="str">
        <f t="shared" si="176"/>
        <v/>
      </c>
      <c r="AY277" s="12" t="str">
        <f t="shared" si="177"/>
        <v/>
      </c>
      <c r="AZ277" s="12" t="str">
        <f t="shared" si="178"/>
        <v/>
      </c>
    </row>
    <row r="278" spans="1:52" s="3" customFormat="1">
      <c r="A278" s="35"/>
      <c r="B278" s="36"/>
      <c r="C278" s="36"/>
      <c r="D278" s="36"/>
      <c r="E278" s="13"/>
      <c r="F278" s="13"/>
      <c r="G278" s="13"/>
      <c r="H278" s="13"/>
      <c r="I278" s="18">
        <f t="shared" si="151"/>
        <v>0</v>
      </c>
      <c r="J278" s="37">
        <f t="shared" si="152"/>
        <v>0</v>
      </c>
      <c r="K278" s="37"/>
      <c r="L278" s="12">
        <f t="shared" si="153"/>
        <v>0</v>
      </c>
      <c r="M278" s="12">
        <f t="shared" si="154"/>
        <v>0</v>
      </c>
      <c r="N278" s="12">
        <f t="shared" si="155"/>
        <v>0</v>
      </c>
      <c r="O278" s="12">
        <f t="shared" si="156"/>
        <v>0</v>
      </c>
      <c r="P278" s="12">
        <f t="shared" si="157"/>
        <v>0</v>
      </c>
      <c r="Q278" s="12">
        <f t="shared" si="158"/>
        <v>0</v>
      </c>
      <c r="R278" s="12">
        <f t="shared" si="159"/>
        <v>0</v>
      </c>
      <c r="S278" s="12">
        <f t="shared" si="160"/>
        <v>0</v>
      </c>
      <c r="U278" s="12">
        <f t="shared" si="161"/>
        <v>0</v>
      </c>
      <c r="V278" s="12">
        <f t="shared" si="162"/>
        <v>0</v>
      </c>
      <c r="W278" s="12">
        <f t="shared" si="163"/>
        <v>0</v>
      </c>
      <c r="X278" s="12">
        <f t="shared" si="164"/>
        <v>0</v>
      </c>
      <c r="Y278" s="12">
        <f t="shared" si="179"/>
        <v>0</v>
      </c>
      <c r="Z278" s="12">
        <f t="shared" si="165"/>
        <v>0</v>
      </c>
      <c r="AB278" s="42">
        <f t="shared" si="166"/>
        <v>0</v>
      </c>
      <c r="AC278" s="42">
        <f t="shared" si="167"/>
        <v>0</v>
      </c>
      <c r="AD278" s="42">
        <f t="shared" si="168"/>
        <v>0</v>
      </c>
      <c r="AE278" s="42">
        <f t="shared" si="169"/>
        <v>0</v>
      </c>
      <c r="AL278" s="12" t="str">
        <f t="shared" si="170"/>
        <v/>
      </c>
      <c r="AM278" s="12" t="str">
        <f t="shared" si="171"/>
        <v/>
      </c>
      <c r="AN278" s="12" t="str">
        <f t="shared" si="172"/>
        <v/>
      </c>
      <c r="AO278" s="12" t="str">
        <f t="shared" si="173"/>
        <v/>
      </c>
      <c r="AP278" s="12" t="str">
        <f t="shared" si="174"/>
        <v/>
      </c>
      <c r="AQ278" s="12" t="str">
        <f t="shared" si="180"/>
        <v/>
      </c>
      <c r="AR278" s="12" t="str">
        <f t="shared" si="181"/>
        <v/>
      </c>
      <c r="AS278" s="12" t="str">
        <f t="shared" si="182"/>
        <v/>
      </c>
      <c r="AT278" s="12" t="str">
        <f t="shared" si="183"/>
        <v/>
      </c>
      <c r="AU278" s="12" t="str">
        <f t="shared" si="184"/>
        <v/>
      </c>
      <c r="AV278" s="12" t="str">
        <f t="shared" si="185"/>
        <v/>
      </c>
      <c r="AW278" s="12" t="str">
        <f t="shared" si="175"/>
        <v/>
      </c>
      <c r="AX278" s="12" t="str">
        <f t="shared" si="176"/>
        <v/>
      </c>
      <c r="AY278" s="12" t="str">
        <f t="shared" si="177"/>
        <v/>
      </c>
      <c r="AZ278" s="12" t="str">
        <f t="shared" si="178"/>
        <v/>
      </c>
    </row>
    <row r="279" spans="1:52" s="3" customFormat="1">
      <c r="A279" s="35"/>
      <c r="B279" s="36"/>
      <c r="C279" s="36"/>
      <c r="D279" s="36"/>
      <c r="E279" s="13"/>
      <c r="F279" s="13"/>
      <c r="G279" s="13"/>
      <c r="H279" s="13"/>
      <c r="I279" s="18">
        <f t="shared" si="151"/>
        <v>0</v>
      </c>
      <c r="J279" s="37">
        <f t="shared" si="152"/>
        <v>0</v>
      </c>
      <c r="K279" s="37"/>
      <c r="L279" s="12">
        <f t="shared" si="153"/>
        <v>0</v>
      </c>
      <c r="M279" s="12">
        <f t="shared" si="154"/>
        <v>0</v>
      </c>
      <c r="N279" s="12">
        <f t="shared" si="155"/>
        <v>0</v>
      </c>
      <c r="O279" s="12">
        <f t="shared" si="156"/>
        <v>0</v>
      </c>
      <c r="P279" s="12">
        <f t="shared" si="157"/>
        <v>0</v>
      </c>
      <c r="Q279" s="12">
        <f t="shared" si="158"/>
        <v>0</v>
      </c>
      <c r="R279" s="12">
        <f t="shared" si="159"/>
        <v>0</v>
      </c>
      <c r="S279" s="12">
        <f t="shared" si="160"/>
        <v>0</v>
      </c>
      <c r="U279" s="12">
        <f t="shared" si="161"/>
        <v>0</v>
      </c>
      <c r="V279" s="12">
        <f t="shared" si="162"/>
        <v>0</v>
      </c>
      <c r="W279" s="12">
        <f t="shared" si="163"/>
        <v>0</v>
      </c>
      <c r="X279" s="12">
        <f t="shared" si="164"/>
        <v>0</v>
      </c>
      <c r="Y279" s="12">
        <f t="shared" si="179"/>
        <v>0</v>
      </c>
      <c r="Z279" s="12">
        <f t="shared" si="165"/>
        <v>0</v>
      </c>
      <c r="AB279" s="42">
        <f t="shared" si="166"/>
        <v>0</v>
      </c>
      <c r="AC279" s="42">
        <f t="shared" si="167"/>
        <v>0</v>
      </c>
      <c r="AD279" s="42">
        <f t="shared" si="168"/>
        <v>0</v>
      </c>
      <c r="AE279" s="42">
        <f t="shared" si="169"/>
        <v>0</v>
      </c>
      <c r="AL279" s="12" t="str">
        <f t="shared" si="170"/>
        <v/>
      </c>
      <c r="AM279" s="12" t="str">
        <f t="shared" si="171"/>
        <v/>
      </c>
      <c r="AN279" s="12" t="str">
        <f t="shared" si="172"/>
        <v/>
      </c>
      <c r="AO279" s="12" t="str">
        <f t="shared" si="173"/>
        <v/>
      </c>
      <c r="AP279" s="12" t="str">
        <f t="shared" si="174"/>
        <v/>
      </c>
      <c r="AQ279" s="12" t="str">
        <f t="shared" si="180"/>
        <v/>
      </c>
      <c r="AR279" s="12" t="str">
        <f t="shared" si="181"/>
        <v/>
      </c>
      <c r="AS279" s="12" t="str">
        <f t="shared" si="182"/>
        <v/>
      </c>
      <c r="AT279" s="12" t="str">
        <f t="shared" si="183"/>
        <v/>
      </c>
      <c r="AU279" s="12" t="str">
        <f t="shared" si="184"/>
        <v/>
      </c>
      <c r="AV279" s="12" t="str">
        <f t="shared" si="185"/>
        <v/>
      </c>
      <c r="AW279" s="12" t="str">
        <f t="shared" si="175"/>
        <v/>
      </c>
      <c r="AX279" s="12" t="str">
        <f t="shared" si="176"/>
        <v/>
      </c>
      <c r="AY279" s="12" t="str">
        <f t="shared" si="177"/>
        <v/>
      </c>
      <c r="AZ279" s="12" t="str">
        <f t="shared" si="178"/>
        <v/>
      </c>
    </row>
    <row r="280" spans="1:52" s="3" customFormat="1">
      <c r="A280" s="35"/>
      <c r="B280" s="36"/>
      <c r="C280" s="36"/>
      <c r="D280" s="36"/>
      <c r="E280" s="13"/>
      <c r="F280" s="13"/>
      <c r="G280" s="13"/>
      <c r="H280" s="13"/>
      <c r="I280" s="18">
        <f t="shared" si="151"/>
        <v>0</v>
      </c>
      <c r="J280" s="37">
        <f t="shared" si="152"/>
        <v>0</v>
      </c>
      <c r="K280" s="37"/>
      <c r="L280" s="12">
        <f t="shared" si="153"/>
        <v>0</v>
      </c>
      <c r="M280" s="12">
        <f t="shared" si="154"/>
        <v>0</v>
      </c>
      <c r="N280" s="12">
        <f t="shared" si="155"/>
        <v>0</v>
      </c>
      <c r="O280" s="12">
        <f t="shared" si="156"/>
        <v>0</v>
      </c>
      <c r="P280" s="12">
        <f t="shared" si="157"/>
        <v>0</v>
      </c>
      <c r="Q280" s="12">
        <f t="shared" si="158"/>
        <v>0</v>
      </c>
      <c r="R280" s="12">
        <f t="shared" si="159"/>
        <v>0</v>
      </c>
      <c r="S280" s="12">
        <f t="shared" si="160"/>
        <v>0</v>
      </c>
      <c r="U280" s="12">
        <f t="shared" si="161"/>
        <v>0</v>
      </c>
      <c r="V280" s="12">
        <f t="shared" si="162"/>
        <v>0</v>
      </c>
      <c r="W280" s="12">
        <f t="shared" si="163"/>
        <v>0</v>
      </c>
      <c r="X280" s="12">
        <f t="shared" si="164"/>
        <v>0</v>
      </c>
      <c r="Y280" s="12">
        <f t="shared" si="179"/>
        <v>0</v>
      </c>
      <c r="Z280" s="12">
        <f t="shared" si="165"/>
        <v>0</v>
      </c>
      <c r="AB280" s="42">
        <f t="shared" si="166"/>
        <v>0</v>
      </c>
      <c r="AC280" s="42">
        <f t="shared" si="167"/>
        <v>0</v>
      </c>
      <c r="AD280" s="42">
        <f t="shared" si="168"/>
        <v>0</v>
      </c>
      <c r="AE280" s="42">
        <f t="shared" si="169"/>
        <v>0</v>
      </c>
      <c r="AL280" s="12" t="str">
        <f t="shared" si="170"/>
        <v/>
      </c>
      <c r="AM280" s="12" t="str">
        <f t="shared" si="171"/>
        <v/>
      </c>
      <c r="AN280" s="12" t="str">
        <f t="shared" si="172"/>
        <v/>
      </c>
      <c r="AO280" s="12" t="str">
        <f t="shared" si="173"/>
        <v/>
      </c>
      <c r="AP280" s="12" t="str">
        <f t="shared" si="174"/>
        <v/>
      </c>
      <c r="AQ280" s="12" t="str">
        <f t="shared" si="180"/>
        <v/>
      </c>
      <c r="AR280" s="12" t="str">
        <f t="shared" si="181"/>
        <v/>
      </c>
      <c r="AS280" s="12" t="str">
        <f t="shared" si="182"/>
        <v/>
      </c>
      <c r="AT280" s="12" t="str">
        <f t="shared" si="183"/>
        <v/>
      </c>
      <c r="AU280" s="12" t="str">
        <f t="shared" si="184"/>
        <v/>
      </c>
      <c r="AV280" s="12" t="str">
        <f t="shared" si="185"/>
        <v/>
      </c>
      <c r="AW280" s="12" t="str">
        <f t="shared" si="175"/>
        <v/>
      </c>
      <c r="AX280" s="12" t="str">
        <f t="shared" si="176"/>
        <v/>
      </c>
      <c r="AY280" s="12" t="str">
        <f t="shared" si="177"/>
        <v/>
      </c>
      <c r="AZ280" s="12" t="str">
        <f t="shared" si="178"/>
        <v/>
      </c>
    </row>
    <row r="281" spans="1:52" s="3" customFormat="1">
      <c r="A281" s="35"/>
      <c r="B281" s="36"/>
      <c r="C281" s="36"/>
      <c r="D281" s="36"/>
      <c r="E281" s="13"/>
      <c r="F281" s="13"/>
      <c r="G281" s="13"/>
      <c r="H281" s="13"/>
      <c r="I281" s="18">
        <f t="shared" si="151"/>
        <v>0</v>
      </c>
      <c r="J281" s="37">
        <f t="shared" si="152"/>
        <v>0</v>
      </c>
      <c r="K281" s="37"/>
      <c r="L281" s="12">
        <f t="shared" si="153"/>
        <v>0</v>
      </c>
      <c r="M281" s="12">
        <f t="shared" si="154"/>
        <v>0</v>
      </c>
      <c r="N281" s="12">
        <f t="shared" si="155"/>
        <v>0</v>
      </c>
      <c r="O281" s="12">
        <f t="shared" si="156"/>
        <v>0</v>
      </c>
      <c r="P281" s="12">
        <f t="shared" si="157"/>
        <v>0</v>
      </c>
      <c r="Q281" s="12">
        <f t="shared" si="158"/>
        <v>0</v>
      </c>
      <c r="R281" s="12">
        <f t="shared" si="159"/>
        <v>0</v>
      </c>
      <c r="S281" s="12">
        <f t="shared" si="160"/>
        <v>0</v>
      </c>
      <c r="U281" s="12">
        <f t="shared" si="161"/>
        <v>0</v>
      </c>
      <c r="V281" s="12">
        <f t="shared" si="162"/>
        <v>0</v>
      </c>
      <c r="W281" s="12">
        <f t="shared" si="163"/>
        <v>0</v>
      </c>
      <c r="X281" s="12">
        <f t="shared" si="164"/>
        <v>0</v>
      </c>
      <c r="Y281" s="12">
        <f t="shared" si="179"/>
        <v>0</v>
      </c>
      <c r="Z281" s="12">
        <f t="shared" si="165"/>
        <v>0</v>
      </c>
      <c r="AB281" s="42">
        <f t="shared" si="166"/>
        <v>0</v>
      </c>
      <c r="AC281" s="42">
        <f t="shared" si="167"/>
        <v>0</v>
      </c>
      <c r="AD281" s="42">
        <f t="shared" si="168"/>
        <v>0</v>
      </c>
      <c r="AE281" s="42">
        <f t="shared" si="169"/>
        <v>0</v>
      </c>
      <c r="AL281" s="12" t="str">
        <f t="shared" si="170"/>
        <v/>
      </c>
      <c r="AM281" s="12" t="str">
        <f t="shared" si="171"/>
        <v/>
      </c>
      <c r="AN281" s="12" t="str">
        <f t="shared" si="172"/>
        <v/>
      </c>
      <c r="AO281" s="12" t="str">
        <f t="shared" si="173"/>
        <v/>
      </c>
      <c r="AP281" s="12" t="str">
        <f t="shared" si="174"/>
        <v/>
      </c>
      <c r="AQ281" s="12" t="str">
        <f t="shared" si="180"/>
        <v/>
      </c>
      <c r="AR281" s="12" t="str">
        <f t="shared" si="181"/>
        <v/>
      </c>
      <c r="AS281" s="12" t="str">
        <f t="shared" si="182"/>
        <v/>
      </c>
      <c r="AT281" s="12" t="str">
        <f t="shared" si="183"/>
        <v/>
      </c>
      <c r="AU281" s="12" t="str">
        <f t="shared" si="184"/>
        <v/>
      </c>
      <c r="AV281" s="12" t="str">
        <f t="shared" si="185"/>
        <v/>
      </c>
      <c r="AW281" s="12" t="str">
        <f t="shared" si="175"/>
        <v/>
      </c>
      <c r="AX281" s="12" t="str">
        <f t="shared" si="176"/>
        <v/>
      </c>
      <c r="AY281" s="12" t="str">
        <f t="shared" si="177"/>
        <v/>
      </c>
      <c r="AZ281" s="12" t="str">
        <f t="shared" si="178"/>
        <v/>
      </c>
    </row>
    <row r="282" spans="1:52" s="3" customFormat="1">
      <c r="A282" s="35"/>
      <c r="B282" s="36"/>
      <c r="C282" s="36"/>
      <c r="D282" s="36"/>
      <c r="E282" s="13"/>
      <c r="F282" s="13"/>
      <c r="G282" s="13"/>
      <c r="H282" s="13"/>
      <c r="I282" s="18">
        <f t="shared" si="151"/>
        <v>0</v>
      </c>
      <c r="J282" s="37">
        <f t="shared" si="152"/>
        <v>0</v>
      </c>
      <c r="K282" s="37"/>
      <c r="L282" s="12">
        <f t="shared" si="153"/>
        <v>0</v>
      </c>
      <c r="M282" s="12">
        <f t="shared" si="154"/>
        <v>0</v>
      </c>
      <c r="N282" s="12">
        <f t="shared" si="155"/>
        <v>0</v>
      </c>
      <c r="O282" s="12">
        <f t="shared" si="156"/>
        <v>0</v>
      </c>
      <c r="P282" s="12">
        <f t="shared" si="157"/>
        <v>0</v>
      </c>
      <c r="Q282" s="12">
        <f t="shared" si="158"/>
        <v>0</v>
      </c>
      <c r="R282" s="12">
        <f t="shared" si="159"/>
        <v>0</v>
      </c>
      <c r="S282" s="12">
        <f t="shared" si="160"/>
        <v>0</v>
      </c>
      <c r="U282" s="12">
        <f t="shared" si="161"/>
        <v>0</v>
      </c>
      <c r="V282" s="12">
        <f t="shared" si="162"/>
        <v>0</v>
      </c>
      <c r="W282" s="12">
        <f t="shared" si="163"/>
        <v>0</v>
      </c>
      <c r="X282" s="12">
        <f t="shared" si="164"/>
        <v>0</v>
      </c>
      <c r="Y282" s="12">
        <f t="shared" si="179"/>
        <v>0</v>
      </c>
      <c r="Z282" s="12">
        <f t="shared" si="165"/>
        <v>0</v>
      </c>
      <c r="AB282" s="42">
        <f t="shared" si="166"/>
        <v>0</v>
      </c>
      <c r="AC282" s="42">
        <f t="shared" si="167"/>
        <v>0</v>
      </c>
      <c r="AD282" s="42">
        <f t="shared" si="168"/>
        <v>0</v>
      </c>
      <c r="AE282" s="42">
        <f t="shared" si="169"/>
        <v>0</v>
      </c>
      <c r="AL282" s="12" t="str">
        <f t="shared" si="170"/>
        <v/>
      </c>
      <c r="AM282" s="12" t="str">
        <f t="shared" si="171"/>
        <v/>
      </c>
      <c r="AN282" s="12" t="str">
        <f t="shared" si="172"/>
        <v/>
      </c>
      <c r="AO282" s="12" t="str">
        <f t="shared" si="173"/>
        <v/>
      </c>
      <c r="AP282" s="12" t="str">
        <f t="shared" si="174"/>
        <v/>
      </c>
      <c r="AQ282" s="12" t="str">
        <f t="shared" si="180"/>
        <v/>
      </c>
      <c r="AR282" s="12" t="str">
        <f t="shared" si="181"/>
        <v/>
      </c>
      <c r="AS282" s="12" t="str">
        <f t="shared" si="182"/>
        <v/>
      </c>
      <c r="AT282" s="12" t="str">
        <f t="shared" si="183"/>
        <v/>
      </c>
      <c r="AU282" s="12" t="str">
        <f t="shared" si="184"/>
        <v/>
      </c>
      <c r="AV282" s="12" t="str">
        <f t="shared" si="185"/>
        <v/>
      </c>
      <c r="AW282" s="12" t="str">
        <f t="shared" si="175"/>
        <v/>
      </c>
      <c r="AX282" s="12" t="str">
        <f t="shared" si="176"/>
        <v/>
      </c>
      <c r="AY282" s="12" t="str">
        <f t="shared" si="177"/>
        <v/>
      </c>
      <c r="AZ282" s="12" t="str">
        <f t="shared" si="178"/>
        <v/>
      </c>
    </row>
    <row r="283" spans="1:52" s="3" customFormat="1">
      <c r="A283" s="35"/>
      <c r="B283" s="36"/>
      <c r="C283" s="36"/>
      <c r="D283" s="36"/>
      <c r="E283" s="13"/>
      <c r="F283" s="13"/>
      <c r="G283" s="13"/>
      <c r="H283" s="13"/>
      <c r="I283" s="18">
        <f t="shared" si="151"/>
        <v>0</v>
      </c>
      <c r="J283" s="37">
        <f t="shared" si="152"/>
        <v>0</v>
      </c>
      <c r="K283" s="37"/>
      <c r="L283" s="12">
        <f t="shared" si="153"/>
        <v>0</v>
      </c>
      <c r="M283" s="12">
        <f t="shared" si="154"/>
        <v>0</v>
      </c>
      <c r="N283" s="12">
        <f t="shared" si="155"/>
        <v>0</v>
      </c>
      <c r="O283" s="12">
        <f t="shared" si="156"/>
        <v>0</v>
      </c>
      <c r="P283" s="12">
        <f t="shared" si="157"/>
        <v>0</v>
      </c>
      <c r="Q283" s="12">
        <f t="shared" si="158"/>
        <v>0</v>
      </c>
      <c r="R283" s="12">
        <f t="shared" si="159"/>
        <v>0</v>
      </c>
      <c r="S283" s="12">
        <f t="shared" si="160"/>
        <v>0</v>
      </c>
      <c r="U283" s="12">
        <f t="shared" si="161"/>
        <v>0</v>
      </c>
      <c r="V283" s="12">
        <f t="shared" si="162"/>
        <v>0</v>
      </c>
      <c r="W283" s="12">
        <f t="shared" si="163"/>
        <v>0</v>
      </c>
      <c r="X283" s="12">
        <f t="shared" si="164"/>
        <v>0</v>
      </c>
      <c r="Y283" s="12">
        <f t="shared" si="179"/>
        <v>0</v>
      </c>
      <c r="Z283" s="12">
        <f t="shared" si="165"/>
        <v>0</v>
      </c>
      <c r="AB283" s="42">
        <f t="shared" si="166"/>
        <v>0</v>
      </c>
      <c r="AC283" s="42">
        <f t="shared" si="167"/>
        <v>0</v>
      </c>
      <c r="AD283" s="42">
        <f t="shared" si="168"/>
        <v>0</v>
      </c>
      <c r="AE283" s="42">
        <f t="shared" si="169"/>
        <v>0</v>
      </c>
      <c r="AL283" s="12" t="str">
        <f t="shared" si="170"/>
        <v/>
      </c>
      <c r="AM283" s="12" t="str">
        <f t="shared" si="171"/>
        <v/>
      </c>
      <c r="AN283" s="12" t="str">
        <f t="shared" si="172"/>
        <v/>
      </c>
      <c r="AO283" s="12" t="str">
        <f t="shared" si="173"/>
        <v/>
      </c>
      <c r="AP283" s="12" t="str">
        <f t="shared" si="174"/>
        <v/>
      </c>
      <c r="AQ283" s="12" t="str">
        <f t="shared" si="180"/>
        <v/>
      </c>
      <c r="AR283" s="12" t="str">
        <f t="shared" si="181"/>
        <v/>
      </c>
      <c r="AS283" s="12" t="str">
        <f t="shared" si="182"/>
        <v/>
      </c>
      <c r="AT283" s="12" t="str">
        <f t="shared" si="183"/>
        <v/>
      </c>
      <c r="AU283" s="12" t="str">
        <f t="shared" si="184"/>
        <v/>
      </c>
      <c r="AV283" s="12" t="str">
        <f t="shared" si="185"/>
        <v/>
      </c>
      <c r="AW283" s="12" t="str">
        <f t="shared" si="175"/>
        <v/>
      </c>
      <c r="AX283" s="12" t="str">
        <f t="shared" si="176"/>
        <v/>
      </c>
      <c r="AY283" s="12" t="str">
        <f t="shared" si="177"/>
        <v/>
      </c>
      <c r="AZ283" s="12" t="str">
        <f t="shared" si="178"/>
        <v/>
      </c>
    </row>
    <row r="284" spans="1:52" s="3" customFormat="1">
      <c r="A284" s="35"/>
      <c r="B284" s="36"/>
      <c r="C284" s="36"/>
      <c r="D284" s="36"/>
      <c r="E284" s="13"/>
      <c r="F284" s="13"/>
      <c r="G284" s="13"/>
      <c r="H284" s="13"/>
      <c r="I284" s="18">
        <f t="shared" si="151"/>
        <v>0</v>
      </c>
      <c r="J284" s="37">
        <f t="shared" si="152"/>
        <v>0</v>
      </c>
      <c r="K284" s="37"/>
      <c r="L284" s="12">
        <f t="shared" si="153"/>
        <v>0</v>
      </c>
      <c r="M284" s="12">
        <f t="shared" si="154"/>
        <v>0</v>
      </c>
      <c r="N284" s="12">
        <f t="shared" si="155"/>
        <v>0</v>
      </c>
      <c r="O284" s="12">
        <f t="shared" si="156"/>
        <v>0</v>
      </c>
      <c r="P284" s="12">
        <f t="shared" si="157"/>
        <v>0</v>
      </c>
      <c r="Q284" s="12">
        <f t="shared" si="158"/>
        <v>0</v>
      </c>
      <c r="R284" s="12">
        <f t="shared" si="159"/>
        <v>0</v>
      </c>
      <c r="S284" s="12">
        <f t="shared" si="160"/>
        <v>0</v>
      </c>
      <c r="U284" s="12">
        <f t="shared" si="161"/>
        <v>0</v>
      </c>
      <c r="V284" s="12">
        <f t="shared" si="162"/>
        <v>0</v>
      </c>
      <c r="W284" s="12">
        <f t="shared" si="163"/>
        <v>0</v>
      </c>
      <c r="X284" s="12">
        <f t="shared" si="164"/>
        <v>0</v>
      </c>
      <c r="Y284" s="12">
        <f t="shared" si="179"/>
        <v>0</v>
      </c>
      <c r="Z284" s="12">
        <f t="shared" si="165"/>
        <v>0</v>
      </c>
      <c r="AB284" s="42">
        <f t="shared" si="166"/>
        <v>0</v>
      </c>
      <c r="AC284" s="42">
        <f t="shared" si="167"/>
        <v>0</v>
      </c>
      <c r="AD284" s="42">
        <f t="shared" si="168"/>
        <v>0</v>
      </c>
      <c r="AE284" s="42">
        <f t="shared" si="169"/>
        <v>0</v>
      </c>
      <c r="AL284" s="12" t="str">
        <f t="shared" si="170"/>
        <v/>
      </c>
      <c r="AM284" s="12" t="str">
        <f t="shared" si="171"/>
        <v/>
      </c>
      <c r="AN284" s="12" t="str">
        <f t="shared" si="172"/>
        <v/>
      </c>
      <c r="AO284" s="12" t="str">
        <f t="shared" si="173"/>
        <v/>
      </c>
      <c r="AP284" s="12" t="str">
        <f t="shared" si="174"/>
        <v/>
      </c>
      <c r="AQ284" s="12" t="str">
        <f t="shared" si="180"/>
        <v/>
      </c>
      <c r="AR284" s="12" t="str">
        <f t="shared" si="181"/>
        <v/>
      </c>
      <c r="AS284" s="12" t="str">
        <f t="shared" si="182"/>
        <v/>
      </c>
      <c r="AT284" s="12" t="str">
        <f t="shared" si="183"/>
        <v/>
      </c>
      <c r="AU284" s="12" t="str">
        <f t="shared" si="184"/>
        <v/>
      </c>
      <c r="AV284" s="12" t="str">
        <f t="shared" si="185"/>
        <v/>
      </c>
      <c r="AW284" s="12" t="str">
        <f t="shared" si="175"/>
        <v/>
      </c>
      <c r="AX284" s="12" t="str">
        <f t="shared" si="176"/>
        <v/>
      </c>
      <c r="AY284" s="12" t="str">
        <f t="shared" si="177"/>
        <v/>
      </c>
      <c r="AZ284" s="12" t="str">
        <f t="shared" si="178"/>
        <v/>
      </c>
    </row>
    <row r="285" spans="1:52" s="3" customFormat="1">
      <c r="A285" s="35"/>
      <c r="B285" s="36"/>
      <c r="C285" s="36"/>
      <c r="D285" s="36"/>
      <c r="E285" s="13"/>
      <c r="F285" s="13"/>
      <c r="G285" s="13"/>
      <c r="H285" s="13"/>
      <c r="I285" s="18">
        <f t="shared" si="151"/>
        <v>0</v>
      </c>
      <c r="J285" s="37">
        <f t="shared" si="152"/>
        <v>0</v>
      </c>
      <c r="K285" s="37"/>
      <c r="L285" s="12">
        <f t="shared" si="153"/>
        <v>0</v>
      </c>
      <c r="M285" s="12">
        <f t="shared" si="154"/>
        <v>0</v>
      </c>
      <c r="N285" s="12">
        <f t="shared" si="155"/>
        <v>0</v>
      </c>
      <c r="O285" s="12">
        <f t="shared" si="156"/>
        <v>0</v>
      </c>
      <c r="P285" s="12">
        <f t="shared" si="157"/>
        <v>0</v>
      </c>
      <c r="Q285" s="12">
        <f t="shared" si="158"/>
        <v>0</v>
      </c>
      <c r="R285" s="12">
        <f t="shared" si="159"/>
        <v>0</v>
      </c>
      <c r="S285" s="12">
        <f t="shared" si="160"/>
        <v>0</v>
      </c>
      <c r="U285" s="12">
        <f t="shared" si="161"/>
        <v>0</v>
      </c>
      <c r="V285" s="12">
        <f t="shared" si="162"/>
        <v>0</v>
      </c>
      <c r="W285" s="12">
        <f t="shared" si="163"/>
        <v>0</v>
      </c>
      <c r="X285" s="12">
        <f t="shared" si="164"/>
        <v>0</v>
      </c>
      <c r="Y285" s="12">
        <f t="shared" si="179"/>
        <v>0</v>
      </c>
      <c r="Z285" s="12">
        <f t="shared" si="165"/>
        <v>0</v>
      </c>
      <c r="AB285" s="42">
        <f t="shared" si="166"/>
        <v>0</v>
      </c>
      <c r="AC285" s="42">
        <f t="shared" si="167"/>
        <v>0</v>
      </c>
      <c r="AD285" s="42">
        <f t="shared" si="168"/>
        <v>0</v>
      </c>
      <c r="AE285" s="42">
        <f t="shared" si="169"/>
        <v>0</v>
      </c>
      <c r="AL285" s="12" t="str">
        <f t="shared" si="170"/>
        <v/>
      </c>
      <c r="AM285" s="12" t="str">
        <f t="shared" si="171"/>
        <v/>
      </c>
      <c r="AN285" s="12" t="str">
        <f t="shared" si="172"/>
        <v/>
      </c>
      <c r="AO285" s="12" t="str">
        <f t="shared" si="173"/>
        <v/>
      </c>
      <c r="AP285" s="12" t="str">
        <f t="shared" si="174"/>
        <v/>
      </c>
      <c r="AQ285" s="12" t="str">
        <f t="shared" si="180"/>
        <v/>
      </c>
      <c r="AR285" s="12" t="str">
        <f t="shared" si="181"/>
        <v/>
      </c>
      <c r="AS285" s="12" t="str">
        <f t="shared" si="182"/>
        <v/>
      </c>
      <c r="AT285" s="12" t="str">
        <f t="shared" si="183"/>
        <v/>
      </c>
      <c r="AU285" s="12" t="str">
        <f t="shared" si="184"/>
        <v/>
      </c>
      <c r="AV285" s="12" t="str">
        <f t="shared" si="185"/>
        <v/>
      </c>
      <c r="AW285" s="12" t="str">
        <f t="shared" si="175"/>
        <v/>
      </c>
      <c r="AX285" s="12" t="str">
        <f t="shared" si="176"/>
        <v/>
      </c>
      <c r="AY285" s="12" t="str">
        <f t="shared" si="177"/>
        <v/>
      </c>
      <c r="AZ285" s="12" t="str">
        <f t="shared" si="178"/>
        <v/>
      </c>
    </row>
    <row r="286" spans="1:52" s="3" customFormat="1">
      <c r="A286" s="35"/>
      <c r="B286" s="36"/>
      <c r="C286" s="36"/>
      <c r="D286" s="36"/>
      <c r="E286" s="13"/>
      <c r="F286" s="13"/>
      <c r="G286" s="13"/>
      <c r="H286" s="13"/>
      <c r="I286" s="18">
        <f t="shared" si="151"/>
        <v>0</v>
      </c>
      <c r="J286" s="37">
        <f t="shared" si="152"/>
        <v>0</v>
      </c>
      <c r="K286" s="37"/>
      <c r="L286" s="12">
        <f t="shared" si="153"/>
        <v>0</v>
      </c>
      <c r="M286" s="12">
        <f t="shared" si="154"/>
        <v>0</v>
      </c>
      <c r="N286" s="12">
        <f t="shared" si="155"/>
        <v>0</v>
      </c>
      <c r="O286" s="12">
        <f t="shared" si="156"/>
        <v>0</v>
      </c>
      <c r="P286" s="12">
        <f t="shared" si="157"/>
        <v>0</v>
      </c>
      <c r="Q286" s="12">
        <f t="shared" si="158"/>
        <v>0</v>
      </c>
      <c r="R286" s="12">
        <f t="shared" si="159"/>
        <v>0</v>
      </c>
      <c r="S286" s="12">
        <f t="shared" si="160"/>
        <v>0</v>
      </c>
      <c r="U286" s="12">
        <f t="shared" si="161"/>
        <v>0</v>
      </c>
      <c r="V286" s="12">
        <f t="shared" si="162"/>
        <v>0</v>
      </c>
      <c r="W286" s="12">
        <f t="shared" si="163"/>
        <v>0</v>
      </c>
      <c r="X286" s="12">
        <f t="shared" si="164"/>
        <v>0</v>
      </c>
      <c r="Y286" s="12">
        <f t="shared" si="179"/>
        <v>0</v>
      </c>
      <c r="Z286" s="12">
        <f t="shared" si="165"/>
        <v>0</v>
      </c>
      <c r="AB286" s="42">
        <f t="shared" si="166"/>
        <v>0</v>
      </c>
      <c r="AC286" s="42">
        <f t="shared" si="167"/>
        <v>0</v>
      </c>
      <c r="AD286" s="42">
        <f t="shared" si="168"/>
        <v>0</v>
      </c>
      <c r="AE286" s="42">
        <f t="shared" si="169"/>
        <v>0</v>
      </c>
      <c r="AL286" s="12" t="str">
        <f t="shared" si="170"/>
        <v/>
      </c>
      <c r="AM286" s="12" t="str">
        <f t="shared" si="171"/>
        <v/>
      </c>
      <c r="AN286" s="12" t="str">
        <f t="shared" si="172"/>
        <v/>
      </c>
      <c r="AO286" s="12" t="str">
        <f t="shared" si="173"/>
        <v/>
      </c>
      <c r="AP286" s="12" t="str">
        <f t="shared" si="174"/>
        <v/>
      </c>
      <c r="AQ286" s="12" t="str">
        <f t="shared" si="180"/>
        <v/>
      </c>
      <c r="AR286" s="12" t="str">
        <f t="shared" si="181"/>
        <v/>
      </c>
      <c r="AS286" s="12" t="str">
        <f t="shared" si="182"/>
        <v/>
      </c>
      <c r="AT286" s="12" t="str">
        <f t="shared" si="183"/>
        <v/>
      </c>
      <c r="AU286" s="12" t="str">
        <f t="shared" si="184"/>
        <v/>
      </c>
      <c r="AV286" s="12" t="str">
        <f t="shared" si="185"/>
        <v/>
      </c>
      <c r="AW286" s="12" t="str">
        <f t="shared" si="175"/>
        <v/>
      </c>
      <c r="AX286" s="12" t="str">
        <f t="shared" si="176"/>
        <v/>
      </c>
      <c r="AY286" s="12" t="str">
        <f t="shared" si="177"/>
        <v/>
      </c>
      <c r="AZ286" s="12" t="str">
        <f t="shared" si="178"/>
        <v/>
      </c>
    </row>
    <row r="287" spans="1:52" s="3" customFormat="1">
      <c r="A287" s="35"/>
      <c r="B287" s="36"/>
      <c r="C287" s="36"/>
      <c r="D287" s="36"/>
      <c r="E287" s="13"/>
      <c r="F287" s="13"/>
      <c r="G287" s="13"/>
      <c r="H287" s="13"/>
      <c r="I287" s="18">
        <f t="shared" si="151"/>
        <v>0</v>
      </c>
      <c r="J287" s="37">
        <f t="shared" si="152"/>
        <v>0</v>
      </c>
      <c r="K287" s="37"/>
      <c r="L287" s="12">
        <f t="shared" si="153"/>
        <v>0</v>
      </c>
      <c r="M287" s="12">
        <f t="shared" si="154"/>
        <v>0</v>
      </c>
      <c r="N287" s="12">
        <f t="shared" si="155"/>
        <v>0</v>
      </c>
      <c r="O287" s="12">
        <f t="shared" si="156"/>
        <v>0</v>
      </c>
      <c r="P287" s="12">
        <f t="shared" si="157"/>
        <v>0</v>
      </c>
      <c r="Q287" s="12">
        <f t="shared" si="158"/>
        <v>0</v>
      </c>
      <c r="R287" s="12">
        <f t="shared" si="159"/>
        <v>0</v>
      </c>
      <c r="S287" s="12">
        <f t="shared" si="160"/>
        <v>0</v>
      </c>
      <c r="U287" s="12">
        <f t="shared" si="161"/>
        <v>0</v>
      </c>
      <c r="V287" s="12">
        <f t="shared" si="162"/>
        <v>0</v>
      </c>
      <c r="W287" s="12">
        <f t="shared" si="163"/>
        <v>0</v>
      </c>
      <c r="X287" s="12">
        <f t="shared" si="164"/>
        <v>0</v>
      </c>
      <c r="Y287" s="12">
        <f t="shared" si="179"/>
        <v>0</v>
      </c>
      <c r="Z287" s="12">
        <f t="shared" si="165"/>
        <v>0</v>
      </c>
      <c r="AB287" s="42">
        <f t="shared" si="166"/>
        <v>0</v>
      </c>
      <c r="AC287" s="42">
        <f t="shared" si="167"/>
        <v>0</v>
      </c>
      <c r="AD287" s="42">
        <f t="shared" si="168"/>
        <v>0</v>
      </c>
      <c r="AE287" s="42">
        <f t="shared" si="169"/>
        <v>0</v>
      </c>
      <c r="AL287" s="12" t="str">
        <f t="shared" si="170"/>
        <v/>
      </c>
      <c r="AM287" s="12" t="str">
        <f t="shared" si="171"/>
        <v/>
      </c>
      <c r="AN287" s="12" t="str">
        <f t="shared" si="172"/>
        <v/>
      </c>
      <c r="AO287" s="12" t="str">
        <f t="shared" si="173"/>
        <v/>
      </c>
      <c r="AP287" s="12" t="str">
        <f t="shared" si="174"/>
        <v/>
      </c>
      <c r="AQ287" s="12" t="str">
        <f t="shared" si="180"/>
        <v/>
      </c>
      <c r="AR287" s="12" t="str">
        <f t="shared" si="181"/>
        <v/>
      </c>
      <c r="AS287" s="12" t="str">
        <f t="shared" si="182"/>
        <v/>
      </c>
      <c r="AT287" s="12" t="str">
        <f t="shared" si="183"/>
        <v/>
      </c>
      <c r="AU287" s="12" t="str">
        <f t="shared" si="184"/>
        <v/>
      </c>
      <c r="AV287" s="12" t="str">
        <f t="shared" si="185"/>
        <v/>
      </c>
      <c r="AW287" s="12" t="str">
        <f t="shared" si="175"/>
        <v/>
      </c>
      <c r="AX287" s="12" t="str">
        <f t="shared" si="176"/>
        <v/>
      </c>
      <c r="AY287" s="12" t="str">
        <f t="shared" si="177"/>
        <v/>
      </c>
      <c r="AZ287" s="12" t="str">
        <f t="shared" si="178"/>
        <v/>
      </c>
    </row>
    <row r="288" spans="1:52" s="3" customFormat="1">
      <c r="A288" s="35"/>
      <c r="B288" s="36"/>
      <c r="C288" s="36"/>
      <c r="D288" s="36"/>
      <c r="E288" s="13"/>
      <c r="F288" s="13"/>
      <c r="G288" s="13"/>
      <c r="H288" s="13"/>
      <c r="I288" s="18">
        <f t="shared" si="151"/>
        <v>0</v>
      </c>
      <c r="J288" s="37">
        <f t="shared" si="152"/>
        <v>0</v>
      </c>
      <c r="K288" s="37"/>
      <c r="L288" s="12">
        <f t="shared" si="153"/>
        <v>0</v>
      </c>
      <c r="M288" s="12">
        <f t="shared" si="154"/>
        <v>0</v>
      </c>
      <c r="N288" s="12">
        <f t="shared" si="155"/>
        <v>0</v>
      </c>
      <c r="O288" s="12">
        <f t="shared" si="156"/>
        <v>0</v>
      </c>
      <c r="P288" s="12">
        <f t="shared" si="157"/>
        <v>0</v>
      </c>
      <c r="Q288" s="12">
        <f t="shared" si="158"/>
        <v>0</v>
      </c>
      <c r="R288" s="12">
        <f t="shared" si="159"/>
        <v>0</v>
      </c>
      <c r="S288" s="12">
        <f t="shared" si="160"/>
        <v>0</v>
      </c>
      <c r="U288" s="12">
        <f t="shared" si="161"/>
        <v>0</v>
      </c>
      <c r="V288" s="12">
        <f t="shared" si="162"/>
        <v>0</v>
      </c>
      <c r="W288" s="12">
        <f t="shared" si="163"/>
        <v>0</v>
      </c>
      <c r="X288" s="12">
        <f t="shared" si="164"/>
        <v>0</v>
      </c>
      <c r="Y288" s="12">
        <f t="shared" si="179"/>
        <v>0</v>
      </c>
      <c r="Z288" s="12">
        <f t="shared" si="165"/>
        <v>0</v>
      </c>
      <c r="AB288" s="42">
        <f t="shared" si="166"/>
        <v>0</v>
      </c>
      <c r="AC288" s="42">
        <f t="shared" si="167"/>
        <v>0</v>
      </c>
      <c r="AD288" s="42">
        <f t="shared" si="168"/>
        <v>0</v>
      </c>
      <c r="AE288" s="42">
        <f t="shared" si="169"/>
        <v>0</v>
      </c>
      <c r="AL288" s="12" t="str">
        <f t="shared" si="170"/>
        <v/>
      </c>
      <c r="AM288" s="12" t="str">
        <f t="shared" si="171"/>
        <v/>
      </c>
      <c r="AN288" s="12" t="str">
        <f t="shared" si="172"/>
        <v/>
      </c>
      <c r="AO288" s="12" t="str">
        <f t="shared" si="173"/>
        <v/>
      </c>
      <c r="AP288" s="12" t="str">
        <f t="shared" si="174"/>
        <v/>
      </c>
      <c r="AQ288" s="12" t="str">
        <f t="shared" si="180"/>
        <v/>
      </c>
      <c r="AR288" s="12" t="str">
        <f t="shared" si="181"/>
        <v/>
      </c>
      <c r="AS288" s="12" t="str">
        <f t="shared" si="182"/>
        <v/>
      </c>
      <c r="AT288" s="12" t="str">
        <f t="shared" si="183"/>
        <v/>
      </c>
      <c r="AU288" s="12" t="str">
        <f t="shared" si="184"/>
        <v/>
      </c>
      <c r="AV288" s="12" t="str">
        <f t="shared" si="185"/>
        <v/>
      </c>
      <c r="AW288" s="12" t="str">
        <f t="shared" si="175"/>
        <v/>
      </c>
      <c r="AX288" s="12" t="str">
        <f t="shared" si="176"/>
        <v/>
      </c>
      <c r="AY288" s="12" t="str">
        <f t="shared" si="177"/>
        <v/>
      </c>
      <c r="AZ288" s="12" t="str">
        <f t="shared" si="178"/>
        <v/>
      </c>
    </row>
    <row r="289" spans="1:52" s="3" customFormat="1">
      <c r="A289" s="35"/>
      <c r="B289" s="36"/>
      <c r="C289" s="36"/>
      <c r="D289" s="36"/>
      <c r="E289" s="13"/>
      <c r="F289" s="13"/>
      <c r="G289" s="13"/>
      <c r="H289" s="13"/>
      <c r="I289" s="18">
        <f t="shared" si="151"/>
        <v>0</v>
      </c>
      <c r="J289" s="37">
        <f t="shared" si="152"/>
        <v>0</v>
      </c>
      <c r="K289" s="37"/>
      <c r="L289" s="12">
        <f t="shared" si="153"/>
        <v>0</v>
      </c>
      <c r="M289" s="12">
        <f t="shared" si="154"/>
        <v>0</v>
      </c>
      <c r="N289" s="12">
        <f t="shared" si="155"/>
        <v>0</v>
      </c>
      <c r="O289" s="12">
        <f t="shared" si="156"/>
        <v>0</v>
      </c>
      <c r="P289" s="12">
        <f t="shared" si="157"/>
        <v>0</v>
      </c>
      <c r="Q289" s="12">
        <f t="shared" si="158"/>
        <v>0</v>
      </c>
      <c r="R289" s="12">
        <f t="shared" si="159"/>
        <v>0</v>
      </c>
      <c r="S289" s="12">
        <f t="shared" si="160"/>
        <v>0</v>
      </c>
      <c r="U289" s="12">
        <f t="shared" si="161"/>
        <v>0</v>
      </c>
      <c r="V289" s="12">
        <f t="shared" si="162"/>
        <v>0</v>
      </c>
      <c r="W289" s="12">
        <f t="shared" si="163"/>
        <v>0</v>
      </c>
      <c r="X289" s="12">
        <f t="shared" si="164"/>
        <v>0</v>
      </c>
      <c r="Y289" s="12">
        <f t="shared" si="179"/>
        <v>0</v>
      </c>
      <c r="Z289" s="12">
        <f t="shared" si="165"/>
        <v>0</v>
      </c>
      <c r="AB289" s="42">
        <f t="shared" si="166"/>
        <v>0</v>
      </c>
      <c r="AC289" s="42">
        <f t="shared" si="167"/>
        <v>0</v>
      </c>
      <c r="AD289" s="42">
        <f t="shared" si="168"/>
        <v>0</v>
      </c>
      <c r="AE289" s="42">
        <f t="shared" si="169"/>
        <v>0</v>
      </c>
      <c r="AL289" s="12" t="str">
        <f t="shared" si="170"/>
        <v/>
      </c>
      <c r="AM289" s="12" t="str">
        <f t="shared" si="171"/>
        <v/>
      </c>
      <c r="AN289" s="12" t="str">
        <f t="shared" si="172"/>
        <v/>
      </c>
      <c r="AO289" s="12" t="str">
        <f t="shared" si="173"/>
        <v/>
      </c>
      <c r="AP289" s="12" t="str">
        <f t="shared" si="174"/>
        <v/>
      </c>
      <c r="AQ289" s="12" t="str">
        <f t="shared" si="180"/>
        <v/>
      </c>
      <c r="AR289" s="12" t="str">
        <f t="shared" si="181"/>
        <v/>
      </c>
      <c r="AS289" s="12" t="str">
        <f t="shared" si="182"/>
        <v/>
      </c>
      <c r="AT289" s="12" t="str">
        <f t="shared" si="183"/>
        <v/>
      </c>
      <c r="AU289" s="12" t="str">
        <f t="shared" si="184"/>
        <v/>
      </c>
      <c r="AV289" s="12" t="str">
        <f t="shared" si="185"/>
        <v/>
      </c>
      <c r="AW289" s="12" t="str">
        <f t="shared" si="175"/>
        <v/>
      </c>
      <c r="AX289" s="12" t="str">
        <f t="shared" si="176"/>
        <v/>
      </c>
      <c r="AY289" s="12" t="str">
        <f t="shared" si="177"/>
        <v/>
      </c>
      <c r="AZ289" s="12" t="str">
        <f t="shared" si="178"/>
        <v/>
      </c>
    </row>
    <row r="290" spans="1:52" s="3" customFormat="1">
      <c r="A290" s="35"/>
      <c r="B290" s="36"/>
      <c r="C290" s="36"/>
      <c r="D290" s="36"/>
      <c r="E290" s="13"/>
      <c r="F290" s="13"/>
      <c r="G290" s="13"/>
      <c r="H290" s="13"/>
      <c r="I290" s="18">
        <f t="shared" si="151"/>
        <v>0</v>
      </c>
      <c r="J290" s="37">
        <f t="shared" si="152"/>
        <v>0</v>
      </c>
      <c r="K290" s="37"/>
      <c r="L290" s="12">
        <f t="shared" si="153"/>
        <v>0</v>
      </c>
      <c r="M290" s="12">
        <f t="shared" si="154"/>
        <v>0</v>
      </c>
      <c r="N290" s="12">
        <f t="shared" si="155"/>
        <v>0</v>
      </c>
      <c r="O290" s="12">
        <f t="shared" si="156"/>
        <v>0</v>
      </c>
      <c r="P290" s="12">
        <f t="shared" si="157"/>
        <v>0</v>
      </c>
      <c r="Q290" s="12">
        <f t="shared" si="158"/>
        <v>0</v>
      </c>
      <c r="R290" s="12">
        <f t="shared" si="159"/>
        <v>0</v>
      </c>
      <c r="S290" s="12">
        <f t="shared" si="160"/>
        <v>0</v>
      </c>
      <c r="U290" s="12">
        <f t="shared" si="161"/>
        <v>0</v>
      </c>
      <c r="V290" s="12">
        <f t="shared" si="162"/>
        <v>0</v>
      </c>
      <c r="W290" s="12">
        <f t="shared" si="163"/>
        <v>0</v>
      </c>
      <c r="X290" s="12">
        <f t="shared" si="164"/>
        <v>0</v>
      </c>
      <c r="Y290" s="12">
        <f t="shared" si="179"/>
        <v>0</v>
      </c>
      <c r="Z290" s="12">
        <f t="shared" si="165"/>
        <v>0</v>
      </c>
      <c r="AB290" s="42">
        <f t="shared" si="166"/>
        <v>0</v>
      </c>
      <c r="AC290" s="42">
        <f t="shared" si="167"/>
        <v>0</v>
      </c>
      <c r="AD290" s="42">
        <f t="shared" si="168"/>
        <v>0</v>
      </c>
      <c r="AE290" s="42">
        <f t="shared" si="169"/>
        <v>0</v>
      </c>
      <c r="AL290" s="12" t="str">
        <f t="shared" si="170"/>
        <v/>
      </c>
      <c r="AM290" s="12" t="str">
        <f t="shared" si="171"/>
        <v/>
      </c>
      <c r="AN290" s="12" t="str">
        <f t="shared" si="172"/>
        <v/>
      </c>
      <c r="AO290" s="12" t="str">
        <f t="shared" si="173"/>
        <v/>
      </c>
      <c r="AP290" s="12" t="str">
        <f t="shared" si="174"/>
        <v/>
      </c>
      <c r="AQ290" s="12" t="str">
        <f t="shared" si="180"/>
        <v/>
      </c>
      <c r="AR290" s="12" t="str">
        <f t="shared" si="181"/>
        <v/>
      </c>
      <c r="AS290" s="12" t="str">
        <f t="shared" si="182"/>
        <v/>
      </c>
      <c r="AT290" s="12" t="str">
        <f t="shared" si="183"/>
        <v/>
      </c>
      <c r="AU290" s="12" t="str">
        <f t="shared" si="184"/>
        <v/>
      </c>
      <c r="AV290" s="12" t="str">
        <f t="shared" si="185"/>
        <v/>
      </c>
      <c r="AW290" s="12" t="str">
        <f t="shared" si="175"/>
        <v/>
      </c>
      <c r="AX290" s="12" t="str">
        <f t="shared" si="176"/>
        <v/>
      </c>
      <c r="AY290" s="12" t="str">
        <f t="shared" si="177"/>
        <v/>
      </c>
      <c r="AZ290" s="12" t="str">
        <f t="shared" si="178"/>
        <v/>
      </c>
    </row>
    <row r="291" spans="1:52" s="3" customFormat="1">
      <c r="A291" s="35"/>
      <c r="B291" s="36"/>
      <c r="C291" s="36"/>
      <c r="D291" s="36"/>
      <c r="E291" s="13"/>
      <c r="F291" s="13"/>
      <c r="G291" s="13"/>
      <c r="H291" s="13"/>
      <c r="I291" s="18">
        <f t="shared" si="151"/>
        <v>0</v>
      </c>
      <c r="J291" s="37">
        <f t="shared" si="152"/>
        <v>0</v>
      </c>
      <c r="K291" s="37"/>
      <c r="L291" s="12">
        <f t="shared" si="153"/>
        <v>0</v>
      </c>
      <c r="M291" s="12">
        <f t="shared" si="154"/>
        <v>0</v>
      </c>
      <c r="N291" s="12">
        <f t="shared" si="155"/>
        <v>0</v>
      </c>
      <c r="O291" s="12">
        <f t="shared" si="156"/>
        <v>0</v>
      </c>
      <c r="P291" s="12">
        <f t="shared" si="157"/>
        <v>0</v>
      </c>
      <c r="Q291" s="12">
        <f t="shared" si="158"/>
        <v>0</v>
      </c>
      <c r="R291" s="12">
        <f t="shared" si="159"/>
        <v>0</v>
      </c>
      <c r="S291" s="12">
        <f t="shared" si="160"/>
        <v>0</v>
      </c>
      <c r="U291" s="12">
        <f t="shared" si="161"/>
        <v>0</v>
      </c>
      <c r="V291" s="12">
        <f t="shared" si="162"/>
        <v>0</v>
      </c>
      <c r="W291" s="12">
        <f t="shared" si="163"/>
        <v>0</v>
      </c>
      <c r="X291" s="12">
        <f t="shared" si="164"/>
        <v>0</v>
      </c>
      <c r="Y291" s="12">
        <f t="shared" si="179"/>
        <v>0</v>
      </c>
      <c r="Z291" s="12">
        <f t="shared" si="165"/>
        <v>0</v>
      </c>
      <c r="AB291" s="42">
        <f t="shared" si="166"/>
        <v>0</v>
      </c>
      <c r="AC291" s="42">
        <f t="shared" si="167"/>
        <v>0</v>
      </c>
      <c r="AD291" s="42">
        <f t="shared" si="168"/>
        <v>0</v>
      </c>
      <c r="AE291" s="42">
        <f t="shared" si="169"/>
        <v>0</v>
      </c>
      <c r="AL291" s="12" t="str">
        <f t="shared" si="170"/>
        <v/>
      </c>
      <c r="AM291" s="12" t="str">
        <f t="shared" si="171"/>
        <v/>
      </c>
      <c r="AN291" s="12" t="str">
        <f t="shared" si="172"/>
        <v/>
      </c>
      <c r="AO291" s="12" t="str">
        <f t="shared" si="173"/>
        <v/>
      </c>
      <c r="AP291" s="12" t="str">
        <f t="shared" si="174"/>
        <v/>
      </c>
      <c r="AQ291" s="12" t="str">
        <f t="shared" si="180"/>
        <v/>
      </c>
      <c r="AR291" s="12" t="str">
        <f t="shared" si="181"/>
        <v/>
      </c>
      <c r="AS291" s="12" t="str">
        <f t="shared" si="182"/>
        <v/>
      </c>
      <c r="AT291" s="12" t="str">
        <f t="shared" si="183"/>
        <v/>
      </c>
      <c r="AU291" s="12" t="str">
        <f t="shared" si="184"/>
        <v/>
      </c>
      <c r="AV291" s="12" t="str">
        <f t="shared" si="185"/>
        <v/>
      </c>
      <c r="AW291" s="12" t="str">
        <f t="shared" si="175"/>
        <v/>
      </c>
      <c r="AX291" s="12" t="str">
        <f t="shared" si="176"/>
        <v/>
      </c>
      <c r="AY291" s="12" t="str">
        <f t="shared" si="177"/>
        <v/>
      </c>
      <c r="AZ291" s="12" t="str">
        <f t="shared" si="178"/>
        <v/>
      </c>
    </row>
    <row r="292" spans="1:52" s="3" customFormat="1">
      <c r="A292" s="35"/>
      <c r="B292" s="36"/>
      <c r="C292" s="36"/>
      <c r="D292" s="36"/>
      <c r="E292" s="13"/>
      <c r="F292" s="13"/>
      <c r="G292" s="13"/>
      <c r="H292" s="13"/>
      <c r="I292" s="18">
        <f t="shared" si="151"/>
        <v>0</v>
      </c>
      <c r="J292" s="37">
        <f t="shared" si="152"/>
        <v>0</v>
      </c>
      <c r="K292" s="37"/>
      <c r="L292" s="12">
        <f t="shared" si="153"/>
        <v>0</v>
      </c>
      <c r="M292" s="12">
        <f t="shared" si="154"/>
        <v>0</v>
      </c>
      <c r="N292" s="12">
        <f t="shared" si="155"/>
        <v>0</v>
      </c>
      <c r="O292" s="12">
        <f t="shared" si="156"/>
        <v>0</v>
      </c>
      <c r="P292" s="12">
        <f t="shared" si="157"/>
        <v>0</v>
      </c>
      <c r="Q292" s="12">
        <f t="shared" si="158"/>
        <v>0</v>
      </c>
      <c r="R292" s="12">
        <f t="shared" si="159"/>
        <v>0</v>
      </c>
      <c r="S292" s="12">
        <f t="shared" si="160"/>
        <v>0</v>
      </c>
      <c r="U292" s="12">
        <f t="shared" si="161"/>
        <v>0</v>
      </c>
      <c r="V292" s="12">
        <f t="shared" si="162"/>
        <v>0</v>
      </c>
      <c r="W292" s="12">
        <f t="shared" si="163"/>
        <v>0</v>
      </c>
      <c r="X292" s="12">
        <f t="shared" si="164"/>
        <v>0</v>
      </c>
      <c r="Y292" s="12">
        <f t="shared" si="179"/>
        <v>0</v>
      </c>
      <c r="Z292" s="12">
        <f t="shared" si="165"/>
        <v>0</v>
      </c>
      <c r="AB292" s="42">
        <f t="shared" si="166"/>
        <v>0</v>
      </c>
      <c r="AC292" s="42">
        <f t="shared" si="167"/>
        <v>0</v>
      </c>
      <c r="AD292" s="42">
        <f t="shared" si="168"/>
        <v>0</v>
      </c>
      <c r="AE292" s="42">
        <f t="shared" si="169"/>
        <v>0</v>
      </c>
      <c r="AL292" s="12" t="str">
        <f t="shared" si="170"/>
        <v/>
      </c>
      <c r="AM292" s="12" t="str">
        <f t="shared" si="171"/>
        <v/>
      </c>
      <c r="AN292" s="12" t="str">
        <f t="shared" si="172"/>
        <v/>
      </c>
      <c r="AO292" s="12" t="str">
        <f t="shared" si="173"/>
        <v/>
      </c>
      <c r="AP292" s="12" t="str">
        <f t="shared" si="174"/>
        <v/>
      </c>
      <c r="AQ292" s="12" t="str">
        <f t="shared" si="180"/>
        <v/>
      </c>
      <c r="AR292" s="12" t="str">
        <f t="shared" si="181"/>
        <v/>
      </c>
      <c r="AS292" s="12" t="str">
        <f t="shared" si="182"/>
        <v/>
      </c>
      <c r="AT292" s="12" t="str">
        <f t="shared" si="183"/>
        <v/>
      </c>
      <c r="AU292" s="12" t="str">
        <f t="shared" si="184"/>
        <v/>
      </c>
      <c r="AV292" s="12" t="str">
        <f t="shared" si="185"/>
        <v/>
      </c>
      <c r="AW292" s="12" t="str">
        <f t="shared" si="175"/>
        <v/>
      </c>
      <c r="AX292" s="12" t="str">
        <f t="shared" si="176"/>
        <v/>
      </c>
      <c r="AY292" s="12" t="str">
        <f t="shared" si="177"/>
        <v/>
      </c>
      <c r="AZ292" s="12" t="str">
        <f t="shared" si="178"/>
        <v/>
      </c>
    </row>
    <row r="293" spans="1:52" s="3" customFormat="1">
      <c r="A293" s="35"/>
      <c r="B293" s="36"/>
      <c r="C293" s="36"/>
      <c r="D293" s="36"/>
      <c r="E293" s="13"/>
      <c r="F293" s="13"/>
      <c r="G293" s="13"/>
      <c r="H293" s="13"/>
      <c r="I293" s="18">
        <f t="shared" si="151"/>
        <v>0</v>
      </c>
      <c r="J293" s="37">
        <f t="shared" si="152"/>
        <v>0</v>
      </c>
      <c r="K293" s="37"/>
      <c r="L293" s="12">
        <f t="shared" si="153"/>
        <v>0</v>
      </c>
      <c r="M293" s="12">
        <f t="shared" si="154"/>
        <v>0</v>
      </c>
      <c r="N293" s="12">
        <f t="shared" si="155"/>
        <v>0</v>
      </c>
      <c r="O293" s="12">
        <f t="shared" si="156"/>
        <v>0</v>
      </c>
      <c r="P293" s="12">
        <f t="shared" si="157"/>
        <v>0</v>
      </c>
      <c r="Q293" s="12">
        <f t="shared" si="158"/>
        <v>0</v>
      </c>
      <c r="R293" s="12">
        <f t="shared" si="159"/>
        <v>0</v>
      </c>
      <c r="S293" s="12">
        <f t="shared" si="160"/>
        <v>0</v>
      </c>
      <c r="U293" s="12">
        <f t="shared" si="161"/>
        <v>0</v>
      </c>
      <c r="V293" s="12">
        <f t="shared" si="162"/>
        <v>0</v>
      </c>
      <c r="W293" s="12">
        <f t="shared" si="163"/>
        <v>0</v>
      </c>
      <c r="X293" s="12">
        <f t="shared" si="164"/>
        <v>0</v>
      </c>
      <c r="Y293" s="12">
        <f t="shared" si="179"/>
        <v>0</v>
      </c>
      <c r="Z293" s="12">
        <f t="shared" si="165"/>
        <v>0</v>
      </c>
      <c r="AB293" s="42">
        <f t="shared" si="166"/>
        <v>0</v>
      </c>
      <c r="AC293" s="42">
        <f t="shared" si="167"/>
        <v>0</v>
      </c>
      <c r="AD293" s="42">
        <f t="shared" si="168"/>
        <v>0</v>
      </c>
      <c r="AE293" s="42">
        <f t="shared" si="169"/>
        <v>0</v>
      </c>
      <c r="AL293" s="12" t="str">
        <f t="shared" si="170"/>
        <v/>
      </c>
      <c r="AM293" s="12" t="str">
        <f t="shared" si="171"/>
        <v/>
      </c>
      <c r="AN293" s="12" t="str">
        <f t="shared" si="172"/>
        <v/>
      </c>
      <c r="AO293" s="12" t="str">
        <f t="shared" si="173"/>
        <v/>
      </c>
      <c r="AP293" s="12" t="str">
        <f t="shared" si="174"/>
        <v/>
      </c>
      <c r="AQ293" s="12" t="str">
        <f t="shared" si="180"/>
        <v/>
      </c>
      <c r="AR293" s="12" t="str">
        <f t="shared" si="181"/>
        <v/>
      </c>
      <c r="AS293" s="12" t="str">
        <f t="shared" si="182"/>
        <v/>
      </c>
      <c r="AT293" s="12" t="str">
        <f t="shared" si="183"/>
        <v/>
      </c>
      <c r="AU293" s="12" t="str">
        <f t="shared" si="184"/>
        <v/>
      </c>
      <c r="AV293" s="12" t="str">
        <f t="shared" si="185"/>
        <v/>
      </c>
      <c r="AW293" s="12" t="str">
        <f t="shared" si="175"/>
        <v/>
      </c>
      <c r="AX293" s="12" t="str">
        <f t="shared" si="176"/>
        <v/>
      </c>
      <c r="AY293" s="12" t="str">
        <f t="shared" si="177"/>
        <v/>
      </c>
      <c r="AZ293" s="12" t="str">
        <f t="shared" si="178"/>
        <v/>
      </c>
    </row>
    <row r="294" spans="1:52" s="3" customFormat="1">
      <c r="A294" s="35"/>
      <c r="B294" s="36"/>
      <c r="C294" s="36"/>
      <c r="D294" s="36"/>
      <c r="E294" s="13"/>
      <c r="F294" s="13"/>
      <c r="G294" s="13"/>
      <c r="H294" s="13"/>
      <c r="I294" s="18">
        <f t="shared" si="151"/>
        <v>0</v>
      </c>
      <c r="J294" s="37">
        <f t="shared" si="152"/>
        <v>0</v>
      </c>
      <c r="K294" s="37"/>
      <c r="L294" s="12">
        <f t="shared" si="153"/>
        <v>0</v>
      </c>
      <c r="M294" s="12">
        <f t="shared" si="154"/>
        <v>0</v>
      </c>
      <c r="N294" s="12">
        <f t="shared" si="155"/>
        <v>0</v>
      </c>
      <c r="O294" s="12">
        <f t="shared" si="156"/>
        <v>0</v>
      </c>
      <c r="P294" s="12">
        <f t="shared" si="157"/>
        <v>0</v>
      </c>
      <c r="Q294" s="12">
        <f t="shared" si="158"/>
        <v>0</v>
      </c>
      <c r="R294" s="12">
        <f t="shared" si="159"/>
        <v>0</v>
      </c>
      <c r="S294" s="12">
        <f t="shared" si="160"/>
        <v>0</v>
      </c>
      <c r="U294" s="12">
        <f t="shared" si="161"/>
        <v>0</v>
      </c>
      <c r="V294" s="12">
        <f t="shared" si="162"/>
        <v>0</v>
      </c>
      <c r="W294" s="12">
        <f t="shared" si="163"/>
        <v>0</v>
      </c>
      <c r="X294" s="12">
        <f t="shared" si="164"/>
        <v>0</v>
      </c>
      <c r="Y294" s="12">
        <f t="shared" si="179"/>
        <v>0</v>
      </c>
      <c r="Z294" s="12">
        <f t="shared" si="165"/>
        <v>0</v>
      </c>
      <c r="AB294" s="42">
        <f t="shared" si="166"/>
        <v>0</v>
      </c>
      <c r="AC294" s="42">
        <f t="shared" si="167"/>
        <v>0</v>
      </c>
      <c r="AD294" s="42">
        <f t="shared" si="168"/>
        <v>0</v>
      </c>
      <c r="AE294" s="42">
        <f t="shared" si="169"/>
        <v>0</v>
      </c>
      <c r="AL294" s="12" t="str">
        <f t="shared" si="170"/>
        <v/>
      </c>
      <c r="AM294" s="12" t="str">
        <f t="shared" si="171"/>
        <v/>
      </c>
      <c r="AN294" s="12" t="str">
        <f t="shared" si="172"/>
        <v/>
      </c>
      <c r="AO294" s="12" t="str">
        <f t="shared" si="173"/>
        <v/>
      </c>
      <c r="AP294" s="12" t="str">
        <f t="shared" si="174"/>
        <v/>
      </c>
      <c r="AQ294" s="12" t="str">
        <f t="shared" si="180"/>
        <v/>
      </c>
      <c r="AR294" s="12" t="str">
        <f t="shared" si="181"/>
        <v/>
      </c>
      <c r="AS294" s="12" t="str">
        <f t="shared" si="182"/>
        <v/>
      </c>
      <c r="AT294" s="12" t="str">
        <f t="shared" si="183"/>
        <v/>
      </c>
      <c r="AU294" s="12" t="str">
        <f t="shared" si="184"/>
        <v/>
      </c>
      <c r="AV294" s="12" t="str">
        <f t="shared" si="185"/>
        <v/>
      </c>
      <c r="AW294" s="12" t="str">
        <f t="shared" si="175"/>
        <v/>
      </c>
      <c r="AX294" s="12" t="str">
        <f t="shared" si="176"/>
        <v/>
      </c>
      <c r="AY294" s="12" t="str">
        <f t="shared" si="177"/>
        <v/>
      </c>
      <c r="AZ294" s="12" t="str">
        <f t="shared" si="178"/>
        <v/>
      </c>
    </row>
    <row r="295" spans="1:52" s="3" customFormat="1">
      <c r="A295" s="35"/>
      <c r="B295" s="36"/>
      <c r="C295" s="36"/>
      <c r="D295" s="36"/>
      <c r="E295" s="13"/>
      <c r="F295" s="13"/>
      <c r="G295" s="13"/>
      <c r="H295" s="13"/>
      <c r="I295" s="18">
        <f t="shared" si="151"/>
        <v>0</v>
      </c>
      <c r="J295" s="37">
        <f t="shared" si="152"/>
        <v>0</v>
      </c>
      <c r="K295" s="37"/>
      <c r="L295" s="12">
        <f t="shared" si="153"/>
        <v>0</v>
      </c>
      <c r="M295" s="12">
        <f t="shared" si="154"/>
        <v>0</v>
      </c>
      <c r="N295" s="12">
        <f t="shared" si="155"/>
        <v>0</v>
      </c>
      <c r="O295" s="12">
        <f t="shared" si="156"/>
        <v>0</v>
      </c>
      <c r="P295" s="12">
        <f t="shared" si="157"/>
        <v>0</v>
      </c>
      <c r="Q295" s="12">
        <f t="shared" si="158"/>
        <v>0</v>
      </c>
      <c r="R295" s="12">
        <f t="shared" si="159"/>
        <v>0</v>
      </c>
      <c r="S295" s="12">
        <f t="shared" si="160"/>
        <v>0</v>
      </c>
      <c r="U295" s="12">
        <f t="shared" si="161"/>
        <v>0</v>
      </c>
      <c r="V295" s="12">
        <f t="shared" si="162"/>
        <v>0</v>
      </c>
      <c r="W295" s="12">
        <f t="shared" si="163"/>
        <v>0</v>
      </c>
      <c r="X295" s="12">
        <f t="shared" si="164"/>
        <v>0</v>
      </c>
      <c r="Y295" s="12">
        <f t="shared" si="179"/>
        <v>0</v>
      </c>
      <c r="Z295" s="12">
        <f t="shared" si="165"/>
        <v>0</v>
      </c>
      <c r="AB295" s="42">
        <f t="shared" si="166"/>
        <v>0</v>
      </c>
      <c r="AC295" s="42">
        <f t="shared" si="167"/>
        <v>0</v>
      </c>
      <c r="AD295" s="42">
        <f t="shared" si="168"/>
        <v>0</v>
      </c>
      <c r="AE295" s="42">
        <f t="shared" si="169"/>
        <v>0</v>
      </c>
      <c r="AL295" s="12" t="str">
        <f t="shared" si="170"/>
        <v/>
      </c>
      <c r="AM295" s="12" t="str">
        <f t="shared" si="171"/>
        <v/>
      </c>
      <c r="AN295" s="12" t="str">
        <f t="shared" si="172"/>
        <v/>
      </c>
      <c r="AO295" s="12" t="str">
        <f t="shared" si="173"/>
        <v/>
      </c>
      <c r="AP295" s="12" t="str">
        <f t="shared" si="174"/>
        <v/>
      </c>
      <c r="AQ295" s="12" t="str">
        <f t="shared" si="180"/>
        <v/>
      </c>
      <c r="AR295" s="12" t="str">
        <f t="shared" si="181"/>
        <v/>
      </c>
      <c r="AS295" s="12" t="str">
        <f t="shared" si="182"/>
        <v/>
      </c>
      <c r="AT295" s="12" t="str">
        <f t="shared" si="183"/>
        <v/>
      </c>
      <c r="AU295" s="12" t="str">
        <f t="shared" si="184"/>
        <v/>
      </c>
      <c r="AV295" s="12" t="str">
        <f t="shared" si="185"/>
        <v/>
      </c>
      <c r="AW295" s="12" t="str">
        <f t="shared" si="175"/>
        <v/>
      </c>
      <c r="AX295" s="12" t="str">
        <f t="shared" si="176"/>
        <v/>
      </c>
      <c r="AY295" s="12" t="str">
        <f t="shared" si="177"/>
        <v/>
      </c>
      <c r="AZ295" s="12" t="str">
        <f t="shared" si="178"/>
        <v/>
      </c>
    </row>
    <row r="296" spans="1:52" s="3" customFormat="1">
      <c r="A296" s="35"/>
      <c r="B296" s="36"/>
      <c r="C296" s="36"/>
      <c r="D296" s="36"/>
      <c r="E296" s="13"/>
      <c r="F296" s="13"/>
      <c r="G296" s="13"/>
      <c r="H296" s="13"/>
      <c r="I296" s="18">
        <f t="shared" si="151"/>
        <v>0</v>
      </c>
      <c r="J296" s="37">
        <f t="shared" si="152"/>
        <v>0</v>
      </c>
      <c r="K296" s="37"/>
      <c r="L296" s="12">
        <f t="shared" si="153"/>
        <v>0</v>
      </c>
      <c r="M296" s="12">
        <f t="shared" si="154"/>
        <v>0</v>
      </c>
      <c r="N296" s="12">
        <f t="shared" si="155"/>
        <v>0</v>
      </c>
      <c r="O296" s="12">
        <f t="shared" si="156"/>
        <v>0</v>
      </c>
      <c r="P296" s="12">
        <f t="shared" si="157"/>
        <v>0</v>
      </c>
      <c r="Q296" s="12">
        <f t="shared" si="158"/>
        <v>0</v>
      </c>
      <c r="R296" s="12">
        <f t="shared" si="159"/>
        <v>0</v>
      </c>
      <c r="S296" s="12">
        <f t="shared" si="160"/>
        <v>0</v>
      </c>
      <c r="U296" s="12">
        <f t="shared" si="161"/>
        <v>0</v>
      </c>
      <c r="V296" s="12">
        <f t="shared" si="162"/>
        <v>0</v>
      </c>
      <c r="W296" s="12">
        <f t="shared" si="163"/>
        <v>0</v>
      </c>
      <c r="X296" s="12">
        <f t="shared" si="164"/>
        <v>0</v>
      </c>
      <c r="Y296" s="12">
        <f t="shared" si="179"/>
        <v>0</v>
      </c>
      <c r="Z296" s="12">
        <f t="shared" si="165"/>
        <v>0</v>
      </c>
      <c r="AB296" s="42">
        <f t="shared" si="166"/>
        <v>0</v>
      </c>
      <c r="AC296" s="42">
        <f t="shared" si="167"/>
        <v>0</v>
      </c>
      <c r="AD296" s="42">
        <f t="shared" si="168"/>
        <v>0</v>
      </c>
      <c r="AE296" s="42">
        <f t="shared" si="169"/>
        <v>0</v>
      </c>
      <c r="AL296" s="12" t="str">
        <f t="shared" si="170"/>
        <v/>
      </c>
      <c r="AM296" s="12" t="str">
        <f t="shared" si="171"/>
        <v/>
      </c>
      <c r="AN296" s="12" t="str">
        <f t="shared" si="172"/>
        <v/>
      </c>
      <c r="AO296" s="12" t="str">
        <f t="shared" si="173"/>
        <v/>
      </c>
      <c r="AP296" s="12" t="str">
        <f t="shared" si="174"/>
        <v/>
      </c>
      <c r="AQ296" s="12" t="str">
        <f t="shared" si="180"/>
        <v/>
      </c>
      <c r="AR296" s="12" t="str">
        <f t="shared" si="181"/>
        <v/>
      </c>
      <c r="AS296" s="12" t="str">
        <f t="shared" si="182"/>
        <v/>
      </c>
      <c r="AT296" s="12" t="str">
        <f t="shared" si="183"/>
        <v/>
      </c>
      <c r="AU296" s="12" t="str">
        <f t="shared" si="184"/>
        <v/>
      </c>
      <c r="AV296" s="12" t="str">
        <f t="shared" si="185"/>
        <v/>
      </c>
      <c r="AW296" s="12" t="str">
        <f t="shared" si="175"/>
        <v/>
      </c>
      <c r="AX296" s="12" t="str">
        <f t="shared" si="176"/>
        <v/>
      </c>
      <c r="AY296" s="12" t="str">
        <f t="shared" si="177"/>
        <v/>
      </c>
      <c r="AZ296" s="12" t="str">
        <f t="shared" si="178"/>
        <v/>
      </c>
    </row>
    <row r="297" spans="1:52" s="3" customFormat="1">
      <c r="A297" s="35"/>
      <c r="B297" s="36"/>
      <c r="C297" s="36"/>
      <c r="D297" s="36"/>
      <c r="E297" s="13"/>
      <c r="F297" s="13"/>
      <c r="G297" s="13"/>
      <c r="H297" s="13"/>
      <c r="I297" s="18">
        <f t="shared" si="151"/>
        <v>0</v>
      </c>
      <c r="J297" s="37">
        <f t="shared" si="152"/>
        <v>0</v>
      </c>
      <c r="K297" s="37"/>
      <c r="L297" s="12">
        <f t="shared" si="153"/>
        <v>0</v>
      </c>
      <c r="M297" s="12">
        <f t="shared" si="154"/>
        <v>0</v>
      </c>
      <c r="N297" s="12">
        <f t="shared" si="155"/>
        <v>0</v>
      </c>
      <c r="O297" s="12">
        <f t="shared" si="156"/>
        <v>0</v>
      </c>
      <c r="P297" s="12">
        <f t="shared" si="157"/>
        <v>0</v>
      </c>
      <c r="Q297" s="12">
        <f t="shared" si="158"/>
        <v>0</v>
      </c>
      <c r="R297" s="12">
        <f t="shared" si="159"/>
        <v>0</v>
      </c>
      <c r="S297" s="12">
        <f t="shared" si="160"/>
        <v>0</v>
      </c>
      <c r="U297" s="12">
        <f t="shared" si="161"/>
        <v>0</v>
      </c>
      <c r="V297" s="12">
        <f t="shared" si="162"/>
        <v>0</v>
      </c>
      <c r="W297" s="12">
        <f t="shared" si="163"/>
        <v>0</v>
      </c>
      <c r="X297" s="12">
        <f t="shared" si="164"/>
        <v>0</v>
      </c>
      <c r="Y297" s="12">
        <f t="shared" si="179"/>
        <v>0</v>
      </c>
      <c r="Z297" s="12">
        <f t="shared" si="165"/>
        <v>0</v>
      </c>
      <c r="AB297" s="42">
        <f t="shared" si="166"/>
        <v>0</v>
      </c>
      <c r="AC297" s="42">
        <f t="shared" si="167"/>
        <v>0</v>
      </c>
      <c r="AD297" s="42">
        <f t="shared" si="168"/>
        <v>0</v>
      </c>
      <c r="AE297" s="42">
        <f t="shared" si="169"/>
        <v>0</v>
      </c>
      <c r="AL297" s="12" t="str">
        <f t="shared" si="170"/>
        <v/>
      </c>
      <c r="AM297" s="12" t="str">
        <f t="shared" si="171"/>
        <v/>
      </c>
      <c r="AN297" s="12" t="str">
        <f t="shared" si="172"/>
        <v/>
      </c>
      <c r="AO297" s="12" t="str">
        <f t="shared" si="173"/>
        <v/>
      </c>
      <c r="AP297" s="12" t="str">
        <f t="shared" si="174"/>
        <v/>
      </c>
      <c r="AQ297" s="12" t="str">
        <f t="shared" si="180"/>
        <v/>
      </c>
      <c r="AR297" s="12" t="str">
        <f t="shared" si="181"/>
        <v/>
      </c>
      <c r="AS297" s="12" t="str">
        <f t="shared" si="182"/>
        <v/>
      </c>
      <c r="AT297" s="12" t="str">
        <f t="shared" si="183"/>
        <v/>
      </c>
      <c r="AU297" s="12" t="str">
        <f t="shared" si="184"/>
        <v/>
      </c>
      <c r="AV297" s="12" t="str">
        <f t="shared" si="185"/>
        <v/>
      </c>
      <c r="AW297" s="12" t="str">
        <f t="shared" si="175"/>
        <v/>
      </c>
      <c r="AX297" s="12" t="str">
        <f t="shared" si="176"/>
        <v/>
      </c>
      <c r="AY297" s="12" t="str">
        <f t="shared" si="177"/>
        <v/>
      </c>
      <c r="AZ297" s="12" t="str">
        <f t="shared" si="178"/>
        <v/>
      </c>
    </row>
    <row r="298" spans="1:52" s="3" customFormat="1">
      <c r="A298" s="35"/>
      <c r="B298" s="36"/>
      <c r="C298" s="36"/>
      <c r="D298" s="36"/>
      <c r="E298" s="13"/>
      <c r="F298" s="13"/>
      <c r="G298" s="13"/>
      <c r="H298" s="13"/>
      <c r="I298" s="18">
        <f t="shared" si="151"/>
        <v>0</v>
      </c>
      <c r="J298" s="37">
        <f t="shared" si="152"/>
        <v>0</v>
      </c>
      <c r="K298" s="37"/>
      <c r="L298" s="12">
        <f t="shared" si="153"/>
        <v>0</v>
      </c>
      <c r="M298" s="12">
        <f t="shared" si="154"/>
        <v>0</v>
      </c>
      <c r="N298" s="12">
        <f t="shared" si="155"/>
        <v>0</v>
      </c>
      <c r="O298" s="12">
        <f t="shared" si="156"/>
        <v>0</v>
      </c>
      <c r="P298" s="12">
        <f t="shared" si="157"/>
        <v>0</v>
      </c>
      <c r="Q298" s="12">
        <f t="shared" si="158"/>
        <v>0</v>
      </c>
      <c r="R298" s="12">
        <f t="shared" si="159"/>
        <v>0</v>
      </c>
      <c r="S298" s="12">
        <f t="shared" si="160"/>
        <v>0</v>
      </c>
      <c r="U298" s="12">
        <f t="shared" si="161"/>
        <v>0</v>
      </c>
      <c r="V298" s="12">
        <f t="shared" si="162"/>
        <v>0</v>
      </c>
      <c r="W298" s="12">
        <f t="shared" si="163"/>
        <v>0</v>
      </c>
      <c r="X298" s="12">
        <f t="shared" si="164"/>
        <v>0</v>
      </c>
      <c r="Y298" s="12">
        <f t="shared" si="179"/>
        <v>0</v>
      </c>
      <c r="Z298" s="12">
        <f t="shared" si="165"/>
        <v>0</v>
      </c>
      <c r="AB298" s="42">
        <f t="shared" si="166"/>
        <v>0</v>
      </c>
      <c r="AC298" s="42">
        <f t="shared" si="167"/>
        <v>0</v>
      </c>
      <c r="AD298" s="42">
        <f t="shared" si="168"/>
        <v>0</v>
      </c>
      <c r="AE298" s="42">
        <f t="shared" si="169"/>
        <v>0</v>
      </c>
      <c r="AL298" s="12" t="str">
        <f t="shared" si="170"/>
        <v/>
      </c>
      <c r="AM298" s="12" t="str">
        <f t="shared" si="171"/>
        <v/>
      </c>
      <c r="AN298" s="12" t="str">
        <f t="shared" si="172"/>
        <v/>
      </c>
      <c r="AO298" s="12" t="str">
        <f t="shared" si="173"/>
        <v/>
      </c>
      <c r="AP298" s="12" t="str">
        <f t="shared" si="174"/>
        <v/>
      </c>
      <c r="AQ298" s="12" t="str">
        <f t="shared" si="180"/>
        <v/>
      </c>
      <c r="AR298" s="12" t="str">
        <f t="shared" si="181"/>
        <v/>
      </c>
      <c r="AS298" s="12" t="str">
        <f t="shared" si="182"/>
        <v/>
      </c>
      <c r="AT298" s="12" t="str">
        <f t="shared" si="183"/>
        <v/>
      </c>
      <c r="AU298" s="12" t="str">
        <f t="shared" si="184"/>
        <v/>
      </c>
      <c r="AV298" s="12" t="str">
        <f t="shared" si="185"/>
        <v/>
      </c>
      <c r="AW298" s="12" t="str">
        <f t="shared" si="175"/>
        <v/>
      </c>
      <c r="AX298" s="12" t="str">
        <f t="shared" si="176"/>
        <v/>
      </c>
      <c r="AY298" s="12" t="str">
        <f t="shared" si="177"/>
        <v/>
      </c>
      <c r="AZ298" s="12" t="str">
        <f t="shared" si="178"/>
        <v/>
      </c>
    </row>
    <row r="299" spans="1:52" s="3" customFormat="1">
      <c r="A299" s="35"/>
      <c r="B299" s="36"/>
      <c r="C299" s="36"/>
      <c r="D299" s="36"/>
      <c r="E299" s="13"/>
      <c r="F299" s="13"/>
      <c r="G299" s="13"/>
      <c r="H299" s="13"/>
      <c r="I299" s="18">
        <f t="shared" si="151"/>
        <v>0</v>
      </c>
      <c r="J299" s="37">
        <f t="shared" si="152"/>
        <v>0</v>
      </c>
      <c r="K299" s="37"/>
      <c r="L299" s="12">
        <f t="shared" si="153"/>
        <v>0</v>
      </c>
      <c r="M299" s="12">
        <f t="shared" si="154"/>
        <v>0</v>
      </c>
      <c r="N299" s="12">
        <f t="shared" si="155"/>
        <v>0</v>
      </c>
      <c r="O299" s="12">
        <f t="shared" si="156"/>
        <v>0</v>
      </c>
      <c r="P299" s="12">
        <f t="shared" si="157"/>
        <v>0</v>
      </c>
      <c r="Q299" s="12">
        <f t="shared" si="158"/>
        <v>0</v>
      </c>
      <c r="R299" s="12">
        <f t="shared" si="159"/>
        <v>0</v>
      </c>
      <c r="S299" s="12">
        <f t="shared" si="160"/>
        <v>0</v>
      </c>
      <c r="U299" s="12">
        <f t="shared" si="161"/>
        <v>0</v>
      </c>
      <c r="V299" s="12">
        <f t="shared" si="162"/>
        <v>0</v>
      </c>
      <c r="W299" s="12">
        <f t="shared" si="163"/>
        <v>0</v>
      </c>
      <c r="X299" s="12">
        <f t="shared" si="164"/>
        <v>0</v>
      </c>
      <c r="Y299" s="12">
        <f t="shared" si="179"/>
        <v>0</v>
      </c>
      <c r="Z299" s="12">
        <f t="shared" si="165"/>
        <v>0</v>
      </c>
      <c r="AB299" s="42">
        <f t="shared" si="166"/>
        <v>0</v>
      </c>
      <c r="AC299" s="42">
        <f t="shared" si="167"/>
        <v>0</v>
      </c>
      <c r="AD299" s="42">
        <f t="shared" si="168"/>
        <v>0</v>
      </c>
      <c r="AE299" s="42">
        <f t="shared" si="169"/>
        <v>0</v>
      </c>
      <c r="AL299" s="12" t="str">
        <f t="shared" si="170"/>
        <v/>
      </c>
      <c r="AM299" s="12" t="str">
        <f t="shared" si="171"/>
        <v/>
      </c>
      <c r="AN299" s="12" t="str">
        <f t="shared" si="172"/>
        <v/>
      </c>
      <c r="AO299" s="12" t="str">
        <f t="shared" si="173"/>
        <v/>
      </c>
      <c r="AP299" s="12" t="str">
        <f t="shared" si="174"/>
        <v/>
      </c>
      <c r="AQ299" s="12" t="str">
        <f t="shared" si="180"/>
        <v/>
      </c>
      <c r="AR299" s="12" t="str">
        <f t="shared" si="181"/>
        <v/>
      </c>
      <c r="AS299" s="12" t="str">
        <f t="shared" si="182"/>
        <v/>
      </c>
      <c r="AT299" s="12" t="str">
        <f t="shared" si="183"/>
        <v/>
      </c>
      <c r="AU299" s="12" t="str">
        <f t="shared" si="184"/>
        <v/>
      </c>
      <c r="AV299" s="12" t="str">
        <f t="shared" si="185"/>
        <v/>
      </c>
      <c r="AW299" s="12" t="str">
        <f t="shared" si="175"/>
        <v/>
      </c>
      <c r="AX299" s="12" t="str">
        <f t="shared" si="176"/>
        <v/>
      </c>
      <c r="AY299" s="12" t="str">
        <f t="shared" si="177"/>
        <v/>
      </c>
      <c r="AZ299" s="12" t="str">
        <f t="shared" si="178"/>
        <v/>
      </c>
    </row>
    <row r="300" spans="1:52" s="3" customFormat="1">
      <c r="A300" s="35"/>
      <c r="B300" s="36"/>
      <c r="C300" s="36"/>
      <c r="D300" s="36"/>
      <c r="E300" s="13"/>
      <c r="F300" s="13"/>
      <c r="G300" s="13"/>
      <c r="H300" s="13"/>
      <c r="I300" s="18">
        <f t="shared" si="151"/>
        <v>0</v>
      </c>
      <c r="J300" s="37">
        <f t="shared" si="152"/>
        <v>0</v>
      </c>
      <c r="K300" s="37"/>
      <c r="L300" s="12">
        <f t="shared" si="153"/>
        <v>0</v>
      </c>
      <c r="M300" s="12">
        <f t="shared" si="154"/>
        <v>0</v>
      </c>
      <c r="N300" s="12">
        <f t="shared" si="155"/>
        <v>0</v>
      </c>
      <c r="O300" s="12">
        <f t="shared" si="156"/>
        <v>0</v>
      </c>
      <c r="P300" s="12">
        <f t="shared" si="157"/>
        <v>0</v>
      </c>
      <c r="Q300" s="12">
        <f t="shared" si="158"/>
        <v>0</v>
      </c>
      <c r="R300" s="12">
        <f t="shared" si="159"/>
        <v>0</v>
      </c>
      <c r="S300" s="12">
        <f t="shared" si="160"/>
        <v>0</v>
      </c>
      <c r="U300" s="12">
        <f t="shared" si="161"/>
        <v>0</v>
      </c>
      <c r="V300" s="12">
        <f t="shared" si="162"/>
        <v>0</v>
      </c>
      <c r="W300" s="12">
        <f t="shared" si="163"/>
        <v>0</v>
      </c>
      <c r="X300" s="12">
        <f t="shared" si="164"/>
        <v>0</v>
      </c>
      <c r="Y300" s="12">
        <f t="shared" si="179"/>
        <v>0</v>
      </c>
      <c r="Z300" s="12">
        <f t="shared" si="165"/>
        <v>0</v>
      </c>
      <c r="AB300" s="42">
        <f t="shared" si="166"/>
        <v>0</v>
      </c>
      <c r="AC300" s="42">
        <f t="shared" si="167"/>
        <v>0</v>
      </c>
      <c r="AD300" s="42">
        <f t="shared" si="168"/>
        <v>0</v>
      </c>
      <c r="AE300" s="42">
        <f t="shared" si="169"/>
        <v>0</v>
      </c>
      <c r="AL300" s="12" t="str">
        <f t="shared" si="170"/>
        <v/>
      </c>
      <c r="AM300" s="12" t="str">
        <f t="shared" si="171"/>
        <v/>
      </c>
      <c r="AN300" s="12" t="str">
        <f t="shared" si="172"/>
        <v/>
      </c>
      <c r="AO300" s="12" t="str">
        <f t="shared" si="173"/>
        <v/>
      </c>
      <c r="AP300" s="12" t="str">
        <f t="shared" si="174"/>
        <v/>
      </c>
      <c r="AQ300" s="12" t="str">
        <f t="shared" si="180"/>
        <v/>
      </c>
      <c r="AR300" s="12" t="str">
        <f t="shared" si="181"/>
        <v/>
      </c>
      <c r="AS300" s="12" t="str">
        <f t="shared" si="182"/>
        <v/>
      </c>
      <c r="AT300" s="12" t="str">
        <f t="shared" si="183"/>
        <v/>
      </c>
      <c r="AU300" s="12" t="str">
        <f t="shared" si="184"/>
        <v/>
      </c>
      <c r="AV300" s="12" t="str">
        <f t="shared" si="185"/>
        <v/>
      </c>
      <c r="AW300" s="12" t="str">
        <f t="shared" si="175"/>
        <v/>
      </c>
      <c r="AX300" s="12" t="str">
        <f t="shared" si="176"/>
        <v/>
      </c>
      <c r="AY300" s="12" t="str">
        <f t="shared" si="177"/>
        <v/>
      </c>
      <c r="AZ300" s="12" t="str">
        <f t="shared" si="178"/>
        <v/>
      </c>
    </row>
    <row r="301" spans="1:52" s="3" customFormat="1">
      <c r="A301" s="35"/>
      <c r="B301" s="36"/>
      <c r="C301" s="36"/>
      <c r="D301" s="36"/>
      <c r="E301" s="13"/>
      <c r="F301" s="13"/>
      <c r="G301" s="13"/>
      <c r="H301" s="13"/>
      <c r="I301" s="18">
        <f t="shared" si="151"/>
        <v>0</v>
      </c>
      <c r="J301" s="37">
        <f t="shared" si="152"/>
        <v>0</v>
      </c>
      <c r="K301" s="37"/>
      <c r="L301" s="12">
        <f t="shared" si="153"/>
        <v>0</v>
      </c>
      <c r="M301" s="12">
        <f t="shared" si="154"/>
        <v>0</v>
      </c>
      <c r="N301" s="12">
        <f t="shared" si="155"/>
        <v>0</v>
      </c>
      <c r="O301" s="12">
        <f t="shared" si="156"/>
        <v>0</v>
      </c>
      <c r="P301" s="12">
        <f t="shared" si="157"/>
        <v>0</v>
      </c>
      <c r="Q301" s="12">
        <f t="shared" si="158"/>
        <v>0</v>
      </c>
      <c r="R301" s="12">
        <f t="shared" si="159"/>
        <v>0</v>
      </c>
      <c r="S301" s="12">
        <f t="shared" si="160"/>
        <v>0</v>
      </c>
      <c r="U301" s="12">
        <f t="shared" si="161"/>
        <v>0</v>
      </c>
      <c r="V301" s="12">
        <f t="shared" si="162"/>
        <v>0</v>
      </c>
      <c r="W301" s="12">
        <f t="shared" si="163"/>
        <v>0</v>
      </c>
      <c r="X301" s="12">
        <f t="shared" si="164"/>
        <v>0</v>
      </c>
      <c r="Y301" s="12">
        <f t="shared" si="179"/>
        <v>0</v>
      </c>
      <c r="Z301" s="12">
        <f t="shared" si="165"/>
        <v>0</v>
      </c>
      <c r="AB301" s="42">
        <f t="shared" si="166"/>
        <v>0</v>
      </c>
      <c r="AC301" s="42">
        <f t="shared" si="167"/>
        <v>0</v>
      </c>
      <c r="AD301" s="42">
        <f t="shared" si="168"/>
        <v>0</v>
      </c>
      <c r="AE301" s="42">
        <f t="shared" si="169"/>
        <v>0</v>
      </c>
      <c r="AL301" s="12" t="str">
        <f t="shared" si="170"/>
        <v/>
      </c>
      <c r="AM301" s="12" t="str">
        <f t="shared" si="171"/>
        <v/>
      </c>
      <c r="AN301" s="12" t="str">
        <f t="shared" si="172"/>
        <v/>
      </c>
      <c r="AO301" s="12" t="str">
        <f t="shared" si="173"/>
        <v/>
      </c>
      <c r="AP301" s="12" t="str">
        <f t="shared" si="174"/>
        <v/>
      </c>
      <c r="AQ301" s="12" t="str">
        <f t="shared" si="180"/>
        <v/>
      </c>
      <c r="AR301" s="12" t="str">
        <f t="shared" si="181"/>
        <v/>
      </c>
      <c r="AS301" s="12" t="str">
        <f t="shared" si="182"/>
        <v/>
      </c>
      <c r="AT301" s="12" t="str">
        <f t="shared" si="183"/>
        <v/>
      </c>
      <c r="AU301" s="12" t="str">
        <f t="shared" si="184"/>
        <v/>
      </c>
      <c r="AV301" s="12" t="str">
        <f t="shared" si="185"/>
        <v/>
      </c>
      <c r="AW301" s="12" t="str">
        <f t="shared" si="175"/>
        <v/>
      </c>
      <c r="AX301" s="12" t="str">
        <f t="shared" si="176"/>
        <v/>
      </c>
      <c r="AY301" s="12" t="str">
        <f t="shared" si="177"/>
        <v/>
      </c>
      <c r="AZ301" s="12" t="str">
        <f t="shared" si="178"/>
        <v/>
      </c>
    </row>
    <row r="302" spans="1:52" s="3" customFormat="1">
      <c r="A302" s="35"/>
      <c r="B302" s="36"/>
      <c r="C302" s="36"/>
      <c r="D302" s="36"/>
      <c r="E302" s="13"/>
      <c r="F302" s="13"/>
      <c r="G302" s="13"/>
      <c r="H302" s="13"/>
      <c r="I302" s="18">
        <f t="shared" si="151"/>
        <v>0</v>
      </c>
      <c r="J302" s="37">
        <f t="shared" si="152"/>
        <v>0</v>
      </c>
      <c r="K302" s="37"/>
      <c r="L302" s="12">
        <f t="shared" si="153"/>
        <v>0</v>
      </c>
      <c r="M302" s="12">
        <f t="shared" si="154"/>
        <v>0</v>
      </c>
      <c r="N302" s="12">
        <f t="shared" si="155"/>
        <v>0</v>
      </c>
      <c r="O302" s="12">
        <f t="shared" si="156"/>
        <v>0</v>
      </c>
      <c r="P302" s="12">
        <f t="shared" si="157"/>
        <v>0</v>
      </c>
      <c r="Q302" s="12">
        <f t="shared" si="158"/>
        <v>0</v>
      </c>
      <c r="R302" s="12">
        <f t="shared" si="159"/>
        <v>0</v>
      </c>
      <c r="S302" s="12">
        <f t="shared" si="160"/>
        <v>0</v>
      </c>
      <c r="U302" s="12">
        <f t="shared" si="161"/>
        <v>0</v>
      </c>
      <c r="V302" s="12">
        <f t="shared" si="162"/>
        <v>0</v>
      </c>
      <c r="W302" s="12">
        <f t="shared" si="163"/>
        <v>0</v>
      </c>
      <c r="X302" s="12">
        <f t="shared" si="164"/>
        <v>0</v>
      </c>
      <c r="Y302" s="12">
        <f t="shared" si="179"/>
        <v>0</v>
      </c>
      <c r="Z302" s="12">
        <f t="shared" si="165"/>
        <v>0</v>
      </c>
      <c r="AB302" s="42">
        <f t="shared" si="166"/>
        <v>0</v>
      </c>
      <c r="AC302" s="42">
        <f t="shared" si="167"/>
        <v>0</v>
      </c>
      <c r="AD302" s="42">
        <f t="shared" si="168"/>
        <v>0</v>
      </c>
      <c r="AE302" s="42">
        <f t="shared" si="169"/>
        <v>0</v>
      </c>
      <c r="AL302" s="12" t="str">
        <f t="shared" si="170"/>
        <v/>
      </c>
      <c r="AM302" s="12" t="str">
        <f t="shared" si="171"/>
        <v/>
      </c>
      <c r="AN302" s="12" t="str">
        <f t="shared" si="172"/>
        <v/>
      </c>
      <c r="AO302" s="12" t="str">
        <f t="shared" si="173"/>
        <v/>
      </c>
      <c r="AP302" s="12" t="str">
        <f t="shared" si="174"/>
        <v/>
      </c>
      <c r="AQ302" s="12" t="str">
        <f t="shared" si="180"/>
        <v/>
      </c>
      <c r="AR302" s="12" t="str">
        <f t="shared" si="181"/>
        <v/>
      </c>
      <c r="AS302" s="12" t="str">
        <f t="shared" si="182"/>
        <v/>
      </c>
      <c r="AT302" s="12" t="str">
        <f t="shared" si="183"/>
        <v/>
      </c>
      <c r="AU302" s="12" t="str">
        <f t="shared" si="184"/>
        <v/>
      </c>
      <c r="AV302" s="12" t="str">
        <f t="shared" si="185"/>
        <v/>
      </c>
      <c r="AW302" s="12" t="str">
        <f t="shared" si="175"/>
        <v/>
      </c>
      <c r="AX302" s="12" t="str">
        <f t="shared" si="176"/>
        <v/>
      </c>
      <c r="AY302" s="12" t="str">
        <f t="shared" si="177"/>
        <v/>
      </c>
      <c r="AZ302" s="12" t="str">
        <f t="shared" si="178"/>
        <v/>
      </c>
    </row>
    <row r="303" spans="1:52" s="3" customFormat="1">
      <c r="A303" s="35"/>
      <c r="B303" s="36"/>
      <c r="C303" s="36"/>
      <c r="D303" s="36"/>
      <c r="E303" s="13"/>
      <c r="F303" s="13"/>
      <c r="G303" s="13"/>
      <c r="H303" s="13"/>
      <c r="I303" s="18">
        <f t="shared" si="151"/>
        <v>0</v>
      </c>
      <c r="J303" s="37">
        <f t="shared" si="152"/>
        <v>0</v>
      </c>
      <c r="K303" s="37"/>
      <c r="L303" s="12">
        <f t="shared" si="153"/>
        <v>0</v>
      </c>
      <c r="M303" s="12">
        <f t="shared" si="154"/>
        <v>0</v>
      </c>
      <c r="N303" s="12">
        <f t="shared" si="155"/>
        <v>0</v>
      </c>
      <c r="O303" s="12">
        <f t="shared" si="156"/>
        <v>0</v>
      </c>
      <c r="P303" s="12">
        <f t="shared" si="157"/>
        <v>0</v>
      </c>
      <c r="Q303" s="12">
        <f t="shared" si="158"/>
        <v>0</v>
      </c>
      <c r="R303" s="12">
        <f t="shared" si="159"/>
        <v>0</v>
      </c>
      <c r="S303" s="12">
        <f t="shared" si="160"/>
        <v>0</v>
      </c>
      <c r="U303" s="12">
        <f t="shared" si="161"/>
        <v>0</v>
      </c>
      <c r="V303" s="12">
        <f t="shared" si="162"/>
        <v>0</v>
      </c>
      <c r="W303" s="12">
        <f t="shared" si="163"/>
        <v>0</v>
      </c>
      <c r="X303" s="12">
        <f t="shared" si="164"/>
        <v>0</v>
      </c>
      <c r="Y303" s="12">
        <f t="shared" si="179"/>
        <v>0</v>
      </c>
      <c r="Z303" s="12">
        <f t="shared" si="165"/>
        <v>0</v>
      </c>
      <c r="AB303" s="42">
        <f t="shared" si="166"/>
        <v>0</v>
      </c>
      <c r="AC303" s="42">
        <f t="shared" si="167"/>
        <v>0</v>
      </c>
      <c r="AD303" s="42">
        <f t="shared" si="168"/>
        <v>0</v>
      </c>
      <c r="AE303" s="42">
        <f t="shared" si="169"/>
        <v>0</v>
      </c>
      <c r="AL303" s="12" t="str">
        <f t="shared" si="170"/>
        <v/>
      </c>
      <c r="AM303" s="12" t="str">
        <f t="shared" si="171"/>
        <v/>
      </c>
      <c r="AN303" s="12" t="str">
        <f t="shared" si="172"/>
        <v/>
      </c>
      <c r="AO303" s="12" t="str">
        <f t="shared" si="173"/>
        <v/>
      </c>
      <c r="AP303" s="12" t="str">
        <f t="shared" si="174"/>
        <v/>
      </c>
      <c r="AQ303" s="12" t="str">
        <f t="shared" si="180"/>
        <v/>
      </c>
      <c r="AR303" s="12" t="str">
        <f t="shared" si="181"/>
        <v/>
      </c>
      <c r="AS303" s="12" t="str">
        <f t="shared" si="182"/>
        <v/>
      </c>
      <c r="AT303" s="12" t="str">
        <f t="shared" si="183"/>
        <v/>
      </c>
      <c r="AU303" s="12" t="str">
        <f t="shared" si="184"/>
        <v/>
      </c>
      <c r="AV303" s="12" t="str">
        <f t="shared" si="185"/>
        <v/>
      </c>
      <c r="AW303" s="12" t="str">
        <f t="shared" si="175"/>
        <v/>
      </c>
      <c r="AX303" s="12" t="str">
        <f t="shared" si="176"/>
        <v/>
      </c>
      <c r="AY303" s="12" t="str">
        <f t="shared" si="177"/>
        <v/>
      </c>
      <c r="AZ303" s="12" t="str">
        <f t="shared" si="178"/>
        <v/>
      </c>
    </row>
    <row r="304" spans="1:52" s="3" customFormat="1">
      <c r="A304" s="35"/>
      <c r="B304" s="36"/>
      <c r="C304" s="36"/>
      <c r="D304" s="36"/>
      <c r="E304" s="13"/>
      <c r="F304" s="13"/>
      <c r="G304" s="13"/>
      <c r="H304" s="13"/>
      <c r="I304" s="18">
        <f t="shared" si="151"/>
        <v>0</v>
      </c>
      <c r="J304" s="37">
        <f t="shared" si="152"/>
        <v>0</v>
      </c>
      <c r="K304" s="37"/>
      <c r="L304" s="12">
        <f t="shared" si="153"/>
        <v>0</v>
      </c>
      <c r="M304" s="12">
        <f t="shared" si="154"/>
        <v>0</v>
      </c>
      <c r="N304" s="12">
        <f t="shared" si="155"/>
        <v>0</v>
      </c>
      <c r="O304" s="12">
        <f t="shared" si="156"/>
        <v>0</v>
      </c>
      <c r="P304" s="12">
        <f t="shared" si="157"/>
        <v>0</v>
      </c>
      <c r="Q304" s="12">
        <f t="shared" si="158"/>
        <v>0</v>
      </c>
      <c r="R304" s="12">
        <f t="shared" si="159"/>
        <v>0</v>
      </c>
      <c r="S304" s="12">
        <f t="shared" si="160"/>
        <v>0</v>
      </c>
      <c r="U304" s="12">
        <f t="shared" si="161"/>
        <v>0</v>
      </c>
      <c r="V304" s="12">
        <f t="shared" si="162"/>
        <v>0</v>
      </c>
      <c r="W304" s="12">
        <f t="shared" si="163"/>
        <v>0</v>
      </c>
      <c r="X304" s="12">
        <f t="shared" si="164"/>
        <v>0</v>
      </c>
      <c r="Y304" s="12">
        <f t="shared" si="179"/>
        <v>0</v>
      </c>
      <c r="Z304" s="12">
        <f t="shared" si="165"/>
        <v>0</v>
      </c>
      <c r="AB304" s="42">
        <f t="shared" si="166"/>
        <v>0</v>
      </c>
      <c r="AC304" s="42">
        <f t="shared" si="167"/>
        <v>0</v>
      </c>
      <c r="AD304" s="42">
        <f t="shared" si="168"/>
        <v>0</v>
      </c>
      <c r="AE304" s="42">
        <f t="shared" si="169"/>
        <v>0</v>
      </c>
      <c r="AL304" s="12" t="str">
        <f t="shared" si="170"/>
        <v/>
      </c>
      <c r="AM304" s="12" t="str">
        <f t="shared" si="171"/>
        <v/>
      </c>
      <c r="AN304" s="12" t="str">
        <f t="shared" si="172"/>
        <v/>
      </c>
      <c r="AO304" s="12" t="str">
        <f t="shared" si="173"/>
        <v/>
      </c>
      <c r="AP304" s="12" t="str">
        <f t="shared" si="174"/>
        <v/>
      </c>
      <c r="AQ304" s="12" t="str">
        <f t="shared" si="180"/>
        <v/>
      </c>
      <c r="AR304" s="12" t="str">
        <f t="shared" si="181"/>
        <v/>
      </c>
      <c r="AS304" s="12" t="str">
        <f t="shared" si="182"/>
        <v/>
      </c>
      <c r="AT304" s="12" t="str">
        <f t="shared" si="183"/>
        <v/>
      </c>
      <c r="AU304" s="12" t="str">
        <f t="shared" si="184"/>
        <v/>
      </c>
      <c r="AV304" s="12" t="str">
        <f t="shared" si="185"/>
        <v/>
      </c>
      <c r="AW304" s="12" t="str">
        <f t="shared" si="175"/>
        <v/>
      </c>
      <c r="AX304" s="12" t="str">
        <f t="shared" si="176"/>
        <v/>
      </c>
      <c r="AY304" s="12" t="str">
        <f t="shared" si="177"/>
        <v/>
      </c>
      <c r="AZ304" s="12" t="str">
        <f t="shared" si="178"/>
        <v/>
      </c>
    </row>
    <row r="305" spans="1:52" s="3" customFormat="1">
      <c r="A305" s="35"/>
      <c r="B305" s="36"/>
      <c r="C305" s="36"/>
      <c r="D305" s="36"/>
      <c r="E305" s="13"/>
      <c r="F305" s="13"/>
      <c r="G305" s="13"/>
      <c r="H305" s="13"/>
      <c r="I305" s="18">
        <f t="shared" si="151"/>
        <v>0</v>
      </c>
      <c r="J305" s="37">
        <f t="shared" si="152"/>
        <v>0</v>
      </c>
      <c r="K305" s="37"/>
      <c r="L305" s="12">
        <f t="shared" si="153"/>
        <v>0</v>
      </c>
      <c r="M305" s="12">
        <f t="shared" si="154"/>
        <v>0</v>
      </c>
      <c r="N305" s="12">
        <f t="shared" si="155"/>
        <v>0</v>
      </c>
      <c r="O305" s="12">
        <f t="shared" si="156"/>
        <v>0</v>
      </c>
      <c r="P305" s="12">
        <f t="shared" si="157"/>
        <v>0</v>
      </c>
      <c r="Q305" s="12">
        <f t="shared" si="158"/>
        <v>0</v>
      </c>
      <c r="R305" s="12">
        <f t="shared" si="159"/>
        <v>0</v>
      </c>
      <c r="S305" s="12">
        <f t="shared" si="160"/>
        <v>0</v>
      </c>
      <c r="U305" s="12">
        <f t="shared" si="161"/>
        <v>0</v>
      </c>
      <c r="V305" s="12">
        <f t="shared" si="162"/>
        <v>0</v>
      </c>
      <c r="W305" s="12">
        <f t="shared" si="163"/>
        <v>0</v>
      </c>
      <c r="X305" s="12">
        <f t="shared" si="164"/>
        <v>0</v>
      </c>
      <c r="Y305" s="12">
        <f t="shared" si="179"/>
        <v>0</v>
      </c>
      <c r="Z305" s="12">
        <f t="shared" si="165"/>
        <v>0</v>
      </c>
      <c r="AB305" s="42">
        <f t="shared" si="166"/>
        <v>0</v>
      </c>
      <c r="AC305" s="42">
        <f t="shared" si="167"/>
        <v>0</v>
      </c>
      <c r="AD305" s="42">
        <f t="shared" si="168"/>
        <v>0</v>
      </c>
      <c r="AE305" s="42">
        <f t="shared" si="169"/>
        <v>0</v>
      </c>
      <c r="AL305" s="12" t="str">
        <f t="shared" si="170"/>
        <v/>
      </c>
      <c r="AM305" s="12" t="str">
        <f t="shared" si="171"/>
        <v/>
      </c>
      <c r="AN305" s="12" t="str">
        <f t="shared" si="172"/>
        <v/>
      </c>
      <c r="AO305" s="12" t="str">
        <f t="shared" si="173"/>
        <v/>
      </c>
      <c r="AP305" s="12" t="str">
        <f t="shared" si="174"/>
        <v/>
      </c>
      <c r="AQ305" s="12" t="str">
        <f t="shared" si="180"/>
        <v/>
      </c>
      <c r="AR305" s="12" t="str">
        <f t="shared" si="181"/>
        <v/>
      </c>
      <c r="AS305" s="12" t="str">
        <f t="shared" si="182"/>
        <v/>
      </c>
      <c r="AT305" s="12" t="str">
        <f t="shared" si="183"/>
        <v/>
      </c>
      <c r="AU305" s="12" t="str">
        <f t="shared" si="184"/>
        <v/>
      </c>
      <c r="AV305" s="12" t="str">
        <f t="shared" si="185"/>
        <v/>
      </c>
      <c r="AW305" s="12" t="str">
        <f t="shared" si="175"/>
        <v/>
      </c>
      <c r="AX305" s="12" t="str">
        <f t="shared" si="176"/>
        <v/>
      </c>
      <c r="AY305" s="12" t="str">
        <f t="shared" si="177"/>
        <v/>
      </c>
      <c r="AZ305" s="12" t="str">
        <f t="shared" si="178"/>
        <v/>
      </c>
    </row>
    <row r="306" spans="1:52" s="3" customFormat="1">
      <c r="A306" s="35"/>
      <c r="B306" s="36"/>
      <c r="C306" s="36"/>
      <c r="D306" s="36"/>
      <c r="E306" s="13"/>
      <c r="F306" s="13"/>
      <c r="G306" s="13"/>
      <c r="H306" s="13"/>
      <c r="I306" s="18">
        <f t="shared" si="151"/>
        <v>0</v>
      </c>
      <c r="J306" s="37">
        <f t="shared" si="152"/>
        <v>0</v>
      </c>
      <c r="K306" s="37"/>
      <c r="L306" s="12">
        <f t="shared" si="153"/>
        <v>0</v>
      </c>
      <c r="M306" s="12">
        <f t="shared" si="154"/>
        <v>0</v>
      </c>
      <c r="N306" s="12">
        <f t="shared" si="155"/>
        <v>0</v>
      </c>
      <c r="O306" s="12">
        <f t="shared" si="156"/>
        <v>0</v>
      </c>
      <c r="P306" s="12">
        <f t="shared" si="157"/>
        <v>0</v>
      </c>
      <c r="Q306" s="12">
        <f t="shared" si="158"/>
        <v>0</v>
      </c>
      <c r="R306" s="12">
        <f t="shared" si="159"/>
        <v>0</v>
      </c>
      <c r="S306" s="12">
        <f t="shared" si="160"/>
        <v>0</v>
      </c>
      <c r="U306" s="12">
        <f t="shared" si="161"/>
        <v>0</v>
      </c>
      <c r="V306" s="12">
        <f t="shared" si="162"/>
        <v>0</v>
      </c>
      <c r="W306" s="12">
        <f t="shared" si="163"/>
        <v>0</v>
      </c>
      <c r="X306" s="12">
        <f t="shared" si="164"/>
        <v>0</v>
      </c>
      <c r="Y306" s="12">
        <f t="shared" si="179"/>
        <v>0</v>
      </c>
      <c r="Z306" s="12">
        <f t="shared" si="165"/>
        <v>0</v>
      </c>
      <c r="AB306" s="42">
        <f t="shared" si="166"/>
        <v>0</v>
      </c>
      <c r="AC306" s="42">
        <f t="shared" si="167"/>
        <v>0</v>
      </c>
      <c r="AD306" s="42">
        <f t="shared" si="168"/>
        <v>0</v>
      </c>
      <c r="AE306" s="42">
        <f t="shared" si="169"/>
        <v>0</v>
      </c>
      <c r="AL306" s="12" t="str">
        <f t="shared" si="170"/>
        <v/>
      </c>
      <c r="AM306" s="12" t="str">
        <f t="shared" si="171"/>
        <v/>
      </c>
      <c r="AN306" s="12" t="str">
        <f t="shared" si="172"/>
        <v/>
      </c>
      <c r="AO306" s="12" t="str">
        <f t="shared" si="173"/>
        <v/>
      </c>
      <c r="AP306" s="12" t="str">
        <f t="shared" si="174"/>
        <v/>
      </c>
      <c r="AQ306" s="12" t="str">
        <f t="shared" si="180"/>
        <v/>
      </c>
      <c r="AR306" s="12" t="str">
        <f t="shared" si="181"/>
        <v/>
      </c>
      <c r="AS306" s="12" t="str">
        <f t="shared" si="182"/>
        <v/>
      </c>
      <c r="AT306" s="12" t="str">
        <f t="shared" si="183"/>
        <v/>
      </c>
      <c r="AU306" s="12" t="str">
        <f t="shared" si="184"/>
        <v/>
      </c>
      <c r="AV306" s="12" t="str">
        <f t="shared" si="185"/>
        <v/>
      </c>
      <c r="AW306" s="12" t="str">
        <f t="shared" si="175"/>
        <v/>
      </c>
      <c r="AX306" s="12" t="str">
        <f t="shared" si="176"/>
        <v/>
      </c>
      <c r="AY306" s="12" t="str">
        <f t="shared" si="177"/>
        <v/>
      </c>
      <c r="AZ306" s="12" t="str">
        <f t="shared" si="178"/>
        <v/>
      </c>
    </row>
    <row r="307" spans="1:52" s="3" customFormat="1">
      <c r="A307" s="35"/>
      <c r="B307" s="36"/>
      <c r="C307" s="36"/>
      <c r="D307" s="36"/>
      <c r="E307" s="13"/>
      <c r="F307" s="13"/>
      <c r="G307" s="13"/>
      <c r="H307" s="13"/>
      <c r="I307" s="18">
        <f t="shared" si="151"/>
        <v>0</v>
      </c>
      <c r="J307" s="37">
        <f t="shared" si="152"/>
        <v>0</v>
      </c>
      <c r="K307" s="37"/>
      <c r="L307" s="12">
        <f t="shared" si="153"/>
        <v>0</v>
      </c>
      <c r="M307" s="12">
        <f t="shared" si="154"/>
        <v>0</v>
      </c>
      <c r="N307" s="12">
        <f t="shared" si="155"/>
        <v>0</v>
      </c>
      <c r="O307" s="12">
        <f t="shared" si="156"/>
        <v>0</v>
      </c>
      <c r="P307" s="12">
        <f t="shared" si="157"/>
        <v>0</v>
      </c>
      <c r="Q307" s="12">
        <f t="shared" si="158"/>
        <v>0</v>
      </c>
      <c r="R307" s="12">
        <f t="shared" si="159"/>
        <v>0</v>
      </c>
      <c r="S307" s="12">
        <f t="shared" si="160"/>
        <v>0</v>
      </c>
      <c r="U307" s="12">
        <f t="shared" si="161"/>
        <v>0</v>
      </c>
      <c r="V307" s="12">
        <f t="shared" si="162"/>
        <v>0</v>
      </c>
      <c r="W307" s="12">
        <f t="shared" si="163"/>
        <v>0</v>
      </c>
      <c r="X307" s="12">
        <f t="shared" si="164"/>
        <v>0</v>
      </c>
      <c r="Y307" s="12">
        <f t="shared" si="179"/>
        <v>0</v>
      </c>
      <c r="Z307" s="12">
        <f t="shared" si="165"/>
        <v>0</v>
      </c>
      <c r="AB307" s="42">
        <f t="shared" si="166"/>
        <v>0</v>
      </c>
      <c r="AC307" s="42">
        <f t="shared" si="167"/>
        <v>0</v>
      </c>
      <c r="AD307" s="42">
        <f t="shared" si="168"/>
        <v>0</v>
      </c>
      <c r="AE307" s="42">
        <f t="shared" si="169"/>
        <v>0</v>
      </c>
      <c r="AL307" s="12" t="str">
        <f t="shared" si="170"/>
        <v/>
      </c>
      <c r="AM307" s="12" t="str">
        <f t="shared" si="171"/>
        <v/>
      </c>
      <c r="AN307" s="12" t="str">
        <f t="shared" si="172"/>
        <v/>
      </c>
      <c r="AO307" s="12" t="str">
        <f t="shared" si="173"/>
        <v/>
      </c>
      <c r="AP307" s="12" t="str">
        <f t="shared" si="174"/>
        <v/>
      </c>
      <c r="AQ307" s="12" t="str">
        <f t="shared" si="180"/>
        <v/>
      </c>
      <c r="AR307" s="12" t="str">
        <f t="shared" si="181"/>
        <v/>
      </c>
      <c r="AS307" s="12" t="str">
        <f t="shared" si="182"/>
        <v/>
      </c>
      <c r="AT307" s="12" t="str">
        <f t="shared" si="183"/>
        <v/>
      </c>
      <c r="AU307" s="12" t="str">
        <f t="shared" si="184"/>
        <v/>
      </c>
      <c r="AV307" s="12" t="str">
        <f t="shared" si="185"/>
        <v/>
      </c>
      <c r="AW307" s="12" t="str">
        <f t="shared" si="175"/>
        <v/>
      </c>
      <c r="AX307" s="12" t="str">
        <f t="shared" si="176"/>
        <v/>
      </c>
      <c r="AY307" s="12" t="str">
        <f t="shared" si="177"/>
        <v/>
      </c>
      <c r="AZ307" s="12" t="str">
        <f t="shared" si="178"/>
        <v/>
      </c>
    </row>
    <row r="308" spans="1:52" s="3" customFormat="1">
      <c r="A308" s="35"/>
      <c r="B308" s="36"/>
      <c r="C308" s="36"/>
      <c r="D308" s="36"/>
      <c r="E308" s="13"/>
      <c r="F308" s="13"/>
      <c r="G308" s="13"/>
      <c r="H308" s="13"/>
      <c r="I308" s="18">
        <f t="shared" si="151"/>
        <v>0</v>
      </c>
      <c r="J308" s="37">
        <f t="shared" si="152"/>
        <v>0</v>
      </c>
      <c r="K308" s="37"/>
      <c r="L308" s="12">
        <f t="shared" si="153"/>
        <v>0</v>
      </c>
      <c r="M308" s="12">
        <f t="shared" si="154"/>
        <v>0</v>
      </c>
      <c r="N308" s="12">
        <f t="shared" si="155"/>
        <v>0</v>
      </c>
      <c r="O308" s="12">
        <f t="shared" si="156"/>
        <v>0</v>
      </c>
      <c r="P308" s="12">
        <f t="shared" si="157"/>
        <v>0</v>
      </c>
      <c r="Q308" s="12">
        <f t="shared" si="158"/>
        <v>0</v>
      </c>
      <c r="R308" s="12">
        <f t="shared" si="159"/>
        <v>0</v>
      </c>
      <c r="S308" s="12">
        <f t="shared" si="160"/>
        <v>0</v>
      </c>
      <c r="U308" s="12">
        <f t="shared" si="161"/>
        <v>0</v>
      </c>
      <c r="V308" s="12">
        <f t="shared" si="162"/>
        <v>0</v>
      </c>
      <c r="W308" s="12">
        <f t="shared" si="163"/>
        <v>0</v>
      </c>
      <c r="X308" s="12">
        <f t="shared" si="164"/>
        <v>0</v>
      </c>
      <c r="Y308" s="12">
        <f t="shared" si="179"/>
        <v>0</v>
      </c>
      <c r="Z308" s="12">
        <f t="shared" si="165"/>
        <v>0</v>
      </c>
      <c r="AB308" s="42">
        <f t="shared" si="166"/>
        <v>0</v>
      </c>
      <c r="AC308" s="42">
        <f t="shared" si="167"/>
        <v>0</v>
      </c>
      <c r="AD308" s="42">
        <f t="shared" si="168"/>
        <v>0</v>
      </c>
      <c r="AE308" s="42">
        <f t="shared" si="169"/>
        <v>0</v>
      </c>
      <c r="AL308" s="12" t="str">
        <f t="shared" si="170"/>
        <v/>
      </c>
      <c r="AM308" s="12" t="str">
        <f t="shared" si="171"/>
        <v/>
      </c>
      <c r="AN308" s="12" t="str">
        <f t="shared" si="172"/>
        <v/>
      </c>
      <c r="AO308" s="12" t="str">
        <f t="shared" si="173"/>
        <v/>
      </c>
      <c r="AP308" s="12" t="str">
        <f t="shared" si="174"/>
        <v/>
      </c>
      <c r="AQ308" s="12" t="str">
        <f t="shared" si="180"/>
        <v/>
      </c>
      <c r="AR308" s="12" t="str">
        <f t="shared" si="181"/>
        <v/>
      </c>
      <c r="AS308" s="12" t="str">
        <f t="shared" si="182"/>
        <v/>
      </c>
      <c r="AT308" s="12" t="str">
        <f t="shared" si="183"/>
        <v/>
      </c>
      <c r="AU308" s="12" t="str">
        <f t="shared" si="184"/>
        <v/>
      </c>
      <c r="AV308" s="12" t="str">
        <f t="shared" si="185"/>
        <v/>
      </c>
      <c r="AW308" s="12" t="str">
        <f t="shared" si="175"/>
        <v/>
      </c>
      <c r="AX308" s="12" t="str">
        <f t="shared" si="176"/>
        <v/>
      </c>
      <c r="AY308" s="12" t="str">
        <f t="shared" si="177"/>
        <v/>
      </c>
      <c r="AZ308" s="12" t="str">
        <f t="shared" si="178"/>
        <v/>
      </c>
    </row>
    <row r="309" spans="1:52" s="3" customFormat="1">
      <c r="A309" s="35"/>
      <c r="B309" s="36"/>
      <c r="C309" s="36"/>
      <c r="D309" s="36"/>
      <c r="E309" s="13"/>
      <c r="F309" s="13"/>
      <c r="G309" s="13"/>
      <c r="H309" s="13"/>
      <c r="I309" s="18">
        <f t="shared" si="151"/>
        <v>0</v>
      </c>
      <c r="J309" s="37">
        <f t="shared" si="152"/>
        <v>0</v>
      </c>
      <c r="K309" s="37"/>
      <c r="L309" s="12">
        <f t="shared" si="153"/>
        <v>0</v>
      </c>
      <c r="M309" s="12">
        <f t="shared" si="154"/>
        <v>0</v>
      </c>
      <c r="N309" s="12">
        <f t="shared" si="155"/>
        <v>0</v>
      </c>
      <c r="O309" s="12">
        <f t="shared" si="156"/>
        <v>0</v>
      </c>
      <c r="P309" s="12">
        <f t="shared" si="157"/>
        <v>0</v>
      </c>
      <c r="Q309" s="12">
        <f t="shared" si="158"/>
        <v>0</v>
      </c>
      <c r="R309" s="12">
        <f t="shared" si="159"/>
        <v>0</v>
      </c>
      <c r="S309" s="12">
        <f t="shared" si="160"/>
        <v>0</v>
      </c>
      <c r="U309" s="12">
        <f t="shared" si="161"/>
        <v>0</v>
      </c>
      <c r="V309" s="12">
        <f t="shared" si="162"/>
        <v>0</v>
      </c>
      <c r="W309" s="12">
        <f t="shared" si="163"/>
        <v>0</v>
      </c>
      <c r="X309" s="12">
        <f t="shared" si="164"/>
        <v>0</v>
      </c>
      <c r="Y309" s="12">
        <f t="shared" si="179"/>
        <v>0</v>
      </c>
      <c r="Z309" s="12">
        <f t="shared" si="165"/>
        <v>0</v>
      </c>
      <c r="AB309" s="42">
        <f t="shared" si="166"/>
        <v>0</v>
      </c>
      <c r="AC309" s="42">
        <f t="shared" si="167"/>
        <v>0</v>
      </c>
      <c r="AD309" s="42">
        <f t="shared" si="168"/>
        <v>0</v>
      </c>
      <c r="AE309" s="42">
        <f t="shared" si="169"/>
        <v>0</v>
      </c>
      <c r="AL309" s="12" t="str">
        <f t="shared" si="170"/>
        <v/>
      </c>
      <c r="AM309" s="12" t="str">
        <f t="shared" si="171"/>
        <v/>
      </c>
      <c r="AN309" s="12" t="str">
        <f t="shared" si="172"/>
        <v/>
      </c>
      <c r="AO309" s="12" t="str">
        <f t="shared" si="173"/>
        <v/>
      </c>
      <c r="AP309" s="12" t="str">
        <f t="shared" si="174"/>
        <v/>
      </c>
      <c r="AQ309" s="12" t="str">
        <f t="shared" si="180"/>
        <v/>
      </c>
      <c r="AR309" s="12" t="str">
        <f t="shared" si="181"/>
        <v/>
      </c>
      <c r="AS309" s="12" t="str">
        <f t="shared" si="182"/>
        <v/>
      </c>
      <c r="AT309" s="12" t="str">
        <f t="shared" si="183"/>
        <v/>
      </c>
      <c r="AU309" s="12" t="str">
        <f t="shared" si="184"/>
        <v/>
      </c>
      <c r="AV309" s="12" t="str">
        <f t="shared" si="185"/>
        <v/>
      </c>
      <c r="AW309" s="12" t="str">
        <f t="shared" si="175"/>
        <v/>
      </c>
      <c r="AX309" s="12" t="str">
        <f t="shared" si="176"/>
        <v/>
      </c>
      <c r="AY309" s="12" t="str">
        <f t="shared" si="177"/>
        <v/>
      </c>
      <c r="AZ309" s="12" t="str">
        <f t="shared" si="178"/>
        <v/>
      </c>
    </row>
    <row r="310" spans="1:52" s="3" customFormat="1">
      <c r="A310" s="35"/>
      <c r="B310" s="36"/>
      <c r="C310" s="36"/>
      <c r="D310" s="36"/>
      <c r="E310" s="13"/>
      <c r="F310" s="13"/>
      <c r="G310" s="13"/>
      <c r="H310" s="13"/>
      <c r="I310" s="18">
        <f t="shared" si="151"/>
        <v>0</v>
      </c>
      <c r="J310" s="37">
        <f t="shared" si="152"/>
        <v>0</v>
      </c>
      <c r="K310" s="37"/>
      <c r="L310" s="12">
        <f t="shared" si="153"/>
        <v>0</v>
      </c>
      <c r="M310" s="12">
        <f t="shared" si="154"/>
        <v>0</v>
      </c>
      <c r="N310" s="12">
        <f t="shared" si="155"/>
        <v>0</v>
      </c>
      <c r="O310" s="12">
        <f t="shared" si="156"/>
        <v>0</v>
      </c>
      <c r="P310" s="12">
        <f t="shared" si="157"/>
        <v>0</v>
      </c>
      <c r="Q310" s="12">
        <f t="shared" si="158"/>
        <v>0</v>
      </c>
      <c r="R310" s="12">
        <f t="shared" si="159"/>
        <v>0</v>
      </c>
      <c r="S310" s="12">
        <f t="shared" si="160"/>
        <v>0</v>
      </c>
      <c r="U310" s="12">
        <f t="shared" si="161"/>
        <v>0</v>
      </c>
      <c r="V310" s="12">
        <f t="shared" si="162"/>
        <v>0</v>
      </c>
      <c r="W310" s="12">
        <f t="shared" si="163"/>
        <v>0</v>
      </c>
      <c r="X310" s="12">
        <f t="shared" si="164"/>
        <v>0</v>
      </c>
      <c r="Y310" s="12">
        <f t="shared" si="179"/>
        <v>0</v>
      </c>
      <c r="Z310" s="12">
        <f t="shared" si="165"/>
        <v>0</v>
      </c>
      <c r="AB310" s="42">
        <f t="shared" si="166"/>
        <v>0</v>
      </c>
      <c r="AC310" s="42">
        <f t="shared" si="167"/>
        <v>0</v>
      </c>
      <c r="AD310" s="42">
        <f t="shared" si="168"/>
        <v>0</v>
      </c>
      <c r="AE310" s="42">
        <f t="shared" si="169"/>
        <v>0</v>
      </c>
      <c r="AL310" s="12" t="str">
        <f t="shared" si="170"/>
        <v/>
      </c>
      <c r="AM310" s="12" t="str">
        <f t="shared" si="171"/>
        <v/>
      </c>
      <c r="AN310" s="12" t="str">
        <f t="shared" si="172"/>
        <v/>
      </c>
      <c r="AO310" s="12" t="str">
        <f t="shared" si="173"/>
        <v/>
      </c>
      <c r="AP310" s="12" t="str">
        <f t="shared" si="174"/>
        <v/>
      </c>
      <c r="AQ310" s="12" t="str">
        <f t="shared" si="180"/>
        <v/>
      </c>
      <c r="AR310" s="12" t="str">
        <f t="shared" si="181"/>
        <v/>
      </c>
      <c r="AS310" s="12" t="str">
        <f t="shared" si="182"/>
        <v/>
      </c>
      <c r="AT310" s="12" t="str">
        <f t="shared" si="183"/>
        <v/>
      </c>
      <c r="AU310" s="12" t="str">
        <f t="shared" si="184"/>
        <v/>
      </c>
      <c r="AV310" s="12" t="str">
        <f t="shared" si="185"/>
        <v/>
      </c>
      <c r="AW310" s="12" t="str">
        <f t="shared" si="175"/>
        <v/>
      </c>
      <c r="AX310" s="12" t="str">
        <f t="shared" si="176"/>
        <v/>
      </c>
      <c r="AY310" s="12" t="str">
        <f t="shared" si="177"/>
        <v/>
      </c>
      <c r="AZ310" s="12" t="str">
        <f t="shared" si="178"/>
        <v/>
      </c>
    </row>
    <row r="311" spans="1:52" s="3" customFormat="1">
      <c r="A311" s="35"/>
      <c r="B311" s="36"/>
      <c r="C311" s="36"/>
      <c r="D311" s="36"/>
      <c r="E311" s="13"/>
      <c r="F311" s="13"/>
      <c r="G311" s="13"/>
      <c r="H311" s="13"/>
      <c r="I311" s="18">
        <f t="shared" si="151"/>
        <v>0</v>
      </c>
      <c r="J311" s="37">
        <f t="shared" si="152"/>
        <v>0</v>
      </c>
      <c r="K311" s="37"/>
      <c r="L311" s="12">
        <f t="shared" si="153"/>
        <v>0</v>
      </c>
      <c r="M311" s="12">
        <f t="shared" si="154"/>
        <v>0</v>
      </c>
      <c r="N311" s="12">
        <f t="shared" si="155"/>
        <v>0</v>
      </c>
      <c r="O311" s="12">
        <f t="shared" si="156"/>
        <v>0</v>
      </c>
      <c r="P311" s="12">
        <f t="shared" si="157"/>
        <v>0</v>
      </c>
      <c r="Q311" s="12">
        <f t="shared" si="158"/>
        <v>0</v>
      </c>
      <c r="R311" s="12">
        <f t="shared" si="159"/>
        <v>0</v>
      </c>
      <c r="S311" s="12">
        <f t="shared" si="160"/>
        <v>0</v>
      </c>
      <c r="U311" s="12">
        <f t="shared" si="161"/>
        <v>0</v>
      </c>
      <c r="V311" s="12">
        <f t="shared" si="162"/>
        <v>0</v>
      </c>
      <c r="W311" s="12">
        <f t="shared" si="163"/>
        <v>0</v>
      </c>
      <c r="X311" s="12">
        <f t="shared" si="164"/>
        <v>0</v>
      </c>
      <c r="Y311" s="12">
        <f t="shared" si="179"/>
        <v>0</v>
      </c>
      <c r="Z311" s="12">
        <f t="shared" si="165"/>
        <v>0</v>
      </c>
      <c r="AB311" s="42">
        <f t="shared" si="166"/>
        <v>0</v>
      </c>
      <c r="AC311" s="42">
        <f t="shared" si="167"/>
        <v>0</v>
      </c>
      <c r="AD311" s="42">
        <f t="shared" si="168"/>
        <v>0</v>
      </c>
      <c r="AE311" s="42">
        <f t="shared" si="169"/>
        <v>0</v>
      </c>
      <c r="AL311" s="12" t="str">
        <f t="shared" si="170"/>
        <v/>
      </c>
      <c r="AM311" s="12" t="str">
        <f t="shared" si="171"/>
        <v/>
      </c>
      <c r="AN311" s="12" t="str">
        <f t="shared" si="172"/>
        <v/>
      </c>
      <c r="AO311" s="12" t="str">
        <f t="shared" si="173"/>
        <v/>
      </c>
      <c r="AP311" s="12" t="str">
        <f t="shared" si="174"/>
        <v/>
      </c>
      <c r="AQ311" s="12" t="str">
        <f t="shared" si="180"/>
        <v/>
      </c>
      <c r="AR311" s="12" t="str">
        <f t="shared" si="181"/>
        <v/>
      </c>
      <c r="AS311" s="12" t="str">
        <f t="shared" si="182"/>
        <v/>
      </c>
      <c r="AT311" s="12" t="str">
        <f t="shared" si="183"/>
        <v/>
      </c>
      <c r="AU311" s="12" t="str">
        <f t="shared" si="184"/>
        <v/>
      </c>
      <c r="AV311" s="12" t="str">
        <f t="shared" si="185"/>
        <v/>
      </c>
      <c r="AW311" s="12" t="str">
        <f t="shared" si="175"/>
        <v/>
      </c>
      <c r="AX311" s="12" t="str">
        <f t="shared" si="176"/>
        <v/>
      </c>
      <c r="AY311" s="12" t="str">
        <f t="shared" si="177"/>
        <v/>
      </c>
      <c r="AZ311" s="12" t="str">
        <f t="shared" si="178"/>
        <v/>
      </c>
    </row>
    <row r="312" spans="1:52" s="3" customFormat="1">
      <c r="A312" s="35"/>
      <c r="B312" s="36"/>
      <c r="C312" s="36"/>
      <c r="D312" s="36"/>
      <c r="E312" s="13"/>
      <c r="F312" s="13"/>
      <c r="G312" s="13"/>
      <c r="H312" s="13"/>
      <c r="I312" s="18">
        <f t="shared" si="151"/>
        <v>0</v>
      </c>
      <c r="J312" s="37">
        <f t="shared" si="152"/>
        <v>0</v>
      </c>
      <c r="K312" s="37"/>
      <c r="L312" s="12">
        <f t="shared" si="153"/>
        <v>0</v>
      </c>
      <c r="M312" s="12">
        <f t="shared" si="154"/>
        <v>0</v>
      </c>
      <c r="N312" s="12">
        <f t="shared" si="155"/>
        <v>0</v>
      </c>
      <c r="O312" s="12">
        <f t="shared" si="156"/>
        <v>0</v>
      </c>
      <c r="P312" s="12">
        <f t="shared" si="157"/>
        <v>0</v>
      </c>
      <c r="Q312" s="12">
        <f t="shared" si="158"/>
        <v>0</v>
      </c>
      <c r="R312" s="12">
        <f t="shared" si="159"/>
        <v>0</v>
      </c>
      <c r="S312" s="12">
        <f t="shared" si="160"/>
        <v>0</v>
      </c>
      <c r="U312" s="12">
        <f t="shared" si="161"/>
        <v>0</v>
      </c>
      <c r="V312" s="12">
        <f t="shared" si="162"/>
        <v>0</v>
      </c>
      <c r="W312" s="12">
        <f t="shared" si="163"/>
        <v>0</v>
      </c>
      <c r="X312" s="12">
        <f t="shared" si="164"/>
        <v>0</v>
      </c>
      <c r="Y312" s="12">
        <f t="shared" si="179"/>
        <v>0</v>
      </c>
      <c r="Z312" s="12">
        <f t="shared" si="165"/>
        <v>0</v>
      </c>
      <c r="AB312" s="42">
        <f t="shared" si="166"/>
        <v>0</v>
      </c>
      <c r="AC312" s="42">
        <f t="shared" si="167"/>
        <v>0</v>
      </c>
      <c r="AD312" s="42">
        <f t="shared" si="168"/>
        <v>0</v>
      </c>
      <c r="AE312" s="42">
        <f t="shared" si="169"/>
        <v>0</v>
      </c>
      <c r="AL312" s="12" t="str">
        <f t="shared" si="170"/>
        <v/>
      </c>
      <c r="AM312" s="12" t="str">
        <f t="shared" si="171"/>
        <v/>
      </c>
      <c r="AN312" s="12" t="str">
        <f t="shared" si="172"/>
        <v/>
      </c>
      <c r="AO312" s="12" t="str">
        <f t="shared" si="173"/>
        <v/>
      </c>
      <c r="AP312" s="12" t="str">
        <f t="shared" si="174"/>
        <v/>
      </c>
      <c r="AQ312" s="12" t="str">
        <f t="shared" si="180"/>
        <v/>
      </c>
      <c r="AR312" s="12" t="str">
        <f t="shared" si="181"/>
        <v/>
      </c>
      <c r="AS312" s="12" t="str">
        <f t="shared" si="182"/>
        <v/>
      </c>
      <c r="AT312" s="12" t="str">
        <f t="shared" si="183"/>
        <v/>
      </c>
      <c r="AU312" s="12" t="str">
        <f t="shared" si="184"/>
        <v/>
      </c>
      <c r="AV312" s="12" t="str">
        <f t="shared" si="185"/>
        <v/>
      </c>
      <c r="AW312" s="12" t="str">
        <f t="shared" si="175"/>
        <v/>
      </c>
      <c r="AX312" s="12" t="str">
        <f t="shared" si="176"/>
        <v/>
      </c>
      <c r="AY312" s="12" t="str">
        <f t="shared" si="177"/>
        <v/>
      </c>
      <c r="AZ312" s="12" t="str">
        <f t="shared" si="178"/>
        <v/>
      </c>
    </row>
    <row r="313" spans="1:52" s="3" customFormat="1">
      <c r="A313" s="35"/>
      <c r="B313" s="36"/>
      <c r="C313" s="36"/>
      <c r="D313" s="36"/>
      <c r="E313" s="13"/>
      <c r="F313" s="13"/>
      <c r="G313" s="13"/>
      <c r="H313" s="13"/>
      <c r="I313" s="18">
        <f t="shared" si="151"/>
        <v>0</v>
      </c>
      <c r="J313" s="37">
        <f t="shared" si="152"/>
        <v>0</v>
      </c>
      <c r="K313" s="37"/>
      <c r="L313" s="12">
        <f t="shared" si="153"/>
        <v>0</v>
      </c>
      <c r="M313" s="12">
        <f t="shared" si="154"/>
        <v>0</v>
      </c>
      <c r="N313" s="12">
        <f t="shared" si="155"/>
        <v>0</v>
      </c>
      <c r="O313" s="12">
        <f t="shared" si="156"/>
        <v>0</v>
      </c>
      <c r="P313" s="12">
        <f t="shared" si="157"/>
        <v>0</v>
      </c>
      <c r="Q313" s="12">
        <f t="shared" si="158"/>
        <v>0</v>
      </c>
      <c r="R313" s="12">
        <f t="shared" si="159"/>
        <v>0</v>
      </c>
      <c r="S313" s="12">
        <f t="shared" si="160"/>
        <v>0</v>
      </c>
      <c r="U313" s="12">
        <f t="shared" si="161"/>
        <v>0</v>
      </c>
      <c r="V313" s="12">
        <f t="shared" si="162"/>
        <v>0</v>
      </c>
      <c r="W313" s="12">
        <f t="shared" si="163"/>
        <v>0</v>
      </c>
      <c r="X313" s="12">
        <f t="shared" si="164"/>
        <v>0</v>
      </c>
      <c r="Y313" s="12">
        <f t="shared" si="179"/>
        <v>0</v>
      </c>
      <c r="Z313" s="12">
        <f t="shared" si="165"/>
        <v>0</v>
      </c>
      <c r="AB313" s="42">
        <f t="shared" si="166"/>
        <v>0</v>
      </c>
      <c r="AC313" s="42">
        <f t="shared" si="167"/>
        <v>0</v>
      </c>
      <c r="AD313" s="42">
        <f t="shared" si="168"/>
        <v>0</v>
      </c>
      <c r="AE313" s="42">
        <f t="shared" si="169"/>
        <v>0</v>
      </c>
      <c r="AL313" s="12" t="str">
        <f t="shared" si="170"/>
        <v/>
      </c>
      <c r="AM313" s="12" t="str">
        <f t="shared" si="171"/>
        <v/>
      </c>
      <c r="AN313" s="12" t="str">
        <f t="shared" si="172"/>
        <v/>
      </c>
      <c r="AO313" s="12" t="str">
        <f t="shared" si="173"/>
        <v/>
      </c>
      <c r="AP313" s="12" t="str">
        <f t="shared" si="174"/>
        <v/>
      </c>
      <c r="AQ313" s="12" t="str">
        <f t="shared" si="180"/>
        <v/>
      </c>
      <c r="AR313" s="12" t="str">
        <f t="shared" si="181"/>
        <v/>
      </c>
      <c r="AS313" s="12" t="str">
        <f t="shared" si="182"/>
        <v/>
      </c>
      <c r="AT313" s="12" t="str">
        <f t="shared" si="183"/>
        <v/>
      </c>
      <c r="AU313" s="12" t="str">
        <f t="shared" si="184"/>
        <v/>
      </c>
      <c r="AV313" s="12" t="str">
        <f t="shared" si="185"/>
        <v/>
      </c>
      <c r="AW313" s="12" t="str">
        <f t="shared" si="175"/>
        <v/>
      </c>
      <c r="AX313" s="12" t="str">
        <f t="shared" si="176"/>
        <v/>
      </c>
      <c r="AY313" s="12" t="str">
        <f t="shared" si="177"/>
        <v/>
      </c>
      <c r="AZ313" s="12" t="str">
        <f t="shared" si="178"/>
        <v/>
      </c>
    </row>
    <row r="314" spans="1:52" s="3" customFormat="1">
      <c r="A314" s="35"/>
      <c r="B314" s="36"/>
      <c r="C314" s="36"/>
      <c r="D314" s="36"/>
      <c r="E314" s="13"/>
      <c r="F314" s="13"/>
      <c r="G314" s="13"/>
      <c r="H314" s="13"/>
      <c r="I314" s="18">
        <f t="shared" si="151"/>
        <v>0</v>
      </c>
      <c r="J314" s="37">
        <f t="shared" si="152"/>
        <v>0</v>
      </c>
      <c r="K314" s="37"/>
      <c r="L314" s="12">
        <f t="shared" si="153"/>
        <v>0</v>
      </c>
      <c r="M314" s="12">
        <f t="shared" si="154"/>
        <v>0</v>
      </c>
      <c r="N314" s="12">
        <f t="shared" si="155"/>
        <v>0</v>
      </c>
      <c r="O314" s="12">
        <f t="shared" si="156"/>
        <v>0</v>
      </c>
      <c r="P314" s="12">
        <f t="shared" si="157"/>
        <v>0</v>
      </c>
      <c r="Q314" s="12">
        <f t="shared" si="158"/>
        <v>0</v>
      </c>
      <c r="R314" s="12">
        <f t="shared" si="159"/>
        <v>0</v>
      </c>
      <c r="S314" s="12">
        <f t="shared" si="160"/>
        <v>0</v>
      </c>
      <c r="U314" s="12">
        <f t="shared" si="161"/>
        <v>0</v>
      </c>
      <c r="V314" s="12">
        <f t="shared" si="162"/>
        <v>0</v>
      </c>
      <c r="W314" s="12">
        <f t="shared" si="163"/>
        <v>0</v>
      </c>
      <c r="X314" s="12">
        <f t="shared" si="164"/>
        <v>0</v>
      </c>
      <c r="Y314" s="12">
        <f t="shared" si="179"/>
        <v>0</v>
      </c>
      <c r="Z314" s="12">
        <f t="shared" si="165"/>
        <v>0</v>
      </c>
      <c r="AB314" s="42">
        <f t="shared" si="166"/>
        <v>0</v>
      </c>
      <c r="AC314" s="42">
        <f t="shared" si="167"/>
        <v>0</v>
      </c>
      <c r="AD314" s="42">
        <f t="shared" si="168"/>
        <v>0</v>
      </c>
      <c r="AE314" s="42">
        <f t="shared" si="169"/>
        <v>0</v>
      </c>
      <c r="AL314" s="12" t="str">
        <f t="shared" si="170"/>
        <v/>
      </c>
      <c r="AM314" s="12" t="str">
        <f t="shared" si="171"/>
        <v/>
      </c>
      <c r="AN314" s="12" t="str">
        <f t="shared" si="172"/>
        <v/>
      </c>
      <c r="AO314" s="12" t="str">
        <f t="shared" si="173"/>
        <v/>
      </c>
      <c r="AP314" s="12" t="str">
        <f t="shared" si="174"/>
        <v/>
      </c>
      <c r="AQ314" s="12" t="str">
        <f t="shared" si="180"/>
        <v/>
      </c>
      <c r="AR314" s="12" t="str">
        <f t="shared" si="181"/>
        <v/>
      </c>
      <c r="AS314" s="12" t="str">
        <f t="shared" si="182"/>
        <v/>
      </c>
      <c r="AT314" s="12" t="str">
        <f t="shared" si="183"/>
        <v/>
      </c>
      <c r="AU314" s="12" t="str">
        <f t="shared" si="184"/>
        <v/>
      </c>
      <c r="AV314" s="12" t="str">
        <f t="shared" si="185"/>
        <v/>
      </c>
      <c r="AW314" s="12" t="str">
        <f t="shared" si="175"/>
        <v/>
      </c>
      <c r="AX314" s="12" t="str">
        <f t="shared" si="176"/>
        <v/>
      </c>
      <c r="AY314" s="12" t="str">
        <f t="shared" si="177"/>
        <v/>
      </c>
      <c r="AZ314" s="12" t="str">
        <f t="shared" si="178"/>
        <v/>
      </c>
    </row>
    <row r="315" spans="1:52" s="3" customFormat="1">
      <c r="A315" s="35"/>
      <c r="B315" s="36"/>
      <c r="C315" s="36"/>
      <c r="D315" s="36"/>
      <c r="E315" s="13"/>
      <c r="F315" s="13"/>
      <c r="G315" s="13"/>
      <c r="H315" s="13"/>
      <c r="I315" s="18">
        <f t="shared" si="151"/>
        <v>0</v>
      </c>
      <c r="J315" s="37">
        <f t="shared" si="152"/>
        <v>0</v>
      </c>
      <c r="K315" s="37"/>
      <c r="L315" s="12">
        <f t="shared" si="153"/>
        <v>0</v>
      </c>
      <c r="M315" s="12">
        <f t="shared" si="154"/>
        <v>0</v>
      </c>
      <c r="N315" s="12">
        <f t="shared" si="155"/>
        <v>0</v>
      </c>
      <c r="O315" s="12">
        <f t="shared" si="156"/>
        <v>0</v>
      </c>
      <c r="P315" s="12">
        <f t="shared" si="157"/>
        <v>0</v>
      </c>
      <c r="Q315" s="12">
        <f t="shared" si="158"/>
        <v>0</v>
      </c>
      <c r="R315" s="12">
        <f t="shared" si="159"/>
        <v>0</v>
      </c>
      <c r="S315" s="12">
        <f t="shared" si="160"/>
        <v>0</v>
      </c>
      <c r="U315" s="12">
        <f t="shared" si="161"/>
        <v>0</v>
      </c>
      <c r="V315" s="12">
        <f t="shared" si="162"/>
        <v>0</v>
      </c>
      <c r="W315" s="12">
        <f t="shared" si="163"/>
        <v>0</v>
      </c>
      <c r="X315" s="12">
        <f t="shared" si="164"/>
        <v>0</v>
      </c>
      <c r="Y315" s="12">
        <f t="shared" si="179"/>
        <v>0</v>
      </c>
      <c r="Z315" s="12">
        <f t="shared" si="165"/>
        <v>0</v>
      </c>
      <c r="AB315" s="42">
        <f t="shared" si="166"/>
        <v>0</v>
      </c>
      <c r="AC315" s="42">
        <f t="shared" si="167"/>
        <v>0</v>
      </c>
      <c r="AD315" s="42">
        <f t="shared" si="168"/>
        <v>0</v>
      </c>
      <c r="AE315" s="42">
        <f t="shared" si="169"/>
        <v>0</v>
      </c>
      <c r="AL315" s="12" t="str">
        <f t="shared" si="170"/>
        <v/>
      </c>
      <c r="AM315" s="12" t="str">
        <f t="shared" si="171"/>
        <v/>
      </c>
      <c r="AN315" s="12" t="str">
        <f t="shared" si="172"/>
        <v/>
      </c>
      <c r="AO315" s="12" t="str">
        <f t="shared" si="173"/>
        <v/>
      </c>
      <c r="AP315" s="12" t="str">
        <f t="shared" si="174"/>
        <v/>
      </c>
      <c r="AQ315" s="12" t="str">
        <f t="shared" si="180"/>
        <v/>
      </c>
      <c r="AR315" s="12" t="str">
        <f t="shared" si="181"/>
        <v/>
      </c>
      <c r="AS315" s="12" t="str">
        <f t="shared" si="182"/>
        <v/>
      </c>
      <c r="AT315" s="12" t="str">
        <f t="shared" si="183"/>
        <v/>
      </c>
      <c r="AU315" s="12" t="str">
        <f t="shared" si="184"/>
        <v/>
      </c>
      <c r="AV315" s="12" t="str">
        <f t="shared" si="185"/>
        <v/>
      </c>
      <c r="AW315" s="12" t="str">
        <f t="shared" si="175"/>
        <v/>
      </c>
      <c r="AX315" s="12" t="str">
        <f t="shared" si="176"/>
        <v/>
      </c>
      <c r="AY315" s="12" t="str">
        <f t="shared" si="177"/>
        <v/>
      </c>
      <c r="AZ315" s="12" t="str">
        <f t="shared" si="178"/>
        <v/>
      </c>
    </row>
    <row r="316" spans="1:52" s="3" customFormat="1">
      <c r="A316" s="35"/>
      <c r="B316" s="36"/>
      <c r="C316" s="36"/>
      <c r="D316" s="36"/>
      <c r="E316" s="13"/>
      <c r="F316" s="13"/>
      <c r="G316" s="13"/>
      <c r="H316" s="13"/>
      <c r="I316" s="18">
        <f t="shared" si="151"/>
        <v>0</v>
      </c>
      <c r="J316" s="37">
        <f t="shared" si="152"/>
        <v>0</v>
      </c>
      <c r="K316" s="37"/>
      <c r="L316" s="12">
        <f t="shared" si="153"/>
        <v>0</v>
      </c>
      <c r="M316" s="12">
        <f t="shared" si="154"/>
        <v>0</v>
      </c>
      <c r="N316" s="12">
        <f t="shared" si="155"/>
        <v>0</v>
      </c>
      <c r="O316" s="12">
        <f t="shared" si="156"/>
        <v>0</v>
      </c>
      <c r="P316" s="12">
        <f t="shared" si="157"/>
        <v>0</v>
      </c>
      <c r="Q316" s="12">
        <f t="shared" si="158"/>
        <v>0</v>
      </c>
      <c r="R316" s="12">
        <f t="shared" si="159"/>
        <v>0</v>
      </c>
      <c r="S316" s="12">
        <f t="shared" si="160"/>
        <v>0</v>
      </c>
      <c r="U316" s="12">
        <f t="shared" si="161"/>
        <v>0</v>
      </c>
      <c r="V316" s="12">
        <f t="shared" si="162"/>
        <v>0</v>
      </c>
      <c r="W316" s="12">
        <f t="shared" si="163"/>
        <v>0</v>
      </c>
      <c r="X316" s="12">
        <f t="shared" si="164"/>
        <v>0</v>
      </c>
      <c r="Y316" s="12">
        <f t="shared" si="179"/>
        <v>0</v>
      </c>
      <c r="Z316" s="12">
        <f t="shared" si="165"/>
        <v>0</v>
      </c>
      <c r="AB316" s="42">
        <f t="shared" si="166"/>
        <v>0</v>
      </c>
      <c r="AC316" s="42">
        <f t="shared" si="167"/>
        <v>0</v>
      </c>
      <c r="AD316" s="42">
        <f t="shared" si="168"/>
        <v>0</v>
      </c>
      <c r="AE316" s="42">
        <f t="shared" si="169"/>
        <v>0</v>
      </c>
      <c r="AL316" s="12" t="str">
        <f t="shared" si="170"/>
        <v/>
      </c>
      <c r="AM316" s="12" t="str">
        <f t="shared" si="171"/>
        <v/>
      </c>
      <c r="AN316" s="12" t="str">
        <f t="shared" si="172"/>
        <v/>
      </c>
      <c r="AO316" s="12" t="str">
        <f t="shared" si="173"/>
        <v/>
      </c>
      <c r="AP316" s="12" t="str">
        <f t="shared" si="174"/>
        <v/>
      </c>
      <c r="AQ316" s="12" t="str">
        <f t="shared" si="180"/>
        <v/>
      </c>
      <c r="AR316" s="12" t="str">
        <f t="shared" si="181"/>
        <v/>
      </c>
      <c r="AS316" s="12" t="str">
        <f t="shared" si="182"/>
        <v/>
      </c>
      <c r="AT316" s="12" t="str">
        <f t="shared" si="183"/>
        <v/>
      </c>
      <c r="AU316" s="12" t="str">
        <f t="shared" si="184"/>
        <v/>
      </c>
      <c r="AV316" s="12" t="str">
        <f t="shared" si="185"/>
        <v/>
      </c>
      <c r="AW316" s="12" t="str">
        <f t="shared" si="175"/>
        <v/>
      </c>
      <c r="AX316" s="12" t="str">
        <f t="shared" si="176"/>
        <v/>
      </c>
      <c r="AY316" s="12" t="str">
        <f t="shared" si="177"/>
        <v/>
      </c>
      <c r="AZ316" s="12" t="str">
        <f t="shared" si="178"/>
        <v/>
      </c>
    </row>
    <row r="317" spans="1:52" s="3" customFormat="1">
      <c r="A317" s="35"/>
      <c r="B317" s="36"/>
      <c r="C317" s="36"/>
      <c r="D317" s="36"/>
      <c r="E317" s="13"/>
      <c r="F317" s="13"/>
      <c r="G317" s="13"/>
      <c r="H317" s="13"/>
      <c r="I317" s="18">
        <f t="shared" si="151"/>
        <v>0</v>
      </c>
      <c r="J317" s="37">
        <f t="shared" si="152"/>
        <v>0</v>
      </c>
      <c r="K317" s="37"/>
      <c r="L317" s="12">
        <f t="shared" si="153"/>
        <v>0</v>
      </c>
      <c r="M317" s="12">
        <f t="shared" si="154"/>
        <v>0</v>
      </c>
      <c r="N317" s="12">
        <f t="shared" si="155"/>
        <v>0</v>
      </c>
      <c r="O317" s="12">
        <f t="shared" si="156"/>
        <v>0</v>
      </c>
      <c r="P317" s="12">
        <f t="shared" si="157"/>
        <v>0</v>
      </c>
      <c r="Q317" s="12">
        <f t="shared" si="158"/>
        <v>0</v>
      </c>
      <c r="R317" s="12">
        <f t="shared" si="159"/>
        <v>0</v>
      </c>
      <c r="S317" s="12">
        <f t="shared" si="160"/>
        <v>0</v>
      </c>
      <c r="U317" s="12">
        <f t="shared" si="161"/>
        <v>0</v>
      </c>
      <c r="V317" s="12">
        <f t="shared" si="162"/>
        <v>0</v>
      </c>
      <c r="W317" s="12">
        <f t="shared" si="163"/>
        <v>0</v>
      </c>
      <c r="X317" s="12">
        <f t="shared" si="164"/>
        <v>0</v>
      </c>
      <c r="Y317" s="12">
        <f t="shared" si="179"/>
        <v>0</v>
      </c>
      <c r="Z317" s="12">
        <f t="shared" si="165"/>
        <v>0</v>
      </c>
      <c r="AB317" s="42">
        <f t="shared" si="166"/>
        <v>0</v>
      </c>
      <c r="AC317" s="42">
        <f t="shared" si="167"/>
        <v>0</v>
      </c>
      <c r="AD317" s="42">
        <f t="shared" si="168"/>
        <v>0</v>
      </c>
      <c r="AE317" s="42">
        <f t="shared" si="169"/>
        <v>0</v>
      </c>
      <c r="AL317" s="12" t="str">
        <f t="shared" si="170"/>
        <v/>
      </c>
      <c r="AM317" s="12" t="str">
        <f t="shared" si="171"/>
        <v/>
      </c>
      <c r="AN317" s="12" t="str">
        <f t="shared" si="172"/>
        <v/>
      </c>
      <c r="AO317" s="12" t="str">
        <f t="shared" si="173"/>
        <v/>
      </c>
      <c r="AP317" s="12" t="str">
        <f t="shared" si="174"/>
        <v/>
      </c>
      <c r="AQ317" s="12" t="str">
        <f t="shared" si="180"/>
        <v/>
      </c>
      <c r="AR317" s="12" t="str">
        <f t="shared" si="181"/>
        <v/>
      </c>
      <c r="AS317" s="12" t="str">
        <f t="shared" si="182"/>
        <v/>
      </c>
      <c r="AT317" s="12" t="str">
        <f t="shared" si="183"/>
        <v/>
      </c>
      <c r="AU317" s="12" t="str">
        <f t="shared" si="184"/>
        <v/>
      </c>
      <c r="AV317" s="12" t="str">
        <f t="shared" si="185"/>
        <v/>
      </c>
      <c r="AW317" s="12" t="str">
        <f t="shared" si="175"/>
        <v/>
      </c>
      <c r="AX317" s="12" t="str">
        <f t="shared" si="176"/>
        <v/>
      </c>
      <c r="AY317" s="12" t="str">
        <f t="shared" si="177"/>
        <v/>
      </c>
      <c r="AZ317" s="12" t="str">
        <f t="shared" si="178"/>
        <v/>
      </c>
    </row>
    <row r="318" spans="1:52" s="3" customFormat="1">
      <c r="A318" s="35"/>
      <c r="B318" s="36"/>
      <c r="C318" s="36"/>
      <c r="D318" s="36"/>
      <c r="E318" s="13"/>
      <c r="F318" s="13"/>
      <c r="G318" s="13"/>
      <c r="H318" s="13"/>
      <c r="I318" s="18">
        <f t="shared" si="151"/>
        <v>0</v>
      </c>
      <c r="J318" s="37">
        <f t="shared" si="152"/>
        <v>0</v>
      </c>
      <c r="K318" s="37"/>
      <c r="L318" s="12">
        <f t="shared" si="153"/>
        <v>0</v>
      </c>
      <c r="M318" s="12">
        <f t="shared" si="154"/>
        <v>0</v>
      </c>
      <c r="N318" s="12">
        <f t="shared" si="155"/>
        <v>0</v>
      </c>
      <c r="O318" s="12">
        <f t="shared" si="156"/>
        <v>0</v>
      </c>
      <c r="P318" s="12">
        <f t="shared" si="157"/>
        <v>0</v>
      </c>
      <c r="Q318" s="12">
        <f t="shared" si="158"/>
        <v>0</v>
      </c>
      <c r="R318" s="12">
        <f t="shared" si="159"/>
        <v>0</v>
      </c>
      <c r="S318" s="12">
        <f t="shared" si="160"/>
        <v>0</v>
      </c>
      <c r="U318" s="12">
        <f t="shared" si="161"/>
        <v>0</v>
      </c>
      <c r="V318" s="12">
        <f t="shared" si="162"/>
        <v>0</v>
      </c>
      <c r="W318" s="12">
        <f t="shared" si="163"/>
        <v>0</v>
      </c>
      <c r="X318" s="12">
        <f t="shared" si="164"/>
        <v>0</v>
      </c>
      <c r="Y318" s="12">
        <f t="shared" si="179"/>
        <v>0</v>
      </c>
      <c r="Z318" s="12">
        <f t="shared" si="165"/>
        <v>0</v>
      </c>
      <c r="AB318" s="42">
        <f t="shared" si="166"/>
        <v>0</v>
      </c>
      <c r="AC318" s="42">
        <f t="shared" si="167"/>
        <v>0</v>
      </c>
      <c r="AD318" s="42">
        <f t="shared" si="168"/>
        <v>0</v>
      </c>
      <c r="AE318" s="42">
        <f t="shared" si="169"/>
        <v>0</v>
      </c>
      <c r="AL318" s="12" t="str">
        <f t="shared" si="170"/>
        <v/>
      </c>
      <c r="AM318" s="12" t="str">
        <f t="shared" si="171"/>
        <v/>
      </c>
      <c r="AN318" s="12" t="str">
        <f t="shared" si="172"/>
        <v/>
      </c>
      <c r="AO318" s="12" t="str">
        <f t="shared" si="173"/>
        <v/>
      </c>
      <c r="AP318" s="12" t="str">
        <f t="shared" si="174"/>
        <v/>
      </c>
      <c r="AQ318" s="12" t="str">
        <f t="shared" si="180"/>
        <v/>
      </c>
      <c r="AR318" s="12" t="str">
        <f t="shared" si="181"/>
        <v/>
      </c>
      <c r="AS318" s="12" t="str">
        <f t="shared" si="182"/>
        <v/>
      </c>
      <c r="AT318" s="12" t="str">
        <f t="shared" si="183"/>
        <v/>
      </c>
      <c r="AU318" s="12" t="str">
        <f t="shared" si="184"/>
        <v/>
      </c>
      <c r="AV318" s="12" t="str">
        <f t="shared" si="185"/>
        <v/>
      </c>
      <c r="AW318" s="12" t="str">
        <f t="shared" si="175"/>
        <v/>
      </c>
      <c r="AX318" s="12" t="str">
        <f t="shared" si="176"/>
        <v/>
      </c>
      <c r="AY318" s="12" t="str">
        <f t="shared" si="177"/>
        <v/>
      </c>
      <c r="AZ318" s="12" t="str">
        <f t="shared" si="178"/>
        <v/>
      </c>
    </row>
    <row r="319" spans="1:52" s="3" customFormat="1">
      <c r="A319" s="35"/>
      <c r="B319" s="36"/>
      <c r="C319" s="36"/>
      <c r="D319" s="36"/>
      <c r="E319" s="13"/>
      <c r="F319" s="13"/>
      <c r="G319" s="13"/>
      <c r="H319" s="13"/>
      <c r="I319" s="18">
        <f t="shared" si="151"/>
        <v>0</v>
      </c>
      <c r="J319" s="37">
        <f t="shared" si="152"/>
        <v>0</v>
      </c>
      <c r="K319" s="37"/>
      <c r="L319" s="12">
        <f t="shared" si="153"/>
        <v>0</v>
      </c>
      <c r="M319" s="12">
        <f t="shared" si="154"/>
        <v>0</v>
      </c>
      <c r="N319" s="12">
        <f t="shared" si="155"/>
        <v>0</v>
      </c>
      <c r="O319" s="12">
        <f t="shared" si="156"/>
        <v>0</v>
      </c>
      <c r="P319" s="12">
        <f t="shared" si="157"/>
        <v>0</v>
      </c>
      <c r="Q319" s="12">
        <f t="shared" si="158"/>
        <v>0</v>
      </c>
      <c r="R319" s="12">
        <f t="shared" si="159"/>
        <v>0</v>
      </c>
      <c r="S319" s="12">
        <f t="shared" si="160"/>
        <v>0</v>
      </c>
      <c r="U319" s="12">
        <f t="shared" si="161"/>
        <v>0</v>
      </c>
      <c r="V319" s="12">
        <f t="shared" si="162"/>
        <v>0</v>
      </c>
      <c r="W319" s="12">
        <f t="shared" si="163"/>
        <v>0</v>
      </c>
      <c r="X319" s="12">
        <f t="shared" si="164"/>
        <v>0</v>
      </c>
      <c r="Y319" s="12">
        <f t="shared" si="179"/>
        <v>0</v>
      </c>
      <c r="Z319" s="12">
        <f t="shared" si="165"/>
        <v>0</v>
      </c>
      <c r="AB319" s="42">
        <f t="shared" si="166"/>
        <v>0</v>
      </c>
      <c r="AC319" s="42">
        <f t="shared" si="167"/>
        <v>0</v>
      </c>
      <c r="AD319" s="42">
        <f t="shared" si="168"/>
        <v>0</v>
      </c>
      <c r="AE319" s="42">
        <f t="shared" si="169"/>
        <v>0</v>
      </c>
      <c r="AL319" s="12" t="str">
        <f t="shared" si="170"/>
        <v/>
      </c>
      <c r="AM319" s="12" t="str">
        <f t="shared" si="171"/>
        <v/>
      </c>
      <c r="AN319" s="12" t="str">
        <f t="shared" si="172"/>
        <v/>
      </c>
      <c r="AO319" s="12" t="str">
        <f t="shared" si="173"/>
        <v/>
      </c>
      <c r="AP319" s="12" t="str">
        <f t="shared" si="174"/>
        <v/>
      </c>
      <c r="AQ319" s="12" t="str">
        <f t="shared" si="180"/>
        <v/>
      </c>
      <c r="AR319" s="12" t="str">
        <f t="shared" si="181"/>
        <v/>
      </c>
      <c r="AS319" s="12" t="str">
        <f t="shared" si="182"/>
        <v/>
      </c>
      <c r="AT319" s="12" t="str">
        <f t="shared" si="183"/>
        <v/>
      </c>
      <c r="AU319" s="12" t="str">
        <f t="shared" si="184"/>
        <v/>
      </c>
      <c r="AV319" s="12" t="str">
        <f t="shared" si="185"/>
        <v/>
      </c>
      <c r="AW319" s="12" t="str">
        <f t="shared" si="175"/>
        <v/>
      </c>
      <c r="AX319" s="12" t="str">
        <f t="shared" si="176"/>
        <v/>
      </c>
      <c r="AY319" s="12" t="str">
        <f t="shared" si="177"/>
        <v/>
      </c>
      <c r="AZ319" s="12" t="str">
        <f t="shared" si="178"/>
        <v/>
      </c>
    </row>
    <row r="320" spans="1:52" s="3" customFormat="1">
      <c r="A320" s="35"/>
      <c r="B320" s="36"/>
      <c r="C320" s="36"/>
      <c r="D320" s="36"/>
      <c r="E320" s="13"/>
      <c r="F320" s="13"/>
      <c r="G320" s="13"/>
      <c r="H320" s="13"/>
      <c r="I320" s="18">
        <f t="shared" si="151"/>
        <v>0</v>
      </c>
      <c r="J320" s="37">
        <f t="shared" si="152"/>
        <v>0</v>
      </c>
      <c r="K320" s="37"/>
      <c r="L320" s="12">
        <f t="shared" si="153"/>
        <v>0</v>
      </c>
      <c r="M320" s="12">
        <f t="shared" si="154"/>
        <v>0</v>
      </c>
      <c r="N320" s="12">
        <f t="shared" si="155"/>
        <v>0</v>
      </c>
      <c r="O320" s="12">
        <f t="shared" si="156"/>
        <v>0</v>
      </c>
      <c r="P320" s="12">
        <f t="shared" si="157"/>
        <v>0</v>
      </c>
      <c r="Q320" s="12">
        <f t="shared" si="158"/>
        <v>0</v>
      </c>
      <c r="R320" s="12">
        <f t="shared" si="159"/>
        <v>0</v>
      </c>
      <c r="S320" s="12">
        <f t="shared" si="160"/>
        <v>0</v>
      </c>
      <c r="U320" s="12">
        <f t="shared" si="161"/>
        <v>0</v>
      </c>
      <c r="V320" s="12">
        <f t="shared" si="162"/>
        <v>0</v>
      </c>
      <c r="W320" s="12">
        <f t="shared" si="163"/>
        <v>0</v>
      </c>
      <c r="X320" s="12">
        <f t="shared" si="164"/>
        <v>0</v>
      </c>
      <c r="Y320" s="12">
        <f t="shared" si="179"/>
        <v>0</v>
      </c>
      <c r="Z320" s="12">
        <f t="shared" si="165"/>
        <v>0</v>
      </c>
      <c r="AB320" s="42">
        <f t="shared" si="166"/>
        <v>0</v>
      </c>
      <c r="AC320" s="42">
        <f t="shared" si="167"/>
        <v>0</v>
      </c>
      <c r="AD320" s="42">
        <f t="shared" si="168"/>
        <v>0</v>
      </c>
      <c r="AE320" s="42">
        <f t="shared" si="169"/>
        <v>0</v>
      </c>
      <c r="AL320" s="12" t="str">
        <f t="shared" si="170"/>
        <v/>
      </c>
      <c r="AM320" s="12" t="str">
        <f t="shared" si="171"/>
        <v/>
      </c>
      <c r="AN320" s="12" t="str">
        <f t="shared" si="172"/>
        <v/>
      </c>
      <c r="AO320" s="12" t="str">
        <f t="shared" si="173"/>
        <v/>
      </c>
      <c r="AP320" s="12" t="str">
        <f t="shared" si="174"/>
        <v/>
      </c>
      <c r="AQ320" s="12" t="str">
        <f t="shared" si="180"/>
        <v/>
      </c>
      <c r="AR320" s="12" t="str">
        <f t="shared" si="181"/>
        <v/>
      </c>
      <c r="AS320" s="12" t="str">
        <f t="shared" si="182"/>
        <v/>
      </c>
      <c r="AT320" s="12" t="str">
        <f t="shared" si="183"/>
        <v/>
      </c>
      <c r="AU320" s="12" t="str">
        <f t="shared" si="184"/>
        <v/>
      </c>
      <c r="AV320" s="12" t="str">
        <f t="shared" si="185"/>
        <v/>
      </c>
      <c r="AW320" s="12" t="str">
        <f t="shared" si="175"/>
        <v/>
      </c>
      <c r="AX320" s="12" t="str">
        <f t="shared" si="176"/>
        <v/>
      </c>
      <c r="AY320" s="12" t="str">
        <f t="shared" si="177"/>
        <v/>
      </c>
      <c r="AZ320" s="12" t="str">
        <f t="shared" si="178"/>
        <v/>
      </c>
    </row>
    <row r="321" spans="1:52" s="3" customFormat="1">
      <c r="A321" s="35"/>
      <c r="B321" s="36"/>
      <c r="C321" s="36"/>
      <c r="D321" s="36"/>
      <c r="E321" s="13"/>
      <c r="F321" s="13"/>
      <c r="G321" s="13"/>
      <c r="H321" s="13"/>
      <c r="I321" s="18">
        <f t="shared" si="151"/>
        <v>0</v>
      </c>
      <c r="J321" s="37">
        <f t="shared" si="152"/>
        <v>0</v>
      </c>
      <c r="K321" s="37"/>
      <c r="L321" s="12">
        <f t="shared" si="153"/>
        <v>0</v>
      </c>
      <c r="M321" s="12">
        <f t="shared" si="154"/>
        <v>0</v>
      </c>
      <c r="N321" s="12">
        <f t="shared" si="155"/>
        <v>0</v>
      </c>
      <c r="O321" s="12">
        <f t="shared" si="156"/>
        <v>0</v>
      </c>
      <c r="P321" s="12">
        <f t="shared" si="157"/>
        <v>0</v>
      </c>
      <c r="Q321" s="12">
        <f t="shared" si="158"/>
        <v>0</v>
      </c>
      <c r="R321" s="12">
        <f t="shared" si="159"/>
        <v>0</v>
      </c>
      <c r="S321" s="12">
        <f t="shared" si="160"/>
        <v>0</v>
      </c>
      <c r="U321" s="12">
        <f t="shared" si="161"/>
        <v>0</v>
      </c>
      <c r="V321" s="12">
        <f t="shared" si="162"/>
        <v>0</v>
      </c>
      <c r="W321" s="12">
        <f t="shared" si="163"/>
        <v>0</v>
      </c>
      <c r="X321" s="12">
        <f t="shared" si="164"/>
        <v>0</v>
      </c>
      <c r="Y321" s="12">
        <f t="shared" si="179"/>
        <v>0</v>
      </c>
      <c r="Z321" s="12">
        <f t="shared" si="165"/>
        <v>0</v>
      </c>
      <c r="AB321" s="42">
        <f t="shared" si="166"/>
        <v>0</v>
      </c>
      <c r="AC321" s="42">
        <f t="shared" si="167"/>
        <v>0</v>
      </c>
      <c r="AD321" s="42">
        <f t="shared" si="168"/>
        <v>0</v>
      </c>
      <c r="AE321" s="42">
        <f t="shared" si="169"/>
        <v>0</v>
      </c>
      <c r="AL321" s="12" t="str">
        <f t="shared" si="170"/>
        <v/>
      </c>
      <c r="AM321" s="12" t="str">
        <f t="shared" si="171"/>
        <v/>
      </c>
      <c r="AN321" s="12" t="str">
        <f t="shared" si="172"/>
        <v/>
      </c>
      <c r="AO321" s="12" t="str">
        <f t="shared" si="173"/>
        <v/>
      </c>
      <c r="AP321" s="12" t="str">
        <f t="shared" si="174"/>
        <v/>
      </c>
      <c r="AQ321" s="12" t="str">
        <f t="shared" si="180"/>
        <v/>
      </c>
      <c r="AR321" s="12" t="str">
        <f t="shared" si="181"/>
        <v/>
      </c>
      <c r="AS321" s="12" t="str">
        <f t="shared" si="182"/>
        <v/>
      </c>
      <c r="AT321" s="12" t="str">
        <f t="shared" si="183"/>
        <v/>
      </c>
      <c r="AU321" s="12" t="str">
        <f t="shared" si="184"/>
        <v/>
      </c>
      <c r="AV321" s="12" t="str">
        <f t="shared" si="185"/>
        <v/>
      </c>
      <c r="AW321" s="12" t="str">
        <f t="shared" si="175"/>
        <v/>
      </c>
      <c r="AX321" s="12" t="str">
        <f t="shared" si="176"/>
        <v/>
      </c>
      <c r="AY321" s="12" t="str">
        <f t="shared" si="177"/>
        <v/>
      </c>
      <c r="AZ321" s="12" t="str">
        <f t="shared" si="178"/>
        <v/>
      </c>
    </row>
    <row r="322" spans="1:52" s="3" customFormat="1">
      <c r="A322" s="35"/>
      <c r="B322" s="36"/>
      <c r="C322" s="36"/>
      <c r="D322" s="36"/>
      <c r="E322" s="13"/>
      <c r="F322" s="13"/>
      <c r="G322" s="13"/>
      <c r="H322" s="13"/>
      <c r="I322" s="18">
        <f t="shared" si="151"/>
        <v>0</v>
      </c>
      <c r="J322" s="37">
        <f t="shared" si="152"/>
        <v>0</v>
      </c>
      <c r="K322" s="37"/>
      <c r="L322" s="12">
        <f t="shared" si="153"/>
        <v>0</v>
      </c>
      <c r="M322" s="12">
        <f t="shared" si="154"/>
        <v>0</v>
      </c>
      <c r="N322" s="12">
        <f t="shared" si="155"/>
        <v>0</v>
      </c>
      <c r="O322" s="12">
        <f t="shared" si="156"/>
        <v>0</v>
      </c>
      <c r="P322" s="12">
        <f t="shared" si="157"/>
        <v>0</v>
      </c>
      <c r="Q322" s="12">
        <f t="shared" si="158"/>
        <v>0</v>
      </c>
      <c r="R322" s="12">
        <f t="shared" si="159"/>
        <v>0</v>
      </c>
      <c r="S322" s="12">
        <f t="shared" si="160"/>
        <v>0</v>
      </c>
      <c r="U322" s="12">
        <f t="shared" si="161"/>
        <v>0</v>
      </c>
      <c r="V322" s="12">
        <f t="shared" si="162"/>
        <v>0</v>
      </c>
      <c r="W322" s="12">
        <f t="shared" si="163"/>
        <v>0</v>
      </c>
      <c r="X322" s="12">
        <f t="shared" si="164"/>
        <v>0</v>
      </c>
      <c r="Y322" s="12">
        <f t="shared" si="179"/>
        <v>0</v>
      </c>
      <c r="Z322" s="12">
        <f t="shared" si="165"/>
        <v>0</v>
      </c>
      <c r="AB322" s="42">
        <f t="shared" si="166"/>
        <v>0</v>
      </c>
      <c r="AC322" s="42">
        <f t="shared" si="167"/>
        <v>0</v>
      </c>
      <c r="AD322" s="42">
        <f t="shared" si="168"/>
        <v>0</v>
      </c>
      <c r="AE322" s="42">
        <f t="shared" si="169"/>
        <v>0</v>
      </c>
      <c r="AL322" s="12" t="str">
        <f t="shared" si="170"/>
        <v/>
      </c>
      <c r="AM322" s="12" t="str">
        <f t="shared" si="171"/>
        <v/>
      </c>
      <c r="AN322" s="12" t="str">
        <f t="shared" si="172"/>
        <v/>
      </c>
      <c r="AO322" s="12" t="str">
        <f t="shared" si="173"/>
        <v/>
      </c>
      <c r="AP322" s="12" t="str">
        <f t="shared" si="174"/>
        <v/>
      </c>
      <c r="AQ322" s="12" t="str">
        <f t="shared" si="180"/>
        <v/>
      </c>
      <c r="AR322" s="12" t="str">
        <f t="shared" si="181"/>
        <v/>
      </c>
      <c r="AS322" s="12" t="str">
        <f t="shared" si="182"/>
        <v/>
      </c>
      <c r="AT322" s="12" t="str">
        <f t="shared" si="183"/>
        <v/>
      </c>
      <c r="AU322" s="12" t="str">
        <f t="shared" si="184"/>
        <v/>
      </c>
      <c r="AV322" s="12" t="str">
        <f t="shared" si="185"/>
        <v/>
      </c>
      <c r="AW322" s="12" t="str">
        <f t="shared" si="175"/>
        <v/>
      </c>
      <c r="AX322" s="12" t="str">
        <f t="shared" si="176"/>
        <v/>
      </c>
      <c r="AY322" s="12" t="str">
        <f t="shared" si="177"/>
        <v/>
      </c>
      <c r="AZ322" s="12" t="str">
        <f t="shared" si="178"/>
        <v/>
      </c>
    </row>
    <row r="323" spans="1:52" s="3" customFormat="1">
      <c r="A323" s="35"/>
      <c r="B323" s="36"/>
      <c r="C323" s="36"/>
      <c r="D323" s="36"/>
      <c r="E323" s="13"/>
      <c r="F323" s="13"/>
      <c r="G323" s="13"/>
      <c r="H323" s="13"/>
      <c r="I323" s="18">
        <f t="shared" si="151"/>
        <v>0</v>
      </c>
      <c r="J323" s="37">
        <f t="shared" si="152"/>
        <v>0</v>
      </c>
      <c r="K323" s="37"/>
      <c r="L323" s="12">
        <f t="shared" si="153"/>
        <v>0</v>
      </c>
      <c r="M323" s="12">
        <f t="shared" si="154"/>
        <v>0</v>
      </c>
      <c r="N323" s="12">
        <f t="shared" si="155"/>
        <v>0</v>
      </c>
      <c r="O323" s="12">
        <f t="shared" si="156"/>
        <v>0</v>
      </c>
      <c r="P323" s="12">
        <f t="shared" si="157"/>
        <v>0</v>
      </c>
      <c r="Q323" s="12">
        <f t="shared" si="158"/>
        <v>0</v>
      </c>
      <c r="R323" s="12">
        <f t="shared" si="159"/>
        <v>0</v>
      </c>
      <c r="S323" s="12">
        <f t="shared" si="160"/>
        <v>0</v>
      </c>
      <c r="U323" s="12">
        <f t="shared" si="161"/>
        <v>0</v>
      </c>
      <c r="V323" s="12">
        <f t="shared" si="162"/>
        <v>0</v>
      </c>
      <c r="W323" s="12">
        <f t="shared" si="163"/>
        <v>0</v>
      </c>
      <c r="X323" s="12">
        <f t="shared" si="164"/>
        <v>0</v>
      </c>
      <c r="Y323" s="12">
        <f t="shared" si="179"/>
        <v>0</v>
      </c>
      <c r="Z323" s="12">
        <f t="shared" si="165"/>
        <v>0</v>
      </c>
      <c r="AB323" s="42">
        <f t="shared" si="166"/>
        <v>0</v>
      </c>
      <c r="AC323" s="42">
        <f t="shared" si="167"/>
        <v>0</v>
      </c>
      <c r="AD323" s="42">
        <f t="shared" si="168"/>
        <v>0</v>
      </c>
      <c r="AE323" s="42">
        <f t="shared" si="169"/>
        <v>0</v>
      </c>
      <c r="AL323" s="12" t="str">
        <f t="shared" si="170"/>
        <v/>
      </c>
      <c r="AM323" s="12" t="str">
        <f t="shared" si="171"/>
        <v/>
      </c>
      <c r="AN323" s="12" t="str">
        <f t="shared" si="172"/>
        <v/>
      </c>
      <c r="AO323" s="12" t="str">
        <f t="shared" si="173"/>
        <v/>
      </c>
      <c r="AP323" s="12" t="str">
        <f t="shared" si="174"/>
        <v/>
      </c>
      <c r="AQ323" s="12" t="str">
        <f t="shared" si="180"/>
        <v/>
      </c>
      <c r="AR323" s="12" t="str">
        <f t="shared" si="181"/>
        <v/>
      </c>
      <c r="AS323" s="12" t="str">
        <f t="shared" si="182"/>
        <v/>
      </c>
      <c r="AT323" s="12" t="str">
        <f t="shared" si="183"/>
        <v/>
      </c>
      <c r="AU323" s="12" t="str">
        <f t="shared" si="184"/>
        <v/>
      </c>
      <c r="AV323" s="12" t="str">
        <f t="shared" si="185"/>
        <v/>
      </c>
      <c r="AW323" s="12" t="str">
        <f t="shared" si="175"/>
        <v/>
      </c>
      <c r="AX323" s="12" t="str">
        <f t="shared" si="176"/>
        <v/>
      </c>
      <c r="AY323" s="12" t="str">
        <f t="shared" si="177"/>
        <v/>
      </c>
      <c r="AZ323" s="12" t="str">
        <f t="shared" si="178"/>
        <v/>
      </c>
    </row>
    <row r="324" spans="1:52" s="3" customFormat="1">
      <c r="A324" s="35"/>
      <c r="B324" s="36"/>
      <c r="C324" s="36"/>
      <c r="D324" s="36"/>
      <c r="E324" s="13"/>
      <c r="F324" s="13"/>
      <c r="G324" s="13"/>
      <c r="H324" s="13"/>
      <c r="I324" s="18">
        <f t="shared" si="151"/>
        <v>0</v>
      </c>
      <c r="J324" s="37">
        <f t="shared" si="152"/>
        <v>0</v>
      </c>
      <c r="K324" s="37"/>
      <c r="L324" s="12">
        <f t="shared" si="153"/>
        <v>0</v>
      </c>
      <c r="M324" s="12">
        <f t="shared" si="154"/>
        <v>0</v>
      </c>
      <c r="N324" s="12">
        <f t="shared" si="155"/>
        <v>0</v>
      </c>
      <c r="O324" s="12">
        <f t="shared" si="156"/>
        <v>0</v>
      </c>
      <c r="P324" s="12">
        <f t="shared" si="157"/>
        <v>0</v>
      </c>
      <c r="Q324" s="12">
        <f t="shared" si="158"/>
        <v>0</v>
      </c>
      <c r="R324" s="12">
        <f t="shared" si="159"/>
        <v>0</v>
      </c>
      <c r="S324" s="12">
        <f t="shared" si="160"/>
        <v>0</v>
      </c>
      <c r="U324" s="12">
        <f t="shared" si="161"/>
        <v>0</v>
      </c>
      <c r="V324" s="12">
        <f t="shared" si="162"/>
        <v>0</v>
      </c>
      <c r="W324" s="12">
        <f t="shared" si="163"/>
        <v>0</v>
      </c>
      <c r="X324" s="12">
        <f t="shared" si="164"/>
        <v>0</v>
      </c>
      <c r="Y324" s="12">
        <f t="shared" si="179"/>
        <v>0</v>
      </c>
      <c r="Z324" s="12">
        <f t="shared" si="165"/>
        <v>0</v>
      </c>
      <c r="AB324" s="42">
        <f t="shared" si="166"/>
        <v>0</v>
      </c>
      <c r="AC324" s="42">
        <f t="shared" si="167"/>
        <v>0</v>
      </c>
      <c r="AD324" s="42">
        <f t="shared" si="168"/>
        <v>0</v>
      </c>
      <c r="AE324" s="42">
        <f t="shared" si="169"/>
        <v>0</v>
      </c>
      <c r="AL324" s="12" t="str">
        <f t="shared" si="170"/>
        <v/>
      </c>
      <c r="AM324" s="12" t="str">
        <f t="shared" si="171"/>
        <v/>
      </c>
      <c r="AN324" s="12" t="str">
        <f t="shared" si="172"/>
        <v/>
      </c>
      <c r="AO324" s="12" t="str">
        <f t="shared" si="173"/>
        <v/>
      </c>
      <c r="AP324" s="12" t="str">
        <f t="shared" si="174"/>
        <v/>
      </c>
      <c r="AQ324" s="12" t="str">
        <f t="shared" si="180"/>
        <v/>
      </c>
      <c r="AR324" s="12" t="str">
        <f t="shared" si="181"/>
        <v/>
      </c>
      <c r="AS324" s="12" t="str">
        <f t="shared" si="182"/>
        <v/>
      </c>
      <c r="AT324" s="12" t="str">
        <f t="shared" si="183"/>
        <v/>
      </c>
      <c r="AU324" s="12" t="str">
        <f t="shared" si="184"/>
        <v/>
      </c>
      <c r="AV324" s="12" t="str">
        <f t="shared" si="185"/>
        <v/>
      </c>
      <c r="AW324" s="12" t="str">
        <f t="shared" si="175"/>
        <v/>
      </c>
      <c r="AX324" s="12" t="str">
        <f t="shared" si="176"/>
        <v/>
      </c>
      <c r="AY324" s="12" t="str">
        <f t="shared" si="177"/>
        <v/>
      </c>
      <c r="AZ324" s="12" t="str">
        <f t="shared" si="178"/>
        <v/>
      </c>
    </row>
    <row r="325" spans="1:52" s="3" customFormat="1">
      <c r="A325" s="35"/>
      <c r="B325" s="36"/>
      <c r="C325" s="36"/>
      <c r="D325" s="36"/>
      <c r="E325" s="13"/>
      <c r="F325" s="13"/>
      <c r="G325" s="13"/>
      <c r="H325" s="13"/>
      <c r="I325" s="18">
        <f t="shared" si="151"/>
        <v>0</v>
      </c>
      <c r="J325" s="37">
        <f t="shared" si="152"/>
        <v>0</v>
      </c>
      <c r="K325" s="37"/>
      <c r="L325" s="12">
        <f t="shared" si="153"/>
        <v>0</v>
      </c>
      <c r="M325" s="12">
        <f t="shared" si="154"/>
        <v>0</v>
      </c>
      <c r="N325" s="12">
        <f t="shared" si="155"/>
        <v>0</v>
      </c>
      <c r="O325" s="12">
        <f t="shared" si="156"/>
        <v>0</v>
      </c>
      <c r="P325" s="12">
        <f t="shared" si="157"/>
        <v>0</v>
      </c>
      <c r="Q325" s="12">
        <f t="shared" si="158"/>
        <v>0</v>
      </c>
      <c r="R325" s="12">
        <f t="shared" si="159"/>
        <v>0</v>
      </c>
      <c r="S325" s="12">
        <f t="shared" si="160"/>
        <v>0</v>
      </c>
      <c r="U325" s="12">
        <f t="shared" si="161"/>
        <v>0</v>
      </c>
      <c r="V325" s="12">
        <f t="shared" si="162"/>
        <v>0</v>
      </c>
      <c r="W325" s="12">
        <f t="shared" si="163"/>
        <v>0</v>
      </c>
      <c r="X325" s="12">
        <f t="shared" si="164"/>
        <v>0</v>
      </c>
      <c r="Y325" s="12">
        <f t="shared" si="179"/>
        <v>0</v>
      </c>
      <c r="Z325" s="12">
        <f t="shared" si="165"/>
        <v>0</v>
      </c>
      <c r="AB325" s="42">
        <f t="shared" si="166"/>
        <v>0</v>
      </c>
      <c r="AC325" s="42">
        <f t="shared" si="167"/>
        <v>0</v>
      </c>
      <c r="AD325" s="42">
        <f t="shared" si="168"/>
        <v>0</v>
      </c>
      <c r="AE325" s="42">
        <f t="shared" si="169"/>
        <v>0</v>
      </c>
      <c r="AL325" s="12" t="str">
        <f t="shared" si="170"/>
        <v/>
      </c>
      <c r="AM325" s="12" t="str">
        <f t="shared" si="171"/>
        <v/>
      </c>
      <c r="AN325" s="12" t="str">
        <f t="shared" si="172"/>
        <v/>
      </c>
      <c r="AO325" s="12" t="str">
        <f t="shared" si="173"/>
        <v/>
      </c>
      <c r="AP325" s="12" t="str">
        <f t="shared" si="174"/>
        <v/>
      </c>
      <c r="AQ325" s="12" t="str">
        <f t="shared" si="180"/>
        <v/>
      </c>
      <c r="AR325" s="12" t="str">
        <f t="shared" si="181"/>
        <v/>
      </c>
      <c r="AS325" s="12" t="str">
        <f t="shared" si="182"/>
        <v/>
      </c>
      <c r="AT325" s="12" t="str">
        <f t="shared" si="183"/>
        <v/>
      </c>
      <c r="AU325" s="12" t="str">
        <f t="shared" si="184"/>
        <v/>
      </c>
      <c r="AV325" s="12" t="str">
        <f t="shared" si="185"/>
        <v/>
      </c>
      <c r="AW325" s="12" t="str">
        <f t="shared" si="175"/>
        <v/>
      </c>
      <c r="AX325" s="12" t="str">
        <f t="shared" si="176"/>
        <v/>
      </c>
      <c r="AY325" s="12" t="str">
        <f t="shared" si="177"/>
        <v/>
      </c>
      <c r="AZ325" s="12" t="str">
        <f t="shared" si="178"/>
        <v/>
      </c>
    </row>
    <row r="326" spans="1:52" s="3" customFormat="1">
      <c r="A326" s="35"/>
      <c r="B326" s="36"/>
      <c r="C326" s="36"/>
      <c r="D326" s="36"/>
      <c r="E326" s="13"/>
      <c r="F326" s="13"/>
      <c r="G326" s="13"/>
      <c r="H326" s="13"/>
      <c r="I326" s="18">
        <f t="shared" ref="I326:I389" si="186">AB326+AC326+AD326+AE326</f>
        <v>0</v>
      </c>
      <c r="J326" s="37">
        <f t="shared" ref="J326:J389" si="187">IF(U326=1,$AH$5,IF(V326=1,$AH$6,IF(W326=1,$AH$7,IF(X326=1,$AH$8,IF(Y326=1,$AH$9,0)))))</f>
        <v>0</v>
      </c>
      <c r="K326" s="37"/>
      <c r="L326" s="12">
        <f t="shared" ref="L326:L389" si="188">IF(A326&lt;&gt;"",1,0)</f>
        <v>0</v>
      </c>
      <c r="M326" s="12">
        <f t="shared" ref="M326:M389" si="189">IF(B326&lt;&gt;"",1,0)</f>
        <v>0</v>
      </c>
      <c r="N326" s="12">
        <f t="shared" ref="N326:N389" si="190">IF(C326&lt;&gt;"",1,0)</f>
        <v>0</v>
      </c>
      <c r="O326" s="12">
        <f t="shared" ref="O326:O389" si="191">IF(D326&lt;&gt;"",1,0)</f>
        <v>0</v>
      </c>
      <c r="P326" s="12">
        <f t="shared" ref="P326:P389" si="192">IF(E326&lt;&gt;"",1,0)</f>
        <v>0</v>
      </c>
      <c r="Q326" s="12">
        <f t="shared" ref="Q326:Q389" si="193">IF(F326&lt;&gt;"",1,0)</f>
        <v>0</v>
      </c>
      <c r="R326" s="12">
        <f t="shared" ref="R326:R389" si="194">IF(G326&lt;&gt;"",1,0)</f>
        <v>0</v>
      </c>
      <c r="S326" s="12">
        <f t="shared" ref="S326:S389" si="195">IF(H326&lt;&gt;"",1,0)</f>
        <v>0</v>
      </c>
      <c r="U326" s="12">
        <f t="shared" ref="U326:U389" si="196">IFERROR(IF(AY326=AZ326,0,1),1)</f>
        <v>0</v>
      </c>
      <c r="V326" s="12">
        <f t="shared" ref="V326:V389" si="197">IF((IF(B326&lt;&gt;"",1,0))+(IF(C326&lt;&gt;"",1,0))=2,IF(C326&gt;B326,0,1),0)</f>
        <v>0</v>
      </c>
      <c r="W326" s="12">
        <f t="shared" ref="W326:W389" si="198">IF(L326+M326+N326+O326+P326+Q326+R326+S326=0,0,IF(L326+M326+N326+O326=4,0,1))</f>
        <v>0</v>
      </c>
      <c r="X326" s="12">
        <f t="shared" ref="X326:X389" si="199">IF(COUNTIF($A$5:$A$1004,A326)&lt;=1,0,1)</f>
        <v>0</v>
      </c>
      <c r="Y326" s="12">
        <f t="shared" si="179"/>
        <v>0</v>
      </c>
      <c r="Z326" s="12">
        <f t="shared" ref="Z326:Z389" si="200">IF(U326+V326+W326+X326+Y326=0,0,1)</f>
        <v>0</v>
      </c>
      <c r="AB326" s="42">
        <f t="shared" ref="AB326:AB389" si="201">IF($Z326=0,E326,0)</f>
        <v>0</v>
      </c>
      <c r="AC326" s="42">
        <f t="shared" ref="AC326:AC389" si="202">IF($Z326=0,F326,0)</f>
        <v>0</v>
      </c>
      <c r="AD326" s="42">
        <f t="shared" ref="AD326:AD389" si="203">IF($Z326=0,G326,0)</f>
        <v>0</v>
      </c>
      <c r="AE326" s="42">
        <f t="shared" ref="AE326:AE389" si="204">IF($Z326=0,H326,0)</f>
        <v>0</v>
      </c>
      <c r="AL326" s="12" t="str">
        <f t="shared" ref="AL326:AL389" si="205">IF($A326="","",MID($A326,1,1)*2)</f>
        <v/>
      </c>
      <c r="AM326" s="12" t="str">
        <f t="shared" ref="AM326:AM389" si="206">IF($A326="","",MID($A326,2,1)*1)</f>
        <v/>
      </c>
      <c r="AN326" s="12" t="str">
        <f t="shared" ref="AN326:AN389" si="207">IF($A326="","",MID($A326,3,1)*2)</f>
        <v/>
      </c>
      <c r="AO326" s="12" t="str">
        <f t="shared" ref="AO326:AO389" si="208">IF($A326="","",MID($A326,4,1)*1)</f>
        <v/>
      </c>
      <c r="AP326" s="12" t="str">
        <f t="shared" ref="AP326:AP389" si="209">IF($A326="","",MID($A326,5,1)*2)</f>
        <v/>
      </c>
      <c r="AQ326" s="12" t="str">
        <f t="shared" si="180"/>
        <v/>
      </c>
      <c r="AR326" s="12" t="str">
        <f t="shared" si="181"/>
        <v/>
      </c>
      <c r="AS326" s="12" t="str">
        <f t="shared" si="182"/>
        <v/>
      </c>
      <c r="AT326" s="12" t="str">
        <f t="shared" si="183"/>
        <v/>
      </c>
      <c r="AU326" s="12" t="str">
        <f t="shared" si="184"/>
        <v/>
      </c>
      <c r="AV326" s="12" t="str">
        <f t="shared" si="185"/>
        <v/>
      </c>
      <c r="AW326" s="12" t="str">
        <f t="shared" ref="AW326:AW389" si="210">IF($A326="","",MOD(AV326,10))</f>
        <v/>
      </c>
      <c r="AX326" s="12" t="str">
        <f t="shared" ref="AX326:AX389" si="211">IF($A326="","",10-AW326)</f>
        <v/>
      </c>
      <c r="AY326" s="12" t="str">
        <f t="shared" ref="AY326:AY389" si="212">IF($A326="","",MOD(AX326,10))</f>
        <v/>
      </c>
      <c r="AZ326" s="12" t="str">
        <f t="shared" ref="AZ326:AZ389" si="213">IF($A326="","",MID($A326,7,1)*1)</f>
        <v/>
      </c>
    </row>
    <row r="327" spans="1:52" s="3" customFormat="1">
      <c r="A327" s="35"/>
      <c r="B327" s="36"/>
      <c r="C327" s="36"/>
      <c r="D327" s="36"/>
      <c r="E327" s="13"/>
      <c r="F327" s="13"/>
      <c r="G327" s="13"/>
      <c r="H327" s="13"/>
      <c r="I327" s="18">
        <f t="shared" si="186"/>
        <v>0</v>
      </c>
      <c r="J327" s="37">
        <f t="shared" si="187"/>
        <v>0</v>
      </c>
      <c r="K327" s="37"/>
      <c r="L327" s="12">
        <f t="shared" si="188"/>
        <v>0</v>
      </c>
      <c r="M327" s="12">
        <f t="shared" si="189"/>
        <v>0</v>
      </c>
      <c r="N327" s="12">
        <f t="shared" si="190"/>
        <v>0</v>
      </c>
      <c r="O327" s="12">
        <f t="shared" si="191"/>
        <v>0</v>
      </c>
      <c r="P327" s="12">
        <f t="shared" si="192"/>
        <v>0</v>
      </c>
      <c r="Q327" s="12">
        <f t="shared" si="193"/>
        <v>0</v>
      </c>
      <c r="R327" s="12">
        <f t="shared" si="194"/>
        <v>0</v>
      </c>
      <c r="S327" s="12">
        <f t="shared" si="195"/>
        <v>0</v>
      </c>
      <c r="U327" s="12">
        <f t="shared" si="196"/>
        <v>0</v>
      </c>
      <c r="V327" s="12">
        <f t="shared" si="197"/>
        <v>0</v>
      </c>
      <c r="W327" s="12">
        <f t="shared" si="198"/>
        <v>0</v>
      </c>
      <c r="X327" s="12">
        <f t="shared" si="199"/>
        <v>0</v>
      </c>
      <c r="Y327" s="12">
        <f t="shared" ref="Y327:Y390" si="214">IF(AND(L327=1,L326=0),1,0)</f>
        <v>0</v>
      </c>
      <c r="Z327" s="12">
        <f t="shared" si="200"/>
        <v>0</v>
      </c>
      <c r="AB327" s="42">
        <f t="shared" si="201"/>
        <v>0</v>
      </c>
      <c r="AC327" s="42">
        <f t="shared" si="202"/>
        <v>0</v>
      </c>
      <c r="AD327" s="42">
        <f t="shared" si="203"/>
        <v>0</v>
      </c>
      <c r="AE327" s="42">
        <f t="shared" si="204"/>
        <v>0</v>
      </c>
      <c r="AL327" s="12" t="str">
        <f t="shared" si="205"/>
        <v/>
      </c>
      <c r="AM327" s="12" t="str">
        <f t="shared" si="206"/>
        <v/>
      </c>
      <c r="AN327" s="12" t="str">
        <f t="shared" si="207"/>
        <v/>
      </c>
      <c r="AO327" s="12" t="str">
        <f t="shared" si="208"/>
        <v/>
      </c>
      <c r="AP327" s="12" t="str">
        <f t="shared" si="209"/>
        <v/>
      </c>
      <c r="AQ327" s="12" t="str">
        <f t="shared" si="180"/>
        <v/>
      </c>
      <c r="AR327" s="12" t="str">
        <f t="shared" si="181"/>
        <v/>
      </c>
      <c r="AS327" s="12" t="str">
        <f t="shared" si="182"/>
        <v/>
      </c>
      <c r="AT327" s="12" t="str">
        <f t="shared" si="183"/>
        <v/>
      </c>
      <c r="AU327" s="12" t="str">
        <f t="shared" si="184"/>
        <v/>
      </c>
      <c r="AV327" s="12" t="str">
        <f t="shared" si="185"/>
        <v/>
      </c>
      <c r="AW327" s="12" t="str">
        <f t="shared" si="210"/>
        <v/>
      </c>
      <c r="AX327" s="12" t="str">
        <f t="shared" si="211"/>
        <v/>
      </c>
      <c r="AY327" s="12" t="str">
        <f t="shared" si="212"/>
        <v/>
      </c>
      <c r="AZ327" s="12" t="str">
        <f t="shared" si="213"/>
        <v/>
      </c>
    </row>
    <row r="328" spans="1:52" s="3" customFormat="1">
      <c r="A328" s="35"/>
      <c r="B328" s="36"/>
      <c r="C328" s="36"/>
      <c r="D328" s="36"/>
      <c r="E328" s="13"/>
      <c r="F328" s="13"/>
      <c r="G328" s="13"/>
      <c r="H328" s="13"/>
      <c r="I328" s="18">
        <f t="shared" si="186"/>
        <v>0</v>
      </c>
      <c r="J328" s="37">
        <f t="shared" si="187"/>
        <v>0</v>
      </c>
      <c r="K328" s="37"/>
      <c r="L328" s="12">
        <f t="shared" si="188"/>
        <v>0</v>
      </c>
      <c r="M328" s="12">
        <f t="shared" si="189"/>
        <v>0</v>
      </c>
      <c r="N328" s="12">
        <f t="shared" si="190"/>
        <v>0</v>
      </c>
      <c r="O328" s="12">
        <f t="shared" si="191"/>
        <v>0</v>
      </c>
      <c r="P328" s="12">
        <f t="shared" si="192"/>
        <v>0</v>
      </c>
      <c r="Q328" s="12">
        <f t="shared" si="193"/>
        <v>0</v>
      </c>
      <c r="R328" s="12">
        <f t="shared" si="194"/>
        <v>0</v>
      </c>
      <c r="S328" s="12">
        <f t="shared" si="195"/>
        <v>0</v>
      </c>
      <c r="U328" s="12">
        <f t="shared" si="196"/>
        <v>0</v>
      </c>
      <c r="V328" s="12">
        <f t="shared" si="197"/>
        <v>0</v>
      </c>
      <c r="W328" s="12">
        <f t="shared" si="198"/>
        <v>0</v>
      </c>
      <c r="X328" s="12">
        <f t="shared" si="199"/>
        <v>0</v>
      </c>
      <c r="Y328" s="12">
        <f t="shared" si="214"/>
        <v>0</v>
      </c>
      <c r="Z328" s="12">
        <f t="shared" si="200"/>
        <v>0</v>
      </c>
      <c r="AB328" s="42">
        <f t="shared" si="201"/>
        <v>0</v>
      </c>
      <c r="AC328" s="42">
        <f t="shared" si="202"/>
        <v>0</v>
      </c>
      <c r="AD328" s="42">
        <f t="shared" si="203"/>
        <v>0</v>
      </c>
      <c r="AE328" s="42">
        <f t="shared" si="204"/>
        <v>0</v>
      </c>
      <c r="AL328" s="12" t="str">
        <f t="shared" si="205"/>
        <v/>
      </c>
      <c r="AM328" s="12" t="str">
        <f t="shared" si="206"/>
        <v/>
      </c>
      <c r="AN328" s="12" t="str">
        <f t="shared" si="207"/>
        <v/>
      </c>
      <c r="AO328" s="12" t="str">
        <f t="shared" si="208"/>
        <v/>
      </c>
      <c r="AP328" s="12" t="str">
        <f t="shared" si="209"/>
        <v/>
      </c>
      <c r="AQ328" s="12" t="str">
        <f t="shared" si="180"/>
        <v/>
      </c>
      <c r="AR328" s="12" t="str">
        <f t="shared" si="181"/>
        <v/>
      </c>
      <c r="AS328" s="12" t="str">
        <f t="shared" si="182"/>
        <v/>
      </c>
      <c r="AT328" s="12" t="str">
        <f t="shared" si="183"/>
        <v/>
      </c>
      <c r="AU328" s="12" t="str">
        <f t="shared" si="184"/>
        <v/>
      </c>
      <c r="AV328" s="12" t="str">
        <f t="shared" si="185"/>
        <v/>
      </c>
      <c r="AW328" s="12" t="str">
        <f t="shared" si="210"/>
        <v/>
      </c>
      <c r="AX328" s="12" t="str">
        <f t="shared" si="211"/>
        <v/>
      </c>
      <c r="AY328" s="12" t="str">
        <f t="shared" si="212"/>
        <v/>
      </c>
      <c r="AZ328" s="12" t="str">
        <f t="shared" si="213"/>
        <v/>
      </c>
    </row>
    <row r="329" spans="1:52" s="3" customFormat="1">
      <c r="A329" s="35"/>
      <c r="B329" s="36"/>
      <c r="C329" s="36"/>
      <c r="D329" s="36"/>
      <c r="E329" s="13"/>
      <c r="F329" s="13"/>
      <c r="G329" s="13"/>
      <c r="H329" s="13"/>
      <c r="I329" s="18">
        <f t="shared" si="186"/>
        <v>0</v>
      </c>
      <c r="J329" s="37">
        <f t="shared" si="187"/>
        <v>0</v>
      </c>
      <c r="K329" s="37"/>
      <c r="L329" s="12">
        <f t="shared" si="188"/>
        <v>0</v>
      </c>
      <c r="M329" s="12">
        <f t="shared" si="189"/>
        <v>0</v>
      </c>
      <c r="N329" s="12">
        <f t="shared" si="190"/>
        <v>0</v>
      </c>
      <c r="O329" s="12">
        <f t="shared" si="191"/>
        <v>0</v>
      </c>
      <c r="P329" s="12">
        <f t="shared" si="192"/>
        <v>0</v>
      </c>
      <c r="Q329" s="12">
        <f t="shared" si="193"/>
        <v>0</v>
      </c>
      <c r="R329" s="12">
        <f t="shared" si="194"/>
        <v>0</v>
      </c>
      <c r="S329" s="12">
        <f t="shared" si="195"/>
        <v>0</v>
      </c>
      <c r="U329" s="12">
        <f t="shared" si="196"/>
        <v>0</v>
      </c>
      <c r="V329" s="12">
        <f t="shared" si="197"/>
        <v>0</v>
      </c>
      <c r="W329" s="12">
        <f t="shared" si="198"/>
        <v>0</v>
      </c>
      <c r="X329" s="12">
        <f t="shared" si="199"/>
        <v>0</v>
      </c>
      <c r="Y329" s="12">
        <f t="shared" si="214"/>
        <v>0</v>
      </c>
      <c r="Z329" s="12">
        <f t="shared" si="200"/>
        <v>0</v>
      </c>
      <c r="AB329" s="42">
        <f t="shared" si="201"/>
        <v>0</v>
      </c>
      <c r="AC329" s="42">
        <f t="shared" si="202"/>
        <v>0</v>
      </c>
      <c r="AD329" s="42">
        <f t="shared" si="203"/>
        <v>0</v>
      </c>
      <c r="AE329" s="42">
        <f t="shared" si="204"/>
        <v>0</v>
      </c>
      <c r="AL329" s="12" t="str">
        <f t="shared" si="205"/>
        <v/>
      </c>
      <c r="AM329" s="12" t="str">
        <f t="shared" si="206"/>
        <v/>
      </c>
      <c r="AN329" s="12" t="str">
        <f t="shared" si="207"/>
        <v/>
      </c>
      <c r="AO329" s="12" t="str">
        <f t="shared" si="208"/>
        <v/>
      </c>
      <c r="AP329" s="12" t="str">
        <f t="shared" si="209"/>
        <v/>
      </c>
      <c r="AQ329" s="12" t="str">
        <f t="shared" si="180"/>
        <v/>
      </c>
      <c r="AR329" s="12" t="str">
        <f t="shared" si="181"/>
        <v/>
      </c>
      <c r="AS329" s="12" t="str">
        <f t="shared" si="182"/>
        <v/>
      </c>
      <c r="AT329" s="12" t="str">
        <f t="shared" si="183"/>
        <v/>
      </c>
      <c r="AU329" s="12" t="str">
        <f t="shared" si="184"/>
        <v/>
      </c>
      <c r="AV329" s="12" t="str">
        <f t="shared" si="185"/>
        <v/>
      </c>
      <c r="AW329" s="12" t="str">
        <f t="shared" si="210"/>
        <v/>
      </c>
      <c r="AX329" s="12" t="str">
        <f t="shared" si="211"/>
        <v/>
      </c>
      <c r="AY329" s="12" t="str">
        <f t="shared" si="212"/>
        <v/>
      </c>
      <c r="AZ329" s="12" t="str">
        <f t="shared" si="213"/>
        <v/>
      </c>
    </row>
    <row r="330" spans="1:52" s="3" customFormat="1">
      <c r="A330" s="35"/>
      <c r="B330" s="36"/>
      <c r="C330" s="36"/>
      <c r="D330" s="36"/>
      <c r="E330" s="13"/>
      <c r="F330" s="13"/>
      <c r="G330" s="13"/>
      <c r="H330" s="13"/>
      <c r="I330" s="18">
        <f t="shared" si="186"/>
        <v>0</v>
      </c>
      <c r="J330" s="37">
        <f t="shared" si="187"/>
        <v>0</v>
      </c>
      <c r="K330" s="37"/>
      <c r="L330" s="12">
        <f t="shared" si="188"/>
        <v>0</v>
      </c>
      <c r="M330" s="12">
        <f t="shared" si="189"/>
        <v>0</v>
      </c>
      <c r="N330" s="12">
        <f t="shared" si="190"/>
        <v>0</v>
      </c>
      <c r="O330" s="12">
        <f t="shared" si="191"/>
        <v>0</v>
      </c>
      <c r="P330" s="12">
        <f t="shared" si="192"/>
        <v>0</v>
      </c>
      <c r="Q330" s="12">
        <f t="shared" si="193"/>
        <v>0</v>
      </c>
      <c r="R330" s="12">
        <f t="shared" si="194"/>
        <v>0</v>
      </c>
      <c r="S330" s="12">
        <f t="shared" si="195"/>
        <v>0</v>
      </c>
      <c r="U330" s="12">
        <f t="shared" si="196"/>
        <v>0</v>
      </c>
      <c r="V330" s="12">
        <f t="shared" si="197"/>
        <v>0</v>
      </c>
      <c r="W330" s="12">
        <f t="shared" si="198"/>
        <v>0</v>
      </c>
      <c r="X330" s="12">
        <f t="shared" si="199"/>
        <v>0</v>
      </c>
      <c r="Y330" s="12">
        <f t="shared" si="214"/>
        <v>0</v>
      </c>
      <c r="Z330" s="12">
        <f t="shared" si="200"/>
        <v>0</v>
      </c>
      <c r="AB330" s="42">
        <f t="shared" si="201"/>
        <v>0</v>
      </c>
      <c r="AC330" s="42">
        <f t="shared" si="202"/>
        <v>0</v>
      </c>
      <c r="AD330" s="42">
        <f t="shared" si="203"/>
        <v>0</v>
      </c>
      <c r="AE330" s="42">
        <f t="shared" si="204"/>
        <v>0</v>
      </c>
      <c r="AL330" s="12" t="str">
        <f t="shared" si="205"/>
        <v/>
      </c>
      <c r="AM330" s="12" t="str">
        <f t="shared" si="206"/>
        <v/>
      </c>
      <c r="AN330" s="12" t="str">
        <f t="shared" si="207"/>
        <v/>
      </c>
      <c r="AO330" s="12" t="str">
        <f t="shared" si="208"/>
        <v/>
      </c>
      <c r="AP330" s="12" t="str">
        <f t="shared" si="209"/>
        <v/>
      </c>
      <c r="AQ330" s="12" t="str">
        <f t="shared" si="180"/>
        <v/>
      </c>
      <c r="AR330" s="12" t="str">
        <f t="shared" si="181"/>
        <v/>
      </c>
      <c r="AS330" s="12" t="str">
        <f t="shared" si="182"/>
        <v/>
      </c>
      <c r="AT330" s="12" t="str">
        <f t="shared" si="183"/>
        <v/>
      </c>
      <c r="AU330" s="12" t="str">
        <f t="shared" si="184"/>
        <v/>
      </c>
      <c r="AV330" s="12" t="str">
        <f t="shared" si="185"/>
        <v/>
      </c>
      <c r="AW330" s="12" t="str">
        <f t="shared" si="210"/>
        <v/>
      </c>
      <c r="AX330" s="12" t="str">
        <f t="shared" si="211"/>
        <v/>
      </c>
      <c r="AY330" s="12" t="str">
        <f t="shared" si="212"/>
        <v/>
      </c>
      <c r="AZ330" s="12" t="str">
        <f t="shared" si="213"/>
        <v/>
      </c>
    </row>
    <row r="331" spans="1:52" s="3" customFormat="1">
      <c r="A331" s="35"/>
      <c r="B331" s="36"/>
      <c r="C331" s="36"/>
      <c r="D331" s="36"/>
      <c r="E331" s="13"/>
      <c r="F331" s="13"/>
      <c r="G331" s="13"/>
      <c r="H331" s="13"/>
      <c r="I331" s="18">
        <f t="shared" si="186"/>
        <v>0</v>
      </c>
      <c r="J331" s="37">
        <f t="shared" si="187"/>
        <v>0</v>
      </c>
      <c r="K331" s="37"/>
      <c r="L331" s="12">
        <f t="shared" si="188"/>
        <v>0</v>
      </c>
      <c r="M331" s="12">
        <f t="shared" si="189"/>
        <v>0</v>
      </c>
      <c r="N331" s="12">
        <f t="shared" si="190"/>
        <v>0</v>
      </c>
      <c r="O331" s="12">
        <f t="shared" si="191"/>
        <v>0</v>
      </c>
      <c r="P331" s="12">
        <f t="shared" si="192"/>
        <v>0</v>
      </c>
      <c r="Q331" s="12">
        <f t="shared" si="193"/>
        <v>0</v>
      </c>
      <c r="R331" s="12">
        <f t="shared" si="194"/>
        <v>0</v>
      </c>
      <c r="S331" s="12">
        <f t="shared" si="195"/>
        <v>0</v>
      </c>
      <c r="U331" s="12">
        <f t="shared" si="196"/>
        <v>0</v>
      </c>
      <c r="V331" s="12">
        <f t="shared" si="197"/>
        <v>0</v>
      </c>
      <c r="W331" s="12">
        <f t="shared" si="198"/>
        <v>0</v>
      </c>
      <c r="X331" s="12">
        <f t="shared" si="199"/>
        <v>0</v>
      </c>
      <c r="Y331" s="12">
        <f t="shared" si="214"/>
        <v>0</v>
      </c>
      <c r="Z331" s="12">
        <f t="shared" si="200"/>
        <v>0</v>
      </c>
      <c r="AB331" s="42">
        <f t="shared" si="201"/>
        <v>0</v>
      </c>
      <c r="AC331" s="42">
        <f t="shared" si="202"/>
        <v>0</v>
      </c>
      <c r="AD331" s="42">
        <f t="shared" si="203"/>
        <v>0</v>
      </c>
      <c r="AE331" s="42">
        <f t="shared" si="204"/>
        <v>0</v>
      </c>
      <c r="AL331" s="12" t="str">
        <f t="shared" si="205"/>
        <v/>
      </c>
      <c r="AM331" s="12" t="str">
        <f t="shared" si="206"/>
        <v/>
      </c>
      <c r="AN331" s="12" t="str">
        <f t="shared" si="207"/>
        <v/>
      </c>
      <c r="AO331" s="12" t="str">
        <f t="shared" si="208"/>
        <v/>
      </c>
      <c r="AP331" s="12" t="str">
        <f t="shared" si="209"/>
        <v/>
      </c>
      <c r="AQ331" s="12" t="str">
        <f t="shared" si="180"/>
        <v/>
      </c>
      <c r="AR331" s="12" t="str">
        <f t="shared" si="181"/>
        <v/>
      </c>
      <c r="AS331" s="12" t="str">
        <f t="shared" si="182"/>
        <v/>
      </c>
      <c r="AT331" s="12" t="str">
        <f t="shared" si="183"/>
        <v/>
      </c>
      <c r="AU331" s="12" t="str">
        <f t="shared" si="184"/>
        <v/>
      </c>
      <c r="AV331" s="12" t="str">
        <f t="shared" si="185"/>
        <v/>
      </c>
      <c r="AW331" s="12" t="str">
        <f t="shared" si="210"/>
        <v/>
      </c>
      <c r="AX331" s="12" t="str">
        <f t="shared" si="211"/>
        <v/>
      </c>
      <c r="AY331" s="12" t="str">
        <f t="shared" si="212"/>
        <v/>
      </c>
      <c r="AZ331" s="12" t="str">
        <f t="shared" si="213"/>
        <v/>
      </c>
    </row>
    <row r="332" spans="1:52" s="3" customFormat="1">
      <c r="A332" s="35"/>
      <c r="B332" s="36"/>
      <c r="C332" s="36"/>
      <c r="D332" s="36"/>
      <c r="E332" s="13"/>
      <c r="F332" s="13"/>
      <c r="G332" s="13"/>
      <c r="H332" s="13"/>
      <c r="I332" s="18">
        <f t="shared" si="186"/>
        <v>0</v>
      </c>
      <c r="J332" s="37">
        <f t="shared" si="187"/>
        <v>0</v>
      </c>
      <c r="K332" s="37"/>
      <c r="L332" s="12">
        <f t="shared" si="188"/>
        <v>0</v>
      </c>
      <c r="M332" s="12">
        <f t="shared" si="189"/>
        <v>0</v>
      </c>
      <c r="N332" s="12">
        <f t="shared" si="190"/>
        <v>0</v>
      </c>
      <c r="O332" s="12">
        <f t="shared" si="191"/>
        <v>0</v>
      </c>
      <c r="P332" s="12">
        <f t="shared" si="192"/>
        <v>0</v>
      </c>
      <c r="Q332" s="12">
        <f t="shared" si="193"/>
        <v>0</v>
      </c>
      <c r="R332" s="12">
        <f t="shared" si="194"/>
        <v>0</v>
      </c>
      <c r="S332" s="12">
        <f t="shared" si="195"/>
        <v>0</v>
      </c>
      <c r="U332" s="12">
        <f t="shared" si="196"/>
        <v>0</v>
      </c>
      <c r="V332" s="12">
        <f t="shared" si="197"/>
        <v>0</v>
      </c>
      <c r="W332" s="12">
        <f t="shared" si="198"/>
        <v>0</v>
      </c>
      <c r="X332" s="12">
        <f t="shared" si="199"/>
        <v>0</v>
      </c>
      <c r="Y332" s="12">
        <f t="shared" si="214"/>
        <v>0</v>
      </c>
      <c r="Z332" s="12">
        <f t="shared" si="200"/>
        <v>0</v>
      </c>
      <c r="AB332" s="42">
        <f t="shared" si="201"/>
        <v>0</v>
      </c>
      <c r="AC332" s="42">
        <f t="shared" si="202"/>
        <v>0</v>
      </c>
      <c r="AD332" s="42">
        <f t="shared" si="203"/>
        <v>0</v>
      </c>
      <c r="AE332" s="42">
        <f t="shared" si="204"/>
        <v>0</v>
      </c>
      <c r="AL332" s="12" t="str">
        <f t="shared" si="205"/>
        <v/>
      </c>
      <c r="AM332" s="12" t="str">
        <f t="shared" si="206"/>
        <v/>
      </c>
      <c r="AN332" s="12" t="str">
        <f t="shared" si="207"/>
        <v/>
      </c>
      <c r="AO332" s="12" t="str">
        <f t="shared" si="208"/>
        <v/>
      </c>
      <c r="AP332" s="12" t="str">
        <f t="shared" si="209"/>
        <v/>
      </c>
      <c r="AQ332" s="12" t="str">
        <f t="shared" si="180"/>
        <v/>
      </c>
      <c r="AR332" s="12" t="str">
        <f t="shared" si="181"/>
        <v/>
      </c>
      <c r="AS332" s="12" t="str">
        <f t="shared" si="182"/>
        <v/>
      </c>
      <c r="AT332" s="12" t="str">
        <f t="shared" si="183"/>
        <v/>
      </c>
      <c r="AU332" s="12" t="str">
        <f t="shared" si="184"/>
        <v/>
      </c>
      <c r="AV332" s="12" t="str">
        <f t="shared" si="185"/>
        <v/>
      </c>
      <c r="AW332" s="12" t="str">
        <f t="shared" si="210"/>
        <v/>
      </c>
      <c r="AX332" s="12" t="str">
        <f t="shared" si="211"/>
        <v/>
      </c>
      <c r="AY332" s="12" t="str">
        <f t="shared" si="212"/>
        <v/>
      </c>
      <c r="AZ332" s="12" t="str">
        <f t="shared" si="213"/>
        <v/>
      </c>
    </row>
    <row r="333" spans="1:52" s="3" customFormat="1">
      <c r="A333" s="35"/>
      <c r="B333" s="36"/>
      <c r="C333" s="36"/>
      <c r="D333" s="36"/>
      <c r="E333" s="13"/>
      <c r="F333" s="13"/>
      <c r="G333" s="13"/>
      <c r="H333" s="13"/>
      <c r="I333" s="18">
        <f t="shared" si="186"/>
        <v>0</v>
      </c>
      <c r="J333" s="37">
        <f t="shared" si="187"/>
        <v>0</v>
      </c>
      <c r="K333" s="37"/>
      <c r="L333" s="12">
        <f t="shared" si="188"/>
        <v>0</v>
      </c>
      <c r="M333" s="12">
        <f t="shared" si="189"/>
        <v>0</v>
      </c>
      <c r="N333" s="12">
        <f t="shared" si="190"/>
        <v>0</v>
      </c>
      <c r="O333" s="12">
        <f t="shared" si="191"/>
        <v>0</v>
      </c>
      <c r="P333" s="12">
        <f t="shared" si="192"/>
        <v>0</v>
      </c>
      <c r="Q333" s="12">
        <f t="shared" si="193"/>
        <v>0</v>
      </c>
      <c r="R333" s="12">
        <f t="shared" si="194"/>
        <v>0</v>
      </c>
      <c r="S333" s="12">
        <f t="shared" si="195"/>
        <v>0</v>
      </c>
      <c r="U333" s="12">
        <f t="shared" si="196"/>
        <v>0</v>
      </c>
      <c r="V333" s="12">
        <f t="shared" si="197"/>
        <v>0</v>
      </c>
      <c r="W333" s="12">
        <f t="shared" si="198"/>
        <v>0</v>
      </c>
      <c r="X333" s="12">
        <f t="shared" si="199"/>
        <v>0</v>
      </c>
      <c r="Y333" s="12">
        <f t="shared" si="214"/>
        <v>0</v>
      </c>
      <c r="Z333" s="12">
        <f t="shared" si="200"/>
        <v>0</v>
      </c>
      <c r="AB333" s="42">
        <f t="shared" si="201"/>
        <v>0</v>
      </c>
      <c r="AC333" s="42">
        <f t="shared" si="202"/>
        <v>0</v>
      </c>
      <c r="AD333" s="42">
        <f t="shared" si="203"/>
        <v>0</v>
      </c>
      <c r="AE333" s="42">
        <f t="shared" si="204"/>
        <v>0</v>
      </c>
      <c r="AL333" s="12" t="str">
        <f t="shared" si="205"/>
        <v/>
      </c>
      <c r="AM333" s="12" t="str">
        <f t="shared" si="206"/>
        <v/>
      </c>
      <c r="AN333" s="12" t="str">
        <f t="shared" si="207"/>
        <v/>
      </c>
      <c r="AO333" s="12" t="str">
        <f t="shared" si="208"/>
        <v/>
      </c>
      <c r="AP333" s="12" t="str">
        <f t="shared" si="209"/>
        <v/>
      </c>
      <c r="AQ333" s="12" t="str">
        <f t="shared" si="180"/>
        <v/>
      </c>
      <c r="AR333" s="12" t="str">
        <f t="shared" si="181"/>
        <v/>
      </c>
      <c r="AS333" s="12" t="str">
        <f t="shared" si="182"/>
        <v/>
      </c>
      <c r="AT333" s="12" t="str">
        <f t="shared" si="183"/>
        <v/>
      </c>
      <c r="AU333" s="12" t="str">
        <f t="shared" si="184"/>
        <v/>
      </c>
      <c r="AV333" s="12" t="str">
        <f t="shared" si="185"/>
        <v/>
      </c>
      <c r="AW333" s="12" t="str">
        <f t="shared" si="210"/>
        <v/>
      </c>
      <c r="AX333" s="12" t="str">
        <f t="shared" si="211"/>
        <v/>
      </c>
      <c r="AY333" s="12" t="str">
        <f t="shared" si="212"/>
        <v/>
      </c>
      <c r="AZ333" s="12" t="str">
        <f t="shared" si="213"/>
        <v/>
      </c>
    </row>
    <row r="334" spans="1:52" s="3" customFormat="1">
      <c r="A334" s="35"/>
      <c r="B334" s="36"/>
      <c r="C334" s="36"/>
      <c r="D334" s="36"/>
      <c r="E334" s="13"/>
      <c r="F334" s="13"/>
      <c r="G334" s="13"/>
      <c r="H334" s="13"/>
      <c r="I334" s="18">
        <f t="shared" si="186"/>
        <v>0</v>
      </c>
      <c r="J334" s="37">
        <f t="shared" si="187"/>
        <v>0</v>
      </c>
      <c r="K334" s="37"/>
      <c r="L334" s="12">
        <f t="shared" si="188"/>
        <v>0</v>
      </c>
      <c r="M334" s="12">
        <f t="shared" si="189"/>
        <v>0</v>
      </c>
      <c r="N334" s="12">
        <f t="shared" si="190"/>
        <v>0</v>
      </c>
      <c r="O334" s="12">
        <f t="shared" si="191"/>
        <v>0</v>
      </c>
      <c r="P334" s="12">
        <f t="shared" si="192"/>
        <v>0</v>
      </c>
      <c r="Q334" s="12">
        <f t="shared" si="193"/>
        <v>0</v>
      </c>
      <c r="R334" s="12">
        <f t="shared" si="194"/>
        <v>0</v>
      </c>
      <c r="S334" s="12">
        <f t="shared" si="195"/>
        <v>0</v>
      </c>
      <c r="U334" s="12">
        <f t="shared" si="196"/>
        <v>0</v>
      </c>
      <c r="V334" s="12">
        <f t="shared" si="197"/>
        <v>0</v>
      </c>
      <c r="W334" s="12">
        <f t="shared" si="198"/>
        <v>0</v>
      </c>
      <c r="X334" s="12">
        <f t="shared" si="199"/>
        <v>0</v>
      </c>
      <c r="Y334" s="12">
        <f t="shared" si="214"/>
        <v>0</v>
      </c>
      <c r="Z334" s="12">
        <f t="shared" si="200"/>
        <v>0</v>
      </c>
      <c r="AB334" s="42">
        <f t="shared" si="201"/>
        <v>0</v>
      </c>
      <c r="AC334" s="42">
        <f t="shared" si="202"/>
        <v>0</v>
      </c>
      <c r="AD334" s="42">
        <f t="shared" si="203"/>
        <v>0</v>
      </c>
      <c r="AE334" s="42">
        <f t="shared" si="204"/>
        <v>0</v>
      </c>
      <c r="AL334" s="12" t="str">
        <f t="shared" si="205"/>
        <v/>
      </c>
      <c r="AM334" s="12" t="str">
        <f t="shared" si="206"/>
        <v/>
      </c>
      <c r="AN334" s="12" t="str">
        <f t="shared" si="207"/>
        <v/>
      </c>
      <c r="AO334" s="12" t="str">
        <f t="shared" si="208"/>
        <v/>
      </c>
      <c r="AP334" s="12" t="str">
        <f t="shared" si="209"/>
        <v/>
      </c>
      <c r="AQ334" s="12" t="str">
        <f t="shared" si="180"/>
        <v/>
      </c>
      <c r="AR334" s="12" t="str">
        <f t="shared" si="181"/>
        <v/>
      </c>
      <c r="AS334" s="12" t="str">
        <f t="shared" si="182"/>
        <v/>
      </c>
      <c r="AT334" s="12" t="str">
        <f t="shared" si="183"/>
        <v/>
      </c>
      <c r="AU334" s="12" t="str">
        <f t="shared" si="184"/>
        <v/>
      </c>
      <c r="AV334" s="12" t="str">
        <f t="shared" si="185"/>
        <v/>
      </c>
      <c r="AW334" s="12" t="str">
        <f t="shared" si="210"/>
        <v/>
      </c>
      <c r="AX334" s="12" t="str">
        <f t="shared" si="211"/>
        <v/>
      </c>
      <c r="AY334" s="12" t="str">
        <f t="shared" si="212"/>
        <v/>
      </c>
      <c r="AZ334" s="12" t="str">
        <f t="shared" si="213"/>
        <v/>
      </c>
    </row>
    <row r="335" spans="1:52" s="3" customFormat="1">
      <c r="A335" s="35"/>
      <c r="B335" s="36"/>
      <c r="C335" s="36"/>
      <c r="D335" s="36"/>
      <c r="E335" s="13"/>
      <c r="F335" s="13"/>
      <c r="G335" s="13"/>
      <c r="H335" s="13"/>
      <c r="I335" s="18">
        <f t="shared" si="186"/>
        <v>0</v>
      </c>
      <c r="J335" s="37">
        <f t="shared" si="187"/>
        <v>0</v>
      </c>
      <c r="K335" s="37"/>
      <c r="L335" s="12">
        <f t="shared" si="188"/>
        <v>0</v>
      </c>
      <c r="M335" s="12">
        <f t="shared" si="189"/>
        <v>0</v>
      </c>
      <c r="N335" s="12">
        <f t="shared" si="190"/>
        <v>0</v>
      </c>
      <c r="O335" s="12">
        <f t="shared" si="191"/>
        <v>0</v>
      </c>
      <c r="P335" s="12">
        <f t="shared" si="192"/>
        <v>0</v>
      </c>
      <c r="Q335" s="12">
        <f t="shared" si="193"/>
        <v>0</v>
      </c>
      <c r="R335" s="12">
        <f t="shared" si="194"/>
        <v>0</v>
      </c>
      <c r="S335" s="12">
        <f t="shared" si="195"/>
        <v>0</v>
      </c>
      <c r="U335" s="12">
        <f t="shared" si="196"/>
        <v>0</v>
      </c>
      <c r="V335" s="12">
        <f t="shared" si="197"/>
        <v>0</v>
      </c>
      <c r="W335" s="12">
        <f t="shared" si="198"/>
        <v>0</v>
      </c>
      <c r="X335" s="12">
        <f t="shared" si="199"/>
        <v>0</v>
      </c>
      <c r="Y335" s="12">
        <f t="shared" si="214"/>
        <v>0</v>
      </c>
      <c r="Z335" s="12">
        <f t="shared" si="200"/>
        <v>0</v>
      </c>
      <c r="AB335" s="42">
        <f t="shared" si="201"/>
        <v>0</v>
      </c>
      <c r="AC335" s="42">
        <f t="shared" si="202"/>
        <v>0</v>
      </c>
      <c r="AD335" s="42">
        <f t="shared" si="203"/>
        <v>0</v>
      </c>
      <c r="AE335" s="42">
        <f t="shared" si="204"/>
        <v>0</v>
      </c>
      <c r="AL335" s="12" t="str">
        <f t="shared" si="205"/>
        <v/>
      </c>
      <c r="AM335" s="12" t="str">
        <f t="shared" si="206"/>
        <v/>
      </c>
      <c r="AN335" s="12" t="str">
        <f t="shared" si="207"/>
        <v/>
      </c>
      <c r="AO335" s="12" t="str">
        <f t="shared" si="208"/>
        <v/>
      </c>
      <c r="AP335" s="12" t="str">
        <f t="shared" si="209"/>
        <v/>
      </c>
      <c r="AQ335" s="12" t="str">
        <f t="shared" si="180"/>
        <v/>
      </c>
      <c r="AR335" s="12" t="str">
        <f t="shared" si="181"/>
        <v/>
      </c>
      <c r="AS335" s="12" t="str">
        <f t="shared" si="182"/>
        <v/>
      </c>
      <c r="AT335" s="12" t="str">
        <f t="shared" si="183"/>
        <v/>
      </c>
      <c r="AU335" s="12" t="str">
        <f t="shared" si="184"/>
        <v/>
      </c>
      <c r="AV335" s="12" t="str">
        <f t="shared" si="185"/>
        <v/>
      </c>
      <c r="AW335" s="12" t="str">
        <f t="shared" si="210"/>
        <v/>
      </c>
      <c r="AX335" s="12" t="str">
        <f t="shared" si="211"/>
        <v/>
      </c>
      <c r="AY335" s="12" t="str">
        <f t="shared" si="212"/>
        <v/>
      </c>
      <c r="AZ335" s="12" t="str">
        <f t="shared" si="213"/>
        <v/>
      </c>
    </row>
    <row r="336" spans="1:52" s="3" customFormat="1">
      <c r="A336" s="35"/>
      <c r="B336" s="36"/>
      <c r="C336" s="36"/>
      <c r="D336" s="36"/>
      <c r="E336" s="13"/>
      <c r="F336" s="13"/>
      <c r="G336" s="13"/>
      <c r="H336" s="13"/>
      <c r="I336" s="18">
        <f t="shared" si="186"/>
        <v>0</v>
      </c>
      <c r="J336" s="37">
        <f t="shared" si="187"/>
        <v>0</v>
      </c>
      <c r="K336" s="37"/>
      <c r="L336" s="12">
        <f t="shared" si="188"/>
        <v>0</v>
      </c>
      <c r="M336" s="12">
        <f t="shared" si="189"/>
        <v>0</v>
      </c>
      <c r="N336" s="12">
        <f t="shared" si="190"/>
        <v>0</v>
      </c>
      <c r="O336" s="12">
        <f t="shared" si="191"/>
        <v>0</v>
      </c>
      <c r="P336" s="12">
        <f t="shared" si="192"/>
        <v>0</v>
      </c>
      <c r="Q336" s="12">
        <f t="shared" si="193"/>
        <v>0</v>
      </c>
      <c r="R336" s="12">
        <f t="shared" si="194"/>
        <v>0</v>
      </c>
      <c r="S336" s="12">
        <f t="shared" si="195"/>
        <v>0</v>
      </c>
      <c r="U336" s="12">
        <f t="shared" si="196"/>
        <v>0</v>
      </c>
      <c r="V336" s="12">
        <f t="shared" si="197"/>
        <v>0</v>
      </c>
      <c r="W336" s="12">
        <f t="shared" si="198"/>
        <v>0</v>
      </c>
      <c r="X336" s="12">
        <f t="shared" si="199"/>
        <v>0</v>
      </c>
      <c r="Y336" s="12">
        <f t="shared" si="214"/>
        <v>0</v>
      </c>
      <c r="Z336" s="12">
        <f t="shared" si="200"/>
        <v>0</v>
      </c>
      <c r="AB336" s="42">
        <f t="shared" si="201"/>
        <v>0</v>
      </c>
      <c r="AC336" s="42">
        <f t="shared" si="202"/>
        <v>0</v>
      </c>
      <c r="AD336" s="42">
        <f t="shared" si="203"/>
        <v>0</v>
      </c>
      <c r="AE336" s="42">
        <f t="shared" si="204"/>
        <v>0</v>
      </c>
      <c r="AL336" s="12" t="str">
        <f t="shared" si="205"/>
        <v/>
      </c>
      <c r="AM336" s="12" t="str">
        <f t="shared" si="206"/>
        <v/>
      </c>
      <c r="AN336" s="12" t="str">
        <f t="shared" si="207"/>
        <v/>
      </c>
      <c r="AO336" s="12" t="str">
        <f t="shared" si="208"/>
        <v/>
      </c>
      <c r="AP336" s="12" t="str">
        <f t="shared" si="209"/>
        <v/>
      </c>
      <c r="AQ336" s="12" t="str">
        <f t="shared" ref="AQ336:AQ399" si="215">IF($A336="","",IF(AL336&lt;10,AL336,(LEFT(AL336)+RIGHT(AL336))))</f>
        <v/>
      </c>
      <c r="AR336" s="12" t="str">
        <f t="shared" ref="AR336:AR399" si="216">IF($A336="","",IF(AM336&lt;10,AM336,(LEFT(AM336)+RIGHT(AM336))))</f>
        <v/>
      </c>
      <c r="AS336" s="12" t="str">
        <f t="shared" ref="AS336:AS399" si="217">IF($A336="","",IF(AN336&lt;10,AN336,(LEFT(AN336)+RIGHT(AN336))))</f>
        <v/>
      </c>
      <c r="AT336" s="12" t="str">
        <f t="shared" ref="AT336:AT399" si="218">IF($A336="","",IF(AO336&lt;10,AO336,(LEFT(AO336)+RIGHT(AO336))))</f>
        <v/>
      </c>
      <c r="AU336" s="12" t="str">
        <f t="shared" ref="AU336:AU399" si="219">IF($A336="","",IF(AP336&lt;10,AP336,(LEFT(AP336)+RIGHT(AP336))))</f>
        <v/>
      </c>
      <c r="AV336" s="12" t="str">
        <f t="shared" ref="AV336:AV399" si="220">IF($A336="","",SUM(AQ336:AU336))</f>
        <v/>
      </c>
      <c r="AW336" s="12" t="str">
        <f t="shared" si="210"/>
        <v/>
      </c>
      <c r="AX336" s="12" t="str">
        <f t="shared" si="211"/>
        <v/>
      </c>
      <c r="AY336" s="12" t="str">
        <f t="shared" si="212"/>
        <v/>
      </c>
      <c r="AZ336" s="12" t="str">
        <f t="shared" si="213"/>
        <v/>
      </c>
    </row>
    <row r="337" spans="1:52" s="3" customFormat="1">
      <c r="A337" s="35"/>
      <c r="B337" s="36"/>
      <c r="C337" s="36"/>
      <c r="D337" s="36"/>
      <c r="E337" s="13"/>
      <c r="F337" s="13"/>
      <c r="G337" s="13"/>
      <c r="H337" s="13"/>
      <c r="I337" s="18">
        <f t="shared" si="186"/>
        <v>0</v>
      </c>
      <c r="J337" s="37">
        <f t="shared" si="187"/>
        <v>0</v>
      </c>
      <c r="K337" s="37"/>
      <c r="L337" s="12">
        <f t="shared" si="188"/>
        <v>0</v>
      </c>
      <c r="M337" s="12">
        <f t="shared" si="189"/>
        <v>0</v>
      </c>
      <c r="N337" s="12">
        <f t="shared" si="190"/>
        <v>0</v>
      </c>
      <c r="O337" s="12">
        <f t="shared" si="191"/>
        <v>0</v>
      </c>
      <c r="P337" s="12">
        <f t="shared" si="192"/>
        <v>0</v>
      </c>
      <c r="Q337" s="12">
        <f t="shared" si="193"/>
        <v>0</v>
      </c>
      <c r="R337" s="12">
        <f t="shared" si="194"/>
        <v>0</v>
      </c>
      <c r="S337" s="12">
        <f t="shared" si="195"/>
        <v>0</v>
      </c>
      <c r="U337" s="12">
        <f t="shared" si="196"/>
        <v>0</v>
      </c>
      <c r="V337" s="12">
        <f t="shared" si="197"/>
        <v>0</v>
      </c>
      <c r="W337" s="12">
        <f t="shared" si="198"/>
        <v>0</v>
      </c>
      <c r="X337" s="12">
        <f t="shared" si="199"/>
        <v>0</v>
      </c>
      <c r="Y337" s="12">
        <f t="shared" si="214"/>
        <v>0</v>
      </c>
      <c r="Z337" s="12">
        <f t="shared" si="200"/>
        <v>0</v>
      </c>
      <c r="AB337" s="42">
        <f t="shared" si="201"/>
        <v>0</v>
      </c>
      <c r="AC337" s="42">
        <f t="shared" si="202"/>
        <v>0</v>
      </c>
      <c r="AD337" s="42">
        <f t="shared" si="203"/>
        <v>0</v>
      </c>
      <c r="AE337" s="42">
        <f t="shared" si="204"/>
        <v>0</v>
      </c>
      <c r="AL337" s="12" t="str">
        <f t="shared" si="205"/>
        <v/>
      </c>
      <c r="AM337" s="12" t="str">
        <f t="shared" si="206"/>
        <v/>
      </c>
      <c r="AN337" s="12" t="str">
        <f t="shared" si="207"/>
        <v/>
      </c>
      <c r="AO337" s="12" t="str">
        <f t="shared" si="208"/>
        <v/>
      </c>
      <c r="AP337" s="12" t="str">
        <f t="shared" si="209"/>
        <v/>
      </c>
      <c r="AQ337" s="12" t="str">
        <f t="shared" si="215"/>
        <v/>
      </c>
      <c r="AR337" s="12" t="str">
        <f t="shared" si="216"/>
        <v/>
      </c>
      <c r="AS337" s="12" t="str">
        <f t="shared" si="217"/>
        <v/>
      </c>
      <c r="AT337" s="12" t="str">
        <f t="shared" si="218"/>
        <v/>
      </c>
      <c r="AU337" s="12" t="str">
        <f t="shared" si="219"/>
        <v/>
      </c>
      <c r="AV337" s="12" t="str">
        <f t="shared" si="220"/>
        <v/>
      </c>
      <c r="AW337" s="12" t="str">
        <f t="shared" si="210"/>
        <v/>
      </c>
      <c r="AX337" s="12" t="str">
        <f t="shared" si="211"/>
        <v/>
      </c>
      <c r="AY337" s="12" t="str">
        <f t="shared" si="212"/>
        <v/>
      </c>
      <c r="AZ337" s="12" t="str">
        <f t="shared" si="213"/>
        <v/>
      </c>
    </row>
    <row r="338" spans="1:52" s="3" customFormat="1">
      <c r="A338" s="35"/>
      <c r="B338" s="36"/>
      <c r="C338" s="36"/>
      <c r="D338" s="36"/>
      <c r="E338" s="13"/>
      <c r="F338" s="13"/>
      <c r="G338" s="13"/>
      <c r="H338" s="13"/>
      <c r="I338" s="18">
        <f t="shared" si="186"/>
        <v>0</v>
      </c>
      <c r="J338" s="37">
        <f t="shared" si="187"/>
        <v>0</v>
      </c>
      <c r="K338" s="37"/>
      <c r="L338" s="12">
        <f t="shared" si="188"/>
        <v>0</v>
      </c>
      <c r="M338" s="12">
        <f t="shared" si="189"/>
        <v>0</v>
      </c>
      <c r="N338" s="12">
        <f t="shared" si="190"/>
        <v>0</v>
      </c>
      <c r="O338" s="12">
        <f t="shared" si="191"/>
        <v>0</v>
      </c>
      <c r="P338" s="12">
        <f t="shared" si="192"/>
        <v>0</v>
      </c>
      <c r="Q338" s="12">
        <f t="shared" si="193"/>
        <v>0</v>
      </c>
      <c r="R338" s="12">
        <f t="shared" si="194"/>
        <v>0</v>
      </c>
      <c r="S338" s="12">
        <f t="shared" si="195"/>
        <v>0</v>
      </c>
      <c r="U338" s="12">
        <f t="shared" si="196"/>
        <v>0</v>
      </c>
      <c r="V338" s="12">
        <f t="shared" si="197"/>
        <v>0</v>
      </c>
      <c r="W338" s="12">
        <f t="shared" si="198"/>
        <v>0</v>
      </c>
      <c r="X338" s="12">
        <f t="shared" si="199"/>
        <v>0</v>
      </c>
      <c r="Y338" s="12">
        <f t="shared" si="214"/>
        <v>0</v>
      </c>
      <c r="Z338" s="12">
        <f t="shared" si="200"/>
        <v>0</v>
      </c>
      <c r="AB338" s="42">
        <f t="shared" si="201"/>
        <v>0</v>
      </c>
      <c r="AC338" s="42">
        <f t="shared" si="202"/>
        <v>0</v>
      </c>
      <c r="AD338" s="42">
        <f t="shared" si="203"/>
        <v>0</v>
      </c>
      <c r="AE338" s="42">
        <f t="shared" si="204"/>
        <v>0</v>
      </c>
      <c r="AL338" s="12" t="str">
        <f t="shared" si="205"/>
        <v/>
      </c>
      <c r="AM338" s="12" t="str">
        <f t="shared" si="206"/>
        <v/>
      </c>
      <c r="AN338" s="12" t="str">
        <f t="shared" si="207"/>
        <v/>
      </c>
      <c r="AO338" s="12" t="str">
        <f t="shared" si="208"/>
        <v/>
      </c>
      <c r="AP338" s="12" t="str">
        <f t="shared" si="209"/>
        <v/>
      </c>
      <c r="AQ338" s="12" t="str">
        <f t="shared" si="215"/>
        <v/>
      </c>
      <c r="AR338" s="12" t="str">
        <f t="shared" si="216"/>
        <v/>
      </c>
      <c r="AS338" s="12" t="str">
        <f t="shared" si="217"/>
        <v/>
      </c>
      <c r="AT338" s="12" t="str">
        <f t="shared" si="218"/>
        <v/>
      </c>
      <c r="AU338" s="12" t="str">
        <f t="shared" si="219"/>
        <v/>
      </c>
      <c r="AV338" s="12" t="str">
        <f t="shared" si="220"/>
        <v/>
      </c>
      <c r="AW338" s="12" t="str">
        <f t="shared" si="210"/>
        <v/>
      </c>
      <c r="AX338" s="12" t="str">
        <f t="shared" si="211"/>
        <v/>
      </c>
      <c r="AY338" s="12" t="str">
        <f t="shared" si="212"/>
        <v/>
      </c>
      <c r="AZ338" s="12" t="str">
        <f t="shared" si="213"/>
        <v/>
      </c>
    </row>
    <row r="339" spans="1:52" s="3" customFormat="1">
      <c r="A339" s="35"/>
      <c r="B339" s="36"/>
      <c r="C339" s="36"/>
      <c r="D339" s="36"/>
      <c r="E339" s="13"/>
      <c r="F339" s="13"/>
      <c r="G339" s="13"/>
      <c r="H339" s="13"/>
      <c r="I339" s="18">
        <f t="shared" si="186"/>
        <v>0</v>
      </c>
      <c r="J339" s="37">
        <f t="shared" si="187"/>
        <v>0</v>
      </c>
      <c r="K339" s="37"/>
      <c r="L339" s="12">
        <f t="shared" si="188"/>
        <v>0</v>
      </c>
      <c r="M339" s="12">
        <f t="shared" si="189"/>
        <v>0</v>
      </c>
      <c r="N339" s="12">
        <f t="shared" si="190"/>
        <v>0</v>
      </c>
      <c r="O339" s="12">
        <f t="shared" si="191"/>
        <v>0</v>
      </c>
      <c r="P339" s="12">
        <f t="shared" si="192"/>
        <v>0</v>
      </c>
      <c r="Q339" s="12">
        <f t="shared" si="193"/>
        <v>0</v>
      </c>
      <c r="R339" s="12">
        <f t="shared" si="194"/>
        <v>0</v>
      </c>
      <c r="S339" s="12">
        <f t="shared" si="195"/>
        <v>0</v>
      </c>
      <c r="U339" s="12">
        <f t="shared" si="196"/>
        <v>0</v>
      </c>
      <c r="V339" s="12">
        <f t="shared" si="197"/>
        <v>0</v>
      </c>
      <c r="W339" s="12">
        <f t="shared" si="198"/>
        <v>0</v>
      </c>
      <c r="X339" s="12">
        <f t="shared" si="199"/>
        <v>0</v>
      </c>
      <c r="Y339" s="12">
        <f t="shared" si="214"/>
        <v>0</v>
      </c>
      <c r="Z339" s="12">
        <f t="shared" si="200"/>
        <v>0</v>
      </c>
      <c r="AB339" s="42">
        <f t="shared" si="201"/>
        <v>0</v>
      </c>
      <c r="AC339" s="42">
        <f t="shared" si="202"/>
        <v>0</v>
      </c>
      <c r="AD339" s="42">
        <f t="shared" si="203"/>
        <v>0</v>
      </c>
      <c r="AE339" s="42">
        <f t="shared" si="204"/>
        <v>0</v>
      </c>
      <c r="AL339" s="12" t="str">
        <f t="shared" si="205"/>
        <v/>
      </c>
      <c r="AM339" s="12" t="str">
        <f t="shared" si="206"/>
        <v/>
      </c>
      <c r="AN339" s="12" t="str">
        <f t="shared" si="207"/>
        <v/>
      </c>
      <c r="AO339" s="12" t="str">
        <f t="shared" si="208"/>
        <v/>
      </c>
      <c r="AP339" s="12" t="str">
        <f t="shared" si="209"/>
        <v/>
      </c>
      <c r="AQ339" s="12" t="str">
        <f t="shared" si="215"/>
        <v/>
      </c>
      <c r="AR339" s="12" t="str">
        <f t="shared" si="216"/>
        <v/>
      </c>
      <c r="AS339" s="12" t="str">
        <f t="shared" si="217"/>
        <v/>
      </c>
      <c r="AT339" s="12" t="str">
        <f t="shared" si="218"/>
        <v/>
      </c>
      <c r="AU339" s="12" t="str">
        <f t="shared" si="219"/>
        <v/>
      </c>
      <c r="AV339" s="12" t="str">
        <f t="shared" si="220"/>
        <v/>
      </c>
      <c r="AW339" s="12" t="str">
        <f t="shared" si="210"/>
        <v/>
      </c>
      <c r="AX339" s="12" t="str">
        <f t="shared" si="211"/>
        <v/>
      </c>
      <c r="AY339" s="12" t="str">
        <f t="shared" si="212"/>
        <v/>
      </c>
      <c r="AZ339" s="12" t="str">
        <f t="shared" si="213"/>
        <v/>
      </c>
    </row>
    <row r="340" spans="1:52" s="3" customFormat="1">
      <c r="A340" s="35"/>
      <c r="B340" s="36"/>
      <c r="C340" s="36"/>
      <c r="D340" s="36"/>
      <c r="E340" s="13"/>
      <c r="F340" s="13"/>
      <c r="G340" s="13"/>
      <c r="H340" s="13"/>
      <c r="I340" s="18">
        <f t="shared" si="186"/>
        <v>0</v>
      </c>
      <c r="J340" s="37">
        <f t="shared" si="187"/>
        <v>0</v>
      </c>
      <c r="K340" s="37"/>
      <c r="L340" s="12">
        <f t="shared" si="188"/>
        <v>0</v>
      </c>
      <c r="M340" s="12">
        <f t="shared" si="189"/>
        <v>0</v>
      </c>
      <c r="N340" s="12">
        <f t="shared" si="190"/>
        <v>0</v>
      </c>
      <c r="O340" s="12">
        <f t="shared" si="191"/>
        <v>0</v>
      </c>
      <c r="P340" s="12">
        <f t="shared" si="192"/>
        <v>0</v>
      </c>
      <c r="Q340" s="12">
        <f t="shared" si="193"/>
        <v>0</v>
      </c>
      <c r="R340" s="12">
        <f t="shared" si="194"/>
        <v>0</v>
      </c>
      <c r="S340" s="12">
        <f t="shared" si="195"/>
        <v>0</v>
      </c>
      <c r="U340" s="12">
        <f t="shared" si="196"/>
        <v>0</v>
      </c>
      <c r="V340" s="12">
        <f t="shared" si="197"/>
        <v>0</v>
      </c>
      <c r="W340" s="12">
        <f t="shared" si="198"/>
        <v>0</v>
      </c>
      <c r="X340" s="12">
        <f t="shared" si="199"/>
        <v>0</v>
      </c>
      <c r="Y340" s="12">
        <f t="shared" si="214"/>
        <v>0</v>
      </c>
      <c r="Z340" s="12">
        <f t="shared" si="200"/>
        <v>0</v>
      </c>
      <c r="AB340" s="42">
        <f t="shared" si="201"/>
        <v>0</v>
      </c>
      <c r="AC340" s="42">
        <f t="shared" si="202"/>
        <v>0</v>
      </c>
      <c r="AD340" s="42">
        <f t="shared" si="203"/>
        <v>0</v>
      </c>
      <c r="AE340" s="42">
        <f t="shared" si="204"/>
        <v>0</v>
      </c>
      <c r="AL340" s="12" t="str">
        <f t="shared" si="205"/>
        <v/>
      </c>
      <c r="AM340" s="12" t="str">
        <f t="shared" si="206"/>
        <v/>
      </c>
      <c r="AN340" s="12" t="str">
        <f t="shared" si="207"/>
        <v/>
      </c>
      <c r="AO340" s="12" t="str">
        <f t="shared" si="208"/>
        <v/>
      </c>
      <c r="AP340" s="12" t="str">
        <f t="shared" si="209"/>
        <v/>
      </c>
      <c r="AQ340" s="12" t="str">
        <f t="shared" si="215"/>
        <v/>
      </c>
      <c r="AR340" s="12" t="str">
        <f t="shared" si="216"/>
        <v/>
      </c>
      <c r="AS340" s="12" t="str">
        <f t="shared" si="217"/>
        <v/>
      </c>
      <c r="AT340" s="12" t="str">
        <f t="shared" si="218"/>
        <v/>
      </c>
      <c r="AU340" s="12" t="str">
        <f t="shared" si="219"/>
        <v/>
      </c>
      <c r="AV340" s="12" t="str">
        <f t="shared" si="220"/>
        <v/>
      </c>
      <c r="AW340" s="12" t="str">
        <f t="shared" si="210"/>
        <v/>
      </c>
      <c r="AX340" s="12" t="str">
        <f t="shared" si="211"/>
        <v/>
      </c>
      <c r="AY340" s="12" t="str">
        <f t="shared" si="212"/>
        <v/>
      </c>
      <c r="AZ340" s="12" t="str">
        <f t="shared" si="213"/>
        <v/>
      </c>
    </row>
    <row r="341" spans="1:52" s="3" customFormat="1">
      <c r="A341" s="35"/>
      <c r="B341" s="36"/>
      <c r="C341" s="36"/>
      <c r="D341" s="36"/>
      <c r="E341" s="13"/>
      <c r="F341" s="13"/>
      <c r="G341" s="13"/>
      <c r="H341" s="13"/>
      <c r="I341" s="18">
        <f t="shared" si="186"/>
        <v>0</v>
      </c>
      <c r="J341" s="37">
        <f t="shared" si="187"/>
        <v>0</v>
      </c>
      <c r="K341" s="37"/>
      <c r="L341" s="12">
        <f t="shared" si="188"/>
        <v>0</v>
      </c>
      <c r="M341" s="12">
        <f t="shared" si="189"/>
        <v>0</v>
      </c>
      <c r="N341" s="12">
        <f t="shared" si="190"/>
        <v>0</v>
      </c>
      <c r="O341" s="12">
        <f t="shared" si="191"/>
        <v>0</v>
      </c>
      <c r="P341" s="12">
        <f t="shared" si="192"/>
        <v>0</v>
      </c>
      <c r="Q341" s="12">
        <f t="shared" si="193"/>
        <v>0</v>
      </c>
      <c r="R341" s="12">
        <f t="shared" si="194"/>
        <v>0</v>
      </c>
      <c r="S341" s="12">
        <f t="shared" si="195"/>
        <v>0</v>
      </c>
      <c r="U341" s="12">
        <f t="shared" si="196"/>
        <v>0</v>
      </c>
      <c r="V341" s="12">
        <f t="shared" si="197"/>
        <v>0</v>
      </c>
      <c r="W341" s="12">
        <f t="shared" si="198"/>
        <v>0</v>
      </c>
      <c r="X341" s="12">
        <f t="shared" si="199"/>
        <v>0</v>
      </c>
      <c r="Y341" s="12">
        <f t="shared" si="214"/>
        <v>0</v>
      </c>
      <c r="Z341" s="12">
        <f t="shared" si="200"/>
        <v>0</v>
      </c>
      <c r="AB341" s="42">
        <f t="shared" si="201"/>
        <v>0</v>
      </c>
      <c r="AC341" s="42">
        <f t="shared" si="202"/>
        <v>0</v>
      </c>
      <c r="AD341" s="42">
        <f t="shared" si="203"/>
        <v>0</v>
      </c>
      <c r="AE341" s="42">
        <f t="shared" si="204"/>
        <v>0</v>
      </c>
      <c r="AL341" s="12" t="str">
        <f t="shared" si="205"/>
        <v/>
      </c>
      <c r="AM341" s="12" t="str">
        <f t="shared" si="206"/>
        <v/>
      </c>
      <c r="AN341" s="12" t="str">
        <f t="shared" si="207"/>
        <v/>
      </c>
      <c r="AO341" s="12" t="str">
        <f t="shared" si="208"/>
        <v/>
      </c>
      <c r="AP341" s="12" t="str">
        <f t="shared" si="209"/>
        <v/>
      </c>
      <c r="AQ341" s="12" t="str">
        <f t="shared" si="215"/>
        <v/>
      </c>
      <c r="AR341" s="12" t="str">
        <f t="shared" si="216"/>
        <v/>
      </c>
      <c r="AS341" s="12" t="str">
        <f t="shared" si="217"/>
        <v/>
      </c>
      <c r="AT341" s="12" t="str">
        <f t="shared" si="218"/>
        <v/>
      </c>
      <c r="AU341" s="12" t="str">
        <f t="shared" si="219"/>
        <v/>
      </c>
      <c r="AV341" s="12" t="str">
        <f t="shared" si="220"/>
        <v/>
      </c>
      <c r="AW341" s="12" t="str">
        <f t="shared" si="210"/>
        <v/>
      </c>
      <c r="AX341" s="12" t="str">
        <f t="shared" si="211"/>
        <v/>
      </c>
      <c r="AY341" s="12" t="str">
        <f t="shared" si="212"/>
        <v/>
      </c>
      <c r="AZ341" s="12" t="str">
        <f t="shared" si="213"/>
        <v/>
      </c>
    </row>
    <row r="342" spans="1:52" s="3" customFormat="1">
      <c r="A342" s="35"/>
      <c r="B342" s="36"/>
      <c r="C342" s="36"/>
      <c r="D342" s="36"/>
      <c r="E342" s="13"/>
      <c r="F342" s="13"/>
      <c r="G342" s="13"/>
      <c r="H342" s="13"/>
      <c r="I342" s="18">
        <f t="shared" si="186"/>
        <v>0</v>
      </c>
      <c r="J342" s="37">
        <f t="shared" si="187"/>
        <v>0</v>
      </c>
      <c r="K342" s="37"/>
      <c r="L342" s="12">
        <f t="shared" si="188"/>
        <v>0</v>
      </c>
      <c r="M342" s="12">
        <f t="shared" si="189"/>
        <v>0</v>
      </c>
      <c r="N342" s="12">
        <f t="shared" si="190"/>
        <v>0</v>
      </c>
      <c r="O342" s="12">
        <f t="shared" si="191"/>
        <v>0</v>
      </c>
      <c r="P342" s="12">
        <f t="shared" si="192"/>
        <v>0</v>
      </c>
      <c r="Q342" s="12">
        <f t="shared" si="193"/>
        <v>0</v>
      </c>
      <c r="R342" s="12">
        <f t="shared" si="194"/>
        <v>0</v>
      </c>
      <c r="S342" s="12">
        <f t="shared" si="195"/>
        <v>0</v>
      </c>
      <c r="U342" s="12">
        <f t="shared" si="196"/>
        <v>0</v>
      </c>
      <c r="V342" s="12">
        <f t="shared" si="197"/>
        <v>0</v>
      </c>
      <c r="W342" s="12">
        <f t="shared" si="198"/>
        <v>0</v>
      </c>
      <c r="X342" s="12">
        <f t="shared" si="199"/>
        <v>0</v>
      </c>
      <c r="Y342" s="12">
        <f t="shared" si="214"/>
        <v>0</v>
      </c>
      <c r="Z342" s="12">
        <f t="shared" si="200"/>
        <v>0</v>
      </c>
      <c r="AB342" s="42">
        <f t="shared" si="201"/>
        <v>0</v>
      </c>
      <c r="AC342" s="42">
        <f t="shared" si="202"/>
        <v>0</v>
      </c>
      <c r="AD342" s="42">
        <f t="shared" si="203"/>
        <v>0</v>
      </c>
      <c r="AE342" s="42">
        <f t="shared" si="204"/>
        <v>0</v>
      </c>
      <c r="AL342" s="12" t="str">
        <f t="shared" si="205"/>
        <v/>
      </c>
      <c r="AM342" s="12" t="str">
        <f t="shared" si="206"/>
        <v/>
      </c>
      <c r="AN342" s="12" t="str">
        <f t="shared" si="207"/>
        <v/>
      </c>
      <c r="AO342" s="12" t="str">
        <f t="shared" si="208"/>
        <v/>
      </c>
      <c r="AP342" s="12" t="str">
        <f t="shared" si="209"/>
        <v/>
      </c>
      <c r="AQ342" s="12" t="str">
        <f t="shared" si="215"/>
        <v/>
      </c>
      <c r="AR342" s="12" t="str">
        <f t="shared" si="216"/>
        <v/>
      </c>
      <c r="AS342" s="12" t="str">
        <f t="shared" si="217"/>
        <v/>
      </c>
      <c r="AT342" s="12" t="str">
        <f t="shared" si="218"/>
        <v/>
      </c>
      <c r="AU342" s="12" t="str">
        <f t="shared" si="219"/>
        <v/>
      </c>
      <c r="AV342" s="12" t="str">
        <f t="shared" si="220"/>
        <v/>
      </c>
      <c r="AW342" s="12" t="str">
        <f t="shared" si="210"/>
        <v/>
      </c>
      <c r="AX342" s="12" t="str">
        <f t="shared" si="211"/>
        <v/>
      </c>
      <c r="AY342" s="12" t="str">
        <f t="shared" si="212"/>
        <v/>
      </c>
      <c r="AZ342" s="12" t="str">
        <f t="shared" si="213"/>
        <v/>
      </c>
    </row>
    <row r="343" spans="1:52" s="3" customFormat="1">
      <c r="A343" s="35"/>
      <c r="B343" s="36"/>
      <c r="C343" s="36"/>
      <c r="D343" s="36"/>
      <c r="E343" s="13"/>
      <c r="F343" s="13"/>
      <c r="G343" s="13"/>
      <c r="H343" s="13"/>
      <c r="I343" s="18">
        <f t="shared" si="186"/>
        <v>0</v>
      </c>
      <c r="J343" s="37">
        <f t="shared" si="187"/>
        <v>0</v>
      </c>
      <c r="K343" s="37"/>
      <c r="L343" s="12">
        <f t="shared" si="188"/>
        <v>0</v>
      </c>
      <c r="M343" s="12">
        <f t="shared" si="189"/>
        <v>0</v>
      </c>
      <c r="N343" s="12">
        <f t="shared" si="190"/>
        <v>0</v>
      </c>
      <c r="O343" s="12">
        <f t="shared" si="191"/>
        <v>0</v>
      </c>
      <c r="P343" s="12">
        <f t="shared" si="192"/>
        <v>0</v>
      </c>
      <c r="Q343" s="12">
        <f t="shared" si="193"/>
        <v>0</v>
      </c>
      <c r="R343" s="12">
        <f t="shared" si="194"/>
        <v>0</v>
      </c>
      <c r="S343" s="12">
        <f t="shared" si="195"/>
        <v>0</v>
      </c>
      <c r="U343" s="12">
        <f t="shared" si="196"/>
        <v>0</v>
      </c>
      <c r="V343" s="12">
        <f t="shared" si="197"/>
        <v>0</v>
      </c>
      <c r="W343" s="12">
        <f t="shared" si="198"/>
        <v>0</v>
      </c>
      <c r="X343" s="12">
        <f t="shared" si="199"/>
        <v>0</v>
      </c>
      <c r="Y343" s="12">
        <f t="shared" si="214"/>
        <v>0</v>
      </c>
      <c r="Z343" s="12">
        <f t="shared" si="200"/>
        <v>0</v>
      </c>
      <c r="AB343" s="42">
        <f t="shared" si="201"/>
        <v>0</v>
      </c>
      <c r="AC343" s="42">
        <f t="shared" si="202"/>
        <v>0</v>
      </c>
      <c r="AD343" s="42">
        <f t="shared" si="203"/>
        <v>0</v>
      </c>
      <c r="AE343" s="42">
        <f t="shared" si="204"/>
        <v>0</v>
      </c>
      <c r="AL343" s="12" t="str">
        <f t="shared" si="205"/>
        <v/>
      </c>
      <c r="AM343" s="12" t="str">
        <f t="shared" si="206"/>
        <v/>
      </c>
      <c r="AN343" s="12" t="str">
        <f t="shared" si="207"/>
        <v/>
      </c>
      <c r="AO343" s="12" t="str">
        <f t="shared" si="208"/>
        <v/>
      </c>
      <c r="AP343" s="12" t="str">
        <f t="shared" si="209"/>
        <v/>
      </c>
      <c r="AQ343" s="12" t="str">
        <f t="shared" si="215"/>
        <v/>
      </c>
      <c r="AR343" s="12" t="str">
        <f t="shared" si="216"/>
        <v/>
      </c>
      <c r="AS343" s="12" t="str">
        <f t="shared" si="217"/>
        <v/>
      </c>
      <c r="AT343" s="12" t="str">
        <f t="shared" si="218"/>
        <v/>
      </c>
      <c r="AU343" s="12" t="str">
        <f t="shared" si="219"/>
        <v/>
      </c>
      <c r="AV343" s="12" t="str">
        <f t="shared" si="220"/>
        <v/>
      </c>
      <c r="AW343" s="12" t="str">
        <f t="shared" si="210"/>
        <v/>
      </c>
      <c r="AX343" s="12" t="str">
        <f t="shared" si="211"/>
        <v/>
      </c>
      <c r="AY343" s="12" t="str">
        <f t="shared" si="212"/>
        <v/>
      </c>
      <c r="AZ343" s="12" t="str">
        <f t="shared" si="213"/>
        <v/>
      </c>
    </row>
    <row r="344" spans="1:52" s="3" customFormat="1">
      <c r="A344" s="35"/>
      <c r="B344" s="36"/>
      <c r="C344" s="36"/>
      <c r="D344" s="36"/>
      <c r="E344" s="13"/>
      <c r="F344" s="13"/>
      <c r="G344" s="13"/>
      <c r="H344" s="13"/>
      <c r="I344" s="18">
        <f t="shared" si="186"/>
        <v>0</v>
      </c>
      <c r="J344" s="37">
        <f t="shared" si="187"/>
        <v>0</v>
      </c>
      <c r="K344" s="37"/>
      <c r="L344" s="12">
        <f t="shared" si="188"/>
        <v>0</v>
      </c>
      <c r="M344" s="12">
        <f t="shared" si="189"/>
        <v>0</v>
      </c>
      <c r="N344" s="12">
        <f t="shared" si="190"/>
        <v>0</v>
      </c>
      <c r="O344" s="12">
        <f t="shared" si="191"/>
        <v>0</v>
      </c>
      <c r="P344" s="12">
        <f t="shared" si="192"/>
        <v>0</v>
      </c>
      <c r="Q344" s="12">
        <f t="shared" si="193"/>
        <v>0</v>
      </c>
      <c r="R344" s="12">
        <f t="shared" si="194"/>
        <v>0</v>
      </c>
      <c r="S344" s="12">
        <f t="shared" si="195"/>
        <v>0</v>
      </c>
      <c r="U344" s="12">
        <f t="shared" si="196"/>
        <v>0</v>
      </c>
      <c r="V344" s="12">
        <f t="shared" si="197"/>
        <v>0</v>
      </c>
      <c r="W344" s="12">
        <f t="shared" si="198"/>
        <v>0</v>
      </c>
      <c r="X344" s="12">
        <f t="shared" si="199"/>
        <v>0</v>
      </c>
      <c r="Y344" s="12">
        <f t="shared" si="214"/>
        <v>0</v>
      </c>
      <c r="Z344" s="12">
        <f t="shared" si="200"/>
        <v>0</v>
      </c>
      <c r="AB344" s="42">
        <f t="shared" si="201"/>
        <v>0</v>
      </c>
      <c r="AC344" s="42">
        <f t="shared" si="202"/>
        <v>0</v>
      </c>
      <c r="AD344" s="42">
        <f t="shared" si="203"/>
        <v>0</v>
      </c>
      <c r="AE344" s="42">
        <f t="shared" si="204"/>
        <v>0</v>
      </c>
      <c r="AL344" s="12" t="str">
        <f t="shared" si="205"/>
        <v/>
      </c>
      <c r="AM344" s="12" t="str">
        <f t="shared" si="206"/>
        <v/>
      </c>
      <c r="AN344" s="12" t="str">
        <f t="shared" si="207"/>
        <v/>
      </c>
      <c r="AO344" s="12" t="str">
        <f t="shared" si="208"/>
        <v/>
      </c>
      <c r="AP344" s="12" t="str">
        <f t="shared" si="209"/>
        <v/>
      </c>
      <c r="AQ344" s="12" t="str">
        <f t="shared" si="215"/>
        <v/>
      </c>
      <c r="AR344" s="12" t="str">
        <f t="shared" si="216"/>
        <v/>
      </c>
      <c r="AS344" s="12" t="str">
        <f t="shared" si="217"/>
        <v/>
      </c>
      <c r="AT344" s="12" t="str">
        <f t="shared" si="218"/>
        <v/>
      </c>
      <c r="AU344" s="12" t="str">
        <f t="shared" si="219"/>
        <v/>
      </c>
      <c r="AV344" s="12" t="str">
        <f t="shared" si="220"/>
        <v/>
      </c>
      <c r="AW344" s="12" t="str">
        <f t="shared" si="210"/>
        <v/>
      </c>
      <c r="AX344" s="12" t="str">
        <f t="shared" si="211"/>
        <v/>
      </c>
      <c r="AY344" s="12" t="str">
        <f t="shared" si="212"/>
        <v/>
      </c>
      <c r="AZ344" s="12" t="str">
        <f t="shared" si="213"/>
        <v/>
      </c>
    </row>
    <row r="345" spans="1:52" s="3" customFormat="1">
      <c r="A345" s="35"/>
      <c r="B345" s="36"/>
      <c r="C345" s="36"/>
      <c r="D345" s="36"/>
      <c r="E345" s="13"/>
      <c r="F345" s="13"/>
      <c r="G345" s="13"/>
      <c r="H345" s="13"/>
      <c r="I345" s="18">
        <f t="shared" si="186"/>
        <v>0</v>
      </c>
      <c r="J345" s="37">
        <f t="shared" si="187"/>
        <v>0</v>
      </c>
      <c r="K345" s="37"/>
      <c r="L345" s="12">
        <f t="shared" si="188"/>
        <v>0</v>
      </c>
      <c r="M345" s="12">
        <f t="shared" si="189"/>
        <v>0</v>
      </c>
      <c r="N345" s="12">
        <f t="shared" si="190"/>
        <v>0</v>
      </c>
      <c r="O345" s="12">
        <f t="shared" si="191"/>
        <v>0</v>
      </c>
      <c r="P345" s="12">
        <f t="shared" si="192"/>
        <v>0</v>
      </c>
      <c r="Q345" s="12">
        <f t="shared" si="193"/>
        <v>0</v>
      </c>
      <c r="R345" s="12">
        <f t="shared" si="194"/>
        <v>0</v>
      </c>
      <c r="S345" s="12">
        <f t="shared" si="195"/>
        <v>0</v>
      </c>
      <c r="U345" s="12">
        <f t="shared" si="196"/>
        <v>0</v>
      </c>
      <c r="V345" s="12">
        <f t="shared" si="197"/>
        <v>0</v>
      </c>
      <c r="W345" s="12">
        <f t="shared" si="198"/>
        <v>0</v>
      </c>
      <c r="X345" s="12">
        <f t="shared" si="199"/>
        <v>0</v>
      </c>
      <c r="Y345" s="12">
        <f t="shared" si="214"/>
        <v>0</v>
      </c>
      <c r="Z345" s="12">
        <f t="shared" si="200"/>
        <v>0</v>
      </c>
      <c r="AB345" s="42">
        <f t="shared" si="201"/>
        <v>0</v>
      </c>
      <c r="AC345" s="42">
        <f t="shared" si="202"/>
        <v>0</v>
      </c>
      <c r="AD345" s="42">
        <f t="shared" si="203"/>
        <v>0</v>
      </c>
      <c r="AE345" s="42">
        <f t="shared" si="204"/>
        <v>0</v>
      </c>
      <c r="AL345" s="12" t="str">
        <f t="shared" si="205"/>
        <v/>
      </c>
      <c r="AM345" s="12" t="str">
        <f t="shared" si="206"/>
        <v/>
      </c>
      <c r="AN345" s="12" t="str">
        <f t="shared" si="207"/>
        <v/>
      </c>
      <c r="AO345" s="12" t="str">
        <f t="shared" si="208"/>
        <v/>
      </c>
      <c r="AP345" s="12" t="str">
        <f t="shared" si="209"/>
        <v/>
      </c>
      <c r="AQ345" s="12" t="str">
        <f t="shared" si="215"/>
        <v/>
      </c>
      <c r="AR345" s="12" t="str">
        <f t="shared" si="216"/>
        <v/>
      </c>
      <c r="AS345" s="12" t="str">
        <f t="shared" si="217"/>
        <v/>
      </c>
      <c r="AT345" s="12" t="str">
        <f t="shared" si="218"/>
        <v/>
      </c>
      <c r="AU345" s="12" t="str">
        <f t="shared" si="219"/>
        <v/>
      </c>
      <c r="AV345" s="12" t="str">
        <f t="shared" si="220"/>
        <v/>
      </c>
      <c r="AW345" s="12" t="str">
        <f t="shared" si="210"/>
        <v/>
      </c>
      <c r="AX345" s="12" t="str">
        <f t="shared" si="211"/>
        <v/>
      </c>
      <c r="AY345" s="12" t="str">
        <f t="shared" si="212"/>
        <v/>
      </c>
      <c r="AZ345" s="12" t="str">
        <f t="shared" si="213"/>
        <v/>
      </c>
    </row>
    <row r="346" spans="1:52" s="3" customFormat="1">
      <c r="A346" s="35"/>
      <c r="B346" s="36"/>
      <c r="C346" s="36"/>
      <c r="D346" s="36"/>
      <c r="E346" s="13"/>
      <c r="F346" s="13"/>
      <c r="G346" s="13"/>
      <c r="H346" s="13"/>
      <c r="I346" s="18">
        <f t="shared" si="186"/>
        <v>0</v>
      </c>
      <c r="J346" s="37">
        <f t="shared" si="187"/>
        <v>0</v>
      </c>
      <c r="K346" s="37"/>
      <c r="L346" s="12">
        <f t="shared" si="188"/>
        <v>0</v>
      </c>
      <c r="M346" s="12">
        <f t="shared" si="189"/>
        <v>0</v>
      </c>
      <c r="N346" s="12">
        <f t="shared" si="190"/>
        <v>0</v>
      </c>
      <c r="O346" s="12">
        <f t="shared" si="191"/>
        <v>0</v>
      </c>
      <c r="P346" s="12">
        <f t="shared" si="192"/>
        <v>0</v>
      </c>
      <c r="Q346" s="12">
        <f t="shared" si="193"/>
        <v>0</v>
      </c>
      <c r="R346" s="12">
        <f t="shared" si="194"/>
        <v>0</v>
      </c>
      <c r="S346" s="12">
        <f t="shared" si="195"/>
        <v>0</v>
      </c>
      <c r="U346" s="12">
        <f t="shared" si="196"/>
        <v>0</v>
      </c>
      <c r="V346" s="12">
        <f t="shared" si="197"/>
        <v>0</v>
      </c>
      <c r="W346" s="12">
        <f t="shared" si="198"/>
        <v>0</v>
      </c>
      <c r="X346" s="12">
        <f t="shared" si="199"/>
        <v>0</v>
      </c>
      <c r="Y346" s="12">
        <f t="shared" si="214"/>
        <v>0</v>
      </c>
      <c r="Z346" s="12">
        <f t="shared" si="200"/>
        <v>0</v>
      </c>
      <c r="AB346" s="42">
        <f t="shared" si="201"/>
        <v>0</v>
      </c>
      <c r="AC346" s="42">
        <f t="shared" si="202"/>
        <v>0</v>
      </c>
      <c r="AD346" s="42">
        <f t="shared" si="203"/>
        <v>0</v>
      </c>
      <c r="AE346" s="42">
        <f t="shared" si="204"/>
        <v>0</v>
      </c>
      <c r="AL346" s="12" t="str">
        <f t="shared" si="205"/>
        <v/>
      </c>
      <c r="AM346" s="12" t="str">
        <f t="shared" si="206"/>
        <v/>
      </c>
      <c r="AN346" s="12" t="str">
        <f t="shared" si="207"/>
        <v/>
      </c>
      <c r="AO346" s="12" t="str">
        <f t="shared" si="208"/>
        <v/>
      </c>
      <c r="AP346" s="12" t="str">
        <f t="shared" si="209"/>
        <v/>
      </c>
      <c r="AQ346" s="12" t="str">
        <f t="shared" si="215"/>
        <v/>
      </c>
      <c r="AR346" s="12" t="str">
        <f t="shared" si="216"/>
        <v/>
      </c>
      <c r="AS346" s="12" t="str">
        <f t="shared" si="217"/>
        <v/>
      </c>
      <c r="AT346" s="12" t="str">
        <f t="shared" si="218"/>
        <v/>
      </c>
      <c r="AU346" s="12" t="str">
        <f t="shared" si="219"/>
        <v/>
      </c>
      <c r="AV346" s="12" t="str">
        <f t="shared" si="220"/>
        <v/>
      </c>
      <c r="AW346" s="12" t="str">
        <f t="shared" si="210"/>
        <v/>
      </c>
      <c r="AX346" s="12" t="str">
        <f t="shared" si="211"/>
        <v/>
      </c>
      <c r="AY346" s="12" t="str">
        <f t="shared" si="212"/>
        <v/>
      </c>
      <c r="AZ346" s="12" t="str">
        <f t="shared" si="213"/>
        <v/>
      </c>
    </row>
    <row r="347" spans="1:52" s="3" customFormat="1">
      <c r="A347" s="35"/>
      <c r="B347" s="36"/>
      <c r="C347" s="36"/>
      <c r="D347" s="36"/>
      <c r="E347" s="13"/>
      <c r="F347" s="13"/>
      <c r="G347" s="13"/>
      <c r="H347" s="13"/>
      <c r="I347" s="18">
        <f t="shared" si="186"/>
        <v>0</v>
      </c>
      <c r="J347" s="37">
        <f t="shared" si="187"/>
        <v>0</v>
      </c>
      <c r="K347" s="37"/>
      <c r="L347" s="12">
        <f t="shared" si="188"/>
        <v>0</v>
      </c>
      <c r="M347" s="12">
        <f t="shared" si="189"/>
        <v>0</v>
      </c>
      <c r="N347" s="12">
        <f t="shared" si="190"/>
        <v>0</v>
      </c>
      <c r="O347" s="12">
        <f t="shared" si="191"/>
        <v>0</v>
      </c>
      <c r="P347" s="12">
        <f t="shared" si="192"/>
        <v>0</v>
      </c>
      <c r="Q347" s="12">
        <f t="shared" si="193"/>
        <v>0</v>
      </c>
      <c r="R347" s="12">
        <f t="shared" si="194"/>
        <v>0</v>
      </c>
      <c r="S347" s="12">
        <f t="shared" si="195"/>
        <v>0</v>
      </c>
      <c r="U347" s="12">
        <f t="shared" si="196"/>
        <v>0</v>
      </c>
      <c r="V347" s="12">
        <f t="shared" si="197"/>
        <v>0</v>
      </c>
      <c r="W347" s="12">
        <f t="shared" si="198"/>
        <v>0</v>
      </c>
      <c r="X347" s="12">
        <f t="shared" si="199"/>
        <v>0</v>
      </c>
      <c r="Y347" s="12">
        <f t="shared" si="214"/>
        <v>0</v>
      </c>
      <c r="Z347" s="12">
        <f t="shared" si="200"/>
        <v>0</v>
      </c>
      <c r="AB347" s="42">
        <f t="shared" si="201"/>
        <v>0</v>
      </c>
      <c r="AC347" s="42">
        <f t="shared" si="202"/>
        <v>0</v>
      </c>
      <c r="AD347" s="42">
        <f t="shared" si="203"/>
        <v>0</v>
      </c>
      <c r="AE347" s="42">
        <f t="shared" si="204"/>
        <v>0</v>
      </c>
      <c r="AL347" s="12" t="str">
        <f t="shared" si="205"/>
        <v/>
      </c>
      <c r="AM347" s="12" t="str">
        <f t="shared" si="206"/>
        <v/>
      </c>
      <c r="AN347" s="12" t="str">
        <f t="shared" si="207"/>
        <v/>
      </c>
      <c r="AO347" s="12" t="str">
        <f t="shared" si="208"/>
        <v/>
      </c>
      <c r="AP347" s="12" t="str">
        <f t="shared" si="209"/>
        <v/>
      </c>
      <c r="AQ347" s="12" t="str">
        <f t="shared" si="215"/>
        <v/>
      </c>
      <c r="AR347" s="12" t="str">
        <f t="shared" si="216"/>
        <v/>
      </c>
      <c r="AS347" s="12" t="str">
        <f t="shared" si="217"/>
        <v/>
      </c>
      <c r="AT347" s="12" t="str">
        <f t="shared" si="218"/>
        <v/>
      </c>
      <c r="AU347" s="12" t="str">
        <f t="shared" si="219"/>
        <v/>
      </c>
      <c r="AV347" s="12" t="str">
        <f t="shared" si="220"/>
        <v/>
      </c>
      <c r="AW347" s="12" t="str">
        <f t="shared" si="210"/>
        <v/>
      </c>
      <c r="AX347" s="12" t="str">
        <f t="shared" si="211"/>
        <v/>
      </c>
      <c r="AY347" s="12" t="str">
        <f t="shared" si="212"/>
        <v/>
      </c>
      <c r="AZ347" s="12" t="str">
        <f t="shared" si="213"/>
        <v/>
      </c>
    </row>
    <row r="348" spans="1:52" s="3" customFormat="1">
      <c r="A348" s="35"/>
      <c r="B348" s="36"/>
      <c r="C348" s="36"/>
      <c r="D348" s="36"/>
      <c r="E348" s="13"/>
      <c r="F348" s="13"/>
      <c r="G348" s="13"/>
      <c r="H348" s="13"/>
      <c r="I348" s="18">
        <f t="shared" si="186"/>
        <v>0</v>
      </c>
      <c r="J348" s="37">
        <f t="shared" si="187"/>
        <v>0</v>
      </c>
      <c r="K348" s="37"/>
      <c r="L348" s="12">
        <f t="shared" si="188"/>
        <v>0</v>
      </c>
      <c r="M348" s="12">
        <f t="shared" si="189"/>
        <v>0</v>
      </c>
      <c r="N348" s="12">
        <f t="shared" si="190"/>
        <v>0</v>
      </c>
      <c r="O348" s="12">
        <f t="shared" si="191"/>
        <v>0</v>
      </c>
      <c r="P348" s="12">
        <f t="shared" si="192"/>
        <v>0</v>
      </c>
      <c r="Q348" s="12">
        <f t="shared" si="193"/>
        <v>0</v>
      </c>
      <c r="R348" s="12">
        <f t="shared" si="194"/>
        <v>0</v>
      </c>
      <c r="S348" s="12">
        <f t="shared" si="195"/>
        <v>0</v>
      </c>
      <c r="U348" s="12">
        <f t="shared" si="196"/>
        <v>0</v>
      </c>
      <c r="V348" s="12">
        <f t="shared" si="197"/>
        <v>0</v>
      </c>
      <c r="W348" s="12">
        <f t="shared" si="198"/>
        <v>0</v>
      </c>
      <c r="X348" s="12">
        <f t="shared" si="199"/>
        <v>0</v>
      </c>
      <c r="Y348" s="12">
        <f t="shared" si="214"/>
        <v>0</v>
      </c>
      <c r="Z348" s="12">
        <f t="shared" si="200"/>
        <v>0</v>
      </c>
      <c r="AB348" s="42">
        <f t="shared" si="201"/>
        <v>0</v>
      </c>
      <c r="AC348" s="42">
        <f t="shared" si="202"/>
        <v>0</v>
      </c>
      <c r="AD348" s="42">
        <f t="shared" si="203"/>
        <v>0</v>
      </c>
      <c r="AE348" s="42">
        <f t="shared" si="204"/>
        <v>0</v>
      </c>
      <c r="AL348" s="12" t="str">
        <f t="shared" si="205"/>
        <v/>
      </c>
      <c r="AM348" s="12" t="str">
        <f t="shared" si="206"/>
        <v/>
      </c>
      <c r="AN348" s="12" t="str">
        <f t="shared" si="207"/>
        <v/>
      </c>
      <c r="AO348" s="12" t="str">
        <f t="shared" si="208"/>
        <v/>
      </c>
      <c r="AP348" s="12" t="str">
        <f t="shared" si="209"/>
        <v/>
      </c>
      <c r="AQ348" s="12" t="str">
        <f t="shared" si="215"/>
        <v/>
      </c>
      <c r="AR348" s="12" t="str">
        <f t="shared" si="216"/>
        <v/>
      </c>
      <c r="AS348" s="12" t="str">
        <f t="shared" si="217"/>
        <v/>
      </c>
      <c r="AT348" s="12" t="str">
        <f t="shared" si="218"/>
        <v/>
      </c>
      <c r="AU348" s="12" t="str">
        <f t="shared" si="219"/>
        <v/>
      </c>
      <c r="AV348" s="12" t="str">
        <f t="shared" si="220"/>
        <v/>
      </c>
      <c r="AW348" s="12" t="str">
        <f t="shared" si="210"/>
        <v/>
      </c>
      <c r="AX348" s="12" t="str">
        <f t="shared" si="211"/>
        <v/>
      </c>
      <c r="AY348" s="12" t="str">
        <f t="shared" si="212"/>
        <v/>
      </c>
      <c r="AZ348" s="12" t="str">
        <f t="shared" si="213"/>
        <v/>
      </c>
    </row>
    <row r="349" spans="1:52" s="3" customFormat="1">
      <c r="A349" s="35"/>
      <c r="B349" s="36"/>
      <c r="C349" s="36"/>
      <c r="D349" s="36"/>
      <c r="E349" s="13"/>
      <c r="F349" s="13"/>
      <c r="G349" s="13"/>
      <c r="H349" s="13"/>
      <c r="I349" s="18">
        <f t="shared" si="186"/>
        <v>0</v>
      </c>
      <c r="J349" s="37">
        <f t="shared" si="187"/>
        <v>0</v>
      </c>
      <c r="K349" s="37"/>
      <c r="L349" s="12">
        <f t="shared" si="188"/>
        <v>0</v>
      </c>
      <c r="M349" s="12">
        <f t="shared" si="189"/>
        <v>0</v>
      </c>
      <c r="N349" s="12">
        <f t="shared" si="190"/>
        <v>0</v>
      </c>
      <c r="O349" s="12">
        <f t="shared" si="191"/>
        <v>0</v>
      </c>
      <c r="P349" s="12">
        <f t="shared" si="192"/>
        <v>0</v>
      </c>
      <c r="Q349" s="12">
        <f t="shared" si="193"/>
        <v>0</v>
      </c>
      <c r="R349" s="12">
        <f t="shared" si="194"/>
        <v>0</v>
      </c>
      <c r="S349" s="12">
        <f t="shared" si="195"/>
        <v>0</v>
      </c>
      <c r="U349" s="12">
        <f t="shared" si="196"/>
        <v>0</v>
      </c>
      <c r="V349" s="12">
        <f t="shared" si="197"/>
        <v>0</v>
      </c>
      <c r="W349" s="12">
        <f t="shared" si="198"/>
        <v>0</v>
      </c>
      <c r="X349" s="12">
        <f t="shared" si="199"/>
        <v>0</v>
      </c>
      <c r="Y349" s="12">
        <f t="shared" si="214"/>
        <v>0</v>
      </c>
      <c r="Z349" s="12">
        <f t="shared" si="200"/>
        <v>0</v>
      </c>
      <c r="AB349" s="42">
        <f t="shared" si="201"/>
        <v>0</v>
      </c>
      <c r="AC349" s="42">
        <f t="shared" si="202"/>
        <v>0</v>
      </c>
      <c r="AD349" s="42">
        <f t="shared" si="203"/>
        <v>0</v>
      </c>
      <c r="AE349" s="42">
        <f t="shared" si="204"/>
        <v>0</v>
      </c>
      <c r="AL349" s="12" t="str">
        <f t="shared" si="205"/>
        <v/>
      </c>
      <c r="AM349" s="12" t="str">
        <f t="shared" si="206"/>
        <v/>
      </c>
      <c r="AN349" s="12" t="str">
        <f t="shared" si="207"/>
        <v/>
      </c>
      <c r="AO349" s="12" t="str">
        <f t="shared" si="208"/>
        <v/>
      </c>
      <c r="AP349" s="12" t="str">
        <f t="shared" si="209"/>
        <v/>
      </c>
      <c r="AQ349" s="12" t="str">
        <f t="shared" si="215"/>
        <v/>
      </c>
      <c r="AR349" s="12" t="str">
        <f t="shared" si="216"/>
        <v/>
      </c>
      <c r="AS349" s="12" t="str">
        <f t="shared" si="217"/>
        <v/>
      </c>
      <c r="AT349" s="12" t="str">
        <f t="shared" si="218"/>
        <v/>
      </c>
      <c r="AU349" s="12" t="str">
        <f t="shared" si="219"/>
        <v/>
      </c>
      <c r="AV349" s="12" t="str">
        <f t="shared" si="220"/>
        <v/>
      </c>
      <c r="AW349" s="12" t="str">
        <f t="shared" si="210"/>
        <v/>
      </c>
      <c r="AX349" s="12" t="str">
        <f t="shared" si="211"/>
        <v/>
      </c>
      <c r="AY349" s="12" t="str">
        <f t="shared" si="212"/>
        <v/>
      </c>
      <c r="AZ349" s="12" t="str">
        <f t="shared" si="213"/>
        <v/>
      </c>
    </row>
    <row r="350" spans="1:52" s="3" customFormat="1">
      <c r="A350" s="35"/>
      <c r="B350" s="36"/>
      <c r="C350" s="36"/>
      <c r="D350" s="36"/>
      <c r="E350" s="13"/>
      <c r="F350" s="13"/>
      <c r="G350" s="13"/>
      <c r="H350" s="13"/>
      <c r="I350" s="18">
        <f t="shared" si="186"/>
        <v>0</v>
      </c>
      <c r="J350" s="37">
        <f t="shared" si="187"/>
        <v>0</v>
      </c>
      <c r="K350" s="37"/>
      <c r="L350" s="12">
        <f t="shared" si="188"/>
        <v>0</v>
      </c>
      <c r="M350" s="12">
        <f t="shared" si="189"/>
        <v>0</v>
      </c>
      <c r="N350" s="12">
        <f t="shared" si="190"/>
        <v>0</v>
      </c>
      <c r="O350" s="12">
        <f t="shared" si="191"/>
        <v>0</v>
      </c>
      <c r="P350" s="12">
        <f t="shared" si="192"/>
        <v>0</v>
      </c>
      <c r="Q350" s="12">
        <f t="shared" si="193"/>
        <v>0</v>
      </c>
      <c r="R350" s="12">
        <f t="shared" si="194"/>
        <v>0</v>
      </c>
      <c r="S350" s="12">
        <f t="shared" si="195"/>
        <v>0</v>
      </c>
      <c r="U350" s="12">
        <f t="shared" si="196"/>
        <v>0</v>
      </c>
      <c r="V350" s="12">
        <f t="shared" si="197"/>
        <v>0</v>
      </c>
      <c r="W350" s="12">
        <f t="shared" si="198"/>
        <v>0</v>
      </c>
      <c r="X350" s="12">
        <f t="shared" si="199"/>
        <v>0</v>
      </c>
      <c r="Y350" s="12">
        <f t="shared" si="214"/>
        <v>0</v>
      </c>
      <c r="Z350" s="12">
        <f t="shared" si="200"/>
        <v>0</v>
      </c>
      <c r="AB350" s="42">
        <f t="shared" si="201"/>
        <v>0</v>
      </c>
      <c r="AC350" s="42">
        <f t="shared" si="202"/>
        <v>0</v>
      </c>
      <c r="AD350" s="42">
        <f t="shared" si="203"/>
        <v>0</v>
      </c>
      <c r="AE350" s="42">
        <f t="shared" si="204"/>
        <v>0</v>
      </c>
      <c r="AL350" s="12" t="str">
        <f t="shared" si="205"/>
        <v/>
      </c>
      <c r="AM350" s="12" t="str">
        <f t="shared" si="206"/>
        <v/>
      </c>
      <c r="AN350" s="12" t="str">
        <f t="shared" si="207"/>
        <v/>
      </c>
      <c r="AO350" s="12" t="str">
        <f t="shared" si="208"/>
        <v/>
      </c>
      <c r="AP350" s="12" t="str">
        <f t="shared" si="209"/>
        <v/>
      </c>
      <c r="AQ350" s="12" t="str">
        <f t="shared" si="215"/>
        <v/>
      </c>
      <c r="AR350" s="12" t="str">
        <f t="shared" si="216"/>
        <v/>
      </c>
      <c r="AS350" s="12" t="str">
        <f t="shared" si="217"/>
        <v/>
      </c>
      <c r="AT350" s="12" t="str">
        <f t="shared" si="218"/>
        <v/>
      </c>
      <c r="AU350" s="12" t="str">
        <f t="shared" si="219"/>
        <v/>
      </c>
      <c r="AV350" s="12" t="str">
        <f t="shared" si="220"/>
        <v/>
      </c>
      <c r="AW350" s="12" t="str">
        <f t="shared" si="210"/>
        <v/>
      </c>
      <c r="AX350" s="12" t="str">
        <f t="shared" si="211"/>
        <v/>
      </c>
      <c r="AY350" s="12" t="str">
        <f t="shared" si="212"/>
        <v/>
      </c>
      <c r="AZ350" s="12" t="str">
        <f t="shared" si="213"/>
        <v/>
      </c>
    </row>
    <row r="351" spans="1:52" s="3" customFormat="1">
      <c r="A351" s="35"/>
      <c r="B351" s="36"/>
      <c r="C351" s="36"/>
      <c r="D351" s="36"/>
      <c r="E351" s="13"/>
      <c r="F351" s="13"/>
      <c r="G351" s="13"/>
      <c r="H351" s="13"/>
      <c r="I351" s="18">
        <f t="shared" si="186"/>
        <v>0</v>
      </c>
      <c r="J351" s="37">
        <f t="shared" si="187"/>
        <v>0</v>
      </c>
      <c r="K351" s="37"/>
      <c r="L351" s="12">
        <f t="shared" si="188"/>
        <v>0</v>
      </c>
      <c r="M351" s="12">
        <f t="shared" si="189"/>
        <v>0</v>
      </c>
      <c r="N351" s="12">
        <f t="shared" si="190"/>
        <v>0</v>
      </c>
      <c r="O351" s="12">
        <f t="shared" si="191"/>
        <v>0</v>
      </c>
      <c r="P351" s="12">
        <f t="shared" si="192"/>
        <v>0</v>
      </c>
      <c r="Q351" s="12">
        <f t="shared" si="193"/>
        <v>0</v>
      </c>
      <c r="R351" s="12">
        <f t="shared" si="194"/>
        <v>0</v>
      </c>
      <c r="S351" s="12">
        <f t="shared" si="195"/>
        <v>0</v>
      </c>
      <c r="U351" s="12">
        <f t="shared" si="196"/>
        <v>0</v>
      </c>
      <c r="V351" s="12">
        <f t="shared" si="197"/>
        <v>0</v>
      </c>
      <c r="W351" s="12">
        <f t="shared" si="198"/>
        <v>0</v>
      </c>
      <c r="X351" s="12">
        <f t="shared" si="199"/>
        <v>0</v>
      </c>
      <c r="Y351" s="12">
        <f t="shared" si="214"/>
        <v>0</v>
      </c>
      <c r="Z351" s="12">
        <f t="shared" si="200"/>
        <v>0</v>
      </c>
      <c r="AB351" s="42">
        <f t="shared" si="201"/>
        <v>0</v>
      </c>
      <c r="AC351" s="42">
        <f t="shared" si="202"/>
        <v>0</v>
      </c>
      <c r="AD351" s="42">
        <f t="shared" si="203"/>
        <v>0</v>
      </c>
      <c r="AE351" s="42">
        <f t="shared" si="204"/>
        <v>0</v>
      </c>
      <c r="AL351" s="12" t="str">
        <f t="shared" si="205"/>
        <v/>
      </c>
      <c r="AM351" s="12" t="str">
        <f t="shared" si="206"/>
        <v/>
      </c>
      <c r="AN351" s="12" t="str">
        <f t="shared" si="207"/>
        <v/>
      </c>
      <c r="AO351" s="12" t="str">
        <f t="shared" si="208"/>
        <v/>
      </c>
      <c r="AP351" s="12" t="str">
        <f t="shared" si="209"/>
        <v/>
      </c>
      <c r="AQ351" s="12" t="str">
        <f t="shared" si="215"/>
        <v/>
      </c>
      <c r="AR351" s="12" t="str">
        <f t="shared" si="216"/>
        <v/>
      </c>
      <c r="AS351" s="12" t="str">
        <f t="shared" si="217"/>
        <v/>
      </c>
      <c r="AT351" s="12" t="str">
        <f t="shared" si="218"/>
        <v/>
      </c>
      <c r="AU351" s="12" t="str">
        <f t="shared" si="219"/>
        <v/>
      </c>
      <c r="AV351" s="12" t="str">
        <f t="shared" si="220"/>
        <v/>
      </c>
      <c r="AW351" s="12" t="str">
        <f t="shared" si="210"/>
        <v/>
      </c>
      <c r="AX351" s="12" t="str">
        <f t="shared" si="211"/>
        <v/>
      </c>
      <c r="AY351" s="12" t="str">
        <f t="shared" si="212"/>
        <v/>
      </c>
      <c r="AZ351" s="12" t="str">
        <f t="shared" si="213"/>
        <v/>
      </c>
    </row>
    <row r="352" spans="1:52" s="3" customFormat="1">
      <c r="A352" s="35"/>
      <c r="B352" s="36"/>
      <c r="C352" s="36"/>
      <c r="D352" s="36"/>
      <c r="E352" s="13"/>
      <c r="F352" s="13"/>
      <c r="G352" s="13"/>
      <c r="H352" s="13"/>
      <c r="I352" s="18">
        <f t="shared" si="186"/>
        <v>0</v>
      </c>
      <c r="J352" s="37">
        <f t="shared" si="187"/>
        <v>0</v>
      </c>
      <c r="K352" s="37"/>
      <c r="L352" s="12">
        <f t="shared" si="188"/>
        <v>0</v>
      </c>
      <c r="M352" s="12">
        <f t="shared" si="189"/>
        <v>0</v>
      </c>
      <c r="N352" s="12">
        <f t="shared" si="190"/>
        <v>0</v>
      </c>
      <c r="O352" s="12">
        <f t="shared" si="191"/>
        <v>0</v>
      </c>
      <c r="P352" s="12">
        <f t="shared" si="192"/>
        <v>0</v>
      </c>
      <c r="Q352" s="12">
        <f t="shared" si="193"/>
        <v>0</v>
      </c>
      <c r="R352" s="12">
        <f t="shared" si="194"/>
        <v>0</v>
      </c>
      <c r="S352" s="12">
        <f t="shared" si="195"/>
        <v>0</v>
      </c>
      <c r="U352" s="12">
        <f t="shared" si="196"/>
        <v>0</v>
      </c>
      <c r="V352" s="12">
        <f t="shared" si="197"/>
        <v>0</v>
      </c>
      <c r="W352" s="12">
        <f t="shared" si="198"/>
        <v>0</v>
      </c>
      <c r="X352" s="12">
        <f t="shared" si="199"/>
        <v>0</v>
      </c>
      <c r="Y352" s="12">
        <f t="shared" si="214"/>
        <v>0</v>
      </c>
      <c r="Z352" s="12">
        <f t="shared" si="200"/>
        <v>0</v>
      </c>
      <c r="AB352" s="42">
        <f t="shared" si="201"/>
        <v>0</v>
      </c>
      <c r="AC352" s="42">
        <f t="shared" si="202"/>
        <v>0</v>
      </c>
      <c r="AD352" s="42">
        <f t="shared" si="203"/>
        <v>0</v>
      </c>
      <c r="AE352" s="42">
        <f t="shared" si="204"/>
        <v>0</v>
      </c>
      <c r="AL352" s="12" t="str">
        <f t="shared" si="205"/>
        <v/>
      </c>
      <c r="AM352" s="12" t="str">
        <f t="shared" si="206"/>
        <v/>
      </c>
      <c r="AN352" s="12" t="str">
        <f t="shared" si="207"/>
        <v/>
      </c>
      <c r="AO352" s="12" t="str">
        <f t="shared" si="208"/>
        <v/>
      </c>
      <c r="AP352" s="12" t="str">
        <f t="shared" si="209"/>
        <v/>
      </c>
      <c r="AQ352" s="12" t="str">
        <f t="shared" si="215"/>
        <v/>
      </c>
      <c r="AR352" s="12" t="str">
        <f t="shared" si="216"/>
        <v/>
      </c>
      <c r="AS352" s="12" t="str">
        <f t="shared" si="217"/>
        <v/>
      </c>
      <c r="AT352" s="12" t="str">
        <f t="shared" si="218"/>
        <v/>
      </c>
      <c r="AU352" s="12" t="str">
        <f t="shared" si="219"/>
        <v/>
      </c>
      <c r="AV352" s="12" t="str">
        <f t="shared" si="220"/>
        <v/>
      </c>
      <c r="AW352" s="12" t="str">
        <f t="shared" si="210"/>
        <v/>
      </c>
      <c r="AX352" s="12" t="str">
        <f t="shared" si="211"/>
        <v/>
      </c>
      <c r="AY352" s="12" t="str">
        <f t="shared" si="212"/>
        <v/>
      </c>
      <c r="AZ352" s="12" t="str">
        <f t="shared" si="213"/>
        <v/>
      </c>
    </row>
    <row r="353" spans="1:52" s="3" customFormat="1">
      <c r="A353" s="35"/>
      <c r="B353" s="36"/>
      <c r="C353" s="36"/>
      <c r="D353" s="36"/>
      <c r="E353" s="13"/>
      <c r="F353" s="13"/>
      <c r="G353" s="13"/>
      <c r="H353" s="13"/>
      <c r="I353" s="18">
        <f t="shared" si="186"/>
        <v>0</v>
      </c>
      <c r="J353" s="37">
        <f t="shared" si="187"/>
        <v>0</v>
      </c>
      <c r="K353" s="37"/>
      <c r="L353" s="12">
        <f t="shared" si="188"/>
        <v>0</v>
      </c>
      <c r="M353" s="12">
        <f t="shared" si="189"/>
        <v>0</v>
      </c>
      <c r="N353" s="12">
        <f t="shared" si="190"/>
        <v>0</v>
      </c>
      <c r="O353" s="12">
        <f t="shared" si="191"/>
        <v>0</v>
      </c>
      <c r="P353" s="12">
        <f t="shared" si="192"/>
        <v>0</v>
      </c>
      <c r="Q353" s="12">
        <f t="shared" si="193"/>
        <v>0</v>
      </c>
      <c r="R353" s="12">
        <f t="shared" si="194"/>
        <v>0</v>
      </c>
      <c r="S353" s="12">
        <f t="shared" si="195"/>
        <v>0</v>
      </c>
      <c r="U353" s="12">
        <f t="shared" si="196"/>
        <v>0</v>
      </c>
      <c r="V353" s="12">
        <f t="shared" si="197"/>
        <v>0</v>
      </c>
      <c r="W353" s="12">
        <f t="shared" si="198"/>
        <v>0</v>
      </c>
      <c r="X353" s="12">
        <f t="shared" si="199"/>
        <v>0</v>
      </c>
      <c r="Y353" s="12">
        <f t="shared" si="214"/>
        <v>0</v>
      </c>
      <c r="Z353" s="12">
        <f t="shared" si="200"/>
        <v>0</v>
      </c>
      <c r="AB353" s="42">
        <f t="shared" si="201"/>
        <v>0</v>
      </c>
      <c r="AC353" s="42">
        <f t="shared" si="202"/>
        <v>0</v>
      </c>
      <c r="AD353" s="42">
        <f t="shared" si="203"/>
        <v>0</v>
      </c>
      <c r="AE353" s="42">
        <f t="shared" si="204"/>
        <v>0</v>
      </c>
      <c r="AL353" s="12" t="str">
        <f t="shared" si="205"/>
        <v/>
      </c>
      <c r="AM353" s="12" t="str">
        <f t="shared" si="206"/>
        <v/>
      </c>
      <c r="AN353" s="12" t="str">
        <f t="shared" si="207"/>
        <v/>
      </c>
      <c r="AO353" s="12" t="str">
        <f t="shared" si="208"/>
        <v/>
      </c>
      <c r="AP353" s="12" t="str">
        <f t="shared" si="209"/>
        <v/>
      </c>
      <c r="AQ353" s="12" t="str">
        <f t="shared" si="215"/>
        <v/>
      </c>
      <c r="AR353" s="12" t="str">
        <f t="shared" si="216"/>
        <v/>
      </c>
      <c r="AS353" s="12" t="str">
        <f t="shared" si="217"/>
        <v/>
      </c>
      <c r="AT353" s="12" t="str">
        <f t="shared" si="218"/>
        <v/>
      </c>
      <c r="AU353" s="12" t="str">
        <f t="shared" si="219"/>
        <v/>
      </c>
      <c r="AV353" s="12" t="str">
        <f t="shared" si="220"/>
        <v/>
      </c>
      <c r="AW353" s="12" t="str">
        <f t="shared" si="210"/>
        <v/>
      </c>
      <c r="AX353" s="12" t="str">
        <f t="shared" si="211"/>
        <v/>
      </c>
      <c r="AY353" s="12" t="str">
        <f t="shared" si="212"/>
        <v/>
      </c>
      <c r="AZ353" s="12" t="str">
        <f t="shared" si="213"/>
        <v/>
      </c>
    </row>
    <row r="354" spans="1:52" s="3" customFormat="1">
      <c r="A354" s="35"/>
      <c r="B354" s="36"/>
      <c r="C354" s="36"/>
      <c r="D354" s="36"/>
      <c r="E354" s="13"/>
      <c r="F354" s="13"/>
      <c r="G354" s="13"/>
      <c r="H354" s="13"/>
      <c r="I354" s="18">
        <f t="shared" si="186"/>
        <v>0</v>
      </c>
      <c r="J354" s="37">
        <f t="shared" si="187"/>
        <v>0</v>
      </c>
      <c r="K354" s="37"/>
      <c r="L354" s="12">
        <f t="shared" si="188"/>
        <v>0</v>
      </c>
      <c r="M354" s="12">
        <f t="shared" si="189"/>
        <v>0</v>
      </c>
      <c r="N354" s="12">
        <f t="shared" si="190"/>
        <v>0</v>
      </c>
      <c r="O354" s="12">
        <f t="shared" si="191"/>
        <v>0</v>
      </c>
      <c r="P354" s="12">
        <f t="shared" si="192"/>
        <v>0</v>
      </c>
      <c r="Q354" s="12">
        <f t="shared" si="193"/>
        <v>0</v>
      </c>
      <c r="R354" s="12">
        <f t="shared" si="194"/>
        <v>0</v>
      </c>
      <c r="S354" s="12">
        <f t="shared" si="195"/>
        <v>0</v>
      </c>
      <c r="U354" s="12">
        <f t="shared" si="196"/>
        <v>0</v>
      </c>
      <c r="V354" s="12">
        <f t="shared" si="197"/>
        <v>0</v>
      </c>
      <c r="W354" s="12">
        <f t="shared" si="198"/>
        <v>0</v>
      </c>
      <c r="X354" s="12">
        <f t="shared" si="199"/>
        <v>0</v>
      </c>
      <c r="Y354" s="12">
        <f t="shared" si="214"/>
        <v>0</v>
      </c>
      <c r="Z354" s="12">
        <f t="shared" si="200"/>
        <v>0</v>
      </c>
      <c r="AB354" s="42">
        <f t="shared" si="201"/>
        <v>0</v>
      </c>
      <c r="AC354" s="42">
        <f t="shared" si="202"/>
        <v>0</v>
      </c>
      <c r="AD354" s="42">
        <f t="shared" si="203"/>
        <v>0</v>
      </c>
      <c r="AE354" s="42">
        <f t="shared" si="204"/>
        <v>0</v>
      </c>
      <c r="AL354" s="12" t="str">
        <f t="shared" si="205"/>
        <v/>
      </c>
      <c r="AM354" s="12" t="str">
        <f t="shared" si="206"/>
        <v/>
      </c>
      <c r="AN354" s="12" t="str">
        <f t="shared" si="207"/>
        <v/>
      </c>
      <c r="AO354" s="12" t="str">
        <f t="shared" si="208"/>
        <v/>
      </c>
      <c r="AP354" s="12" t="str">
        <f t="shared" si="209"/>
        <v/>
      </c>
      <c r="AQ354" s="12" t="str">
        <f t="shared" si="215"/>
        <v/>
      </c>
      <c r="AR354" s="12" t="str">
        <f t="shared" si="216"/>
        <v/>
      </c>
      <c r="AS354" s="12" t="str">
        <f t="shared" si="217"/>
        <v/>
      </c>
      <c r="AT354" s="12" t="str">
        <f t="shared" si="218"/>
        <v/>
      </c>
      <c r="AU354" s="12" t="str">
        <f t="shared" si="219"/>
        <v/>
      </c>
      <c r="AV354" s="12" t="str">
        <f t="shared" si="220"/>
        <v/>
      </c>
      <c r="AW354" s="12" t="str">
        <f t="shared" si="210"/>
        <v/>
      </c>
      <c r="AX354" s="12" t="str">
        <f t="shared" si="211"/>
        <v/>
      </c>
      <c r="AY354" s="12" t="str">
        <f t="shared" si="212"/>
        <v/>
      </c>
      <c r="AZ354" s="12" t="str">
        <f t="shared" si="213"/>
        <v/>
      </c>
    </row>
    <row r="355" spans="1:52" s="3" customFormat="1">
      <c r="A355" s="35"/>
      <c r="B355" s="36"/>
      <c r="C355" s="36"/>
      <c r="D355" s="36"/>
      <c r="E355" s="13"/>
      <c r="F355" s="13"/>
      <c r="G355" s="13"/>
      <c r="H355" s="13"/>
      <c r="I355" s="18">
        <f t="shared" si="186"/>
        <v>0</v>
      </c>
      <c r="J355" s="37">
        <f t="shared" si="187"/>
        <v>0</v>
      </c>
      <c r="K355" s="37"/>
      <c r="L355" s="12">
        <f t="shared" si="188"/>
        <v>0</v>
      </c>
      <c r="M355" s="12">
        <f t="shared" si="189"/>
        <v>0</v>
      </c>
      <c r="N355" s="12">
        <f t="shared" si="190"/>
        <v>0</v>
      </c>
      <c r="O355" s="12">
        <f t="shared" si="191"/>
        <v>0</v>
      </c>
      <c r="P355" s="12">
        <f t="shared" si="192"/>
        <v>0</v>
      </c>
      <c r="Q355" s="12">
        <f t="shared" si="193"/>
        <v>0</v>
      </c>
      <c r="R355" s="12">
        <f t="shared" si="194"/>
        <v>0</v>
      </c>
      <c r="S355" s="12">
        <f t="shared" si="195"/>
        <v>0</v>
      </c>
      <c r="U355" s="12">
        <f t="shared" si="196"/>
        <v>0</v>
      </c>
      <c r="V355" s="12">
        <f t="shared" si="197"/>
        <v>0</v>
      </c>
      <c r="W355" s="12">
        <f t="shared" si="198"/>
        <v>0</v>
      </c>
      <c r="X355" s="12">
        <f t="shared" si="199"/>
        <v>0</v>
      </c>
      <c r="Y355" s="12">
        <f t="shared" si="214"/>
        <v>0</v>
      </c>
      <c r="Z355" s="12">
        <f t="shared" si="200"/>
        <v>0</v>
      </c>
      <c r="AB355" s="42">
        <f t="shared" si="201"/>
        <v>0</v>
      </c>
      <c r="AC355" s="42">
        <f t="shared" si="202"/>
        <v>0</v>
      </c>
      <c r="AD355" s="42">
        <f t="shared" si="203"/>
        <v>0</v>
      </c>
      <c r="AE355" s="42">
        <f t="shared" si="204"/>
        <v>0</v>
      </c>
      <c r="AL355" s="12" t="str">
        <f t="shared" si="205"/>
        <v/>
      </c>
      <c r="AM355" s="12" t="str">
        <f t="shared" si="206"/>
        <v/>
      </c>
      <c r="AN355" s="12" t="str">
        <f t="shared" si="207"/>
        <v/>
      </c>
      <c r="AO355" s="12" t="str">
        <f t="shared" si="208"/>
        <v/>
      </c>
      <c r="AP355" s="12" t="str">
        <f t="shared" si="209"/>
        <v/>
      </c>
      <c r="AQ355" s="12" t="str">
        <f t="shared" si="215"/>
        <v/>
      </c>
      <c r="AR355" s="12" t="str">
        <f t="shared" si="216"/>
        <v/>
      </c>
      <c r="AS355" s="12" t="str">
        <f t="shared" si="217"/>
        <v/>
      </c>
      <c r="AT355" s="12" t="str">
        <f t="shared" si="218"/>
        <v/>
      </c>
      <c r="AU355" s="12" t="str">
        <f t="shared" si="219"/>
        <v/>
      </c>
      <c r="AV355" s="12" t="str">
        <f t="shared" si="220"/>
        <v/>
      </c>
      <c r="AW355" s="12" t="str">
        <f t="shared" si="210"/>
        <v/>
      </c>
      <c r="AX355" s="12" t="str">
        <f t="shared" si="211"/>
        <v/>
      </c>
      <c r="AY355" s="12" t="str">
        <f t="shared" si="212"/>
        <v/>
      </c>
      <c r="AZ355" s="12" t="str">
        <f t="shared" si="213"/>
        <v/>
      </c>
    </row>
    <row r="356" spans="1:52" s="3" customFormat="1">
      <c r="A356" s="35"/>
      <c r="B356" s="36"/>
      <c r="C356" s="36"/>
      <c r="D356" s="36"/>
      <c r="E356" s="13"/>
      <c r="F356" s="13"/>
      <c r="G356" s="13"/>
      <c r="H356" s="13"/>
      <c r="I356" s="18">
        <f t="shared" si="186"/>
        <v>0</v>
      </c>
      <c r="J356" s="37">
        <f t="shared" si="187"/>
        <v>0</v>
      </c>
      <c r="K356" s="37"/>
      <c r="L356" s="12">
        <f t="shared" si="188"/>
        <v>0</v>
      </c>
      <c r="M356" s="12">
        <f t="shared" si="189"/>
        <v>0</v>
      </c>
      <c r="N356" s="12">
        <f t="shared" si="190"/>
        <v>0</v>
      </c>
      <c r="O356" s="12">
        <f t="shared" si="191"/>
        <v>0</v>
      </c>
      <c r="P356" s="12">
        <f t="shared" si="192"/>
        <v>0</v>
      </c>
      <c r="Q356" s="12">
        <f t="shared" si="193"/>
        <v>0</v>
      </c>
      <c r="R356" s="12">
        <f t="shared" si="194"/>
        <v>0</v>
      </c>
      <c r="S356" s="12">
        <f t="shared" si="195"/>
        <v>0</v>
      </c>
      <c r="U356" s="12">
        <f t="shared" si="196"/>
        <v>0</v>
      </c>
      <c r="V356" s="12">
        <f t="shared" si="197"/>
        <v>0</v>
      </c>
      <c r="W356" s="12">
        <f t="shared" si="198"/>
        <v>0</v>
      </c>
      <c r="X356" s="12">
        <f t="shared" si="199"/>
        <v>0</v>
      </c>
      <c r="Y356" s="12">
        <f t="shared" si="214"/>
        <v>0</v>
      </c>
      <c r="Z356" s="12">
        <f t="shared" si="200"/>
        <v>0</v>
      </c>
      <c r="AB356" s="42">
        <f t="shared" si="201"/>
        <v>0</v>
      </c>
      <c r="AC356" s="42">
        <f t="shared" si="202"/>
        <v>0</v>
      </c>
      <c r="AD356" s="42">
        <f t="shared" si="203"/>
        <v>0</v>
      </c>
      <c r="AE356" s="42">
        <f t="shared" si="204"/>
        <v>0</v>
      </c>
      <c r="AL356" s="12" t="str">
        <f t="shared" si="205"/>
        <v/>
      </c>
      <c r="AM356" s="12" t="str">
        <f t="shared" si="206"/>
        <v/>
      </c>
      <c r="AN356" s="12" t="str">
        <f t="shared" si="207"/>
        <v/>
      </c>
      <c r="AO356" s="12" t="str">
        <f t="shared" si="208"/>
        <v/>
      </c>
      <c r="AP356" s="12" t="str">
        <f t="shared" si="209"/>
        <v/>
      </c>
      <c r="AQ356" s="12" t="str">
        <f t="shared" si="215"/>
        <v/>
      </c>
      <c r="AR356" s="12" t="str">
        <f t="shared" si="216"/>
        <v/>
      </c>
      <c r="AS356" s="12" t="str">
        <f t="shared" si="217"/>
        <v/>
      </c>
      <c r="AT356" s="12" t="str">
        <f t="shared" si="218"/>
        <v/>
      </c>
      <c r="AU356" s="12" t="str">
        <f t="shared" si="219"/>
        <v/>
      </c>
      <c r="AV356" s="12" t="str">
        <f t="shared" si="220"/>
        <v/>
      </c>
      <c r="AW356" s="12" t="str">
        <f t="shared" si="210"/>
        <v/>
      </c>
      <c r="AX356" s="12" t="str">
        <f t="shared" si="211"/>
        <v/>
      </c>
      <c r="AY356" s="12" t="str">
        <f t="shared" si="212"/>
        <v/>
      </c>
      <c r="AZ356" s="12" t="str">
        <f t="shared" si="213"/>
        <v/>
      </c>
    </row>
    <row r="357" spans="1:52" s="3" customFormat="1">
      <c r="A357" s="35"/>
      <c r="B357" s="36"/>
      <c r="C357" s="36"/>
      <c r="D357" s="36"/>
      <c r="E357" s="13"/>
      <c r="F357" s="13"/>
      <c r="G357" s="13"/>
      <c r="H357" s="13"/>
      <c r="I357" s="18">
        <f t="shared" si="186"/>
        <v>0</v>
      </c>
      <c r="J357" s="37">
        <f t="shared" si="187"/>
        <v>0</v>
      </c>
      <c r="K357" s="37"/>
      <c r="L357" s="12">
        <f t="shared" si="188"/>
        <v>0</v>
      </c>
      <c r="M357" s="12">
        <f t="shared" si="189"/>
        <v>0</v>
      </c>
      <c r="N357" s="12">
        <f t="shared" si="190"/>
        <v>0</v>
      </c>
      <c r="O357" s="12">
        <f t="shared" si="191"/>
        <v>0</v>
      </c>
      <c r="P357" s="12">
        <f t="shared" si="192"/>
        <v>0</v>
      </c>
      <c r="Q357" s="12">
        <f t="shared" si="193"/>
        <v>0</v>
      </c>
      <c r="R357" s="12">
        <f t="shared" si="194"/>
        <v>0</v>
      </c>
      <c r="S357" s="12">
        <f t="shared" si="195"/>
        <v>0</v>
      </c>
      <c r="U357" s="12">
        <f t="shared" si="196"/>
        <v>0</v>
      </c>
      <c r="V357" s="12">
        <f t="shared" si="197"/>
        <v>0</v>
      </c>
      <c r="W357" s="12">
        <f t="shared" si="198"/>
        <v>0</v>
      </c>
      <c r="X357" s="12">
        <f t="shared" si="199"/>
        <v>0</v>
      </c>
      <c r="Y357" s="12">
        <f t="shared" si="214"/>
        <v>0</v>
      </c>
      <c r="Z357" s="12">
        <f t="shared" si="200"/>
        <v>0</v>
      </c>
      <c r="AB357" s="42">
        <f t="shared" si="201"/>
        <v>0</v>
      </c>
      <c r="AC357" s="42">
        <f t="shared" si="202"/>
        <v>0</v>
      </c>
      <c r="AD357" s="42">
        <f t="shared" si="203"/>
        <v>0</v>
      </c>
      <c r="AE357" s="42">
        <f t="shared" si="204"/>
        <v>0</v>
      </c>
      <c r="AL357" s="12" t="str">
        <f t="shared" si="205"/>
        <v/>
      </c>
      <c r="AM357" s="12" t="str">
        <f t="shared" si="206"/>
        <v/>
      </c>
      <c r="AN357" s="12" t="str">
        <f t="shared" si="207"/>
        <v/>
      </c>
      <c r="AO357" s="12" t="str">
        <f t="shared" si="208"/>
        <v/>
      </c>
      <c r="AP357" s="12" t="str">
        <f t="shared" si="209"/>
        <v/>
      </c>
      <c r="AQ357" s="12" t="str">
        <f t="shared" si="215"/>
        <v/>
      </c>
      <c r="AR357" s="12" t="str">
        <f t="shared" si="216"/>
        <v/>
      </c>
      <c r="AS357" s="12" t="str">
        <f t="shared" si="217"/>
        <v/>
      </c>
      <c r="AT357" s="12" t="str">
        <f t="shared" si="218"/>
        <v/>
      </c>
      <c r="AU357" s="12" t="str">
        <f t="shared" si="219"/>
        <v/>
      </c>
      <c r="AV357" s="12" t="str">
        <f t="shared" si="220"/>
        <v/>
      </c>
      <c r="AW357" s="12" t="str">
        <f t="shared" si="210"/>
        <v/>
      </c>
      <c r="AX357" s="12" t="str">
        <f t="shared" si="211"/>
        <v/>
      </c>
      <c r="AY357" s="12" t="str">
        <f t="shared" si="212"/>
        <v/>
      </c>
      <c r="AZ357" s="12" t="str">
        <f t="shared" si="213"/>
        <v/>
      </c>
    </row>
    <row r="358" spans="1:52" s="3" customFormat="1">
      <c r="A358" s="35"/>
      <c r="B358" s="36"/>
      <c r="C358" s="36"/>
      <c r="D358" s="36"/>
      <c r="E358" s="13"/>
      <c r="F358" s="13"/>
      <c r="G358" s="13"/>
      <c r="H358" s="13"/>
      <c r="I358" s="18">
        <f t="shared" si="186"/>
        <v>0</v>
      </c>
      <c r="J358" s="37">
        <f t="shared" si="187"/>
        <v>0</v>
      </c>
      <c r="K358" s="37"/>
      <c r="L358" s="12">
        <f t="shared" si="188"/>
        <v>0</v>
      </c>
      <c r="M358" s="12">
        <f t="shared" si="189"/>
        <v>0</v>
      </c>
      <c r="N358" s="12">
        <f t="shared" si="190"/>
        <v>0</v>
      </c>
      <c r="O358" s="12">
        <f t="shared" si="191"/>
        <v>0</v>
      </c>
      <c r="P358" s="12">
        <f t="shared" si="192"/>
        <v>0</v>
      </c>
      <c r="Q358" s="12">
        <f t="shared" si="193"/>
        <v>0</v>
      </c>
      <c r="R358" s="12">
        <f t="shared" si="194"/>
        <v>0</v>
      </c>
      <c r="S358" s="12">
        <f t="shared" si="195"/>
        <v>0</v>
      </c>
      <c r="U358" s="12">
        <f t="shared" si="196"/>
        <v>0</v>
      </c>
      <c r="V358" s="12">
        <f t="shared" si="197"/>
        <v>0</v>
      </c>
      <c r="W358" s="12">
        <f t="shared" si="198"/>
        <v>0</v>
      </c>
      <c r="X358" s="12">
        <f t="shared" si="199"/>
        <v>0</v>
      </c>
      <c r="Y358" s="12">
        <f t="shared" si="214"/>
        <v>0</v>
      </c>
      <c r="Z358" s="12">
        <f t="shared" si="200"/>
        <v>0</v>
      </c>
      <c r="AB358" s="42">
        <f t="shared" si="201"/>
        <v>0</v>
      </c>
      <c r="AC358" s="42">
        <f t="shared" si="202"/>
        <v>0</v>
      </c>
      <c r="AD358" s="42">
        <f t="shared" si="203"/>
        <v>0</v>
      </c>
      <c r="AE358" s="42">
        <f t="shared" si="204"/>
        <v>0</v>
      </c>
      <c r="AL358" s="12" t="str">
        <f t="shared" si="205"/>
        <v/>
      </c>
      <c r="AM358" s="12" t="str">
        <f t="shared" si="206"/>
        <v/>
      </c>
      <c r="AN358" s="12" t="str">
        <f t="shared" si="207"/>
        <v/>
      </c>
      <c r="AO358" s="12" t="str">
        <f t="shared" si="208"/>
        <v/>
      </c>
      <c r="AP358" s="12" t="str">
        <f t="shared" si="209"/>
        <v/>
      </c>
      <c r="AQ358" s="12" t="str">
        <f t="shared" si="215"/>
        <v/>
      </c>
      <c r="AR358" s="12" t="str">
        <f t="shared" si="216"/>
        <v/>
      </c>
      <c r="AS358" s="12" t="str">
        <f t="shared" si="217"/>
        <v/>
      </c>
      <c r="AT358" s="12" t="str">
        <f t="shared" si="218"/>
        <v/>
      </c>
      <c r="AU358" s="12" t="str">
        <f t="shared" si="219"/>
        <v/>
      </c>
      <c r="AV358" s="12" t="str">
        <f t="shared" si="220"/>
        <v/>
      </c>
      <c r="AW358" s="12" t="str">
        <f t="shared" si="210"/>
        <v/>
      </c>
      <c r="AX358" s="12" t="str">
        <f t="shared" si="211"/>
        <v/>
      </c>
      <c r="AY358" s="12" t="str">
        <f t="shared" si="212"/>
        <v/>
      </c>
      <c r="AZ358" s="12" t="str">
        <f t="shared" si="213"/>
        <v/>
      </c>
    </row>
    <row r="359" spans="1:52" s="3" customFormat="1">
      <c r="A359" s="35"/>
      <c r="B359" s="36"/>
      <c r="C359" s="36"/>
      <c r="D359" s="36"/>
      <c r="E359" s="13"/>
      <c r="F359" s="13"/>
      <c r="G359" s="13"/>
      <c r="H359" s="13"/>
      <c r="I359" s="18">
        <f t="shared" si="186"/>
        <v>0</v>
      </c>
      <c r="J359" s="37">
        <f t="shared" si="187"/>
        <v>0</v>
      </c>
      <c r="K359" s="37"/>
      <c r="L359" s="12">
        <f t="shared" si="188"/>
        <v>0</v>
      </c>
      <c r="M359" s="12">
        <f t="shared" si="189"/>
        <v>0</v>
      </c>
      <c r="N359" s="12">
        <f t="shared" si="190"/>
        <v>0</v>
      </c>
      <c r="O359" s="12">
        <f t="shared" si="191"/>
        <v>0</v>
      </c>
      <c r="P359" s="12">
        <f t="shared" si="192"/>
        <v>0</v>
      </c>
      <c r="Q359" s="12">
        <f t="shared" si="193"/>
        <v>0</v>
      </c>
      <c r="R359" s="12">
        <f t="shared" si="194"/>
        <v>0</v>
      </c>
      <c r="S359" s="12">
        <f t="shared" si="195"/>
        <v>0</v>
      </c>
      <c r="U359" s="12">
        <f t="shared" si="196"/>
        <v>0</v>
      </c>
      <c r="V359" s="12">
        <f t="shared" si="197"/>
        <v>0</v>
      </c>
      <c r="W359" s="12">
        <f t="shared" si="198"/>
        <v>0</v>
      </c>
      <c r="X359" s="12">
        <f t="shared" si="199"/>
        <v>0</v>
      </c>
      <c r="Y359" s="12">
        <f t="shared" si="214"/>
        <v>0</v>
      </c>
      <c r="Z359" s="12">
        <f t="shared" si="200"/>
        <v>0</v>
      </c>
      <c r="AB359" s="42">
        <f t="shared" si="201"/>
        <v>0</v>
      </c>
      <c r="AC359" s="42">
        <f t="shared" si="202"/>
        <v>0</v>
      </c>
      <c r="AD359" s="42">
        <f t="shared" si="203"/>
        <v>0</v>
      </c>
      <c r="AE359" s="42">
        <f t="shared" si="204"/>
        <v>0</v>
      </c>
      <c r="AL359" s="12" t="str">
        <f t="shared" si="205"/>
        <v/>
      </c>
      <c r="AM359" s="12" t="str">
        <f t="shared" si="206"/>
        <v/>
      </c>
      <c r="AN359" s="12" t="str">
        <f t="shared" si="207"/>
        <v/>
      </c>
      <c r="AO359" s="12" t="str">
        <f t="shared" si="208"/>
        <v/>
      </c>
      <c r="AP359" s="12" t="str">
        <f t="shared" si="209"/>
        <v/>
      </c>
      <c r="AQ359" s="12" t="str">
        <f t="shared" si="215"/>
        <v/>
      </c>
      <c r="AR359" s="12" t="str">
        <f t="shared" si="216"/>
        <v/>
      </c>
      <c r="AS359" s="12" t="str">
        <f t="shared" si="217"/>
        <v/>
      </c>
      <c r="AT359" s="12" t="str">
        <f t="shared" si="218"/>
        <v/>
      </c>
      <c r="AU359" s="12" t="str">
        <f t="shared" si="219"/>
        <v/>
      </c>
      <c r="AV359" s="12" t="str">
        <f t="shared" si="220"/>
        <v/>
      </c>
      <c r="AW359" s="12" t="str">
        <f t="shared" si="210"/>
        <v/>
      </c>
      <c r="AX359" s="12" t="str">
        <f t="shared" si="211"/>
        <v/>
      </c>
      <c r="AY359" s="12" t="str">
        <f t="shared" si="212"/>
        <v/>
      </c>
      <c r="AZ359" s="12" t="str">
        <f t="shared" si="213"/>
        <v/>
      </c>
    </row>
    <row r="360" spans="1:52" s="3" customFormat="1">
      <c r="A360" s="35"/>
      <c r="B360" s="36"/>
      <c r="C360" s="36"/>
      <c r="D360" s="36"/>
      <c r="E360" s="13"/>
      <c r="F360" s="13"/>
      <c r="G360" s="13"/>
      <c r="H360" s="13"/>
      <c r="I360" s="18">
        <f t="shared" si="186"/>
        <v>0</v>
      </c>
      <c r="J360" s="37">
        <f t="shared" si="187"/>
        <v>0</v>
      </c>
      <c r="K360" s="37"/>
      <c r="L360" s="12">
        <f t="shared" si="188"/>
        <v>0</v>
      </c>
      <c r="M360" s="12">
        <f t="shared" si="189"/>
        <v>0</v>
      </c>
      <c r="N360" s="12">
        <f t="shared" si="190"/>
        <v>0</v>
      </c>
      <c r="O360" s="12">
        <f t="shared" si="191"/>
        <v>0</v>
      </c>
      <c r="P360" s="12">
        <f t="shared" si="192"/>
        <v>0</v>
      </c>
      <c r="Q360" s="12">
        <f t="shared" si="193"/>
        <v>0</v>
      </c>
      <c r="R360" s="12">
        <f t="shared" si="194"/>
        <v>0</v>
      </c>
      <c r="S360" s="12">
        <f t="shared" si="195"/>
        <v>0</v>
      </c>
      <c r="U360" s="12">
        <f t="shared" si="196"/>
        <v>0</v>
      </c>
      <c r="V360" s="12">
        <f t="shared" si="197"/>
        <v>0</v>
      </c>
      <c r="W360" s="12">
        <f t="shared" si="198"/>
        <v>0</v>
      </c>
      <c r="X360" s="12">
        <f t="shared" si="199"/>
        <v>0</v>
      </c>
      <c r="Y360" s="12">
        <f t="shared" si="214"/>
        <v>0</v>
      </c>
      <c r="Z360" s="12">
        <f t="shared" si="200"/>
        <v>0</v>
      </c>
      <c r="AB360" s="42">
        <f t="shared" si="201"/>
        <v>0</v>
      </c>
      <c r="AC360" s="42">
        <f t="shared" si="202"/>
        <v>0</v>
      </c>
      <c r="AD360" s="42">
        <f t="shared" si="203"/>
        <v>0</v>
      </c>
      <c r="AE360" s="42">
        <f t="shared" si="204"/>
        <v>0</v>
      </c>
      <c r="AL360" s="12" t="str">
        <f t="shared" si="205"/>
        <v/>
      </c>
      <c r="AM360" s="12" t="str">
        <f t="shared" si="206"/>
        <v/>
      </c>
      <c r="AN360" s="12" t="str">
        <f t="shared" si="207"/>
        <v/>
      </c>
      <c r="AO360" s="12" t="str">
        <f t="shared" si="208"/>
        <v/>
      </c>
      <c r="AP360" s="12" t="str">
        <f t="shared" si="209"/>
        <v/>
      </c>
      <c r="AQ360" s="12" t="str">
        <f t="shared" si="215"/>
        <v/>
      </c>
      <c r="AR360" s="12" t="str">
        <f t="shared" si="216"/>
        <v/>
      </c>
      <c r="AS360" s="12" t="str">
        <f t="shared" si="217"/>
        <v/>
      </c>
      <c r="AT360" s="12" t="str">
        <f t="shared" si="218"/>
        <v/>
      </c>
      <c r="AU360" s="12" t="str">
        <f t="shared" si="219"/>
        <v/>
      </c>
      <c r="AV360" s="12" t="str">
        <f t="shared" si="220"/>
        <v/>
      </c>
      <c r="AW360" s="12" t="str">
        <f t="shared" si="210"/>
        <v/>
      </c>
      <c r="AX360" s="12" t="str">
        <f t="shared" si="211"/>
        <v/>
      </c>
      <c r="AY360" s="12" t="str">
        <f t="shared" si="212"/>
        <v/>
      </c>
      <c r="AZ360" s="12" t="str">
        <f t="shared" si="213"/>
        <v/>
      </c>
    </row>
    <row r="361" spans="1:52" s="3" customFormat="1">
      <c r="A361" s="35"/>
      <c r="B361" s="36"/>
      <c r="C361" s="36"/>
      <c r="D361" s="36"/>
      <c r="E361" s="13"/>
      <c r="F361" s="13"/>
      <c r="G361" s="13"/>
      <c r="H361" s="13"/>
      <c r="I361" s="18">
        <f t="shared" si="186"/>
        <v>0</v>
      </c>
      <c r="J361" s="37">
        <f t="shared" si="187"/>
        <v>0</v>
      </c>
      <c r="K361" s="37"/>
      <c r="L361" s="12">
        <f t="shared" si="188"/>
        <v>0</v>
      </c>
      <c r="M361" s="12">
        <f t="shared" si="189"/>
        <v>0</v>
      </c>
      <c r="N361" s="12">
        <f t="shared" si="190"/>
        <v>0</v>
      </c>
      <c r="O361" s="12">
        <f t="shared" si="191"/>
        <v>0</v>
      </c>
      <c r="P361" s="12">
        <f t="shared" si="192"/>
        <v>0</v>
      </c>
      <c r="Q361" s="12">
        <f t="shared" si="193"/>
        <v>0</v>
      </c>
      <c r="R361" s="12">
        <f t="shared" si="194"/>
        <v>0</v>
      </c>
      <c r="S361" s="12">
        <f t="shared" si="195"/>
        <v>0</v>
      </c>
      <c r="U361" s="12">
        <f t="shared" si="196"/>
        <v>0</v>
      </c>
      <c r="V361" s="12">
        <f t="shared" si="197"/>
        <v>0</v>
      </c>
      <c r="W361" s="12">
        <f t="shared" si="198"/>
        <v>0</v>
      </c>
      <c r="X361" s="12">
        <f t="shared" si="199"/>
        <v>0</v>
      </c>
      <c r="Y361" s="12">
        <f t="shared" si="214"/>
        <v>0</v>
      </c>
      <c r="Z361" s="12">
        <f t="shared" si="200"/>
        <v>0</v>
      </c>
      <c r="AB361" s="42">
        <f t="shared" si="201"/>
        <v>0</v>
      </c>
      <c r="AC361" s="42">
        <f t="shared" si="202"/>
        <v>0</v>
      </c>
      <c r="AD361" s="42">
        <f t="shared" si="203"/>
        <v>0</v>
      </c>
      <c r="AE361" s="42">
        <f t="shared" si="204"/>
        <v>0</v>
      </c>
      <c r="AL361" s="12" t="str">
        <f t="shared" si="205"/>
        <v/>
      </c>
      <c r="AM361" s="12" t="str">
        <f t="shared" si="206"/>
        <v/>
      </c>
      <c r="AN361" s="12" t="str">
        <f t="shared" si="207"/>
        <v/>
      </c>
      <c r="AO361" s="12" t="str">
        <f t="shared" si="208"/>
        <v/>
      </c>
      <c r="AP361" s="12" t="str">
        <f t="shared" si="209"/>
        <v/>
      </c>
      <c r="AQ361" s="12" t="str">
        <f t="shared" si="215"/>
        <v/>
      </c>
      <c r="AR361" s="12" t="str">
        <f t="shared" si="216"/>
        <v/>
      </c>
      <c r="AS361" s="12" t="str">
        <f t="shared" si="217"/>
        <v/>
      </c>
      <c r="AT361" s="12" t="str">
        <f t="shared" si="218"/>
        <v/>
      </c>
      <c r="AU361" s="12" t="str">
        <f t="shared" si="219"/>
        <v/>
      </c>
      <c r="AV361" s="12" t="str">
        <f t="shared" si="220"/>
        <v/>
      </c>
      <c r="AW361" s="12" t="str">
        <f t="shared" si="210"/>
        <v/>
      </c>
      <c r="AX361" s="12" t="str">
        <f t="shared" si="211"/>
        <v/>
      </c>
      <c r="AY361" s="12" t="str">
        <f t="shared" si="212"/>
        <v/>
      </c>
      <c r="AZ361" s="12" t="str">
        <f t="shared" si="213"/>
        <v/>
      </c>
    </row>
    <row r="362" spans="1:52" s="3" customFormat="1">
      <c r="A362" s="35"/>
      <c r="B362" s="36"/>
      <c r="C362" s="36"/>
      <c r="D362" s="36"/>
      <c r="E362" s="13"/>
      <c r="F362" s="13"/>
      <c r="G362" s="13"/>
      <c r="H362" s="13"/>
      <c r="I362" s="18">
        <f t="shared" si="186"/>
        <v>0</v>
      </c>
      <c r="J362" s="37">
        <f t="shared" si="187"/>
        <v>0</v>
      </c>
      <c r="K362" s="37"/>
      <c r="L362" s="12">
        <f t="shared" si="188"/>
        <v>0</v>
      </c>
      <c r="M362" s="12">
        <f t="shared" si="189"/>
        <v>0</v>
      </c>
      <c r="N362" s="12">
        <f t="shared" si="190"/>
        <v>0</v>
      </c>
      <c r="O362" s="12">
        <f t="shared" si="191"/>
        <v>0</v>
      </c>
      <c r="P362" s="12">
        <f t="shared" si="192"/>
        <v>0</v>
      </c>
      <c r="Q362" s="12">
        <f t="shared" si="193"/>
        <v>0</v>
      </c>
      <c r="R362" s="12">
        <f t="shared" si="194"/>
        <v>0</v>
      </c>
      <c r="S362" s="12">
        <f t="shared" si="195"/>
        <v>0</v>
      </c>
      <c r="U362" s="12">
        <f t="shared" si="196"/>
        <v>0</v>
      </c>
      <c r="V362" s="12">
        <f t="shared" si="197"/>
        <v>0</v>
      </c>
      <c r="W362" s="12">
        <f t="shared" si="198"/>
        <v>0</v>
      </c>
      <c r="X362" s="12">
        <f t="shared" si="199"/>
        <v>0</v>
      </c>
      <c r="Y362" s="12">
        <f t="shared" si="214"/>
        <v>0</v>
      </c>
      <c r="Z362" s="12">
        <f t="shared" si="200"/>
        <v>0</v>
      </c>
      <c r="AB362" s="42">
        <f t="shared" si="201"/>
        <v>0</v>
      </c>
      <c r="AC362" s="42">
        <f t="shared" si="202"/>
        <v>0</v>
      </c>
      <c r="AD362" s="42">
        <f t="shared" si="203"/>
        <v>0</v>
      </c>
      <c r="AE362" s="42">
        <f t="shared" si="204"/>
        <v>0</v>
      </c>
      <c r="AL362" s="12" t="str">
        <f t="shared" si="205"/>
        <v/>
      </c>
      <c r="AM362" s="12" t="str">
        <f t="shared" si="206"/>
        <v/>
      </c>
      <c r="AN362" s="12" t="str">
        <f t="shared" si="207"/>
        <v/>
      </c>
      <c r="AO362" s="12" t="str">
        <f t="shared" si="208"/>
        <v/>
      </c>
      <c r="AP362" s="12" t="str">
        <f t="shared" si="209"/>
        <v/>
      </c>
      <c r="AQ362" s="12" t="str">
        <f t="shared" si="215"/>
        <v/>
      </c>
      <c r="AR362" s="12" t="str">
        <f t="shared" si="216"/>
        <v/>
      </c>
      <c r="AS362" s="12" t="str">
        <f t="shared" si="217"/>
        <v/>
      </c>
      <c r="AT362" s="12" t="str">
        <f t="shared" si="218"/>
        <v/>
      </c>
      <c r="AU362" s="12" t="str">
        <f t="shared" si="219"/>
        <v/>
      </c>
      <c r="AV362" s="12" t="str">
        <f t="shared" si="220"/>
        <v/>
      </c>
      <c r="AW362" s="12" t="str">
        <f t="shared" si="210"/>
        <v/>
      </c>
      <c r="AX362" s="12" t="str">
        <f t="shared" si="211"/>
        <v/>
      </c>
      <c r="AY362" s="12" t="str">
        <f t="shared" si="212"/>
        <v/>
      </c>
      <c r="AZ362" s="12" t="str">
        <f t="shared" si="213"/>
        <v/>
      </c>
    </row>
    <row r="363" spans="1:52" s="3" customFormat="1">
      <c r="A363" s="35"/>
      <c r="B363" s="36"/>
      <c r="C363" s="36"/>
      <c r="D363" s="36"/>
      <c r="E363" s="13"/>
      <c r="F363" s="13"/>
      <c r="G363" s="13"/>
      <c r="H363" s="13"/>
      <c r="I363" s="18">
        <f t="shared" si="186"/>
        <v>0</v>
      </c>
      <c r="J363" s="37">
        <f t="shared" si="187"/>
        <v>0</v>
      </c>
      <c r="K363" s="37"/>
      <c r="L363" s="12">
        <f t="shared" si="188"/>
        <v>0</v>
      </c>
      <c r="M363" s="12">
        <f t="shared" si="189"/>
        <v>0</v>
      </c>
      <c r="N363" s="12">
        <f t="shared" si="190"/>
        <v>0</v>
      </c>
      <c r="O363" s="12">
        <f t="shared" si="191"/>
        <v>0</v>
      </c>
      <c r="P363" s="12">
        <f t="shared" si="192"/>
        <v>0</v>
      </c>
      <c r="Q363" s="12">
        <f t="shared" si="193"/>
        <v>0</v>
      </c>
      <c r="R363" s="12">
        <f t="shared" si="194"/>
        <v>0</v>
      </c>
      <c r="S363" s="12">
        <f t="shared" si="195"/>
        <v>0</v>
      </c>
      <c r="U363" s="12">
        <f t="shared" si="196"/>
        <v>0</v>
      </c>
      <c r="V363" s="12">
        <f t="shared" si="197"/>
        <v>0</v>
      </c>
      <c r="W363" s="12">
        <f t="shared" si="198"/>
        <v>0</v>
      </c>
      <c r="X363" s="12">
        <f t="shared" si="199"/>
        <v>0</v>
      </c>
      <c r="Y363" s="12">
        <f t="shared" si="214"/>
        <v>0</v>
      </c>
      <c r="Z363" s="12">
        <f t="shared" si="200"/>
        <v>0</v>
      </c>
      <c r="AB363" s="42">
        <f t="shared" si="201"/>
        <v>0</v>
      </c>
      <c r="AC363" s="42">
        <f t="shared" si="202"/>
        <v>0</v>
      </c>
      <c r="AD363" s="42">
        <f t="shared" si="203"/>
        <v>0</v>
      </c>
      <c r="AE363" s="42">
        <f t="shared" si="204"/>
        <v>0</v>
      </c>
      <c r="AL363" s="12" t="str">
        <f t="shared" si="205"/>
        <v/>
      </c>
      <c r="AM363" s="12" t="str">
        <f t="shared" si="206"/>
        <v/>
      </c>
      <c r="AN363" s="12" t="str">
        <f t="shared" si="207"/>
        <v/>
      </c>
      <c r="AO363" s="12" t="str">
        <f t="shared" si="208"/>
        <v/>
      </c>
      <c r="AP363" s="12" t="str">
        <f t="shared" si="209"/>
        <v/>
      </c>
      <c r="AQ363" s="12" t="str">
        <f t="shared" si="215"/>
        <v/>
      </c>
      <c r="AR363" s="12" t="str">
        <f t="shared" si="216"/>
        <v/>
      </c>
      <c r="AS363" s="12" t="str">
        <f t="shared" si="217"/>
        <v/>
      </c>
      <c r="AT363" s="12" t="str">
        <f t="shared" si="218"/>
        <v/>
      </c>
      <c r="AU363" s="12" t="str">
        <f t="shared" si="219"/>
        <v/>
      </c>
      <c r="AV363" s="12" t="str">
        <f t="shared" si="220"/>
        <v/>
      </c>
      <c r="AW363" s="12" t="str">
        <f t="shared" si="210"/>
        <v/>
      </c>
      <c r="AX363" s="12" t="str">
        <f t="shared" si="211"/>
        <v/>
      </c>
      <c r="AY363" s="12" t="str">
        <f t="shared" si="212"/>
        <v/>
      </c>
      <c r="AZ363" s="12" t="str">
        <f t="shared" si="213"/>
        <v/>
      </c>
    </row>
    <row r="364" spans="1:52" s="3" customFormat="1">
      <c r="A364" s="35"/>
      <c r="B364" s="36"/>
      <c r="C364" s="36"/>
      <c r="D364" s="36"/>
      <c r="E364" s="13"/>
      <c r="F364" s="13"/>
      <c r="G364" s="13"/>
      <c r="H364" s="13"/>
      <c r="I364" s="18">
        <f t="shared" si="186"/>
        <v>0</v>
      </c>
      <c r="J364" s="37">
        <f t="shared" si="187"/>
        <v>0</v>
      </c>
      <c r="K364" s="37"/>
      <c r="L364" s="12">
        <f t="shared" si="188"/>
        <v>0</v>
      </c>
      <c r="M364" s="12">
        <f t="shared" si="189"/>
        <v>0</v>
      </c>
      <c r="N364" s="12">
        <f t="shared" si="190"/>
        <v>0</v>
      </c>
      <c r="O364" s="12">
        <f t="shared" si="191"/>
        <v>0</v>
      </c>
      <c r="P364" s="12">
        <f t="shared" si="192"/>
        <v>0</v>
      </c>
      <c r="Q364" s="12">
        <f t="shared" si="193"/>
        <v>0</v>
      </c>
      <c r="R364" s="12">
        <f t="shared" si="194"/>
        <v>0</v>
      </c>
      <c r="S364" s="12">
        <f t="shared" si="195"/>
        <v>0</v>
      </c>
      <c r="U364" s="12">
        <f t="shared" si="196"/>
        <v>0</v>
      </c>
      <c r="V364" s="12">
        <f t="shared" si="197"/>
        <v>0</v>
      </c>
      <c r="W364" s="12">
        <f t="shared" si="198"/>
        <v>0</v>
      </c>
      <c r="X364" s="12">
        <f t="shared" si="199"/>
        <v>0</v>
      </c>
      <c r="Y364" s="12">
        <f t="shared" si="214"/>
        <v>0</v>
      </c>
      <c r="Z364" s="12">
        <f t="shared" si="200"/>
        <v>0</v>
      </c>
      <c r="AB364" s="42">
        <f t="shared" si="201"/>
        <v>0</v>
      </c>
      <c r="AC364" s="42">
        <f t="shared" si="202"/>
        <v>0</v>
      </c>
      <c r="AD364" s="42">
        <f t="shared" si="203"/>
        <v>0</v>
      </c>
      <c r="AE364" s="42">
        <f t="shared" si="204"/>
        <v>0</v>
      </c>
      <c r="AL364" s="12" t="str">
        <f t="shared" si="205"/>
        <v/>
      </c>
      <c r="AM364" s="12" t="str">
        <f t="shared" si="206"/>
        <v/>
      </c>
      <c r="AN364" s="12" t="str">
        <f t="shared" si="207"/>
        <v/>
      </c>
      <c r="AO364" s="12" t="str">
        <f t="shared" si="208"/>
        <v/>
      </c>
      <c r="AP364" s="12" t="str">
        <f t="shared" si="209"/>
        <v/>
      </c>
      <c r="AQ364" s="12" t="str">
        <f t="shared" si="215"/>
        <v/>
      </c>
      <c r="AR364" s="12" t="str">
        <f t="shared" si="216"/>
        <v/>
      </c>
      <c r="AS364" s="12" t="str">
        <f t="shared" si="217"/>
        <v/>
      </c>
      <c r="AT364" s="12" t="str">
        <f t="shared" si="218"/>
        <v/>
      </c>
      <c r="AU364" s="12" t="str">
        <f t="shared" si="219"/>
        <v/>
      </c>
      <c r="AV364" s="12" t="str">
        <f t="shared" si="220"/>
        <v/>
      </c>
      <c r="AW364" s="12" t="str">
        <f t="shared" si="210"/>
        <v/>
      </c>
      <c r="AX364" s="12" t="str">
        <f t="shared" si="211"/>
        <v/>
      </c>
      <c r="AY364" s="12" t="str">
        <f t="shared" si="212"/>
        <v/>
      </c>
      <c r="AZ364" s="12" t="str">
        <f t="shared" si="213"/>
        <v/>
      </c>
    </row>
    <row r="365" spans="1:52" s="3" customFormat="1">
      <c r="A365" s="35"/>
      <c r="B365" s="36"/>
      <c r="C365" s="36"/>
      <c r="D365" s="36"/>
      <c r="E365" s="13"/>
      <c r="F365" s="13"/>
      <c r="G365" s="13"/>
      <c r="H365" s="13"/>
      <c r="I365" s="18">
        <f t="shared" si="186"/>
        <v>0</v>
      </c>
      <c r="J365" s="37">
        <f t="shared" si="187"/>
        <v>0</v>
      </c>
      <c r="K365" s="37"/>
      <c r="L365" s="12">
        <f t="shared" si="188"/>
        <v>0</v>
      </c>
      <c r="M365" s="12">
        <f t="shared" si="189"/>
        <v>0</v>
      </c>
      <c r="N365" s="12">
        <f t="shared" si="190"/>
        <v>0</v>
      </c>
      <c r="O365" s="12">
        <f t="shared" si="191"/>
        <v>0</v>
      </c>
      <c r="P365" s="12">
        <f t="shared" si="192"/>
        <v>0</v>
      </c>
      <c r="Q365" s="12">
        <f t="shared" si="193"/>
        <v>0</v>
      </c>
      <c r="R365" s="12">
        <f t="shared" si="194"/>
        <v>0</v>
      </c>
      <c r="S365" s="12">
        <f t="shared" si="195"/>
        <v>0</v>
      </c>
      <c r="U365" s="12">
        <f t="shared" si="196"/>
        <v>0</v>
      </c>
      <c r="V365" s="12">
        <f t="shared" si="197"/>
        <v>0</v>
      </c>
      <c r="W365" s="12">
        <f t="shared" si="198"/>
        <v>0</v>
      </c>
      <c r="X365" s="12">
        <f t="shared" si="199"/>
        <v>0</v>
      </c>
      <c r="Y365" s="12">
        <f t="shared" si="214"/>
        <v>0</v>
      </c>
      <c r="Z365" s="12">
        <f t="shared" si="200"/>
        <v>0</v>
      </c>
      <c r="AB365" s="42">
        <f t="shared" si="201"/>
        <v>0</v>
      </c>
      <c r="AC365" s="42">
        <f t="shared" si="202"/>
        <v>0</v>
      </c>
      <c r="AD365" s="42">
        <f t="shared" si="203"/>
        <v>0</v>
      </c>
      <c r="AE365" s="42">
        <f t="shared" si="204"/>
        <v>0</v>
      </c>
      <c r="AL365" s="12" t="str">
        <f t="shared" si="205"/>
        <v/>
      </c>
      <c r="AM365" s="12" t="str">
        <f t="shared" si="206"/>
        <v/>
      </c>
      <c r="AN365" s="12" t="str">
        <f t="shared" si="207"/>
        <v/>
      </c>
      <c r="AO365" s="12" t="str">
        <f t="shared" si="208"/>
        <v/>
      </c>
      <c r="AP365" s="12" t="str">
        <f t="shared" si="209"/>
        <v/>
      </c>
      <c r="AQ365" s="12" t="str">
        <f t="shared" si="215"/>
        <v/>
      </c>
      <c r="AR365" s="12" t="str">
        <f t="shared" si="216"/>
        <v/>
      </c>
      <c r="AS365" s="12" t="str">
        <f t="shared" si="217"/>
        <v/>
      </c>
      <c r="AT365" s="12" t="str">
        <f t="shared" si="218"/>
        <v/>
      </c>
      <c r="AU365" s="12" t="str">
        <f t="shared" si="219"/>
        <v/>
      </c>
      <c r="AV365" s="12" t="str">
        <f t="shared" si="220"/>
        <v/>
      </c>
      <c r="AW365" s="12" t="str">
        <f t="shared" si="210"/>
        <v/>
      </c>
      <c r="AX365" s="12" t="str">
        <f t="shared" si="211"/>
        <v/>
      </c>
      <c r="AY365" s="12" t="str">
        <f t="shared" si="212"/>
        <v/>
      </c>
      <c r="AZ365" s="12" t="str">
        <f t="shared" si="213"/>
        <v/>
      </c>
    </row>
    <row r="366" spans="1:52" s="3" customFormat="1">
      <c r="A366" s="35"/>
      <c r="B366" s="36"/>
      <c r="C366" s="36"/>
      <c r="D366" s="36"/>
      <c r="E366" s="13"/>
      <c r="F366" s="13"/>
      <c r="G366" s="13"/>
      <c r="H366" s="13"/>
      <c r="I366" s="18">
        <f t="shared" si="186"/>
        <v>0</v>
      </c>
      <c r="J366" s="37">
        <f t="shared" si="187"/>
        <v>0</v>
      </c>
      <c r="K366" s="37"/>
      <c r="L366" s="12">
        <f t="shared" si="188"/>
        <v>0</v>
      </c>
      <c r="M366" s="12">
        <f t="shared" si="189"/>
        <v>0</v>
      </c>
      <c r="N366" s="12">
        <f t="shared" si="190"/>
        <v>0</v>
      </c>
      <c r="O366" s="12">
        <f t="shared" si="191"/>
        <v>0</v>
      </c>
      <c r="P366" s="12">
        <f t="shared" si="192"/>
        <v>0</v>
      </c>
      <c r="Q366" s="12">
        <f t="shared" si="193"/>
        <v>0</v>
      </c>
      <c r="R366" s="12">
        <f t="shared" si="194"/>
        <v>0</v>
      </c>
      <c r="S366" s="12">
        <f t="shared" si="195"/>
        <v>0</v>
      </c>
      <c r="U366" s="12">
        <f t="shared" si="196"/>
        <v>0</v>
      </c>
      <c r="V366" s="12">
        <f t="shared" si="197"/>
        <v>0</v>
      </c>
      <c r="W366" s="12">
        <f t="shared" si="198"/>
        <v>0</v>
      </c>
      <c r="X366" s="12">
        <f t="shared" si="199"/>
        <v>0</v>
      </c>
      <c r="Y366" s="12">
        <f t="shared" si="214"/>
        <v>0</v>
      </c>
      <c r="Z366" s="12">
        <f t="shared" si="200"/>
        <v>0</v>
      </c>
      <c r="AB366" s="42">
        <f t="shared" si="201"/>
        <v>0</v>
      </c>
      <c r="AC366" s="42">
        <f t="shared" si="202"/>
        <v>0</v>
      </c>
      <c r="AD366" s="42">
        <f t="shared" si="203"/>
        <v>0</v>
      </c>
      <c r="AE366" s="42">
        <f t="shared" si="204"/>
        <v>0</v>
      </c>
      <c r="AL366" s="12" t="str">
        <f t="shared" si="205"/>
        <v/>
      </c>
      <c r="AM366" s="12" t="str">
        <f t="shared" si="206"/>
        <v/>
      </c>
      <c r="AN366" s="12" t="str">
        <f t="shared" si="207"/>
        <v/>
      </c>
      <c r="AO366" s="12" t="str">
        <f t="shared" si="208"/>
        <v/>
      </c>
      <c r="AP366" s="12" t="str">
        <f t="shared" si="209"/>
        <v/>
      </c>
      <c r="AQ366" s="12" t="str">
        <f t="shared" si="215"/>
        <v/>
      </c>
      <c r="AR366" s="12" t="str">
        <f t="shared" si="216"/>
        <v/>
      </c>
      <c r="AS366" s="12" t="str">
        <f t="shared" si="217"/>
        <v/>
      </c>
      <c r="AT366" s="12" t="str">
        <f t="shared" si="218"/>
        <v/>
      </c>
      <c r="AU366" s="12" t="str">
        <f t="shared" si="219"/>
        <v/>
      </c>
      <c r="AV366" s="12" t="str">
        <f t="shared" si="220"/>
        <v/>
      </c>
      <c r="AW366" s="12" t="str">
        <f t="shared" si="210"/>
        <v/>
      </c>
      <c r="AX366" s="12" t="str">
        <f t="shared" si="211"/>
        <v/>
      </c>
      <c r="AY366" s="12" t="str">
        <f t="shared" si="212"/>
        <v/>
      </c>
      <c r="AZ366" s="12" t="str">
        <f t="shared" si="213"/>
        <v/>
      </c>
    </row>
    <row r="367" spans="1:52" s="3" customFormat="1">
      <c r="A367" s="35"/>
      <c r="B367" s="36"/>
      <c r="C367" s="36"/>
      <c r="D367" s="36"/>
      <c r="E367" s="13"/>
      <c r="F367" s="13"/>
      <c r="G367" s="13"/>
      <c r="H367" s="13"/>
      <c r="I367" s="18">
        <f t="shared" si="186"/>
        <v>0</v>
      </c>
      <c r="J367" s="37">
        <f t="shared" si="187"/>
        <v>0</v>
      </c>
      <c r="K367" s="37"/>
      <c r="L367" s="12">
        <f t="shared" si="188"/>
        <v>0</v>
      </c>
      <c r="M367" s="12">
        <f t="shared" si="189"/>
        <v>0</v>
      </c>
      <c r="N367" s="12">
        <f t="shared" si="190"/>
        <v>0</v>
      </c>
      <c r="O367" s="12">
        <f t="shared" si="191"/>
        <v>0</v>
      </c>
      <c r="P367" s="12">
        <f t="shared" si="192"/>
        <v>0</v>
      </c>
      <c r="Q367" s="12">
        <f t="shared" si="193"/>
        <v>0</v>
      </c>
      <c r="R367" s="12">
        <f t="shared" si="194"/>
        <v>0</v>
      </c>
      <c r="S367" s="12">
        <f t="shared" si="195"/>
        <v>0</v>
      </c>
      <c r="U367" s="12">
        <f t="shared" si="196"/>
        <v>0</v>
      </c>
      <c r="V367" s="12">
        <f t="shared" si="197"/>
        <v>0</v>
      </c>
      <c r="W367" s="12">
        <f t="shared" si="198"/>
        <v>0</v>
      </c>
      <c r="X367" s="12">
        <f t="shared" si="199"/>
        <v>0</v>
      </c>
      <c r="Y367" s="12">
        <f t="shared" si="214"/>
        <v>0</v>
      </c>
      <c r="Z367" s="12">
        <f t="shared" si="200"/>
        <v>0</v>
      </c>
      <c r="AB367" s="42">
        <f t="shared" si="201"/>
        <v>0</v>
      </c>
      <c r="AC367" s="42">
        <f t="shared" si="202"/>
        <v>0</v>
      </c>
      <c r="AD367" s="42">
        <f t="shared" si="203"/>
        <v>0</v>
      </c>
      <c r="AE367" s="42">
        <f t="shared" si="204"/>
        <v>0</v>
      </c>
      <c r="AL367" s="12" t="str">
        <f t="shared" si="205"/>
        <v/>
      </c>
      <c r="AM367" s="12" t="str">
        <f t="shared" si="206"/>
        <v/>
      </c>
      <c r="AN367" s="12" t="str">
        <f t="shared" si="207"/>
        <v/>
      </c>
      <c r="AO367" s="12" t="str">
        <f t="shared" si="208"/>
        <v/>
      </c>
      <c r="AP367" s="12" t="str">
        <f t="shared" si="209"/>
        <v/>
      </c>
      <c r="AQ367" s="12" t="str">
        <f t="shared" si="215"/>
        <v/>
      </c>
      <c r="AR367" s="12" t="str">
        <f t="shared" si="216"/>
        <v/>
      </c>
      <c r="AS367" s="12" t="str">
        <f t="shared" si="217"/>
        <v/>
      </c>
      <c r="AT367" s="12" t="str">
        <f t="shared" si="218"/>
        <v/>
      </c>
      <c r="AU367" s="12" t="str">
        <f t="shared" si="219"/>
        <v/>
      </c>
      <c r="AV367" s="12" t="str">
        <f t="shared" si="220"/>
        <v/>
      </c>
      <c r="AW367" s="12" t="str">
        <f t="shared" si="210"/>
        <v/>
      </c>
      <c r="AX367" s="12" t="str">
        <f t="shared" si="211"/>
        <v/>
      </c>
      <c r="AY367" s="12" t="str">
        <f t="shared" si="212"/>
        <v/>
      </c>
      <c r="AZ367" s="12" t="str">
        <f t="shared" si="213"/>
        <v/>
      </c>
    </row>
    <row r="368" spans="1:52" s="3" customFormat="1">
      <c r="A368" s="35"/>
      <c r="B368" s="36"/>
      <c r="C368" s="36"/>
      <c r="D368" s="36"/>
      <c r="E368" s="13"/>
      <c r="F368" s="13"/>
      <c r="G368" s="13"/>
      <c r="H368" s="13"/>
      <c r="I368" s="18">
        <f t="shared" si="186"/>
        <v>0</v>
      </c>
      <c r="J368" s="37">
        <f t="shared" si="187"/>
        <v>0</v>
      </c>
      <c r="K368" s="37"/>
      <c r="L368" s="12">
        <f t="shared" si="188"/>
        <v>0</v>
      </c>
      <c r="M368" s="12">
        <f t="shared" si="189"/>
        <v>0</v>
      </c>
      <c r="N368" s="12">
        <f t="shared" si="190"/>
        <v>0</v>
      </c>
      <c r="O368" s="12">
        <f t="shared" si="191"/>
        <v>0</v>
      </c>
      <c r="P368" s="12">
        <f t="shared" si="192"/>
        <v>0</v>
      </c>
      <c r="Q368" s="12">
        <f t="shared" si="193"/>
        <v>0</v>
      </c>
      <c r="R368" s="12">
        <f t="shared" si="194"/>
        <v>0</v>
      </c>
      <c r="S368" s="12">
        <f t="shared" si="195"/>
        <v>0</v>
      </c>
      <c r="U368" s="12">
        <f t="shared" si="196"/>
        <v>0</v>
      </c>
      <c r="V368" s="12">
        <f t="shared" si="197"/>
        <v>0</v>
      </c>
      <c r="W368" s="12">
        <f t="shared" si="198"/>
        <v>0</v>
      </c>
      <c r="X368" s="12">
        <f t="shared" si="199"/>
        <v>0</v>
      </c>
      <c r="Y368" s="12">
        <f t="shared" si="214"/>
        <v>0</v>
      </c>
      <c r="Z368" s="12">
        <f t="shared" si="200"/>
        <v>0</v>
      </c>
      <c r="AB368" s="42">
        <f t="shared" si="201"/>
        <v>0</v>
      </c>
      <c r="AC368" s="42">
        <f t="shared" si="202"/>
        <v>0</v>
      </c>
      <c r="AD368" s="42">
        <f t="shared" si="203"/>
        <v>0</v>
      </c>
      <c r="AE368" s="42">
        <f t="shared" si="204"/>
        <v>0</v>
      </c>
      <c r="AL368" s="12" t="str">
        <f t="shared" si="205"/>
        <v/>
      </c>
      <c r="AM368" s="12" t="str">
        <f t="shared" si="206"/>
        <v/>
      </c>
      <c r="AN368" s="12" t="str">
        <f t="shared" si="207"/>
        <v/>
      </c>
      <c r="AO368" s="12" t="str">
        <f t="shared" si="208"/>
        <v/>
      </c>
      <c r="AP368" s="12" t="str">
        <f t="shared" si="209"/>
        <v/>
      </c>
      <c r="AQ368" s="12" t="str">
        <f t="shared" si="215"/>
        <v/>
      </c>
      <c r="AR368" s="12" t="str">
        <f t="shared" si="216"/>
        <v/>
      </c>
      <c r="AS368" s="12" t="str">
        <f t="shared" si="217"/>
        <v/>
      </c>
      <c r="AT368" s="12" t="str">
        <f t="shared" si="218"/>
        <v/>
      </c>
      <c r="AU368" s="12" t="str">
        <f t="shared" si="219"/>
        <v/>
      </c>
      <c r="AV368" s="12" t="str">
        <f t="shared" si="220"/>
        <v/>
      </c>
      <c r="AW368" s="12" t="str">
        <f t="shared" si="210"/>
        <v/>
      </c>
      <c r="AX368" s="12" t="str">
        <f t="shared" si="211"/>
        <v/>
      </c>
      <c r="AY368" s="12" t="str">
        <f t="shared" si="212"/>
        <v/>
      </c>
      <c r="AZ368" s="12" t="str">
        <f t="shared" si="213"/>
        <v/>
      </c>
    </row>
    <row r="369" spans="1:52" s="3" customFormat="1">
      <c r="A369" s="35"/>
      <c r="B369" s="36"/>
      <c r="C369" s="36"/>
      <c r="D369" s="36"/>
      <c r="E369" s="13"/>
      <c r="F369" s="13"/>
      <c r="G369" s="13"/>
      <c r="H369" s="13"/>
      <c r="I369" s="18">
        <f t="shared" si="186"/>
        <v>0</v>
      </c>
      <c r="J369" s="37">
        <f t="shared" si="187"/>
        <v>0</v>
      </c>
      <c r="K369" s="37"/>
      <c r="L369" s="12">
        <f t="shared" si="188"/>
        <v>0</v>
      </c>
      <c r="M369" s="12">
        <f t="shared" si="189"/>
        <v>0</v>
      </c>
      <c r="N369" s="12">
        <f t="shared" si="190"/>
        <v>0</v>
      </c>
      <c r="O369" s="12">
        <f t="shared" si="191"/>
        <v>0</v>
      </c>
      <c r="P369" s="12">
        <f t="shared" si="192"/>
        <v>0</v>
      </c>
      <c r="Q369" s="12">
        <f t="shared" si="193"/>
        <v>0</v>
      </c>
      <c r="R369" s="12">
        <f t="shared" si="194"/>
        <v>0</v>
      </c>
      <c r="S369" s="12">
        <f t="shared" si="195"/>
        <v>0</v>
      </c>
      <c r="U369" s="12">
        <f t="shared" si="196"/>
        <v>0</v>
      </c>
      <c r="V369" s="12">
        <f t="shared" si="197"/>
        <v>0</v>
      </c>
      <c r="W369" s="12">
        <f t="shared" si="198"/>
        <v>0</v>
      </c>
      <c r="X369" s="12">
        <f t="shared" si="199"/>
        <v>0</v>
      </c>
      <c r="Y369" s="12">
        <f t="shared" si="214"/>
        <v>0</v>
      </c>
      <c r="Z369" s="12">
        <f t="shared" si="200"/>
        <v>0</v>
      </c>
      <c r="AB369" s="42">
        <f t="shared" si="201"/>
        <v>0</v>
      </c>
      <c r="AC369" s="42">
        <f t="shared" si="202"/>
        <v>0</v>
      </c>
      <c r="AD369" s="42">
        <f t="shared" si="203"/>
        <v>0</v>
      </c>
      <c r="AE369" s="42">
        <f t="shared" si="204"/>
        <v>0</v>
      </c>
      <c r="AL369" s="12" t="str">
        <f t="shared" si="205"/>
        <v/>
      </c>
      <c r="AM369" s="12" t="str">
        <f t="shared" si="206"/>
        <v/>
      </c>
      <c r="AN369" s="12" t="str">
        <f t="shared" si="207"/>
        <v/>
      </c>
      <c r="AO369" s="12" t="str">
        <f t="shared" si="208"/>
        <v/>
      </c>
      <c r="AP369" s="12" t="str">
        <f t="shared" si="209"/>
        <v/>
      </c>
      <c r="AQ369" s="12" t="str">
        <f t="shared" si="215"/>
        <v/>
      </c>
      <c r="AR369" s="12" t="str">
        <f t="shared" si="216"/>
        <v/>
      </c>
      <c r="AS369" s="12" t="str">
        <f t="shared" si="217"/>
        <v/>
      </c>
      <c r="AT369" s="12" t="str">
        <f t="shared" si="218"/>
        <v/>
      </c>
      <c r="AU369" s="12" t="str">
        <f t="shared" si="219"/>
        <v/>
      </c>
      <c r="AV369" s="12" t="str">
        <f t="shared" si="220"/>
        <v/>
      </c>
      <c r="AW369" s="12" t="str">
        <f t="shared" si="210"/>
        <v/>
      </c>
      <c r="AX369" s="12" t="str">
        <f t="shared" si="211"/>
        <v/>
      </c>
      <c r="AY369" s="12" t="str">
        <f t="shared" si="212"/>
        <v/>
      </c>
      <c r="AZ369" s="12" t="str">
        <f t="shared" si="213"/>
        <v/>
      </c>
    </row>
    <row r="370" spans="1:52" s="3" customFormat="1">
      <c r="A370" s="35"/>
      <c r="B370" s="36"/>
      <c r="C370" s="36"/>
      <c r="D370" s="36"/>
      <c r="E370" s="13"/>
      <c r="F370" s="13"/>
      <c r="G370" s="13"/>
      <c r="H370" s="13"/>
      <c r="I370" s="18">
        <f t="shared" si="186"/>
        <v>0</v>
      </c>
      <c r="J370" s="37">
        <f t="shared" si="187"/>
        <v>0</v>
      </c>
      <c r="K370" s="37"/>
      <c r="L370" s="12">
        <f t="shared" si="188"/>
        <v>0</v>
      </c>
      <c r="M370" s="12">
        <f t="shared" si="189"/>
        <v>0</v>
      </c>
      <c r="N370" s="12">
        <f t="shared" si="190"/>
        <v>0</v>
      </c>
      <c r="O370" s="12">
        <f t="shared" si="191"/>
        <v>0</v>
      </c>
      <c r="P370" s="12">
        <f t="shared" si="192"/>
        <v>0</v>
      </c>
      <c r="Q370" s="12">
        <f t="shared" si="193"/>
        <v>0</v>
      </c>
      <c r="R370" s="12">
        <f t="shared" si="194"/>
        <v>0</v>
      </c>
      <c r="S370" s="12">
        <f t="shared" si="195"/>
        <v>0</v>
      </c>
      <c r="U370" s="12">
        <f t="shared" si="196"/>
        <v>0</v>
      </c>
      <c r="V370" s="12">
        <f t="shared" si="197"/>
        <v>0</v>
      </c>
      <c r="W370" s="12">
        <f t="shared" si="198"/>
        <v>0</v>
      </c>
      <c r="X370" s="12">
        <f t="shared" si="199"/>
        <v>0</v>
      </c>
      <c r="Y370" s="12">
        <f t="shared" si="214"/>
        <v>0</v>
      </c>
      <c r="Z370" s="12">
        <f t="shared" si="200"/>
        <v>0</v>
      </c>
      <c r="AB370" s="42">
        <f t="shared" si="201"/>
        <v>0</v>
      </c>
      <c r="AC370" s="42">
        <f t="shared" si="202"/>
        <v>0</v>
      </c>
      <c r="AD370" s="42">
        <f t="shared" si="203"/>
        <v>0</v>
      </c>
      <c r="AE370" s="42">
        <f t="shared" si="204"/>
        <v>0</v>
      </c>
      <c r="AL370" s="12" t="str">
        <f t="shared" si="205"/>
        <v/>
      </c>
      <c r="AM370" s="12" t="str">
        <f t="shared" si="206"/>
        <v/>
      </c>
      <c r="AN370" s="12" t="str">
        <f t="shared" si="207"/>
        <v/>
      </c>
      <c r="AO370" s="12" t="str">
        <f t="shared" si="208"/>
        <v/>
      </c>
      <c r="AP370" s="12" t="str">
        <f t="shared" si="209"/>
        <v/>
      </c>
      <c r="AQ370" s="12" t="str">
        <f t="shared" si="215"/>
        <v/>
      </c>
      <c r="AR370" s="12" t="str">
        <f t="shared" si="216"/>
        <v/>
      </c>
      <c r="AS370" s="12" t="str">
        <f t="shared" si="217"/>
        <v/>
      </c>
      <c r="AT370" s="12" t="str">
        <f t="shared" si="218"/>
        <v/>
      </c>
      <c r="AU370" s="12" t="str">
        <f t="shared" si="219"/>
        <v/>
      </c>
      <c r="AV370" s="12" t="str">
        <f t="shared" si="220"/>
        <v/>
      </c>
      <c r="AW370" s="12" t="str">
        <f t="shared" si="210"/>
        <v/>
      </c>
      <c r="AX370" s="12" t="str">
        <f t="shared" si="211"/>
        <v/>
      </c>
      <c r="AY370" s="12" t="str">
        <f t="shared" si="212"/>
        <v/>
      </c>
      <c r="AZ370" s="12" t="str">
        <f t="shared" si="213"/>
        <v/>
      </c>
    </row>
    <row r="371" spans="1:52" s="3" customFormat="1">
      <c r="A371" s="35"/>
      <c r="B371" s="36"/>
      <c r="C371" s="36"/>
      <c r="D371" s="36"/>
      <c r="E371" s="13"/>
      <c r="F371" s="13"/>
      <c r="G371" s="13"/>
      <c r="H371" s="13"/>
      <c r="I371" s="18">
        <f t="shared" si="186"/>
        <v>0</v>
      </c>
      <c r="J371" s="37">
        <f t="shared" si="187"/>
        <v>0</v>
      </c>
      <c r="K371" s="37"/>
      <c r="L371" s="12">
        <f t="shared" si="188"/>
        <v>0</v>
      </c>
      <c r="M371" s="12">
        <f t="shared" si="189"/>
        <v>0</v>
      </c>
      <c r="N371" s="12">
        <f t="shared" si="190"/>
        <v>0</v>
      </c>
      <c r="O371" s="12">
        <f t="shared" si="191"/>
        <v>0</v>
      </c>
      <c r="P371" s="12">
        <f t="shared" si="192"/>
        <v>0</v>
      </c>
      <c r="Q371" s="12">
        <f t="shared" si="193"/>
        <v>0</v>
      </c>
      <c r="R371" s="12">
        <f t="shared" si="194"/>
        <v>0</v>
      </c>
      <c r="S371" s="12">
        <f t="shared" si="195"/>
        <v>0</v>
      </c>
      <c r="U371" s="12">
        <f t="shared" si="196"/>
        <v>0</v>
      </c>
      <c r="V371" s="12">
        <f t="shared" si="197"/>
        <v>0</v>
      </c>
      <c r="W371" s="12">
        <f t="shared" si="198"/>
        <v>0</v>
      </c>
      <c r="X371" s="12">
        <f t="shared" si="199"/>
        <v>0</v>
      </c>
      <c r="Y371" s="12">
        <f t="shared" si="214"/>
        <v>0</v>
      </c>
      <c r="Z371" s="12">
        <f t="shared" si="200"/>
        <v>0</v>
      </c>
      <c r="AB371" s="42">
        <f t="shared" si="201"/>
        <v>0</v>
      </c>
      <c r="AC371" s="42">
        <f t="shared" si="202"/>
        <v>0</v>
      </c>
      <c r="AD371" s="42">
        <f t="shared" si="203"/>
        <v>0</v>
      </c>
      <c r="AE371" s="42">
        <f t="shared" si="204"/>
        <v>0</v>
      </c>
      <c r="AL371" s="12" t="str">
        <f t="shared" si="205"/>
        <v/>
      </c>
      <c r="AM371" s="12" t="str">
        <f t="shared" si="206"/>
        <v/>
      </c>
      <c r="AN371" s="12" t="str">
        <f t="shared" si="207"/>
        <v/>
      </c>
      <c r="AO371" s="12" t="str">
        <f t="shared" si="208"/>
        <v/>
      </c>
      <c r="AP371" s="12" t="str">
        <f t="shared" si="209"/>
        <v/>
      </c>
      <c r="AQ371" s="12" t="str">
        <f t="shared" si="215"/>
        <v/>
      </c>
      <c r="AR371" s="12" t="str">
        <f t="shared" si="216"/>
        <v/>
      </c>
      <c r="AS371" s="12" t="str">
        <f t="shared" si="217"/>
        <v/>
      </c>
      <c r="AT371" s="12" t="str">
        <f t="shared" si="218"/>
        <v/>
      </c>
      <c r="AU371" s="12" t="str">
        <f t="shared" si="219"/>
        <v/>
      </c>
      <c r="AV371" s="12" t="str">
        <f t="shared" si="220"/>
        <v/>
      </c>
      <c r="AW371" s="12" t="str">
        <f t="shared" si="210"/>
        <v/>
      </c>
      <c r="AX371" s="12" t="str">
        <f t="shared" si="211"/>
        <v/>
      </c>
      <c r="AY371" s="12" t="str">
        <f t="shared" si="212"/>
        <v/>
      </c>
      <c r="AZ371" s="12" t="str">
        <f t="shared" si="213"/>
        <v/>
      </c>
    </row>
    <row r="372" spans="1:52" s="3" customFormat="1">
      <c r="A372" s="35"/>
      <c r="B372" s="36"/>
      <c r="C372" s="36"/>
      <c r="D372" s="36"/>
      <c r="E372" s="13"/>
      <c r="F372" s="13"/>
      <c r="G372" s="13"/>
      <c r="H372" s="13"/>
      <c r="I372" s="18">
        <f t="shared" si="186"/>
        <v>0</v>
      </c>
      <c r="J372" s="37">
        <f t="shared" si="187"/>
        <v>0</v>
      </c>
      <c r="K372" s="37"/>
      <c r="L372" s="12">
        <f t="shared" si="188"/>
        <v>0</v>
      </c>
      <c r="M372" s="12">
        <f t="shared" si="189"/>
        <v>0</v>
      </c>
      <c r="N372" s="12">
        <f t="shared" si="190"/>
        <v>0</v>
      </c>
      <c r="O372" s="12">
        <f t="shared" si="191"/>
        <v>0</v>
      </c>
      <c r="P372" s="12">
        <f t="shared" si="192"/>
        <v>0</v>
      </c>
      <c r="Q372" s="12">
        <f t="shared" si="193"/>
        <v>0</v>
      </c>
      <c r="R372" s="12">
        <f t="shared" si="194"/>
        <v>0</v>
      </c>
      <c r="S372" s="12">
        <f t="shared" si="195"/>
        <v>0</v>
      </c>
      <c r="U372" s="12">
        <f t="shared" si="196"/>
        <v>0</v>
      </c>
      <c r="V372" s="12">
        <f t="shared" si="197"/>
        <v>0</v>
      </c>
      <c r="W372" s="12">
        <f t="shared" si="198"/>
        <v>0</v>
      </c>
      <c r="X372" s="12">
        <f t="shared" si="199"/>
        <v>0</v>
      </c>
      <c r="Y372" s="12">
        <f t="shared" si="214"/>
        <v>0</v>
      </c>
      <c r="Z372" s="12">
        <f t="shared" si="200"/>
        <v>0</v>
      </c>
      <c r="AB372" s="42">
        <f t="shared" si="201"/>
        <v>0</v>
      </c>
      <c r="AC372" s="42">
        <f t="shared" si="202"/>
        <v>0</v>
      </c>
      <c r="AD372" s="42">
        <f t="shared" si="203"/>
        <v>0</v>
      </c>
      <c r="AE372" s="42">
        <f t="shared" si="204"/>
        <v>0</v>
      </c>
      <c r="AL372" s="12" t="str">
        <f t="shared" si="205"/>
        <v/>
      </c>
      <c r="AM372" s="12" t="str">
        <f t="shared" si="206"/>
        <v/>
      </c>
      <c r="AN372" s="12" t="str">
        <f t="shared" si="207"/>
        <v/>
      </c>
      <c r="AO372" s="12" t="str">
        <f t="shared" si="208"/>
        <v/>
      </c>
      <c r="AP372" s="12" t="str">
        <f t="shared" si="209"/>
        <v/>
      </c>
      <c r="AQ372" s="12" t="str">
        <f t="shared" si="215"/>
        <v/>
      </c>
      <c r="AR372" s="12" t="str">
        <f t="shared" si="216"/>
        <v/>
      </c>
      <c r="AS372" s="12" t="str">
        <f t="shared" si="217"/>
        <v/>
      </c>
      <c r="AT372" s="12" t="str">
        <f t="shared" si="218"/>
        <v/>
      </c>
      <c r="AU372" s="12" t="str">
        <f t="shared" si="219"/>
        <v/>
      </c>
      <c r="AV372" s="12" t="str">
        <f t="shared" si="220"/>
        <v/>
      </c>
      <c r="AW372" s="12" t="str">
        <f t="shared" si="210"/>
        <v/>
      </c>
      <c r="AX372" s="12" t="str">
        <f t="shared" si="211"/>
        <v/>
      </c>
      <c r="AY372" s="12" t="str">
        <f t="shared" si="212"/>
        <v/>
      </c>
      <c r="AZ372" s="12" t="str">
        <f t="shared" si="213"/>
        <v/>
      </c>
    </row>
    <row r="373" spans="1:52" s="3" customFormat="1">
      <c r="A373" s="35"/>
      <c r="B373" s="36"/>
      <c r="C373" s="36"/>
      <c r="D373" s="36"/>
      <c r="E373" s="13"/>
      <c r="F373" s="13"/>
      <c r="G373" s="13"/>
      <c r="H373" s="13"/>
      <c r="I373" s="18">
        <f t="shared" si="186"/>
        <v>0</v>
      </c>
      <c r="J373" s="37">
        <f t="shared" si="187"/>
        <v>0</v>
      </c>
      <c r="K373" s="37"/>
      <c r="L373" s="12">
        <f t="shared" si="188"/>
        <v>0</v>
      </c>
      <c r="M373" s="12">
        <f t="shared" si="189"/>
        <v>0</v>
      </c>
      <c r="N373" s="12">
        <f t="shared" si="190"/>
        <v>0</v>
      </c>
      <c r="O373" s="12">
        <f t="shared" si="191"/>
        <v>0</v>
      </c>
      <c r="P373" s="12">
        <f t="shared" si="192"/>
        <v>0</v>
      </c>
      <c r="Q373" s="12">
        <f t="shared" si="193"/>
        <v>0</v>
      </c>
      <c r="R373" s="12">
        <f t="shared" si="194"/>
        <v>0</v>
      </c>
      <c r="S373" s="12">
        <f t="shared" si="195"/>
        <v>0</v>
      </c>
      <c r="U373" s="12">
        <f t="shared" si="196"/>
        <v>0</v>
      </c>
      <c r="V373" s="12">
        <f t="shared" si="197"/>
        <v>0</v>
      </c>
      <c r="W373" s="12">
        <f t="shared" si="198"/>
        <v>0</v>
      </c>
      <c r="X373" s="12">
        <f t="shared" si="199"/>
        <v>0</v>
      </c>
      <c r="Y373" s="12">
        <f t="shared" si="214"/>
        <v>0</v>
      </c>
      <c r="Z373" s="12">
        <f t="shared" si="200"/>
        <v>0</v>
      </c>
      <c r="AB373" s="42">
        <f t="shared" si="201"/>
        <v>0</v>
      </c>
      <c r="AC373" s="42">
        <f t="shared" si="202"/>
        <v>0</v>
      </c>
      <c r="AD373" s="42">
        <f t="shared" si="203"/>
        <v>0</v>
      </c>
      <c r="AE373" s="42">
        <f t="shared" si="204"/>
        <v>0</v>
      </c>
      <c r="AL373" s="12" t="str">
        <f t="shared" si="205"/>
        <v/>
      </c>
      <c r="AM373" s="12" t="str">
        <f t="shared" si="206"/>
        <v/>
      </c>
      <c r="AN373" s="12" t="str">
        <f t="shared" si="207"/>
        <v/>
      </c>
      <c r="AO373" s="12" t="str">
        <f t="shared" si="208"/>
        <v/>
      </c>
      <c r="AP373" s="12" t="str">
        <f t="shared" si="209"/>
        <v/>
      </c>
      <c r="AQ373" s="12" t="str">
        <f t="shared" si="215"/>
        <v/>
      </c>
      <c r="AR373" s="12" t="str">
        <f t="shared" si="216"/>
        <v/>
      </c>
      <c r="AS373" s="12" t="str">
        <f t="shared" si="217"/>
        <v/>
      </c>
      <c r="AT373" s="12" t="str">
        <f t="shared" si="218"/>
        <v/>
      </c>
      <c r="AU373" s="12" t="str">
        <f t="shared" si="219"/>
        <v/>
      </c>
      <c r="AV373" s="12" t="str">
        <f t="shared" si="220"/>
        <v/>
      </c>
      <c r="AW373" s="12" t="str">
        <f t="shared" si="210"/>
        <v/>
      </c>
      <c r="AX373" s="12" t="str">
        <f t="shared" si="211"/>
        <v/>
      </c>
      <c r="AY373" s="12" t="str">
        <f t="shared" si="212"/>
        <v/>
      </c>
      <c r="AZ373" s="12" t="str">
        <f t="shared" si="213"/>
        <v/>
      </c>
    </row>
    <row r="374" spans="1:52" s="3" customFormat="1">
      <c r="A374" s="35"/>
      <c r="B374" s="36"/>
      <c r="C374" s="36"/>
      <c r="D374" s="36"/>
      <c r="E374" s="13"/>
      <c r="F374" s="13"/>
      <c r="G374" s="13"/>
      <c r="H374" s="13"/>
      <c r="I374" s="18">
        <f t="shared" si="186"/>
        <v>0</v>
      </c>
      <c r="J374" s="37">
        <f t="shared" si="187"/>
        <v>0</v>
      </c>
      <c r="K374" s="37"/>
      <c r="L374" s="12">
        <f t="shared" si="188"/>
        <v>0</v>
      </c>
      <c r="M374" s="12">
        <f t="shared" si="189"/>
        <v>0</v>
      </c>
      <c r="N374" s="12">
        <f t="shared" si="190"/>
        <v>0</v>
      </c>
      <c r="O374" s="12">
        <f t="shared" si="191"/>
        <v>0</v>
      </c>
      <c r="P374" s="12">
        <f t="shared" si="192"/>
        <v>0</v>
      </c>
      <c r="Q374" s="12">
        <f t="shared" si="193"/>
        <v>0</v>
      </c>
      <c r="R374" s="12">
        <f t="shared" si="194"/>
        <v>0</v>
      </c>
      <c r="S374" s="12">
        <f t="shared" si="195"/>
        <v>0</v>
      </c>
      <c r="U374" s="12">
        <f t="shared" si="196"/>
        <v>0</v>
      </c>
      <c r="V374" s="12">
        <f t="shared" si="197"/>
        <v>0</v>
      </c>
      <c r="W374" s="12">
        <f t="shared" si="198"/>
        <v>0</v>
      </c>
      <c r="X374" s="12">
        <f t="shared" si="199"/>
        <v>0</v>
      </c>
      <c r="Y374" s="12">
        <f t="shared" si="214"/>
        <v>0</v>
      </c>
      <c r="Z374" s="12">
        <f t="shared" si="200"/>
        <v>0</v>
      </c>
      <c r="AB374" s="42">
        <f t="shared" si="201"/>
        <v>0</v>
      </c>
      <c r="AC374" s="42">
        <f t="shared" si="202"/>
        <v>0</v>
      </c>
      <c r="AD374" s="42">
        <f t="shared" si="203"/>
        <v>0</v>
      </c>
      <c r="AE374" s="42">
        <f t="shared" si="204"/>
        <v>0</v>
      </c>
      <c r="AL374" s="12" t="str">
        <f t="shared" si="205"/>
        <v/>
      </c>
      <c r="AM374" s="12" t="str">
        <f t="shared" si="206"/>
        <v/>
      </c>
      <c r="AN374" s="12" t="str">
        <f t="shared" si="207"/>
        <v/>
      </c>
      <c r="AO374" s="12" t="str">
        <f t="shared" si="208"/>
        <v/>
      </c>
      <c r="AP374" s="12" t="str">
        <f t="shared" si="209"/>
        <v/>
      </c>
      <c r="AQ374" s="12" t="str">
        <f t="shared" si="215"/>
        <v/>
      </c>
      <c r="AR374" s="12" t="str">
        <f t="shared" si="216"/>
        <v/>
      </c>
      <c r="AS374" s="12" t="str">
        <f t="shared" si="217"/>
        <v/>
      </c>
      <c r="AT374" s="12" t="str">
        <f t="shared" si="218"/>
        <v/>
      </c>
      <c r="AU374" s="12" t="str">
        <f t="shared" si="219"/>
        <v/>
      </c>
      <c r="AV374" s="12" t="str">
        <f t="shared" si="220"/>
        <v/>
      </c>
      <c r="AW374" s="12" t="str">
        <f t="shared" si="210"/>
        <v/>
      </c>
      <c r="AX374" s="12" t="str">
        <f t="shared" si="211"/>
        <v/>
      </c>
      <c r="AY374" s="12" t="str">
        <f t="shared" si="212"/>
        <v/>
      </c>
      <c r="AZ374" s="12" t="str">
        <f t="shared" si="213"/>
        <v/>
      </c>
    </row>
    <row r="375" spans="1:52" s="3" customFormat="1">
      <c r="A375" s="35"/>
      <c r="B375" s="36"/>
      <c r="C375" s="36"/>
      <c r="D375" s="36"/>
      <c r="E375" s="13"/>
      <c r="F375" s="13"/>
      <c r="G375" s="13"/>
      <c r="H375" s="13"/>
      <c r="I375" s="18">
        <f t="shared" si="186"/>
        <v>0</v>
      </c>
      <c r="J375" s="37">
        <f t="shared" si="187"/>
        <v>0</v>
      </c>
      <c r="K375" s="37"/>
      <c r="L375" s="12">
        <f t="shared" si="188"/>
        <v>0</v>
      </c>
      <c r="M375" s="12">
        <f t="shared" si="189"/>
        <v>0</v>
      </c>
      <c r="N375" s="12">
        <f t="shared" si="190"/>
        <v>0</v>
      </c>
      <c r="O375" s="12">
        <f t="shared" si="191"/>
        <v>0</v>
      </c>
      <c r="P375" s="12">
        <f t="shared" si="192"/>
        <v>0</v>
      </c>
      <c r="Q375" s="12">
        <f t="shared" si="193"/>
        <v>0</v>
      </c>
      <c r="R375" s="12">
        <f t="shared" si="194"/>
        <v>0</v>
      </c>
      <c r="S375" s="12">
        <f t="shared" si="195"/>
        <v>0</v>
      </c>
      <c r="U375" s="12">
        <f t="shared" si="196"/>
        <v>0</v>
      </c>
      <c r="V375" s="12">
        <f t="shared" si="197"/>
        <v>0</v>
      </c>
      <c r="W375" s="12">
        <f t="shared" si="198"/>
        <v>0</v>
      </c>
      <c r="X375" s="12">
        <f t="shared" si="199"/>
        <v>0</v>
      </c>
      <c r="Y375" s="12">
        <f t="shared" si="214"/>
        <v>0</v>
      </c>
      <c r="Z375" s="12">
        <f t="shared" si="200"/>
        <v>0</v>
      </c>
      <c r="AB375" s="42">
        <f t="shared" si="201"/>
        <v>0</v>
      </c>
      <c r="AC375" s="42">
        <f t="shared" si="202"/>
        <v>0</v>
      </c>
      <c r="AD375" s="42">
        <f t="shared" si="203"/>
        <v>0</v>
      </c>
      <c r="AE375" s="42">
        <f t="shared" si="204"/>
        <v>0</v>
      </c>
      <c r="AL375" s="12" t="str">
        <f t="shared" si="205"/>
        <v/>
      </c>
      <c r="AM375" s="12" t="str">
        <f t="shared" si="206"/>
        <v/>
      </c>
      <c r="AN375" s="12" t="str">
        <f t="shared" si="207"/>
        <v/>
      </c>
      <c r="AO375" s="12" t="str">
        <f t="shared" si="208"/>
        <v/>
      </c>
      <c r="AP375" s="12" t="str">
        <f t="shared" si="209"/>
        <v/>
      </c>
      <c r="AQ375" s="12" t="str">
        <f t="shared" si="215"/>
        <v/>
      </c>
      <c r="AR375" s="12" t="str">
        <f t="shared" si="216"/>
        <v/>
      </c>
      <c r="AS375" s="12" t="str">
        <f t="shared" si="217"/>
        <v/>
      </c>
      <c r="AT375" s="12" t="str">
        <f t="shared" si="218"/>
        <v/>
      </c>
      <c r="AU375" s="12" t="str">
        <f t="shared" si="219"/>
        <v/>
      </c>
      <c r="AV375" s="12" t="str">
        <f t="shared" si="220"/>
        <v/>
      </c>
      <c r="AW375" s="12" t="str">
        <f t="shared" si="210"/>
        <v/>
      </c>
      <c r="AX375" s="12" t="str">
        <f t="shared" si="211"/>
        <v/>
      </c>
      <c r="AY375" s="12" t="str">
        <f t="shared" si="212"/>
        <v/>
      </c>
      <c r="AZ375" s="12" t="str">
        <f t="shared" si="213"/>
        <v/>
      </c>
    </row>
    <row r="376" spans="1:52" s="3" customFormat="1">
      <c r="A376" s="35"/>
      <c r="B376" s="36"/>
      <c r="C376" s="36"/>
      <c r="D376" s="36"/>
      <c r="E376" s="13"/>
      <c r="F376" s="13"/>
      <c r="G376" s="13"/>
      <c r="H376" s="13"/>
      <c r="I376" s="18">
        <f t="shared" si="186"/>
        <v>0</v>
      </c>
      <c r="J376" s="37">
        <f t="shared" si="187"/>
        <v>0</v>
      </c>
      <c r="K376" s="37"/>
      <c r="L376" s="12">
        <f t="shared" si="188"/>
        <v>0</v>
      </c>
      <c r="M376" s="12">
        <f t="shared" si="189"/>
        <v>0</v>
      </c>
      <c r="N376" s="12">
        <f t="shared" si="190"/>
        <v>0</v>
      </c>
      <c r="O376" s="12">
        <f t="shared" si="191"/>
        <v>0</v>
      </c>
      <c r="P376" s="12">
        <f t="shared" si="192"/>
        <v>0</v>
      </c>
      <c r="Q376" s="12">
        <f t="shared" si="193"/>
        <v>0</v>
      </c>
      <c r="R376" s="12">
        <f t="shared" si="194"/>
        <v>0</v>
      </c>
      <c r="S376" s="12">
        <f t="shared" si="195"/>
        <v>0</v>
      </c>
      <c r="U376" s="12">
        <f t="shared" si="196"/>
        <v>0</v>
      </c>
      <c r="V376" s="12">
        <f t="shared" si="197"/>
        <v>0</v>
      </c>
      <c r="W376" s="12">
        <f t="shared" si="198"/>
        <v>0</v>
      </c>
      <c r="X376" s="12">
        <f t="shared" si="199"/>
        <v>0</v>
      </c>
      <c r="Y376" s="12">
        <f t="shared" si="214"/>
        <v>0</v>
      </c>
      <c r="Z376" s="12">
        <f t="shared" si="200"/>
        <v>0</v>
      </c>
      <c r="AB376" s="42">
        <f t="shared" si="201"/>
        <v>0</v>
      </c>
      <c r="AC376" s="42">
        <f t="shared" si="202"/>
        <v>0</v>
      </c>
      <c r="AD376" s="42">
        <f t="shared" si="203"/>
        <v>0</v>
      </c>
      <c r="AE376" s="42">
        <f t="shared" si="204"/>
        <v>0</v>
      </c>
      <c r="AL376" s="12" t="str">
        <f t="shared" si="205"/>
        <v/>
      </c>
      <c r="AM376" s="12" t="str">
        <f t="shared" si="206"/>
        <v/>
      </c>
      <c r="AN376" s="12" t="str">
        <f t="shared" si="207"/>
        <v/>
      </c>
      <c r="AO376" s="12" t="str">
        <f t="shared" si="208"/>
        <v/>
      </c>
      <c r="AP376" s="12" t="str">
        <f t="shared" si="209"/>
        <v/>
      </c>
      <c r="AQ376" s="12" t="str">
        <f t="shared" si="215"/>
        <v/>
      </c>
      <c r="AR376" s="12" t="str">
        <f t="shared" si="216"/>
        <v/>
      </c>
      <c r="AS376" s="12" t="str">
        <f t="shared" si="217"/>
        <v/>
      </c>
      <c r="AT376" s="12" t="str">
        <f t="shared" si="218"/>
        <v/>
      </c>
      <c r="AU376" s="12" t="str">
        <f t="shared" si="219"/>
        <v/>
      </c>
      <c r="AV376" s="12" t="str">
        <f t="shared" si="220"/>
        <v/>
      </c>
      <c r="AW376" s="12" t="str">
        <f t="shared" si="210"/>
        <v/>
      </c>
      <c r="AX376" s="12" t="str">
        <f t="shared" si="211"/>
        <v/>
      </c>
      <c r="AY376" s="12" t="str">
        <f t="shared" si="212"/>
        <v/>
      </c>
      <c r="AZ376" s="12" t="str">
        <f t="shared" si="213"/>
        <v/>
      </c>
    </row>
    <row r="377" spans="1:52" s="3" customFormat="1">
      <c r="A377" s="35"/>
      <c r="B377" s="36"/>
      <c r="C377" s="36"/>
      <c r="D377" s="36"/>
      <c r="E377" s="13"/>
      <c r="F377" s="13"/>
      <c r="G377" s="13"/>
      <c r="H377" s="13"/>
      <c r="I377" s="18">
        <f t="shared" si="186"/>
        <v>0</v>
      </c>
      <c r="J377" s="37">
        <f t="shared" si="187"/>
        <v>0</v>
      </c>
      <c r="K377" s="37"/>
      <c r="L377" s="12">
        <f t="shared" si="188"/>
        <v>0</v>
      </c>
      <c r="M377" s="12">
        <f t="shared" si="189"/>
        <v>0</v>
      </c>
      <c r="N377" s="12">
        <f t="shared" si="190"/>
        <v>0</v>
      </c>
      <c r="O377" s="12">
        <f t="shared" si="191"/>
        <v>0</v>
      </c>
      <c r="P377" s="12">
        <f t="shared" si="192"/>
        <v>0</v>
      </c>
      <c r="Q377" s="12">
        <f t="shared" si="193"/>
        <v>0</v>
      </c>
      <c r="R377" s="12">
        <f t="shared" si="194"/>
        <v>0</v>
      </c>
      <c r="S377" s="12">
        <f t="shared" si="195"/>
        <v>0</v>
      </c>
      <c r="U377" s="12">
        <f t="shared" si="196"/>
        <v>0</v>
      </c>
      <c r="V377" s="12">
        <f t="shared" si="197"/>
        <v>0</v>
      </c>
      <c r="W377" s="12">
        <f t="shared" si="198"/>
        <v>0</v>
      </c>
      <c r="X377" s="12">
        <f t="shared" si="199"/>
        <v>0</v>
      </c>
      <c r="Y377" s="12">
        <f t="shared" si="214"/>
        <v>0</v>
      </c>
      <c r="Z377" s="12">
        <f t="shared" si="200"/>
        <v>0</v>
      </c>
      <c r="AB377" s="42">
        <f t="shared" si="201"/>
        <v>0</v>
      </c>
      <c r="AC377" s="42">
        <f t="shared" si="202"/>
        <v>0</v>
      </c>
      <c r="AD377" s="42">
        <f t="shared" si="203"/>
        <v>0</v>
      </c>
      <c r="AE377" s="42">
        <f t="shared" si="204"/>
        <v>0</v>
      </c>
      <c r="AL377" s="12" t="str">
        <f t="shared" si="205"/>
        <v/>
      </c>
      <c r="AM377" s="12" t="str">
        <f t="shared" si="206"/>
        <v/>
      </c>
      <c r="AN377" s="12" t="str">
        <f t="shared" si="207"/>
        <v/>
      </c>
      <c r="AO377" s="12" t="str">
        <f t="shared" si="208"/>
        <v/>
      </c>
      <c r="AP377" s="12" t="str">
        <f t="shared" si="209"/>
        <v/>
      </c>
      <c r="AQ377" s="12" t="str">
        <f t="shared" si="215"/>
        <v/>
      </c>
      <c r="AR377" s="12" t="str">
        <f t="shared" si="216"/>
        <v/>
      </c>
      <c r="AS377" s="12" t="str">
        <f t="shared" si="217"/>
        <v/>
      </c>
      <c r="AT377" s="12" t="str">
        <f t="shared" si="218"/>
        <v/>
      </c>
      <c r="AU377" s="12" t="str">
        <f t="shared" si="219"/>
        <v/>
      </c>
      <c r="AV377" s="12" t="str">
        <f t="shared" si="220"/>
        <v/>
      </c>
      <c r="AW377" s="12" t="str">
        <f t="shared" si="210"/>
        <v/>
      </c>
      <c r="AX377" s="12" t="str">
        <f t="shared" si="211"/>
        <v/>
      </c>
      <c r="AY377" s="12" t="str">
        <f t="shared" si="212"/>
        <v/>
      </c>
      <c r="AZ377" s="12" t="str">
        <f t="shared" si="213"/>
        <v/>
      </c>
    </row>
    <row r="378" spans="1:52" s="3" customFormat="1">
      <c r="A378" s="35"/>
      <c r="B378" s="36"/>
      <c r="C378" s="36"/>
      <c r="D378" s="36"/>
      <c r="E378" s="13"/>
      <c r="F378" s="13"/>
      <c r="G378" s="13"/>
      <c r="H378" s="13"/>
      <c r="I378" s="18">
        <f t="shared" si="186"/>
        <v>0</v>
      </c>
      <c r="J378" s="37">
        <f t="shared" si="187"/>
        <v>0</v>
      </c>
      <c r="K378" s="37"/>
      <c r="L378" s="12">
        <f t="shared" si="188"/>
        <v>0</v>
      </c>
      <c r="M378" s="12">
        <f t="shared" si="189"/>
        <v>0</v>
      </c>
      <c r="N378" s="12">
        <f t="shared" si="190"/>
        <v>0</v>
      </c>
      <c r="O378" s="12">
        <f t="shared" si="191"/>
        <v>0</v>
      </c>
      <c r="P378" s="12">
        <f t="shared" si="192"/>
        <v>0</v>
      </c>
      <c r="Q378" s="12">
        <f t="shared" si="193"/>
        <v>0</v>
      </c>
      <c r="R378" s="12">
        <f t="shared" si="194"/>
        <v>0</v>
      </c>
      <c r="S378" s="12">
        <f t="shared" si="195"/>
        <v>0</v>
      </c>
      <c r="U378" s="12">
        <f t="shared" si="196"/>
        <v>0</v>
      </c>
      <c r="V378" s="12">
        <f t="shared" si="197"/>
        <v>0</v>
      </c>
      <c r="W378" s="12">
        <f t="shared" si="198"/>
        <v>0</v>
      </c>
      <c r="X378" s="12">
        <f t="shared" si="199"/>
        <v>0</v>
      </c>
      <c r="Y378" s="12">
        <f t="shared" si="214"/>
        <v>0</v>
      </c>
      <c r="Z378" s="12">
        <f t="shared" si="200"/>
        <v>0</v>
      </c>
      <c r="AB378" s="42">
        <f t="shared" si="201"/>
        <v>0</v>
      </c>
      <c r="AC378" s="42">
        <f t="shared" si="202"/>
        <v>0</v>
      </c>
      <c r="AD378" s="42">
        <f t="shared" si="203"/>
        <v>0</v>
      </c>
      <c r="AE378" s="42">
        <f t="shared" si="204"/>
        <v>0</v>
      </c>
      <c r="AL378" s="12" t="str">
        <f t="shared" si="205"/>
        <v/>
      </c>
      <c r="AM378" s="12" t="str">
        <f t="shared" si="206"/>
        <v/>
      </c>
      <c r="AN378" s="12" t="str">
        <f t="shared" si="207"/>
        <v/>
      </c>
      <c r="AO378" s="12" t="str">
        <f t="shared" si="208"/>
        <v/>
      </c>
      <c r="AP378" s="12" t="str">
        <f t="shared" si="209"/>
        <v/>
      </c>
      <c r="AQ378" s="12" t="str">
        <f t="shared" si="215"/>
        <v/>
      </c>
      <c r="AR378" s="12" t="str">
        <f t="shared" si="216"/>
        <v/>
      </c>
      <c r="AS378" s="12" t="str">
        <f t="shared" si="217"/>
        <v/>
      </c>
      <c r="AT378" s="12" t="str">
        <f t="shared" si="218"/>
        <v/>
      </c>
      <c r="AU378" s="12" t="str">
        <f t="shared" si="219"/>
        <v/>
      </c>
      <c r="AV378" s="12" t="str">
        <f t="shared" si="220"/>
        <v/>
      </c>
      <c r="AW378" s="12" t="str">
        <f t="shared" si="210"/>
        <v/>
      </c>
      <c r="AX378" s="12" t="str">
        <f t="shared" si="211"/>
        <v/>
      </c>
      <c r="AY378" s="12" t="str">
        <f t="shared" si="212"/>
        <v/>
      </c>
      <c r="AZ378" s="12" t="str">
        <f t="shared" si="213"/>
        <v/>
      </c>
    </row>
    <row r="379" spans="1:52" s="3" customFormat="1">
      <c r="A379" s="35"/>
      <c r="B379" s="36"/>
      <c r="C379" s="36"/>
      <c r="D379" s="36"/>
      <c r="E379" s="13"/>
      <c r="F379" s="13"/>
      <c r="G379" s="13"/>
      <c r="H379" s="13"/>
      <c r="I379" s="18">
        <f t="shared" si="186"/>
        <v>0</v>
      </c>
      <c r="J379" s="37">
        <f t="shared" si="187"/>
        <v>0</v>
      </c>
      <c r="K379" s="37"/>
      <c r="L379" s="12">
        <f t="shared" si="188"/>
        <v>0</v>
      </c>
      <c r="M379" s="12">
        <f t="shared" si="189"/>
        <v>0</v>
      </c>
      <c r="N379" s="12">
        <f t="shared" si="190"/>
        <v>0</v>
      </c>
      <c r="O379" s="12">
        <f t="shared" si="191"/>
        <v>0</v>
      </c>
      <c r="P379" s="12">
        <f t="shared" si="192"/>
        <v>0</v>
      </c>
      <c r="Q379" s="12">
        <f t="shared" si="193"/>
        <v>0</v>
      </c>
      <c r="R379" s="12">
        <f t="shared" si="194"/>
        <v>0</v>
      </c>
      <c r="S379" s="12">
        <f t="shared" si="195"/>
        <v>0</v>
      </c>
      <c r="U379" s="12">
        <f t="shared" si="196"/>
        <v>0</v>
      </c>
      <c r="V379" s="12">
        <f t="shared" si="197"/>
        <v>0</v>
      </c>
      <c r="W379" s="12">
        <f t="shared" si="198"/>
        <v>0</v>
      </c>
      <c r="X379" s="12">
        <f t="shared" si="199"/>
        <v>0</v>
      </c>
      <c r="Y379" s="12">
        <f t="shared" si="214"/>
        <v>0</v>
      </c>
      <c r="Z379" s="12">
        <f t="shared" si="200"/>
        <v>0</v>
      </c>
      <c r="AB379" s="42">
        <f t="shared" si="201"/>
        <v>0</v>
      </c>
      <c r="AC379" s="42">
        <f t="shared" si="202"/>
        <v>0</v>
      </c>
      <c r="AD379" s="42">
        <f t="shared" si="203"/>
        <v>0</v>
      </c>
      <c r="AE379" s="42">
        <f t="shared" si="204"/>
        <v>0</v>
      </c>
      <c r="AL379" s="12" t="str">
        <f t="shared" si="205"/>
        <v/>
      </c>
      <c r="AM379" s="12" t="str">
        <f t="shared" si="206"/>
        <v/>
      </c>
      <c r="AN379" s="12" t="str">
        <f t="shared" si="207"/>
        <v/>
      </c>
      <c r="AO379" s="12" t="str">
        <f t="shared" si="208"/>
        <v/>
      </c>
      <c r="AP379" s="12" t="str">
        <f t="shared" si="209"/>
        <v/>
      </c>
      <c r="AQ379" s="12" t="str">
        <f t="shared" si="215"/>
        <v/>
      </c>
      <c r="AR379" s="12" t="str">
        <f t="shared" si="216"/>
        <v/>
      </c>
      <c r="AS379" s="12" t="str">
        <f t="shared" si="217"/>
        <v/>
      </c>
      <c r="AT379" s="12" t="str">
        <f t="shared" si="218"/>
        <v/>
      </c>
      <c r="AU379" s="12" t="str">
        <f t="shared" si="219"/>
        <v/>
      </c>
      <c r="AV379" s="12" t="str">
        <f t="shared" si="220"/>
        <v/>
      </c>
      <c r="AW379" s="12" t="str">
        <f t="shared" si="210"/>
        <v/>
      </c>
      <c r="AX379" s="12" t="str">
        <f t="shared" si="211"/>
        <v/>
      </c>
      <c r="AY379" s="12" t="str">
        <f t="shared" si="212"/>
        <v/>
      </c>
      <c r="AZ379" s="12" t="str">
        <f t="shared" si="213"/>
        <v/>
      </c>
    </row>
    <row r="380" spans="1:52" s="3" customFormat="1">
      <c r="A380" s="35"/>
      <c r="B380" s="36"/>
      <c r="C380" s="36"/>
      <c r="D380" s="36"/>
      <c r="E380" s="13"/>
      <c r="F380" s="13"/>
      <c r="G380" s="13"/>
      <c r="H380" s="13"/>
      <c r="I380" s="18">
        <f t="shared" si="186"/>
        <v>0</v>
      </c>
      <c r="J380" s="37">
        <f t="shared" si="187"/>
        <v>0</v>
      </c>
      <c r="K380" s="37"/>
      <c r="L380" s="12">
        <f t="shared" si="188"/>
        <v>0</v>
      </c>
      <c r="M380" s="12">
        <f t="shared" si="189"/>
        <v>0</v>
      </c>
      <c r="N380" s="12">
        <f t="shared" si="190"/>
        <v>0</v>
      </c>
      <c r="O380" s="12">
        <f t="shared" si="191"/>
        <v>0</v>
      </c>
      <c r="P380" s="12">
        <f t="shared" si="192"/>
        <v>0</v>
      </c>
      <c r="Q380" s="12">
        <f t="shared" si="193"/>
        <v>0</v>
      </c>
      <c r="R380" s="12">
        <f t="shared" si="194"/>
        <v>0</v>
      </c>
      <c r="S380" s="12">
        <f t="shared" si="195"/>
        <v>0</v>
      </c>
      <c r="U380" s="12">
        <f t="shared" si="196"/>
        <v>0</v>
      </c>
      <c r="V380" s="12">
        <f t="shared" si="197"/>
        <v>0</v>
      </c>
      <c r="W380" s="12">
        <f t="shared" si="198"/>
        <v>0</v>
      </c>
      <c r="X380" s="12">
        <f t="shared" si="199"/>
        <v>0</v>
      </c>
      <c r="Y380" s="12">
        <f t="shared" si="214"/>
        <v>0</v>
      </c>
      <c r="Z380" s="12">
        <f t="shared" si="200"/>
        <v>0</v>
      </c>
      <c r="AB380" s="42">
        <f t="shared" si="201"/>
        <v>0</v>
      </c>
      <c r="AC380" s="42">
        <f t="shared" si="202"/>
        <v>0</v>
      </c>
      <c r="AD380" s="42">
        <f t="shared" si="203"/>
        <v>0</v>
      </c>
      <c r="AE380" s="42">
        <f t="shared" si="204"/>
        <v>0</v>
      </c>
      <c r="AL380" s="12" t="str">
        <f t="shared" si="205"/>
        <v/>
      </c>
      <c r="AM380" s="12" t="str">
        <f t="shared" si="206"/>
        <v/>
      </c>
      <c r="AN380" s="12" t="str">
        <f t="shared" si="207"/>
        <v/>
      </c>
      <c r="AO380" s="12" t="str">
        <f t="shared" si="208"/>
        <v/>
      </c>
      <c r="AP380" s="12" t="str">
        <f t="shared" si="209"/>
        <v/>
      </c>
      <c r="AQ380" s="12" t="str">
        <f t="shared" si="215"/>
        <v/>
      </c>
      <c r="AR380" s="12" t="str">
        <f t="shared" si="216"/>
        <v/>
      </c>
      <c r="AS380" s="12" t="str">
        <f t="shared" si="217"/>
        <v/>
      </c>
      <c r="AT380" s="12" t="str">
        <f t="shared" si="218"/>
        <v/>
      </c>
      <c r="AU380" s="12" t="str">
        <f t="shared" si="219"/>
        <v/>
      </c>
      <c r="AV380" s="12" t="str">
        <f t="shared" si="220"/>
        <v/>
      </c>
      <c r="AW380" s="12" t="str">
        <f t="shared" si="210"/>
        <v/>
      </c>
      <c r="AX380" s="12" t="str">
        <f t="shared" si="211"/>
        <v/>
      </c>
      <c r="AY380" s="12" t="str">
        <f t="shared" si="212"/>
        <v/>
      </c>
      <c r="AZ380" s="12" t="str">
        <f t="shared" si="213"/>
        <v/>
      </c>
    </row>
    <row r="381" spans="1:52" s="3" customFormat="1">
      <c r="A381" s="35"/>
      <c r="B381" s="36"/>
      <c r="C381" s="36"/>
      <c r="D381" s="36"/>
      <c r="E381" s="13"/>
      <c r="F381" s="13"/>
      <c r="G381" s="13"/>
      <c r="H381" s="13"/>
      <c r="I381" s="18">
        <f t="shared" si="186"/>
        <v>0</v>
      </c>
      <c r="J381" s="37">
        <f t="shared" si="187"/>
        <v>0</v>
      </c>
      <c r="K381" s="37"/>
      <c r="L381" s="12">
        <f t="shared" si="188"/>
        <v>0</v>
      </c>
      <c r="M381" s="12">
        <f t="shared" si="189"/>
        <v>0</v>
      </c>
      <c r="N381" s="12">
        <f t="shared" si="190"/>
        <v>0</v>
      </c>
      <c r="O381" s="12">
        <f t="shared" si="191"/>
        <v>0</v>
      </c>
      <c r="P381" s="12">
        <f t="shared" si="192"/>
        <v>0</v>
      </c>
      <c r="Q381" s="12">
        <f t="shared" si="193"/>
        <v>0</v>
      </c>
      <c r="R381" s="12">
        <f t="shared" si="194"/>
        <v>0</v>
      </c>
      <c r="S381" s="12">
        <f t="shared" si="195"/>
        <v>0</v>
      </c>
      <c r="U381" s="12">
        <f t="shared" si="196"/>
        <v>0</v>
      </c>
      <c r="V381" s="12">
        <f t="shared" si="197"/>
        <v>0</v>
      </c>
      <c r="W381" s="12">
        <f t="shared" si="198"/>
        <v>0</v>
      </c>
      <c r="X381" s="12">
        <f t="shared" si="199"/>
        <v>0</v>
      </c>
      <c r="Y381" s="12">
        <f t="shared" si="214"/>
        <v>0</v>
      </c>
      <c r="Z381" s="12">
        <f t="shared" si="200"/>
        <v>0</v>
      </c>
      <c r="AB381" s="42">
        <f t="shared" si="201"/>
        <v>0</v>
      </c>
      <c r="AC381" s="42">
        <f t="shared" si="202"/>
        <v>0</v>
      </c>
      <c r="AD381" s="42">
        <f t="shared" si="203"/>
        <v>0</v>
      </c>
      <c r="AE381" s="42">
        <f t="shared" si="204"/>
        <v>0</v>
      </c>
      <c r="AL381" s="12" t="str">
        <f t="shared" si="205"/>
        <v/>
      </c>
      <c r="AM381" s="12" t="str">
        <f t="shared" si="206"/>
        <v/>
      </c>
      <c r="AN381" s="12" t="str">
        <f t="shared" si="207"/>
        <v/>
      </c>
      <c r="AO381" s="12" t="str">
        <f t="shared" si="208"/>
        <v/>
      </c>
      <c r="AP381" s="12" t="str">
        <f t="shared" si="209"/>
        <v/>
      </c>
      <c r="AQ381" s="12" t="str">
        <f t="shared" si="215"/>
        <v/>
      </c>
      <c r="AR381" s="12" t="str">
        <f t="shared" si="216"/>
        <v/>
      </c>
      <c r="AS381" s="12" t="str">
        <f t="shared" si="217"/>
        <v/>
      </c>
      <c r="AT381" s="12" t="str">
        <f t="shared" si="218"/>
        <v/>
      </c>
      <c r="AU381" s="12" t="str">
        <f t="shared" si="219"/>
        <v/>
      </c>
      <c r="AV381" s="12" t="str">
        <f t="shared" si="220"/>
        <v/>
      </c>
      <c r="AW381" s="12" t="str">
        <f t="shared" si="210"/>
        <v/>
      </c>
      <c r="AX381" s="12" t="str">
        <f t="shared" si="211"/>
        <v/>
      </c>
      <c r="AY381" s="12" t="str">
        <f t="shared" si="212"/>
        <v/>
      </c>
      <c r="AZ381" s="12" t="str">
        <f t="shared" si="213"/>
        <v/>
      </c>
    </row>
    <row r="382" spans="1:52" s="3" customFormat="1">
      <c r="A382" s="35"/>
      <c r="B382" s="36"/>
      <c r="C382" s="36"/>
      <c r="D382" s="36"/>
      <c r="E382" s="13"/>
      <c r="F382" s="13"/>
      <c r="G382" s="13"/>
      <c r="H382" s="13"/>
      <c r="I382" s="18">
        <f t="shared" si="186"/>
        <v>0</v>
      </c>
      <c r="J382" s="37">
        <f t="shared" si="187"/>
        <v>0</v>
      </c>
      <c r="K382" s="37"/>
      <c r="L382" s="12">
        <f t="shared" si="188"/>
        <v>0</v>
      </c>
      <c r="M382" s="12">
        <f t="shared" si="189"/>
        <v>0</v>
      </c>
      <c r="N382" s="12">
        <f t="shared" si="190"/>
        <v>0</v>
      </c>
      <c r="O382" s="12">
        <f t="shared" si="191"/>
        <v>0</v>
      </c>
      <c r="P382" s="12">
        <f t="shared" si="192"/>
        <v>0</v>
      </c>
      <c r="Q382" s="12">
        <f t="shared" si="193"/>
        <v>0</v>
      </c>
      <c r="R382" s="12">
        <f t="shared" si="194"/>
        <v>0</v>
      </c>
      <c r="S382" s="12">
        <f t="shared" si="195"/>
        <v>0</v>
      </c>
      <c r="U382" s="12">
        <f t="shared" si="196"/>
        <v>0</v>
      </c>
      <c r="V382" s="12">
        <f t="shared" si="197"/>
        <v>0</v>
      </c>
      <c r="W382" s="12">
        <f t="shared" si="198"/>
        <v>0</v>
      </c>
      <c r="X382" s="12">
        <f t="shared" si="199"/>
        <v>0</v>
      </c>
      <c r="Y382" s="12">
        <f t="shared" si="214"/>
        <v>0</v>
      </c>
      <c r="Z382" s="12">
        <f t="shared" si="200"/>
        <v>0</v>
      </c>
      <c r="AB382" s="42">
        <f t="shared" si="201"/>
        <v>0</v>
      </c>
      <c r="AC382" s="42">
        <f t="shared" si="202"/>
        <v>0</v>
      </c>
      <c r="AD382" s="42">
        <f t="shared" si="203"/>
        <v>0</v>
      </c>
      <c r="AE382" s="42">
        <f t="shared" si="204"/>
        <v>0</v>
      </c>
      <c r="AL382" s="12" t="str">
        <f t="shared" si="205"/>
        <v/>
      </c>
      <c r="AM382" s="12" t="str">
        <f t="shared" si="206"/>
        <v/>
      </c>
      <c r="AN382" s="12" t="str">
        <f t="shared" si="207"/>
        <v/>
      </c>
      <c r="AO382" s="12" t="str">
        <f t="shared" si="208"/>
        <v/>
      </c>
      <c r="AP382" s="12" t="str">
        <f t="shared" si="209"/>
        <v/>
      </c>
      <c r="AQ382" s="12" t="str">
        <f t="shared" si="215"/>
        <v/>
      </c>
      <c r="AR382" s="12" t="str">
        <f t="shared" si="216"/>
        <v/>
      </c>
      <c r="AS382" s="12" t="str">
        <f t="shared" si="217"/>
        <v/>
      </c>
      <c r="AT382" s="12" t="str">
        <f t="shared" si="218"/>
        <v/>
      </c>
      <c r="AU382" s="12" t="str">
        <f t="shared" si="219"/>
        <v/>
      </c>
      <c r="AV382" s="12" t="str">
        <f t="shared" si="220"/>
        <v/>
      </c>
      <c r="AW382" s="12" t="str">
        <f t="shared" si="210"/>
        <v/>
      </c>
      <c r="AX382" s="12" t="str">
        <f t="shared" si="211"/>
        <v/>
      </c>
      <c r="AY382" s="12" t="str">
        <f t="shared" si="212"/>
        <v/>
      </c>
      <c r="AZ382" s="12" t="str">
        <f t="shared" si="213"/>
        <v/>
      </c>
    </row>
    <row r="383" spans="1:52" s="3" customFormat="1">
      <c r="A383" s="35"/>
      <c r="B383" s="36"/>
      <c r="C383" s="36"/>
      <c r="D383" s="36"/>
      <c r="E383" s="13"/>
      <c r="F383" s="13"/>
      <c r="G383" s="13"/>
      <c r="H383" s="13"/>
      <c r="I383" s="18">
        <f t="shared" si="186"/>
        <v>0</v>
      </c>
      <c r="J383" s="37">
        <f t="shared" si="187"/>
        <v>0</v>
      </c>
      <c r="K383" s="37"/>
      <c r="L383" s="12">
        <f t="shared" si="188"/>
        <v>0</v>
      </c>
      <c r="M383" s="12">
        <f t="shared" si="189"/>
        <v>0</v>
      </c>
      <c r="N383" s="12">
        <f t="shared" si="190"/>
        <v>0</v>
      </c>
      <c r="O383" s="12">
        <f t="shared" si="191"/>
        <v>0</v>
      </c>
      <c r="P383" s="12">
        <f t="shared" si="192"/>
        <v>0</v>
      </c>
      <c r="Q383" s="12">
        <f t="shared" si="193"/>
        <v>0</v>
      </c>
      <c r="R383" s="12">
        <f t="shared" si="194"/>
        <v>0</v>
      </c>
      <c r="S383" s="12">
        <f t="shared" si="195"/>
        <v>0</v>
      </c>
      <c r="U383" s="12">
        <f t="shared" si="196"/>
        <v>0</v>
      </c>
      <c r="V383" s="12">
        <f t="shared" si="197"/>
        <v>0</v>
      </c>
      <c r="W383" s="12">
        <f t="shared" si="198"/>
        <v>0</v>
      </c>
      <c r="X383" s="12">
        <f t="shared" si="199"/>
        <v>0</v>
      </c>
      <c r="Y383" s="12">
        <f t="shared" si="214"/>
        <v>0</v>
      </c>
      <c r="Z383" s="12">
        <f t="shared" si="200"/>
        <v>0</v>
      </c>
      <c r="AB383" s="42">
        <f t="shared" si="201"/>
        <v>0</v>
      </c>
      <c r="AC383" s="42">
        <f t="shared" si="202"/>
        <v>0</v>
      </c>
      <c r="AD383" s="42">
        <f t="shared" si="203"/>
        <v>0</v>
      </c>
      <c r="AE383" s="42">
        <f t="shared" si="204"/>
        <v>0</v>
      </c>
      <c r="AL383" s="12" t="str">
        <f t="shared" si="205"/>
        <v/>
      </c>
      <c r="AM383" s="12" t="str">
        <f t="shared" si="206"/>
        <v/>
      </c>
      <c r="AN383" s="12" t="str">
        <f t="shared" si="207"/>
        <v/>
      </c>
      <c r="AO383" s="12" t="str">
        <f t="shared" si="208"/>
        <v/>
      </c>
      <c r="AP383" s="12" t="str">
        <f t="shared" si="209"/>
        <v/>
      </c>
      <c r="AQ383" s="12" t="str">
        <f t="shared" si="215"/>
        <v/>
      </c>
      <c r="AR383" s="12" t="str">
        <f t="shared" si="216"/>
        <v/>
      </c>
      <c r="AS383" s="12" t="str">
        <f t="shared" si="217"/>
        <v/>
      </c>
      <c r="AT383" s="12" t="str">
        <f t="shared" si="218"/>
        <v/>
      </c>
      <c r="AU383" s="12" t="str">
        <f t="shared" si="219"/>
        <v/>
      </c>
      <c r="AV383" s="12" t="str">
        <f t="shared" si="220"/>
        <v/>
      </c>
      <c r="AW383" s="12" t="str">
        <f t="shared" si="210"/>
        <v/>
      </c>
      <c r="AX383" s="12" t="str">
        <f t="shared" si="211"/>
        <v/>
      </c>
      <c r="AY383" s="12" t="str">
        <f t="shared" si="212"/>
        <v/>
      </c>
      <c r="AZ383" s="12" t="str">
        <f t="shared" si="213"/>
        <v/>
      </c>
    </row>
    <row r="384" spans="1:52" s="3" customFormat="1">
      <c r="A384" s="35"/>
      <c r="B384" s="36"/>
      <c r="C384" s="36"/>
      <c r="D384" s="36"/>
      <c r="E384" s="13"/>
      <c r="F384" s="13"/>
      <c r="G384" s="13"/>
      <c r="H384" s="13"/>
      <c r="I384" s="18">
        <f t="shared" si="186"/>
        <v>0</v>
      </c>
      <c r="J384" s="37">
        <f t="shared" si="187"/>
        <v>0</v>
      </c>
      <c r="K384" s="37"/>
      <c r="L384" s="12">
        <f t="shared" si="188"/>
        <v>0</v>
      </c>
      <c r="M384" s="12">
        <f t="shared" si="189"/>
        <v>0</v>
      </c>
      <c r="N384" s="12">
        <f t="shared" si="190"/>
        <v>0</v>
      </c>
      <c r="O384" s="12">
        <f t="shared" si="191"/>
        <v>0</v>
      </c>
      <c r="P384" s="12">
        <f t="shared" si="192"/>
        <v>0</v>
      </c>
      <c r="Q384" s="12">
        <f t="shared" si="193"/>
        <v>0</v>
      </c>
      <c r="R384" s="12">
        <f t="shared" si="194"/>
        <v>0</v>
      </c>
      <c r="S384" s="12">
        <f t="shared" si="195"/>
        <v>0</v>
      </c>
      <c r="U384" s="12">
        <f t="shared" si="196"/>
        <v>0</v>
      </c>
      <c r="V384" s="12">
        <f t="shared" si="197"/>
        <v>0</v>
      </c>
      <c r="W384" s="12">
        <f t="shared" si="198"/>
        <v>0</v>
      </c>
      <c r="X384" s="12">
        <f t="shared" si="199"/>
        <v>0</v>
      </c>
      <c r="Y384" s="12">
        <f t="shared" si="214"/>
        <v>0</v>
      </c>
      <c r="Z384" s="12">
        <f t="shared" si="200"/>
        <v>0</v>
      </c>
      <c r="AB384" s="42">
        <f t="shared" si="201"/>
        <v>0</v>
      </c>
      <c r="AC384" s="42">
        <f t="shared" si="202"/>
        <v>0</v>
      </c>
      <c r="AD384" s="42">
        <f t="shared" si="203"/>
        <v>0</v>
      </c>
      <c r="AE384" s="42">
        <f t="shared" si="204"/>
        <v>0</v>
      </c>
      <c r="AL384" s="12" t="str">
        <f t="shared" si="205"/>
        <v/>
      </c>
      <c r="AM384" s="12" t="str">
        <f t="shared" si="206"/>
        <v/>
      </c>
      <c r="AN384" s="12" t="str">
        <f t="shared" si="207"/>
        <v/>
      </c>
      <c r="AO384" s="12" t="str">
        <f t="shared" si="208"/>
        <v/>
      </c>
      <c r="AP384" s="12" t="str">
        <f t="shared" si="209"/>
        <v/>
      </c>
      <c r="AQ384" s="12" t="str">
        <f t="shared" si="215"/>
        <v/>
      </c>
      <c r="AR384" s="12" t="str">
        <f t="shared" si="216"/>
        <v/>
      </c>
      <c r="AS384" s="12" t="str">
        <f t="shared" si="217"/>
        <v/>
      </c>
      <c r="AT384" s="12" t="str">
        <f t="shared" si="218"/>
        <v/>
      </c>
      <c r="AU384" s="12" t="str">
        <f t="shared" si="219"/>
        <v/>
      </c>
      <c r="AV384" s="12" t="str">
        <f t="shared" si="220"/>
        <v/>
      </c>
      <c r="AW384" s="12" t="str">
        <f t="shared" si="210"/>
        <v/>
      </c>
      <c r="AX384" s="12" t="str">
        <f t="shared" si="211"/>
        <v/>
      </c>
      <c r="AY384" s="12" t="str">
        <f t="shared" si="212"/>
        <v/>
      </c>
      <c r="AZ384" s="12" t="str">
        <f t="shared" si="213"/>
        <v/>
      </c>
    </row>
    <row r="385" spans="1:52" s="3" customFormat="1">
      <c r="A385" s="35"/>
      <c r="B385" s="36"/>
      <c r="C385" s="36"/>
      <c r="D385" s="36"/>
      <c r="E385" s="13"/>
      <c r="F385" s="13"/>
      <c r="G385" s="13"/>
      <c r="H385" s="13"/>
      <c r="I385" s="18">
        <f t="shared" si="186"/>
        <v>0</v>
      </c>
      <c r="J385" s="37">
        <f t="shared" si="187"/>
        <v>0</v>
      </c>
      <c r="K385" s="37"/>
      <c r="L385" s="12">
        <f t="shared" si="188"/>
        <v>0</v>
      </c>
      <c r="M385" s="12">
        <f t="shared" si="189"/>
        <v>0</v>
      </c>
      <c r="N385" s="12">
        <f t="shared" si="190"/>
        <v>0</v>
      </c>
      <c r="O385" s="12">
        <f t="shared" si="191"/>
        <v>0</v>
      </c>
      <c r="P385" s="12">
        <f t="shared" si="192"/>
        <v>0</v>
      </c>
      <c r="Q385" s="12">
        <f t="shared" si="193"/>
        <v>0</v>
      </c>
      <c r="R385" s="12">
        <f t="shared" si="194"/>
        <v>0</v>
      </c>
      <c r="S385" s="12">
        <f t="shared" si="195"/>
        <v>0</v>
      </c>
      <c r="U385" s="12">
        <f t="shared" si="196"/>
        <v>0</v>
      </c>
      <c r="V385" s="12">
        <f t="shared" si="197"/>
        <v>0</v>
      </c>
      <c r="W385" s="12">
        <f t="shared" si="198"/>
        <v>0</v>
      </c>
      <c r="X385" s="12">
        <f t="shared" si="199"/>
        <v>0</v>
      </c>
      <c r="Y385" s="12">
        <f t="shared" si="214"/>
        <v>0</v>
      </c>
      <c r="Z385" s="12">
        <f t="shared" si="200"/>
        <v>0</v>
      </c>
      <c r="AB385" s="42">
        <f t="shared" si="201"/>
        <v>0</v>
      </c>
      <c r="AC385" s="42">
        <f t="shared" si="202"/>
        <v>0</v>
      </c>
      <c r="AD385" s="42">
        <f t="shared" si="203"/>
        <v>0</v>
      </c>
      <c r="AE385" s="42">
        <f t="shared" si="204"/>
        <v>0</v>
      </c>
      <c r="AL385" s="12" t="str">
        <f t="shared" si="205"/>
        <v/>
      </c>
      <c r="AM385" s="12" t="str">
        <f t="shared" si="206"/>
        <v/>
      </c>
      <c r="AN385" s="12" t="str">
        <f t="shared" si="207"/>
        <v/>
      </c>
      <c r="AO385" s="12" t="str">
        <f t="shared" si="208"/>
        <v/>
      </c>
      <c r="AP385" s="12" t="str">
        <f t="shared" si="209"/>
        <v/>
      </c>
      <c r="AQ385" s="12" t="str">
        <f t="shared" si="215"/>
        <v/>
      </c>
      <c r="AR385" s="12" t="str">
        <f t="shared" si="216"/>
        <v/>
      </c>
      <c r="AS385" s="12" t="str">
        <f t="shared" si="217"/>
        <v/>
      </c>
      <c r="AT385" s="12" t="str">
        <f t="shared" si="218"/>
        <v/>
      </c>
      <c r="AU385" s="12" t="str">
        <f t="shared" si="219"/>
        <v/>
      </c>
      <c r="AV385" s="12" t="str">
        <f t="shared" si="220"/>
        <v/>
      </c>
      <c r="AW385" s="12" t="str">
        <f t="shared" si="210"/>
        <v/>
      </c>
      <c r="AX385" s="12" t="str">
        <f t="shared" si="211"/>
        <v/>
      </c>
      <c r="AY385" s="12" t="str">
        <f t="shared" si="212"/>
        <v/>
      </c>
      <c r="AZ385" s="12" t="str">
        <f t="shared" si="213"/>
        <v/>
      </c>
    </row>
    <row r="386" spans="1:52" s="3" customFormat="1">
      <c r="A386" s="35"/>
      <c r="B386" s="36"/>
      <c r="C386" s="36"/>
      <c r="D386" s="36"/>
      <c r="E386" s="13"/>
      <c r="F386" s="13"/>
      <c r="G386" s="13"/>
      <c r="H386" s="13"/>
      <c r="I386" s="18">
        <f t="shared" si="186"/>
        <v>0</v>
      </c>
      <c r="J386" s="37">
        <f t="shared" si="187"/>
        <v>0</v>
      </c>
      <c r="K386" s="37"/>
      <c r="L386" s="12">
        <f t="shared" si="188"/>
        <v>0</v>
      </c>
      <c r="M386" s="12">
        <f t="shared" si="189"/>
        <v>0</v>
      </c>
      <c r="N386" s="12">
        <f t="shared" si="190"/>
        <v>0</v>
      </c>
      <c r="O386" s="12">
        <f t="shared" si="191"/>
        <v>0</v>
      </c>
      <c r="P386" s="12">
        <f t="shared" si="192"/>
        <v>0</v>
      </c>
      <c r="Q386" s="12">
        <f t="shared" si="193"/>
        <v>0</v>
      </c>
      <c r="R386" s="12">
        <f t="shared" si="194"/>
        <v>0</v>
      </c>
      <c r="S386" s="12">
        <f t="shared" si="195"/>
        <v>0</v>
      </c>
      <c r="U386" s="12">
        <f t="shared" si="196"/>
        <v>0</v>
      </c>
      <c r="V386" s="12">
        <f t="shared" si="197"/>
        <v>0</v>
      </c>
      <c r="W386" s="12">
        <f t="shared" si="198"/>
        <v>0</v>
      </c>
      <c r="X386" s="12">
        <f t="shared" si="199"/>
        <v>0</v>
      </c>
      <c r="Y386" s="12">
        <f t="shared" si="214"/>
        <v>0</v>
      </c>
      <c r="Z386" s="12">
        <f t="shared" si="200"/>
        <v>0</v>
      </c>
      <c r="AB386" s="42">
        <f t="shared" si="201"/>
        <v>0</v>
      </c>
      <c r="AC386" s="42">
        <f t="shared" si="202"/>
        <v>0</v>
      </c>
      <c r="AD386" s="42">
        <f t="shared" si="203"/>
        <v>0</v>
      </c>
      <c r="AE386" s="42">
        <f t="shared" si="204"/>
        <v>0</v>
      </c>
      <c r="AL386" s="12" t="str">
        <f t="shared" si="205"/>
        <v/>
      </c>
      <c r="AM386" s="12" t="str">
        <f t="shared" si="206"/>
        <v/>
      </c>
      <c r="AN386" s="12" t="str">
        <f t="shared" si="207"/>
        <v/>
      </c>
      <c r="AO386" s="12" t="str">
        <f t="shared" si="208"/>
        <v/>
      </c>
      <c r="AP386" s="12" t="str">
        <f t="shared" si="209"/>
        <v/>
      </c>
      <c r="AQ386" s="12" t="str">
        <f t="shared" si="215"/>
        <v/>
      </c>
      <c r="AR386" s="12" t="str">
        <f t="shared" si="216"/>
        <v/>
      </c>
      <c r="AS386" s="12" t="str">
        <f t="shared" si="217"/>
        <v/>
      </c>
      <c r="AT386" s="12" t="str">
        <f t="shared" si="218"/>
        <v/>
      </c>
      <c r="AU386" s="12" t="str">
        <f t="shared" si="219"/>
        <v/>
      </c>
      <c r="AV386" s="12" t="str">
        <f t="shared" si="220"/>
        <v/>
      </c>
      <c r="AW386" s="12" t="str">
        <f t="shared" si="210"/>
        <v/>
      </c>
      <c r="AX386" s="12" t="str">
        <f t="shared" si="211"/>
        <v/>
      </c>
      <c r="AY386" s="12" t="str">
        <f t="shared" si="212"/>
        <v/>
      </c>
      <c r="AZ386" s="12" t="str">
        <f t="shared" si="213"/>
        <v/>
      </c>
    </row>
    <row r="387" spans="1:52" s="3" customFormat="1">
      <c r="A387" s="35"/>
      <c r="B387" s="36"/>
      <c r="C387" s="36"/>
      <c r="D387" s="36"/>
      <c r="E387" s="13"/>
      <c r="F387" s="13"/>
      <c r="G387" s="13"/>
      <c r="H387" s="13"/>
      <c r="I387" s="18">
        <f t="shared" si="186"/>
        <v>0</v>
      </c>
      <c r="J387" s="37">
        <f t="shared" si="187"/>
        <v>0</v>
      </c>
      <c r="K387" s="37"/>
      <c r="L387" s="12">
        <f t="shared" si="188"/>
        <v>0</v>
      </c>
      <c r="M387" s="12">
        <f t="shared" si="189"/>
        <v>0</v>
      </c>
      <c r="N387" s="12">
        <f t="shared" si="190"/>
        <v>0</v>
      </c>
      <c r="O387" s="12">
        <f t="shared" si="191"/>
        <v>0</v>
      </c>
      <c r="P387" s="12">
        <f t="shared" si="192"/>
        <v>0</v>
      </c>
      <c r="Q387" s="12">
        <f t="shared" si="193"/>
        <v>0</v>
      </c>
      <c r="R387" s="12">
        <f t="shared" si="194"/>
        <v>0</v>
      </c>
      <c r="S387" s="12">
        <f t="shared" si="195"/>
        <v>0</v>
      </c>
      <c r="U387" s="12">
        <f t="shared" si="196"/>
        <v>0</v>
      </c>
      <c r="V387" s="12">
        <f t="shared" si="197"/>
        <v>0</v>
      </c>
      <c r="W387" s="12">
        <f t="shared" si="198"/>
        <v>0</v>
      </c>
      <c r="X387" s="12">
        <f t="shared" si="199"/>
        <v>0</v>
      </c>
      <c r="Y387" s="12">
        <f t="shared" si="214"/>
        <v>0</v>
      </c>
      <c r="Z387" s="12">
        <f t="shared" si="200"/>
        <v>0</v>
      </c>
      <c r="AB387" s="42">
        <f t="shared" si="201"/>
        <v>0</v>
      </c>
      <c r="AC387" s="42">
        <f t="shared" si="202"/>
        <v>0</v>
      </c>
      <c r="AD387" s="42">
        <f t="shared" si="203"/>
        <v>0</v>
      </c>
      <c r="AE387" s="42">
        <f t="shared" si="204"/>
        <v>0</v>
      </c>
      <c r="AL387" s="12" t="str">
        <f t="shared" si="205"/>
        <v/>
      </c>
      <c r="AM387" s="12" t="str">
        <f t="shared" si="206"/>
        <v/>
      </c>
      <c r="AN387" s="12" t="str">
        <f t="shared" si="207"/>
        <v/>
      </c>
      <c r="AO387" s="12" t="str">
        <f t="shared" si="208"/>
        <v/>
      </c>
      <c r="AP387" s="12" t="str">
        <f t="shared" si="209"/>
        <v/>
      </c>
      <c r="AQ387" s="12" t="str">
        <f t="shared" si="215"/>
        <v/>
      </c>
      <c r="AR387" s="12" t="str">
        <f t="shared" si="216"/>
        <v/>
      </c>
      <c r="AS387" s="12" t="str">
        <f t="shared" si="217"/>
        <v/>
      </c>
      <c r="AT387" s="12" t="str">
        <f t="shared" si="218"/>
        <v/>
      </c>
      <c r="AU387" s="12" t="str">
        <f t="shared" si="219"/>
        <v/>
      </c>
      <c r="AV387" s="12" t="str">
        <f t="shared" si="220"/>
        <v/>
      </c>
      <c r="AW387" s="12" t="str">
        <f t="shared" si="210"/>
        <v/>
      </c>
      <c r="AX387" s="12" t="str">
        <f t="shared" si="211"/>
        <v/>
      </c>
      <c r="AY387" s="12" t="str">
        <f t="shared" si="212"/>
        <v/>
      </c>
      <c r="AZ387" s="12" t="str">
        <f t="shared" si="213"/>
        <v/>
      </c>
    </row>
    <row r="388" spans="1:52" s="3" customFormat="1">
      <c r="A388" s="35"/>
      <c r="B388" s="36"/>
      <c r="C388" s="36"/>
      <c r="D388" s="36"/>
      <c r="E388" s="13"/>
      <c r="F388" s="13"/>
      <c r="G388" s="13"/>
      <c r="H388" s="13"/>
      <c r="I388" s="18">
        <f t="shared" si="186"/>
        <v>0</v>
      </c>
      <c r="J388" s="37">
        <f t="shared" si="187"/>
        <v>0</v>
      </c>
      <c r="K388" s="37"/>
      <c r="L388" s="12">
        <f t="shared" si="188"/>
        <v>0</v>
      </c>
      <c r="M388" s="12">
        <f t="shared" si="189"/>
        <v>0</v>
      </c>
      <c r="N388" s="12">
        <f t="shared" si="190"/>
        <v>0</v>
      </c>
      <c r="O388" s="12">
        <f t="shared" si="191"/>
        <v>0</v>
      </c>
      <c r="P388" s="12">
        <f t="shared" si="192"/>
        <v>0</v>
      </c>
      <c r="Q388" s="12">
        <f t="shared" si="193"/>
        <v>0</v>
      </c>
      <c r="R388" s="12">
        <f t="shared" si="194"/>
        <v>0</v>
      </c>
      <c r="S388" s="12">
        <f t="shared" si="195"/>
        <v>0</v>
      </c>
      <c r="U388" s="12">
        <f t="shared" si="196"/>
        <v>0</v>
      </c>
      <c r="V388" s="12">
        <f t="shared" si="197"/>
        <v>0</v>
      </c>
      <c r="W388" s="12">
        <f t="shared" si="198"/>
        <v>0</v>
      </c>
      <c r="X388" s="12">
        <f t="shared" si="199"/>
        <v>0</v>
      </c>
      <c r="Y388" s="12">
        <f t="shared" si="214"/>
        <v>0</v>
      </c>
      <c r="Z388" s="12">
        <f t="shared" si="200"/>
        <v>0</v>
      </c>
      <c r="AB388" s="42">
        <f t="shared" si="201"/>
        <v>0</v>
      </c>
      <c r="AC388" s="42">
        <f t="shared" si="202"/>
        <v>0</v>
      </c>
      <c r="AD388" s="42">
        <f t="shared" si="203"/>
        <v>0</v>
      </c>
      <c r="AE388" s="42">
        <f t="shared" si="204"/>
        <v>0</v>
      </c>
      <c r="AL388" s="12" t="str">
        <f t="shared" si="205"/>
        <v/>
      </c>
      <c r="AM388" s="12" t="str">
        <f t="shared" si="206"/>
        <v/>
      </c>
      <c r="AN388" s="12" t="str">
        <f t="shared" si="207"/>
        <v/>
      </c>
      <c r="AO388" s="12" t="str">
        <f t="shared" si="208"/>
        <v/>
      </c>
      <c r="AP388" s="12" t="str">
        <f t="shared" si="209"/>
        <v/>
      </c>
      <c r="AQ388" s="12" t="str">
        <f t="shared" si="215"/>
        <v/>
      </c>
      <c r="AR388" s="12" t="str">
        <f t="shared" si="216"/>
        <v/>
      </c>
      <c r="AS388" s="12" t="str">
        <f t="shared" si="217"/>
        <v/>
      </c>
      <c r="AT388" s="12" t="str">
        <f t="shared" si="218"/>
        <v/>
      </c>
      <c r="AU388" s="12" t="str">
        <f t="shared" si="219"/>
        <v/>
      </c>
      <c r="AV388" s="12" t="str">
        <f t="shared" si="220"/>
        <v/>
      </c>
      <c r="AW388" s="12" t="str">
        <f t="shared" si="210"/>
        <v/>
      </c>
      <c r="AX388" s="12" t="str">
        <f t="shared" si="211"/>
        <v/>
      </c>
      <c r="AY388" s="12" t="str">
        <f t="shared" si="212"/>
        <v/>
      </c>
      <c r="AZ388" s="12" t="str">
        <f t="shared" si="213"/>
        <v/>
      </c>
    </row>
    <row r="389" spans="1:52" s="3" customFormat="1">
      <c r="A389" s="35"/>
      <c r="B389" s="36"/>
      <c r="C389" s="36"/>
      <c r="D389" s="36"/>
      <c r="E389" s="13"/>
      <c r="F389" s="13"/>
      <c r="G389" s="13"/>
      <c r="H389" s="13"/>
      <c r="I389" s="18">
        <f t="shared" si="186"/>
        <v>0</v>
      </c>
      <c r="J389" s="37">
        <f t="shared" si="187"/>
        <v>0</v>
      </c>
      <c r="K389" s="37"/>
      <c r="L389" s="12">
        <f t="shared" si="188"/>
        <v>0</v>
      </c>
      <c r="M389" s="12">
        <f t="shared" si="189"/>
        <v>0</v>
      </c>
      <c r="N389" s="12">
        <f t="shared" si="190"/>
        <v>0</v>
      </c>
      <c r="O389" s="12">
        <f t="shared" si="191"/>
        <v>0</v>
      </c>
      <c r="P389" s="12">
        <f t="shared" si="192"/>
        <v>0</v>
      </c>
      <c r="Q389" s="12">
        <f t="shared" si="193"/>
        <v>0</v>
      </c>
      <c r="R389" s="12">
        <f t="shared" si="194"/>
        <v>0</v>
      </c>
      <c r="S389" s="12">
        <f t="shared" si="195"/>
        <v>0</v>
      </c>
      <c r="U389" s="12">
        <f t="shared" si="196"/>
        <v>0</v>
      </c>
      <c r="V389" s="12">
        <f t="shared" si="197"/>
        <v>0</v>
      </c>
      <c r="W389" s="12">
        <f t="shared" si="198"/>
        <v>0</v>
      </c>
      <c r="X389" s="12">
        <f t="shared" si="199"/>
        <v>0</v>
      </c>
      <c r="Y389" s="12">
        <f t="shared" si="214"/>
        <v>0</v>
      </c>
      <c r="Z389" s="12">
        <f t="shared" si="200"/>
        <v>0</v>
      </c>
      <c r="AB389" s="42">
        <f t="shared" si="201"/>
        <v>0</v>
      </c>
      <c r="AC389" s="42">
        <f t="shared" si="202"/>
        <v>0</v>
      </c>
      <c r="AD389" s="42">
        <f t="shared" si="203"/>
        <v>0</v>
      </c>
      <c r="AE389" s="42">
        <f t="shared" si="204"/>
        <v>0</v>
      </c>
      <c r="AL389" s="12" t="str">
        <f t="shared" si="205"/>
        <v/>
      </c>
      <c r="AM389" s="12" t="str">
        <f t="shared" si="206"/>
        <v/>
      </c>
      <c r="AN389" s="12" t="str">
        <f t="shared" si="207"/>
        <v/>
      </c>
      <c r="AO389" s="12" t="str">
        <f t="shared" si="208"/>
        <v/>
      </c>
      <c r="AP389" s="12" t="str">
        <f t="shared" si="209"/>
        <v/>
      </c>
      <c r="AQ389" s="12" t="str">
        <f t="shared" si="215"/>
        <v/>
      </c>
      <c r="AR389" s="12" t="str">
        <f t="shared" si="216"/>
        <v/>
      </c>
      <c r="AS389" s="12" t="str">
        <f t="shared" si="217"/>
        <v/>
      </c>
      <c r="AT389" s="12" t="str">
        <f t="shared" si="218"/>
        <v/>
      </c>
      <c r="AU389" s="12" t="str">
        <f t="shared" si="219"/>
        <v/>
      </c>
      <c r="AV389" s="12" t="str">
        <f t="shared" si="220"/>
        <v/>
      </c>
      <c r="AW389" s="12" t="str">
        <f t="shared" si="210"/>
        <v/>
      </c>
      <c r="AX389" s="12" t="str">
        <f t="shared" si="211"/>
        <v/>
      </c>
      <c r="AY389" s="12" t="str">
        <f t="shared" si="212"/>
        <v/>
      </c>
      <c r="AZ389" s="12" t="str">
        <f t="shared" si="213"/>
        <v/>
      </c>
    </row>
    <row r="390" spans="1:52" s="3" customFormat="1">
      <c r="A390" s="35"/>
      <c r="B390" s="36"/>
      <c r="C390" s="36"/>
      <c r="D390" s="36"/>
      <c r="E390" s="13"/>
      <c r="F390" s="13"/>
      <c r="G390" s="13"/>
      <c r="H390" s="13"/>
      <c r="I390" s="18">
        <f t="shared" ref="I390:I453" si="221">AB390+AC390+AD390+AE390</f>
        <v>0</v>
      </c>
      <c r="J390" s="37">
        <f t="shared" ref="J390:J453" si="222">IF(U390=1,$AH$5,IF(V390=1,$AH$6,IF(W390=1,$AH$7,IF(X390=1,$AH$8,IF(Y390=1,$AH$9,0)))))</f>
        <v>0</v>
      </c>
      <c r="K390" s="37"/>
      <c r="L390" s="12">
        <f t="shared" ref="L390:L453" si="223">IF(A390&lt;&gt;"",1,0)</f>
        <v>0</v>
      </c>
      <c r="M390" s="12">
        <f t="shared" ref="M390:M453" si="224">IF(B390&lt;&gt;"",1,0)</f>
        <v>0</v>
      </c>
      <c r="N390" s="12">
        <f t="shared" ref="N390:N453" si="225">IF(C390&lt;&gt;"",1,0)</f>
        <v>0</v>
      </c>
      <c r="O390" s="12">
        <f t="shared" ref="O390:O453" si="226">IF(D390&lt;&gt;"",1,0)</f>
        <v>0</v>
      </c>
      <c r="P390" s="12">
        <f t="shared" ref="P390:P453" si="227">IF(E390&lt;&gt;"",1,0)</f>
        <v>0</v>
      </c>
      <c r="Q390" s="12">
        <f t="shared" ref="Q390:Q453" si="228">IF(F390&lt;&gt;"",1,0)</f>
        <v>0</v>
      </c>
      <c r="R390" s="12">
        <f t="shared" ref="R390:R453" si="229">IF(G390&lt;&gt;"",1,0)</f>
        <v>0</v>
      </c>
      <c r="S390" s="12">
        <f t="shared" ref="S390:S453" si="230">IF(H390&lt;&gt;"",1,0)</f>
        <v>0</v>
      </c>
      <c r="U390" s="12">
        <f t="shared" ref="U390:U453" si="231">IFERROR(IF(AY390=AZ390,0,1),1)</f>
        <v>0</v>
      </c>
      <c r="V390" s="12">
        <f t="shared" ref="V390:V453" si="232">IF((IF(B390&lt;&gt;"",1,0))+(IF(C390&lt;&gt;"",1,0))=2,IF(C390&gt;B390,0,1),0)</f>
        <v>0</v>
      </c>
      <c r="W390" s="12">
        <f t="shared" ref="W390:W453" si="233">IF(L390+M390+N390+O390+P390+Q390+R390+S390=0,0,IF(L390+M390+N390+O390=4,0,1))</f>
        <v>0</v>
      </c>
      <c r="X390" s="12">
        <f t="shared" ref="X390:X453" si="234">IF(COUNTIF($A$5:$A$1004,A390)&lt;=1,0,1)</f>
        <v>0</v>
      </c>
      <c r="Y390" s="12">
        <f t="shared" si="214"/>
        <v>0</v>
      </c>
      <c r="Z390" s="12">
        <f t="shared" ref="Z390:Z453" si="235">IF(U390+V390+W390+X390+Y390=0,0,1)</f>
        <v>0</v>
      </c>
      <c r="AB390" s="42">
        <f t="shared" ref="AB390:AB453" si="236">IF($Z390=0,E390,0)</f>
        <v>0</v>
      </c>
      <c r="AC390" s="42">
        <f t="shared" ref="AC390:AC453" si="237">IF($Z390=0,F390,0)</f>
        <v>0</v>
      </c>
      <c r="AD390" s="42">
        <f t="shared" ref="AD390:AD453" si="238">IF($Z390=0,G390,0)</f>
        <v>0</v>
      </c>
      <c r="AE390" s="42">
        <f t="shared" ref="AE390:AE453" si="239">IF($Z390=0,H390,0)</f>
        <v>0</v>
      </c>
      <c r="AL390" s="12" t="str">
        <f t="shared" ref="AL390:AL453" si="240">IF($A390="","",MID($A390,1,1)*2)</f>
        <v/>
      </c>
      <c r="AM390" s="12" t="str">
        <f t="shared" ref="AM390:AM453" si="241">IF($A390="","",MID($A390,2,1)*1)</f>
        <v/>
      </c>
      <c r="AN390" s="12" t="str">
        <f t="shared" ref="AN390:AN453" si="242">IF($A390="","",MID($A390,3,1)*2)</f>
        <v/>
      </c>
      <c r="AO390" s="12" t="str">
        <f t="shared" ref="AO390:AO453" si="243">IF($A390="","",MID($A390,4,1)*1)</f>
        <v/>
      </c>
      <c r="AP390" s="12" t="str">
        <f t="shared" ref="AP390:AP453" si="244">IF($A390="","",MID($A390,5,1)*2)</f>
        <v/>
      </c>
      <c r="AQ390" s="12" t="str">
        <f t="shared" si="215"/>
        <v/>
      </c>
      <c r="AR390" s="12" t="str">
        <f t="shared" si="216"/>
        <v/>
      </c>
      <c r="AS390" s="12" t="str">
        <f t="shared" si="217"/>
        <v/>
      </c>
      <c r="AT390" s="12" t="str">
        <f t="shared" si="218"/>
        <v/>
      </c>
      <c r="AU390" s="12" t="str">
        <f t="shared" si="219"/>
        <v/>
      </c>
      <c r="AV390" s="12" t="str">
        <f t="shared" si="220"/>
        <v/>
      </c>
      <c r="AW390" s="12" t="str">
        <f t="shared" ref="AW390:AW453" si="245">IF($A390="","",MOD(AV390,10))</f>
        <v/>
      </c>
      <c r="AX390" s="12" t="str">
        <f t="shared" ref="AX390:AX453" si="246">IF($A390="","",10-AW390)</f>
        <v/>
      </c>
      <c r="AY390" s="12" t="str">
        <f t="shared" ref="AY390:AY453" si="247">IF($A390="","",MOD(AX390,10))</f>
        <v/>
      </c>
      <c r="AZ390" s="12" t="str">
        <f t="shared" ref="AZ390:AZ453" si="248">IF($A390="","",MID($A390,7,1)*1)</f>
        <v/>
      </c>
    </row>
    <row r="391" spans="1:52" s="3" customFormat="1">
      <c r="A391" s="35"/>
      <c r="B391" s="36"/>
      <c r="C391" s="36"/>
      <c r="D391" s="36"/>
      <c r="E391" s="13"/>
      <c r="F391" s="13"/>
      <c r="G391" s="13"/>
      <c r="H391" s="13"/>
      <c r="I391" s="18">
        <f t="shared" si="221"/>
        <v>0</v>
      </c>
      <c r="J391" s="37">
        <f t="shared" si="222"/>
        <v>0</v>
      </c>
      <c r="K391" s="37"/>
      <c r="L391" s="12">
        <f t="shared" si="223"/>
        <v>0</v>
      </c>
      <c r="M391" s="12">
        <f t="shared" si="224"/>
        <v>0</v>
      </c>
      <c r="N391" s="12">
        <f t="shared" si="225"/>
        <v>0</v>
      </c>
      <c r="O391" s="12">
        <f t="shared" si="226"/>
        <v>0</v>
      </c>
      <c r="P391" s="12">
        <f t="shared" si="227"/>
        <v>0</v>
      </c>
      <c r="Q391" s="12">
        <f t="shared" si="228"/>
        <v>0</v>
      </c>
      <c r="R391" s="12">
        <f t="shared" si="229"/>
        <v>0</v>
      </c>
      <c r="S391" s="12">
        <f t="shared" si="230"/>
        <v>0</v>
      </c>
      <c r="U391" s="12">
        <f t="shared" si="231"/>
        <v>0</v>
      </c>
      <c r="V391" s="12">
        <f t="shared" si="232"/>
        <v>0</v>
      </c>
      <c r="W391" s="12">
        <f t="shared" si="233"/>
        <v>0</v>
      </c>
      <c r="X391" s="12">
        <f t="shared" si="234"/>
        <v>0</v>
      </c>
      <c r="Y391" s="12">
        <f t="shared" ref="Y391:Y454" si="249">IF(AND(L391=1,L390=0),1,0)</f>
        <v>0</v>
      </c>
      <c r="Z391" s="12">
        <f t="shared" si="235"/>
        <v>0</v>
      </c>
      <c r="AB391" s="42">
        <f t="shared" si="236"/>
        <v>0</v>
      </c>
      <c r="AC391" s="42">
        <f t="shared" si="237"/>
        <v>0</v>
      </c>
      <c r="AD391" s="42">
        <f t="shared" si="238"/>
        <v>0</v>
      </c>
      <c r="AE391" s="42">
        <f t="shared" si="239"/>
        <v>0</v>
      </c>
      <c r="AL391" s="12" t="str">
        <f t="shared" si="240"/>
        <v/>
      </c>
      <c r="AM391" s="12" t="str">
        <f t="shared" si="241"/>
        <v/>
      </c>
      <c r="AN391" s="12" t="str">
        <f t="shared" si="242"/>
        <v/>
      </c>
      <c r="AO391" s="12" t="str">
        <f t="shared" si="243"/>
        <v/>
      </c>
      <c r="AP391" s="12" t="str">
        <f t="shared" si="244"/>
        <v/>
      </c>
      <c r="AQ391" s="12" t="str">
        <f t="shared" si="215"/>
        <v/>
      </c>
      <c r="AR391" s="12" t="str">
        <f t="shared" si="216"/>
        <v/>
      </c>
      <c r="AS391" s="12" t="str">
        <f t="shared" si="217"/>
        <v/>
      </c>
      <c r="AT391" s="12" t="str">
        <f t="shared" si="218"/>
        <v/>
      </c>
      <c r="AU391" s="12" t="str">
        <f t="shared" si="219"/>
        <v/>
      </c>
      <c r="AV391" s="12" t="str">
        <f t="shared" si="220"/>
        <v/>
      </c>
      <c r="AW391" s="12" t="str">
        <f t="shared" si="245"/>
        <v/>
      </c>
      <c r="AX391" s="12" t="str">
        <f t="shared" si="246"/>
        <v/>
      </c>
      <c r="AY391" s="12" t="str">
        <f t="shared" si="247"/>
        <v/>
      </c>
      <c r="AZ391" s="12" t="str">
        <f t="shared" si="248"/>
        <v/>
      </c>
    </row>
    <row r="392" spans="1:52" s="3" customFormat="1">
      <c r="A392" s="35"/>
      <c r="B392" s="36"/>
      <c r="C392" s="36"/>
      <c r="D392" s="36"/>
      <c r="E392" s="13"/>
      <c r="F392" s="13"/>
      <c r="G392" s="13"/>
      <c r="H392" s="13"/>
      <c r="I392" s="18">
        <f t="shared" si="221"/>
        <v>0</v>
      </c>
      <c r="J392" s="37">
        <f t="shared" si="222"/>
        <v>0</v>
      </c>
      <c r="K392" s="37"/>
      <c r="L392" s="12">
        <f t="shared" si="223"/>
        <v>0</v>
      </c>
      <c r="M392" s="12">
        <f t="shared" si="224"/>
        <v>0</v>
      </c>
      <c r="N392" s="12">
        <f t="shared" si="225"/>
        <v>0</v>
      </c>
      <c r="O392" s="12">
        <f t="shared" si="226"/>
        <v>0</v>
      </c>
      <c r="P392" s="12">
        <f t="shared" si="227"/>
        <v>0</v>
      </c>
      <c r="Q392" s="12">
        <f t="shared" si="228"/>
        <v>0</v>
      </c>
      <c r="R392" s="12">
        <f t="shared" si="229"/>
        <v>0</v>
      </c>
      <c r="S392" s="12">
        <f t="shared" si="230"/>
        <v>0</v>
      </c>
      <c r="U392" s="12">
        <f t="shared" si="231"/>
        <v>0</v>
      </c>
      <c r="V392" s="12">
        <f t="shared" si="232"/>
        <v>0</v>
      </c>
      <c r="W392" s="12">
        <f t="shared" si="233"/>
        <v>0</v>
      </c>
      <c r="X392" s="12">
        <f t="shared" si="234"/>
        <v>0</v>
      </c>
      <c r="Y392" s="12">
        <f t="shared" si="249"/>
        <v>0</v>
      </c>
      <c r="Z392" s="12">
        <f t="shared" si="235"/>
        <v>0</v>
      </c>
      <c r="AB392" s="42">
        <f t="shared" si="236"/>
        <v>0</v>
      </c>
      <c r="AC392" s="42">
        <f t="shared" si="237"/>
        <v>0</v>
      </c>
      <c r="AD392" s="42">
        <f t="shared" si="238"/>
        <v>0</v>
      </c>
      <c r="AE392" s="42">
        <f t="shared" si="239"/>
        <v>0</v>
      </c>
      <c r="AL392" s="12" t="str">
        <f t="shared" si="240"/>
        <v/>
      </c>
      <c r="AM392" s="12" t="str">
        <f t="shared" si="241"/>
        <v/>
      </c>
      <c r="AN392" s="12" t="str">
        <f t="shared" si="242"/>
        <v/>
      </c>
      <c r="AO392" s="12" t="str">
        <f t="shared" si="243"/>
        <v/>
      </c>
      <c r="AP392" s="12" t="str">
        <f t="shared" si="244"/>
        <v/>
      </c>
      <c r="AQ392" s="12" t="str">
        <f t="shared" si="215"/>
        <v/>
      </c>
      <c r="AR392" s="12" t="str">
        <f t="shared" si="216"/>
        <v/>
      </c>
      <c r="AS392" s="12" t="str">
        <f t="shared" si="217"/>
        <v/>
      </c>
      <c r="AT392" s="12" t="str">
        <f t="shared" si="218"/>
        <v/>
      </c>
      <c r="AU392" s="12" t="str">
        <f t="shared" si="219"/>
        <v/>
      </c>
      <c r="AV392" s="12" t="str">
        <f t="shared" si="220"/>
        <v/>
      </c>
      <c r="AW392" s="12" t="str">
        <f t="shared" si="245"/>
        <v/>
      </c>
      <c r="AX392" s="12" t="str">
        <f t="shared" si="246"/>
        <v/>
      </c>
      <c r="AY392" s="12" t="str">
        <f t="shared" si="247"/>
        <v/>
      </c>
      <c r="AZ392" s="12" t="str">
        <f t="shared" si="248"/>
        <v/>
      </c>
    </row>
    <row r="393" spans="1:52" s="3" customFormat="1">
      <c r="A393" s="35"/>
      <c r="B393" s="36"/>
      <c r="C393" s="36"/>
      <c r="D393" s="36"/>
      <c r="E393" s="13"/>
      <c r="F393" s="13"/>
      <c r="G393" s="13"/>
      <c r="H393" s="13"/>
      <c r="I393" s="18">
        <f t="shared" si="221"/>
        <v>0</v>
      </c>
      <c r="J393" s="37">
        <f t="shared" si="222"/>
        <v>0</v>
      </c>
      <c r="K393" s="37"/>
      <c r="L393" s="12">
        <f t="shared" si="223"/>
        <v>0</v>
      </c>
      <c r="M393" s="12">
        <f t="shared" si="224"/>
        <v>0</v>
      </c>
      <c r="N393" s="12">
        <f t="shared" si="225"/>
        <v>0</v>
      </c>
      <c r="O393" s="12">
        <f t="shared" si="226"/>
        <v>0</v>
      </c>
      <c r="P393" s="12">
        <f t="shared" si="227"/>
        <v>0</v>
      </c>
      <c r="Q393" s="12">
        <f t="shared" si="228"/>
        <v>0</v>
      </c>
      <c r="R393" s="12">
        <f t="shared" si="229"/>
        <v>0</v>
      </c>
      <c r="S393" s="12">
        <f t="shared" si="230"/>
        <v>0</v>
      </c>
      <c r="U393" s="12">
        <f t="shared" si="231"/>
        <v>0</v>
      </c>
      <c r="V393" s="12">
        <f t="shared" si="232"/>
        <v>0</v>
      </c>
      <c r="W393" s="12">
        <f t="shared" si="233"/>
        <v>0</v>
      </c>
      <c r="X393" s="12">
        <f t="shared" si="234"/>
        <v>0</v>
      </c>
      <c r="Y393" s="12">
        <f t="shared" si="249"/>
        <v>0</v>
      </c>
      <c r="Z393" s="12">
        <f t="shared" si="235"/>
        <v>0</v>
      </c>
      <c r="AB393" s="42">
        <f t="shared" si="236"/>
        <v>0</v>
      </c>
      <c r="AC393" s="42">
        <f t="shared" si="237"/>
        <v>0</v>
      </c>
      <c r="AD393" s="42">
        <f t="shared" si="238"/>
        <v>0</v>
      </c>
      <c r="AE393" s="42">
        <f t="shared" si="239"/>
        <v>0</v>
      </c>
      <c r="AL393" s="12" t="str">
        <f t="shared" si="240"/>
        <v/>
      </c>
      <c r="AM393" s="12" t="str">
        <f t="shared" si="241"/>
        <v/>
      </c>
      <c r="AN393" s="12" t="str">
        <f t="shared" si="242"/>
        <v/>
      </c>
      <c r="AO393" s="12" t="str">
        <f t="shared" si="243"/>
        <v/>
      </c>
      <c r="AP393" s="12" t="str">
        <f t="shared" si="244"/>
        <v/>
      </c>
      <c r="AQ393" s="12" t="str">
        <f t="shared" si="215"/>
        <v/>
      </c>
      <c r="AR393" s="12" t="str">
        <f t="shared" si="216"/>
        <v/>
      </c>
      <c r="AS393" s="12" t="str">
        <f t="shared" si="217"/>
        <v/>
      </c>
      <c r="AT393" s="12" t="str">
        <f t="shared" si="218"/>
        <v/>
      </c>
      <c r="AU393" s="12" t="str">
        <f t="shared" si="219"/>
        <v/>
      </c>
      <c r="AV393" s="12" t="str">
        <f t="shared" si="220"/>
        <v/>
      </c>
      <c r="AW393" s="12" t="str">
        <f t="shared" si="245"/>
        <v/>
      </c>
      <c r="AX393" s="12" t="str">
        <f t="shared" si="246"/>
        <v/>
      </c>
      <c r="AY393" s="12" t="str">
        <f t="shared" si="247"/>
        <v/>
      </c>
      <c r="AZ393" s="12" t="str">
        <f t="shared" si="248"/>
        <v/>
      </c>
    </row>
    <row r="394" spans="1:52" s="3" customFormat="1">
      <c r="A394" s="35"/>
      <c r="B394" s="36"/>
      <c r="C394" s="36"/>
      <c r="D394" s="36"/>
      <c r="E394" s="13"/>
      <c r="F394" s="13"/>
      <c r="G394" s="13"/>
      <c r="H394" s="13"/>
      <c r="I394" s="18">
        <f t="shared" si="221"/>
        <v>0</v>
      </c>
      <c r="J394" s="37">
        <f t="shared" si="222"/>
        <v>0</v>
      </c>
      <c r="K394" s="37"/>
      <c r="L394" s="12">
        <f t="shared" si="223"/>
        <v>0</v>
      </c>
      <c r="M394" s="12">
        <f t="shared" si="224"/>
        <v>0</v>
      </c>
      <c r="N394" s="12">
        <f t="shared" si="225"/>
        <v>0</v>
      </c>
      <c r="O394" s="12">
        <f t="shared" si="226"/>
        <v>0</v>
      </c>
      <c r="P394" s="12">
        <f t="shared" si="227"/>
        <v>0</v>
      </c>
      <c r="Q394" s="12">
        <f t="shared" si="228"/>
        <v>0</v>
      </c>
      <c r="R394" s="12">
        <f t="shared" si="229"/>
        <v>0</v>
      </c>
      <c r="S394" s="12">
        <f t="shared" si="230"/>
        <v>0</v>
      </c>
      <c r="U394" s="12">
        <f t="shared" si="231"/>
        <v>0</v>
      </c>
      <c r="V394" s="12">
        <f t="shared" si="232"/>
        <v>0</v>
      </c>
      <c r="W394" s="12">
        <f t="shared" si="233"/>
        <v>0</v>
      </c>
      <c r="X394" s="12">
        <f t="shared" si="234"/>
        <v>0</v>
      </c>
      <c r="Y394" s="12">
        <f t="shared" si="249"/>
        <v>0</v>
      </c>
      <c r="Z394" s="12">
        <f t="shared" si="235"/>
        <v>0</v>
      </c>
      <c r="AB394" s="42">
        <f t="shared" si="236"/>
        <v>0</v>
      </c>
      <c r="AC394" s="42">
        <f t="shared" si="237"/>
        <v>0</v>
      </c>
      <c r="AD394" s="42">
        <f t="shared" si="238"/>
        <v>0</v>
      </c>
      <c r="AE394" s="42">
        <f t="shared" si="239"/>
        <v>0</v>
      </c>
      <c r="AL394" s="12" t="str">
        <f t="shared" si="240"/>
        <v/>
      </c>
      <c r="AM394" s="12" t="str">
        <f t="shared" si="241"/>
        <v/>
      </c>
      <c r="AN394" s="12" t="str">
        <f t="shared" si="242"/>
        <v/>
      </c>
      <c r="AO394" s="12" t="str">
        <f t="shared" si="243"/>
        <v/>
      </c>
      <c r="AP394" s="12" t="str">
        <f t="shared" si="244"/>
        <v/>
      </c>
      <c r="AQ394" s="12" t="str">
        <f t="shared" si="215"/>
        <v/>
      </c>
      <c r="AR394" s="12" t="str">
        <f t="shared" si="216"/>
        <v/>
      </c>
      <c r="AS394" s="12" t="str">
        <f t="shared" si="217"/>
        <v/>
      </c>
      <c r="AT394" s="12" t="str">
        <f t="shared" si="218"/>
        <v/>
      </c>
      <c r="AU394" s="12" t="str">
        <f t="shared" si="219"/>
        <v/>
      </c>
      <c r="AV394" s="12" t="str">
        <f t="shared" si="220"/>
        <v/>
      </c>
      <c r="AW394" s="12" t="str">
        <f t="shared" si="245"/>
        <v/>
      </c>
      <c r="AX394" s="12" t="str">
        <f t="shared" si="246"/>
        <v/>
      </c>
      <c r="AY394" s="12" t="str">
        <f t="shared" si="247"/>
        <v/>
      </c>
      <c r="AZ394" s="12" t="str">
        <f t="shared" si="248"/>
        <v/>
      </c>
    </row>
    <row r="395" spans="1:52" s="3" customFormat="1">
      <c r="A395" s="35"/>
      <c r="B395" s="36"/>
      <c r="C395" s="36"/>
      <c r="D395" s="36"/>
      <c r="E395" s="13"/>
      <c r="F395" s="13"/>
      <c r="G395" s="13"/>
      <c r="H395" s="13"/>
      <c r="I395" s="18">
        <f t="shared" si="221"/>
        <v>0</v>
      </c>
      <c r="J395" s="37">
        <f t="shared" si="222"/>
        <v>0</v>
      </c>
      <c r="K395" s="37"/>
      <c r="L395" s="12">
        <f t="shared" si="223"/>
        <v>0</v>
      </c>
      <c r="M395" s="12">
        <f t="shared" si="224"/>
        <v>0</v>
      </c>
      <c r="N395" s="12">
        <f t="shared" si="225"/>
        <v>0</v>
      </c>
      <c r="O395" s="12">
        <f t="shared" si="226"/>
        <v>0</v>
      </c>
      <c r="P395" s="12">
        <f t="shared" si="227"/>
        <v>0</v>
      </c>
      <c r="Q395" s="12">
        <f t="shared" si="228"/>
        <v>0</v>
      </c>
      <c r="R395" s="12">
        <f t="shared" si="229"/>
        <v>0</v>
      </c>
      <c r="S395" s="12">
        <f t="shared" si="230"/>
        <v>0</v>
      </c>
      <c r="U395" s="12">
        <f t="shared" si="231"/>
        <v>0</v>
      </c>
      <c r="V395" s="12">
        <f t="shared" si="232"/>
        <v>0</v>
      </c>
      <c r="W395" s="12">
        <f t="shared" si="233"/>
        <v>0</v>
      </c>
      <c r="X395" s="12">
        <f t="shared" si="234"/>
        <v>0</v>
      </c>
      <c r="Y395" s="12">
        <f t="shared" si="249"/>
        <v>0</v>
      </c>
      <c r="Z395" s="12">
        <f t="shared" si="235"/>
        <v>0</v>
      </c>
      <c r="AB395" s="42">
        <f t="shared" si="236"/>
        <v>0</v>
      </c>
      <c r="AC395" s="42">
        <f t="shared" si="237"/>
        <v>0</v>
      </c>
      <c r="AD395" s="42">
        <f t="shared" si="238"/>
        <v>0</v>
      </c>
      <c r="AE395" s="42">
        <f t="shared" si="239"/>
        <v>0</v>
      </c>
      <c r="AL395" s="12" t="str">
        <f t="shared" si="240"/>
        <v/>
      </c>
      <c r="AM395" s="12" t="str">
        <f t="shared" si="241"/>
        <v/>
      </c>
      <c r="AN395" s="12" t="str">
        <f t="shared" si="242"/>
        <v/>
      </c>
      <c r="AO395" s="12" t="str">
        <f t="shared" si="243"/>
        <v/>
      </c>
      <c r="AP395" s="12" t="str">
        <f t="shared" si="244"/>
        <v/>
      </c>
      <c r="AQ395" s="12" t="str">
        <f t="shared" si="215"/>
        <v/>
      </c>
      <c r="AR395" s="12" t="str">
        <f t="shared" si="216"/>
        <v/>
      </c>
      <c r="AS395" s="12" t="str">
        <f t="shared" si="217"/>
        <v/>
      </c>
      <c r="AT395" s="12" t="str">
        <f t="shared" si="218"/>
        <v/>
      </c>
      <c r="AU395" s="12" t="str">
        <f t="shared" si="219"/>
        <v/>
      </c>
      <c r="AV395" s="12" t="str">
        <f t="shared" si="220"/>
        <v/>
      </c>
      <c r="AW395" s="12" t="str">
        <f t="shared" si="245"/>
        <v/>
      </c>
      <c r="AX395" s="12" t="str">
        <f t="shared" si="246"/>
        <v/>
      </c>
      <c r="AY395" s="12" t="str">
        <f t="shared" si="247"/>
        <v/>
      </c>
      <c r="AZ395" s="12" t="str">
        <f t="shared" si="248"/>
        <v/>
      </c>
    </row>
    <row r="396" spans="1:52" s="3" customFormat="1">
      <c r="A396" s="35"/>
      <c r="B396" s="36"/>
      <c r="C396" s="36"/>
      <c r="D396" s="36"/>
      <c r="E396" s="13"/>
      <c r="F396" s="13"/>
      <c r="G396" s="13"/>
      <c r="H396" s="13"/>
      <c r="I396" s="18">
        <f t="shared" si="221"/>
        <v>0</v>
      </c>
      <c r="J396" s="37">
        <f t="shared" si="222"/>
        <v>0</v>
      </c>
      <c r="K396" s="37"/>
      <c r="L396" s="12">
        <f t="shared" si="223"/>
        <v>0</v>
      </c>
      <c r="M396" s="12">
        <f t="shared" si="224"/>
        <v>0</v>
      </c>
      <c r="N396" s="12">
        <f t="shared" si="225"/>
        <v>0</v>
      </c>
      <c r="O396" s="12">
        <f t="shared" si="226"/>
        <v>0</v>
      </c>
      <c r="P396" s="12">
        <f t="shared" si="227"/>
        <v>0</v>
      </c>
      <c r="Q396" s="12">
        <f t="shared" si="228"/>
        <v>0</v>
      </c>
      <c r="R396" s="12">
        <f t="shared" si="229"/>
        <v>0</v>
      </c>
      <c r="S396" s="12">
        <f t="shared" si="230"/>
        <v>0</v>
      </c>
      <c r="U396" s="12">
        <f t="shared" si="231"/>
        <v>0</v>
      </c>
      <c r="V396" s="12">
        <f t="shared" si="232"/>
        <v>0</v>
      </c>
      <c r="W396" s="12">
        <f t="shared" si="233"/>
        <v>0</v>
      </c>
      <c r="X396" s="12">
        <f t="shared" si="234"/>
        <v>0</v>
      </c>
      <c r="Y396" s="12">
        <f t="shared" si="249"/>
        <v>0</v>
      </c>
      <c r="Z396" s="12">
        <f t="shared" si="235"/>
        <v>0</v>
      </c>
      <c r="AB396" s="42">
        <f t="shared" si="236"/>
        <v>0</v>
      </c>
      <c r="AC396" s="42">
        <f t="shared" si="237"/>
        <v>0</v>
      </c>
      <c r="AD396" s="42">
        <f t="shared" si="238"/>
        <v>0</v>
      </c>
      <c r="AE396" s="42">
        <f t="shared" si="239"/>
        <v>0</v>
      </c>
      <c r="AL396" s="12" t="str">
        <f t="shared" si="240"/>
        <v/>
      </c>
      <c r="AM396" s="12" t="str">
        <f t="shared" si="241"/>
        <v/>
      </c>
      <c r="AN396" s="12" t="str">
        <f t="shared" si="242"/>
        <v/>
      </c>
      <c r="AO396" s="12" t="str">
        <f t="shared" si="243"/>
        <v/>
      </c>
      <c r="AP396" s="12" t="str">
        <f t="shared" si="244"/>
        <v/>
      </c>
      <c r="AQ396" s="12" t="str">
        <f t="shared" si="215"/>
        <v/>
      </c>
      <c r="AR396" s="12" t="str">
        <f t="shared" si="216"/>
        <v/>
      </c>
      <c r="AS396" s="12" t="str">
        <f t="shared" si="217"/>
        <v/>
      </c>
      <c r="AT396" s="12" t="str">
        <f t="shared" si="218"/>
        <v/>
      </c>
      <c r="AU396" s="12" t="str">
        <f t="shared" si="219"/>
        <v/>
      </c>
      <c r="AV396" s="12" t="str">
        <f t="shared" si="220"/>
        <v/>
      </c>
      <c r="AW396" s="12" t="str">
        <f t="shared" si="245"/>
        <v/>
      </c>
      <c r="AX396" s="12" t="str">
        <f t="shared" si="246"/>
        <v/>
      </c>
      <c r="AY396" s="12" t="str">
        <f t="shared" si="247"/>
        <v/>
      </c>
      <c r="AZ396" s="12" t="str">
        <f t="shared" si="248"/>
        <v/>
      </c>
    </row>
    <row r="397" spans="1:52" s="3" customFormat="1">
      <c r="A397" s="35"/>
      <c r="B397" s="36"/>
      <c r="C397" s="36"/>
      <c r="D397" s="36"/>
      <c r="E397" s="13"/>
      <c r="F397" s="13"/>
      <c r="G397" s="13"/>
      <c r="H397" s="13"/>
      <c r="I397" s="18">
        <f t="shared" si="221"/>
        <v>0</v>
      </c>
      <c r="J397" s="37">
        <f t="shared" si="222"/>
        <v>0</v>
      </c>
      <c r="K397" s="37"/>
      <c r="L397" s="12">
        <f t="shared" si="223"/>
        <v>0</v>
      </c>
      <c r="M397" s="12">
        <f t="shared" si="224"/>
        <v>0</v>
      </c>
      <c r="N397" s="12">
        <f t="shared" si="225"/>
        <v>0</v>
      </c>
      <c r="O397" s="12">
        <f t="shared" si="226"/>
        <v>0</v>
      </c>
      <c r="P397" s="12">
        <f t="shared" si="227"/>
        <v>0</v>
      </c>
      <c r="Q397" s="12">
        <f t="shared" si="228"/>
        <v>0</v>
      </c>
      <c r="R397" s="12">
        <f t="shared" si="229"/>
        <v>0</v>
      </c>
      <c r="S397" s="12">
        <f t="shared" si="230"/>
        <v>0</v>
      </c>
      <c r="U397" s="12">
        <f t="shared" si="231"/>
        <v>0</v>
      </c>
      <c r="V397" s="12">
        <f t="shared" si="232"/>
        <v>0</v>
      </c>
      <c r="W397" s="12">
        <f t="shared" si="233"/>
        <v>0</v>
      </c>
      <c r="X397" s="12">
        <f t="shared" si="234"/>
        <v>0</v>
      </c>
      <c r="Y397" s="12">
        <f t="shared" si="249"/>
        <v>0</v>
      </c>
      <c r="Z397" s="12">
        <f t="shared" si="235"/>
        <v>0</v>
      </c>
      <c r="AB397" s="42">
        <f t="shared" si="236"/>
        <v>0</v>
      </c>
      <c r="AC397" s="42">
        <f t="shared" si="237"/>
        <v>0</v>
      </c>
      <c r="AD397" s="42">
        <f t="shared" si="238"/>
        <v>0</v>
      </c>
      <c r="AE397" s="42">
        <f t="shared" si="239"/>
        <v>0</v>
      </c>
      <c r="AL397" s="12" t="str">
        <f t="shared" si="240"/>
        <v/>
      </c>
      <c r="AM397" s="12" t="str">
        <f t="shared" si="241"/>
        <v/>
      </c>
      <c r="AN397" s="12" t="str">
        <f t="shared" si="242"/>
        <v/>
      </c>
      <c r="AO397" s="12" t="str">
        <f t="shared" si="243"/>
        <v/>
      </c>
      <c r="AP397" s="12" t="str">
        <f t="shared" si="244"/>
        <v/>
      </c>
      <c r="AQ397" s="12" t="str">
        <f t="shared" si="215"/>
        <v/>
      </c>
      <c r="AR397" s="12" t="str">
        <f t="shared" si="216"/>
        <v/>
      </c>
      <c r="AS397" s="12" t="str">
        <f t="shared" si="217"/>
        <v/>
      </c>
      <c r="AT397" s="12" t="str">
        <f t="shared" si="218"/>
        <v/>
      </c>
      <c r="AU397" s="12" t="str">
        <f t="shared" si="219"/>
        <v/>
      </c>
      <c r="AV397" s="12" t="str">
        <f t="shared" si="220"/>
        <v/>
      </c>
      <c r="AW397" s="12" t="str">
        <f t="shared" si="245"/>
        <v/>
      </c>
      <c r="AX397" s="12" t="str">
        <f t="shared" si="246"/>
        <v/>
      </c>
      <c r="AY397" s="12" t="str">
        <f t="shared" si="247"/>
        <v/>
      </c>
      <c r="AZ397" s="12" t="str">
        <f t="shared" si="248"/>
        <v/>
      </c>
    </row>
    <row r="398" spans="1:52" s="3" customFormat="1">
      <c r="A398" s="35"/>
      <c r="B398" s="36"/>
      <c r="C398" s="36"/>
      <c r="D398" s="36"/>
      <c r="E398" s="13"/>
      <c r="F398" s="13"/>
      <c r="G398" s="13"/>
      <c r="H398" s="13"/>
      <c r="I398" s="18">
        <f t="shared" si="221"/>
        <v>0</v>
      </c>
      <c r="J398" s="37">
        <f t="shared" si="222"/>
        <v>0</v>
      </c>
      <c r="K398" s="37"/>
      <c r="L398" s="12">
        <f t="shared" si="223"/>
        <v>0</v>
      </c>
      <c r="M398" s="12">
        <f t="shared" si="224"/>
        <v>0</v>
      </c>
      <c r="N398" s="12">
        <f t="shared" si="225"/>
        <v>0</v>
      </c>
      <c r="O398" s="12">
        <f t="shared" si="226"/>
        <v>0</v>
      </c>
      <c r="P398" s="12">
        <f t="shared" si="227"/>
        <v>0</v>
      </c>
      <c r="Q398" s="12">
        <f t="shared" si="228"/>
        <v>0</v>
      </c>
      <c r="R398" s="12">
        <f t="shared" si="229"/>
        <v>0</v>
      </c>
      <c r="S398" s="12">
        <f t="shared" si="230"/>
        <v>0</v>
      </c>
      <c r="U398" s="12">
        <f t="shared" si="231"/>
        <v>0</v>
      </c>
      <c r="V398" s="12">
        <f t="shared" si="232"/>
        <v>0</v>
      </c>
      <c r="W398" s="12">
        <f t="shared" si="233"/>
        <v>0</v>
      </c>
      <c r="X398" s="12">
        <f t="shared" si="234"/>
        <v>0</v>
      </c>
      <c r="Y398" s="12">
        <f t="shared" si="249"/>
        <v>0</v>
      </c>
      <c r="Z398" s="12">
        <f t="shared" si="235"/>
        <v>0</v>
      </c>
      <c r="AB398" s="42">
        <f t="shared" si="236"/>
        <v>0</v>
      </c>
      <c r="AC398" s="42">
        <f t="shared" si="237"/>
        <v>0</v>
      </c>
      <c r="AD398" s="42">
        <f t="shared" si="238"/>
        <v>0</v>
      </c>
      <c r="AE398" s="42">
        <f t="shared" si="239"/>
        <v>0</v>
      </c>
      <c r="AL398" s="12" t="str">
        <f t="shared" si="240"/>
        <v/>
      </c>
      <c r="AM398" s="12" t="str">
        <f t="shared" si="241"/>
        <v/>
      </c>
      <c r="AN398" s="12" t="str">
        <f t="shared" si="242"/>
        <v/>
      </c>
      <c r="AO398" s="12" t="str">
        <f t="shared" si="243"/>
        <v/>
      </c>
      <c r="AP398" s="12" t="str">
        <f t="shared" si="244"/>
        <v/>
      </c>
      <c r="AQ398" s="12" t="str">
        <f t="shared" si="215"/>
        <v/>
      </c>
      <c r="AR398" s="12" t="str">
        <f t="shared" si="216"/>
        <v/>
      </c>
      <c r="AS398" s="12" t="str">
        <f t="shared" si="217"/>
        <v/>
      </c>
      <c r="AT398" s="12" t="str">
        <f t="shared" si="218"/>
        <v/>
      </c>
      <c r="AU398" s="12" t="str">
        <f t="shared" si="219"/>
        <v/>
      </c>
      <c r="AV398" s="12" t="str">
        <f t="shared" si="220"/>
        <v/>
      </c>
      <c r="AW398" s="12" t="str">
        <f t="shared" si="245"/>
        <v/>
      </c>
      <c r="AX398" s="12" t="str">
        <f t="shared" si="246"/>
        <v/>
      </c>
      <c r="AY398" s="12" t="str">
        <f t="shared" si="247"/>
        <v/>
      </c>
      <c r="AZ398" s="12" t="str">
        <f t="shared" si="248"/>
        <v/>
      </c>
    </row>
    <row r="399" spans="1:52" s="3" customFormat="1">
      <c r="A399" s="35"/>
      <c r="B399" s="36"/>
      <c r="C399" s="36"/>
      <c r="D399" s="36"/>
      <c r="E399" s="13"/>
      <c r="F399" s="13"/>
      <c r="G399" s="13"/>
      <c r="H399" s="13"/>
      <c r="I399" s="18">
        <f t="shared" si="221"/>
        <v>0</v>
      </c>
      <c r="J399" s="37">
        <f t="shared" si="222"/>
        <v>0</v>
      </c>
      <c r="K399" s="37"/>
      <c r="L399" s="12">
        <f t="shared" si="223"/>
        <v>0</v>
      </c>
      <c r="M399" s="12">
        <f t="shared" si="224"/>
        <v>0</v>
      </c>
      <c r="N399" s="12">
        <f t="shared" si="225"/>
        <v>0</v>
      </c>
      <c r="O399" s="12">
        <f t="shared" si="226"/>
        <v>0</v>
      </c>
      <c r="P399" s="12">
        <f t="shared" si="227"/>
        <v>0</v>
      </c>
      <c r="Q399" s="12">
        <f t="shared" si="228"/>
        <v>0</v>
      </c>
      <c r="R399" s="12">
        <f t="shared" si="229"/>
        <v>0</v>
      </c>
      <c r="S399" s="12">
        <f t="shared" si="230"/>
        <v>0</v>
      </c>
      <c r="U399" s="12">
        <f t="shared" si="231"/>
        <v>0</v>
      </c>
      <c r="V399" s="12">
        <f t="shared" si="232"/>
        <v>0</v>
      </c>
      <c r="W399" s="12">
        <f t="shared" si="233"/>
        <v>0</v>
      </c>
      <c r="X399" s="12">
        <f t="shared" si="234"/>
        <v>0</v>
      </c>
      <c r="Y399" s="12">
        <f t="shared" si="249"/>
        <v>0</v>
      </c>
      <c r="Z399" s="12">
        <f t="shared" si="235"/>
        <v>0</v>
      </c>
      <c r="AB399" s="42">
        <f t="shared" si="236"/>
        <v>0</v>
      </c>
      <c r="AC399" s="42">
        <f t="shared" si="237"/>
        <v>0</v>
      </c>
      <c r="AD399" s="42">
        <f t="shared" si="238"/>
        <v>0</v>
      </c>
      <c r="AE399" s="42">
        <f t="shared" si="239"/>
        <v>0</v>
      </c>
      <c r="AL399" s="12" t="str">
        <f t="shared" si="240"/>
        <v/>
      </c>
      <c r="AM399" s="12" t="str">
        <f t="shared" si="241"/>
        <v/>
      </c>
      <c r="AN399" s="12" t="str">
        <f t="shared" si="242"/>
        <v/>
      </c>
      <c r="AO399" s="12" t="str">
        <f t="shared" si="243"/>
        <v/>
      </c>
      <c r="AP399" s="12" t="str">
        <f t="shared" si="244"/>
        <v/>
      </c>
      <c r="AQ399" s="12" t="str">
        <f t="shared" si="215"/>
        <v/>
      </c>
      <c r="AR399" s="12" t="str">
        <f t="shared" si="216"/>
        <v/>
      </c>
      <c r="AS399" s="12" t="str">
        <f t="shared" si="217"/>
        <v/>
      </c>
      <c r="AT399" s="12" t="str">
        <f t="shared" si="218"/>
        <v/>
      </c>
      <c r="AU399" s="12" t="str">
        <f t="shared" si="219"/>
        <v/>
      </c>
      <c r="AV399" s="12" t="str">
        <f t="shared" si="220"/>
        <v/>
      </c>
      <c r="AW399" s="12" t="str">
        <f t="shared" si="245"/>
        <v/>
      </c>
      <c r="AX399" s="12" t="str">
        <f t="shared" si="246"/>
        <v/>
      </c>
      <c r="AY399" s="12" t="str">
        <f t="shared" si="247"/>
        <v/>
      </c>
      <c r="AZ399" s="12" t="str">
        <f t="shared" si="248"/>
        <v/>
      </c>
    </row>
    <row r="400" spans="1:52" s="3" customFormat="1">
      <c r="A400" s="35"/>
      <c r="B400" s="36"/>
      <c r="C400" s="36"/>
      <c r="D400" s="36"/>
      <c r="E400" s="13"/>
      <c r="F400" s="13"/>
      <c r="G400" s="13"/>
      <c r="H400" s="13"/>
      <c r="I400" s="18">
        <f t="shared" si="221"/>
        <v>0</v>
      </c>
      <c r="J400" s="37">
        <f t="shared" si="222"/>
        <v>0</v>
      </c>
      <c r="K400" s="37"/>
      <c r="L400" s="12">
        <f t="shared" si="223"/>
        <v>0</v>
      </c>
      <c r="M400" s="12">
        <f t="shared" si="224"/>
        <v>0</v>
      </c>
      <c r="N400" s="12">
        <f t="shared" si="225"/>
        <v>0</v>
      </c>
      <c r="O400" s="12">
        <f t="shared" si="226"/>
        <v>0</v>
      </c>
      <c r="P400" s="12">
        <f t="shared" si="227"/>
        <v>0</v>
      </c>
      <c r="Q400" s="12">
        <f t="shared" si="228"/>
        <v>0</v>
      </c>
      <c r="R400" s="12">
        <f t="shared" si="229"/>
        <v>0</v>
      </c>
      <c r="S400" s="12">
        <f t="shared" si="230"/>
        <v>0</v>
      </c>
      <c r="U400" s="12">
        <f t="shared" si="231"/>
        <v>0</v>
      </c>
      <c r="V400" s="12">
        <f t="shared" si="232"/>
        <v>0</v>
      </c>
      <c r="W400" s="12">
        <f t="shared" si="233"/>
        <v>0</v>
      </c>
      <c r="X400" s="12">
        <f t="shared" si="234"/>
        <v>0</v>
      </c>
      <c r="Y400" s="12">
        <f t="shared" si="249"/>
        <v>0</v>
      </c>
      <c r="Z400" s="12">
        <f t="shared" si="235"/>
        <v>0</v>
      </c>
      <c r="AB400" s="42">
        <f t="shared" si="236"/>
        <v>0</v>
      </c>
      <c r="AC400" s="42">
        <f t="shared" si="237"/>
        <v>0</v>
      </c>
      <c r="AD400" s="42">
        <f t="shared" si="238"/>
        <v>0</v>
      </c>
      <c r="AE400" s="42">
        <f t="shared" si="239"/>
        <v>0</v>
      </c>
      <c r="AL400" s="12" t="str">
        <f t="shared" si="240"/>
        <v/>
      </c>
      <c r="AM400" s="12" t="str">
        <f t="shared" si="241"/>
        <v/>
      </c>
      <c r="AN400" s="12" t="str">
        <f t="shared" si="242"/>
        <v/>
      </c>
      <c r="AO400" s="12" t="str">
        <f t="shared" si="243"/>
        <v/>
      </c>
      <c r="AP400" s="12" t="str">
        <f t="shared" si="244"/>
        <v/>
      </c>
      <c r="AQ400" s="12" t="str">
        <f t="shared" ref="AQ400:AQ463" si="250">IF($A400="","",IF(AL400&lt;10,AL400,(LEFT(AL400)+RIGHT(AL400))))</f>
        <v/>
      </c>
      <c r="AR400" s="12" t="str">
        <f t="shared" ref="AR400:AR463" si="251">IF($A400="","",IF(AM400&lt;10,AM400,(LEFT(AM400)+RIGHT(AM400))))</f>
        <v/>
      </c>
      <c r="AS400" s="12" t="str">
        <f t="shared" ref="AS400:AS463" si="252">IF($A400="","",IF(AN400&lt;10,AN400,(LEFT(AN400)+RIGHT(AN400))))</f>
        <v/>
      </c>
      <c r="AT400" s="12" t="str">
        <f t="shared" ref="AT400:AT463" si="253">IF($A400="","",IF(AO400&lt;10,AO400,(LEFT(AO400)+RIGHT(AO400))))</f>
        <v/>
      </c>
      <c r="AU400" s="12" t="str">
        <f t="shared" ref="AU400:AU463" si="254">IF($A400="","",IF(AP400&lt;10,AP400,(LEFT(AP400)+RIGHT(AP400))))</f>
        <v/>
      </c>
      <c r="AV400" s="12" t="str">
        <f t="shared" ref="AV400:AV463" si="255">IF($A400="","",SUM(AQ400:AU400))</f>
        <v/>
      </c>
      <c r="AW400" s="12" t="str">
        <f t="shared" si="245"/>
        <v/>
      </c>
      <c r="AX400" s="12" t="str">
        <f t="shared" si="246"/>
        <v/>
      </c>
      <c r="AY400" s="12" t="str">
        <f t="shared" si="247"/>
        <v/>
      </c>
      <c r="AZ400" s="12" t="str">
        <f t="shared" si="248"/>
        <v/>
      </c>
    </row>
    <row r="401" spans="1:52" s="3" customFormat="1">
      <c r="A401" s="35"/>
      <c r="B401" s="36"/>
      <c r="C401" s="36"/>
      <c r="D401" s="36"/>
      <c r="E401" s="13"/>
      <c r="F401" s="13"/>
      <c r="G401" s="13"/>
      <c r="H401" s="13"/>
      <c r="I401" s="18">
        <f t="shared" si="221"/>
        <v>0</v>
      </c>
      <c r="J401" s="37">
        <f t="shared" si="222"/>
        <v>0</v>
      </c>
      <c r="K401" s="37"/>
      <c r="L401" s="12">
        <f t="shared" si="223"/>
        <v>0</v>
      </c>
      <c r="M401" s="12">
        <f t="shared" si="224"/>
        <v>0</v>
      </c>
      <c r="N401" s="12">
        <f t="shared" si="225"/>
        <v>0</v>
      </c>
      <c r="O401" s="12">
        <f t="shared" si="226"/>
        <v>0</v>
      </c>
      <c r="P401" s="12">
        <f t="shared" si="227"/>
        <v>0</v>
      </c>
      <c r="Q401" s="12">
        <f t="shared" si="228"/>
        <v>0</v>
      </c>
      <c r="R401" s="12">
        <f t="shared" si="229"/>
        <v>0</v>
      </c>
      <c r="S401" s="12">
        <f t="shared" si="230"/>
        <v>0</v>
      </c>
      <c r="U401" s="12">
        <f t="shared" si="231"/>
        <v>0</v>
      </c>
      <c r="V401" s="12">
        <f t="shared" si="232"/>
        <v>0</v>
      </c>
      <c r="W401" s="12">
        <f t="shared" si="233"/>
        <v>0</v>
      </c>
      <c r="X401" s="12">
        <f t="shared" si="234"/>
        <v>0</v>
      </c>
      <c r="Y401" s="12">
        <f t="shared" si="249"/>
        <v>0</v>
      </c>
      <c r="Z401" s="12">
        <f t="shared" si="235"/>
        <v>0</v>
      </c>
      <c r="AB401" s="42">
        <f t="shared" si="236"/>
        <v>0</v>
      </c>
      <c r="AC401" s="42">
        <f t="shared" si="237"/>
        <v>0</v>
      </c>
      <c r="AD401" s="42">
        <f t="shared" si="238"/>
        <v>0</v>
      </c>
      <c r="AE401" s="42">
        <f t="shared" si="239"/>
        <v>0</v>
      </c>
      <c r="AL401" s="12" t="str">
        <f t="shared" si="240"/>
        <v/>
      </c>
      <c r="AM401" s="12" t="str">
        <f t="shared" si="241"/>
        <v/>
      </c>
      <c r="AN401" s="12" t="str">
        <f t="shared" si="242"/>
        <v/>
      </c>
      <c r="AO401" s="12" t="str">
        <f t="shared" si="243"/>
        <v/>
      </c>
      <c r="AP401" s="12" t="str">
        <f t="shared" si="244"/>
        <v/>
      </c>
      <c r="AQ401" s="12" t="str">
        <f t="shared" si="250"/>
        <v/>
      </c>
      <c r="AR401" s="12" t="str">
        <f t="shared" si="251"/>
        <v/>
      </c>
      <c r="AS401" s="12" t="str">
        <f t="shared" si="252"/>
        <v/>
      </c>
      <c r="AT401" s="12" t="str">
        <f t="shared" si="253"/>
        <v/>
      </c>
      <c r="AU401" s="12" t="str">
        <f t="shared" si="254"/>
        <v/>
      </c>
      <c r="AV401" s="12" t="str">
        <f t="shared" si="255"/>
        <v/>
      </c>
      <c r="AW401" s="12" t="str">
        <f t="shared" si="245"/>
        <v/>
      </c>
      <c r="AX401" s="12" t="str">
        <f t="shared" si="246"/>
        <v/>
      </c>
      <c r="AY401" s="12" t="str">
        <f t="shared" si="247"/>
        <v/>
      </c>
      <c r="AZ401" s="12" t="str">
        <f t="shared" si="248"/>
        <v/>
      </c>
    </row>
    <row r="402" spans="1:52" s="3" customFormat="1">
      <c r="A402" s="35"/>
      <c r="B402" s="36"/>
      <c r="C402" s="36"/>
      <c r="D402" s="36"/>
      <c r="E402" s="13"/>
      <c r="F402" s="13"/>
      <c r="G402" s="13"/>
      <c r="H402" s="13"/>
      <c r="I402" s="18">
        <f t="shared" si="221"/>
        <v>0</v>
      </c>
      <c r="J402" s="37">
        <f t="shared" si="222"/>
        <v>0</v>
      </c>
      <c r="K402" s="37"/>
      <c r="L402" s="12">
        <f t="shared" si="223"/>
        <v>0</v>
      </c>
      <c r="M402" s="12">
        <f t="shared" si="224"/>
        <v>0</v>
      </c>
      <c r="N402" s="12">
        <f t="shared" si="225"/>
        <v>0</v>
      </c>
      <c r="O402" s="12">
        <f t="shared" si="226"/>
        <v>0</v>
      </c>
      <c r="P402" s="12">
        <f t="shared" si="227"/>
        <v>0</v>
      </c>
      <c r="Q402" s="12">
        <f t="shared" si="228"/>
        <v>0</v>
      </c>
      <c r="R402" s="12">
        <f t="shared" si="229"/>
        <v>0</v>
      </c>
      <c r="S402" s="12">
        <f t="shared" si="230"/>
        <v>0</v>
      </c>
      <c r="U402" s="12">
        <f t="shared" si="231"/>
        <v>0</v>
      </c>
      <c r="V402" s="12">
        <f t="shared" si="232"/>
        <v>0</v>
      </c>
      <c r="W402" s="12">
        <f t="shared" si="233"/>
        <v>0</v>
      </c>
      <c r="X402" s="12">
        <f t="shared" si="234"/>
        <v>0</v>
      </c>
      <c r="Y402" s="12">
        <f t="shared" si="249"/>
        <v>0</v>
      </c>
      <c r="Z402" s="12">
        <f t="shared" si="235"/>
        <v>0</v>
      </c>
      <c r="AB402" s="42">
        <f t="shared" si="236"/>
        <v>0</v>
      </c>
      <c r="AC402" s="42">
        <f t="shared" si="237"/>
        <v>0</v>
      </c>
      <c r="AD402" s="42">
        <f t="shared" si="238"/>
        <v>0</v>
      </c>
      <c r="AE402" s="42">
        <f t="shared" si="239"/>
        <v>0</v>
      </c>
      <c r="AL402" s="12" t="str">
        <f t="shared" si="240"/>
        <v/>
      </c>
      <c r="AM402" s="12" t="str">
        <f t="shared" si="241"/>
        <v/>
      </c>
      <c r="AN402" s="12" t="str">
        <f t="shared" si="242"/>
        <v/>
      </c>
      <c r="AO402" s="12" t="str">
        <f t="shared" si="243"/>
        <v/>
      </c>
      <c r="AP402" s="12" t="str">
        <f t="shared" si="244"/>
        <v/>
      </c>
      <c r="AQ402" s="12" t="str">
        <f t="shared" si="250"/>
        <v/>
      </c>
      <c r="AR402" s="12" t="str">
        <f t="shared" si="251"/>
        <v/>
      </c>
      <c r="AS402" s="12" t="str">
        <f t="shared" si="252"/>
        <v/>
      </c>
      <c r="AT402" s="12" t="str">
        <f t="shared" si="253"/>
        <v/>
      </c>
      <c r="AU402" s="12" t="str">
        <f t="shared" si="254"/>
        <v/>
      </c>
      <c r="AV402" s="12" t="str">
        <f t="shared" si="255"/>
        <v/>
      </c>
      <c r="AW402" s="12" t="str">
        <f t="shared" si="245"/>
        <v/>
      </c>
      <c r="AX402" s="12" t="str">
        <f t="shared" si="246"/>
        <v/>
      </c>
      <c r="AY402" s="12" t="str">
        <f t="shared" si="247"/>
        <v/>
      </c>
      <c r="AZ402" s="12" t="str">
        <f t="shared" si="248"/>
        <v/>
      </c>
    </row>
    <row r="403" spans="1:52" s="3" customFormat="1">
      <c r="A403" s="35"/>
      <c r="B403" s="36"/>
      <c r="C403" s="36"/>
      <c r="D403" s="36"/>
      <c r="E403" s="13"/>
      <c r="F403" s="13"/>
      <c r="G403" s="13"/>
      <c r="H403" s="13"/>
      <c r="I403" s="18">
        <f t="shared" si="221"/>
        <v>0</v>
      </c>
      <c r="J403" s="37">
        <f t="shared" si="222"/>
        <v>0</v>
      </c>
      <c r="K403" s="37"/>
      <c r="L403" s="12">
        <f t="shared" si="223"/>
        <v>0</v>
      </c>
      <c r="M403" s="12">
        <f t="shared" si="224"/>
        <v>0</v>
      </c>
      <c r="N403" s="12">
        <f t="shared" si="225"/>
        <v>0</v>
      </c>
      <c r="O403" s="12">
        <f t="shared" si="226"/>
        <v>0</v>
      </c>
      <c r="P403" s="12">
        <f t="shared" si="227"/>
        <v>0</v>
      </c>
      <c r="Q403" s="12">
        <f t="shared" si="228"/>
        <v>0</v>
      </c>
      <c r="R403" s="12">
        <f t="shared" si="229"/>
        <v>0</v>
      </c>
      <c r="S403" s="12">
        <f t="shared" si="230"/>
        <v>0</v>
      </c>
      <c r="U403" s="12">
        <f t="shared" si="231"/>
        <v>0</v>
      </c>
      <c r="V403" s="12">
        <f t="shared" si="232"/>
        <v>0</v>
      </c>
      <c r="W403" s="12">
        <f t="shared" si="233"/>
        <v>0</v>
      </c>
      <c r="X403" s="12">
        <f t="shared" si="234"/>
        <v>0</v>
      </c>
      <c r="Y403" s="12">
        <f t="shared" si="249"/>
        <v>0</v>
      </c>
      <c r="Z403" s="12">
        <f t="shared" si="235"/>
        <v>0</v>
      </c>
      <c r="AB403" s="42">
        <f t="shared" si="236"/>
        <v>0</v>
      </c>
      <c r="AC403" s="42">
        <f t="shared" si="237"/>
        <v>0</v>
      </c>
      <c r="AD403" s="42">
        <f t="shared" si="238"/>
        <v>0</v>
      </c>
      <c r="AE403" s="42">
        <f t="shared" si="239"/>
        <v>0</v>
      </c>
      <c r="AL403" s="12" t="str">
        <f t="shared" si="240"/>
        <v/>
      </c>
      <c r="AM403" s="12" t="str">
        <f t="shared" si="241"/>
        <v/>
      </c>
      <c r="AN403" s="12" t="str">
        <f t="shared" si="242"/>
        <v/>
      </c>
      <c r="AO403" s="12" t="str">
        <f t="shared" si="243"/>
        <v/>
      </c>
      <c r="AP403" s="12" t="str">
        <f t="shared" si="244"/>
        <v/>
      </c>
      <c r="AQ403" s="12" t="str">
        <f t="shared" si="250"/>
        <v/>
      </c>
      <c r="AR403" s="12" t="str">
        <f t="shared" si="251"/>
        <v/>
      </c>
      <c r="AS403" s="12" t="str">
        <f t="shared" si="252"/>
        <v/>
      </c>
      <c r="AT403" s="12" t="str">
        <f t="shared" si="253"/>
        <v/>
      </c>
      <c r="AU403" s="12" t="str">
        <f t="shared" si="254"/>
        <v/>
      </c>
      <c r="AV403" s="12" t="str">
        <f t="shared" si="255"/>
        <v/>
      </c>
      <c r="AW403" s="12" t="str">
        <f t="shared" si="245"/>
        <v/>
      </c>
      <c r="AX403" s="12" t="str">
        <f t="shared" si="246"/>
        <v/>
      </c>
      <c r="AY403" s="12" t="str">
        <f t="shared" si="247"/>
        <v/>
      </c>
      <c r="AZ403" s="12" t="str">
        <f t="shared" si="248"/>
        <v/>
      </c>
    </row>
    <row r="404" spans="1:52" s="3" customFormat="1">
      <c r="A404" s="35"/>
      <c r="B404" s="36"/>
      <c r="C404" s="36"/>
      <c r="D404" s="36"/>
      <c r="E404" s="13"/>
      <c r="F404" s="13"/>
      <c r="G404" s="13"/>
      <c r="H404" s="13"/>
      <c r="I404" s="18">
        <f t="shared" si="221"/>
        <v>0</v>
      </c>
      <c r="J404" s="37">
        <f t="shared" si="222"/>
        <v>0</v>
      </c>
      <c r="K404" s="37"/>
      <c r="L404" s="12">
        <f t="shared" si="223"/>
        <v>0</v>
      </c>
      <c r="M404" s="12">
        <f t="shared" si="224"/>
        <v>0</v>
      </c>
      <c r="N404" s="12">
        <f t="shared" si="225"/>
        <v>0</v>
      </c>
      <c r="O404" s="12">
        <f t="shared" si="226"/>
        <v>0</v>
      </c>
      <c r="P404" s="12">
        <f t="shared" si="227"/>
        <v>0</v>
      </c>
      <c r="Q404" s="12">
        <f t="shared" si="228"/>
        <v>0</v>
      </c>
      <c r="R404" s="12">
        <f t="shared" si="229"/>
        <v>0</v>
      </c>
      <c r="S404" s="12">
        <f t="shared" si="230"/>
        <v>0</v>
      </c>
      <c r="U404" s="12">
        <f t="shared" si="231"/>
        <v>0</v>
      </c>
      <c r="V404" s="12">
        <f t="shared" si="232"/>
        <v>0</v>
      </c>
      <c r="W404" s="12">
        <f t="shared" si="233"/>
        <v>0</v>
      </c>
      <c r="X404" s="12">
        <f t="shared" si="234"/>
        <v>0</v>
      </c>
      <c r="Y404" s="12">
        <f t="shared" si="249"/>
        <v>0</v>
      </c>
      <c r="Z404" s="12">
        <f t="shared" si="235"/>
        <v>0</v>
      </c>
      <c r="AB404" s="42">
        <f t="shared" si="236"/>
        <v>0</v>
      </c>
      <c r="AC404" s="42">
        <f t="shared" si="237"/>
        <v>0</v>
      </c>
      <c r="AD404" s="42">
        <f t="shared" si="238"/>
        <v>0</v>
      </c>
      <c r="AE404" s="42">
        <f t="shared" si="239"/>
        <v>0</v>
      </c>
      <c r="AL404" s="12" t="str">
        <f t="shared" si="240"/>
        <v/>
      </c>
      <c r="AM404" s="12" t="str">
        <f t="shared" si="241"/>
        <v/>
      </c>
      <c r="AN404" s="12" t="str">
        <f t="shared" si="242"/>
        <v/>
      </c>
      <c r="AO404" s="12" t="str">
        <f t="shared" si="243"/>
        <v/>
      </c>
      <c r="AP404" s="12" t="str">
        <f t="shared" si="244"/>
        <v/>
      </c>
      <c r="AQ404" s="12" t="str">
        <f t="shared" si="250"/>
        <v/>
      </c>
      <c r="AR404" s="12" t="str">
        <f t="shared" si="251"/>
        <v/>
      </c>
      <c r="AS404" s="12" t="str">
        <f t="shared" si="252"/>
        <v/>
      </c>
      <c r="AT404" s="12" t="str">
        <f t="shared" si="253"/>
        <v/>
      </c>
      <c r="AU404" s="12" t="str">
        <f t="shared" si="254"/>
        <v/>
      </c>
      <c r="AV404" s="12" t="str">
        <f t="shared" si="255"/>
        <v/>
      </c>
      <c r="AW404" s="12" t="str">
        <f t="shared" si="245"/>
        <v/>
      </c>
      <c r="AX404" s="12" t="str">
        <f t="shared" si="246"/>
        <v/>
      </c>
      <c r="AY404" s="12" t="str">
        <f t="shared" si="247"/>
        <v/>
      </c>
      <c r="AZ404" s="12" t="str">
        <f t="shared" si="248"/>
        <v/>
      </c>
    </row>
    <row r="405" spans="1:52" s="3" customFormat="1">
      <c r="A405" s="35"/>
      <c r="B405" s="36"/>
      <c r="C405" s="36"/>
      <c r="D405" s="36"/>
      <c r="E405" s="13"/>
      <c r="F405" s="13"/>
      <c r="G405" s="13"/>
      <c r="H405" s="13"/>
      <c r="I405" s="18">
        <f t="shared" si="221"/>
        <v>0</v>
      </c>
      <c r="J405" s="37">
        <f t="shared" si="222"/>
        <v>0</v>
      </c>
      <c r="K405" s="37"/>
      <c r="L405" s="12">
        <f t="shared" si="223"/>
        <v>0</v>
      </c>
      <c r="M405" s="12">
        <f t="shared" si="224"/>
        <v>0</v>
      </c>
      <c r="N405" s="12">
        <f t="shared" si="225"/>
        <v>0</v>
      </c>
      <c r="O405" s="12">
        <f t="shared" si="226"/>
        <v>0</v>
      </c>
      <c r="P405" s="12">
        <f t="shared" si="227"/>
        <v>0</v>
      </c>
      <c r="Q405" s="12">
        <f t="shared" si="228"/>
        <v>0</v>
      </c>
      <c r="R405" s="12">
        <f t="shared" si="229"/>
        <v>0</v>
      </c>
      <c r="S405" s="12">
        <f t="shared" si="230"/>
        <v>0</v>
      </c>
      <c r="U405" s="12">
        <f t="shared" si="231"/>
        <v>0</v>
      </c>
      <c r="V405" s="12">
        <f t="shared" si="232"/>
        <v>0</v>
      </c>
      <c r="W405" s="12">
        <f t="shared" si="233"/>
        <v>0</v>
      </c>
      <c r="X405" s="12">
        <f t="shared" si="234"/>
        <v>0</v>
      </c>
      <c r="Y405" s="12">
        <f t="shared" si="249"/>
        <v>0</v>
      </c>
      <c r="Z405" s="12">
        <f t="shared" si="235"/>
        <v>0</v>
      </c>
      <c r="AB405" s="42">
        <f t="shared" si="236"/>
        <v>0</v>
      </c>
      <c r="AC405" s="42">
        <f t="shared" si="237"/>
        <v>0</v>
      </c>
      <c r="AD405" s="42">
        <f t="shared" si="238"/>
        <v>0</v>
      </c>
      <c r="AE405" s="42">
        <f t="shared" si="239"/>
        <v>0</v>
      </c>
      <c r="AL405" s="12" t="str">
        <f t="shared" si="240"/>
        <v/>
      </c>
      <c r="AM405" s="12" t="str">
        <f t="shared" si="241"/>
        <v/>
      </c>
      <c r="AN405" s="12" t="str">
        <f t="shared" si="242"/>
        <v/>
      </c>
      <c r="AO405" s="12" t="str">
        <f t="shared" si="243"/>
        <v/>
      </c>
      <c r="AP405" s="12" t="str">
        <f t="shared" si="244"/>
        <v/>
      </c>
      <c r="AQ405" s="12" t="str">
        <f t="shared" si="250"/>
        <v/>
      </c>
      <c r="AR405" s="12" t="str">
        <f t="shared" si="251"/>
        <v/>
      </c>
      <c r="AS405" s="12" t="str">
        <f t="shared" si="252"/>
        <v/>
      </c>
      <c r="AT405" s="12" t="str">
        <f t="shared" si="253"/>
        <v/>
      </c>
      <c r="AU405" s="12" t="str">
        <f t="shared" si="254"/>
        <v/>
      </c>
      <c r="AV405" s="12" t="str">
        <f t="shared" si="255"/>
        <v/>
      </c>
      <c r="AW405" s="12" t="str">
        <f t="shared" si="245"/>
        <v/>
      </c>
      <c r="AX405" s="12" t="str">
        <f t="shared" si="246"/>
        <v/>
      </c>
      <c r="AY405" s="12" t="str">
        <f t="shared" si="247"/>
        <v/>
      </c>
      <c r="AZ405" s="12" t="str">
        <f t="shared" si="248"/>
        <v/>
      </c>
    </row>
    <row r="406" spans="1:52" s="3" customFormat="1">
      <c r="A406" s="35"/>
      <c r="B406" s="36"/>
      <c r="C406" s="36"/>
      <c r="D406" s="36"/>
      <c r="E406" s="13"/>
      <c r="F406" s="13"/>
      <c r="G406" s="13"/>
      <c r="H406" s="13"/>
      <c r="I406" s="18">
        <f t="shared" si="221"/>
        <v>0</v>
      </c>
      <c r="J406" s="37">
        <f t="shared" si="222"/>
        <v>0</v>
      </c>
      <c r="K406" s="37"/>
      <c r="L406" s="12">
        <f t="shared" si="223"/>
        <v>0</v>
      </c>
      <c r="M406" s="12">
        <f t="shared" si="224"/>
        <v>0</v>
      </c>
      <c r="N406" s="12">
        <f t="shared" si="225"/>
        <v>0</v>
      </c>
      <c r="O406" s="12">
        <f t="shared" si="226"/>
        <v>0</v>
      </c>
      <c r="P406" s="12">
        <f t="shared" si="227"/>
        <v>0</v>
      </c>
      <c r="Q406" s="12">
        <f t="shared" si="228"/>
        <v>0</v>
      </c>
      <c r="R406" s="12">
        <f t="shared" si="229"/>
        <v>0</v>
      </c>
      <c r="S406" s="12">
        <f t="shared" si="230"/>
        <v>0</v>
      </c>
      <c r="U406" s="12">
        <f t="shared" si="231"/>
        <v>0</v>
      </c>
      <c r="V406" s="12">
        <f t="shared" si="232"/>
        <v>0</v>
      </c>
      <c r="W406" s="12">
        <f t="shared" si="233"/>
        <v>0</v>
      </c>
      <c r="X406" s="12">
        <f t="shared" si="234"/>
        <v>0</v>
      </c>
      <c r="Y406" s="12">
        <f t="shared" si="249"/>
        <v>0</v>
      </c>
      <c r="Z406" s="12">
        <f t="shared" si="235"/>
        <v>0</v>
      </c>
      <c r="AB406" s="42">
        <f t="shared" si="236"/>
        <v>0</v>
      </c>
      <c r="AC406" s="42">
        <f t="shared" si="237"/>
        <v>0</v>
      </c>
      <c r="AD406" s="42">
        <f t="shared" si="238"/>
        <v>0</v>
      </c>
      <c r="AE406" s="42">
        <f t="shared" si="239"/>
        <v>0</v>
      </c>
      <c r="AL406" s="12" t="str">
        <f t="shared" si="240"/>
        <v/>
      </c>
      <c r="AM406" s="12" t="str">
        <f t="shared" si="241"/>
        <v/>
      </c>
      <c r="AN406" s="12" t="str">
        <f t="shared" si="242"/>
        <v/>
      </c>
      <c r="AO406" s="12" t="str">
        <f t="shared" si="243"/>
        <v/>
      </c>
      <c r="AP406" s="12" t="str">
        <f t="shared" si="244"/>
        <v/>
      </c>
      <c r="AQ406" s="12" t="str">
        <f t="shared" si="250"/>
        <v/>
      </c>
      <c r="AR406" s="12" t="str">
        <f t="shared" si="251"/>
        <v/>
      </c>
      <c r="AS406" s="12" t="str">
        <f t="shared" si="252"/>
        <v/>
      </c>
      <c r="AT406" s="12" t="str">
        <f t="shared" si="253"/>
        <v/>
      </c>
      <c r="AU406" s="12" t="str">
        <f t="shared" si="254"/>
        <v/>
      </c>
      <c r="AV406" s="12" t="str">
        <f t="shared" si="255"/>
        <v/>
      </c>
      <c r="AW406" s="12" t="str">
        <f t="shared" si="245"/>
        <v/>
      </c>
      <c r="AX406" s="12" t="str">
        <f t="shared" si="246"/>
        <v/>
      </c>
      <c r="AY406" s="12" t="str">
        <f t="shared" si="247"/>
        <v/>
      </c>
      <c r="AZ406" s="12" t="str">
        <f t="shared" si="248"/>
        <v/>
      </c>
    </row>
    <row r="407" spans="1:52" s="3" customFormat="1">
      <c r="A407" s="35"/>
      <c r="B407" s="36"/>
      <c r="C407" s="36"/>
      <c r="D407" s="36"/>
      <c r="E407" s="13"/>
      <c r="F407" s="13"/>
      <c r="G407" s="13"/>
      <c r="H407" s="13"/>
      <c r="I407" s="18">
        <f t="shared" si="221"/>
        <v>0</v>
      </c>
      <c r="J407" s="37">
        <f t="shared" si="222"/>
        <v>0</v>
      </c>
      <c r="K407" s="37"/>
      <c r="L407" s="12">
        <f t="shared" si="223"/>
        <v>0</v>
      </c>
      <c r="M407" s="12">
        <f t="shared" si="224"/>
        <v>0</v>
      </c>
      <c r="N407" s="12">
        <f t="shared" si="225"/>
        <v>0</v>
      </c>
      <c r="O407" s="12">
        <f t="shared" si="226"/>
        <v>0</v>
      </c>
      <c r="P407" s="12">
        <f t="shared" si="227"/>
        <v>0</v>
      </c>
      <c r="Q407" s="12">
        <f t="shared" si="228"/>
        <v>0</v>
      </c>
      <c r="R407" s="12">
        <f t="shared" si="229"/>
        <v>0</v>
      </c>
      <c r="S407" s="12">
        <f t="shared" si="230"/>
        <v>0</v>
      </c>
      <c r="U407" s="12">
        <f t="shared" si="231"/>
        <v>0</v>
      </c>
      <c r="V407" s="12">
        <f t="shared" si="232"/>
        <v>0</v>
      </c>
      <c r="W407" s="12">
        <f t="shared" si="233"/>
        <v>0</v>
      </c>
      <c r="X407" s="12">
        <f t="shared" si="234"/>
        <v>0</v>
      </c>
      <c r="Y407" s="12">
        <f t="shared" si="249"/>
        <v>0</v>
      </c>
      <c r="Z407" s="12">
        <f t="shared" si="235"/>
        <v>0</v>
      </c>
      <c r="AB407" s="42">
        <f t="shared" si="236"/>
        <v>0</v>
      </c>
      <c r="AC407" s="42">
        <f t="shared" si="237"/>
        <v>0</v>
      </c>
      <c r="AD407" s="42">
        <f t="shared" si="238"/>
        <v>0</v>
      </c>
      <c r="AE407" s="42">
        <f t="shared" si="239"/>
        <v>0</v>
      </c>
      <c r="AL407" s="12" t="str">
        <f t="shared" si="240"/>
        <v/>
      </c>
      <c r="AM407" s="12" t="str">
        <f t="shared" si="241"/>
        <v/>
      </c>
      <c r="AN407" s="12" t="str">
        <f t="shared" si="242"/>
        <v/>
      </c>
      <c r="AO407" s="12" t="str">
        <f t="shared" si="243"/>
        <v/>
      </c>
      <c r="AP407" s="12" t="str">
        <f t="shared" si="244"/>
        <v/>
      </c>
      <c r="AQ407" s="12" t="str">
        <f t="shared" si="250"/>
        <v/>
      </c>
      <c r="AR407" s="12" t="str">
        <f t="shared" si="251"/>
        <v/>
      </c>
      <c r="AS407" s="12" t="str">
        <f t="shared" si="252"/>
        <v/>
      </c>
      <c r="AT407" s="12" t="str">
        <f t="shared" si="253"/>
        <v/>
      </c>
      <c r="AU407" s="12" t="str">
        <f t="shared" si="254"/>
        <v/>
      </c>
      <c r="AV407" s="12" t="str">
        <f t="shared" si="255"/>
        <v/>
      </c>
      <c r="AW407" s="12" t="str">
        <f t="shared" si="245"/>
        <v/>
      </c>
      <c r="AX407" s="12" t="str">
        <f t="shared" si="246"/>
        <v/>
      </c>
      <c r="AY407" s="12" t="str">
        <f t="shared" si="247"/>
        <v/>
      </c>
      <c r="AZ407" s="12" t="str">
        <f t="shared" si="248"/>
        <v/>
      </c>
    </row>
    <row r="408" spans="1:52" s="3" customFormat="1">
      <c r="A408" s="35"/>
      <c r="B408" s="36"/>
      <c r="C408" s="36"/>
      <c r="D408" s="36"/>
      <c r="E408" s="13"/>
      <c r="F408" s="13"/>
      <c r="G408" s="13"/>
      <c r="H408" s="13"/>
      <c r="I408" s="18">
        <f t="shared" si="221"/>
        <v>0</v>
      </c>
      <c r="J408" s="37">
        <f t="shared" si="222"/>
        <v>0</v>
      </c>
      <c r="K408" s="37"/>
      <c r="L408" s="12">
        <f t="shared" si="223"/>
        <v>0</v>
      </c>
      <c r="M408" s="12">
        <f t="shared" si="224"/>
        <v>0</v>
      </c>
      <c r="N408" s="12">
        <f t="shared" si="225"/>
        <v>0</v>
      </c>
      <c r="O408" s="12">
        <f t="shared" si="226"/>
        <v>0</v>
      </c>
      <c r="P408" s="12">
        <f t="shared" si="227"/>
        <v>0</v>
      </c>
      <c r="Q408" s="12">
        <f t="shared" si="228"/>
        <v>0</v>
      </c>
      <c r="R408" s="12">
        <f t="shared" si="229"/>
        <v>0</v>
      </c>
      <c r="S408" s="12">
        <f t="shared" si="230"/>
        <v>0</v>
      </c>
      <c r="U408" s="12">
        <f t="shared" si="231"/>
        <v>0</v>
      </c>
      <c r="V408" s="12">
        <f t="shared" si="232"/>
        <v>0</v>
      </c>
      <c r="W408" s="12">
        <f t="shared" si="233"/>
        <v>0</v>
      </c>
      <c r="X408" s="12">
        <f t="shared" si="234"/>
        <v>0</v>
      </c>
      <c r="Y408" s="12">
        <f t="shared" si="249"/>
        <v>0</v>
      </c>
      <c r="Z408" s="12">
        <f t="shared" si="235"/>
        <v>0</v>
      </c>
      <c r="AB408" s="42">
        <f t="shared" si="236"/>
        <v>0</v>
      </c>
      <c r="AC408" s="42">
        <f t="shared" si="237"/>
        <v>0</v>
      </c>
      <c r="AD408" s="42">
        <f t="shared" si="238"/>
        <v>0</v>
      </c>
      <c r="AE408" s="42">
        <f t="shared" si="239"/>
        <v>0</v>
      </c>
      <c r="AL408" s="12" t="str">
        <f t="shared" si="240"/>
        <v/>
      </c>
      <c r="AM408" s="12" t="str">
        <f t="shared" si="241"/>
        <v/>
      </c>
      <c r="AN408" s="12" t="str">
        <f t="shared" si="242"/>
        <v/>
      </c>
      <c r="AO408" s="12" t="str">
        <f t="shared" si="243"/>
        <v/>
      </c>
      <c r="AP408" s="12" t="str">
        <f t="shared" si="244"/>
        <v/>
      </c>
      <c r="AQ408" s="12" t="str">
        <f t="shared" si="250"/>
        <v/>
      </c>
      <c r="AR408" s="12" t="str">
        <f t="shared" si="251"/>
        <v/>
      </c>
      <c r="AS408" s="12" t="str">
        <f t="shared" si="252"/>
        <v/>
      </c>
      <c r="AT408" s="12" t="str">
        <f t="shared" si="253"/>
        <v/>
      </c>
      <c r="AU408" s="12" t="str">
        <f t="shared" si="254"/>
        <v/>
      </c>
      <c r="AV408" s="12" t="str">
        <f t="shared" si="255"/>
        <v/>
      </c>
      <c r="AW408" s="12" t="str">
        <f t="shared" si="245"/>
        <v/>
      </c>
      <c r="AX408" s="12" t="str">
        <f t="shared" si="246"/>
        <v/>
      </c>
      <c r="AY408" s="12" t="str">
        <f t="shared" si="247"/>
        <v/>
      </c>
      <c r="AZ408" s="12" t="str">
        <f t="shared" si="248"/>
        <v/>
      </c>
    </row>
    <row r="409" spans="1:52" s="3" customFormat="1">
      <c r="A409" s="35"/>
      <c r="B409" s="36"/>
      <c r="C409" s="36"/>
      <c r="D409" s="36"/>
      <c r="E409" s="13"/>
      <c r="F409" s="13"/>
      <c r="G409" s="13"/>
      <c r="H409" s="13"/>
      <c r="I409" s="18">
        <f t="shared" si="221"/>
        <v>0</v>
      </c>
      <c r="J409" s="37">
        <f t="shared" si="222"/>
        <v>0</v>
      </c>
      <c r="K409" s="37"/>
      <c r="L409" s="12">
        <f t="shared" si="223"/>
        <v>0</v>
      </c>
      <c r="M409" s="12">
        <f t="shared" si="224"/>
        <v>0</v>
      </c>
      <c r="N409" s="12">
        <f t="shared" si="225"/>
        <v>0</v>
      </c>
      <c r="O409" s="12">
        <f t="shared" si="226"/>
        <v>0</v>
      </c>
      <c r="P409" s="12">
        <f t="shared" si="227"/>
        <v>0</v>
      </c>
      <c r="Q409" s="12">
        <f t="shared" si="228"/>
        <v>0</v>
      </c>
      <c r="R409" s="12">
        <f t="shared" si="229"/>
        <v>0</v>
      </c>
      <c r="S409" s="12">
        <f t="shared" si="230"/>
        <v>0</v>
      </c>
      <c r="U409" s="12">
        <f t="shared" si="231"/>
        <v>0</v>
      </c>
      <c r="V409" s="12">
        <f t="shared" si="232"/>
        <v>0</v>
      </c>
      <c r="W409" s="12">
        <f t="shared" si="233"/>
        <v>0</v>
      </c>
      <c r="X409" s="12">
        <f t="shared" si="234"/>
        <v>0</v>
      </c>
      <c r="Y409" s="12">
        <f t="shared" si="249"/>
        <v>0</v>
      </c>
      <c r="Z409" s="12">
        <f t="shared" si="235"/>
        <v>0</v>
      </c>
      <c r="AB409" s="42">
        <f t="shared" si="236"/>
        <v>0</v>
      </c>
      <c r="AC409" s="42">
        <f t="shared" si="237"/>
        <v>0</v>
      </c>
      <c r="AD409" s="42">
        <f t="shared" si="238"/>
        <v>0</v>
      </c>
      <c r="AE409" s="42">
        <f t="shared" si="239"/>
        <v>0</v>
      </c>
      <c r="AL409" s="12" t="str">
        <f t="shared" si="240"/>
        <v/>
      </c>
      <c r="AM409" s="12" t="str">
        <f t="shared" si="241"/>
        <v/>
      </c>
      <c r="AN409" s="12" t="str">
        <f t="shared" si="242"/>
        <v/>
      </c>
      <c r="AO409" s="12" t="str">
        <f t="shared" si="243"/>
        <v/>
      </c>
      <c r="AP409" s="12" t="str">
        <f t="shared" si="244"/>
        <v/>
      </c>
      <c r="AQ409" s="12" t="str">
        <f t="shared" si="250"/>
        <v/>
      </c>
      <c r="AR409" s="12" t="str">
        <f t="shared" si="251"/>
        <v/>
      </c>
      <c r="AS409" s="12" t="str">
        <f t="shared" si="252"/>
        <v/>
      </c>
      <c r="AT409" s="12" t="str">
        <f t="shared" si="253"/>
        <v/>
      </c>
      <c r="AU409" s="12" t="str">
        <f t="shared" si="254"/>
        <v/>
      </c>
      <c r="AV409" s="12" t="str">
        <f t="shared" si="255"/>
        <v/>
      </c>
      <c r="AW409" s="12" t="str">
        <f t="shared" si="245"/>
        <v/>
      </c>
      <c r="AX409" s="12" t="str">
        <f t="shared" si="246"/>
        <v/>
      </c>
      <c r="AY409" s="12" t="str">
        <f t="shared" si="247"/>
        <v/>
      </c>
      <c r="AZ409" s="12" t="str">
        <f t="shared" si="248"/>
        <v/>
      </c>
    </row>
    <row r="410" spans="1:52" s="3" customFormat="1">
      <c r="A410" s="35"/>
      <c r="B410" s="36"/>
      <c r="C410" s="36"/>
      <c r="D410" s="36"/>
      <c r="E410" s="13"/>
      <c r="F410" s="13"/>
      <c r="G410" s="13"/>
      <c r="H410" s="13"/>
      <c r="I410" s="18">
        <f t="shared" si="221"/>
        <v>0</v>
      </c>
      <c r="J410" s="37">
        <f t="shared" si="222"/>
        <v>0</v>
      </c>
      <c r="K410" s="37"/>
      <c r="L410" s="12">
        <f t="shared" si="223"/>
        <v>0</v>
      </c>
      <c r="M410" s="12">
        <f t="shared" si="224"/>
        <v>0</v>
      </c>
      <c r="N410" s="12">
        <f t="shared" si="225"/>
        <v>0</v>
      </c>
      <c r="O410" s="12">
        <f t="shared" si="226"/>
        <v>0</v>
      </c>
      <c r="P410" s="12">
        <f t="shared" si="227"/>
        <v>0</v>
      </c>
      <c r="Q410" s="12">
        <f t="shared" si="228"/>
        <v>0</v>
      </c>
      <c r="R410" s="12">
        <f t="shared" si="229"/>
        <v>0</v>
      </c>
      <c r="S410" s="12">
        <f t="shared" si="230"/>
        <v>0</v>
      </c>
      <c r="U410" s="12">
        <f t="shared" si="231"/>
        <v>0</v>
      </c>
      <c r="V410" s="12">
        <f t="shared" si="232"/>
        <v>0</v>
      </c>
      <c r="W410" s="12">
        <f t="shared" si="233"/>
        <v>0</v>
      </c>
      <c r="X410" s="12">
        <f t="shared" si="234"/>
        <v>0</v>
      </c>
      <c r="Y410" s="12">
        <f t="shared" si="249"/>
        <v>0</v>
      </c>
      <c r="Z410" s="12">
        <f t="shared" si="235"/>
        <v>0</v>
      </c>
      <c r="AB410" s="42">
        <f t="shared" si="236"/>
        <v>0</v>
      </c>
      <c r="AC410" s="42">
        <f t="shared" si="237"/>
        <v>0</v>
      </c>
      <c r="AD410" s="42">
        <f t="shared" si="238"/>
        <v>0</v>
      </c>
      <c r="AE410" s="42">
        <f t="shared" si="239"/>
        <v>0</v>
      </c>
      <c r="AL410" s="12" t="str">
        <f t="shared" si="240"/>
        <v/>
      </c>
      <c r="AM410" s="12" t="str">
        <f t="shared" si="241"/>
        <v/>
      </c>
      <c r="AN410" s="12" t="str">
        <f t="shared" si="242"/>
        <v/>
      </c>
      <c r="AO410" s="12" t="str">
        <f t="shared" si="243"/>
        <v/>
      </c>
      <c r="AP410" s="12" t="str">
        <f t="shared" si="244"/>
        <v/>
      </c>
      <c r="AQ410" s="12" t="str">
        <f t="shared" si="250"/>
        <v/>
      </c>
      <c r="AR410" s="12" t="str">
        <f t="shared" si="251"/>
        <v/>
      </c>
      <c r="AS410" s="12" t="str">
        <f t="shared" si="252"/>
        <v/>
      </c>
      <c r="AT410" s="12" t="str">
        <f t="shared" si="253"/>
        <v/>
      </c>
      <c r="AU410" s="12" t="str">
        <f t="shared" si="254"/>
        <v/>
      </c>
      <c r="AV410" s="12" t="str">
        <f t="shared" si="255"/>
        <v/>
      </c>
      <c r="AW410" s="12" t="str">
        <f t="shared" si="245"/>
        <v/>
      </c>
      <c r="AX410" s="12" t="str">
        <f t="shared" si="246"/>
        <v/>
      </c>
      <c r="AY410" s="12" t="str">
        <f t="shared" si="247"/>
        <v/>
      </c>
      <c r="AZ410" s="12" t="str">
        <f t="shared" si="248"/>
        <v/>
      </c>
    </row>
    <row r="411" spans="1:52" s="3" customFormat="1">
      <c r="A411" s="35"/>
      <c r="B411" s="36"/>
      <c r="C411" s="36"/>
      <c r="D411" s="36"/>
      <c r="E411" s="13"/>
      <c r="F411" s="13"/>
      <c r="G411" s="13"/>
      <c r="H411" s="13"/>
      <c r="I411" s="18">
        <f t="shared" si="221"/>
        <v>0</v>
      </c>
      <c r="J411" s="37">
        <f t="shared" si="222"/>
        <v>0</v>
      </c>
      <c r="K411" s="37"/>
      <c r="L411" s="12">
        <f t="shared" si="223"/>
        <v>0</v>
      </c>
      <c r="M411" s="12">
        <f t="shared" si="224"/>
        <v>0</v>
      </c>
      <c r="N411" s="12">
        <f t="shared" si="225"/>
        <v>0</v>
      </c>
      <c r="O411" s="12">
        <f t="shared" si="226"/>
        <v>0</v>
      </c>
      <c r="P411" s="12">
        <f t="shared" si="227"/>
        <v>0</v>
      </c>
      <c r="Q411" s="12">
        <f t="shared" si="228"/>
        <v>0</v>
      </c>
      <c r="R411" s="12">
        <f t="shared" si="229"/>
        <v>0</v>
      </c>
      <c r="S411" s="12">
        <f t="shared" si="230"/>
        <v>0</v>
      </c>
      <c r="U411" s="12">
        <f t="shared" si="231"/>
        <v>0</v>
      </c>
      <c r="V411" s="12">
        <f t="shared" si="232"/>
        <v>0</v>
      </c>
      <c r="W411" s="12">
        <f t="shared" si="233"/>
        <v>0</v>
      </c>
      <c r="X411" s="12">
        <f t="shared" si="234"/>
        <v>0</v>
      </c>
      <c r="Y411" s="12">
        <f t="shared" si="249"/>
        <v>0</v>
      </c>
      <c r="Z411" s="12">
        <f t="shared" si="235"/>
        <v>0</v>
      </c>
      <c r="AB411" s="42">
        <f t="shared" si="236"/>
        <v>0</v>
      </c>
      <c r="AC411" s="42">
        <f t="shared" si="237"/>
        <v>0</v>
      </c>
      <c r="AD411" s="42">
        <f t="shared" si="238"/>
        <v>0</v>
      </c>
      <c r="AE411" s="42">
        <f t="shared" si="239"/>
        <v>0</v>
      </c>
      <c r="AL411" s="12" t="str">
        <f t="shared" si="240"/>
        <v/>
      </c>
      <c r="AM411" s="12" t="str">
        <f t="shared" si="241"/>
        <v/>
      </c>
      <c r="AN411" s="12" t="str">
        <f t="shared" si="242"/>
        <v/>
      </c>
      <c r="AO411" s="12" t="str">
        <f t="shared" si="243"/>
        <v/>
      </c>
      <c r="AP411" s="12" t="str">
        <f t="shared" si="244"/>
        <v/>
      </c>
      <c r="AQ411" s="12" t="str">
        <f t="shared" si="250"/>
        <v/>
      </c>
      <c r="AR411" s="12" t="str">
        <f t="shared" si="251"/>
        <v/>
      </c>
      <c r="AS411" s="12" t="str">
        <f t="shared" si="252"/>
        <v/>
      </c>
      <c r="AT411" s="12" t="str">
        <f t="shared" si="253"/>
        <v/>
      </c>
      <c r="AU411" s="12" t="str">
        <f t="shared" si="254"/>
        <v/>
      </c>
      <c r="AV411" s="12" t="str">
        <f t="shared" si="255"/>
        <v/>
      </c>
      <c r="AW411" s="12" t="str">
        <f t="shared" si="245"/>
        <v/>
      </c>
      <c r="AX411" s="12" t="str">
        <f t="shared" si="246"/>
        <v/>
      </c>
      <c r="AY411" s="12" t="str">
        <f t="shared" si="247"/>
        <v/>
      </c>
      <c r="AZ411" s="12" t="str">
        <f t="shared" si="248"/>
        <v/>
      </c>
    </row>
    <row r="412" spans="1:52" s="3" customFormat="1">
      <c r="A412" s="35"/>
      <c r="B412" s="36"/>
      <c r="C412" s="36"/>
      <c r="D412" s="36"/>
      <c r="E412" s="13"/>
      <c r="F412" s="13"/>
      <c r="G412" s="13"/>
      <c r="H412" s="13"/>
      <c r="I412" s="18">
        <f t="shared" si="221"/>
        <v>0</v>
      </c>
      <c r="J412" s="37">
        <f t="shared" si="222"/>
        <v>0</v>
      </c>
      <c r="K412" s="37"/>
      <c r="L412" s="12">
        <f t="shared" si="223"/>
        <v>0</v>
      </c>
      <c r="M412" s="12">
        <f t="shared" si="224"/>
        <v>0</v>
      </c>
      <c r="N412" s="12">
        <f t="shared" si="225"/>
        <v>0</v>
      </c>
      <c r="O412" s="12">
        <f t="shared" si="226"/>
        <v>0</v>
      </c>
      <c r="P412" s="12">
        <f t="shared" si="227"/>
        <v>0</v>
      </c>
      <c r="Q412" s="12">
        <f t="shared" si="228"/>
        <v>0</v>
      </c>
      <c r="R412" s="12">
        <f t="shared" si="229"/>
        <v>0</v>
      </c>
      <c r="S412" s="12">
        <f t="shared" si="230"/>
        <v>0</v>
      </c>
      <c r="U412" s="12">
        <f t="shared" si="231"/>
        <v>0</v>
      </c>
      <c r="V412" s="12">
        <f t="shared" si="232"/>
        <v>0</v>
      </c>
      <c r="W412" s="12">
        <f t="shared" si="233"/>
        <v>0</v>
      </c>
      <c r="X412" s="12">
        <f t="shared" si="234"/>
        <v>0</v>
      </c>
      <c r="Y412" s="12">
        <f t="shared" si="249"/>
        <v>0</v>
      </c>
      <c r="Z412" s="12">
        <f t="shared" si="235"/>
        <v>0</v>
      </c>
      <c r="AB412" s="42">
        <f t="shared" si="236"/>
        <v>0</v>
      </c>
      <c r="AC412" s="42">
        <f t="shared" si="237"/>
        <v>0</v>
      </c>
      <c r="AD412" s="42">
        <f t="shared" si="238"/>
        <v>0</v>
      </c>
      <c r="AE412" s="42">
        <f t="shared" si="239"/>
        <v>0</v>
      </c>
      <c r="AL412" s="12" t="str">
        <f t="shared" si="240"/>
        <v/>
      </c>
      <c r="AM412" s="12" t="str">
        <f t="shared" si="241"/>
        <v/>
      </c>
      <c r="AN412" s="12" t="str">
        <f t="shared" si="242"/>
        <v/>
      </c>
      <c r="AO412" s="12" t="str">
        <f t="shared" si="243"/>
        <v/>
      </c>
      <c r="AP412" s="12" t="str">
        <f t="shared" si="244"/>
        <v/>
      </c>
      <c r="AQ412" s="12" t="str">
        <f t="shared" si="250"/>
        <v/>
      </c>
      <c r="AR412" s="12" t="str">
        <f t="shared" si="251"/>
        <v/>
      </c>
      <c r="AS412" s="12" t="str">
        <f t="shared" si="252"/>
        <v/>
      </c>
      <c r="AT412" s="12" t="str">
        <f t="shared" si="253"/>
        <v/>
      </c>
      <c r="AU412" s="12" t="str">
        <f t="shared" si="254"/>
        <v/>
      </c>
      <c r="AV412" s="12" t="str">
        <f t="shared" si="255"/>
        <v/>
      </c>
      <c r="AW412" s="12" t="str">
        <f t="shared" si="245"/>
        <v/>
      </c>
      <c r="AX412" s="12" t="str">
        <f t="shared" si="246"/>
        <v/>
      </c>
      <c r="AY412" s="12" t="str">
        <f t="shared" si="247"/>
        <v/>
      </c>
      <c r="AZ412" s="12" t="str">
        <f t="shared" si="248"/>
        <v/>
      </c>
    </row>
    <row r="413" spans="1:52" s="3" customFormat="1">
      <c r="A413" s="35"/>
      <c r="B413" s="36"/>
      <c r="C413" s="36"/>
      <c r="D413" s="36"/>
      <c r="E413" s="13"/>
      <c r="F413" s="13"/>
      <c r="G413" s="13"/>
      <c r="H413" s="13"/>
      <c r="I413" s="18">
        <f t="shared" si="221"/>
        <v>0</v>
      </c>
      <c r="J413" s="37">
        <f t="shared" si="222"/>
        <v>0</v>
      </c>
      <c r="K413" s="37"/>
      <c r="L413" s="12">
        <f t="shared" si="223"/>
        <v>0</v>
      </c>
      <c r="M413" s="12">
        <f t="shared" si="224"/>
        <v>0</v>
      </c>
      <c r="N413" s="12">
        <f t="shared" si="225"/>
        <v>0</v>
      </c>
      <c r="O413" s="12">
        <f t="shared" si="226"/>
        <v>0</v>
      </c>
      <c r="P413" s="12">
        <f t="shared" si="227"/>
        <v>0</v>
      </c>
      <c r="Q413" s="12">
        <f t="shared" si="228"/>
        <v>0</v>
      </c>
      <c r="R413" s="12">
        <f t="shared" si="229"/>
        <v>0</v>
      </c>
      <c r="S413" s="12">
        <f t="shared" si="230"/>
        <v>0</v>
      </c>
      <c r="U413" s="12">
        <f t="shared" si="231"/>
        <v>0</v>
      </c>
      <c r="V413" s="12">
        <f t="shared" si="232"/>
        <v>0</v>
      </c>
      <c r="W413" s="12">
        <f t="shared" si="233"/>
        <v>0</v>
      </c>
      <c r="X413" s="12">
        <f t="shared" si="234"/>
        <v>0</v>
      </c>
      <c r="Y413" s="12">
        <f t="shared" si="249"/>
        <v>0</v>
      </c>
      <c r="Z413" s="12">
        <f t="shared" si="235"/>
        <v>0</v>
      </c>
      <c r="AB413" s="42">
        <f t="shared" si="236"/>
        <v>0</v>
      </c>
      <c r="AC413" s="42">
        <f t="shared" si="237"/>
        <v>0</v>
      </c>
      <c r="AD413" s="42">
        <f t="shared" si="238"/>
        <v>0</v>
      </c>
      <c r="AE413" s="42">
        <f t="shared" si="239"/>
        <v>0</v>
      </c>
      <c r="AL413" s="12" t="str">
        <f t="shared" si="240"/>
        <v/>
      </c>
      <c r="AM413" s="12" t="str">
        <f t="shared" si="241"/>
        <v/>
      </c>
      <c r="AN413" s="12" t="str">
        <f t="shared" si="242"/>
        <v/>
      </c>
      <c r="AO413" s="12" t="str">
        <f t="shared" si="243"/>
        <v/>
      </c>
      <c r="AP413" s="12" t="str">
        <f t="shared" si="244"/>
        <v/>
      </c>
      <c r="AQ413" s="12" t="str">
        <f t="shared" si="250"/>
        <v/>
      </c>
      <c r="AR413" s="12" t="str">
        <f t="shared" si="251"/>
        <v/>
      </c>
      <c r="AS413" s="12" t="str">
        <f t="shared" si="252"/>
        <v/>
      </c>
      <c r="AT413" s="12" t="str">
        <f t="shared" si="253"/>
        <v/>
      </c>
      <c r="AU413" s="12" t="str">
        <f t="shared" si="254"/>
        <v/>
      </c>
      <c r="AV413" s="12" t="str">
        <f t="shared" si="255"/>
        <v/>
      </c>
      <c r="AW413" s="12" t="str">
        <f t="shared" si="245"/>
        <v/>
      </c>
      <c r="AX413" s="12" t="str">
        <f t="shared" si="246"/>
        <v/>
      </c>
      <c r="AY413" s="12" t="str">
        <f t="shared" si="247"/>
        <v/>
      </c>
      <c r="AZ413" s="12" t="str">
        <f t="shared" si="248"/>
        <v/>
      </c>
    </row>
    <row r="414" spans="1:52" s="3" customFormat="1">
      <c r="A414" s="35"/>
      <c r="B414" s="36"/>
      <c r="C414" s="36"/>
      <c r="D414" s="36"/>
      <c r="E414" s="13"/>
      <c r="F414" s="13"/>
      <c r="G414" s="13"/>
      <c r="H414" s="13"/>
      <c r="I414" s="18">
        <f t="shared" si="221"/>
        <v>0</v>
      </c>
      <c r="J414" s="37">
        <f t="shared" si="222"/>
        <v>0</v>
      </c>
      <c r="K414" s="37"/>
      <c r="L414" s="12">
        <f t="shared" si="223"/>
        <v>0</v>
      </c>
      <c r="M414" s="12">
        <f t="shared" si="224"/>
        <v>0</v>
      </c>
      <c r="N414" s="12">
        <f t="shared" si="225"/>
        <v>0</v>
      </c>
      <c r="O414" s="12">
        <f t="shared" si="226"/>
        <v>0</v>
      </c>
      <c r="P414" s="12">
        <f t="shared" si="227"/>
        <v>0</v>
      </c>
      <c r="Q414" s="12">
        <f t="shared" si="228"/>
        <v>0</v>
      </c>
      <c r="R414" s="12">
        <f t="shared" si="229"/>
        <v>0</v>
      </c>
      <c r="S414" s="12">
        <f t="shared" si="230"/>
        <v>0</v>
      </c>
      <c r="U414" s="12">
        <f t="shared" si="231"/>
        <v>0</v>
      </c>
      <c r="V414" s="12">
        <f t="shared" si="232"/>
        <v>0</v>
      </c>
      <c r="W414" s="12">
        <f t="shared" si="233"/>
        <v>0</v>
      </c>
      <c r="X414" s="12">
        <f t="shared" si="234"/>
        <v>0</v>
      </c>
      <c r="Y414" s="12">
        <f t="shared" si="249"/>
        <v>0</v>
      </c>
      <c r="Z414" s="12">
        <f t="shared" si="235"/>
        <v>0</v>
      </c>
      <c r="AB414" s="42">
        <f t="shared" si="236"/>
        <v>0</v>
      </c>
      <c r="AC414" s="42">
        <f t="shared" si="237"/>
        <v>0</v>
      </c>
      <c r="AD414" s="42">
        <f t="shared" si="238"/>
        <v>0</v>
      </c>
      <c r="AE414" s="42">
        <f t="shared" si="239"/>
        <v>0</v>
      </c>
      <c r="AL414" s="12" t="str">
        <f t="shared" si="240"/>
        <v/>
      </c>
      <c r="AM414" s="12" t="str">
        <f t="shared" si="241"/>
        <v/>
      </c>
      <c r="AN414" s="12" t="str">
        <f t="shared" si="242"/>
        <v/>
      </c>
      <c r="AO414" s="12" t="str">
        <f t="shared" si="243"/>
        <v/>
      </c>
      <c r="AP414" s="12" t="str">
        <f t="shared" si="244"/>
        <v/>
      </c>
      <c r="AQ414" s="12" t="str">
        <f t="shared" si="250"/>
        <v/>
      </c>
      <c r="AR414" s="12" t="str">
        <f t="shared" si="251"/>
        <v/>
      </c>
      <c r="AS414" s="12" t="str">
        <f t="shared" si="252"/>
        <v/>
      </c>
      <c r="AT414" s="12" t="str">
        <f t="shared" si="253"/>
        <v/>
      </c>
      <c r="AU414" s="12" t="str">
        <f t="shared" si="254"/>
        <v/>
      </c>
      <c r="AV414" s="12" t="str">
        <f t="shared" si="255"/>
        <v/>
      </c>
      <c r="AW414" s="12" t="str">
        <f t="shared" si="245"/>
        <v/>
      </c>
      <c r="AX414" s="12" t="str">
        <f t="shared" si="246"/>
        <v/>
      </c>
      <c r="AY414" s="12" t="str">
        <f t="shared" si="247"/>
        <v/>
      </c>
      <c r="AZ414" s="12" t="str">
        <f t="shared" si="248"/>
        <v/>
      </c>
    </row>
    <row r="415" spans="1:52" s="3" customFormat="1">
      <c r="A415" s="35"/>
      <c r="B415" s="36"/>
      <c r="C415" s="36"/>
      <c r="D415" s="36"/>
      <c r="E415" s="13"/>
      <c r="F415" s="13"/>
      <c r="G415" s="13"/>
      <c r="H415" s="13"/>
      <c r="I415" s="18">
        <f t="shared" si="221"/>
        <v>0</v>
      </c>
      <c r="J415" s="37">
        <f t="shared" si="222"/>
        <v>0</v>
      </c>
      <c r="K415" s="37"/>
      <c r="L415" s="12">
        <f t="shared" si="223"/>
        <v>0</v>
      </c>
      <c r="M415" s="12">
        <f t="shared" si="224"/>
        <v>0</v>
      </c>
      <c r="N415" s="12">
        <f t="shared" si="225"/>
        <v>0</v>
      </c>
      <c r="O415" s="12">
        <f t="shared" si="226"/>
        <v>0</v>
      </c>
      <c r="P415" s="12">
        <f t="shared" si="227"/>
        <v>0</v>
      </c>
      <c r="Q415" s="12">
        <f t="shared" si="228"/>
        <v>0</v>
      </c>
      <c r="R415" s="12">
        <f t="shared" si="229"/>
        <v>0</v>
      </c>
      <c r="S415" s="12">
        <f t="shared" si="230"/>
        <v>0</v>
      </c>
      <c r="U415" s="12">
        <f t="shared" si="231"/>
        <v>0</v>
      </c>
      <c r="V415" s="12">
        <f t="shared" si="232"/>
        <v>0</v>
      </c>
      <c r="W415" s="12">
        <f t="shared" si="233"/>
        <v>0</v>
      </c>
      <c r="X415" s="12">
        <f t="shared" si="234"/>
        <v>0</v>
      </c>
      <c r="Y415" s="12">
        <f t="shared" si="249"/>
        <v>0</v>
      </c>
      <c r="Z415" s="12">
        <f t="shared" si="235"/>
        <v>0</v>
      </c>
      <c r="AB415" s="42">
        <f t="shared" si="236"/>
        <v>0</v>
      </c>
      <c r="AC415" s="42">
        <f t="shared" si="237"/>
        <v>0</v>
      </c>
      <c r="AD415" s="42">
        <f t="shared" si="238"/>
        <v>0</v>
      </c>
      <c r="AE415" s="42">
        <f t="shared" si="239"/>
        <v>0</v>
      </c>
      <c r="AL415" s="12" t="str">
        <f t="shared" si="240"/>
        <v/>
      </c>
      <c r="AM415" s="12" t="str">
        <f t="shared" si="241"/>
        <v/>
      </c>
      <c r="AN415" s="12" t="str">
        <f t="shared" si="242"/>
        <v/>
      </c>
      <c r="AO415" s="12" t="str">
        <f t="shared" si="243"/>
        <v/>
      </c>
      <c r="AP415" s="12" t="str">
        <f t="shared" si="244"/>
        <v/>
      </c>
      <c r="AQ415" s="12" t="str">
        <f t="shared" si="250"/>
        <v/>
      </c>
      <c r="AR415" s="12" t="str">
        <f t="shared" si="251"/>
        <v/>
      </c>
      <c r="AS415" s="12" t="str">
        <f t="shared" si="252"/>
        <v/>
      </c>
      <c r="AT415" s="12" t="str">
        <f t="shared" si="253"/>
        <v/>
      </c>
      <c r="AU415" s="12" t="str">
        <f t="shared" si="254"/>
        <v/>
      </c>
      <c r="AV415" s="12" t="str">
        <f t="shared" si="255"/>
        <v/>
      </c>
      <c r="AW415" s="12" t="str">
        <f t="shared" si="245"/>
        <v/>
      </c>
      <c r="AX415" s="12" t="str">
        <f t="shared" si="246"/>
        <v/>
      </c>
      <c r="AY415" s="12" t="str">
        <f t="shared" si="247"/>
        <v/>
      </c>
      <c r="AZ415" s="12" t="str">
        <f t="shared" si="248"/>
        <v/>
      </c>
    </row>
    <row r="416" spans="1:52" s="3" customFormat="1">
      <c r="A416" s="35"/>
      <c r="B416" s="36"/>
      <c r="C416" s="36"/>
      <c r="D416" s="36"/>
      <c r="E416" s="13"/>
      <c r="F416" s="13"/>
      <c r="G416" s="13"/>
      <c r="H416" s="13"/>
      <c r="I416" s="18">
        <f t="shared" si="221"/>
        <v>0</v>
      </c>
      <c r="J416" s="37">
        <f t="shared" si="222"/>
        <v>0</v>
      </c>
      <c r="K416" s="37"/>
      <c r="L416" s="12">
        <f t="shared" si="223"/>
        <v>0</v>
      </c>
      <c r="M416" s="12">
        <f t="shared" si="224"/>
        <v>0</v>
      </c>
      <c r="N416" s="12">
        <f t="shared" si="225"/>
        <v>0</v>
      </c>
      <c r="O416" s="12">
        <f t="shared" si="226"/>
        <v>0</v>
      </c>
      <c r="P416" s="12">
        <f t="shared" si="227"/>
        <v>0</v>
      </c>
      <c r="Q416" s="12">
        <f t="shared" si="228"/>
        <v>0</v>
      </c>
      <c r="R416" s="12">
        <f t="shared" si="229"/>
        <v>0</v>
      </c>
      <c r="S416" s="12">
        <f t="shared" si="230"/>
        <v>0</v>
      </c>
      <c r="U416" s="12">
        <f t="shared" si="231"/>
        <v>0</v>
      </c>
      <c r="V416" s="12">
        <f t="shared" si="232"/>
        <v>0</v>
      </c>
      <c r="W416" s="12">
        <f t="shared" si="233"/>
        <v>0</v>
      </c>
      <c r="X416" s="12">
        <f t="shared" si="234"/>
        <v>0</v>
      </c>
      <c r="Y416" s="12">
        <f t="shared" si="249"/>
        <v>0</v>
      </c>
      <c r="Z416" s="12">
        <f t="shared" si="235"/>
        <v>0</v>
      </c>
      <c r="AB416" s="42">
        <f t="shared" si="236"/>
        <v>0</v>
      </c>
      <c r="AC416" s="42">
        <f t="shared" si="237"/>
        <v>0</v>
      </c>
      <c r="AD416" s="42">
        <f t="shared" si="238"/>
        <v>0</v>
      </c>
      <c r="AE416" s="42">
        <f t="shared" si="239"/>
        <v>0</v>
      </c>
      <c r="AL416" s="12" t="str">
        <f t="shared" si="240"/>
        <v/>
      </c>
      <c r="AM416" s="12" t="str">
        <f t="shared" si="241"/>
        <v/>
      </c>
      <c r="AN416" s="12" t="str">
        <f t="shared" si="242"/>
        <v/>
      </c>
      <c r="AO416" s="12" t="str">
        <f t="shared" si="243"/>
        <v/>
      </c>
      <c r="AP416" s="12" t="str">
        <f t="shared" si="244"/>
        <v/>
      </c>
      <c r="AQ416" s="12" t="str">
        <f t="shared" si="250"/>
        <v/>
      </c>
      <c r="AR416" s="12" t="str">
        <f t="shared" si="251"/>
        <v/>
      </c>
      <c r="AS416" s="12" t="str">
        <f t="shared" si="252"/>
        <v/>
      </c>
      <c r="AT416" s="12" t="str">
        <f t="shared" si="253"/>
        <v/>
      </c>
      <c r="AU416" s="12" t="str">
        <f t="shared" si="254"/>
        <v/>
      </c>
      <c r="AV416" s="12" t="str">
        <f t="shared" si="255"/>
        <v/>
      </c>
      <c r="AW416" s="12" t="str">
        <f t="shared" si="245"/>
        <v/>
      </c>
      <c r="AX416" s="12" t="str">
        <f t="shared" si="246"/>
        <v/>
      </c>
      <c r="AY416" s="12" t="str">
        <f t="shared" si="247"/>
        <v/>
      </c>
      <c r="AZ416" s="12" t="str">
        <f t="shared" si="248"/>
        <v/>
      </c>
    </row>
    <row r="417" spans="1:52" s="3" customFormat="1">
      <c r="A417" s="35"/>
      <c r="B417" s="36"/>
      <c r="C417" s="36"/>
      <c r="D417" s="36"/>
      <c r="E417" s="13"/>
      <c r="F417" s="13"/>
      <c r="G417" s="13"/>
      <c r="H417" s="13"/>
      <c r="I417" s="18">
        <f t="shared" si="221"/>
        <v>0</v>
      </c>
      <c r="J417" s="37">
        <f t="shared" si="222"/>
        <v>0</v>
      </c>
      <c r="K417" s="37"/>
      <c r="L417" s="12">
        <f t="shared" si="223"/>
        <v>0</v>
      </c>
      <c r="M417" s="12">
        <f t="shared" si="224"/>
        <v>0</v>
      </c>
      <c r="N417" s="12">
        <f t="shared" si="225"/>
        <v>0</v>
      </c>
      <c r="O417" s="12">
        <f t="shared" si="226"/>
        <v>0</v>
      </c>
      <c r="P417" s="12">
        <f t="shared" si="227"/>
        <v>0</v>
      </c>
      <c r="Q417" s="12">
        <f t="shared" si="228"/>
        <v>0</v>
      </c>
      <c r="R417" s="12">
        <f t="shared" si="229"/>
        <v>0</v>
      </c>
      <c r="S417" s="12">
        <f t="shared" si="230"/>
        <v>0</v>
      </c>
      <c r="U417" s="12">
        <f t="shared" si="231"/>
        <v>0</v>
      </c>
      <c r="V417" s="12">
        <f t="shared" si="232"/>
        <v>0</v>
      </c>
      <c r="W417" s="12">
        <f t="shared" si="233"/>
        <v>0</v>
      </c>
      <c r="X417" s="12">
        <f t="shared" si="234"/>
        <v>0</v>
      </c>
      <c r="Y417" s="12">
        <f t="shared" si="249"/>
        <v>0</v>
      </c>
      <c r="Z417" s="12">
        <f t="shared" si="235"/>
        <v>0</v>
      </c>
      <c r="AB417" s="42">
        <f t="shared" si="236"/>
        <v>0</v>
      </c>
      <c r="AC417" s="42">
        <f t="shared" si="237"/>
        <v>0</v>
      </c>
      <c r="AD417" s="42">
        <f t="shared" si="238"/>
        <v>0</v>
      </c>
      <c r="AE417" s="42">
        <f t="shared" si="239"/>
        <v>0</v>
      </c>
      <c r="AL417" s="12" t="str">
        <f t="shared" si="240"/>
        <v/>
      </c>
      <c r="AM417" s="12" t="str">
        <f t="shared" si="241"/>
        <v/>
      </c>
      <c r="AN417" s="12" t="str">
        <f t="shared" si="242"/>
        <v/>
      </c>
      <c r="AO417" s="12" t="str">
        <f t="shared" si="243"/>
        <v/>
      </c>
      <c r="AP417" s="12" t="str">
        <f t="shared" si="244"/>
        <v/>
      </c>
      <c r="AQ417" s="12" t="str">
        <f t="shared" si="250"/>
        <v/>
      </c>
      <c r="AR417" s="12" t="str">
        <f t="shared" si="251"/>
        <v/>
      </c>
      <c r="AS417" s="12" t="str">
        <f t="shared" si="252"/>
        <v/>
      </c>
      <c r="AT417" s="12" t="str">
        <f t="shared" si="253"/>
        <v/>
      </c>
      <c r="AU417" s="12" t="str">
        <f t="shared" si="254"/>
        <v/>
      </c>
      <c r="AV417" s="12" t="str">
        <f t="shared" si="255"/>
        <v/>
      </c>
      <c r="AW417" s="12" t="str">
        <f t="shared" si="245"/>
        <v/>
      </c>
      <c r="AX417" s="12" t="str">
        <f t="shared" si="246"/>
        <v/>
      </c>
      <c r="AY417" s="12" t="str">
        <f t="shared" si="247"/>
        <v/>
      </c>
      <c r="AZ417" s="12" t="str">
        <f t="shared" si="248"/>
        <v/>
      </c>
    </row>
    <row r="418" spans="1:52" s="3" customFormat="1">
      <c r="A418" s="35"/>
      <c r="B418" s="36"/>
      <c r="C418" s="36"/>
      <c r="D418" s="36"/>
      <c r="E418" s="13"/>
      <c r="F418" s="13"/>
      <c r="G418" s="13"/>
      <c r="H418" s="13"/>
      <c r="I418" s="18">
        <f t="shared" si="221"/>
        <v>0</v>
      </c>
      <c r="J418" s="37">
        <f t="shared" si="222"/>
        <v>0</v>
      </c>
      <c r="K418" s="37"/>
      <c r="L418" s="12">
        <f t="shared" si="223"/>
        <v>0</v>
      </c>
      <c r="M418" s="12">
        <f t="shared" si="224"/>
        <v>0</v>
      </c>
      <c r="N418" s="12">
        <f t="shared" si="225"/>
        <v>0</v>
      </c>
      <c r="O418" s="12">
        <f t="shared" si="226"/>
        <v>0</v>
      </c>
      <c r="P418" s="12">
        <f t="shared" si="227"/>
        <v>0</v>
      </c>
      <c r="Q418" s="12">
        <f t="shared" si="228"/>
        <v>0</v>
      </c>
      <c r="R418" s="12">
        <f t="shared" si="229"/>
        <v>0</v>
      </c>
      <c r="S418" s="12">
        <f t="shared" si="230"/>
        <v>0</v>
      </c>
      <c r="U418" s="12">
        <f t="shared" si="231"/>
        <v>0</v>
      </c>
      <c r="V418" s="12">
        <f t="shared" si="232"/>
        <v>0</v>
      </c>
      <c r="W418" s="12">
        <f t="shared" si="233"/>
        <v>0</v>
      </c>
      <c r="X418" s="12">
        <f t="shared" si="234"/>
        <v>0</v>
      </c>
      <c r="Y418" s="12">
        <f t="shared" si="249"/>
        <v>0</v>
      </c>
      <c r="Z418" s="12">
        <f t="shared" si="235"/>
        <v>0</v>
      </c>
      <c r="AB418" s="42">
        <f t="shared" si="236"/>
        <v>0</v>
      </c>
      <c r="AC418" s="42">
        <f t="shared" si="237"/>
        <v>0</v>
      </c>
      <c r="AD418" s="42">
        <f t="shared" si="238"/>
        <v>0</v>
      </c>
      <c r="AE418" s="42">
        <f t="shared" si="239"/>
        <v>0</v>
      </c>
      <c r="AL418" s="12" t="str">
        <f t="shared" si="240"/>
        <v/>
      </c>
      <c r="AM418" s="12" t="str">
        <f t="shared" si="241"/>
        <v/>
      </c>
      <c r="AN418" s="12" t="str">
        <f t="shared" si="242"/>
        <v/>
      </c>
      <c r="AO418" s="12" t="str">
        <f t="shared" si="243"/>
        <v/>
      </c>
      <c r="AP418" s="12" t="str">
        <f t="shared" si="244"/>
        <v/>
      </c>
      <c r="AQ418" s="12" t="str">
        <f t="shared" si="250"/>
        <v/>
      </c>
      <c r="AR418" s="12" t="str">
        <f t="shared" si="251"/>
        <v/>
      </c>
      <c r="AS418" s="12" t="str">
        <f t="shared" si="252"/>
        <v/>
      </c>
      <c r="AT418" s="12" t="str">
        <f t="shared" si="253"/>
        <v/>
      </c>
      <c r="AU418" s="12" t="str">
        <f t="shared" si="254"/>
        <v/>
      </c>
      <c r="AV418" s="12" t="str">
        <f t="shared" si="255"/>
        <v/>
      </c>
      <c r="AW418" s="12" t="str">
        <f t="shared" si="245"/>
        <v/>
      </c>
      <c r="AX418" s="12" t="str">
        <f t="shared" si="246"/>
        <v/>
      </c>
      <c r="AY418" s="12" t="str">
        <f t="shared" si="247"/>
        <v/>
      </c>
      <c r="AZ418" s="12" t="str">
        <f t="shared" si="248"/>
        <v/>
      </c>
    </row>
    <row r="419" spans="1:52" s="3" customFormat="1">
      <c r="A419" s="35"/>
      <c r="B419" s="36"/>
      <c r="C419" s="36"/>
      <c r="D419" s="36"/>
      <c r="E419" s="13"/>
      <c r="F419" s="13"/>
      <c r="G419" s="13"/>
      <c r="H419" s="13"/>
      <c r="I419" s="18">
        <f t="shared" si="221"/>
        <v>0</v>
      </c>
      <c r="J419" s="37">
        <f t="shared" si="222"/>
        <v>0</v>
      </c>
      <c r="K419" s="37"/>
      <c r="L419" s="12">
        <f t="shared" si="223"/>
        <v>0</v>
      </c>
      <c r="M419" s="12">
        <f t="shared" si="224"/>
        <v>0</v>
      </c>
      <c r="N419" s="12">
        <f t="shared" si="225"/>
        <v>0</v>
      </c>
      <c r="O419" s="12">
        <f t="shared" si="226"/>
        <v>0</v>
      </c>
      <c r="P419" s="12">
        <f t="shared" si="227"/>
        <v>0</v>
      </c>
      <c r="Q419" s="12">
        <f t="shared" si="228"/>
        <v>0</v>
      </c>
      <c r="R419" s="12">
        <f t="shared" si="229"/>
        <v>0</v>
      </c>
      <c r="S419" s="12">
        <f t="shared" si="230"/>
        <v>0</v>
      </c>
      <c r="U419" s="12">
        <f t="shared" si="231"/>
        <v>0</v>
      </c>
      <c r="V419" s="12">
        <f t="shared" si="232"/>
        <v>0</v>
      </c>
      <c r="W419" s="12">
        <f t="shared" si="233"/>
        <v>0</v>
      </c>
      <c r="X419" s="12">
        <f t="shared" si="234"/>
        <v>0</v>
      </c>
      <c r="Y419" s="12">
        <f t="shared" si="249"/>
        <v>0</v>
      </c>
      <c r="Z419" s="12">
        <f t="shared" si="235"/>
        <v>0</v>
      </c>
      <c r="AB419" s="42">
        <f t="shared" si="236"/>
        <v>0</v>
      </c>
      <c r="AC419" s="42">
        <f t="shared" si="237"/>
        <v>0</v>
      </c>
      <c r="AD419" s="42">
        <f t="shared" si="238"/>
        <v>0</v>
      </c>
      <c r="AE419" s="42">
        <f t="shared" si="239"/>
        <v>0</v>
      </c>
      <c r="AL419" s="12" t="str">
        <f t="shared" si="240"/>
        <v/>
      </c>
      <c r="AM419" s="12" t="str">
        <f t="shared" si="241"/>
        <v/>
      </c>
      <c r="AN419" s="12" t="str">
        <f t="shared" si="242"/>
        <v/>
      </c>
      <c r="AO419" s="12" t="str">
        <f t="shared" si="243"/>
        <v/>
      </c>
      <c r="AP419" s="12" t="str">
        <f t="shared" si="244"/>
        <v/>
      </c>
      <c r="AQ419" s="12" t="str">
        <f t="shared" si="250"/>
        <v/>
      </c>
      <c r="AR419" s="12" t="str">
        <f t="shared" si="251"/>
        <v/>
      </c>
      <c r="AS419" s="12" t="str">
        <f t="shared" si="252"/>
        <v/>
      </c>
      <c r="AT419" s="12" t="str">
        <f t="shared" si="253"/>
        <v/>
      </c>
      <c r="AU419" s="12" t="str">
        <f t="shared" si="254"/>
        <v/>
      </c>
      <c r="AV419" s="12" t="str">
        <f t="shared" si="255"/>
        <v/>
      </c>
      <c r="AW419" s="12" t="str">
        <f t="shared" si="245"/>
        <v/>
      </c>
      <c r="AX419" s="12" t="str">
        <f t="shared" si="246"/>
        <v/>
      </c>
      <c r="AY419" s="12" t="str">
        <f t="shared" si="247"/>
        <v/>
      </c>
      <c r="AZ419" s="12" t="str">
        <f t="shared" si="248"/>
        <v/>
      </c>
    </row>
    <row r="420" spans="1:52" s="3" customFormat="1">
      <c r="A420" s="35"/>
      <c r="B420" s="36"/>
      <c r="C420" s="36"/>
      <c r="D420" s="36"/>
      <c r="E420" s="13"/>
      <c r="F420" s="13"/>
      <c r="G420" s="13"/>
      <c r="H420" s="13"/>
      <c r="I420" s="18">
        <f t="shared" si="221"/>
        <v>0</v>
      </c>
      <c r="J420" s="37">
        <f t="shared" si="222"/>
        <v>0</v>
      </c>
      <c r="K420" s="37"/>
      <c r="L420" s="12">
        <f t="shared" si="223"/>
        <v>0</v>
      </c>
      <c r="M420" s="12">
        <f t="shared" si="224"/>
        <v>0</v>
      </c>
      <c r="N420" s="12">
        <f t="shared" si="225"/>
        <v>0</v>
      </c>
      <c r="O420" s="12">
        <f t="shared" si="226"/>
        <v>0</v>
      </c>
      <c r="P420" s="12">
        <f t="shared" si="227"/>
        <v>0</v>
      </c>
      <c r="Q420" s="12">
        <f t="shared" si="228"/>
        <v>0</v>
      </c>
      <c r="R420" s="12">
        <f t="shared" si="229"/>
        <v>0</v>
      </c>
      <c r="S420" s="12">
        <f t="shared" si="230"/>
        <v>0</v>
      </c>
      <c r="U420" s="12">
        <f t="shared" si="231"/>
        <v>0</v>
      </c>
      <c r="V420" s="12">
        <f t="shared" si="232"/>
        <v>0</v>
      </c>
      <c r="W420" s="12">
        <f t="shared" si="233"/>
        <v>0</v>
      </c>
      <c r="X420" s="12">
        <f t="shared" si="234"/>
        <v>0</v>
      </c>
      <c r="Y420" s="12">
        <f t="shared" si="249"/>
        <v>0</v>
      </c>
      <c r="Z420" s="12">
        <f t="shared" si="235"/>
        <v>0</v>
      </c>
      <c r="AB420" s="42">
        <f t="shared" si="236"/>
        <v>0</v>
      </c>
      <c r="AC420" s="42">
        <f t="shared" si="237"/>
        <v>0</v>
      </c>
      <c r="AD420" s="42">
        <f t="shared" si="238"/>
        <v>0</v>
      </c>
      <c r="AE420" s="42">
        <f t="shared" si="239"/>
        <v>0</v>
      </c>
      <c r="AL420" s="12" t="str">
        <f t="shared" si="240"/>
        <v/>
      </c>
      <c r="AM420" s="12" t="str">
        <f t="shared" si="241"/>
        <v/>
      </c>
      <c r="AN420" s="12" t="str">
        <f t="shared" si="242"/>
        <v/>
      </c>
      <c r="AO420" s="12" t="str">
        <f t="shared" si="243"/>
        <v/>
      </c>
      <c r="AP420" s="12" t="str">
        <f t="shared" si="244"/>
        <v/>
      </c>
      <c r="AQ420" s="12" t="str">
        <f t="shared" si="250"/>
        <v/>
      </c>
      <c r="AR420" s="12" t="str">
        <f t="shared" si="251"/>
        <v/>
      </c>
      <c r="AS420" s="12" t="str">
        <f t="shared" si="252"/>
        <v/>
      </c>
      <c r="AT420" s="12" t="str">
        <f t="shared" si="253"/>
        <v/>
      </c>
      <c r="AU420" s="12" t="str">
        <f t="shared" si="254"/>
        <v/>
      </c>
      <c r="AV420" s="12" t="str">
        <f t="shared" si="255"/>
        <v/>
      </c>
      <c r="AW420" s="12" t="str">
        <f t="shared" si="245"/>
        <v/>
      </c>
      <c r="AX420" s="12" t="str">
        <f t="shared" si="246"/>
        <v/>
      </c>
      <c r="AY420" s="12" t="str">
        <f t="shared" si="247"/>
        <v/>
      </c>
      <c r="AZ420" s="12" t="str">
        <f t="shared" si="248"/>
        <v/>
      </c>
    </row>
    <row r="421" spans="1:52" s="3" customFormat="1">
      <c r="A421" s="35"/>
      <c r="B421" s="36"/>
      <c r="C421" s="36"/>
      <c r="D421" s="36"/>
      <c r="E421" s="13"/>
      <c r="F421" s="13"/>
      <c r="G421" s="13"/>
      <c r="H421" s="13"/>
      <c r="I421" s="18">
        <f t="shared" si="221"/>
        <v>0</v>
      </c>
      <c r="J421" s="37">
        <f t="shared" si="222"/>
        <v>0</v>
      </c>
      <c r="K421" s="37"/>
      <c r="L421" s="12">
        <f t="shared" si="223"/>
        <v>0</v>
      </c>
      <c r="M421" s="12">
        <f t="shared" si="224"/>
        <v>0</v>
      </c>
      <c r="N421" s="12">
        <f t="shared" si="225"/>
        <v>0</v>
      </c>
      <c r="O421" s="12">
        <f t="shared" si="226"/>
        <v>0</v>
      </c>
      <c r="P421" s="12">
        <f t="shared" si="227"/>
        <v>0</v>
      </c>
      <c r="Q421" s="12">
        <f t="shared" si="228"/>
        <v>0</v>
      </c>
      <c r="R421" s="12">
        <f t="shared" si="229"/>
        <v>0</v>
      </c>
      <c r="S421" s="12">
        <f t="shared" si="230"/>
        <v>0</v>
      </c>
      <c r="U421" s="12">
        <f t="shared" si="231"/>
        <v>0</v>
      </c>
      <c r="V421" s="12">
        <f t="shared" si="232"/>
        <v>0</v>
      </c>
      <c r="W421" s="12">
        <f t="shared" si="233"/>
        <v>0</v>
      </c>
      <c r="X421" s="12">
        <f t="shared" si="234"/>
        <v>0</v>
      </c>
      <c r="Y421" s="12">
        <f t="shared" si="249"/>
        <v>0</v>
      </c>
      <c r="Z421" s="12">
        <f t="shared" si="235"/>
        <v>0</v>
      </c>
      <c r="AB421" s="42">
        <f t="shared" si="236"/>
        <v>0</v>
      </c>
      <c r="AC421" s="42">
        <f t="shared" si="237"/>
        <v>0</v>
      </c>
      <c r="AD421" s="42">
        <f t="shared" si="238"/>
        <v>0</v>
      </c>
      <c r="AE421" s="42">
        <f t="shared" si="239"/>
        <v>0</v>
      </c>
      <c r="AL421" s="12" t="str">
        <f t="shared" si="240"/>
        <v/>
      </c>
      <c r="AM421" s="12" t="str">
        <f t="shared" si="241"/>
        <v/>
      </c>
      <c r="AN421" s="12" t="str">
        <f t="shared" si="242"/>
        <v/>
      </c>
      <c r="AO421" s="12" t="str">
        <f t="shared" si="243"/>
        <v/>
      </c>
      <c r="AP421" s="12" t="str">
        <f t="shared" si="244"/>
        <v/>
      </c>
      <c r="AQ421" s="12" t="str">
        <f t="shared" si="250"/>
        <v/>
      </c>
      <c r="AR421" s="12" t="str">
        <f t="shared" si="251"/>
        <v/>
      </c>
      <c r="AS421" s="12" t="str">
        <f t="shared" si="252"/>
        <v/>
      </c>
      <c r="AT421" s="12" t="str">
        <f t="shared" si="253"/>
        <v/>
      </c>
      <c r="AU421" s="12" t="str">
        <f t="shared" si="254"/>
        <v/>
      </c>
      <c r="AV421" s="12" t="str">
        <f t="shared" si="255"/>
        <v/>
      </c>
      <c r="AW421" s="12" t="str">
        <f t="shared" si="245"/>
        <v/>
      </c>
      <c r="AX421" s="12" t="str">
        <f t="shared" si="246"/>
        <v/>
      </c>
      <c r="AY421" s="12" t="str">
        <f t="shared" si="247"/>
        <v/>
      </c>
      <c r="AZ421" s="12" t="str">
        <f t="shared" si="248"/>
        <v/>
      </c>
    </row>
    <row r="422" spans="1:52" s="3" customFormat="1">
      <c r="A422" s="35"/>
      <c r="B422" s="36"/>
      <c r="C422" s="36"/>
      <c r="D422" s="36"/>
      <c r="E422" s="13"/>
      <c r="F422" s="13"/>
      <c r="G422" s="13"/>
      <c r="H422" s="13"/>
      <c r="I422" s="18">
        <f t="shared" si="221"/>
        <v>0</v>
      </c>
      <c r="J422" s="37">
        <f t="shared" si="222"/>
        <v>0</v>
      </c>
      <c r="K422" s="37"/>
      <c r="L422" s="12">
        <f t="shared" si="223"/>
        <v>0</v>
      </c>
      <c r="M422" s="12">
        <f t="shared" si="224"/>
        <v>0</v>
      </c>
      <c r="N422" s="12">
        <f t="shared" si="225"/>
        <v>0</v>
      </c>
      <c r="O422" s="12">
        <f t="shared" si="226"/>
        <v>0</v>
      </c>
      <c r="P422" s="12">
        <f t="shared" si="227"/>
        <v>0</v>
      </c>
      <c r="Q422" s="12">
        <f t="shared" si="228"/>
        <v>0</v>
      </c>
      <c r="R422" s="12">
        <f t="shared" si="229"/>
        <v>0</v>
      </c>
      <c r="S422" s="12">
        <f t="shared" si="230"/>
        <v>0</v>
      </c>
      <c r="U422" s="12">
        <f t="shared" si="231"/>
        <v>0</v>
      </c>
      <c r="V422" s="12">
        <f t="shared" si="232"/>
        <v>0</v>
      </c>
      <c r="W422" s="12">
        <f t="shared" si="233"/>
        <v>0</v>
      </c>
      <c r="X422" s="12">
        <f t="shared" si="234"/>
        <v>0</v>
      </c>
      <c r="Y422" s="12">
        <f t="shared" si="249"/>
        <v>0</v>
      </c>
      <c r="Z422" s="12">
        <f t="shared" si="235"/>
        <v>0</v>
      </c>
      <c r="AB422" s="42">
        <f t="shared" si="236"/>
        <v>0</v>
      </c>
      <c r="AC422" s="42">
        <f t="shared" si="237"/>
        <v>0</v>
      </c>
      <c r="AD422" s="42">
        <f t="shared" si="238"/>
        <v>0</v>
      </c>
      <c r="AE422" s="42">
        <f t="shared" si="239"/>
        <v>0</v>
      </c>
      <c r="AL422" s="12" t="str">
        <f t="shared" si="240"/>
        <v/>
      </c>
      <c r="AM422" s="12" t="str">
        <f t="shared" si="241"/>
        <v/>
      </c>
      <c r="AN422" s="12" t="str">
        <f t="shared" si="242"/>
        <v/>
      </c>
      <c r="AO422" s="12" t="str">
        <f t="shared" si="243"/>
        <v/>
      </c>
      <c r="AP422" s="12" t="str">
        <f t="shared" si="244"/>
        <v/>
      </c>
      <c r="AQ422" s="12" t="str">
        <f t="shared" si="250"/>
        <v/>
      </c>
      <c r="AR422" s="12" t="str">
        <f t="shared" si="251"/>
        <v/>
      </c>
      <c r="AS422" s="12" t="str">
        <f t="shared" si="252"/>
        <v/>
      </c>
      <c r="AT422" s="12" t="str">
        <f t="shared" si="253"/>
        <v/>
      </c>
      <c r="AU422" s="12" t="str">
        <f t="shared" si="254"/>
        <v/>
      </c>
      <c r="AV422" s="12" t="str">
        <f t="shared" si="255"/>
        <v/>
      </c>
      <c r="AW422" s="12" t="str">
        <f t="shared" si="245"/>
        <v/>
      </c>
      <c r="AX422" s="12" t="str">
        <f t="shared" si="246"/>
        <v/>
      </c>
      <c r="AY422" s="12" t="str">
        <f t="shared" si="247"/>
        <v/>
      </c>
      <c r="AZ422" s="12" t="str">
        <f t="shared" si="248"/>
        <v/>
      </c>
    </row>
    <row r="423" spans="1:52" s="3" customFormat="1">
      <c r="A423" s="35"/>
      <c r="B423" s="36"/>
      <c r="C423" s="36"/>
      <c r="D423" s="36"/>
      <c r="E423" s="13"/>
      <c r="F423" s="13"/>
      <c r="G423" s="13"/>
      <c r="H423" s="13"/>
      <c r="I423" s="18">
        <f t="shared" si="221"/>
        <v>0</v>
      </c>
      <c r="J423" s="37">
        <f t="shared" si="222"/>
        <v>0</v>
      </c>
      <c r="K423" s="37"/>
      <c r="L423" s="12">
        <f t="shared" si="223"/>
        <v>0</v>
      </c>
      <c r="M423" s="12">
        <f t="shared" si="224"/>
        <v>0</v>
      </c>
      <c r="N423" s="12">
        <f t="shared" si="225"/>
        <v>0</v>
      </c>
      <c r="O423" s="12">
        <f t="shared" si="226"/>
        <v>0</v>
      </c>
      <c r="P423" s="12">
        <f t="shared" si="227"/>
        <v>0</v>
      </c>
      <c r="Q423" s="12">
        <f t="shared" si="228"/>
        <v>0</v>
      </c>
      <c r="R423" s="12">
        <f t="shared" si="229"/>
        <v>0</v>
      </c>
      <c r="S423" s="12">
        <f t="shared" si="230"/>
        <v>0</v>
      </c>
      <c r="U423" s="12">
        <f t="shared" si="231"/>
        <v>0</v>
      </c>
      <c r="V423" s="12">
        <f t="shared" si="232"/>
        <v>0</v>
      </c>
      <c r="W423" s="12">
        <f t="shared" si="233"/>
        <v>0</v>
      </c>
      <c r="X423" s="12">
        <f t="shared" si="234"/>
        <v>0</v>
      </c>
      <c r="Y423" s="12">
        <f t="shared" si="249"/>
        <v>0</v>
      </c>
      <c r="Z423" s="12">
        <f t="shared" si="235"/>
        <v>0</v>
      </c>
      <c r="AB423" s="42">
        <f t="shared" si="236"/>
        <v>0</v>
      </c>
      <c r="AC423" s="42">
        <f t="shared" si="237"/>
        <v>0</v>
      </c>
      <c r="AD423" s="42">
        <f t="shared" si="238"/>
        <v>0</v>
      </c>
      <c r="AE423" s="42">
        <f t="shared" si="239"/>
        <v>0</v>
      </c>
      <c r="AL423" s="12" t="str">
        <f t="shared" si="240"/>
        <v/>
      </c>
      <c r="AM423" s="12" t="str">
        <f t="shared" si="241"/>
        <v/>
      </c>
      <c r="AN423" s="12" t="str">
        <f t="shared" si="242"/>
        <v/>
      </c>
      <c r="AO423" s="12" t="str">
        <f t="shared" si="243"/>
        <v/>
      </c>
      <c r="AP423" s="12" t="str">
        <f t="shared" si="244"/>
        <v/>
      </c>
      <c r="AQ423" s="12" t="str">
        <f t="shared" si="250"/>
        <v/>
      </c>
      <c r="AR423" s="12" t="str">
        <f t="shared" si="251"/>
        <v/>
      </c>
      <c r="AS423" s="12" t="str">
        <f t="shared" si="252"/>
        <v/>
      </c>
      <c r="AT423" s="12" t="str">
        <f t="shared" si="253"/>
        <v/>
      </c>
      <c r="AU423" s="12" t="str">
        <f t="shared" si="254"/>
        <v/>
      </c>
      <c r="AV423" s="12" t="str">
        <f t="shared" si="255"/>
        <v/>
      </c>
      <c r="AW423" s="12" t="str">
        <f t="shared" si="245"/>
        <v/>
      </c>
      <c r="AX423" s="12" t="str">
        <f t="shared" si="246"/>
        <v/>
      </c>
      <c r="AY423" s="12" t="str">
        <f t="shared" si="247"/>
        <v/>
      </c>
      <c r="AZ423" s="12" t="str">
        <f t="shared" si="248"/>
        <v/>
      </c>
    </row>
    <row r="424" spans="1:52" s="3" customFormat="1">
      <c r="A424" s="35"/>
      <c r="B424" s="36"/>
      <c r="C424" s="36"/>
      <c r="D424" s="36"/>
      <c r="E424" s="13"/>
      <c r="F424" s="13"/>
      <c r="G424" s="13"/>
      <c r="H424" s="13"/>
      <c r="I424" s="18">
        <f t="shared" si="221"/>
        <v>0</v>
      </c>
      <c r="J424" s="37">
        <f t="shared" si="222"/>
        <v>0</v>
      </c>
      <c r="K424" s="37"/>
      <c r="L424" s="12">
        <f t="shared" si="223"/>
        <v>0</v>
      </c>
      <c r="M424" s="12">
        <f t="shared" si="224"/>
        <v>0</v>
      </c>
      <c r="N424" s="12">
        <f t="shared" si="225"/>
        <v>0</v>
      </c>
      <c r="O424" s="12">
        <f t="shared" si="226"/>
        <v>0</v>
      </c>
      <c r="P424" s="12">
        <f t="shared" si="227"/>
        <v>0</v>
      </c>
      <c r="Q424" s="12">
        <f t="shared" si="228"/>
        <v>0</v>
      </c>
      <c r="R424" s="12">
        <f t="shared" si="229"/>
        <v>0</v>
      </c>
      <c r="S424" s="12">
        <f t="shared" si="230"/>
        <v>0</v>
      </c>
      <c r="U424" s="12">
        <f t="shared" si="231"/>
        <v>0</v>
      </c>
      <c r="V424" s="12">
        <f t="shared" si="232"/>
        <v>0</v>
      </c>
      <c r="W424" s="12">
        <f t="shared" si="233"/>
        <v>0</v>
      </c>
      <c r="X424" s="12">
        <f t="shared" si="234"/>
        <v>0</v>
      </c>
      <c r="Y424" s="12">
        <f t="shared" si="249"/>
        <v>0</v>
      </c>
      <c r="Z424" s="12">
        <f t="shared" si="235"/>
        <v>0</v>
      </c>
      <c r="AB424" s="42">
        <f t="shared" si="236"/>
        <v>0</v>
      </c>
      <c r="AC424" s="42">
        <f t="shared" si="237"/>
        <v>0</v>
      </c>
      <c r="AD424" s="42">
        <f t="shared" si="238"/>
        <v>0</v>
      </c>
      <c r="AE424" s="42">
        <f t="shared" si="239"/>
        <v>0</v>
      </c>
      <c r="AL424" s="12" t="str">
        <f t="shared" si="240"/>
        <v/>
      </c>
      <c r="AM424" s="12" t="str">
        <f t="shared" si="241"/>
        <v/>
      </c>
      <c r="AN424" s="12" t="str">
        <f t="shared" si="242"/>
        <v/>
      </c>
      <c r="AO424" s="12" t="str">
        <f t="shared" si="243"/>
        <v/>
      </c>
      <c r="AP424" s="12" t="str">
        <f t="shared" si="244"/>
        <v/>
      </c>
      <c r="AQ424" s="12" t="str">
        <f t="shared" si="250"/>
        <v/>
      </c>
      <c r="AR424" s="12" t="str">
        <f t="shared" si="251"/>
        <v/>
      </c>
      <c r="AS424" s="12" t="str">
        <f t="shared" si="252"/>
        <v/>
      </c>
      <c r="AT424" s="12" t="str">
        <f t="shared" si="253"/>
        <v/>
      </c>
      <c r="AU424" s="12" t="str">
        <f t="shared" si="254"/>
        <v/>
      </c>
      <c r="AV424" s="12" t="str">
        <f t="shared" si="255"/>
        <v/>
      </c>
      <c r="AW424" s="12" t="str">
        <f t="shared" si="245"/>
        <v/>
      </c>
      <c r="AX424" s="12" t="str">
        <f t="shared" si="246"/>
        <v/>
      </c>
      <c r="AY424" s="12" t="str">
        <f t="shared" si="247"/>
        <v/>
      </c>
      <c r="AZ424" s="12" t="str">
        <f t="shared" si="248"/>
        <v/>
      </c>
    </row>
    <row r="425" spans="1:52" s="3" customFormat="1">
      <c r="A425" s="35"/>
      <c r="B425" s="36"/>
      <c r="C425" s="36"/>
      <c r="D425" s="36"/>
      <c r="E425" s="13"/>
      <c r="F425" s="13"/>
      <c r="G425" s="13"/>
      <c r="H425" s="13"/>
      <c r="I425" s="18">
        <f t="shared" si="221"/>
        <v>0</v>
      </c>
      <c r="J425" s="37">
        <f t="shared" si="222"/>
        <v>0</v>
      </c>
      <c r="K425" s="37"/>
      <c r="L425" s="12">
        <f t="shared" si="223"/>
        <v>0</v>
      </c>
      <c r="M425" s="12">
        <f t="shared" si="224"/>
        <v>0</v>
      </c>
      <c r="N425" s="12">
        <f t="shared" si="225"/>
        <v>0</v>
      </c>
      <c r="O425" s="12">
        <f t="shared" si="226"/>
        <v>0</v>
      </c>
      <c r="P425" s="12">
        <f t="shared" si="227"/>
        <v>0</v>
      </c>
      <c r="Q425" s="12">
        <f t="shared" si="228"/>
        <v>0</v>
      </c>
      <c r="R425" s="12">
        <f t="shared" si="229"/>
        <v>0</v>
      </c>
      <c r="S425" s="12">
        <f t="shared" si="230"/>
        <v>0</v>
      </c>
      <c r="U425" s="12">
        <f t="shared" si="231"/>
        <v>0</v>
      </c>
      <c r="V425" s="12">
        <f t="shared" si="232"/>
        <v>0</v>
      </c>
      <c r="W425" s="12">
        <f t="shared" si="233"/>
        <v>0</v>
      </c>
      <c r="X425" s="12">
        <f t="shared" si="234"/>
        <v>0</v>
      </c>
      <c r="Y425" s="12">
        <f t="shared" si="249"/>
        <v>0</v>
      </c>
      <c r="Z425" s="12">
        <f t="shared" si="235"/>
        <v>0</v>
      </c>
      <c r="AB425" s="42">
        <f t="shared" si="236"/>
        <v>0</v>
      </c>
      <c r="AC425" s="42">
        <f t="shared" si="237"/>
        <v>0</v>
      </c>
      <c r="AD425" s="42">
        <f t="shared" si="238"/>
        <v>0</v>
      </c>
      <c r="AE425" s="42">
        <f t="shared" si="239"/>
        <v>0</v>
      </c>
      <c r="AL425" s="12" t="str">
        <f t="shared" si="240"/>
        <v/>
      </c>
      <c r="AM425" s="12" t="str">
        <f t="shared" si="241"/>
        <v/>
      </c>
      <c r="AN425" s="12" t="str">
        <f t="shared" si="242"/>
        <v/>
      </c>
      <c r="AO425" s="12" t="str">
        <f t="shared" si="243"/>
        <v/>
      </c>
      <c r="AP425" s="12" t="str">
        <f t="shared" si="244"/>
        <v/>
      </c>
      <c r="AQ425" s="12" t="str">
        <f t="shared" si="250"/>
        <v/>
      </c>
      <c r="AR425" s="12" t="str">
        <f t="shared" si="251"/>
        <v/>
      </c>
      <c r="AS425" s="12" t="str">
        <f t="shared" si="252"/>
        <v/>
      </c>
      <c r="AT425" s="12" t="str">
        <f t="shared" si="253"/>
        <v/>
      </c>
      <c r="AU425" s="12" t="str">
        <f t="shared" si="254"/>
        <v/>
      </c>
      <c r="AV425" s="12" t="str">
        <f t="shared" si="255"/>
        <v/>
      </c>
      <c r="AW425" s="12" t="str">
        <f t="shared" si="245"/>
        <v/>
      </c>
      <c r="AX425" s="12" t="str">
        <f t="shared" si="246"/>
        <v/>
      </c>
      <c r="AY425" s="12" t="str">
        <f t="shared" si="247"/>
        <v/>
      </c>
      <c r="AZ425" s="12" t="str">
        <f t="shared" si="248"/>
        <v/>
      </c>
    </row>
    <row r="426" spans="1:52" s="3" customFormat="1">
      <c r="A426" s="35"/>
      <c r="B426" s="36"/>
      <c r="C426" s="36"/>
      <c r="D426" s="36"/>
      <c r="E426" s="13"/>
      <c r="F426" s="13"/>
      <c r="G426" s="13"/>
      <c r="H426" s="13"/>
      <c r="I426" s="18">
        <f t="shared" si="221"/>
        <v>0</v>
      </c>
      <c r="J426" s="37">
        <f t="shared" si="222"/>
        <v>0</v>
      </c>
      <c r="K426" s="37"/>
      <c r="L426" s="12">
        <f t="shared" si="223"/>
        <v>0</v>
      </c>
      <c r="M426" s="12">
        <f t="shared" si="224"/>
        <v>0</v>
      </c>
      <c r="N426" s="12">
        <f t="shared" si="225"/>
        <v>0</v>
      </c>
      <c r="O426" s="12">
        <f t="shared" si="226"/>
        <v>0</v>
      </c>
      <c r="P426" s="12">
        <f t="shared" si="227"/>
        <v>0</v>
      </c>
      <c r="Q426" s="12">
        <f t="shared" si="228"/>
        <v>0</v>
      </c>
      <c r="R426" s="12">
        <f t="shared" si="229"/>
        <v>0</v>
      </c>
      <c r="S426" s="12">
        <f t="shared" si="230"/>
        <v>0</v>
      </c>
      <c r="U426" s="12">
        <f t="shared" si="231"/>
        <v>0</v>
      </c>
      <c r="V426" s="12">
        <f t="shared" si="232"/>
        <v>0</v>
      </c>
      <c r="W426" s="12">
        <f t="shared" si="233"/>
        <v>0</v>
      </c>
      <c r="X426" s="12">
        <f t="shared" si="234"/>
        <v>0</v>
      </c>
      <c r="Y426" s="12">
        <f t="shared" si="249"/>
        <v>0</v>
      </c>
      <c r="Z426" s="12">
        <f t="shared" si="235"/>
        <v>0</v>
      </c>
      <c r="AB426" s="42">
        <f t="shared" si="236"/>
        <v>0</v>
      </c>
      <c r="AC426" s="42">
        <f t="shared" si="237"/>
        <v>0</v>
      </c>
      <c r="AD426" s="42">
        <f t="shared" si="238"/>
        <v>0</v>
      </c>
      <c r="AE426" s="42">
        <f t="shared" si="239"/>
        <v>0</v>
      </c>
      <c r="AL426" s="12" t="str">
        <f t="shared" si="240"/>
        <v/>
      </c>
      <c r="AM426" s="12" t="str">
        <f t="shared" si="241"/>
        <v/>
      </c>
      <c r="AN426" s="12" t="str">
        <f t="shared" si="242"/>
        <v/>
      </c>
      <c r="AO426" s="12" t="str">
        <f t="shared" si="243"/>
        <v/>
      </c>
      <c r="AP426" s="12" t="str">
        <f t="shared" si="244"/>
        <v/>
      </c>
      <c r="AQ426" s="12" t="str">
        <f t="shared" si="250"/>
        <v/>
      </c>
      <c r="AR426" s="12" t="str">
        <f t="shared" si="251"/>
        <v/>
      </c>
      <c r="AS426" s="12" t="str">
        <f t="shared" si="252"/>
        <v/>
      </c>
      <c r="AT426" s="12" t="str">
        <f t="shared" si="253"/>
        <v/>
      </c>
      <c r="AU426" s="12" t="str">
        <f t="shared" si="254"/>
        <v/>
      </c>
      <c r="AV426" s="12" t="str">
        <f t="shared" si="255"/>
        <v/>
      </c>
      <c r="AW426" s="12" t="str">
        <f t="shared" si="245"/>
        <v/>
      </c>
      <c r="AX426" s="12" t="str">
        <f t="shared" si="246"/>
        <v/>
      </c>
      <c r="AY426" s="12" t="str">
        <f t="shared" si="247"/>
        <v/>
      </c>
      <c r="AZ426" s="12" t="str">
        <f t="shared" si="248"/>
        <v/>
      </c>
    </row>
    <row r="427" spans="1:52" s="3" customFormat="1">
      <c r="A427" s="35"/>
      <c r="B427" s="36"/>
      <c r="C427" s="36"/>
      <c r="D427" s="36"/>
      <c r="E427" s="13"/>
      <c r="F427" s="13"/>
      <c r="G427" s="13"/>
      <c r="H427" s="13"/>
      <c r="I427" s="18">
        <f t="shared" si="221"/>
        <v>0</v>
      </c>
      <c r="J427" s="37">
        <f t="shared" si="222"/>
        <v>0</v>
      </c>
      <c r="K427" s="37"/>
      <c r="L427" s="12">
        <f t="shared" si="223"/>
        <v>0</v>
      </c>
      <c r="M427" s="12">
        <f t="shared" si="224"/>
        <v>0</v>
      </c>
      <c r="N427" s="12">
        <f t="shared" si="225"/>
        <v>0</v>
      </c>
      <c r="O427" s="12">
        <f t="shared" si="226"/>
        <v>0</v>
      </c>
      <c r="P427" s="12">
        <f t="shared" si="227"/>
        <v>0</v>
      </c>
      <c r="Q427" s="12">
        <f t="shared" si="228"/>
        <v>0</v>
      </c>
      <c r="R427" s="12">
        <f t="shared" si="229"/>
        <v>0</v>
      </c>
      <c r="S427" s="12">
        <f t="shared" si="230"/>
        <v>0</v>
      </c>
      <c r="U427" s="12">
        <f t="shared" si="231"/>
        <v>0</v>
      </c>
      <c r="V427" s="12">
        <f t="shared" si="232"/>
        <v>0</v>
      </c>
      <c r="W427" s="12">
        <f t="shared" si="233"/>
        <v>0</v>
      </c>
      <c r="X427" s="12">
        <f t="shared" si="234"/>
        <v>0</v>
      </c>
      <c r="Y427" s="12">
        <f t="shared" si="249"/>
        <v>0</v>
      </c>
      <c r="Z427" s="12">
        <f t="shared" si="235"/>
        <v>0</v>
      </c>
      <c r="AB427" s="42">
        <f t="shared" si="236"/>
        <v>0</v>
      </c>
      <c r="AC427" s="42">
        <f t="shared" si="237"/>
        <v>0</v>
      </c>
      <c r="AD427" s="42">
        <f t="shared" si="238"/>
        <v>0</v>
      </c>
      <c r="AE427" s="42">
        <f t="shared" si="239"/>
        <v>0</v>
      </c>
      <c r="AL427" s="12" t="str">
        <f t="shared" si="240"/>
        <v/>
      </c>
      <c r="AM427" s="12" t="str">
        <f t="shared" si="241"/>
        <v/>
      </c>
      <c r="AN427" s="12" t="str">
        <f t="shared" si="242"/>
        <v/>
      </c>
      <c r="AO427" s="12" t="str">
        <f t="shared" si="243"/>
        <v/>
      </c>
      <c r="AP427" s="12" t="str">
        <f t="shared" si="244"/>
        <v/>
      </c>
      <c r="AQ427" s="12" t="str">
        <f t="shared" si="250"/>
        <v/>
      </c>
      <c r="AR427" s="12" t="str">
        <f t="shared" si="251"/>
        <v/>
      </c>
      <c r="AS427" s="12" t="str">
        <f t="shared" si="252"/>
        <v/>
      </c>
      <c r="AT427" s="12" t="str">
        <f t="shared" si="253"/>
        <v/>
      </c>
      <c r="AU427" s="12" t="str">
        <f t="shared" si="254"/>
        <v/>
      </c>
      <c r="AV427" s="12" t="str">
        <f t="shared" si="255"/>
        <v/>
      </c>
      <c r="AW427" s="12" t="str">
        <f t="shared" si="245"/>
        <v/>
      </c>
      <c r="AX427" s="12" t="str">
        <f t="shared" si="246"/>
        <v/>
      </c>
      <c r="AY427" s="12" t="str">
        <f t="shared" si="247"/>
        <v/>
      </c>
      <c r="AZ427" s="12" t="str">
        <f t="shared" si="248"/>
        <v/>
      </c>
    </row>
    <row r="428" spans="1:52" s="3" customFormat="1">
      <c r="A428" s="35"/>
      <c r="B428" s="36"/>
      <c r="C428" s="36"/>
      <c r="D428" s="36"/>
      <c r="E428" s="13"/>
      <c r="F428" s="13"/>
      <c r="G428" s="13"/>
      <c r="H428" s="13"/>
      <c r="I428" s="18">
        <f t="shared" si="221"/>
        <v>0</v>
      </c>
      <c r="J428" s="37">
        <f t="shared" si="222"/>
        <v>0</v>
      </c>
      <c r="K428" s="37"/>
      <c r="L428" s="12">
        <f t="shared" si="223"/>
        <v>0</v>
      </c>
      <c r="M428" s="12">
        <f t="shared" si="224"/>
        <v>0</v>
      </c>
      <c r="N428" s="12">
        <f t="shared" si="225"/>
        <v>0</v>
      </c>
      <c r="O428" s="12">
        <f t="shared" si="226"/>
        <v>0</v>
      </c>
      <c r="P428" s="12">
        <f t="shared" si="227"/>
        <v>0</v>
      </c>
      <c r="Q428" s="12">
        <f t="shared" si="228"/>
        <v>0</v>
      </c>
      <c r="R428" s="12">
        <f t="shared" si="229"/>
        <v>0</v>
      </c>
      <c r="S428" s="12">
        <f t="shared" si="230"/>
        <v>0</v>
      </c>
      <c r="U428" s="12">
        <f t="shared" si="231"/>
        <v>0</v>
      </c>
      <c r="V428" s="12">
        <f t="shared" si="232"/>
        <v>0</v>
      </c>
      <c r="W428" s="12">
        <f t="shared" si="233"/>
        <v>0</v>
      </c>
      <c r="X428" s="12">
        <f t="shared" si="234"/>
        <v>0</v>
      </c>
      <c r="Y428" s="12">
        <f t="shared" si="249"/>
        <v>0</v>
      </c>
      <c r="Z428" s="12">
        <f t="shared" si="235"/>
        <v>0</v>
      </c>
      <c r="AB428" s="42">
        <f t="shared" si="236"/>
        <v>0</v>
      </c>
      <c r="AC428" s="42">
        <f t="shared" si="237"/>
        <v>0</v>
      </c>
      <c r="AD428" s="42">
        <f t="shared" si="238"/>
        <v>0</v>
      </c>
      <c r="AE428" s="42">
        <f t="shared" si="239"/>
        <v>0</v>
      </c>
      <c r="AL428" s="12" t="str">
        <f t="shared" si="240"/>
        <v/>
      </c>
      <c r="AM428" s="12" t="str">
        <f t="shared" si="241"/>
        <v/>
      </c>
      <c r="AN428" s="12" t="str">
        <f t="shared" si="242"/>
        <v/>
      </c>
      <c r="AO428" s="12" t="str">
        <f t="shared" si="243"/>
        <v/>
      </c>
      <c r="AP428" s="12" t="str">
        <f t="shared" si="244"/>
        <v/>
      </c>
      <c r="AQ428" s="12" t="str">
        <f t="shared" si="250"/>
        <v/>
      </c>
      <c r="AR428" s="12" t="str">
        <f t="shared" si="251"/>
        <v/>
      </c>
      <c r="AS428" s="12" t="str">
        <f t="shared" si="252"/>
        <v/>
      </c>
      <c r="AT428" s="12" t="str">
        <f t="shared" si="253"/>
        <v/>
      </c>
      <c r="AU428" s="12" t="str">
        <f t="shared" si="254"/>
        <v/>
      </c>
      <c r="AV428" s="12" t="str">
        <f t="shared" si="255"/>
        <v/>
      </c>
      <c r="AW428" s="12" t="str">
        <f t="shared" si="245"/>
        <v/>
      </c>
      <c r="AX428" s="12" t="str">
        <f t="shared" si="246"/>
        <v/>
      </c>
      <c r="AY428" s="12" t="str">
        <f t="shared" si="247"/>
        <v/>
      </c>
      <c r="AZ428" s="12" t="str">
        <f t="shared" si="248"/>
        <v/>
      </c>
    </row>
    <row r="429" spans="1:52" s="3" customFormat="1">
      <c r="A429" s="35"/>
      <c r="B429" s="36"/>
      <c r="C429" s="36"/>
      <c r="D429" s="36"/>
      <c r="E429" s="13"/>
      <c r="F429" s="13"/>
      <c r="G429" s="13"/>
      <c r="H429" s="13"/>
      <c r="I429" s="18">
        <f t="shared" si="221"/>
        <v>0</v>
      </c>
      <c r="J429" s="37">
        <f t="shared" si="222"/>
        <v>0</v>
      </c>
      <c r="K429" s="37"/>
      <c r="L429" s="12">
        <f t="shared" si="223"/>
        <v>0</v>
      </c>
      <c r="M429" s="12">
        <f t="shared" si="224"/>
        <v>0</v>
      </c>
      <c r="N429" s="12">
        <f t="shared" si="225"/>
        <v>0</v>
      </c>
      <c r="O429" s="12">
        <f t="shared" si="226"/>
        <v>0</v>
      </c>
      <c r="P429" s="12">
        <f t="shared" si="227"/>
        <v>0</v>
      </c>
      <c r="Q429" s="12">
        <f t="shared" si="228"/>
        <v>0</v>
      </c>
      <c r="R429" s="12">
        <f t="shared" si="229"/>
        <v>0</v>
      </c>
      <c r="S429" s="12">
        <f t="shared" si="230"/>
        <v>0</v>
      </c>
      <c r="U429" s="12">
        <f t="shared" si="231"/>
        <v>0</v>
      </c>
      <c r="V429" s="12">
        <f t="shared" si="232"/>
        <v>0</v>
      </c>
      <c r="W429" s="12">
        <f t="shared" si="233"/>
        <v>0</v>
      </c>
      <c r="X429" s="12">
        <f t="shared" si="234"/>
        <v>0</v>
      </c>
      <c r="Y429" s="12">
        <f t="shared" si="249"/>
        <v>0</v>
      </c>
      <c r="Z429" s="12">
        <f t="shared" si="235"/>
        <v>0</v>
      </c>
      <c r="AB429" s="42">
        <f t="shared" si="236"/>
        <v>0</v>
      </c>
      <c r="AC429" s="42">
        <f t="shared" si="237"/>
        <v>0</v>
      </c>
      <c r="AD429" s="42">
        <f t="shared" si="238"/>
        <v>0</v>
      </c>
      <c r="AE429" s="42">
        <f t="shared" si="239"/>
        <v>0</v>
      </c>
      <c r="AL429" s="12" t="str">
        <f t="shared" si="240"/>
        <v/>
      </c>
      <c r="AM429" s="12" t="str">
        <f t="shared" si="241"/>
        <v/>
      </c>
      <c r="AN429" s="12" t="str">
        <f t="shared" si="242"/>
        <v/>
      </c>
      <c r="AO429" s="12" t="str">
        <f t="shared" si="243"/>
        <v/>
      </c>
      <c r="AP429" s="12" t="str">
        <f t="shared" si="244"/>
        <v/>
      </c>
      <c r="AQ429" s="12" t="str">
        <f t="shared" si="250"/>
        <v/>
      </c>
      <c r="AR429" s="12" t="str">
        <f t="shared" si="251"/>
        <v/>
      </c>
      <c r="AS429" s="12" t="str">
        <f t="shared" si="252"/>
        <v/>
      </c>
      <c r="AT429" s="12" t="str">
        <f t="shared" si="253"/>
        <v/>
      </c>
      <c r="AU429" s="12" t="str">
        <f t="shared" si="254"/>
        <v/>
      </c>
      <c r="AV429" s="12" t="str">
        <f t="shared" si="255"/>
        <v/>
      </c>
      <c r="AW429" s="12" t="str">
        <f t="shared" si="245"/>
        <v/>
      </c>
      <c r="AX429" s="12" t="str">
        <f t="shared" si="246"/>
        <v/>
      </c>
      <c r="AY429" s="12" t="str">
        <f t="shared" si="247"/>
        <v/>
      </c>
      <c r="AZ429" s="12" t="str">
        <f t="shared" si="248"/>
        <v/>
      </c>
    </row>
    <row r="430" spans="1:52" s="3" customFormat="1">
      <c r="A430" s="35"/>
      <c r="B430" s="36"/>
      <c r="C430" s="36"/>
      <c r="D430" s="36"/>
      <c r="E430" s="13"/>
      <c r="F430" s="13"/>
      <c r="G430" s="13"/>
      <c r="H430" s="13"/>
      <c r="I430" s="18">
        <f t="shared" si="221"/>
        <v>0</v>
      </c>
      <c r="J430" s="37">
        <f t="shared" si="222"/>
        <v>0</v>
      </c>
      <c r="K430" s="37"/>
      <c r="L430" s="12">
        <f t="shared" si="223"/>
        <v>0</v>
      </c>
      <c r="M430" s="12">
        <f t="shared" si="224"/>
        <v>0</v>
      </c>
      <c r="N430" s="12">
        <f t="shared" si="225"/>
        <v>0</v>
      </c>
      <c r="O430" s="12">
        <f t="shared" si="226"/>
        <v>0</v>
      </c>
      <c r="P430" s="12">
        <f t="shared" si="227"/>
        <v>0</v>
      </c>
      <c r="Q430" s="12">
        <f t="shared" si="228"/>
        <v>0</v>
      </c>
      <c r="R430" s="12">
        <f t="shared" si="229"/>
        <v>0</v>
      </c>
      <c r="S430" s="12">
        <f t="shared" si="230"/>
        <v>0</v>
      </c>
      <c r="U430" s="12">
        <f t="shared" si="231"/>
        <v>0</v>
      </c>
      <c r="V430" s="12">
        <f t="shared" si="232"/>
        <v>0</v>
      </c>
      <c r="W430" s="12">
        <f t="shared" si="233"/>
        <v>0</v>
      </c>
      <c r="X430" s="12">
        <f t="shared" si="234"/>
        <v>0</v>
      </c>
      <c r="Y430" s="12">
        <f t="shared" si="249"/>
        <v>0</v>
      </c>
      <c r="Z430" s="12">
        <f t="shared" si="235"/>
        <v>0</v>
      </c>
      <c r="AB430" s="42">
        <f t="shared" si="236"/>
        <v>0</v>
      </c>
      <c r="AC430" s="42">
        <f t="shared" si="237"/>
        <v>0</v>
      </c>
      <c r="AD430" s="42">
        <f t="shared" si="238"/>
        <v>0</v>
      </c>
      <c r="AE430" s="42">
        <f t="shared" si="239"/>
        <v>0</v>
      </c>
      <c r="AL430" s="12" t="str">
        <f t="shared" si="240"/>
        <v/>
      </c>
      <c r="AM430" s="12" t="str">
        <f t="shared" si="241"/>
        <v/>
      </c>
      <c r="AN430" s="12" t="str">
        <f t="shared" si="242"/>
        <v/>
      </c>
      <c r="AO430" s="12" t="str">
        <f t="shared" si="243"/>
        <v/>
      </c>
      <c r="AP430" s="12" t="str">
        <f t="shared" si="244"/>
        <v/>
      </c>
      <c r="AQ430" s="12" t="str">
        <f t="shared" si="250"/>
        <v/>
      </c>
      <c r="AR430" s="12" t="str">
        <f t="shared" si="251"/>
        <v/>
      </c>
      <c r="AS430" s="12" t="str">
        <f t="shared" si="252"/>
        <v/>
      </c>
      <c r="AT430" s="12" t="str">
        <f t="shared" si="253"/>
        <v/>
      </c>
      <c r="AU430" s="12" t="str">
        <f t="shared" si="254"/>
        <v/>
      </c>
      <c r="AV430" s="12" t="str">
        <f t="shared" si="255"/>
        <v/>
      </c>
      <c r="AW430" s="12" t="str">
        <f t="shared" si="245"/>
        <v/>
      </c>
      <c r="AX430" s="12" t="str">
        <f t="shared" si="246"/>
        <v/>
      </c>
      <c r="AY430" s="12" t="str">
        <f t="shared" si="247"/>
        <v/>
      </c>
      <c r="AZ430" s="12" t="str">
        <f t="shared" si="248"/>
        <v/>
      </c>
    </row>
    <row r="431" spans="1:52" s="3" customFormat="1">
      <c r="A431" s="35"/>
      <c r="B431" s="36"/>
      <c r="C431" s="36"/>
      <c r="D431" s="36"/>
      <c r="E431" s="13"/>
      <c r="F431" s="13"/>
      <c r="G431" s="13"/>
      <c r="H431" s="13"/>
      <c r="I431" s="18">
        <f t="shared" si="221"/>
        <v>0</v>
      </c>
      <c r="J431" s="37">
        <f t="shared" si="222"/>
        <v>0</v>
      </c>
      <c r="K431" s="37"/>
      <c r="L431" s="12">
        <f t="shared" si="223"/>
        <v>0</v>
      </c>
      <c r="M431" s="12">
        <f t="shared" si="224"/>
        <v>0</v>
      </c>
      <c r="N431" s="12">
        <f t="shared" si="225"/>
        <v>0</v>
      </c>
      <c r="O431" s="12">
        <f t="shared" si="226"/>
        <v>0</v>
      </c>
      <c r="P431" s="12">
        <f t="shared" si="227"/>
        <v>0</v>
      </c>
      <c r="Q431" s="12">
        <f t="shared" si="228"/>
        <v>0</v>
      </c>
      <c r="R431" s="12">
        <f t="shared" si="229"/>
        <v>0</v>
      </c>
      <c r="S431" s="12">
        <f t="shared" si="230"/>
        <v>0</v>
      </c>
      <c r="U431" s="12">
        <f t="shared" si="231"/>
        <v>0</v>
      </c>
      <c r="V431" s="12">
        <f t="shared" si="232"/>
        <v>0</v>
      </c>
      <c r="W431" s="12">
        <f t="shared" si="233"/>
        <v>0</v>
      </c>
      <c r="X431" s="12">
        <f t="shared" si="234"/>
        <v>0</v>
      </c>
      <c r="Y431" s="12">
        <f t="shared" si="249"/>
        <v>0</v>
      </c>
      <c r="Z431" s="12">
        <f t="shared" si="235"/>
        <v>0</v>
      </c>
      <c r="AB431" s="42">
        <f t="shared" si="236"/>
        <v>0</v>
      </c>
      <c r="AC431" s="42">
        <f t="shared" si="237"/>
        <v>0</v>
      </c>
      <c r="AD431" s="42">
        <f t="shared" si="238"/>
        <v>0</v>
      </c>
      <c r="AE431" s="42">
        <f t="shared" si="239"/>
        <v>0</v>
      </c>
      <c r="AL431" s="12" t="str">
        <f t="shared" si="240"/>
        <v/>
      </c>
      <c r="AM431" s="12" t="str">
        <f t="shared" si="241"/>
        <v/>
      </c>
      <c r="AN431" s="12" t="str">
        <f t="shared" si="242"/>
        <v/>
      </c>
      <c r="AO431" s="12" t="str">
        <f t="shared" si="243"/>
        <v/>
      </c>
      <c r="AP431" s="12" t="str">
        <f t="shared" si="244"/>
        <v/>
      </c>
      <c r="AQ431" s="12" t="str">
        <f t="shared" si="250"/>
        <v/>
      </c>
      <c r="AR431" s="12" t="str">
        <f t="shared" si="251"/>
        <v/>
      </c>
      <c r="AS431" s="12" t="str">
        <f t="shared" si="252"/>
        <v/>
      </c>
      <c r="AT431" s="12" t="str">
        <f t="shared" si="253"/>
        <v/>
      </c>
      <c r="AU431" s="12" t="str">
        <f t="shared" si="254"/>
        <v/>
      </c>
      <c r="AV431" s="12" t="str">
        <f t="shared" si="255"/>
        <v/>
      </c>
      <c r="AW431" s="12" t="str">
        <f t="shared" si="245"/>
        <v/>
      </c>
      <c r="AX431" s="12" t="str">
        <f t="shared" si="246"/>
        <v/>
      </c>
      <c r="AY431" s="12" t="str">
        <f t="shared" si="247"/>
        <v/>
      </c>
      <c r="AZ431" s="12" t="str">
        <f t="shared" si="248"/>
        <v/>
      </c>
    </row>
    <row r="432" spans="1:52" s="3" customFormat="1">
      <c r="A432" s="35"/>
      <c r="B432" s="36"/>
      <c r="C432" s="36"/>
      <c r="D432" s="36"/>
      <c r="E432" s="13"/>
      <c r="F432" s="13"/>
      <c r="G432" s="13"/>
      <c r="H432" s="13"/>
      <c r="I432" s="18">
        <f t="shared" si="221"/>
        <v>0</v>
      </c>
      <c r="J432" s="37">
        <f t="shared" si="222"/>
        <v>0</v>
      </c>
      <c r="K432" s="37"/>
      <c r="L432" s="12">
        <f t="shared" si="223"/>
        <v>0</v>
      </c>
      <c r="M432" s="12">
        <f t="shared" si="224"/>
        <v>0</v>
      </c>
      <c r="N432" s="12">
        <f t="shared" si="225"/>
        <v>0</v>
      </c>
      <c r="O432" s="12">
        <f t="shared" si="226"/>
        <v>0</v>
      </c>
      <c r="P432" s="12">
        <f t="shared" si="227"/>
        <v>0</v>
      </c>
      <c r="Q432" s="12">
        <f t="shared" si="228"/>
        <v>0</v>
      </c>
      <c r="R432" s="12">
        <f t="shared" si="229"/>
        <v>0</v>
      </c>
      <c r="S432" s="12">
        <f t="shared" si="230"/>
        <v>0</v>
      </c>
      <c r="U432" s="12">
        <f t="shared" si="231"/>
        <v>0</v>
      </c>
      <c r="V432" s="12">
        <f t="shared" si="232"/>
        <v>0</v>
      </c>
      <c r="W432" s="12">
        <f t="shared" si="233"/>
        <v>0</v>
      </c>
      <c r="X432" s="12">
        <f t="shared" si="234"/>
        <v>0</v>
      </c>
      <c r="Y432" s="12">
        <f t="shared" si="249"/>
        <v>0</v>
      </c>
      <c r="Z432" s="12">
        <f t="shared" si="235"/>
        <v>0</v>
      </c>
      <c r="AB432" s="42">
        <f t="shared" si="236"/>
        <v>0</v>
      </c>
      <c r="AC432" s="42">
        <f t="shared" si="237"/>
        <v>0</v>
      </c>
      <c r="AD432" s="42">
        <f t="shared" si="238"/>
        <v>0</v>
      </c>
      <c r="AE432" s="42">
        <f t="shared" si="239"/>
        <v>0</v>
      </c>
      <c r="AL432" s="12" t="str">
        <f t="shared" si="240"/>
        <v/>
      </c>
      <c r="AM432" s="12" t="str">
        <f t="shared" si="241"/>
        <v/>
      </c>
      <c r="AN432" s="12" t="str">
        <f t="shared" si="242"/>
        <v/>
      </c>
      <c r="AO432" s="12" t="str">
        <f t="shared" si="243"/>
        <v/>
      </c>
      <c r="AP432" s="12" t="str">
        <f t="shared" si="244"/>
        <v/>
      </c>
      <c r="AQ432" s="12" t="str">
        <f t="shared" si="250"/>
        <v/>
      </c>
      <c r="AR432" s="12" t="str">
        <f t="shared" si="251"/>
        <v/>
      </c>
      <c r="AS432" s="12" t="str">
        <f t="shared" si="252"/>
        <v/>
      </c>
      <c r="AT432" s="12" t="str">
        <f t="shared" si="253"/>
        <v/>
      </c>
      <c r="AU432" s="12" t="str">
        <f t="shared" si="254"/>
        <v/>
      </c>
      <c r="AV432" s="12" t="str">
        <f t="shared" si="255"/>
        <v/>
      </c>
      <c r="AW432" s="12" t="str">
        <f t="shared" si="245"/>
        <v/>
      </c>
      <c r="AX432" s="12" t="str">
        <f t="shared" si="246"/>
        <v/>
      </c>
      <c r="AY432" s="12" t="str">
        <f t="shared" si="247"/>
        <v/>
      </c>
      <c r="AZ432" s="12" t="str">
        <f t="shared" si="248"/>
        <v/>
      </c>
    </row>
    <row r="433" spans="1:52" s="3" customFormat="1">
      <c r="A433" s="35"/>
      <c r="B433" s="36"/>
      <c r="C433" s="36"/>
      <c r="D433" s="36"/>
      <c r="E433" s="13"/>
      <c r="F433" s="13"/>
      <c r="G433" s="13"/>
      <c r="H433" s="13"/>
      <c r="I433" s="18">
        <f t="shared" si="221"/>
        <v>0</v>
      </c>
      <c r="J433" s="37">
        <f t="shared" si="222"/>
        <v>0</v>
      </c>
      <c r="K433" s="37"/>
      <c r="L433" s="12">
        <f t="shared" si="223"/>
        <v>0</v>
      </c>
      <c r="M433" s="12">
        <f t="shared" si="224"/>
        <v>0</v>
      </c>
      <c r="N433" s="12">
        <f t="shared" si="225"/>
        <v>0</v>
      </c>
      <c r="O433" s="12">
        <f t="shared" si="226"/>
        <v>0</v>
      </c>
      <c r="P433" s="12">
        <f t="shared" si="227"/>
        <v>0</v>
      </c>
      <c r="Q433" s="12">
        <f t="shared" si="228"/>
        <v>0</v>
      </c>
      <c r="R433" s="12">
        <f t="shared" si="229"/>
        <v>0</v>
      </c>
      <c r="S433" s="12">
        <f t="shared" si="230"/>
        <v>0</v>
      </c>
      <c r="U433" s="12">
        <f t="shared" si="231"/>
        <v>0</v>
      </c>
      <c r="V433" s="12">
        <f t="shared" si="232"/>
        <v>0</v>
      </c>
      <c r="W433" s="12">
        <f t="shared" si="233"/>
        <v>0</v>
      </c>
      <c r="X433" s="12">
        <f t="shared" si="234"/>
        <v>0</v>
      </c>
      <c r="Y433" s="12">
        <f t="shared" si="249"/>
        <v>0</v>
      </c>
      <c r="Z433" s="12">
        <f t="shared" si="235"/>
        <v>0</v>
      </c>
      <c r="AB433" s="42">
        <f t="shared" si="236"/>
        <v>0</v>
      </c>
      <c r="AC433" s="42">
        <f t="shared" si="237"/>
        <v>0</v>
      </c>
      <c r="AD433" s="42">
        <f t="shared" si="238"/>
        <v>0</v>
      </c>
      <c r="AE433" s="42">
        <f t="shared" si="239"/>
        <v>0</v>
      </c>
      <c r="AL433" s="12" t="str">
        <f t="shared" si="240"/>
        <v/>
      </c>
      <c r="AM433" s="12" t="str">
        <f t="shared" si="241"/>
        <v/>
      </c>
      <c r="AN433" s="12" t="str">
        <f t="shared" si="242"/>
        <v/>
      </c>
      <c r="AO433" s="12" t="str">
        <f t="shared" si="243"/>
        <v/>
      </c>
      <c r="AP433" s="12" t="str">
        <f t="shared" si="244"/>
        <v/>
      </c>
      <c r="AQ433" s="12" t="str">
        <f t="shared" si="250"/>
        <v/>
      </c>
      <c r="AR433" s="12" t="str">
        <f t="shared" si="251"/>
        <v/>
      </c>
      <c r="AS433" s="12" t="str">
        <f t="shared" si="252"/>
        <v/>
      </c>
      <c r="AT433" s="12" t="str">
        <f t="shared" si="253"/>
        <v/>
      </c>
      <c r="AU433" s="12" t="str">
        <f t="shared" si="254"/>
        <v/>
      </c>
      <c r="AV433" s="12" t="str">
        <f t="shared" si="255"/>
        <v/>
      </c>
      <c r="AW433" s="12" t="str">
        <f t="shared" si="245"/>
        <v/>
      </c>
      <c r="AX433" s="12" t="str">
        <f t="shared" si="246"/>
        <v/>
      </c>
      <c r="AY433" s="12" t="str">
        <f t="shared" si="247"/>
        <v/>
      </c>
      <c r="AZ433" s="12" t="str">
        <f t="shared" si="248"/>
        <v/>
      </c>
    </row>
    <row r="434" spans="1:52" s="3" customFormat="1">
      <c r="A434" s="35"/>
      <c r="B434" s="36"/>
      <c r="C434" s="36"/>
      <c r="D434" s="36"/>
      <c r="E434" s="13"/>
      <c r="F434" s="13"/>
      <c r="G434" s="13"/>
      <c r="H434" s="13"/>
      <c r="I434" s="18">
        <f t="shared" si="221"/>
        <v>0</v>
      </c>
      <c r="J434" s="37">
        <f t="shared" si="222"/>
        <v>0</v>
      </c>
      <c r="K434" s="37"/>
      <c r="L434" s="12">
        <f t="shared" si="223"/>
        <v>0</v>
      </c>
      <c r="M434" s="12">
        <f t="shared" si="224"/>
        <v>0</v>
      </c>
      <c r="N434" s="12">
        <f t="shared" si="225"/>
        <v>0</v>
      </c>
      <c r="O434" s="12">
        <f t="shared" si="226"/>
        <v>0</v>
      </c>
      <c r="P434" s="12">
        <f t="shared" si="227"/>
        <v>0</v>
      </c>
      <c r="Q434" s="12">
        <f t="shared" si="228"/>
        <v>0</v>
      </c>
      <c r="R434" s="12">
        <f t="shared" si="229"/>
        <v>0</v>
      </c>
      <c r="S434" s="12">
        <f t="shared" si="230"/>
        <v>0</v>
      </c>
      <c r="U434" s="12">
        <f t="shared" si="231"/>
        <v>0</v>
      </c>
      <c r="V434" s="12">
        <f t="shared" si="232"/>
        <v>0</v>
      </c>
      <c r="W434" s="12">
        <f t="shared" si="233"/>
        <v>0</v>
      </c>
      <c r="X434" s="12">
        <f t="shared" si="234"/>
        <v>0</v>
      </c>
      <c r="Y434" s="12">
        <f t="shared" si="249"/>
        <v>0</v>
      </c>
      <c r="Z434" s="12">
        <f t="shared" si="235"/>
        <v>0</v>
      </c>
      <c r="AB434" s="42">
        <f t="shared" si="236"/>
        <v>0</v>
      </c>
      <c r="AC434" s="42">
        <f t="shared" si="237"/>
        <v>0</v>
      </c>
      <c r="AD434" s="42">
        <f t="shared" si="238"/>
        <v>0</v>
      </c>
      <c r="AE434" s="42">
        <f t="shared" si="239"/>
        <v>0</v>
      </c>
      <c r="AL434" s="12" t="str">
        <f t="shared" si="240"/>
        <v/>
      </c>
      <c r="AM434" s="12" t="str">
        <f t="shared" si="241"/>
        <v/>
      </c>
      <c r="AN434" s="12" t="str">
        <f t="shared" si="242"/>
        <v/>
      </c>
      <c r="AO434" s="12" t="str">
        <f t="shared" si="243"/>
        <v/>
      </c>
      <c r="AP434" s="12" t="str">
        <f t="shared" si="244"/>
        <v/>
      </c>
      <c r="AQ434" s="12" t="str">
        <f t="shared" si="250"/>
        <v/>
      </c>
      <c r="AR434" s="12" t="str">
        <f t="shared" si="251"/>
        <v/>
      </c>
      <c r="AS434" s="12" t="str">
        <f t="shared" si="252"/>
        <v/>
      </c>
      <c r="AT434" s="12" t="str">
        <f t="shared" si="253"/>
        <v/>
      </c>
      <c r="AU434" s="12" t="str">
        <f t="shared" si="254"/>
        <v/>
      </c>
      <c r="AV434" s="12" t="str">
        <f t="shared" si="255"/>
        <v/>
      </c>
      <c r="AW434" s="12" t="str">
        <f t="shared" si="245"/>
        <v/>
      </c>
      <c r="AX434" s="12" t="str">
        <f t="shared" si="246"/>
        <v/>
      </c>
      <c r="AY434" s="12" t="str">
        <f t="shared" si="247"/>
        <v/>
      </c>
      <c r="AZ434" s="12" t="str">
        <f t="shared" si="248"/>
        <v/>
      </c>
    </row>
    <row r="435" spans="1:52" s="3" customFormat="1">
      <c r="A435" s="35"/>
      <c r="B435" s="36"/>
      <c r="C435" s="36"/>
      <c r="D435" s="36"/>
      <c r="E435" s="13"/>
      <c r="F435" s="13"/>
      <c r="G435" s="13"/>
      <c r="H435" s="13"/>
      <c r="I435" s="18">
        <f t="shared" si="221"/>
        <v>0</v>
      </c>
      <c r="J435" s="37">
        <f t="shared" si="222"/>
        <v>0</v>
      </c>
      <c r="K435" s="37"/>
      <c r="L435" s="12">
        <f t="shared" si="223"/>
        <v>0</v>
      </c>
      <c r="M435" s="12">
        <f t="shared" si="224"/>
        <v>0</v>
      </c>
      <c r="N435" s="12">
        <f t="shared" si="225"/>
        <v>0</v>
      </c>
      <c r="O435" s="12">
        <f t="shared" si="226"/>
        <v>0</v>
      </c>
      <c r="P435" s="12">
        <f t="shared" si="227"/>
        <v>0</v>
      </c>
      <c r="Q435" s="12">
        <f t="shared" si="228"/>
        <v>0</v>
      </c>
      <c r="R435" s="12">
        <f t="shared" si="229"/>
        <v>0</v>
      </c>
      <c r="S435" s="12">
        <f t="shared" si="230"/>
        <v>0</v>
      </c>
      <c r="U435" s="12">
        <f t="shared" si="231"/>
        <v>0</v>
      </c>
      <c r="V435" s="12">
        <f t="shared" si="232"/>
        <v>0</v>
      </c>
      <c r="W435" s="12">
        <f t="shared" si="233"/>
        <v>0</v>
      </c>
      <c r="X435" s="12">
        <f t="shared" si="234"/>
        <v>0</v>
      </c>
      <c r="Y435" s="12">
        <f t="shared" si="249"/>
        <v>0</v>
      </c>
      <c r="Z435" s="12">
        <f t="shared" si="235"/>
        <v>0</v>
      </c>
      <c r="AB435" s="42">
        <f t="shared" si="236"/>
        <v>0</v>
      </c>
      <c r="AC435" s="42">
        <f t="shared" si="237"/>
        <v>0</v>
      </c>
      <c r="AD435" s="42">
        <f t="shared" si="238"/>
        <v>0</v>
      </c>
      <c r="AE435" s="42">
        <f t="shared" si="239"/>
        <v>0</v>
      </c>
      <c r="AL435" s="12" t="str">
        <f t="shared" si="240"/>
        <v/>
      </c>
      <c r="AM435" s="12" t="str">
        <f t="shared" si="241"/>
        <v/>
      </c>
      <c r="AN435" s="12" t="str">
        <f t="shared" si="242"/>
        <v/>
      </c>
      <c r="AO435" s="12" t="str">
        <f t="shared" si="243"/>
        <v/>
      </c>
      <c r="AP435" s="12" t="str">
        <f t="shared" si="244"/>
        <v/>
      </c>
      <c r="AQ435" s="12" t="str">
        <f t="shared" si="250"/>
        <v/>
      </c>
      <c r="AR435" s="12" t="str">
        <f t="shared" si="251"/>
        <v/>
      </c>
      <c r="AS435" s="12" t="str">
        <f t="shared" si="252"/>
        <v/>
      </c>
      <c r="AT435" s="12" t="str">
        <f t="shared" si="253"/>
        <v/>
      </c>
      <c r="AU435" s="12" t="str">
        <f t="shared" si="254"/>
        <v/>
      </c>
      <c r="AV435" s="12" t="str">
        <f t="shared" si="255"/>
        <v/>
      </c>
      <c r="AW435" s="12" t="str">
        <f t="shared" si="245"/>
        <v/>
      </c>
      <c r="AX435" s="12" t="str">
        <f t="shared" si="246"/>
        <v/>
      </c>
      <c r="AY435" s="12" t="str">
        <f t="shared" si="247"/>
        <v/>
      </c>
      <c r="AZ435" s="12" t="str">
        <f t="shared" si="248"/>
        <v/>
      </c>
    </row>
    <row r="436" spans="1:52" s="3" customFormat="1">
      <c r="A436" s="35"/>
      <c r="B436" s="36"/>
      <c r="C436" s="36"/>
      <c r="D436" s="36"/>
      <c r="E436" s="13"/>
      <c r="F436" s="13"/>
      <c r="G436" s="13"/>
      <c r="H436" s="13"/>
      <c r="I436" s="18">
        <f t="shared" si="221"/>
        <v>0</v>
      </c>
      <c r="J436" s="37">
        <f t="shared" si="222"/>
        <v>0</v>
      </c>
      <c r="K436" s="37"/>
      <c r="L436" s="12">
        <f t="shared" si="223"/>
        <v>0</v>
      </c>
      <c r="M436" s="12">
        <f t="shared" si="224"/>
        <v>0</v>
      </c>
      <c r="N436" s="12">
        <f t="shared" si="225"/>
        <v>0</v>
      </c>
      <c r="O436" s="12">
        <f t="shared" si="226"/>
        <v>0</v>
      </c>
      <c r="P436" s="12">
        <f t="shared" si="227"/>
        <v>0</v>
      </c>
      <c r="Q436" s="12">
        <f t="shared" si="228"/>
        <v>0</v>
      </c>
      <c r="R436" s="12">
        <f t="shared" si="229"/>
        <v>0</v>
      </c>
      <c r="S436" s="12">
        <f t="shared" si="230"/>
        <v>0</v>
      </c>
      <c r="U436" s="12">
        <f t="shared" si="231"/>
        <v>0</v>
      </c>
      <c r="V436" s="12">
        <f t="shared" si="232"/>
        <v>0</v>
      </c>
      <c r="W436" s="12">
        <f t="shared" si="233"/>
        <v>0</v>
      </c>
      <c r="X436" s="12">
        <f t="shared" si="234"/>
        <v>0</v>
      </c>
      <c r="Y436" s="12">
        <f t="shared" si="249"/>
        <v>0</v>
      </c>
      <c r="Z436" s="12">
        <f t="shared" si="235"/>
        <v>0</v>
      </c>
      <c r="AB436" s="42">
        <f t="shared" si="236"/>
        <v>0</v>
      </c>
      <c r="AC436" s="42">
        <f t="shared" si="237"/>
        <v>0</v>
      </c>
      <c r="AD436" s="42">
        <f t="shared" si="238"/>
        <v>0</v>
      </c>
      <c r="AE436" s="42">
        <f t="shared" si="239"/>
        <v>0</v>
      </c>
      <c r="AL436" s="12" t="str">
        <f t="shared" si="240"/>
        <v/>
      </c>
      <c r="AM436" s="12" t="str">
        <f t="shared" si="241"/>
        <v/>
      </c>
      <c r="AN436" s="12" t="str">
        <f t="shared" si="242"/>
        <v/>
      </c>
      <c r="AO436" s="12" t="str">
        <f t="shared" si="243"/>
        <v/>
      </c>
      <c r="AP436" s="12" t="str">
        <f t="shared" si="244"/>
        <v/>
      </c>
      <c r="AQ436" s="12" t="str">
        <f t="shared" si="250"/>
        <v/>
      </c>
      <c r="AR436" s="12" t="str">
        <f t="shared" si="251"/>
        <v/>
      </c>
      <c r="AS436" s="12" t="str">
        <f t="shared" si="252"/>
        <v/>
      </c>
      <c r="AT436" s="12" t="str">
        <f t="shared" si="253"/>
        <v/>
      </c>
      <c r="AU436" s="12" t="str">
        <f t="shared" si="254"/>
        <v/>
      </c>
      <c r="AV436" s="12" t="str">
        <f t="shared" si="255"/>
        <v/>
      </c>
      <c r="AW436" s="12" t="str">
        <f t="shared" si="245"/>
        <v/>
      </c>
      <c r="AX436" s="12" t="str">
        <f t="shared" si="246"/>
        <v/>
      </c>
      <c r="AY436" s="12" t="str">
        <f t="shared" si="247"/>
        <v/>
      </c>
      <c r="AZ436" s="12" t="str">
        <f t="shared" si="248"/>
        <v/>
      </c>
    </row>
    <row r="437" spans="1:52" s="3" customFormat="1">
      <c r="A437" s="35"/>
      <c r="B437" s="36"/>
      <c r="C437" s="36"/>
      <c r="D437" s="36"/>
      <c r="E437" s="13"/>
      <c r="F437" s="13"/>
      <c r="G437" s="13"/>
      <c r="H437" s="13"/>
      <c r="I437" s="18">
        <f t="shared" si="221"/>
        <v>0</v>
      </c>
      <c r="J437" s="37">
        <f t="shared" si="222"/>
        <v>0</v>
      </c>
      <c r="K437" s="37"/>
      <c r="L437" s="12">
        <f t="shared" si="223"/>
        <v>0</v>
      </c>
      <c r="M437" s="12">
        <f t="shared" si="224"/>
        <v>0</v>
      </c>
      <c r="N437" s="12">
        <f t="shared" si="225"/>
        <v>0</v>
      </c>
      <c r="O437" s="12">
        <f t="shared" si="226"/>
        <v>0</v>
      </c>
      <c r="P437" s="12">
        <f t="shared" si="227"/>
        <v>0</v>
      </c>
      <c r="Q437" s="12">
        <f t="shared" si="228"/>
        <v>0</v>
      </c>
      <c r="R437" s="12">
        <f t="shared" si="229"/>
        <v>0</v>
      </c>
      <c r="S437" s="12">
        <f t="shared" si="230"/>
        <v>0</v>
      </c>
      <c r="U437" s="12">
        <f t="shared" si="231"/>
        <v>0</v>
      </c>
      <c r="V437" s="12">
        <f t="shared" si="232"/>
        <v>0</v>
      </c>
      <c r="W437" s="12">
        <f t="shared" si="233"/>
        <v>0</v>
      </c>
      <c r="X437" s="12">
        <f t="shared" si="234"/>
        <v>0</v>
      </c>
      <c r="Y437" s="12">
        <f t="shared" si="249"/>
        <v>0</v>
      </c>
      <c r="Z437" s="12">
        <f t="shared" si="235"/>
        <v>0</v>
      </c>
      <c r="AB437" s="42">
        <f t="shared" si="236"/>
        <v>0</v>
      </c>
      <c r="AC437" s="42">
        <f t="shared" si="237"/>
        <v>0</v>
      </c>
      <c r="AD437" s="42">
        <f t="shared" si="238"/>
        <v>0</v>
      </c>
      <c r="AE437" s="42">
        <f t="shared" si="239"/>
        <v>0</v>
      </c>
      <c r="AL437" s="12" t="str">
        <f t="shared" si="240"/>
        <v/>
      </c>
      <c r="AM437" s="12" t="str">
        <f t="shared" si="241"/>
        <v/>
      </c>
      <c r="AN437" s="12" t="str">
        <f t="shared" si="242"/>
        <v/>
      </c>
      <c r="AO437" s="12" t="str">
        <f t="shared" si="243"/>
        <v/>
      </c>
      <c r="AP437" s="12" t="str">
        <f t="shared" si="244"/>
        <v/>
      </c>
      <c r="AQ437" s="12" t="str">
        <f t="shared" si="250"/>
        <v/>
      </c>
      <c r="AR437" s="12" t="str">
        <f t="shared" si="251"/>
        <v/>
      </c>
      <c r="AS437" s="12" t="str">
        <f t="shared" si="252"/>
        <v/>
      </c>
      <c r="AT437" s="12" t="str">
        <f t="shared" si="253"/>
        <v/>
      </c>
      <c r="AU437" s="12" t="str">
        <f t="shared" si="254"/>
        <v/>
      </c>
      <c r="AV437" s="12" t="str">
        <f t="shared" si="255"/>
        <v/>
      </c>
      <c r="AW437" s="12" t="str">
        <f t="shared" si="245"/>
        <v/>
      </c>
      <c r="AX437" s="12" t="str">
        <f t="shared" si="246"/>
        <v/>
      </c>
      <c r="AY437" s="12" t="str">
        <f t="shared" si="247"/>
        <v/>
      </c>
      <c r="AZ437" s="12" t="str">
        <f t="shared" si="248"/>
        <v/>
      </c>
    </row>
    <row r="438" spans="1:52" s="3" customFormat="1">
      <c r="A438" s="35"/>
      <c r="B438" s="36"/>
      <c r="C438" s="36"/>
      <c r="D438" s="36"/>
      <c r="E438" s="13"/>
      <c r="F438" s="13"/>
      <c r="G438" s="13"/>
      <c r="H438" s="13"/>
      <c r="I438" s="18">
        <f t="shared" si="221"/>
        <v>0</v>
      </c>
      <c r="J438" s="37">
        <f t="shared" si="222"/>
        <v>0</v>
      </c>
      <c r="K438" s="37"/>
      <c r="L438" s="12">
        <f t="shared" si="223"/>
        <v>0</v>
      </c>
      <c r="M438" s="12">
        <f t="shared" si="224"/>
        <v>0</v>
      </c>
      <c r="N438" s="12">
        <f t="shared" si="225"/>
        <v>0</v>
      </c>
      <c r="O438" s="12">
        <f t="shared" si="226"/>
        <v>0</v>
      </c>
      <c r="P438" s="12">
        <f t="shared" si="227"/>
        <v>0</v>
      </c>
      <c r="Q438" s="12">
        <f t="shared" si="228"/>
        <v>0</v>
      </c>
      <c r="R438" s="12">
        <f t="shared" si="229"/>
        <v>0</v>
      </c>
      <c r="S438" s="12">
        <f t="shared" si="230"/>
        <v>0</v>
      </c>
      <c r="U438" s="12">
        <f t="shared" si="231"/>
        <v>0</v>
      </c>
      <c r="V438" s="12">
        <f t="shared" si="232"/>
        <v>0</v>
      </c>
      <c r="W438" s="12">
        <f t="shared" si="233"/>
        <v>0</v>
      </c>
      <c r="X438" s="12">
        <f t="shared" si="234"/>
        <v>0</v>
      </c>
      <c r="Y438" s="12">
        <f t="shared" si="249"/>
        <v>0</v>
      </c>
      <c r="Z438" s="12">
        <f t="shared" si="235"/>
        <v>0</v>
      </c>
      <c r="AB438" s="42">
        <f t="shared" si="236"/>
        <v>0</v>
      </c>
      <c r="AC438" s="42">
        <f t="shared" si="237"/>
        <v>0</v>
      </c>
      <c r="AD438" s="42">
        <f t="shared" si="238"/>
        <v>0</v>
      </c>
      <c r="AE438" s="42">
        <f t="shared" si="239"/>
        <v>0</v>
      </c>
      <c r="AL438" s="12" t="str">
        <f t="shared" si="240"/>
        <v/>
      </c>
      <c r="AM438" s="12" t="str">
        <f t="shared" si="241"/>
        <v/>
      </c>
      <c r="AN438" s="12" t="str">
        <f t="shared" si="242"/>
        <v/>
      </c>
      <c r="AO438" s="12" t="str">
        <f t="shared" si="243"/>
        <v/>
      </c>
      <c r="AP438" s="12" t="str">
        <f t="shared" si="244"/>
        <v/>
      </c>
      <c r="AQ438" s="12" t="str">
        <f t="shared" si="250"/>
        <v/>
      </c>
      <c r="AR438" s="12" t="str">
        <f t="shared" si="251"/>
        <v/>
      </c>
      <c r="AS438" s="12" t="str">
        <f t="shared" si="252"/>
        <v/>
      </c>
      <c r="AT438" s="12" t="str">
        <f t="shared" si="253"/>
        <v/>
      </c>
      <c r="AU438" s="12" t="str">
        <f t="shared" si="254"/>
        <v/>
      </c>
      <c r="AV438" s="12" t="str">
        <f t="shared" si="255"/>
        <v/>
      </c>
      <c r="AW438" s="12" t="str">
        <f t="shared" si="245"/>
        <v/>
      </c>
      <c r="AX438" s="12" t="str">
        <f t="shared" si="246"/>
        <v/>
      </c>
      <c r="AY438" s="12" t="str">
        <f t="shared" si="247"/>
        <v/>
      </c>
      <c r="AZ438" s="12" t="str">
        <f t="shared" si="248"/>
        <v/>
      </c>
    </row>
    <row r="439" spans="1:52" s="3" customFormat="1">
      <c r="A439" s="35"/>
      <c r="B439" s="36"/>
      <c r="C439" s="36"/>
      <c r="D439" s="36"/>
      <c r="E439" s="13"/>
      <c r="F439" s="13"/>
      <c r="G439" s="13"/>
      <c r="H439" s="13"/>
      <c r="I439" s="18">
        <f t="shared" si="221"/>
        <v>0</v>
      </c>
      <c r="J439" s="37">
        <f t="shared" si="222"/>
        <v>0</v>
      </c>
      <c r="K439" s="37"/>
      <c r="L439" s="12">
        <f t="shared" si="223"/>
        <v>0</v>
      </c>
      <c r="M439" s="12">
        <f t="shared" si="224"/>
        <v>0</v>
      </c>
      <c r="N439" s="12">
        <f t="shared" si="225"/>
        <v>0</v>
      </c>
      <c r="O439" s="12">
        <f t="shared" si="226"/>
        <v>0</v>
      </c>
      <c r="P439" s="12">
        <f t="shared" si="227"/>
        <v>0</v>
      </c>
      <c r="Q439" s="12">
        <f t="shared" si="228"/>
        <v>0</v>
      </c>
      <c r="R439" s="12">
        <f t="shared" si="229"/>
        <v>0</v>
      </c>
      <c r="S439" s="12">
        <f t="shared" si="230"/>
        <v>0</v>
      </c>
      <c r="U439" s="12">
        <f t="shared" si="231"/>
        <v>0</v>
      </c>
      <c r="V439" s="12">
        <f t="shared" si="232"/>
        <v>0</v>
      </c>
      <c r="W439" s="12">
        <f t="shared" si="233"/>
        <v>0</v>
      </c>
      <c r="X439" s="12">
        <f t="shared" si="234"/>
        <v>0</v>
      </c>
      <c r="Y439" s="12">
        <f t="shared" si="249"/>
        <v>0</v>
      </c>
      <c r="Z439" s="12">
        <f t="shared" si="235"/>
        <v>0</v>
      </c>
      <c r="AB439" s="42">
        <f t="shared" si="236"/>
        <v>0</v>
      </c>
      <c r="AC439" s="42">
        <f t="shared" si="237"/>
        <v>0</v>
      </c>
      <c r="AD439" s="42">
        <f t="shared" si="238"/>
        <v>0</v>
      </c>
      <c r="AE439" s="42">
        <f t="shared" si="239"/>
        <v>0</v>
      </c>
      <c r="AL439" s="12" t="str">
        <f t="shared" si="240"/>
        <v/>
      </c>
      <c r="AM439" s="12" t="str">
        <f t="shared" si="241"/>
        <v/>
      </c>
      <c r="AN439" s="12" t="str">
        <f t="shared" si="242"/>
        <v/>
      </c>
      <c r="AO439" s="12" t="str">
        <f t="shared" si="243"/>
        <v/>
      </c>
      <c r="AP439" s="12" t="str">
        <f t="shared" si="244"/>
        <v/>
      </c>
      <c r="AQ439" s="12" t="str">
        <f t="shared" si="250"/>
        <v/>
      </c>
      <c r="AR439" s="12" t="str">
        <f t="shared" si="251"/>
        <v/>
      </c>
      <c r="AS439" s="12" t="str">
        <f t="shared" si="252"/>
        <v/>
      </c>
      <c r="AT439" s="12" t="str">
        <f t="shared" si="253"/>
        <v/>
      </c>
      <c r="AU439" s="12" t="str">
        <f t="shared" si="254"/>
        <v/>
      </c>
      <c r="AV439" s="12" t="str">
        <f t="shared" si="255"/>
        <v/>
      </c>
      <c r="AW439" s="12" t="str">
        <f t="shared" si="245"/>
        <v/>
      </c>
      <c r="AX439" s="12" t="str">
        <f t="shared" si="246"/>
        <v/>
      </c>
      <c r="AY439" s="12" t="str">
        <f t="shared" si="247"/>
        <v/>
      </c>
      <c r="AZ439" s="12" t="str">
        <f t="shared" si="248"/>
        <v/>
      </c>
    </row>
    <row r="440" spans="1:52" s="3" customFormat="1">
      <c r="A440" s="35"/>
      <c r="B440" s="36"/>
      <c r="C440" s="36"/>
      <c r="D440" s="36"/>
      <c r="E440" s="13"/>
      <c r="F440" s="13"/>
      <c r="G440" s="13"/>
      <c r="H440" s="13"/>
      <c r="I440" s="18">
        <f t="shared" si="221"/>
        <v>0</v>
      </c>
      <c r="J440" s="37">
        <f t="shared" si="222"/>
        <v>0</v>
      </c>
      <c r="K440" s="37"/>
      <c r="L440" s="12">
        <f t="shared" si="223"/>
        <v>0</v>
      </c>
      <c r="M440" s="12">
        <f t="shared" si="224"/>
        <v>0</v>
      </c>
      <c r="N440" s="12">
        <f t="shared" si="225"/>
        <v>0</v>
      </c>
      <c r="O440" s="12">
        <f t="shared" si="226"/>
        <v>0</v>
      </c>
      <c r="P440" s="12">
        <f t="shared" si="227"/>
        <v>0</v>
      </c>
      <c r="Q440" s="12">
        <f t="shared" si="228"/>
        <v>0</v>
      </c>
      <c r="R440" s="12">
        <f t="shared" si="229"/>
        <v>0</v>
      </c>
      <c r="S440" s="12">
        <f t="shared" si="230"/>
        <v>0</v>
      </c>
      <c r="U440" s="12">
        <f t="shared" si="231"/>
        <v>0</v>
      </c>
      <c r="V440" s="12">
        <f t="shared" si="232"/>
        <v>0</v>
      </c>
      <c r="W440" s="12">
        <f t="shared" si="233"/>
        <v>0</v>
      </c>
      <c r="X440" s="12">
        <f t="shared" si="234"/>
        <v>0</v>
      </c>
      <c r="Y440" s="12">
        <f t="shared" si="249"/>
        <v>0</v>
      </c>
      <c r="Z440" s="12">
        <f t="shared" si="235"/>
        <v>0</v>
      </c>
      <c r="AB440" s="42">
        <f t="shared" si="236"/>
        <v>0</v>
      </c>
      <c r="AC440" s="42">
        <f t="shared" si="237"/>
        <v>0</v>
      </c>
      <c r="AD440" s="42">
        <f t="shared" si="238"/>
        <v>0</v>
      </c>
      <c r="AE440" s="42">
        <f t="shared" si="239"/>
        <v>0</v>
      </c>
      <c r="AL440" s="12" t="str">
        <f t="shared" si="240"/>
        <v/>
      </c>
      <c r="AM440" s="12" t="str">
        <f t="shared" si="241"/>
        <v/>
      </c>
      <c r="AN440" s="12" t="str">
        <f t="shared" si="242"/>
        <v/>
      </c>
      <c r="AO440" s="12" t="str">
        <f t="shared" si="243"/>
        <v/>
      </c>
      <c r="AP440" s="12" t="str">
        <f t="shared" si="244"/>
        <v/>
      </c>
      <c r="AQ440" s="12" t="str">
        <f t="shared" si="250"/>
        <v/>
      </c>
      <c r="AR440" s="12" t="str">
        <f t="shared" si="251"/>
        <v/>
      </c>
      <c r="AS440" s="12" t="str">
        <f t="shared" si="252"/>
        <v/>
      </c>
      <c r="AT440" s="12" t="str">
        <f t="shared" si="253"/>
        <v/>
      </c>
      <c r="AU440" s="12" t="str">
        <f t="shared" si="254"/>
        <v/>
      </c>
      <c r="AV440" s="12" t="str">
        <f t="shared" si="255"/>
        <v/>
      </c>
      <c r="AW440" s="12" t="str">
        <f t="shared" si="245"/>
        <v/>
      </c>
      <c r="AX440" s="12" t="str">
        <f t="shared" si="246"/>
        <v/>
      </c>
      <c r="AY440" s="12" t="str">
        <f t="shared" si="247"/>
        <v/>
      </c>
      <c r="AZ440" s="12" t="str">
        <f t="shared" si="248"/>
        <v/>
      </c>
    </row>
    <row r="441" spans="1:52" s="3" customFormat="1">
      <c r="A441" s="35"/>
      <c r="B441" s="36"/>
      <c r="C441" s="36"/>
      <c r="D441" s="36"/>
      <c r="E441" s="13"/>
      <c r="F441" s="13"/>
      <c r="G441" s="13"/>
      <c r="H441" s="13"/>
      <c r="I441" s="18">
        <f t="shared" si="221"/>
        <v>0</v>
      </c>
      <c r="J441" s="37">
        <f t="shared" si="222"/>
        <v>0</v>
      </c>
      <c r="K441" s="37"/>
      <c r="L441" s="12">
        <f t="shared" si="223"/>
        <v>0</v>
      </c>
      <c r="M441" s="12">
        <f t="shared" si="224"/>
        <v>0</v>
      </c>
      <c r="N441" s="12">
        <f t="shared" si="225"/>
        <v>0</v>
      </c>
      <c r="O441" s="12">
        <f t="shared" si="226"/>
        <v>0</v>
      </c>
      <c r="P441" s="12">
        <f t="shared" si="227"/>
        <v>0</v>
      </c>
      <c r="Q441" s="12">
        <f t="shared" si="228"/>
        <v>0</v>
      </c>
      <c r="R441" s="12">
        <f t="shared" si="229"/>
        <v>0</v>
      </c>
      <c r="S441" s="12">
        <f t="shared" si="230"/>
        <v>0</v>
      </c>
      <c r="U441" s="12">
        <f t="shared" si="231"/>
        <v>0</v>
      </c>
      <c r="V441" s="12">
        <f t="shared" si="232"/>
        <v>0</v>
      </c>
      <c r="W441" s="12">
        <f t="shared" si="233"/>
        <v>0</v>
      </c>
      <c r="X441" s="12">
        <f t="shared" si="234"/>
        <v>0</v>
      </c>
      <c r="Y441" s="12">
        <f t="shared" si="249"/>
        <v>0</v>
      </c>
      <c r="Z441" s="12">
        <f t="shared" si="235"/>
        <v>0</v>
      </c>
      <c r="AB441" s="42">
        <f t="shared" si="236"/>
        <v>0</v>
      </c>
      <c r="AC441" s="42">
        <f t="shared" si="237"/>
        <v>0</v>
      </c>
      <c r="AD441" s="42">
        <f t="shared" si="238"/>
        <v>0</v>
      </c>
      <c r="AE441" s="42">
        <f t="shared" si="239"/>
        <v>0</v>
      </c>
      <c r="AL441" s="12" t="str">
        <f t="shared" si="240"/>
        <v/>
      </c>
      <c r="AM441" s="12" t="str">
        <f t="shared" si="241"/>
        <v/>
      </c>
      <c r="AN441" s="12" t="str">
        <f t="shared" si="242"/>
        <v/>
      </c>
      <c r="AO441" s="12" t="str">
        <f t="shared" si="243"/>
        <v/>
      </c>
      <c r="AP441" s="12" t="str">
        <f t="shared" si="244"/>
        <v/>
      </c>
      <c r="AQ441" s="12" t="str">
        <f t="shared" si="250"/>
        <v/>
      </c>
      <c r="AR441" s="12" t="str">
        <f t="shared" si="251"/>
        <v/>
      </c>
      <c r="AS441" s="12" t="str">
        <f t="shared" si="252"/>
        <v/>
      </c>
      <c r="AT441" s="12" t="str">
        <f t="shared" si="253"/>
        <v/>
      </c>
      <c r="AU441" s="12" t="str">
        <f t="shared" si="254"/>
        <v/>
      </c>
      <c r="AV441" s="12" t="str">
        <f t="shared" si="255"/>
        <v/>
      </c>
      <c r="AW441" s="12" t="str">
        <f t="shared" si="245"/>
        <v/>
      </c>
      <c r="AX441" s="12" t="str">
        <f t="shared" si="246"/>
        <v/>
      </c>
      <c r="AY441" s="12" t="str">
        <f t="shared" si="247"/>
        <v/>
      </c>
      <c r="AZ441" s="12" t="str">
        <f t="shared" si="248"/>
        <v/>
      </c>
    </row>
    <row r="442" spans="1:52" s="3" customFormat="1">
      <c r="A442" s="35"/>
      <c r="B442" s="36"/>
      <c r="C442" s="36"/>
      <c r="D442" s="36"/>
      <c r="E442" s="13"/>
      <c r="F442" s="13"/>
      <c r="G442" s="13"/>
      <c r="H442" s="13"/>
      <c r="I442" s="18">
        <f t="shared" si="221"/>
        <v>0</v>
      </c>
      <c r="J442" s="37">
        <f t="shared" si="222"/>
        <v>0</v>
      </c>
      <c r="K442" s="37"/>
      <c r="L442" s="12">
        <f t="shared" si="223"/>
        <v>0</v>
      </c>
      <c r="M442" s="12">
        <f t="shared" si="224"/>
        <v>0</v>
      </c>
      <c r="N442" s="12">
        <f t="shared" si="225"/>
        <v>0</v>
      </c>
      <c r="O442" s="12">
        <f t="shared" si="226"/>
        <v>0</v>
      </c>
      <c r="P442" s="12">
        <f t="shared" si="227"/>
        <v>0</v>
      </c>
      <c r="Q442" s="12">
        <f t="shared" si="228"/>
        <v>0</v>
      </c>
      <c r="R442" s="12">
        <f t="shared" si="229"/>
        <v>0</v>
      </c>
      <c r="S442" s="12">
        <f t="shared" si="230"/>
        <v>0</v>
      </c>
      <c r="U442" s="12">
        <f t="shared" si="231"/>
        <v>0</v>
      </c>
      <c r="V442" s="12">
        <f t="shared" si="232"/>
        <v>0</v>
      </c>
      <c r="W442" s="12">
        <f t="shared" si="233"/>
        <v>0</v>
      </c>
      <c r="X442" s="12">
        <f t="shared" si="234"/>
        <v>0</v>
      </c>
      <c r="Y442" s="12">
        <f t="shared" si="249"/>
        <v>0</v>
      </c>
      <c r="Z442" s="12">
        <f t="shared" si="235"/>
        <v>0</v>
      </c>
      <c r="AB442" s="42">
        <f t="shared" si="236"/>
        <v>0</v>
      </c>
      <c r="AC442" s="42">
        <f t="shared" si="237"/>
        <v>0</v>
      </c>
      <c r="AD442" s="42">
        <f t="shared" si="238"/>
        <v>0</v>
      </c>
      <c r="AE442" s="42">
        <f t="shared" si="239"/>
        <v>0</v>
      </c>
      <c r="AL442" s="12" t="str">
        <f t="shared" si="240"/>
        <v/>
      </c>
      <c r="AM442" s="12" t="str">
        <f t="shared" si="241"/>
        <v/>
      </c>
      <c r="AN442" s="12" t="str">
        <f t="shared" si="242"/>
        <v/>
      </c>
      <c r="AO442" s="12" t="str">
        <f t="shared" si="243"/>
        <v/>
      </c>
      <c r="AP442" s="12" t="str">
        <f t="shared" si="244"/>
        <v/>
      </c>
      <c r="AQ442" s="12" t="str">
        <f t="shared" si="250"/>
        <v/>
      </c>
      <c r="AR442" s="12" t="str">
        <f t="shared" si="251"/>
        <v/>
      </c>
      <c r="AS442" s="12" t="str">
        <f t="shared" si="252"/>
        <v/>
      </c>
      <c r="AT442" s="12" t="str">
        <f t="shared" si="253"/>
        <v/>
      </c>
      <c r="AU442" s="12" t="str">
        <f t="shared" si="254"/>
        <v/>
      </c>
      <c r="AV442" s="12" t="str">
        <f t="shared" si="255"/>
        <v/>
      </c>
      <c r="AW442" s="12" t="str">
        <f t="shared" si="245"/>
        <v/>
      </c>
      <c r="AX442" s="12" t="str">
        <f t="shared" si="246"/>
        <v/>
      </c>
      <c r="AY442" s="12" t="str">
        <f t="shared" si="247"/>
        <v/>
      </c>
      <c r="AZ442" s="12" t="str">
        <f t="shared" si="248"/>
        <v/>
      </c>
    </row>
    <row r="443" spans="1:52" s="3" customFormat="1">
      <c r="A443" s="35"/>
      <c r="B443" s="36"/>
      <c r="C443" s="36"/>
      <c r="D443" s="36"/>
      <c r="E443" s="13"/>
      <c r="F443" s="13"/>
      <c r="G443" s="13"/>
      <c r="H443" s="13"/>
      <c r="I443" s="18">
        <f t="shared" si="221"/>
        <v>0</v>
      </c>
      <c r="J443" s="37">
        <f t="shared" si="222"/>
        <v>0</v>
      </c>
      <c r="K443" s="37"/>
      <c r="L443" s="12">
        <f t="shared" si="223"/>
        <v>0</v>
      </c>
      <c r="M443" s="12">
        <f t="shared" si="224"/>
        <v>0</v>
      </c>
      <c r="N443" s="12">
        <f t="shared" si="225"/>
        <v>0</v>
      </c>
      <c r="O443" s="12">
        <f t="shared" si="226"/>
        <v>0</v>
      </c>
      <c r="P443" s="12">
        <f t="shared" si="227"/>
        <v>0</v>
      </c>
      <c r="Q443" s="12">
        <f t="shared" si="228"/>
        <v>0</v>
      </c>
      <c r="R443" s="12">
        <f t="shared" si="229"/>
        <v>0</v>
      </c>
      <c r="S443" s="12">
        <f t="shared" si="230"/>
        <v>0</v>
      </c>
      <c r="U443" s="12">
        <f t="shared" si="231"/>
        <v>0</v>
      </c>
      <c r="V443" s="12">
        <f t="shared" si="232"/>
        <v>0</v>
      </c>
      <c r="W443" s="12">
        <f t="shared" si="233"/>
        <v>0</v>
      </c>
      <c r="X443" s="12">
        <f t="shared" si="234"/>
        <v>0</v>
      </c>
      <c r="Y443" s="12">
        <f t="shared" si="249"/>
        <v>0</v>
      </c>
      <c r="Z443" s="12">
        <f t="shared" si="235"/>
        <v>0</v>
      </c>
      <c r="AB443" s="42">
        <f t="shared" si="236"/>
        <v>0</v>
      </c>
      <c r="AC443" s="42">
        <f t="shared" si="237"/>
        <v>0</v>
      </c>
      <c r="AD443" s="42">
        <f t="shared" si="238"/>
        <v>0</v>
      </c>
      <c r="AE443" s="42">
        <f t="shared" si="239"/>
        <v>0</v>
      </c>
      <c r="AL443" s="12" t="str">
        <f t="shared" si="240"/>
        <v/>
      </c>
      <c r="AM443" s="12" t="str">
        <f t="shared" si="241"/>
        <v/>
      </c>
      <c r="AN443" s="12" t="str">
        <f t="shared" si="242"/>
        <v/>
      </c>
      <c r="AO443" s="12" t="str">
        <f t="shared" si="243"/>
        <v/>
      </c>
      <c r="AP443" s="12" t="str">
        <f t="shared" si="244"/>
        <v/>
      </c>
      <c r="AQ443" s="12" t="str">
        <f t="shared" si="250"/>
        <v/>
      </c>
      <c r="AR443" s="12" t="str">
        <f t="shared" si="251"/>
        <v/>
      </c>
      <c r="AS443" s="12" t="str">
        <f t="shared" si="252"/>
        <v/>
      </c>
      <c r="AT443" s="12" t="str">
        <f t="shared" si="253"/>
        <v/>
      </c>
      <c r="AU443" s="12" t="str">
        <f t="shared" si="254"/>
        <v/>
      </c>
      <c r="AV443" s="12" t="str">
        <f t="shared" si="255"/>
        <v/>
      </c>
      <c r="AW443" s="12" t="str">
        <f t="shared" si="245"/>
        <v/>
      </c>
      <c r="AX443" s="12" t="str">
        <f t="shared" si="246"/>
        <v/>
      </c>
      <c r="AY443" s="12" t="str">
        <f t="shared" si="247"/>
        <v/>
      </c>
      <c r="AZ443" s="12" t="str">
        <f t="shared" si="248"/>
        <v/>
      </c>
    </row>
    <row r="444" spans="1:52" s="3" customFormat="1">
      <c r="A444" s="35"/>
      <c r="B444" s="36"/>
      <c r="C444" s="36"/>
      <c r="D444" s="36"/>
      <c r="E444" s="13"/>
      <c r="F444" s="13"/>
      <c r="G444" s="13"/>
      <c r="H444" s="13"/>
      <c r="I444" s="18">
        <f t="shared" si="221"/>
        <v>0</v>
      </c>
      <c r="J444" s="37">
        <f t="shared" si="222"/>
        <v>0</v>
      </c>
      <c r="K444" s="37"/>
      <c r="L444" s="12">
        <f t="shared" si="223"/>
        <v>0</v>
      </c>
      <c r="M444" s="12">
        <f t="shared" si="224"/>
        <v>0</v>
      </c>
      <c r="N444" s="12">
        <f t="shared" si="225"/>
        <v>0</v>
      </c>
      <c r="O444" s="12">
        <f t="shared" si="226"/>
        <v>0</v>
      </c>
      <c r="P444" s="12">
        <f t="shared" si="227"/>
        <v>0</v>
      </c>
      <c r="Q444" s="12">
        <f t="shared" si="228"/>
        <v>0</v>
      </c>
      <c r="R444" s="12">
        <f t="shared" si="229"/>
        <v>0</v>
      </c>
      <c r="S444" s="12">
        <f t="shared" si="230"/>
        <v>0</v>
      </c>
      <c r="U444" s="12">
        <f t="shared" si="231"/>
        <v>0</v>
      </c>
      <c r="V444" s="12">
        <f t="shared" si="232"/>
        <v>0</v>
      </c>
      <c r="W444" s="12">
        <f t="shared" si="233"/>
        <v>0</v>
      </c>
      <c r="X444" s="12">
        <f t="shared" si="234"/>
        <v>0</v>
      </c>
      <c r="Y444" s="12">
        <f t="shared" si="249"/>
        <v>0</v>
      </c>
      <c r="Z444" s="12">
        <f t="shared" si="235"/>
        <v>0</v>
      </c>
      <c r="AB444" s="42">
        <f t="shared" si="236"/>
        <v>0</v>
      </c>
      <c r="AC444" s="42">
        <f t="shared" si="237"/>
        <v>0</v>
      </c>
      <c r="AD444" s="42">
        <f t="shared" si="238"/>
        <v>0</v>
      </c>
      <c r="AE444" s="42">
        <f t="shared" si="239"/>
        <v>0</v>
      </c>
      <c r="AL444" s="12" t="str">
        <f t="shared" si="240"/>
        <v/>
      </c>
      <c r="AM444" s="12" t="str">
        <f t="shared" si="241"/>
        <v/>
      </c>
      <c r="AN444" s="12" t="str">
        <f t="shared" si="242"/>
        <v/>
      </c>
      <c r="AO444" s="12" t="str">
        <f t="shared" si="243"/>
        <v/>
      </c>
      <c r="AP444" s="12" t="str">
        <f t="shared" si="244"/>
        <v/>
      </c>
      <c r="AQ444" s="12" t="str">
        <f t="shared" si="250"/>
        <v/>
      </c>
      <c r="AR444" s="12" t="str">
        <f t="shared" si="251"/>
        <v/>
      </c>
      <c r="AS444" s="12" t="str">
        <f t="shared" si="252"/>
        <v/>
      </c>
      <c r="AT444" s="12" t="str">
        <f t="shared" si="253"/>
        <v/>
      </c>
      <c r="AU444" s="12" t="str">
        <f t="shared" si="254"/>
        <v/>
      </c>
      <c r="AV444" s="12" t="str">
        <f t="shared" si="255"/>
        <v/>
      </c>
      <c r="AW444" s="12" t="str">
        <f t="shared" si="245"/>
        <v/>
      </c>
      <c r="AX444" s="12" t="str">
        <f t="shared" si="246"/>
        <v/>
      </c>
      <c r="AY444" s="12" t="str">
        <f t="shared" si="247"/>
        <v/>
      </c>
      <c r="AZ444" s="12" t="str">
        <f t="shared" si="248"/>
        <v/>
      </c>
    </row>
    <row r="445" spans="1:52" s="3" customFormat="1">
      <c r="A445" s="35"/>
      <c r="B445" s="36"/>
      <c r="C445" s="36"/>
      <c r="D445" s="36"/>
      <c r="E445" s="13"/>
      <c r="F445" s="13"/>
      <c r="G445" s="13"/>
      <c r="H445" s="13"/>
      <c r="I445" s="18">
        <f t="shared" si="221"/>
        <v>0</v>
      </c>
      <c r="J445" s="37">
        <f t="shared" si="222"/>
        <v>0</v>
      </c>
      <c r="K445" s="37"/>
      <c r="L445" s="12">
        <f t="shared" si="223"/>
        <v>0</v>
      </c>
      <c r="M445" s="12">
        <f t="shared" si="224"/>
        <v>0</v>
      </c>
      <c r="N445" s="12">
        <f t="shared" si="225"/>
        <v>0</v>
      </c>
      <c r="O445" s="12">
        <f t="shared" si="226"/>
        <v>0</v>
      </c>
      <c r="P445" s="12">
        <f t="shared" si="227"/>
        <v>0</v>
      </c>
      <c r="Q445" s="12">
        <f t="shared" si="228"/>
        <v>0</v>
      </c>
      <c r="R445" s="12">
        <f t="shared" si="229"/>
        <v>0</v>
      </c>
      <c r="S445" s="12">
        <f t="shared" si="230"/>
        <v>0</v>
      </c>
      <c r="U445" s="12">
        <f t="shared" si="231"/>
        <v>0</v>
      </c>
      <c r="V445" s="12">
        <f t="shared" si="232"/>
        <v>0</v>
      </c>
      <c r="W445" s="12">
        <f t="shared" si="233"/>
        <v>0</v>
      </c>
      <c r="X445" s="12">
        <f t="shared" si="234"/>
        <v>0</v>
      </c>
      <c r="Y445" s="12">
        <f t="shared" si="249"/>
        <v>0</v>
      </c>
      <c r="Z445" s="12">
        <f t="shared" si="235"/>
        <v>0</v>
      </c>
      <c r="AB445" s="42">
        <f t="shared" si="236"/>
        <v>0</v>
      </c>
      <c r="AC445" s="42">
        <f t="shared" si="237"/>
        <v>0</v>
      </c>
      <c r="AD445" s="42">
        <f t="shared" si="238"/>
        <v>0</v>
      </c>
      <c r="AE445" s="42">
        <f t="shared" si="239"/>
        <v>0</v>
      </c>
      <c r="AL445" s="12" t="str">
        <f t="shared" si="240"/>
        <v/>
      </c>
      <c r="AM445" s="12" t="str">
        <f t="shared" si="241"/>
        <v/>
      </c>
      <c r="AN445" s="12" t="str">
        <f t="shared" si="242"/>
        <v/>
      </c>
      <c r="AO445" s="12" t="str">
        <f t="shared" si="243"/>
        <v/>
      </c>
      <c r="AP445" s="12" t="str">
        <f t="shared" si="244"/>
        <v/>
      </c>
      <c r="AQ445" s="12" t="str">
        <f t="shared" si="250"/>
        <v/>
      </c>
      <c r="AR445" s="12" t="str">
        <f t="shared" si="251"/>
        <v/>
      </c>
      <c r="AS445" s="12" t="str">
        <f t="shared" si="252"/>
        <v/>
      </c>
      <c r="AT445" s="12" t="str">
        <f t="shared" si="253"/>
        <v/>
      </c>
      <c r="AU445" s="12" t="str">
        <f t="shared" si="254"/>
        <v/>
      </c>
      <c r="AV445" s="12" t="str">
        <f t="shared" si="255"/>
        <v/>
      </c>
      <c r="AW445" s="12" t="str">
        <f t="shared" si="245"/>
        <v/>
      </c>
      <c r="AX445" s="12" t="str">
        <f t="shared" si="246"/>
        <v/>
      </c>
      <c r="AY445" s="12" t="str">
        <f t="shared" si="247"/>
        <v/>
      </c>
      <c r="AZ445" s="12" t="str">
        <f t="shared" si="248"/>
        <v/>
      </c>
    </row>
    <row r="446" spans="1:52" s="3" customFormat="1">
      <c r="A446" s="35"/>
      <c r="B446" s="36"/>
      <c r="C446" s="36"/>
      <c r="D446" s="36"/>
      <c r="E446" s="13"/>
      <c r="F446" s="13"/>
      <c r="G446" s="13"/>
      <c r="H446" s="13"/>
      <c r="I446" s="18">
        <f t="shared" si="221"/>
        <v>0</v>
      </c>
      <c r="J446" s="37">
        <f t="shared" si="222"/>
        <v>0</v>
      </c>
      <c r="K446" s="37"/>
      <c r="L446" s="12">
        <f t="shared" si="223"/>
        <v>0</v>
      </c>
      <c r="M446" s="12">
        <f t="shared" si="224"/>
        <v>0</v>
      </c>
      <c r="N446" s="12">
        <f t="shared" si="225"/>
        <v>0</v>
      </c>
      <c r="O446" s="12">
        <f t="shared" si="226"/>
        <v>0</v>
      </c>
      <c r="P446" s="12">
        <f t="shared" si="227"/>
        <v>0</v>
      </c>
      <c r="Q446" s="12">
        <f t="shared" si="228"/>
        <v>0</v>
      </c>
      <c r="R446" s="12">
        <f t="shared" si="229"/>
        <v>0</v>
      </c>
      <c r="S446" s="12">
        <f t="shared" si="230"/>
        <v>0</v>
      </c>
      <c r="U446" s="12">
        <f t="shared" si="231"/>
        <v>0</v>
      </c>
      <c r="V446" s="12">
        <f t="shared" si="232"/>
        <v>0</v>
      </c>
      <c r="W446" s="12">
        <f t="shared" si="233"/>
        <v>0</v>
      </c>
      <c r="X446" s="12">
        <f t="shared" si="234"/>
        <v>0</v>
      </c>
      <c r="Y446" s="12">
        <f t="shared" si="249"/>
        <v>0</v>
      </c>
      <c r="Z446" s="12">
        <f t="shared" si="235"/>
        <v>0</v>
      </c>
      <c r="AB446" s="42">
        <f t="shared" si="236"/>
        <v>0</v>
      </c>
      <c r="AC446" s="42">
        <f t="shared" si="237"/>
        <v>0</v>
      </c>
      <c r="AD446" s="42">
        <f t="shared" si="238"/>
        <v>0</v>
      </c>
      <c r="AE446" s="42">
        <f t="shared" si="239"/>
        <v>0</v>
      </c>
      <c r="AL446" s="12" t="str">
        <f t="shared" si="240"/>
        <v/>
      </c>
      <c r="AM446" s="12" t="str">
        <f t="shared" si="241"/>
        <v/>
      </c>
      <c r="AN446" s="12" t="str">
        <f t="shared" si="242"/>
        <v/>
      </c>
      <c r="AO446" s="12" t="str">
        <f t="shared" si="243"/>
        <v/>
      </c>
      <c r="AP446" s="12" t="str">
        <f t="shared" si="244"/>
        <v/>
      </c>
      <c r="AQ446" s="12" t="str">
        <f t="shared" si="250"/>
        <v/>
      </c>
      <c r="AR446" s="12" t="str">
        <f t="shared" si="251"/>
        <v/>
      </c>
      <c r="AS446" s="12" t="str">
        <f t="shared" si="252"/>
        <v/>
      </c>
      <c r="AT446" s="12" t="str">
        <f t="shared" si="253"/>
        <v/>
      </c>
      <c r="AU446" s="12" t="str">
        <f t="shared" si="254"/>
        <v/>
      </c>
      <c r="AV446" s="12" t="str">
        <f t="shared" si="255"/>
        <v/>
      </c>
      <c r="AW446" s="12" t="str">
        <f t="shared" si="245"/>
        <v/>
      </c>
      <c r="AX446" s="12" t="str">
        <f t="shared" si="246"/>
        <v/>
      </c>
      <c r="AY446" s="12" t="str">
        <f t="shared" si="247"/>
        <v/>
      </c>
      <c r="AZ446" s="12" t="str">
        <f t="shared" si="248"/>
        <v/>
      </c>
    </row>
    <row r="447" spans="1:52" s="3" customFormat="1">
      <c r="A447" s="35"/>
      <c r="B447" s="36"/>
      <c r="C447" s="36"/>
      <c r="D447" s="36"/>
      <c r="E447" s="13"/>
      <c r="F447" s="13"/>
      <c r="G447" s="13"/>
      <c r="H447" s="13"/>
      <c r="I447" s="18">
        <f t="shared" si="221"/>
        <v>0</v>
      </c>
      <c r="J447" s="37">
        <f t="shared" si="222"/>
        <v>0</v>
      </c>
      <c r="K447" s="37"/>
      <c r="L447" s="12">
        <f t="shared" si="223"/>
        <v>0</v>
      </c>
      <c r="M447" s="12">
        <f t="shared" si="224"/>
        <v>0</v>
      </c>
      <c r="N447" s="12">
        <f t="shared" si="225"/>
        <v>0</v>
      </c>
      <c r="O447" s="12">
        <f t="shared" si="226"/>
        <v>0</v>
      </c>
      <c r="P447" s="12">
        <f t="shared" si="227"/>
        <v>0</v>
      </c>
      <c r="Q447" s="12">
        <f t="shared" si="228"/>
        <v>0</v>
      </c>
      <c r="R447" s="12">
        <f t="shared" si="229"/>
        <v>0</v>
      </c>
      <c r="S447" s="12">
        <f t="shared" si="230"/>
        <v>0</v>
      </c>
      <c r="U447" s="12">
        <f t="shared" si="231"/>
        <v>0</v>
      </c>
      <c r="V447" s="12">
        <f t="shared" si="232"/>
        <v>0</v>
      </c>
      <c r="W447" s="12">
        <f t="shared" si="233"/>
        <v>0</v>
      </c>
      <c r="X447" s="12">
        <f t="shared" si="234"/>
        <v>0</v>
      </c>
      <c r="Y447" s="12">
        <f t="shared" si="249"/>
        <v>0</v>
      </c>
      <c r="Z447" s="12">
        <f t="shared" si="235"/>
        <v>0</v>
      </c>
      <c r="AB447" s="42">
        <f t="shared" si="236"/>
        <v>0</v>
      </c>
      <c r="AC447" s="42">
        <f t="shared" si="237"/>
        <v>0</v>
      </c>
      <c r="AD447" s="42">
        <f t="shared" si="238"/>
        <v>0</v>
      </c>
      <c r="AE447" s="42">
        <f t="shared" si="239"/>
        <v>0</v>
      </c>
      <c r="AL447" s="12" t="str">
        <f t="shared" si="240"/>
        <v/>
      </c>
      <c r="AM447" s="12" t="str">
        <f t="shared" si="241"/>
        <v/>
      </c>
      <c r="AN447" s="12" t="str">
        <f t="shared" si="242"/>
        <v/>
      </c>
      <c r="AO447" s="12" t="str">
        <f t="shared" si="243"/>
        <v/>
      </c>
      <c r="AP447" s="12" t="str">
        <f t="shared" si="244"/>
        <v/>
      </c>
      <c r="AQ447" s="12" t="str">
        <f t="shared" si="250"/>
        <v/>
      </c>
      <c r="AR447" s="12" t="str">
        <f t="shared" si="251"/>
        <v/>
      </c>
      <c r="AS447" s="12" t="str">
        <f t="shared" si="252"/>
        <v/>
      </c>
      <c r="AT447" s="12" t="str">
        <f t="shared" si="253"/>
        <v/>
      </c>
      <c r="AU447" s="12" t="str">
        <f t="shared" si="254"/>
        <v/>
      </c>
      <c r="AV447" s="12" t="str">
        <f t="shared" si="255"/>
        <v/>
      </c>
      <c r="AW447" s="12" t="str">
        <f t="shared" si="245"/>
        <v/>
      </c>
      <c r="AX447" s="12" t="str">
        <f t="shared" si="246"/>
        <v/>
      </c>
      <c r="AY447" s="12" t="str">
        <f t="shared" si="247"/>
        <v/>
      </c>
      <c r="AZ447" s="12" t="str">
        <f t="shared" si="248"/>
        <v/>
      </c>
    </row>
    <row r="448" spans="1:52" s="3" customFormat="1">
      <c r="A448" s="35"/>
      <c r="B448" s="36"/>
      <c r="C448" s="36"/>
      <c r="D448" s="36"/>
      <c r="E448" s="13"/>
      <c r="F448" s="13"/>
      <c r="G448" s="13"/>
      <c r="H448" s="13"/>
      <c r="I448" s="18">
        <f t="shared" si="221"/>
        <v>0</v>
      </c>
      <c r="J448" s="37">
        <f t="shared" si="222"/>
        <v>0</v>
      </c>
      <c r="K448" s="37"/>
      <c r="L448" s="12">
        <f t="shared" si="223"/>
        <v>0</v>
      </c>
      <c r="M448" s="12">
        <f t="shared" si="224"/>
        <v>0</v>
      </c>
      <c r="N448" s="12">
        <f t="shared" si="225"/>
        <v>0</v>
      </c>
      <c r="O448" s="12">
        <f t="shared" si="226"/>
        <v>0</v>
      </c>
      <c r="P448" s="12">
        <f t="shared" si="227"/>
        <v>0</v>
      </c>
      <c r="Q448" s="12">
        <f t="shared" si="228"/>
        <v>0</v>
      </c>
      <c r="R448" s="12">
        <f t="shared" si="229"/>
        <v>0</v>
      </c>
      <c r="S448" s="12">
        <f t="shared" si="230"/>
        <v>0</v>
      </c>
      <c r="U448" s="12">
        <f t="shared" si="231"/>
        <v>0</v>
      </c>
      <c r="V448" s="12">
        <f t="shared" si="232"/>
        <v>0</v>
      </c>
      <c r="W448" s="12">
        <f t="shared" si="233"/>
        <v>0</v>
      </c>
      <c r="X448" s="12">
        <f t="shared" si="234"/>
        <v>0</v>
      </c>
      <c r="Y448" s="12">
        <f t="shared" si="249"/>
        <v>0</v>
      </c>
      <c r="Z448" s="12">
        <f t="shared" si="235"/>
        <v>0</v>
      </c>
      <c r="AB448" s="42">
        <f t="shared" si="236"/>
        <v>0</v>
      </c>
      <c r="AC448" s="42">
        <f t="shared" si="237"/>
        <v>0</v>
      </c>
      <c r="AD448" s="42">
        <f t="shared" si="238"/>
        <v>0</v>
      </c>
      <c r="AE448" s="42">
        <f t="shared" si="239"/>
        <v>0</v>
      </c>
      <c r="AL448" s="12" t="str">
        <f t="shared" si="240"/>
        <v/>
      </c>
      <c r="AM448" s="12" t="str">
        <f t="shared" si="241"/>
        <v/>
      </c>
      <c r="AN448" s="12" t="str">
        <f t="shared" si="242"/>
        <v/>
      </c>
      <c r="AO448" s="12" t="str">
        <f t="shared" si="243"/>
        <v/>
      </c>
      <c r="AP448" s="12" t="str">
        <f t="shared" si="244"/>
        <v/>
      </c>
      <c r="AQ448" s="12" t="str">
        <f t="shared" si="250"/>
        <v/>
      </c>
      <c r="AR448" s="12" t="str">
        <f t="shared" si="251"/>
        <v/>
      </c>
      <c r="AS448" s="12" t="str">
        <f t="shared" si="252"/>
        <v/>
      </c>
      <c r="AT448" s="12" t="str">
        <f t="shared" si="253"/>
        <v/>
      </c>
      <c r="AU448" s="12" t="str">
        <f t="shared" si="254"/>
        <v/>
      </c>
      <c r="AV448" s="12" t="str">
        <f t="shared" si="255"/>
        <v/>
      </c>
      <c r="AW448" s="12" t="str">
        <f t="shared" si="245"/>
        <v/>
      </c>
      <c r="AX448" s="12" t="str">
        <f t="shared" si="246"/>
        <v/>
      </c>
      <c r="AY448" s="12" t="str">
        <f t="shared" si="247"/>
        <v/>
      </c>
      <c r="AZ448" s="12" t="str">
        <f t="shared" si="248"/>
        <v/>
      </c>
    </row>
    <row r="449" spans="1:52" s="3" customFormat="1">
      <c r="A449" s="35"/>
      <c r="B449" s="36"/>
      <c r="C449" s="36"/>
      <c r="D449" s="36"/>
      <c r="E449" s="13"/>
      <c r="F449" s="13"/>
      <c r="G449" s="13"/>
      <c r="H449" s="13"/>
      <c r="I449" s="18">
        <f t="shared" si="221"/>
        <v>0</v>
      </c>
      <c r="J449" s="37">
        <f t="shared" si="222"/>
        <v>0</v>
      </c>
      <c r="K449" s="37"/>
      <c r="L449" s="12">
        <f t="shared" si="223"/>
        <v>0</v>
      </c>
      <c r="M449" s="12">
        <f t="shared" si="224"/>
        <v>0</v>
      </c>
      <c r="N449" s="12">
        <f t="shared" si="225"/>
        <v>0</v>
      </c>
      <c r="O449" s="12">
        <f t="shared" si="226"/>
        <v>0</v>
      </c>
      <c r="P449" s="12">
        <f t="shared" si="227"/>
        <v>0</v>
      </c>
      <c r="Q449" s="12">
        <f t="shared" si="228"/>
        <v>0</v>
      </c>
      <c r="R449" s="12">
        <f t="shared" si="229"/>
        <v>0</v>
      </c>
      <c r="S449" s="12">
        <f t="shared" si="230"/>
        <v>0</v>
      </c>
      <c r="U449" s="12">
        <f t="shared" si="231"/>
        <v>0</v>
      </c>
      <c r="V449" s="12">
        <f t="shared" si="232"/>
        <v>0</v>
      </c>
      <c r="W449" s="12">
        <f t="shared" si="233"/>
        <v>0</v>
      </c>
      <c r="X449" s="12">
        <f t="shared" si="234"/>
        <v>0</v>
      </c>
      <c r="Y449" s="12">
        <f t="shared" si="249"/>
        <v>0</v>
      </c>
      <c r="Z449" s="12">
        <f t="shared" si="235"/>
        <v>0</v>
      </c>
      <c r="AB449" s="42">
        <f t="shared" si="236"/>
        <v>0</v>
      </c>
      <c r="AC449" s="42">
        <f t="shared" si="237"/>
        <v>0</v>
      </c>
      <c r="AD449" s="42">
        <f t="shared" si="238"/>
        <v>0</v>
      </c>
      <c r="AE449" s="42">
        <f t="shared" si="239"/>
        <v>0</v>
      </c>
      <c r="AL449" s="12" t="str">
        <f t="shared" si="240"/>
        <v/>
      </c>
      <c r="AM449" s="12" t="str">
        <f t="shared" si="241"/>
        <v/>
      </c>
      <c r="AN449" s="12" t="str">
        <f t="shared" si="242"/>
        <v/>
      </c>
      <c r="AO449" s="12" t="str">
        <f t="shared" si="243"/>
        <v/>
      </c>
      <c r="AP449" s="12" t="str">
        <f t="shared" si="244"/>
        <v/>
      </c>
      <c r="AQ449" s="12" t="str">
        <f t="shared" si="250"/>
        <v/>
      </c>
      <c r="AR449" s="12" t="str">
        <f t="shared" si="251"/>
        <v/>
      </c>
      <c r="AS449" s="12" t="str">
        <f t="shared" si="252"/>
        <v/>
      </c>
      <c r="AT449" s="12" t="str">
        <f t="shared" si="253"/>
        <v/>
      </c>
      <c r="AU449" s="12" t="str">
        <f t="shared" si="254"/>
        <v/>
      </c>
      <c r="AV449" s="12" t="str">
        <f t="shared" si="255"/>
        <v/>
      </c>
      <c r="AW449" s="12" t="str">
        <f t="shared" si="245"/>
        <v/>
      </c>
      <c r="AX449" s="12" t="str">
        <f t="shared" si="246"/>
        <v/>
      </c>
      <c r="AY449" s="12" t="str">
        <f t="shared" si="247"/>
        <v/>
      </c>
      <c r="AZ449" s="12" t="str">
        <f t="shared" si="248"/>
        <v/>
      </c>
    </row>
    <row r="450" spans="1:52" s="3" customFormat="1">
      <c r="A450" s="35"/>
      <c r="B450" s="36"/>
      <c r="C450" s="36"/>
      <c r="D450" s="36"/>
      <c r="E450" s="13"/>
      <c r="F450" s="13"/>
      <c r="G450" s="13"/>
      <c r="H450" s="13"/>
      <c r="I450" s="18">
        <f t="shared" si="221"/>
        <v>0</v>
      </c>
      <c r="J450" s="37">
        <f t="shared" si="222"/>
        <v>0</v>
      </c>
      <c r="K450" s="37"/>
      <c r="L450" s="12">
        <f t="shared" si="223"/>
        <v>0</v>
      </c>
      <c r="M450" s="12">
        <f t="shared" si="224"/>
        <v>0</v>
      </c>
      <c r="N450" s="12">
        <f t="shared" si="225"/>
        <v>0</v>
      </c>
      <c r="O450" s="12">
        <f t="shared" si="226"/>
        <v>0</v>
      </c>
      <c r="P450" s="12">
        <f t="shared" si="227"/>
        <v>0</v>
      </c>
      <c r="Q450" s="12">
        <f t="shared" si="228"/>
        <v>0</v>
      </c>
      <c r="R450" s="12">
        <f t="shared" si="229"/>
        <v>0</v>
      </c>
      <c r="S450" s="12">
        <f t="shared" si="230"/>
        <v>0</v>
      </c>
      <c r="U450" s="12">
        <f t="shared" si="231"/>
        <v>0</v>
      </c>
      <c r="V450" s="12">
        <f t="shared" si="232"/>
        <v>0</v>
      </c>
      <c r="W450" s="12">
        <f t="shared" si="233"/>
        <v>0</v>
      </c>
      <c r="X450" s="12">
        <f t="shared" si="234"/>
        <v>0</v>
      </c>
      <c r="Y450" s="12">
        <f t="shared" si="249"/>
        <v>0</v>
      </c>
      <c r="Z450" s="12">
        <f t="shared" si="235"/>
        <v>0</v>
      </c>
      <c r="AB450" s="42">
        <f t="shared" si="236"/>
        <v>0</v>
      </c>
      <c r="AC450" s="42">
        <f t="shared" si="237"/>
        <v>0</v>
      </c>
      <c r="AD450" s="42">
        <f t="shared" si="238"/>
        <v>0</v>
      </c>
      <c r="AE450" s="42">
        <f t="shared" si="239"/>
        <v>0</v>
      </c>
      <c r="AL450" s="12" t="str">
        <f t="shared" si="240"/>
        <v/>
      </c>
      <c r="AM450" s="12" t="str">
        <f t="shared" si="241"/>
        <v/>
      </c>
      <c r="AN450" s="12" t="str">
        <f t="shared" si="242"/>
        <v/>
      </c>
      <c r="AO450" s="12" t="str">
        <f t="shared" si="243"/>
        <v/>
      </c>
      <c r="AP450" s="12" t="str">
        <f t="shared" si="244"/>
        <v/>
      </c>
      <c r="AQ450" s="12" t="str">
        <f t="shared" si="250"/>
        <v/>
      </c>
      <c r="AR450" s="12" t="str">
        <f t="shared" si="251"/>
        <v/>
      </c>
      <c r="AS450" s="12" t="str">
        <f t="shared" si="252"/>
        <v/>
      </c>
      <c r="AT450" s="12" t="str">
        <f t="shared" si="253"/>
        <v/>
      </c>
      <c r="AU450" s="12" t="str">
        <f t="shared" si="254"/>
        <v/>
      </c>
      <c r="AV450" s="12" t="str">
        <f t="shared" si="255"/>
        <v/>
      </c>
      <c r="AW450" s="12" t="str">
        <f t="shared" si="245"/>
        <v/>
      </c>
      <c r="AX450" s="12" t="str">
        <f t="shared" si="246"/>
        <v/>
      </c>
      <c r="AY450" s="12" t="str">
        <f t="shared" si="247"/>
        <v/>
      </c>
      <c r="AZ450" s="12" t="str">
        <f t="shared" si="248"/>
        <v/>
      </c>
    </row>
    <row r="451" spans="1:52" s="3" customFormat="1">
      <c r="A451" s="35"/>
      <c r="B451" s="36"/>
      <c r="C451" s="36"/>
      <c r="D451" s="36"/>
      <c r="E451" s="13"/>
      <c r="F451" s="13"/>
      <c r="G451" s="13"/>
      <c r="H451" s="13"/>
      <c r="I451" s="18">
        <f t="shared" si="221"/>
        <v>0</v>
      </c>
      <c r="J451" s="37">
        <f t="shared" si="222"/>
        <v>0</v>
      </c>
      <c r="K451" s="37"/>
      <c r="L451" s="12">
        <f t="shared" si="223"/>
        <v>0</v>
      </c>
      <c r="M451" s="12">
        <f t="shared" si="224"/>
        <v>0</v>
      </c>
      <c r="N451" s="12">
        <f t="shared" si="225"/>
        <v>0</v>
      </c>
      <c r="O451" s="12">
        <f t="shared" si="226"/>
        <v>0</v>
      </c>
      <c r="P451" s="12">
        <f t="shared" si="227"/>
        <v>0</v>
      </c>
      <c r="Q451" s="12">
        <f t="shared" si="228"/>
        <v>0</v>
      </c>
      <c r="R451" s="12">
        <f t="shared" si="229"/>
        <v>0</v>
      </c>
      <c r="S451" s="12">
        <f t="shared" si="230"/>
        <v>0</v>
      </c>
      <c r="U451" s="12">
        <f t="shared" si="231"/>
        <v>0</v>
      </c>
      <c r="V451" s="12">
        <f t="shared" si="232"/>
        <v>0</v>
      </c>
      <c r="W451" s="12">
        <f t="shared" si="233"/>
        <v>0</v>
      </c>
      <c r="X451" s="12">
        <f t="shared" si="234"/>
        <v>0</v>
      </c>
      <c r="Y451" s="12">
        <f t="shared" si="249"/>
        <v>0</v>
      </c>
      <c r="Z451" s="12">
        <f t="shared" si="235"/>
        <v>0</v>
      </c>
      <c r="AB451" s="42">
        <f t="shared" si="236"/>
        <v>0</v>
      </c>
      <c r="AC451" s="42">
        <f t="shared" si="237"/>
        <v>0</v>
      </c>
      <c r="AD451" s="42">
        <f t="shared" si="238"/>
        <v>0</v>
      </c>
      <c r="AE451" s="42">
        <f t="shared" si="239"/>
        <v>0</v>
      </c>
      <c r="AL451" s="12" t="str">
        <f t="shared" si="240"/>
        <v/>
      </c>
      <c r="AM451" s="12" t="str">
        <f t="shared" si="241"/>
        <v/>
      </c>
      <c r="AN451" s="12" t="str">
        <f t="shared" si="242"/>
        <v/>
      </c>
      <c r="AO451" s="12" t="str">
        <f t="shared" si="243"/>
        <v/>
      </c>
      <c r="AP451" s="12" t="str">
        <f t="shared" si="244"/>
        <v/>
      </c>
      <c r="AQ451" s="12" t="str">
        <f t="shared" si="250"/>
        <v/>
      </c>
      <c r="AR451" s="12" t="str">
        <f t="shared" si="251"/>
        <v/>
      </c>
      <c r="AS451" s="12" t="str">
        <f t="shared" si="252"/>
        <v/>
      </c>
      <c r="AT451" s="12" t="str">
        <f t="shared" si="253"/>
        <v/>
      </c>
      <c r="AU451" s="12" t="str">
        <f t="shared" si="254"/>
        <v/>
      </c>
      <c r="AV451" s="12" t="str">
        <f t="shared" si="255"/>
        <v/>
      </c>
      <c r="AW451" s="12" t="str">
        <f t="shared" si="245"/>
        <v/>
      </c>
      <c r="AX451" s="12" t="str">
        <f t="shared" si="246"/>
        <v/>
      </c>
      <c r="AY451" s="12" t="str">
        <f t="shared" si="247"/>
        <v/>
      </c>
      <c r="AZ451" s="12" t="str">
        <f t="shared" si="248"/>
        <v/>
      </c>
    </row>
    <row r="452" spans="1:52" s="3" customFormat="1">
      <c r="A452" s="35"/>
      <c r="B452" s="36"/>
      <c r="C452" s="36"/>
      <c r="D452" s="36"/>
      <c r="E452" s="13"/>
      <c r="F452" s="13"/>
      <c r="G452" s="13"/>
      <c r="H452" s="13"/>
      <c r="I452" s="18">
        <f t="shared" si="221"/>
        <v>0</v>
      </c>
      <c r="J452" s="37">
        <f t="shared" si="222"/>
        <v>0</v>
      </c>
      <c r="K452" s="37"/>
      <c r="L452" s="12">
        <f t="shared" si="223"/>
        <v>0</v>
      </c>
      <c r="M452" s="12">
        <f t="shared" si="224"/>
        <v>0</v>
      </c>
      <c r="N452" s="12">
        <f t="shared" si="225"/>
        <v>0</v>
      </c>
      <c r="O452" s="12">
        <f t="shared" si="226"/>
        <v>0</v>
      </c>
      <c r="P452" s="12">
        <f t="shared" si="227"/>
        <v>0</v>
      </c>
      <c r="Q452" s="12">
        <f t="shared" si="228"/>
        <v>0</v>
      </c>
      <c r="R452" s="12">
        <f t="shared" si="229"/>
        <v>0</v>
      </c>
      <c r="S452" s="12">
        <f t="shared" si="230"/>
        <v>0</v>
      </c>
      <c r="U452" s="12">
        <f t="shared" si="231"/>
        <v>0</v>
      </c>
      <c r="V452" s="12">
        <f t="shared" si="232"/>
        <v>0</v>
      </c>
      <c r="W452" s="12">
        <f t="shared" si="233"/>
        <v>0</v>
      </c>
      <c r="X452" s="12">
        <f t="shared" si="234"/>
        <v>0</v>
      </c>
      <c r="Y452" s="12">
        <f t="shared" si="249"/>
        <v>0</v>
      </c>
      <c r="Z452" s="12">
        <f t="shared" si="235"/>
        <v>0</v>
      </c>
      <c r="AB452" s="42">
        <f t="shared" si="236"/>
        <v>0</v>
      </c>
      <c r="AC452" s="42">
        <f t="shared" si="237"/>
        <v>0</v>
      </c>
      <c r="AD452" s="42">
        <f t="shared" si="238"/>
        <v>0</v>
      </c>
      <c r="AE452" s="42">
        <f t="shared" si="239"/>
        <v>0</v>
      </c>
      <c r="AL452" s="12" t="str">
        <f t="shared" si="240"/>
        <v/>
      </c>
      <c r="AM452" s="12" t="str">
        <f t="shared" si="241"/>
        <v/>
      </c>
      <c r="AN452" s="12" t="str">
        <f t="shared" si="242"/>
        <v/>
      </c>
      <c r="AO452" s="12" t="str">
        <f t="shared" si="243"/>
        <v/>
      </c>
      <c r="AP452" s="12" t="str">
        <f t="shared" si="244"/>
        <v/>
      </c>
      <c r="AQ452" s="12" t="str">
        <f t="shared" si="250"/>
        <v/>
      </c>
      <c r="AR452" s="12" t="str">
        <f t="shared" si="251"/>
        <v/>
      </c>
      <c r="AS452" s="12" t="str">
        <f t="shared" si="252"/>
        <v/>
      </c>
      <c r="AT452" s="12" t="str">
        <f t="shared" si="253"/>
        <v/>
      </c>
      <c r="AU452" s="12" t="str">
        <f t="shared" si="254"/>
        <v/>
      </c>
      <c r="AV452" s="12" t="str">
        <f t="shared" si="255"/>
        <v/>
      </c>
      <c r="AW452" s="12" t="str">
        <f t="shared" si="245"/>
        <v/>
      </c>
      <c r="AX452" s="12" t="str">
        <f t="shared" si="246"/>
        <v/>
      </c>
      <c r="AY452" s="12" t="str">
        <f t="shared" si="247"/>
        <v/>
      </c>
      <c r="AZ452" s="12" t="str">
        <f t="shared" si="248"/>
        <v/>
      </c>
    </row>
    <row r="453" spans="1:52" s="3" customFormat="1">
      <c r="A453" s="35"/>
      <c r="B453" s="36"/>
      <c r="C453" s="36"/>
      <c r="D453" s="36"/>
      <c r="E453" s="13"/>
      <c r="F453" s="13"/>
      <c r="G453" s="13"/>
      <c r="H453" s="13"/>
      <c r="I453" s="18">
        <f t="shared" si="221"/>
        <v>0</v>
      </c>
      <c r="J453" s="37">
        <f t="shared" si="222"/>
        <v>0</v>
      </c>
      <c r="K453" s="37"/>
      <c r="L453" s="12">
        <f t="shared" si="223"/>
        <v>0</v>
      </c>
      <c r="M453" s="12">
        <f t="shared" si="224"/>
        <v>0</v>
      </c>
      <c r="N453" s="12">
        <f t="shared" si="225"/>
        <v>0</v>
      </c>
      <c r="O453" s="12">
        <f t="shared" si="226"/>
        <v>0</v>
      </c>
      <c r="P453" s="12">
        <f t="shared" si="227"/>
        <v>0</v>
      </c>
      <c r="Q453" s="12">
        <f t="shared" si="228"/>
        <v>0</v>
      </c>
      <c r="R453" s="12">
        <f t="shared" si="229"/>
        <v>0</v>
      </c>
      <c r="S453" s="12">
        <f t="shared" si="230"/>
        <v>0</v>
      </c>
      <c r="U453" s="12">
        <f t="shared" si="231"/>
        <v>0</v>
      </c>
      <c r="V453" s="12">
        <f t="shared" si="232"/>
        <v>0</v>
      </c>
      <c r="W453" s="12">
        <f t="shared" si="233"/>
        <v>0</v>
      </c>
      <c r="X453" s="12">
        <f t="shared" si="234"/>
        <v>0</v>
      </c>
      <c r="Y453" s="12">
        <f t="shared" si="249"/>
        <v>0</v>
      </c>
      <c r="Z453" s="12">
        <f t="shared" si="235"/>
        <v>0</v>
      </c>
      <c r="AB453" s="42">
        <f t="shared" si="236"/>
        <v>0</v>
      </c>
      <c r="AC453" s="42">
        <f t="shared" si="237"/>
        <v>0</v>
      </c>
      <c r="AD453" s="42">
        <f t="shared" si="238"/>
        <v>0</v>
      </c>
      <c r="AE453" s="42">
        <f t="shared" si="239"/>
        <v>0</v>
      </c>
      <c r="AL453" s="12" t="str">
        <f t="shared" si="240"/>
        <v/>
      </c>
      <c r="AM453" s="12" t="str">
        <f t="shared" si="241"/>
        <v/>
      </c>
      <c r="AN453" s="12" t="str">
        <f t="shared" si="242"/>
        <v/>
      </c>
      <c r="AO453" s="12" t="str">
        <f t="shared" si="243"/>
        <v/>
      </c>
      <c r="AP453" s="12" t="str">
        <f t="shared" si="244"/>
        <v/>
      </c>
      <c r="AQ453" s="12" t="str">
        <f t="shared" si="250"/>
        <v/>
      </c>
      <c r="AR453" s="12" t="str">
        <f t="shared" si="251"/>
        <v/>
      </c>
      <c r="AS453" s="12" t="str">
        <f t="shared" si="252"/>
        <v/>
      </c>
      <c r="AT453" s="12" t="str">
        <f t="shared" si="253"/>
        <v/>
      </c>
      <c r="AU453" s="12" t="str">
        <f t="shared" si="254"/>
        <v/>
      </c>
      <c r="AV453" s="12" t="str">
        <f t="shared" si="255"/>
        <v/>
      </c>
      <c r="AW453" s="12" t="str">
        <f t="shared" si="245"/>
        <v/>
      </c>
      <c r="AX453" s="12" t="str">
        <f t="shared" si="246"/>
        <v/>
      </c>
      <c r="AY453" s="12" t="str">
        <f t="shared" si="247"/>
        <v/>
      </c>
      <c r="AZ453" s="12" t="str">
        <f t="shared" si="248"/>
        <v/>
      </c>
    </row>
    <row r="454" spans="1:52" s="3" customFormat="1">
      <c r="A454" s="35"/>
      <c r="B454" s="36"/>
      <c r="C454" s="36"/>
      <c r="D454" s="36"/>
      <c r="E454" s="13"/>
      <c r="F454" s="13"/>
      <c r="G454" s="13"/>
      <c r="H454" s="13"/>
      <c r="I454" s="18">
        <f t="shared" ref="I454:I503" si="256">AB454+AC454+AD454+AE454</f>
        <v>0</v>
      </c>
      <c r="J454" s="37">
        <f t="shared" ref="J454:J502" si="257">IF(U454=1,$AH$5,IF(V454=1,$AH$6,IF(W454=1,$AH$7,IF(X454=1,$AH$8,IF(Y454=1,$AH$9,0)))))</f>
        <v>0</v>
      </c>
      <c r="K454" s="37"/>
      <c r="L454" s="12">
        <f t="shared" ref="L454:L503" si="258">IF(A454&lt;&gt;"",1,0)</f>
        <v>0</v>
      </c>
      <c r="M454" s="12">
        <f t="shared" ref="M454:M503" si="259">IF(B454&lt;&gt;"",1,0)</f>
        <v>0</v>
      </c>
      <c r="N454" s="12">
        <f t="shared" ref="N454:N503" si="260">IF(C454&lt;&gt;"",1,0)</f>
        <v>0</v>
      </c>
      <c r="O454" s="12">
        <f t="shared" ref="O454:O503" si="261">IF(D454&lt;&gt;"",1,0)</f>
        <v>0</v>
      </c>
      <c r="P454" s="12">
        <f t="shared" ref="P454:P503" si="262">IF(E454&lt;&gt;"",1,0)</f>
        <v>0</v>
      </c>
      <c r="Q454" s="12">
        <f t="shared" ref="Q454:Q503" si="263">IF(F454&lt;&gt;"",1,0)</f>
        <v>0</v>
      </c>
      <c r="R454" s="12">
        <f t="shared" ref="R454:R503" si="264">IF(G454&lt;&gt;"",1,0)</f>
        <v>0</v>
      </c>
      <c r="S454" s="12">
        <f t="shared" ref="S454:S503" si="265">IF(H454&lt;&gt;"",1,0)</f>
        <v>0</v>
      </c>
      <c r="U454" s="12">
        <f t="shared" ref="U454:U503" si="266">IFERROR(IF(AY454=AZ454,0,1),1)</f>
        <v>0</v>
      </c>
      <c r="V454" s="12">
        <f t="shared" ref="V454:V503" si="267">IF((IF(B454&lt;&gt;"",1,0))+(IF(C454&lt;&gt;"",1,0))=2,IF(C454&gt;B454,0,1),0)</f>
        <v>0</v>
      </c>
      <c r="W454" s="12">
        <f t="shared" ref="W454:W503" si="268">IF(L454+M454+N454+O454+P454+Q454+R454+S454=0,0,IF(L454+M454+N454+O454=4,0,1))</f>
        <v>0</v>
      </c>
      <c r="X454" s="12">
        <f t="shared" ref="X454:X503" si="269">IF(COUNTIF($A$5:$A$1004,A454)&lt;=1,0,1)</f>
        <v>0</v>
      </c>
      <c r="Y454" s="12">
        <f t="shared" si="249"/>
        <v>0</v>
      </c>
      <c r="Z454" s="12">
        <f t="shared" ref="Z454:Z503" si="270">IF(U454+V454+W454+X454+Y454=0,0,1)</f>
        <v>0</v>
      </c>
      <c r="AB454" s="42">
        <f t="shared" ref="AB454:AB503" si="271">IF($Z454=0,E454,0)</f>
        <v>0</v>
      </c>
      <c r="AC454" s="42">
        <f t="shared" ref="AC454:AC503" si="272">IF($Z454=0,F454,0)</f>
        <v>0</v>
      </c>
      <c r="AD454" s="42">
        <f t="shared" ref="AD454:AD503" si="273">IF($Z454=0,G454,0)</f>
        <v>0</v>
      </c>
      <c r="AE454" s="42">
        <f t="shared" ref="AE454:AE503" si="274">IF($Z454=0,H454,0)</f>
        <v>0</v>
      </c>
      <c r="AL454" s="12" t="str">
        <f t="shared" ref="AL454:AL503" si="275">IF($A454="","",MID($A454,1,1)*2)</f>
        <v/>
      </c>
      <c r="AM454" s="12" t="str">
        <f t="shared" ref="AM454:AM503" si="276">IF($A454="","",MID($A454,2,1)*1)</f>
        <v/>
      </c>
      <c r="AN454" s="12" t="str">
        <f t="shared" ref="AN454:AN503" si="277">IF($A454="","",MID($A454,3,1)*2)</f>
        <v/>
      </c>
      <c r="AO454" s="12" t="str">
        <f t="shared" ref="AO454:AO503" si="278">IF($A454="","",MID($A454,4,1)*1)</f>
        <v/>
      </c>
      <c r="AP454" s="12" t="str">
        <f t="shared" ref="AP454:AP503" si="279">IF($A454="","",MID($A454,5,1)*2)</f>
        <v/>
      </c>
      <c r="AQ454" s="12" t="str">
        <f t="shared" si="250"/>
        <v/>
      </c>
      <c r="AR454" s="12" t="str">
        <f t="shared" si="251"/>
        <v/>
      </c>
      <c r="AS454" s="12" t="str">
        <f t="shared" si="252"/>
        <v/>
      </c>
      <c r="AT454" s="12" t="str">
        <f t="shared" si="253"/>
        <v/>
      </c>
      <c r="AU454" s="12" t="str">
        <f t="shared" si="254"/>
        <v/>
      </c>
      <c r="AV454" s="12" t="str">
        <f t="shared" si="255"/>
        <v/>
      </c>
      <c r="AW454" s="12" t="str">
        <f t="shared" ref="AW454:AW503" si="280">IF($A454="","",MOD(AV454,10))</f>
        <v/>
      </c>
      <c r="AX454" s="12" t="str">
        <f t="shared" ref="AX454:AX503" si="281">IF($A454="","",10-AW454)</f>
        <v/>
      </c>
      <c r="AY454" s="12" t="str">
        <f t="shared" ref="AY454:AY503" si="282">IF($A454="","",MOD(AX454,10))</f>
        <v/>
      </c>
      <c r="AZ454" s="12" t="str">
        <f t="shared" ref="AZ454:AZ503" si="283">IF($A454="","",MID($A454,7,1)*1)</f>
        <v/>
      </c>
    </row>
    <row r="455" spans="1:52" s="3" customFormat="1">
      <c r="A455" s="35"/>
      <c r="B455" s="36"/>
      <c r="C455" s="36"/>
      <c r="D455" s="36"/>
      <c r="E455" s="13"/>
      <c r="F455" s="13"/>
      <c r="G455" s="13"/>
      <c r="H455" s="13"/>
      <c r="I455" s="18">
        <f t="shared" si="256"/>
        <v>0</v>
      </c>
      <c r="J455" s="37">
        <f t="shared" si="257"/>
        <v>0</v>
      </c>
      <c r="K455" s="37"/>
      <c r="L455" s="12">
        <f t="shared" si="258"/>
        <v>0</v>
      </c>
      <c r="M455" s="12">
        <f t="shared" si="259"/>
        <v>0</v>
      </c>
      <c r="N455" s="12">
        <f t="shared" si="260"/>
        <v>0</v>
      </c>
      <c r="O455" s="12">
        <f t="shared" si="261"/>
        <v>0</v>
      </c>
      <c r="P455" s="12">
        <f t="shared" si="262"/>
        <v>0</v>
      </c>
      <c r="Q455" s="12">
        <f t="shared" si="263"/>
        <v>0</v>
      </c>
      <c r="R455" s="12">
        <f t="shared" si="264"/>
        <v>0</v>
      </c>
      <c r="S455" s="12">
        <f t="shared" si="265"/>
        <v>0</v>
      </c>
      <c r="U455" s="12">
        <f t="shared" si="266"/>
        <v>0</v>
      </c>
      <c r="V455" s="12">
        <f t="shared" si="267"/>
        <v>0</v>
      </c>
      <c r="W455" s="12">
        <f t="shared" si="268"/>
        <v>0</v>
      </c>
      <c r="X455" s="12">
        <f t="shared" si="269"/>
        <v>0</v>
      </c>
      <c r="Y455" s="12">
        <f t="shared" ref="Y455:Y518" si="284">IF(AND(L455=1,L454=0),1,0)</f>
        <v>0</v>
      </c>
      <c r="Z455" s="12">
        <f t="shared" si="270"/>
        <v>0</v>
      </c>
      <c r="AB455" s="42">
        <f t="shared" si="271"/>
        <v>0</v>
      </c>
      <c r="AC455" s="42">
        <f t="shared" si="272"/>
        <v>0</v>
      </c>
      <c r="AD455" s="42">
        <f t="shared" si="273"/>
        <v>0</v>
      </c>
      <c r="AE455" s="42">
        <f t="shared" si="274"/>
        <v>0</v>
      </c>
      <c r="AL455" s="12" t="str">
        <f t="shared" si="275"/>
        <v/>
      </c>
      <c r="AM455" s="12" t="str">
        <f t="shared" si="276"/>
        <v/>
      </c>
      <c r="AN455" s="12" t="str">
        <f t="shared" si="277"/>
        <v/>
      </c>
      <c r="AO455" s="12" t="str">
        <f t="shared" si="278"/>
        <v/>
      </c>
      <c r="AP455" s="12" t="str">
        <f t="shared" si="279"/>
        <v/>
      </c>
      <c r="AQ455" s="12" t="str">
        <f t="shared" si="250"/>
        <v/>
      </c>
      <c r="AR455" s="12" t="str">
        <f t="shared" si="251"/>
        <v/>
      </c>
      <c r="AS455" s="12" t="str">
        <f t="shared" si="252"/>
        <v/>
      </c>
      <c r="AT455" s="12" t="str">
        <f t="shared" si="253"/>
        <v/>
      </c>
      <c r="AU455" s="12" t="str">
        <f t="shared" si="254"/>
        <v/>
      </c>
      <c r="AV455" s="12" t="str">
        <f t="shared" si="255"/>
        <v/>
      </c>
      <c r="AW455" s="12" t="str">
        <f t="shared" si="280"/>
        <v/>
      </c>
      <c r="AX455" s="12" t="str">
        <f t="shared" si="281"/>
        <v/>
      </c>
      <c r="AY455" s="12" t="str">
        <f t="shared" si="282"/>
        <v/>
      </c>
      <c r="AZ455" s="12" t="str">
        <f t="shared" si="283"/>
        <v/>
      </c>
    </row>
    <row r="456" spans="1:52" s="3" customFormat="1">
      <c r="A456" s="35"/>
      <c r="B456" s="36"/>
      <c r="C456" s="36"/>
      <c r="D456" s="36"/>
      <c r="E456" s="13"/>
      <c r="F456" s="13"/>
      <c r="G456" s="13"/>
      <c r="H456" s="13"/>
      <c r="I456" s="18">
        <f t="shared" si="256"/>
        <v>0</v>
      </c>
      <c r="J456" s="37">
        <f t="shared" si="257"/>
        <v>0</v>
      </c>
      <c r="K456" s="37"/>
      <c r="L456" s="12">
        <f t="shared" si="258"/>
        <v>0</v>
      </c>
      <c r="M456" s="12">
        <f t="shared" si="259"/>
        <v>0</v>
      </c>
      <c r="N456" s="12">
        <f t="shared" si="260"/>
        <v>0</v>
      </c>
      <c r="O456" s="12">
        <f t="shared" si="261"/>
        <v>0</v>
      </c>
      <c r="P456" s="12">
        <f t="shared" si="262"/>
        <v>0</v>
      </c>
      <c r="Q456" s="12">
        <f t="shared" si="263"/>
        <v>0</v>
      </c>
      <c r="R456" s="12">
        <f t="shared" si="264"/>
        <v>0</v>
      </c>
      <c r="S456" s="12">
        <f t="shared" si="265"/>
        <v>0</v>
      </c>
      <c r="U456" s="12">
        <f t="shared" si="266"/>
        <v>0</v>
      </c>
      <c r="V456" s="12">
        <f t="shared" si="267"/>
        <v>0</v>
      </c>
      <c r="W456" s="12">
        <f t="shared" si="268"/>
        <v>0</v>
      </c>
      <c r="X456" s="12">
        <f t="shared" si="269"/>
        <v>0</v>
      </c>
      <c r="Y456" s="12">
        <f t="shared" si="284"/>
        <v>0</v>
      </c>
      <c r="Z456" s="12">
        <f t="shared" si="270"/>
        <v>0</v>
      </c>
      <c r="AB456" s="42">
        <f t="shared" si="271"/>
        <v>0</v>
      </c>
      <c r="AC456" s="42">
        <f t="shared" si="272"/>
        <v>0</v>
      </c>
      <c r="AD456" s="42">
        <f t="shared" si="273"/>
        <v>0</v>
      </c>
      <c r="AE456" s="42">
        <f t="shared" si="274"/>
        <v>0</v>
      </c>
      <c r="AL456" s="12" t="str">
        <f t="shared" si="275"/>
        <v/>
      </c>
      <c r="AM456" s="12" t="str">
        <f t="shared" si="276"/>
        <v/>
      </c>
      <c r="AN456" s="12" t="str">
        <f t="shared" si="277"/>
        <v/>
      </c>
      <c r="AO456" s="12" t="str">
        <f t="shared" si="278"/>
        <v/>
      </c>
      <c r="AP456" s="12" t="str">
        <f t="shared" si="279"/>
        <v/>
      </c>
      <c r="AQ456" s="12" t="str">
        <f t="shared" si="250"/>
        <v/>
      </c>
      <c r="AR456" s="12" t="str">
        <f t="shared" si="251"/>
        <v/>
      </c>
      <c r="AS456" s="12" t="str">
        <f t="shared" si="252"/>
        <v/>
      </c>
      <c r="AT456" s="12" t="str">
        <f t="shared" si="253"/>
        <v/>
      </c>
      <c r="AU456" s="12" t="str">
        <f t="shared" si="254"/>
        <v/>
      </c>
      <c r="AV456" s="12" t="str">
        <f t="shared" si="255"/>
        <v/>
      </c>
      <c r="AW456" s="12" t="str">
        <f t="shared" si="280"/>
        <v/>
      </c>
      <c r="AX456" s="12" t="str">
        <f t="shared" si="281"/>
        <v/>
      </c>
      <c r="AY456" s="12" t="str">
        <f t="shared" si="282"/>
        <v/>
      </c>
      <c r="AZ456" s="12" t="str">
        <f t="shared" si="283"/>
        <v/>
      </c>
    </row>
    <row r="457" spans="1:52" s="3" customFormat="1">
      <c r="A457" s="35"/>
      <c r="B457" s="36"/>
      <c r="C457" s="36"/>
      <c r="D457" s="36"/>
      <c r="E457" s="13"/>
      <c r="F457" s="13"/>
      <c r="G457" s="13"/>
      <c r="H457" s="13"/>
      <c r="I457" s="18">
        <f t="shared" si="256"/>
        <v>0</v>
      </c>
      <c r="J457" s="37">
        <f t="shared" si="257"/>
        <v>0</v>
      </c>
      <c r="K457" s="37"/>
      <c r="L457" s="12">
        <f t="shared" si="258"/>
        <v>0</v>
      </c>
      <c r="M457" s="12">
        <f t="shared" si="259"/>
        <v>0</v>
      </c>
      <c r="N457" s="12">
        <f t="shared" si="260"/>
        <v>0</v>
      </c>
      <c r="O457" s="12">
        <f t="shared" si="261"/>
        <v>0</v>
      </c>
      <c r="P457" s="12">
        <f t="shared" si="262"/>
        <v>0</v>
      </c>
      <c r="Q457" s="12">
        <f t="shared" si="263"/>
        <v>0</v>
      </c>
      <c r="R457" s="12">
        <f t="shared" si="264"/>
        <v>0</v>
      </c>
      <c r="S457" s="12">
        <f t="shared" si="265"/>
        <v>0</v>
      </c>
      <c r="U457" s="12">
        <f t="shared" si="266"/>
        <v>0</v>
      </c>
      <c r="V457" s="12">
        <f t="shared" si="267"/>
        <v>0</v>
      </c>
      <c r="W457" s="12">
        <f t="shared" si="268"/>
        <v>0</v>
      </c>
      <c r="X457" s="12">
        <f t="shared" si="269"/>
        <v>0</v>
      </c>
      <c r="Y457" s="12">
        <f t="shared" si="284"/>
        <v>0</v>
      </c>
      <c r="Z457" s="12">
        <f t="shared" si="270"/>
        <v>0</v>
      </c>
      <c r="AB457" s="42">
        <f t="shared" si="271"/>
        <v>0</v>
      </c>
      <c r="AC457" s="42">
        <f t="shared" si="272"/>
        <v>0</v>
      </c>
      <c r="AD457" s="42">
        <f t="shared" si="273"/>
        <v>0</v>
      </c>
      <c r="AE457" s="42">
        <f t="shared" si="274"/>
        <v>0</v>
      </c>
      <c r="AL457" s="12" t="str">
        <f t="shared" si="275"/>
        <v/>
      </c>
      <c r="AM457" s="12" t="str">
        <f t="shared" si="276"/>
        <v/>
      </c>
      <c r="AN457" s="12" t="str">
        <f t="shared" si="277"/>
        <v/>
      </c>
      <c r="AO457" s="12" t="str">
        <f t="shared" si="278"/>
        <v/>
      </c>
      <c r="AP457" s="12" t="str">
        <f t="shared" si="279"/>
        <v/>
      </c>
      <c r="AQ457" s="12" t="str">
        <f t="shared" si="250"/>
        <v/>
      </c>
      <c r="AR457" s="12" t="str">
        <f t="shared" si="251"/>
        <v/>
      </c>
      <c r="AS457" s="12" t="str">
        <f t="shared" si="252"/>
        <v/>
      </c>
      <c r="AT457" s="12" t="str">
        <f t="shared" si="253"/>
        <v/>
      </c>
      <c r="AU457" s="12" t="str">
        <f t="shared" si="254"/>
        <v/>
      </c>
      <c r="AV457" s="12" t="str">
        <f t="shared" si="255"/>
        <v/>
      </c>
      <c r="AW457" s="12" t="str">
        <f t="shared" si="280"/>
        <v/>
      </c>
      <c r="AX457" s="12" t="str">
        <f t="shared" si="281"/>
        <v/>
      </c>
      <c r="AY457" s="12" t="str">
        <f t="shared" si="282"/>
        <v/>
      </c>
      <c r="AZ457" s="12" t="str">
        <f t="shared" si="283"/>
        <v/>
      </c>
    </row>
    <row r="458" spans="1:52" s="3" customFormat="1">
      <c r="A458" s="35"/>
      <c r="B458" s="36"/>
      <c r="C458" s="36"/>
      <c r="D458" s="36"/>
      <c r="E458" s="13"/>
      <c r="F458" s="13"/>
      <c r="G458" s="13"/>
      <c r="H458" s="13"/>
      <c r="I458" s="18">
        <f t="shared" si="256"/>
        <v>0</v>
      </c>
      <c r="J458" s="37">
        <f t="shared" si="257"/>
        <v>0</v>
      </c>
      <c r="K458" s="37"/>
      <c r="L458" s="12">
        <f t="shared" si="258"/>
        <v>0</v>
      </c>
      <c r="M458" s="12">
        <f t="shared" si="259"/>
        <v>0</v>
      </c>
      <c r="N458" s="12">
        <f t="shared" si="260"/>
        <v>0</v>
      </c>
      <c r="O458" s="12">
        <f t="shared" si="261"/>
        <v>0</v>
      </c>
      <c r="P458" s="12">
        <f t="shared" si="262"/>
        <v>0</v>
      </c>
      <c r="Q458" s="12">
        <f t="shared" si="263"/>
        <v>0</v>
      </c>
      <c r="R458" s="12">
        <f t="shared" si="264"/>
        <v>0</v>
      </c>
      <c r="S458" s="12">
        <f t="shared" si="265"/>
        <v>0</v>
      </c>
      <c r="U458" s="12">
        <f t="shared" si="266"/>
        <v>0</v>
      </c>
      <c r="V458" s="12">
        <f t="shared" si="267"/>
        <v>0</v>
      </c>
      <c r="W458" s="12">
        <f t="shared" si="268"/>
        <v>0</v>
      </c>
      <c r="X458" s="12">
        <f t="shared" si="269"/>
        <v>0</v>
      </c>
      <c r="Y458" s="12">
        <f t="shared" si="284"/>
        <v>0</v>
      </c>
      <c r="Z458" s="12">
        <f t="shared" si="270"/>
        <v>0</v>
      </c>
      <c r="AB458" s="42">
        <f t="shared" si="271"/>
        <v>0</v>
      </c>
      <c r="AC458" s="42">
        <f t="shared" si="272"/>
        <v>0</v>
      </c>
      <c r="AD458" s="42">
        <f t="shared" si="273"/>
        <v>0</v>
      </c>
      <c r="AE458" s="42">
        <f t="shared" si="274"/>
        <v>0</v>
      </c>
      <c r="AL458" s="12" t="str">
        <f t="shared" si="275"/>
        <v/>
      </c>
      <c r="AM458" s="12" t="str">
        <f t="shared" si="276"/>
        <v/>
      </c>
      <c r="AN458" s="12" t="str">
        <f t="shared" si="277"/>
        <v/>
      </c>
      <c r="AO458" s="12" t="str">
        <f t="shared" si="278"/>
        <v/>
      </c>
      <c r="AP458" s="12" t="str">
        <f t="shared" si="279"/>
        <v/>
      </c>
      <c r="AQ458" s="12" t="str">
        <f t="shared" si="250"/>
        <v/>
      </c>
      <c r="AR458" s="12" t="str">
        <f t="shared" si="251"/>
        <v/>
      </c>
      <c r="AS458" s="12" t="str">
        <f t="shared" si="252"/>
        <v/>
      </c>
      <c r="AT458" s="12" t="str">
        <f t="shared" si="253"/>
        <v/>
      </c>
      <c r="AU458" s="12" t="str">
        <f t="shared" si="254"/>
        <v/>
      </c>
      <c r="AV458" s="12" t="str">
        <f t="shared" si="255"/>
        <v/>
      </c>
      <c r="AW458" s="12" t="str">
        <f t="shared" si="280"/>
        <v/>
      </c>
      <c r="AX458" s="12" t="str">
        <f t="shared" si="281"/>
        <v/>
      </c>
      <c r="AY458" s="12" t="str">
        <f t="shared" si="282"/>
        <v/>
      </c>
      <c r="AZ458" s="12" t="str">
        <f t="shared" si="283"/>
        <v/>
      </c>
    </row>
    <row r="459" spans="1:52" s="3" customFormat="1">
      <c r="A459" s="35"/>
      <c r="B459" s="36"/>
      <c r="C459" s="36"/>
      <c r="D459" s="36"/>
      <c r="E459" s="13"/>
      <c r="F459" s="13"/>
      <c r="G459" s="13"/>
      <c r="H459" s="13"/>
      <c r="I459" s="18">
        <f t="shared" si="256"/>
        <v>0</v>
      </c>
      <c r="J459" s="37">
        <f t="shared" si="257"/>
        <v>0</v>
      </c>
      <c r="K459" s="37"/>
      <c r="L459" s="12">
        <f t="shared" si="258"/>
        <v>0</v>
      </c>
      <c r="M459" s="12">
        <f t="shared" si="259"/>
        <v>0</v>
      </c>
      <c r="N459" s="12">
        <f t="shared" si="260"/>
        <v>0</v>
      </c>
      <c r="O459" s="12">
        <f t="shared" si="261"/>
        <v>0</v>
      </c>
      <c r="P459" s="12">
        <f t="shared" si="262"/>
        <v>0</v>
      </c>
      <c r="Q459" s="12">
        <f t="shared" si="263"/>
        <v>0</v>
      </c>
      <c r="R459" s="12">
        <f t="shared" si="264"/>
        <v>0</v>
      </c>
      <c r="S459" s="12">
        <f t="shared" si="265"/>
        <v>0</v>
      </c>
      <c r="U459" s="12">
        <f t="shared" si="266"/>
        <v>0</v>
      </c>
      <c r="V459" s="12">
        <f t="shared" si="267"/>
        <v>0</v>
      </c>
      <c r="W459" s="12">
        <f t="shared" si="268"/>
        <v>0</v>
      </c>
      <c r="X459" s="12">
        <f t="shared" si="269"/>
        <v>0</v>
      </c>
      <c r="Y459" s="12">
        <f t="shared" si="284"/>
        <v>0</v>
      </c>
      <c r="Z459" s="12">
        <f t="shared" si="270"/>
        <v>0</v>
      </c>
      <c r="AB459" s="42">
        <f t="shared" si="271"/>
        <v>0</v>
      </c>
      <c r="AC459" s="42">
        <f t="shared" si="272"/>
        <v>0</v>
      </c>
      <c r="AD459" s="42">
        <f t="shared" si="273"/>
        <v>0</v>
      </c>
      <c r="AE459" s="42">
        <f t="shared" si="274"/>
        <v>0</v>
      </c>
      <c r="AL459" s="12" t="str">
        <f t="shared" si="275"/>
        <v/>
      </c>
      <c r="AM459" s="12" t="str">
        <f t="shared" si="276"/>
        <v/>
      </c>
      <c r="AN459" s="12" t="str">
        <f t="shared" si="277"/>
        <v/>
      </c>
      <c r="AO459" s="12" t="str">
        <f t="shared" si="278"/>
        <v/>
      </c>
      <c r="AP459" s="12" t="str">
        <f t="shared" si="279"/>
        <v/>
      </c>
      <c r="AQ459" s="12" t="str">
        <f t="shared" si="250"/>
        <v/>
      </c>
      <c r="AR459" s="12" t="str">
        <f t="shared" si="251"/>
        <v/>
      </c>
      <c r="AS459" s="12" t="str">
        <f t="shared" si="252"/>
        <v/>
      </c>
      <c r="AT459" s="12" t="str">
        <f t="shared" si="253"/>
        <v/>
      </c>
      <c r="AU459" s="12" t="str">
        <f t="shared" si="254"/>
        <v/>
      </c>
      <c r="AV459" s="12" t="str">
        <f t="shared" si="255"/>
        <v/>
      </c>
      <c r="AW459" s="12" t="str">
        <f t="shared" si="280"/>
        <v/>
      </c>
      <c r="AX459" s="12" t="str">
        <f t="shared" si="281"/>
        <v/>
      </c>
      <c r="AY459" s="12" t="str">
        <f t="shared" si="282"/>
        <v/>
      </c>
      <c r="AZ459" s="12" t="str">
        <f t="shared" si="283"/>
        <v/>
      </c>
    </row>
    <row r="460" spans="1:52" s="3" customFormat="1">
      <c r="A460" s="35"/>
      <c r="B460" s="36"/>
      <c r="C460" s="36"/>
      <c r="D460" s="36"/>
      <c r="E460" s="13"/>
      <c r="F460" s="13"/>
      <c r="G460" s="13"/>
      <c r="H460" s="13"/>
      <c r="I460" s="18">
        <f t="shared" si="256"/>
        <v>0</v>
      </c>
      <c r="J460" s="37">
        <f t="shared" si="257"/>
        <v>0</v>
      </c>
      <c r="K460" s="37"/>
      <c r="L460" s="12">
        <f t="shared" si="258"/>
        <v>0</v>
      </c>
      <c r="M460" s="12">
        <f t="shared" si="259"/>
        <v>0</v>
      </c>
      <c r="N460" s="12">
        <f t="shared" si="260"/>
        <v>0</v>
      </c>
      <c r="O460" s="12">
        <f t="shared" si="261"/>
        <v>0</v>
      </c>
      <c r="P460" s="12">
        <f t="shared" si="262"/>
        <v>0</v>
      </c>
      <c r="Q460" s="12">
        <f t="shared" si="263"/>
        <v>0</v>
      </c>
      <c r="R460" s="12">
        <f t="shared" si="264"/>
        <v>0</v>
      </c>
      <c r="S460" s="12">
        <f t="shared" si="265"/>
        <v>0</v>
      </c>
      <c r="U460" s="12">
        <f t="shared" si="266"/>
        <v>0</v>
      </c>
      <c r="V460" s="12">
        <f t="shared" si="267"/>
        <v>0</v>
      </c>
      <c r="W460" s="12">
        <f t="shared" si="268"/>
        <v>0</v>
      </c>
      <c r="X460" s="12">
        <f t="shared" si="269"/>
        <v>0</v>
      </c>
      <c r="Y460" s="12">
        <f t="shared" si="284"/>
        <v>0</v>
      </c>
      <c r="Z460" s="12">
        <f t="shared" si="270"/>
        <v>0</v>
      </c>
      <c r="AB460" s="42">
        <f t="shared" si="271"/>
        <v>0</v>
      </c>
      <c r="AC460" s="42">
        <f t="shared" si="272"/>
        <v>0</v>
      </c>
      <c r="AD460" s="42">
        <f t="shared" si="273"/>
        <v>0</v>
      </c>
      <c r="AE460" s="42">
        <f t="shared" si="274"/>
        <v>0</v>
      </c>
      <c r="AL460" s="12" t="str">
        <f t="shared" si="275"/>
        <v/>
      </c>
      <c r="AM460" s="12" t="str">
        <f t="shared" si="276"/>
        <v/>
      </c>
      <c r="AN460" s="12" t="str">
        <f t="shared" si="277"/>
        <v/>
      </c>
      <c r="AO460" s="12" t="str">
        <f t="shared" si="278"/>
        <v/>
      </c>
      <c r="AP460" s="12" t="str">
        <f t="shared" si="279"/>
        <v/>
      </c>
      <c r="AQ460" s="12" t="str">
        <f t="shared" si="250"/>
        <v/>
      </c>
      <c r="AR460" s="12" t="str">
        <f t="shared" si="251"/>
        <v/>
      </c>
      <c r="AS460" s="12" t="str">
        <f t="shared" si="252"/>
        <v/>
      </c>
      <c r="AT460" s="12" t="str">
        <f t="shared" si="253"/>
        <v/>
      </c>
      <c r="AU460" s="12" t="str">
        <f t="shared" si="254"/>
        <v/>
      </c>
      <c r="AV460" s="12" t="str">
        <f t="shared" si="255"/>
        <v/>
      </c>
      <c r="AW460" s="12" t="str">
        <f t="shared" si="280"/>
        <v/>
      </c>
      <c r="AX460" s="12" t="str">
        <f t="shared" si="281"/>
        <v/>
      </c>
      <c r="AY460" s="12" t="str">
        <f t="shared" si="282"/>
        <v/>
      </c>
      <c r="AZ460" s="12" t="str">
        <f t="shared" si="283"/>
        <v/>
      </c>
    </row>
    <row r="461" spans="1:52" s="3" customFormat="1">
      <c r="A461" s="35"/>
      <c r="B461" s="36"/>
      <c r="C461" s="36"/>
      <c r="D461" s="36"/>
      <c r="E461" s="13"/>
      <c r="F461" s="13"/>
      <c r="G461" s="13"/>
      <c r="H461" s="13"/>
      <c r="I461" s="18">
        <f t="shared" si="256"/>
        <v>0</v>
      </c>
      <c r="J461" s="37">
        <f t="shared" si="257"/>
        <v>0</v>
      </c>
      <c r="K461" s="37"/>
      <c r="L461" s="12">
        <f t="shared" si="258"/>
        <v>0</v>
      </c>
      <c r="M461" s="12">
        <f t="shared" si="259"/>
        <v>0</v>
      </c>
      <c r="N461" s="12">
        <f t="shared" si="260"/>
        <v>0</v>
      </c>
      <c r="O461" s="12">
        <f t="shared" si="261"/>
        <v>0</v>
      </c>
      <c r="P461" s="12">
        <f t="shared" si="262"/>
        <v>0</v>
      </c>
      <c r="Q461" s="12">
        <f t="shared" si="263"/>
        <v>0</v>
      </c>
      <c r="R461" s="12">
        <f t="shared" si="264"/>
        <v>0</v>
      </c>
      <c r="S461" s="12">
        <f t="shared" si="265"/>
        <v>0</v>
      </c>
      <c r="U461" s="12">
        <f t="shared" si="266"/>
        <v>0</v>
      </c>
      <c r="V461" s="12">
        <f t="shared" si="267"/>
        <v>0</v>
      </c>
      <c r="W461" s="12">
        <f t="shared" si="268"/>
        <v>0</v>
      </c>
      <c r="X461" s="12">
        <f t="shared" si="269"/>
        <v>0</v>
      </c>
      <c r="Y461" s="12">
        <f t="shared" si="284"/>
        <v>0</v>
      </c>
      <c r="Z461" s="12">
        <f t="shared" si="270"/>
        <v>0</v>
      </c>
      <c r="AB461" s="42">
        <f t="shared" si="271"/>
        <v>0</v>
      </c>
      <c r="AC461" s="42">
        <f t="shared" si="272"/>
        <v>0</v>
      </c>
      <c r="AD461" s="42">
        <f t="shared" si="273"/>
        <v>0</v>
      </c>
      <c r="AE461" s="42">
        <f t="shared" si="274"/>
        <v>0</v>
      </c>
      <c r="AL461" s="12" t="str">
        <f t="shared" si="275"/>
        <v/>
      </c>
      <c r="AM461" s="12" t="str">
        <f t="shared" si="276"/>
        <v/>
      </c>
      <c r="AN461" s="12" t="str">
        <f t="shared" si="277"/>
        <v/>
      </c>
      <c r="AO461" s="12" t="str">
        <f t="shared" si="278"/>
        <v/>
      </c>
      <c r="AP461" s="12" t="str">
        <f t="shared" si="279"/>
        <v/>
      </c>
      <c r="AQ461" s="12" t="str">
        <f t="shared" si="250"/>
        <v/>
      </c>
      <c r="AR461" s="12" t="str">
        <f t="shared" si="251"/>
        <v/>
      </c>
      <c r="AS461" s="12" t="str">
        <f t="shared" si="252"/>
        <v/>
      </c>
      <c r="AT461" s="12" t="str">
        <f t="shared" si="253"/>
        <v/>
      </c>
      <c r="AU461" s="12" t="str">
        <f t="shared" si="254"/>
        <v/>
      </c>
      <c r="AV461" s="12" t="str">
        <f t="shared" si="255"/>
        <v/>
      </c>
      <c r="AW461" s="12" t="str">
        <f t="shared" si="280"/>
        <v/>
      </c>
      <c r="AX461" s="12" t="str">
        <f t="shared" si="281"/>
        <v/>
      </c>
      <c r="AY461" s="12" t="str">
        <f t="shared" si="282"/>
        <v/>
      </c>
      <c r="AZ461" s="12" t="str">
        <f t="shared" si="283"/>
        <v/>
      </c>
    </row>
    <row r="462" spans="1:52" s="3" customFormat="1">
      <c r="A462" s="35"/>
      <c r="B462" s="36"/>
      <c r="C462" s="36"/>
      <c r="D462" s="36"/>
      <c r="E462" s="13"/>
      <c r="F462" s="13"/>
      <c r="G462" s="13"/>
      <c r="H462" s="13"/>
      <c r="I462" s="18">
        <f t="shared" si="256"/>
        <v>0</v>
      </c>
      <c r="J462" s="37">
        <f t="shared" si="257"/>
        <v>0</v>
      </c>
      <c r="K462" s="37"/>
      <c r="L462" s="12">
        <f t="shared" si="258"/>
        <v>0</v>
      </c>
      <c r="M462" s="12">
        <f t="shared" si="259"/>
        <v>0</v>
      </c>
      <c r="N462" s="12">
        <f t="shared" si="260"/>
        <v>0</v>
      </c>
      <c r="O462" s="12">
        <f t="shared" si="261"/>
        <v>0</v>
      </c>
      <c r="P462" s="12">
        <f t="shared" si="262"/>
        <v>0</v>
      </c>
      <c r="Q462" s="12">
        <f t="shared" si="263"/>
        <v>0</v>
      </c>
      <c r="R462" s="12">
        <f t="shared" si="264"/>
        <v>0</v>
      </c>
      <c r="S462" s="12">
        <f t="shared" si="265"/>
        <v>0</v>
      </c>
      <c r="U462" s="12">
        <f t="shared" si="266"/>
        <v>0</v>
      </c>
      <c r="V462" s="12">
        <f t="shared" si="267"/>
        <v>0</v>
      </c>
      <c r="W462" s="12">
        <f t="shared" si="268"/>
        <v>0</v>
      </c>
      <c r="X462" s="12">
        <f t="shared" si="269"/>
        <v>0</v>
      </c>
      <c r="Y462" s="12">
        <f t="shared" si="284"/>
        <v>0</v>
      </c>
      <c r="Z462" s="12">
        <f t="shared" si="270"/>
        <v>0</v>
      </c>
      <c r="AB462" s="42">
        <f t="shared" si="271"/>
        <v>0</v>
      </c>
      <c r="AC462" s="42">
        <f t="shared" si="272"/>
        <v>0</v>
      </c>
      <c r="AD462" s="42">
        <f t="shared" si="273"/>
        <v>0</v>
      </c>
      <c r="AE462" s="42">
        <f t="shared" si="274"/>
        <v>0</v>
      </c>
      <c r="AL462" s="12" t="str">
        <f t="shared" si="275"/>
        <v/>
      </c>
      <c r="AM462" s="12" t="str">
        <f t="shared" si="276"/>
        <v/>
      </c>
      <c r="AN462" s="12" t="str">
        <f t="shared" si="277"/>
        <v/>
      </c>
      <c r="AO462" s="12" t="str">
        <f t="shared" si="278"/>
        <v/>
      </c>
      <c r="AP462" s="12" t="str">
        <f t="shared" si="279"/>
        <v/>
      </c>
      <c r="AQ462" s="12" t="str">
        <f t="shared" si="250"/>
        <v/>
      </c>
      <c r="AR462" s="12" t="str">
        <f t="shared" si="251"/>
        <v/>
      </c>
      <c r="AS462" s="12" t="str">
        <f t="shared" si="252"/>
        <v/>
      </c>
      <c r="AT462" s="12" t="str">
        <f t="shared" si="253"/>
        <v/>
      </c>
      <c r="AU462" s="12" t="str">
        <f t="shared" si="254"/>
        <v/>
      </c>
      <c r="AV462" s="12" t="str">
        <f t="shared" si="255"/>
        <v/>
      </c>
      <c r="AW462" s="12" t="str">
        <f t="shared" si="280"/>
        <v/>
      </c>
      <c r="AX462" s="12" t="str">
        <f t="shared" si="281"/>
        <v/>
      </c>
      <c r="AY462" s="12" t="str">
        <f t="shared" si="282"/>
        <v/>
      </c>
      <c r="AZ462" s="12" t="str">
        <f t="shared" si="283"/>
        <v/>
      </c>
    </row>
    <row r="463" spans="1:52" s="3" customFormat="1">
      <c r="A463" s="35"/>
      <c r="B463" s="36"/>
      <c r="C463" s="36"/>
      <c r="D463" s="36"/>
      <c r="E463" s="13"/>
      <c r="F463" s="13"/>
      <c r="G463" s="13"/>
      <c r="H463" s="13"/>
      <c r="I463" s="18">
        <f t="shared" si="256"/>
        <v>0</v>
      </c>
      <c r="J463" s="37">
        <f t="shared" si="257"/>
        <v>0</v>
      </c>
      <c r="K463" s="37"/>
      <c r="L463" s="12">
        <f t="shared" si="258"/>
        <v>0</v>
      </c>
      <c r="M463" s="12">
        <f t="shared" si="259"/>
        <v>0</v>
      </c>
      <c r="N463" s="12">
        <f t="shared" si="260"/>
        <v>0</v>
      </c>
      <c r="O463" s="12">
        <f t="shared" si="261"/>
        <v>0</v>
      </c>
      <c r="P463" s="12">
        <f t="shared" si="262"/>
        <v>0</v>
      </c>
      <c r="Q463" s="12">
        <f t="shared" si="263"/>
        <v>0</v>
      </c>
      <c r="R463" s="12">
        <f t="shared" si="264"/>
        <v>0</v>
      </c>
      <c r="S463" s="12">
        <f t="shared" si="265"/>
        <v>0</v>
      </c>
      <c r="U463" s="12">
        <f t="shared" si="266"/>
        <v>0</v>
      </c>
      <c r="V463" s="12">
        <f t="shared" si="267"/>
        <v>0</v>
      </c>
      <c r="W463" s="12">
        <f t="shared" si="268"/>
        <v>0</v>
      </c>
      <c r="X463" s="12">
        <f t="shared" si="269"/>
        <v>0</v>
      </c>
      <c r="Y463" s="12">
        <f t="shared" si="284"/>
        <v>0</v>
      </c>
      <c r="Z463" s="12">
        <f t="shared" si="270"/>
        <v>0</v>
      </c>
      <c r="AB463" s="42">
        <f t="shared" si="271"/>
        <v>0</v>
      </c>
      <c r="AC463" s="42">
        <f t="shared" si="272"/>
        <v>0</v>
      </c>
      <c r="AD463" s="42">
        <f t="shared" si="273"/>
        <v>0</v>
      </c>
      <c r="AE463" s="42">
        <f t="shared" si="274"/>
        <v>0</v>
      </c>
      <c r="AL463" s="12" t="str">
        <f t="shared" si="275"/>
        <v/>
      </c>
      <c r="AM463" s="12" t="str">
        <f t="shared" si="276"/>
        <v/>
      </c>
      <c r="AN463" s="12" t="str">
        <f t="shared" si="277"/>
        <v/>
      </c>
      <c r="AO463" s="12" t="str">
        <f t="shared" si="278"/>
        <v/>
      </c>
      <c r="AP463" s="12" t="str">
        <f t="shared" si="279"/>
        <v/>
      </c>
      <c r="AQ463" s="12" t="str">
        <f t="shared" si="250"/>
        <v/>
      </c>
      <c r="AR463" s="12" t="str">
        <f t="shared" si="251"/>
        <v/>
      </c>
      <c r="AS463" s="12" t="str">
        <f t="shared" si="252"/>
        <v/>
      </c>
      <c r="AT463" s="12" t="str">
        <f t="shared" si="253"/>
        <v/>
      </c>
      <c r="AU463" s="12" t="str">
        <f t="shared" si="254"/>
        <v/>
      </c>
      <c r="AV463" s="12" t="str">
        <f t="shared" si="255"/>
        <v/>
      </c>
      <c r="AW463" s="12" t="str">
        <f t="shared" si="280"/>
        <v/>
      </c>
      <c r="AX463" s="12" t="str">
        <f t="shared" si="281"/>
        <v/>
      </c>
      <c r="AY463" s="12" t="str">
        <f t="shared" si="282"/>
        <v/>
      </c>
      <c r="AZ463" s="12" t="str">
        <f t="shared" si="283"/>
        <v/>
      </c>
    </row>
    <row r="464" spans="1:52" s="3" customFormat="1">
      <c r="A464" s="35"/>
      <c r="B464" s="36"/>
      <c r="C464" s="36"/>
      <c r="D464" s="36"/>
      <c r="E464" s="13"/>
      <c r="F464" s="13"/>
      <c r="G464" s="13"/>
      <c r="H464" s="13"/>
      <c r="I464" s="18">
        <f t="shared" si="256"/>
        <v>0</v>
      </c>
      <c r="J464" s="37">
        <f t="shared" si="257"/>
        <v>0</v>
      </c>
      <c r="K464" s="37"/>
      <c r="L464" s="12">
        <f t="shared" si="258"/>
        <v>0</v>
      </c>
      <c r="M464" s="12">
        <f t="shared" si="259"/>
        <v>0</v>
      </c>
      <c r="N464" s="12">
        <f t="shared" si="260"/>
        <v>0</v>
      </c>
      <c r="O464" s="12">
        <f t="shared" si="261"/>
        <v>0</v>
      </c>
      <c r="P464" s="12">
        <f t="shared" si="262"/>
        <v>0</v>
      </c>
      <c r="Q464" s="12">
        <f t="shared" si="263"/>
        <v>0</v>
      </c>
      <c r="R464" s="12">
        <f t="shared" si="264"/>
        <v>0</v>
      </c>
      <c r="S464" s="12">
        <f t="shared" si="265"/>
        <v>0</v>
      </c>
      <c r="U464" s="12">
        <f t="shared" si="266"/>
        <v>0</v>
      </c>
      <c r="V464" s="12">
        <f t="shared" si="267"/>
        <v>0</v>
      </c>
      <c r="W464" s="12">
        <f t="shared" si="268"/>
        <v>0</v>
      </c>
      <c r="X464" s="12">
        <f t="shared" si="269"/>
        <v>0</v>
      </c>
      <c r="Y464" s="12">
        <f t="shared" si="284"/>
        <v>0</v>
      </c>
      <c r="Z464" s="12">
        <f t="shared" si="270"/>
        <v>0</v>
      </c>
      <c r="AB464" s="42">
        <f t="shared" si="271"/>
        <v>0</v>
      </c>
      <c r="AC464" s="42">
        <f t="shared" si="272"/>
        <v>0</v>
      </c>
      <c r="AD464" s="42">
        <f t="shared" si="273"/>
        <v>0</v>
      </c>
      <c r="AE464" s="42">
        <f t="shared" si="274"/>
        <v>0</v>
      </c>
      <c r="AL464" s="12" t="str">
        <f t="shared" si="275"/>
        <v/>
      </c>
      <c r="AM464" s="12" t="str">
        <f t="shared" si="276"/>
        <v/>
      </c>
      <c r="AN464" s="12" t="str">
        <f t="shared" si="277"/>
        <v/>
      </c>
      <c r="AO464" s="12" t="str">
        <f t="shared" si="278"/>
        <v/>
      </c>
      <c r="AP464" s="12" t="str">
        <f t="shared" si="279"/>
        <v/>
      </c>
      <c r="AQ464" s="12" t="str">
        <f t="shared" ref="AQ464:AQ503" si="285">IF($A464="","",IF(AL464&lt;10,AL464,(LEFT(AL464)+RIGHT(AL464))))</f>
        <v/>
      </c>
      <c r="AR464" s="12" t="str">
        <f t="shared" ref="AR464:AR503" si="286">IF($A464="","",IF(AM464&lt;10,AM464,(LEFT(AM464)+RIGHT(AM464))))</f>
        <v/>
      </c>
      <c r="AS464" s="12" t="str">
        <f t="shared" ref="AS464:AS503" si="287">IF($A464="","",IF(AN464&lt;10,AN464,(LEFT(AN464)+RIGHT(AN464))))</f>
        <v/>
      </c>
      <c r="AT464" s="12" t="str">
        <f t="shared" ref="AT464:AT503" si="288">IF($A464="","",IF(AO464&lt;10,AO464,(LEFT(AO464)+RIGHT(AO464))))</f>
        <v/>
      </c>
      <c r="AU464" s="12" t="str">
        <f t="shared" ref="AU464:AU503" si="289">IF($A464="","",IF(AP464&lt;10,AP464,(LEFT(AP464)+RIGHT(AP464))))</f>
        <v/>
      </c>
      <c r="AV464" s="12" t="str">
        <f t="shared" ref="AV464:AV503" si="290">IF($A464="","",SUM(AQ464:AU464))</f>
        <v/>
      </c>
      <c r="AW464" s="12" t="str">
        <f t="shared" si="280"/>
        <v/>
      </c>
      <c r="AX464" s="12" t="str">
        <f t="shared" si="281"/>
        <v/>
      </c>
      <c r="AY464" s="12" t="str">
        <f t="shared" si="282"/>
        <v/>
      </c>
      <c r="AZ464" s="12" t="str">
        <f t="shared" si="283"/>
        <v/>
      </c>
    </row>
    <row r="465" spans="1:52" s="3" customFormat="1">
      <c r="A465" s="35"/>
      <c r="B465" s="36"/>
      <c r="C465" s="36"/>
      <c r="D465" s="36"/>
      <c r="E465" s="13"/>
      <c r="F465" s="13"/>
      <c r="G465" s="13"/>
      <c r="H465" s="13"/>
      <c r="I465" s="18">
        <f t="shared" si="256"/>
        <v>0</v>
      </c>
      <c r="J465" s="37">
        <f t="shared" si="257"/>
        <v>0</v>
      </c>
      <c r="K465" s="37"/>
      <c r="L465" s="12">
        <f t="shared" si="258"/>
        <v>0</v>
      </c>
      <c r="M465" s="12">
        <f t="shared" si="259"/>
        <v>0</v>
      </c>
      <c r="N465" s="12">
        <f t="shared" si="260"/>
        <v>0</v>
      </c>
      <c r="O465" s="12">
        <f t="shared" si="261"/>
        <v>0</v>
      </c>
      <c r="P465" s="12">
        <f t="shared" si="262"/>
        <v>0</v>
      </c>
      <c r="Q465" s="12">
        <f t="shared" si="263"/>
        <v>0</v>
      </c>
      <c r="R465" s="12">
        <f t="shared" si="264"/>
        <v>0</v>
      </c>
      <c r="S465" s="12">
        <f t="shared" si="265"/>
        <v>0</v>
      </c>
      <c r="U465" s="12">
        <f t="shared" si="266"/>
        <v>0</v>
      </c>
      <c r="V465" s="12">
        <f t="shared" si="267"/>
        <v>0</v>
      </c>
      <c r="W465" s="12">
        <f t="shared" si="268"/>
        <v>0</v>
      </c>
      <c r="X465" s="12">
        <f t="shared" si="269"/>
        <v>0</v>
      </c>
      <c r="Y465" s="12">
        <f t="shared" si="284"/>
        <v>0</v>
      </c>
      <c r="Z465" s="12">
        <f t="shared" si="270"/>
        <v>0</v>
      </c>
      <c r="AB465" s="42">
        <f t="shared" si="271"/>
        <v>0</v>
      </c>
      <c r="AC465" s="42">
        <f t="shared" si="272"/>
        <v>0</v>
      </c>
      <c r="AD465" s="42">
        <f t="shared" si="273"/>
        <v>0</v>
      </c>
      <c r="AE465" s="42">
        <f t="shared" si="274"/>
        <v>0</v>
      </c>
      <c r="AL465" s="12" t="str">
        <f t="shared" si="275"/>
        <v/>
      </c>
      <c r="AM465" s="12" t="str">
        <f t="shared" si="276"/>
        <v/>
      </c>
      <c r="AN465" s="12" t="str">
        <f t="shared" si="277"/>
        <v/>
      </c>
      <c r="AO465" s="12" t="str">
        <f t="shared" si="278"/>
        <v/>
      </c>
      <c r="AP465" s="12" t="str">
        <f t="shared" si="279"/>
        <v/>
      </c>
      <c r="AQ465" s="12" t="str">
        <f t="shared" si="285"/>
        <v/>
      </c>
      <c r="AR465" s="12" t="str">
        <f t="shared" si="286"/>
        <v/>
      </c>
      <c r="AS465" s="12" t="str">
        <f t="shared" si="287"/>
        <v/>
      </c>
      <c r="AT465" s="12" t="str">
        <f t="shared" si="288"/>
        <v/>
      </c>
      <c r="AU465" s="12" t="str">
        <f t="shared" si="289"/>
        <v/>
      </c>
      <c r="AV465" s="12" t="str">
        <f t="shared" si="290"/>
        <v/>
      </c>
      <c r="AW465" s="12" t="str">
        <f t="shared" si="280"/>
        <v/>
      </c>
      <c r="AX465" s="12" t="str">
        <f t="shared" si="281"/>
        <v/>
      </c>
      <c r="AY465" s="12" t="str">
        <f t="shared" si="282"/>
        <v/>
      </c>
      <c r="AZ465" s="12" t="str">
        <f t="shared" si="283"/>
        <v/>
      </c>
    </row>
    <row r="466" spans="1:52" s="3" customFormat="1">
      <c r="A466" s="35"/>
      <c r="B466" s="36"/>
      <c r="C466" s="36"/>
      <c r="D466" s="36"/>
      <c r="E466" s="13"/>
      <c r="F466" s="13"/>
      <c r="G466" s="13"/>
      <c r="H466" s="13"/>
      <c r="I466" s="18">
        <f t="shared" si="256"/>
        <v>0</v>
      </c>
      <c r="J466" s="37">
        <f t="shared" si="257"/>
        <v>0</v>
      </c>
      <c r="K466" s="37"/>
      <c r="L466" s="12">
        <f t="shared" si="258"/>
        <v>0</v>
      </c>
      <c r="M466" s="12">
        <f t="shared" si="259"/>
        <v>0</v>
      </c>
      <c r="N466" s="12">
        <f t="shared" si="260"/>
        <v>0</v>
      </c>
      <c r="O466" s="12">
        <f t="shared" si="261"/>
        <v>0</v>
      </c>
      <c r="P466" s="12">
        <f t="shared" si="262"/>
        <v>0</v>
      </c>
      <c r="Q466" s="12">
        <f t="shared" si="263"/>
        <v>0</v>
      </c>
      <c r="R466" s="12">
        <f t="shared" si="264"/>
        <v>0</v>
      </c>
      <c r="S466" s="12">
        <f t="shared" si="265"/>
        <v>0</v>
      </c>
      <c r="U466" s="12">
        <f t="shared" si="266"/>
        <v>0</v>
      </c>
      <c r="V466" s="12">
        <f t="shared" si="267"/>
        <v>0</v>
      </c>
      <c r="W466" s="12">
        <f t="shared" si="268"/>
        <v>0</v>
      </c>
      <c r="X466" s="12">
        <f t="shared" si="269"/>
        <v>0</v>
      </c>
      <c r="Y466" s="12">
        <f t="shared" si="284"/>
        <v>0</v>
      </c>
      <c r="Z466" s="12">
        <f t="shared" si="270"/>
        <v>0</v>
      </c>
      <c r="AB466" s="42">
        <f t="shared" si="271"/>
        <v>0</v>
      </c>
      <c r="AC466" s="42">
        <f t="shared" si="272"/>
        <v>0</v>
      </c>
      <c r="AD466" s="42">
        <f t="shared" si="273"/>
        <v>0</v>
      </c>
      <c r="AE466" s="42">
        <f t="shared" si="274"/>
        <v>0</v>
      </c>
      <c r="AL466" s="12" t="str">
        <f t="shared" si="275"/>
        <v/>
      </c>
      <c r="AM466" s="12" t="str">
        <f t="shared" si="276"/>
        <v/>
      </c>
      <c r="AN466" s="12" t="str">
        <f t="shared" si="277"/>
        <v/>
      </c>
      <c r="AO466" s="12" t="str">
        <f t="shared" si="278"/>
        <v/>
      </c>
      <c r="AP466" s="12" t="str">
        <f t="shared" si="279"/>
        <v/>
      </c>
      <c r="AQ466" s="12" t="str">
        <f t="shared" si="285"/>
        <v/>
      </c>
      <c r="AR466" s="12" t="str">
        <f t="shared" si="286"/>
        <v/>
      </c>
      <c r="AS466" s="12" t="str">
        <f t="shared" si="287"/>
        <v/>
      </c>
      <c r="AT466" s="12" t="str">
        <f t="shared" si="288"/>
        <v/>
      </c>
      <c r="AU466" s="12" t="str">
        <f t="shared" si="289"/>
        <v/>
      </c>
      <c r="AV466" s="12" t="str">
        <f t="shared" si="290"/>
        <v/>
      </c>
      <c r="AW466" s="12" t="str">
        <f t="shared" si="280"/>
        <v/>
      </c>
      <c r="AX466" s="12" t="str">
        <f t="shared" si="281"/>
        <v/>
      </c>
      <c r="AY466" s="12" t="str">
        <f t="shared" si="282"/>
        <v/>
      </c>
      <c r="AZ466" s="12" t="str">
        <f t="shared" si="283"/>
        <v/>
      </c>
    </row>
    <row r="467" spans="1:52" s="3" customFormat="1">
      <c r="A467" s="35"/>
      <c r="B467" s="36"/>
      <c r="C467" s="36"/>
      <c r="D467" s="36"/>
      <c r="E467" s="13"/>
      <c r="F467" s="13"/>
      <c r="G467" s="13"/>
      <c r="H467" s="13"/>
      <c r="I467" s="18">
        <f t="shared" si="256"/>
        <v>0</v>
      </c>
      <c r="J467" s="37">
        <f t="shared" si="257"/>
        <v>0</v>
      </c>
      <c r="K467" s="37"/>
      <c r="L467" s="12">
        <f t="shared" si="258"/>
        <v>0</v>
      </c>
      <c r="M467" s="12">
        <f t="shared" si="259"/>
        <v>0</v>
      </c>
      <c r="N467" s="12">
        <f t="shared" si="260"/>
        <v>0</v>
      </c>
      <c r="O467" s="12">
        <f t="shared" si="261"/>
        <v>0</v>
      </c>
      <c r="P467" s="12">
        <f t="shared" si="262"/>
        <v>0</v>
      </c>
      <c r="Q467" s="12">
        <f t="shared" si="263"/>
        <v>0</v>
      </c>
      <c r="R467" s="12">
        <f t="shared" si="264"/>
        <v>0</v>
      </c>
      <c r="S467" s="12">
        <f t="shared" si="265"/>
        <v>0</v>
      </c>
      <c r="U467" s="12">
        <f t="shared" si="266"/>
        <v>0</v>
      </c>
      <c r="V467" s="12">
        <f t="shared" si="267"/>
        <v>0</v>
      </c>
      <c r="W467" s="12">
        <f t="shared" si="268"/>
        <v>0</v>
      </c>
      <c r="X467" s="12">
        <f t="shared" si="269"/>
        <v>0</v>
      </c>
      <c r="Y467" s="12">
        <f t="shared" si="284"/>
        <v>0</v>
      </c>
      <c r="Z467" s="12">
        <f t="shared" si="270"/>
        <v>0</v>
      </c>
      <c r="AB467" s="42">
        <f t="shared" si="271"/>
        <v>0</v>
      </c>
      <c r="AC467" s="42">
        <f t="shared" si="272"/>
        <v>0</v>
      </c>
      <c r="AD467" s="42">
        <f t="shared" si="273"/>
        <v>0</v>
      </c>
      <c r="AE467" s="42">
        <f t="shared" si="274"/>
        <v>0</v>
      </c>
      <c r="AL467" s="12" t="str">
        <f t="shared" si="275"/>
        <v/>
      </c>
      <c r="AM467" s="12" t="str">
        <f t="shared" si="276"/>
        <v/>
      </c>
      <c r="AN467" s="12" t="str">
        <f t="shared" si="277"/>
        <v/>
      </c>
      <c r="AO467" s="12" t="str">
        <f t="shared" si="278"/>
        <v/>
      </c>
      <c r="AP467" s="12" t="str">
        <f t="shared" si="279"/>
        <v/>
      </c>
      <c r="AQ467" s="12" t="str">
        <f t="shared" si="285"/>
        <v/>
      </c>
      <c r="AR467" s="12" t="str">
        <f t="shared" si="286"/>
        <v/>
      </c>
      <c r="AS467" s="12" t="str">
        <f t="shared" si="287"/>
        <v/>
      </c>
      <c r="AT467" s="12" t="str">
        <f t="shared" si="288"/>
        <v/>
      </c>
      <c r="AU467" s="12" t="str">
        <f t="shared" si="289"/>
        <v/>
      </c>
      <c r="AV467" s="12" t="str">
        <f t="shared" si="290"/>
        <v/>
      </c>
      <c r="AW467" s="12" t="str">
        <f t="shared" si="280"/>
        <v/>
      </c>
      <c r="AX467" s="12" t="str">
        <f t="shared" si="281"/>
        <v/>
      </c>
      <c r="AY467" s="12" t="str">
        <f t="shared" si="282"/>
        <v/>
      </c>
      <c r="AZ467" s="12" t="str">
        <f t="shared" si="283"/>
        <v/>
      </c>
    </row>
    <row r="468" spans="1:52" s="3" customFormat="1">
      <c r="A468" s="35"/>
      <c r="B468" s="36"/>
      <c r="C468" s="36"/>
      <c r="D468" s="36"/>
      <c r="E468" s="13"/>
      <c r="F468" s="13"/>
      <c r="G468" s="13"/>
      <c r="H468" s="13"/>
      <c r="I468" s="18">
        <f t="shared" si="256"/>
        <v>0</v>
      </c>
      <c r="J468" s="37">
        <f t="shared" si="257"/>
        <v>0</v>
      </c>
      <c r="K468" s="37"/>
      <c r="L468" s="12">
        <f t="shared" si="258"/>
        <v>0</v>
      </c>
      <c r="M468" s="12">
        <f t="shared" si="259"/>
        <v>0</v>
      </c>
      <c r="N468" s="12">
        <f t="shared" si="260"/>
        <v>0</v>
      </c>
      <c r="O468" s="12">
        <f t="shared" si="261"/>
        <v>0</v>
      </c>
      <c r="P468" s="12">
        <f t="shared" si="262"/>
        <v>0</v>
      </c>
      <c r="Q468" s="12">
        <f t="shared" si="263"/>
        <v>0</v>
      </c>
      <c r="R468" s="12">
        <f t="shared" si="264"/>
        <v>0</v>
      </c>
      <c r="S468" s="12">
        <f t="shared" si="265"/>
        <v>0</v>
      </c>
      <c r="U468" s="12">
        <f t="shared" si="266"/>
        <v>0</v>
      </c>
      <c r="V468" s="12">
        <f t="shared" si="267"/>
        <v>0</v>
      </c>
      <c r="W468" s="12">
        <f t="shared" si="268"/>
        <v>0</v>
      </c>
      <c r="X468" s="12">
        <f t="shared" si="269"/>
        <v>0</v>
      </c>
      <c r="Y468" s="12">
        <f t="shared" si="284"/>
        <v>0</v>
      </c>
      <c r="Z468" s="12">
        <f t="shared" si="270"/>
        <v>0</v>
      </c>
      <c r="AB468" s="42">
        <f t="shared" si="271"/>
        <v>0</v>
      </c>
      <c r="AC468" s="42">
        <f t="shared" si="272"/>
        <v>0</v>
      </c>
      <c r="AD468" s="42">
        <f t="shared" si="273"/>
        <v>0</v>
      </c>
      <c r="AE468" s="42">
        <f t="shared" si="274"/>
        <v>0</v>
      </c>
      <c r="AL468" s="12" t="str">
        <f t="shared" si="275"/>
        <v/>
      </c>
      <c r="AM468" s="12" t="str">
        <f t="shared" si="276"/>
        <v/>
      </c>
      <c r="AN468" s="12" t="str">
        <f t="shared" si="277"/>
        <v/>
      </c>
      <c r="AO468" s="12" t="str">
        <f t="shared" si="278"/>
        <v/>
      </c>
      <c r="AP468" s="12" t="str">
        <f t="shared" si="279"/>
        <v/>
      </c>
      <c r="AQ468" s="12" t="str">
        <f t="shared" si="285"/>
        <v/>
      </c>
      <c r="AR468" s="12" t="str">
        <f t="shared" si="286"/>
        <v/>
      </c>
      <c r="AS468" s="12" t="str">
        <f t="shared" si="287"/>
        <v/>
      </c>
      <c r="AT468" s="12" t="str">
        <f t="shared" si="288"/>
        <v/>
      </c>
      <c r="AU468" s="12" t="str">
        <f t="shared" si="289"/>
        <v/>
      </c>
      <c r="AV468" s="12" t="str">
        <f t="shared" si="290"/>
        <v/>
      </c>
      <c r="AW468" s="12" t="str">
        <f t="shared" si="280"/>
        <v/>
      </c>
      <c r="AX468" s="12" t="str">
        <f t="shared" si="281"/>
        <v/>
      </c>
      <c r="AY468" s="12" t="str">
        <f t="shared" si="282"/>
        <v/>
      </c>
      <c r="AZ468" s="12" t="str">
        <f t="shared" si="283"/>
        <v/>
      </c>
    </row>
    <row r="469" spans="1:52" s="3" customFormat="1">
      <c r="A469" s="35"/>
      <c r="B469" s="36"/>
      <c r="C469" s="36"/>
      <c r="D469" s="36"/>
      <c r="E469" s="13"/>
      <c r="F469" s="13"/>
      <c r="G469" s="13"/>
      <c r="H469" s="13"/>
      <c r="I469" s="18">
        <f t="shared" si="256"/>
        <v>0</v>
      </c>
      <c r="J469" s="37">
        <f t="shared" si="257"/>
        <v>0</v>
      </c>
      <c r="K469" s="37"/>
      <c r="L469" s="12">
        <f t="shared" si="258"/>
        <v>0</v>
      </c>
      <c r="M469" s="12">
        <f t="shared" si="259"/>
        <v>0</v>
      </c>
      <c r="N469" s="12">
        <f t="shared" si="260"/>
        <v>0</v>
      </c>
      <c r="O469" s="12">
        <f t="shared" si="261"/>
        <v>0</v>
      </c>
      <c r="P469" s="12">
        <f t="shared" si="262"/>
        <v>0</v>
      </c>
      <c r="Q469" s="12">
        <f t="shared" si="263"/>
        <v>0</v>
      </c>
      <c r="R469" s="12">
        <f t="shared" si="264"/>
        <v>0</v>
      </c>
      <c r="S469" s="12">
        <f t="shared" si="265"/>
        <v>0</v>
      </c>
      <c r="U469" s="12">
        <f t="shared" si="266"/>
        <v>0</v>
      </c>
      <c r="V469" s="12">
        <f t="shared" si="267"/>
        <v>0</v>
      </c>
      <c r="W469" s="12">
        <f t="shared" si="268"/>
        <v>0</v>
      </c>
      <c r="X469" s="12">
        <f t="shared" si="269"/>
        <v>0</v>
      </c>
      <c r="Y469" s="12">
        <f t="shared" si="284"/>
        <v>0</v>
      </c>
      <c r="Z469" s="12">
        <f t="shared" si="270"/>
        <v>0</v>
      </c>
      <c r="AB469" s="42">
        <f t="shared" si="271"/>
        <v>0</v>
      </c>
      <c r="AC469" s="42">
        <f t="shared" si="272"/>
        <v>0</v>
      </c>
      <c r="AD469" s="42">
        <f t="shared" si="273"/>
        <v>0</v>
      </c>
      <c r="AE469" s="42">
        <f t="shared" si="274"/>
        <v>0</v>
      </c>
      <c r="AL469" s="12" t="str">
        <f t="shared" si="275"/>
        <v/>
      </c>
      <c r="AM469" s="12" t="str">
        <f t="shared" si="276"/>
        <v/>
      </c>
      <c r="AN469" s="12" t="str">
        <f t="shared" si="277"/>
        <v/>
      </c>
      <c r="AO469" s="12" t="str">
        <f t="shared" si="278"/>
        <v/>
      </c>
      <c r="AP469" s="12" t="str">
        <f t="shared" si="279"/>
        <v/>
      </c>
      <c r="AQ469" s="12" t="str">
        <f t="shared" si="285"/>
        <v/>
      </c>
      <c r="AR469" s="12" t="str">
        <f t="shared" si="286"/>
        <v/>
      </c>
      <c r="AS469" s="12" t="str">
        <f t="shared" si="287"/>
        <v/>
      </c>
      <c r="AT469" s="12" t="str">
        <f t="shared" si="288"/>
        <v/>
      </c>
      <c r="AU469" s="12" t="str">
        <f t="shared" si="289"/>
        <v/>
      </c>
      <c r="AV469" s="12" t="str">
        <f t="shared" si="290"/>
        <v/>
      </c>
      <c r="AW469" s="12" t="str">
        <f t="shared" si="280"/>
        <v/>
      </c>
      <c r="AX469" s="12" t="str">
        <f t="shared" si="281"/>
        <v/>
      </c>
      <c r="AY469" s="12" t="str">
        <f t="shared" si="282"/>
        <v/>
      </c>
      <c r="AZ469" s="12" t="str">
        <f t="shared" si="283"/>
        <v/>
      </c>
    </row>
    <row r="470" spans="1:52" s="3" customFormat="1">
      <c r="A470" s="35"/>
      <c r="B470" s="36"/>
      <c r="C470" s="36"/>
      <c r="D470" s="36"/>
      <c r="E470" s="13"/>
      <c r="F470" s="13"/>
      <c r="G470" s="13"/>
      <c r="H470" s="13"/>
      <c r="I470" s="18">
        <f t="shared" si="256"/>
        <v>0</v>
      </c>
      <c r="J470" s="37">
        <f t="shared" si="257"/>
        <v>0</v>
      </c>
      <c r="K470" s="37"/>
      <c r="L470" s="12">
        <f t="shared" si="258"/>
        <v>0</v>
      </c>
      <c r="M470" s="12">
        <f t="shared" si="259"/>
        <v>0</v>
      </c>
      <c r="N470" s="12">
        <f t="shared" si="260"/>
        <v>0</v>
      </c>
      <c r="O470" s="12">
        <f t="shared" si="261"/>
        <v>0</v>
      </c>
      <c r="P470" s="12">
        <f t="shared" si="262"/>
        <v>0</v>
      </c>
      <c r="Q470" s="12">
        <f t="shared" si="263"/>
        <v>0</v>
      </c>
      <c r="R470" s="12">
        <f t="shared" si="264"/>
        <v>0</v>
      </c>
      <c r="S470" s="12">
        <f t="shared" si="265"/>
        <v>0</v>
      </c>
      <c r="U470" s="12">
        <f t="shared" si="266"/>
        <v>0</v>
      </c>
      <c r="V470" s="12">
        <f t="shared" si="267"/>
        <v>0</v>
      </c>
      <c r="W470" s="12">
        <f t="shared" si="268"/>
        <v>0</v>
      </c>
      <c r="X470" s="12">
        <f t="shared" si="269"/>
        <v>0</v>
      </c>
      <c r="Y470" s="12">
        <f t="shared" si="284"/>
        <v>0</v>
      </c>
      <c r="Z470" s="12">
        <f t="shared" si="270"/>
        <v>0</v>
      </c>
      <c r="AB470" s="42">
        <f t="shared" si="271"/>
        <v>0</v>
      </c>
      <c r="AC470" s="42">
        <f t="shared" si="272"/>
        <v>0</v>
      </c>
      <c r="AD470" s="42">
        <f t="shared" si="273"/>
        <v>0</v>
      </c>
      <c r="AE470" s="42">
        <f t="shared" si="274"/>
        <v>0</v>
      </c>
      <c r="AL470" s="12" t="str">
        <f t="shared" si="275"/>
        <v/>
      </c>
      <c r="AM470" s="12" t="str">
        <f t="shared" si="276"/>
        <v/>
      </c>
      <c r="AN470" s="12" t="str">
        <f t="shared" si="277"/>
        <v/>
      </c>
      <c r="AO470" s="12" t="str">
        <f t="shared" si="278"/>
        <v/>
      </c>
      <c r="AP470" s="12" t="str">
        <f t="shared" si="279"/>
        <v/>
      </c>
      <c r="AQ470" s="12" t="str">
        <f t="shared" si="285"/>
        <v/>
      </c>
      <c r="AR470" s="12" t="str">
        <f t="shared" si="286"/>
        <v/>
      </c>
      <c r="AS470" s="12" t="str">
        <f t="shared" si="287"/>
        <v/>
      </c>
      <c r="AT470" s="12" t="str">
        <f t="shared" si="288"/>
        <v/>
      </c>
      <c r="AU470" s="12" t="str">
        <f t="shared" si="289"/>
        <v/>
      </c>
      <c r="AV470" s="12" t="str">
        <f t="shared" si="290"/>
        <v/>
      </c>
      <c r="AW470" s="12" t="str">
        <f t="shared" si="280"/>
        <v/>
      </c>
      <c r="AX470" s="12" t="str">
        <f t="shared" si="281"/>
        <v/>
      </c>
      <c r="AY470" s="12" t="str">
        <f t="shared" si="282"/>
        <v/>
      </c>
      <c r="AZ470" s="12" t="str">
        <f t="shared" si="283"/>
        <v/>
      </c>
    </row>
    <row r="471" spans="1:52" s="3" customFormat="1">
      <c r="A471" s="35"/>
      <c r="B471" s="36"/>
      <c r="C471" s="36"/>
      <c r="D471" s="36"/>
      <c r="E471" s="13"/>
      <c r="F471" s="13"/>
      <c r="G471" s="13"/>
      <c r="H471" s="13"/>
      <c r="I471" s="18">
        <f t="shared" si="256"/>
        <v>0</v>
      </c>
      <c r="J471" s="37">
        <f t="shared" si="257"/>
        <v>0</v>
      </c>
      <c r="K471" s="37"/>
      <c r="L471" s="12">
        <f t="shared" si="258"/>
        <v>0</v>
      </c>
      <c r="M471" s="12">
        <f t="shared" si="259"/>
        <v>0</v>
      </c>
      <c r="N471" s="12">
        <f t="shared" si="260"/>
        <v>0</v>
      </c>
      <c r="O471" s="12">
        <f t="shared" si="261"/>
        <v>0</v>
      </c>
      <c r="P471" s="12">
        <f t="shared" si="262"/>
        <v>0</v>
      </c>
      <c r="Q471" s="12">
        <f t="shared" si="263"/>
        <v>0</v>
      </c>
      <c r="R471" s="12">
        <f t="shared" si="264"/>
        <v>0</v>
      </c>
      <c r="S471" s="12">
        <f t="shared" si="265"/>
        <v>0</v>
      </c>
      <c r="U471" s="12">
        <f t="shared" si="266"/>
        <v>0</v>
      </c>
      <c r="V471" s="12">
        <f t="shared" si="267"/>
        <v>0</v>
      </c>
      <c r="W471" s="12">
        <f t="shared" si="268"/>
        <v>0</v>
      </c>
      <c r="X471" s="12">
        <f t="shared" si="269"/>
        <v>0</v>
      </c>
      <c r="Y471" s="12">
        <f t="shared" si="284"/>
        <v>0</v>
      </c>
      <c r="Z471" s="12">
        <f t="shared" si="270"/>
        <v>0</v>
      </c>
      <c r="AB471" s="42">
        <f t="shared" si="271"/>
        <v>0</v>
      </c>
      <c r="AC471" s="42">
        <f t="shared" si="272"/>
        <v>0</v>
      </c>
      <c r="AD471" s="42">
        <f t="shared" si="273"/>
        <v>0</v>
      </c>
      <c r="AE471" s="42">
        <f t="shared" si="274"/>
        <v>0</v>
      </c>
      <c r="AL471" s="12" t="str">
        <f t="shared" si="275"/>
        <v/>
      </c>
      <c r="AM471" s="12" t="str">
        <f t="shared" si="276"/>
        <v/>
      </c>
      <c r="AN471" s="12" t="str">
        <f t="shared" si="277"/>
        <v/>
      </c>
      <c r="AO471" s="12" t="str">
        <f t="shared" si="278"/>
        <v/>
      </c>
      <c r="AP471" s="12" t="str">
        <f t="shared" si="279"/>
        <v/>
      </c>
      <c r="AQ471" s="12" t="str">
        <f t="shared" si="285"/>
        <v/>
      </c>
      <c r="AR471" s="12" t="str">
        <f t="shared" si="286"/>
        <v/>
      </c>
      <c r="AS471" s="12" t="str">
        <f t="shared" si="287"/>
        <v/>
      </c>
      <c r="AT471" s="12" t="str">
        <f t="shared" si="288"/>
        <v/>
      </c>
      <c r="AU471" s="12" t="str">
        <f t="shared" si="289"/>
        <v/>
      </c>
      <c r="AV471" s="12" t="str">
        <f t="shared" si="290"/>
        <v/>
      </c>
      <c r="AW471" s="12" t="str">
        <f t="shared" si="280"/>
        <v/>
      </c>
      <c r="AX471" s="12" t="str">
        <f t="shared" si="281"/>
        <v/>
      </c>
      <c r="AY471" s="12" t="str">
        <f t="shared" si="282"/>
        <v/>
      </c>
      <c r="AZ471" s="12" t="str">
        <f t="shared" si="283"/>
        <v/>
      </c>
    </row>
    <row r="472" spans="1:52" s="3" customFormat="1">
      <c r="A472" s="35"/>
      <c r="B472" s="36"/>
      <c r="C472" s="36"/>
      <c r="D472" s="36"/>
      <c r="E472" s="13"/>
      <c r="F472" s="13"/>
      <c r="G472" s="13"/>
      <c r="H472" s="13"/>
      <c r="I472" s="18">
        <f t="shared" si="256"/>
        <v>0</v>
      </c>
      <c r="J472" s="37">
        <f t="shared" si="257"/>
        <v>0</v>
      </c>
      <c r="K472" s="37"/>
      <c r="L472" s="12">
        <f t="shared" si="258"/>
        <v>0</v>
      </c>
      <c r="M472" s="12">
        <f t="shared" si="259"/>
        <v>0</v>
      </c>
      <c r="N472" s="12">
        <f t="shared" si="260"/>
        <v>0</v>
      </c>
      <c r="O472" s="12">
        <f t="shared" si="261"/>
        <v>0</v>
      </c>
      <c r="P472" s="12">
        <f t="shared" si="262"/>
        <v>0</v>
      </c>
      <c r="Q472" s="12">
        <f t="shared" si="263"/>
        <v>0</v>
      </c>
      <c r="R472" s="12">
        <f t="shared" si="264"/>
        <v>0</v>
      </c>
      <c r="S472" s="12">
        <f t="shared" si="265"/>
        <v>0</v>
      </c>
      <c r="U472" s="12">
        <f t="shared" si="266"/>
        <v>0</v>
      </c>
      <c r="V472" s="12">
        <f t="shared" si="267"/>
        <v>0</v>
      </c>
      <c r="W472" s="12">
        <f t="shared" si="268"/>
        <v>0</v>
      </c>
      <c r="X472" s="12">
        <f t="shared" si="269"/>
        <v>0</v>
      </c>
      <c r="Y472" s="12">
        <f t="shared" si="284"/>
        <v>0</v>
      </c>
      <c r="Z472" s="12">
        <f t="shared" si="270"/>
        <v>0</v>
      </c>
      <c r="AB472" s="42">
        <f t="shared" si="271"/>
        <v>0</v>
      </c>
      <c r="AC472" s="42">
        <f t="shared" si="272"/>
        <v>0</v>
      </c>
      <c r="AD472" s="42">
        <f t="shared" si="273"/>
        <v>0</v>
      </c>
      <c r="AE472" s="42">
        <f t="shared" si="274"/>
        <v>0</v>
      </c>
      <c r="AL472" s="12" t="str">
        <f t="shared" si="275"/>
        <v/>
      </c>
      <c r="AM472" s="12" t="str">
        <f t="shared" si="276"/>
        <v/>
      </c>
      <c r="AN472" s="12" t="str">
        <f t="shared" si="277"/>
        <v/>
      </c>
      <c r="AO472" s="12" t="str">
        <f t="shared" si="278"/>
        <v/>
      </c>
      <c r="AP472" s="12" t="str">
        <f t="shared" si="279"/>
        <v/>
      </c>
      <c r="AQ472" s="12" t="str">
        <f t="shared" si="285"/>
        <v/>
      </c>
      <c r="AR472" s="12" t="str">
        <f t="shared" si="286"/>
        <v/>
      </c>
      <c r="AS472" s="12" t="str">
        <f t="shared" si="287"/>
        <v/>
      </c>
      <c r="AT472" s="12" t="str">
        <f t="shared" si="288"/>
        <v/>
      </c>
      <c r="AU472" s="12" t="str">
        <f t="shared" si="289"/>
        <v/>
      </c>
      <c r="AV472" s="12" t="str">
        <f t="shared" si="290"/>
        <v/>
      </c>
      <c r="AW472" s="12" t="str">
        <f t="shared" si="280"/>
        <v/>
      </c>
      <c r="AX472" s="12" t="str">
        <f t="shared" si="281"/>
        <v/>
      </c>
      <c r="AY472" s="12" t="str">
        <f t="shared" si="282"/>
        <v/>
      </c>
      <c r="AZ472" s="12" t="str">
        <f t="shared" si="283"/>
        <v/>
      </c>
    </row>
    <row r="473" spans="1:52" s="3" customFormat="1">
      <c r="A473" s="35"/>
      <c r="B473" s="36"/>
      <c r="C473" s="36"/>
      <c r="D473" s="36"/>
      <c r="E473" s="13"/>
      <c r="F473" s="13"/>
      <c r="G473" s="13"/>
      <c r="H473" s="13"/>
      <c r="I473" s="18">
        <f t="shared" si="256"/>
        <v>0</v>
      </c>
      <c r="J473" s="37">
        <f t="shared" si="257"/>
        <v>0</v>
      </c>
      <c r="K473" s="37"/>
      <c r="L473" s="12">
        <f t="shared" si="258"/>
        <v>0</v>
      </c>
      <c r="M473" s="12">
        <f t="shared" si="259"/>
        <v>0</v>
      </c>
      <c r="N473" s="12">
        <f t="shared" si="260"/>
        <v>0</v>
      </c>
      <c r="O473" s="12">
        <f t="shared" si="261"/>
        <v>0</v>
      </c>
      <c r="P473" s="12">
        <f t="shared" si="262"/>
        <v>0</v>
      </c>
      <c r="Q473" s="12">
        <f t="shared" si="263"/>
        <v>0</v>
      </c>
      <c r="R473" s="12">
        <f t="shared" si="264"/>
        <v>0</v>
      </c>
      <c r="S473" s="12">
        <f t="shared" si="265"/>
        <v>0</v>
      </c>
      <c r="U473" s="12">
        <f t="shared" si="266"/>
        <v>0</v>
      </c>
      <c r="V473" s="12">
        <f t="shared" si="267"/>
        <v>0</v>
      </c>
      <c r="W473" s="12">
        <f t="shared" si="268"/>
        <v>0</v>
      </c>
      <c r="X473" s="12">
        <f t="shared" si="269"/>
        <v>0</v>
      </c>
      <c r="Y473" s="12">
        <f t="shared" si="284"/>
        <v>0</v>
      </c>
      <c r="Z473" s="12">
        <f t="shared" si="270"/>
        <v>0</v>
      </c>
      <c r="AB473" s="42">
        <f t="shared" si="271"/>
        <v>0</v>
      </c>
      <c r="AC473" s="42">
        <f t="shared" si="272"/>
        <v>0</v>
      </c>
      <c r="AD473" s="42">
        <f t="shared" si="273"/>
        <v>0</v>
      </c>
      <c r="AE473" s="42">
        <f t="shared" si="274"/>
        <v>0</v>
      </c>
      <c r="AL473" s="12" t="str">
        <f t="shared" si="275"/>
        <v/>
      </c>
      <c r="AM473" s="12" t="str">
        <f t="shared" si="276"/>
        <v/>
      </c>
      <c r="AN473" s="12" t="str">
        <f t="shared" si="277"/>
        <v/>
      </c>
      <c r="AO473" s="12" t="str">
        <f t="shared" si="278"/>
        <v/>
      </c>
      <c r="AP473" s="12" t="str">
        <f t="shared" si="279"/>
        <v/>
      </c>
      <c r="AQ473" s="12" t="str">
        <f t="shared" si="285"/>
        <v/>
      </c>
      <c r="AR473" s="12" t="str">
        <f t="shared" si="286"/>
        <v/>
      </c>
      <c r="AS473" s="12" t="str">
        <f t="shared" si="287"/>
        <v/>
      </c>
      <c r="AT473" s="12" t="str">
        <f t="shared" si="288"/>
        <v/>
      </c>
      <c r="AU473" s="12" t="str">
        <f t="shared" si="289"/>
        <v/>
      </c>
      <c r="AV473" s="12" t="str">
        <f t="shared" si="290"/>
        <v/>
      </c>
      <c r="AW473" s="12" t="str">
        <f t="shared" si="280"/>
        <v/>
      </c>
      <c r="AX473" s="12" t="str">
        <f t="shared" si="281"/>
        <v/>
      </c>
      <c r="AY473" s="12" t="str">
        <f t="shared" si="282"/>
        <v/>
      </c>
      <c r="AZ473" s="12" t="str">
        <f t="shared" si="283"/>
        <v/>
      </c>
    </row>
    <row r="474" spans="1:52" s="3" customFormat="1">
      <c r="A474" s="35"/>
      <c r="B474" s="36"/>
      <c r="C474" s="36"/>
      <c r="D474" s="36"/>
      <c r="E474" s="13"/>
      <c r="F474" s="13"/>
      <c r="G474" s="13"/>
      <c r="H474" s="13"/>
      <c r="I474" s="18">
        <f t="shared" si="256"/>
        <v>0</v>
      </c>
      <c r="J474" s="37">
        <f t="shared" si="257"/>
        <v>0</v>
      </c>
      <c r="K474" s="37"/>
      <c r="L474" s="12">
        <f t="shared" si="258"/>
        <v>0</v>
      </c>
      <c r="M474" s="12">
        <f t="shared" si="259"/>
        <v>0</v>
      </c>
      <c r="N474" s="12">
        <f t="shared" si="260"/>
        <v>0</v>
      </c>
      <c r="O474" s="12">
        <f t="shared" si="261"/>
        <v>0</v>
      </c>
      <c r="P474" s="12">
        <f t="shared" si="262"/>
        <v>0</v>
      </c>
      <c r="Q474" s="12">
        <f t="shared" si="263"/>
        <v>0</v>
      </c>
      <c r="R474" s="12">
        <f t="shared" si="264"/>
        <v>0</v>
      </c>
      <c r="S474" s="12">
        <f t="shared" si="265"/>
        <v>0</v>
      </c>
      <c r="U474" s="12">
        <f t="shared" si="266"/>
        <v>0</v>
      </c>
      <c r="V474" s="12">
        <f t="shared" si="267"/>
        <v>0</v>
      </c>
      <c r="W474" s="12">
        <f t="shared" si="268"/>
        <v>0</v>
      </c>
      <c r="X474" s="12">
        <f t="shared" si="269"/>
        <v>0</v>
      </c>
      <c r="Y474" s="12">
        <f t="shared" si="284"/>
        <v>0</v>
      </c>
      <c r="Z474" s="12">
        <f t="shared" si="270"/>
        <v>0</v>
      </c>
      <c r="AB474" s="42">
        <f t="shared" si="271"/>
        <v>0</v>
      </c>
      <c r="AC474" s="42">
        <f t="shared" si="272"/>
        <v>0</v>
      </c>
      <c r="AD474" s="42">
        <f t="shared" si="273"/>
        <v>0</v>
      </c>
      <c r="AE474" s="42">
        <f t="shared" si="274"/>
        <v>0</v>
      </c>
      <c r="AL474" s="12" t="str">
        <f t="shared" si="275"/>
        <v/>
      </c>
      <c r="AM474" s="12" t="str">
        <f t="shared" si="276"/>
        <v/>
      </c>
      <c r="AN474" s="12" t="str">
        <f t="shared" si="277"/>
        <v/>
      </c>
      <c r="AO474" s="12" t="str">
        <f t="shared" si="278"/>
        <v/>
      </c>
      <c r="AP474" s="12" t="str">
        <f t="shared" si="279"/>
        <v/>
      </c>
      <c r="AQ474" s="12" t="str">
        <f t="shared" si="285"/>
        <v/>
      </c>
      <c r="AR474" s="12" t="str">
        <f t="shared" si="286"/>
        <v/>
      </c>
      <c r="AS474" s="12" t="str">
        <f t="shared" si="287"/>
        <v/>
      </c>
      <c r="AT474" s="12" t="str">
        <f t="shared" si="288"/>
        <v/>
      </c>
      <c r="AU474" s="12" t="str">
        <f t="shared" si="289"/>
        <v/>
      </c>
      <c r="AV474" s="12" t="str">
        <f t="shared" si="290"/>
        <v/>
      </c>
      <c r="AW474" s="12" t="str">
        <f t="shared" si="280"/>
        <v/>
      </c>
      <c r="AX474" s="12" t="str">
        <f t="shared" si="281"/>
        <v/>
      </c>
      <c r="AY474" s="12" t="str">
        <f t="shared" si="282"/>
        <v/>
      </c>
      <c r="AZ474" s="12" t="str">
        <f t="shared" si="283"/>
        <v/>
      </c>
    </row>
    <row r="475" spans="1:52" s="3" customFormat="1">
      <c r="A475" s="35"/>
      <c r="B475" s="36"/>
      <c r="C475" s="36"/>
      <c r="D475" s="36"/>
      <c r="E475" s="13"/>
      <c r="F475" s="13"/>
      <c r="G475" s="13"/>
      <c r="H475" s="13"/>
      <c r="I475" s="18">
        <f t="shared" si="256"/>
        <v>0</v>
      </c>
      <c r="J475" s="37">
        <f t="shared" si="257"/>
        <v>0</v>
      </c>
      <c r="K475" s="37"/>
      <c r="L475" s="12">
        <f t="shared" si="258"/>
        <v>0</v>
      </c>
      <c r="M475" s="12">
        <f t="shared" si="259"/>
        <v>0</v>
      </c>
      <c r="N475" s="12">
        <f t="shared" si="260"/>
        <v>0</v>
      </c>
      <c r="O475" s="12">
        <f t="shared" si="261"/>
        <v>0</v>
      </c>
      <c r="P475" s="12">
        <f t="shared" si="262"/>
        <v>0</v>
      </c>
      <c r="Q475" s="12">
        <f t="shared" si="263"/>
        <v>0</v>
      </c>
      <c r="R475" s="12">
        <f t="shared" si="264"/>
        <v>0</v>
      </c>
      <c r="S475" s="12">
        <f t="shared" si="265"/>
        <v>0</v>
      </c>
      <c r="U475" s="12">
        <f t="shared" si="266"/>
        <v>0</v>
      </c>
      <c r="V475" s="12">
        <f t="shared" si="267"/>
        <v>0</v>
      </c>
      <c r="W475" s="12">
        <f t="shared" si="268"/>
        <v>0</v>
      </c>
      <c r="X475" s="12">
        <f t="shared" si="269"/>
        <v>0</v>
      </c>
      <c r="Y475" s="12">
        <f t="shared" si="284"/>
        <v>0</v>
      </c>
      <c r="Z475" s="12">
        <f t="shared" si="270"/>
        <v>0</v>
      </c>
      <c r="AB475" s="42">
        <f t="shared" si="271"/>
        <v>0</v>
      </c>
      <c r="AC475" s="42">
        <f t="shared" si="272"/>
        <v>0</v>
      </c>
      <c r="AD475" s="42">
        <f t="shared" si="273"/>
        <v>0</v>
      </c>
      <c r="AE475" s="42">
        <f t="shared" si="274"/>
        <v>0</v>
      </c>
      <c r="AL475" s="12" t="str">
        <f t="shared" si="275"/>
        <v/>
      </c>
      <c r="AM475" s="12" t="str">
        <f t="shared" si="276"/>
        <v/>
      </c>
      <c r="AN475" s="12" t="str">
        <f t="shared" si="277"/>
        <v/>
      </c>
      <c r="AO475" s="12" t="str">
        <f t="shared" si="278"/>
        <v/>
      </c>
      <c r="AP475" s="12" t="str">
        <f t="shared" si="279"/>
        <v/>
      </c>
      <c r="AQ475" s="12" t="str">
        <f t="shared" si="285"/>
        <v/>
      </c>
      <c r="AR475" s="12" t="str">
        <f t="shared" si="286"/>
        <v/>
      </c>
      <c r="AS475" s="12" t="str">
        <f t="shared" si="287"/>
        <v/>
      </c>
      <c r="AT475" s="12" t="str">
        <f t="shared" si="288"/>
        <v/>
      </c>
      <c r="AU475" s="12" t="str">
        <f t="shared" si="289"/>
        <v/>
      </c>
      <c r="AV475" s="12" t="str">
        <f t="shared" si="290"/>
        <v/>
      </c>
      <c r="AW475" s="12" t="str">
        <f t="shared" si="280"/>
        <v/>
      </c>
      <c r="AX475" s="12" t="str">
        <f t="shared" si="281"/>
        <v/>
      </c>
      <c r="AY475" s="12" t="str">
        <f t="shared" si="282"/>
        <v/>
      </c>
      <c r="AZ475" s="12" t="str">
        <f t="shared" si="283"/>
        <v/>
      </c>
    </row>
    <row r="476" spans="1:52" s="3" customFormat="1">
      <c r="A476" s="35"/>
      <c r="B476" s="36"/>
      <c r="C476" s="36"/>
      <c r="D476" s="36"/>
      <c r="E476" s="13"/>
      <c r="F476" s="13"/>
      <c r="G476" s="13"/>
      <c r="H476" s="13"/>
      <c r="I476" s="18">
        <f t="shared" si="256"/>
        <v>0</v>
      </c>
      <c r="J476" s="37">
        <f t="shared" si="257"/>
        <v>0</v>
      </c>
      <c r="K476" s="37"/>
      <c r="L476" s="12">
        <f t="shared" si="258"/>
        <v>0</v>
      </c>
      <c r="M476" s="12">
        <f t="shared" si="259"/>
        <v>0</v>
      </c>
      <c r="N476" s="12">
        <f t="shared" si="260"/>
        <v>0</v>
      </c>
      <c r="O476" s="12">
        <f t="shared" si="261"/>
        <v>0</v>
      </c>
      <c r="P476" s="12">
        <f t="shared" si="262"/>
        <v>0</v>
      </c>
      <c r="Q476" s="12">
        <f t="shared" si="263"/>
        <v>0</v>
      </c>
      <c r="R476" s="12">
        <f t="shared" si="264"/>
        <v>0</v>
      </c>
      <c r="S476" s="12">
        <f t="shared" si="265"/>
        <v>0</v>
      </c>
      <c r="U476" s="12">
        <f t="shared" si="266"/>
        <v>0</v>
      </c>
      <c r="V476" s="12">
        <f t="shared" si="267"/>
        <v>0</v>
      </c>
      <c r="W476" s="12">
        <f t="shared" si="268"/>
        <v>0</v>
      </c>
      <c r="X476" s="12">
        <f t="shared" si="269"/>
        <v>0</v>
      </c>
      <c r="Y476" s="12">
        <f t="shared" si="284"/>
        <v>0</v>
      </c>
      <c r="Z476" s="12">
        <f t="shared" si="270"/>
        <v>0</v>
      </c>
      <c r="AB476" s="42">
        <f t="shared" si="271"/>
        <v>0</v>
      </c>
      <c r="AC476" s="42">
        <f t="shared" si="272"/>
        <v>0</v>
      </c>
      <c r="AD476" s="42">
        <f t="shared" si="273"/>
        <v>0</v>
      </c>
      <c r="AE476" s="42">
        <f t="shared" si="274"/>
        <v>0</v>
      </c>
      <c r="AL476" s="12" t="str">
        <f t="shared" si="275"/>
        <v/>
      </c>
      <c r="AM476" s="12" t="str">
        <f t="shared" si="276"/>
        <v/>
      </c>
      <c r="AN476" s="12" t="str">
        <f t="shared" si="277"/>
        <v/>
      </c>
      <c r="AO476" s="12" t="str">
        <f t="shared" si="278"/>
        <v/>
      </c>
      <c r="AP476" s="12" t="str">
        <f t="shared" si="279"/>
        <v/>
      </c>
      <c r="AQ476" s="12" t="str">
        <f t="shared" si="285"/>
        <v/>
      </c>
      <c r="AR476" s="12" t="str">
        <f t="shared" si="286"/>
        <v/>
      </c>
      <c r="AS476" s="12" t="str">
        <f t="shared" si="287"/>
        <v/>
      </c>
      <c r="AT476" s="12" t="str">
        <f t="shared" si="288"/>
        <v/>
      </c>
      <c r="AU476" s="12" t="str">
        <f t="shared" si="289"/>
        <v/>
      </c>
      <c r="AV476" s="12" t="str">
        <f t="shared" si="290"/>
        <v/>
      </c>
      <c r="AW476" s="12" t="str">
        <f t="shared" si="280"/>
        <v/>
      </c>
      <c r="AX476" s="12" t="str">
        <f t="shared" si="281"/>
        <v/>
      </c>
      <c r="AY476" s="12" t="str">
        <f t="shared" si="282"/>
        <v/>
      </c>
      <c r="AZ476" s="12" t="str">
        <f t="shared" si="283"/>
        <v/>
      </c>
    </row>
    <row r="477" spans="1:52" s="3" customFormat="1">
      <c r="A477" s="35"/>
      <c r="B477" s="36"/>
      <c r="C477" s="36"/>
      <c r="D477" s="36"/>
      <c r="E477" s="13"/>
      <c r="F477" s="13"/>
      <c r="G477" s="13"/>
      <c r="H477" s="13"/>
      <c r="I477" s="18">
        <f t="shared" si="256"/>
        <v>0</v>
      </c>
      <c r="J477" s="37">
        <f t="shared" si="257"/>
        <v>0</v>
      </c>
      <c r="K477" s="37"/>
      <c r="L477" s="12">
        <f t="shared" si="258"/>
        <v>0</v>
      </c>
      <c r="M477" s="12">
        <f t="shared" si="259"/>
        <v>0</v>
      </c>
      <c r="N477" s="12">
        <f t="shared" si="260"/>
        <v>0</v>
      </c>
      <c r="O477" s="12">
        <f t="shared" si="261"/>
        <v>0</v>
      </c>
      <c r="P477" s="12">
        <f t="shared" si="262"/>
        <v>0</v>
      </c>
      <c r="Q477" s="12">
        <f t="shared" si="263"/>
        <v>0</v>
      </c>
      <c r="R477" s="12">
        <f t="shared" si="264"/>
        <v>0</v>
      </c>
      <c r="S477" s="12">
        <f t="shared" si="265"/>
        <v>0</v>
      </c>
      <c r="U477" s="12">
        <f t="shared" si="266"/>
        <v>0</v>
      </c>
      <c r="V477" s="12">
        <f t="shared" si="267"/>
        <v>0</v>
      </c>
      <c r="W477" s="12">
        <f t="shared" si="268"/>
        <v>0</v>
      </c>
      <c r="X477" s="12">
        <f t="shared" si="269"/>
        <v>0</v>
      </c>
      <c r="Y477" s="12">
        <f t="shared" si="284"/>
        <v>0</v>
      </c>
      <c r="Z477" s="12">
        <f t="shared" si="270"/>
        <v>0</v>
      </c>
      <c r="AB477" s="42">
        <f t="shared" si="271"/>
        <v>0</v>
      </c>
      <c r="AC477" s="42">
        <f t="shared" si="272"/>
        <v>0</v>
      </c>
      <c r="AD477" s="42">
        <f t="shared" si="273"/>
        <v>0</v>
      </c>
      <c r="AE477" s="42">
        <f t="shared" si="274"/>
        <v>0</v>
      </c>
      <c r="AL477" s="12" t="str">
        <f t="shared" si="275"/>
        <v/>
      </c>
      <c r="AM477" s="12" t="str">
        <f t="shared" si="276"/>
        <v/>
      </c>
      <c r="AN477" s="12" t="str">
        <f t="shared" si="277"/>
        <v/>
      </c>
      <c r="AO477" s="12" t="str">
        <f t="shared" si="278"/>
        <v/>
      </c>
      <c r="AP477" s="12" t="str">
        <f t="shared" si="279"/>
        <v/>
      </c>
      <c r="AQ477" s="12" t="str">
        <f t="shared" si="285"/>
        <v/>
      </c>
      <c r="AR477" s="12" t="str">
        <f t="shared" si="286"/>
        <v/>
      </c>
      <c r="AS477" s="12" t="str">
        <f t="shared" si="287"/>
        <v/>
      </c>
      <c r="AT477" s="12" t="str">
        <f t="shared" si="288"/>
        <v/>
      </c>
      <c r="AU477" s="12" t="str">
        <f t="shared" si="289"/>
        <v/>
      </c>
      <c r="AV477" s="12" t="str">
        <f t="shared" si="290"/>
        <v/>
      </c>
      <c r="AW477" s="12" t="str">
        <f t="shared" si="280"/>
        <v/>
      </c>
      <c r="AX477" s="12" t="str">
        <f t="shared" si="281"/>
        <v/>
      </c>
      <c r="AY477" s="12" t="str">
        <f t="shared" si="282"/>
        <v/>
      </c>
      <c r="AZ477" s="12" t="str">
        <f t="shared" si="283"/>
        <v/>
      </c>
    </row>
    <row r="478" spans="1:52" s="3" customFormat="1">
      <c r="A478" s="35"/>
      <c r="B478" s="36"/>
      <c r="C478" s="36"/>
      <c r="D478" s="36"/>
      <c r="E478" s="13"/>
      <c r="F478" s="13"/>
      <c r="G478" s="13"/>
      <c r="H478" s="13"/>
      <c r="I478" s="18">
        <f t="shared" si="256"/>
        <v>0</v>
      </c>
      <c r="J478" s="37">
        <f t="shared" si="257"/>
        <v>0</v>
      </c>
      <c r="K478" s="37"/>
      <c r="L478" s="12">
        <f t="shared" si="258"/>
        <v>0</v>
      </c>
      <c r="M478" s="12">
        <f t="shared" si="259"/>
        <v>0</v>
      </c>
      <c r="N478" s="12">
        <f t="shared" si="260"/>
        <v>0</v>
      </c>
      <c r="O478" s="12">
        <f t="shared" si="261"/>
        <v>0</v>
      </c>
      <c r="P478" s="12">
        <f t="shared" si="262"/>
        <v>0</v>
      </c>
      <c r="Q478" s="12">
        <f t="shared" si="263"/>
        <v>0</v>
      </c>
      <c r="R478" s="12">
        <f t="shared" si="264"/>
        <v>0</v>
      </c>
      <c r="S478" s="12">
        <f t="shared" si="265"/>
        <v>0</v>
      </c>
      <c r="U478" s="12">
        <f t="shared" si="266"/>
        <v>0</v>
      </c>
      <c r="V478" s="12">
        <f t="shared" si="267"/>
        <v>0</v>
      </c>
      <c r="W478" s="12">
        <f t="shared" si="268"/>
        <v>0</v>
      </c>
      <c r="X478" s="12">
        <f t="shared" si="269"/>
        <v>0</v>
      </c>
      <c r="Y478" s="12">
        <f t="shared" si="284"/>
        <v>0</v>
      </c>
      <c r="Z478" s="12">
        <f t="shared" si="270"/>
        <v>0</v>
      </c>
      <c r="AB478" s="42">
        <f t="shared" si="271"/>
        <v>0</v>
      </c>
      <c r="AC478" s="42">
        <f t="shared" si="272"/>
        <v>0</v>
      </c>
      <c r="AD478" s="42">
        <f t="shared" si="273"/>
        <v>0</v>
      </c>
      <c r="AE478" s="42">
        <f t="shared" si="274"/>
        <v>0</v>
      </c>
      <c r="AL478" s="12" t="str">
        <f t="shared" si="275"/>
        <v/>
      </c>
      <c r="AM478" s="12" t="str">
        <f t="shared" si="276"/>
        <v/>
      </c>
      <c r="AN478" s="12" t="str">
        <f t="shared" si="277"/>
        <v/>
      </c>
      <c r="AO478" s="12" t="str">
        <f t="shared" si="278"/>
        <v/>
      </c>
      <c r="AP478" s="12" t="str">
        <f t="shared" si="279"/>
        <v/>
      </c>
      <c r="AQ478" s="12" t="str">
        <f t="shared" si="285"/>
        <v/>
      </c>
      <c r="AR478" s="12" t="str">
        <f t="shared" si="286"/>
        <v/>
      </c>
      <c r="AS478" s="12" t="str">
        <f t="shared" si="287"/>
        <v/>
      </c>
      <c r="AT478" s="12" t="str">
        <f t="shared" si="288"/>
        <v/>
      </c>
      <c r="AU478" s="12" t="str">
        <f t="shared" si="289"/>
        <v/>
      </c>
      <c r="AV478" s="12" t="str">
        <f t="shared" si="290"/>
        <v/>
      </c>
      <c r="AW478" s="12" t="str">
        <f t="shared" si="280"/>
        <v/>
      </c>
      <c r="AX478" s="12" t="str">
        <f t="shared" si="281"/>
        <v/>
      </c>
      <c r="AY478" s="12" t="str">
        <f t="shared" si="282"/>
        <v/>
      </c>
      <c r="AZ478" s="12" t="str">
        <f t="shared" si="283"/>
        <v/>
      </c>
    </row>
    <row r="479" spans="1:52" s="3" customFormat="1">
      <c r="A479" s="35"/>
      <c r="B479" s="36"/>
      <c r="C479" s="36"/>
      <c r="D479" s="36"/>
      <c r="E479" s="13"/>
      <c r="F479" s="13"/>
      <c r="G479" s="13"/>
      <c r="H479" s="13"/>
      <c r="I479" s="18">
        <f t="shared" si="256"/>
        <v>0</v>
      </c>
      <c r="J479" s="37">
        <f t="shared" si="257"/>
        <v>0</v>
      </c>
      <c r="K479" s="37"/>
      <c r="L479" s="12">
        <f t="shared" si="258"/>
        <v>0</v>
      </c>
      <c r="M479" s="12">
        <f t="shared" si="259"/>
        <v>0</v>
      </c>
      <c r="N479" s="12">
        <f t="shared" si="260"/>
        <v>0</v>
      </c>
      <c r="O479" s="12">
        <f t="shared" si="261"/>
        <v>0</v>
      </c>
      <c r="P479" s="12">
        <f t="shared" si="262"/>
        <v>0</v>
      </c>
      <c r="Q479" s="12">
        <f t="shared" si="263"/>
        <v>0</v>
      </c>
      <c r="R479" s="12">
        <f t="shared" si="264"/>
        <v>0</v>
      </c>
      <c r="S479" s="12">
        <f t="shared" si="265"/>
        <v>0</v>
      </c>
      <c r="U479" s="12">
        <f t="shared" si="266"/>
        <v>0</v>
      </c>
      <c r="V479" s="12">
        <f t="shared" si="267"/>
        <v>0</v>
      </c>
      <c r="W479" s="12">
        <f t="shared" si="268"/>
        <v>0</v>
      </c>
      <c r="X479" s="12">
        <f t="shared" si="269"/>
        <v>0</v>
      </c>
      <c r="Y479" s="12">
        <f t="shared" si="284"/>
        <v>0</v>
      </c>
      <c r="Z479" s="12">
        <f t="shared" si="270"/>
        <v>0</v>
      </c>
      <c r="AB479" s="42">
        <f t="shared" si="271"/>
        <v>0</v>
      </c>
      <c r="AC479" s="42">
        <f t="shared" si="272"/>
        <v>0</v>
      </c>
      <c r="AD479" s="42">
        <f t="shared" si="273"/>
        <v>0</v>
      </c>
      <c r="AE479" s="42">
        <f t="shared" si="274"/>
        <v>0</v>
      </c>
      <c r="AL479" s="12" t="str">
        <f t="shared" si="275"/>
        <v/>
      </c>
      <c r="AM479" s="12" t="str">
        <f t="shared" si="276"/>
        <v/>
      </c>
      <c r="AN479" s="12" t="str">
        <f t="shared" si="277"/>
        <v/>
      </c>
      <c r="AO479" s="12" t="str">
        <f t="shared" si="278"/>
        <v/>
      </c>
      <c r="AP479" s="12" t="str">
        <f t="shared" si="279"/>
        <v/>
      </c>
      <c r="AQ479" s="12" t="str">
        <f t="shared" si="285"/>
        <v/>
      </c>
      <c r="AR479" s="12" t="str">
        <f t="shared" si="286"/>
        <v/>
      </c>
      <c r="AS479" s="12" t="str">
        <f t="shared" si="287"/>
        <v/>
      </c>
      <c r="AT479" s="12" t="str">
        <f t="shared" si="288"/>
        <v/>
      </c>
      <c r="AU479" s="12" t="str">
        <f t="shared" si="289"/>
        <v/>
      </c>
      <c r="AV479" s="12" t="str">
        <f t="shared" si="290"/>
        <v/>
      </c>
      <c r="AW479" s="12" t="str">
        <f t="shared" si="280"/>
        <v/>
      </c>
      <c r="AX479" s="12" t="str">
        <f t="shared" si="281"/>
        <v/>
      </c>
      <c r="AY479" s="12" t="str">
        <f t="shared" si="282"/>
        <v/>
      </c>
      <c r="AZ479" s="12" t="str">
        <f t="shared" si="283"/>
        <v/>
      </c>
    </row>
    <row r="480" spans="1:52" s="3" customFormat="1">
      <c r="A480" s="35"/>
      <c r="B480" s="36"/>
      <c r="C480" s="36"/>
      <c r="D480" s="36"/>
      <c r="E480" s="13"/>
      <c r="F480" s="13"/>
      <c r="G480" s="13"/>
      <c r="H480" s="13"/>
      <c r="I480" s="18">
        <f t="shared" si="256"/>
        <v>0</v>
      </c>
      <c r="J480" s="37">
        <f t="shared" si="257"/>
        <v>0</v>
      </c>
      <c r="K480" s="37"/>
      <c r="L480" s="12">
        <f t="shared" si="258"/>
        <v>0</v>
      </c>
      <c r="M480" s="12">
        <f t="shared" si="259"/>
        <v>0</v>
      </c>
      <c r="N480" s="12">
        <f t="shared" si="260"/>
        <v>0</v>
      </c>
      <c r="O480" s="12">
        <f t="shared" si="261"/>
        <v>0</v>
      </c>
      <c r="P480" s="12">
        <f t="shared" si="262"/>
        <v>0</v>
      </c>
      <c r="Q480" s="12">
        <f t="shared" si="263"/>
        <v>0</v>
      </c>
      <c r="R480" s="12">
        <f t="shared" si="264"/>
        <v>0</v>
      </c>
      <c r="S480" s="12">
        <f t="shared" si="265"/>
        <v>0</v>
      </c>
      <c r="U480" s="12">
        <f t="shared" si="266"/>
        <v>0</v>
      </c>
      <c r="V480" s="12">
        <f t="shared" si="267"/>
        <v>0</v>
      </c>
      <c r="W480" s="12">
        <f t="shared" si="268"/>
        <v>0</v>
      </c>
      <c r="X480" s="12">
        <f t="shared" si="269"/>
        <v>0</v>
      </c>
      <c r="Y480" s="12">
        <f t="shared" si="284"/>
        <v>0</v>
      </c>
      <c r="Z480" s="12">
        <f t="shared" si="270"/>
        <v>0</v>
      </c>
      <c r="AB480" s="42">
        <f t="shared" si="271"/>
        <v>0</v>
      </c>
      <c r="AC480" s="42">
        <f t="shared" si="272"/>
        <v>0</v>
      </c>
      <c r="AD480" s="42">
        <f t="shared" si="273"/>
        <v>0</v>
      </c>
      <c r="AE480" s="42">
        <f t="shared" si="274"/>
        <v>0</v>
      </c>
      <c r="AL480" s="12" t="str">
        <f t="shared" si="275"/>
        <v/>
      </c>
      <c r="AM480" s="12" t="str">
        <f t="shared" si="276"/>
        <v/>
      </c>
      <c r="AN480" s="12" t="str">
        <f t="shared" si="277"/>
        <v/>
      </c>
      <c r="AO480" s="12" t="str">
        <f t="shared" si="278"/>
        <v/>
      </c>
      <c r="AP480" s="12" t="str">
        <f t="shared" si="279"/>
        <v/>
      </c>
      <c r="AQ480" s="12" t="str">
        <f t="shared" si="285"/>
        <v/>
      </c>
      <c r="AR480" s="12" t="str">
        <f t="shared" si="286"/>
        <v/>
      </c>
      <c r="AS480" s="12" t="str">
        <f t="shared" si="287"/>
        <v/>
      </c>
      <c r="AT480" s="12" t="str">
        <f t="shared" si="288"/>
        <v/>
      </c>
      <c r="AU480" s="12" t="str">
        <f t="shared" si="289"/>
        <v/>
      </c>
      <c r="AV480" s="12" t="str">
        <f t="shared" si="290"/>
        <v/>
      </c>
      <c r="AW480" s="12" t="str">
        <f t="shared" si="280"/>
        <v/>
      </c>
      <c r="AX480" s="12" t="str">
        <f t="shared" si="281"/>
        <v/>
      </c>
      <c r="AY480" s="12" t="str">
        <f t="shared" si="282"/>
        <v/>
      </c>
      <c r="AZ480" s="12" t="str">
        <f t="shared" si="283"/>
        <v/>
      </c>
    </row>
    <row r="481" spans="1:52" s="3" customFormat="1">
      <c r="A481" s="35"/>
      <c r="B481" s="36"/>
      <c r="C481" s="36"/>
      <c r="D481" s="36"/>
      <c r="E481" s="13"/>
      <c r="F481" s="13"/>
      <c r="G481" s="13"/>
      <c r="H481" s="13"/>
      <c r="I481" s="18">
        <f t="shared" si="256"/>
        <v>0</v>
      </c>
      <c r="J481" s="37">
        <f t="shared" si="257"/>
        <v>0</v>
      </c>
      <c r="K481" s="37"/>
      <c r="L481" s="12">
        <f t="shared" si="258"/>
        <v>0</v>
      </c>
      <c r="M481" s="12">
        <f t="shared" si="259"/>
        <v>0</v>
      </c>
      <c r="N481" s="12">
        <f t="shared" si="260"/>
        <v>0</v>
      </c>
      <c r="O481" s="12">
        <f t="shared" si="261"/>
        <v>0</v>
      </c>
      <c r="P481" s="12">
        <f t="shared" si="262"/>
        <v>0</v>
      </c>
      <c r="Q481" s="12">
        <f t="shared" si="263"/>
        <v>0</v>
      </c>
      <c r="R481" s="12">
        <f t="shared" si="264"/>
        <v>0</v>
      </c>
      <c r="S481" s="12">
        <f t="shared" si="265"/>
        <v>0</v>
      </c>
      <c r="U481" s="12">
        <f t="shared" si="266"/>
        <v>0</v>
      </c>
      <c r="V481" s="12">
        <f t="shared" si="267"/>
        <v>0</v>
      </c>
      <c r="W481" s="12">
        <f t="shared" si="268"/>
        <v>0</v>
      </c>
      <c r="X481" s="12">
        <f t="shared" si="269"/>
        <v>0</v>
      </c>
      <c r="Y481" s="12">
        <f t="shared" si="284"/>
        <v>0</v>
      </c>
      <c r="Z481" s="12">
        <f t="shared" si="270"/>
        <v>0</v>
      </c>
      <c r="AB481" s="42">
        <f t="shared" si="271"/>
        <v>0</v>
      </c>
      <c r="AC481" s="42">
        <f t="shared" si="272"/>
        <v>0</v>
      </c>
      <c r="AD481" s="42">
        <f t="shared" si="273"/>
        <v>0</v>
      </c>
      <c r="AE481" s="42">
        <f t="shared" si="274"/>
        <v>0</v>
      </c>
      <c r="AL481" s="12" t="str">
        <f t="shared" si="275"/>
        <v/>
      </c>
      <c r="AM481" s="12" t="str">
        <f t="shared" si="276"/>
        <v/>
      </c>
      <c r="AN481" s="12" t="str">
        <f t="shared" si="277"/>
        <v/>
      </c>
      <c r="AO481" s="12" t="str">
        <f t="shared" si="278"/>
        <v/>
      </c>
      <c r="AP481" s="12" t="str">
        <f t="shared" si="279"/>
        <v/>
      </c>
      <c r="AQ481" s="12" t="str">
        <f t="shared" si="285"/>
        <v/>
      </c>
      <c r="AR481" s="12" t="str">
        <f t="shared" si="286"/>
        <v/>
      </c>
      <c r="AS481" s="12" t="str">
        <f t="shared" si="287"/>
        <v/>
      </c>
      <c r="AT481" s="12" t="str">
        <f t="shared" si="288"/>
        <v/>
      </c>
      <c r="AU481" s="12" t="str">
        <f t="shared" si="289"/>
        <v/>
      </c>
      <c r="AV481" s="12" t="str">
        <f t="shared" si="290"/>
        <v/>
      </c>
      <c r="AW481" s="12" t="str">
        <f t="shared" si="280"/>
        <v/>
      </c>
      <c r="AX481" s="12" t="str">
        <f t="shared" si="281"/>
        <v/>
      </c>
      <c r="AY481" s="12" t="str">
        <f t="shared" si="282"/>
        <v/>
      </c>
      <c r="AZ481" s="12" t="str">
        <f t="shared" si="283"/>
        <v/>
      </c>
    </row>
    <row r="482" spans="1:52" s="3" customFormat="1">
      <c r="A482" s="35"/>
      <c r="B482" s="36"/>
      <c r="C482" s="36"/>
      <c r="D482" s="36"/>
      <c r="E482" s="13"/>
      <c r="F482" s="13"/>
      <c r="G482" s="13"/>
      <c r="H482" s="13"/>
      <c r="I482" s="18">
        <f t="shared" si="256"/>
        <v>0</v>
      </c>
      <c r="J482" s="37">
        <f t="shared" si="257"/>
        <v>0</v>
      </c>
      <c r="K482" s="37"/>
      <c r="L482" s="12">
        <f t="shared" si="258"/>
        <v>0</v>
      </c>
      <c r="M482" s="12">
        <f t="shared" si="259"/>
        <v>0</v>
      </c>
      <c r="N482" s="12">
        <f t="shared" si="260"/>
        <v>0</v>
      </c>
      <c r="O482" s="12">
        <f t="shared" si="261"/>
        <v>0</v>
      </c>
      <c r="P482" s="12">
        <f t="shared" si="262"/>
        <v>0</v>
      </c>
      <c r="Q482" s="12">
        <f t="shared" si="263"/>
        <v>0</v>
      </c>
      <c r="R482" s="12">
        <f t="shared" si="264"/>
        <v>0</v>
      </c>
      <c r="S482" s="12">
        <f t="shared" si="265"/>
        <v>0</v>
      </c>
      <c r="U482" s="12">
        <f t="shared" si="266"/>
        <v>0</v>
      </c>
      <c r="V482" s="12">
        <f t="shared" si="267"/>
        <v>0</v>
      </c>
      <c r="W482" s="12">
        <f t="shared" si="268"/>
        <v>0</v>
      </c>
      <c r="X482" s="12">
        <f t="shared" si="269"/>
        <v>0</v>
      </c>
      <c r="Y482" s="12">
        <f t="shared" si="284"/>
        <v>0</v>
      </c>
      <c r="Z482" s="12">
        <f t="shared" si="270"/>
        <v>0</v>
      </c>
      <c r="AB482" s="42">
        <f t="shared" si="271"/>
        <v>0</v>
      </c>
      <c r="AC482" s="42">
        <f t="shared" si="272"/>
        <v>0</v>
      </c>
      <c r="AD482" s="42">
        <f t="shared" si="273"/>
        <v>0</v>
      </c>
      <c r="AE482" s="42">
        <f t="shared" si="274"/>
        <v>0</v>
      </c>
      <c r="AL482" s="12" t="str">
        <f t="shared" si="275"/>
        <v/>
      </c>
      <c r="AM482" s="12" t="str">
        <f t="shared" si="276"/>
        <v/>
      </c>
      <c r="AN482" s="12" t="str">
        <f t="shared" si="277"/>
        <v/>
      </c>
      <c r="AO482" s="12" t="str">
        <f t="shared" si="278"/>
        <v/>
      </c>
      <c r="AP482" s="12" t="str">
        <f t="shared" si="279"/>
        <v/>
      </c>
      <c r="AQ482" s="12" t="str">
        <f t="shared" si="285"/>
        <v/>
      </c>
      <c r="AR482" s="12" t="str">
        <f t="shared" si="286"/>
        <v/>
      </c>
      <c r="AS482" s="12" t="str">
        <f t="shared" si="287"/>
        <v/>
      </c>
      <c r="AT482" s="12" t="str">
        <f t="shared" si="288"/>
        <v/>
      </c>
      <c r="AU482" s="12" t="str">
        <f t="shared" si="289"/>
        <v/>
      </c>
      <c r="AV482" s="12" t="str">
        <f t="shared" si="290"/>
        <v/>
      </c>
      <c r="AW482" s="12" t="str">
        <f t="shared" si="280"/>
        <v/>
      </c>
      <c r="AX482" s="12" t="str">
        <f t="shared" si="281"/>
        <v/>
      </c>
      <c r="AY482" s="12" t="str">
        <f t="shared" si="282"/>
        <v/>
      </c>
      <c r="AZ482" s="12" t="str">
        <f t="shared" si="283"/>
        <v/>
      </c>
    </row>
    <row r="483" spans="1:52" s="3" customFormat="1">
      <c r="A483" s="35"/>
      <c r="B483" s="36"/>
      <c r="C483" s="36"/>
      <c r="D483" s="36"/>
      <c r="E483" s="13"/>
      <c r="F483" s="13"/>
      <c r="G483" s="13"/>
      <c r="H483" s="13"/>
      <c r="I483" s="18">
        <f t="shared" si="256"/>
        <v>0</v>
      </c>
      <c r="J483" s="37">
        <f t="shared" si="257"/>
        <v>0</v>
      </c>
      <c r="K483" s="37"/>
      <c r="L483" s="12">
        <f t="shared" si="258"/>
        <v>0</v>
      </c>
      <c r="M483" s="12">
        <f t="shared" si="259"/>
        <v>0</v>
      </c>
      <c r="N483" s="12">
        <f t="shared" si="260"/>
        <v>0</v>
      </c>
      <c r="O483" s="12">
        <f t="shared" si="261"/>
        <v>0</v>
      </c>
      <c r="P483" s="12">
        <f t="shared" si="262"/>
        <v>0</v>
      </c>
      <c r="Q483" s="12">
        <f t="shared" si="263"/>
        <v>0</v>
      </c>
      <c r="R483" s="12">
        <f t="shared" si="264"/>
        <v>0</v>
      </c>
      <c r="S483" s="12">
        <f t="shared" si="265"/>
        <v>0</v>
      </c>
      <c r="U483" s="12">
        <f t="shared" si="266"/>
        <v>0</v>
      </c>
      <c r="V483" s="12">
        <f t="shared" si="267"/>
        <v>0</v>
      </c>
      <c r="W483" s="12">
        <f t="shared" si="268"/>
        <v>0</v>
      </c>
      <c r="X483" s="12">
        <f t="shared" si="269"/>
        <v>0</v>
      </c>
      <c r="Y483" s="12">
        <f t="shared" si="284"/>
        <v>0</v>
      </c>
      <c r="Z483" s="12">
        <f t="shared" si="270"/>
        <v>0</v>
      </c>
      <c r="AB483" s="42">
        <f t="shared" si="271"/>
        <v>0</v>
      </c>
      <c r="AC483" s="42">
        <f t="shared" si="272"/>
        <v>0</v>
      </c>
      <c r="AD483" s="42">
        <f t="shared" si="273"/>
        <v>0</v>
      </c>
      <c r="AE483" s="42">
        <f t="shared" si="274"/>
        <v>0</v>
      </c>
      <c r="AL483" s="12" t="str">
        <f t="shared" si="275"/>
        <v/>
      </c>
      <c r="AM483" s="12" t="str">
        <f t="shared" si="276"/>
        <v/>
      </c>
      <c r="AN483" s="12" t="str">
        <f t="shared" si="277"/>
        <v/>
      </c>
      <c r="AO483" s="12" t="str">
        <f t="shared" si="278"/>
        <v/>
      </c>
      <c r="AP483" s="12" t="str">
        <f t="shared" si="279"/>
        <v/>
      </c>
      <c r="AQ483" s="12" t="str">
        <f t="shared" si="285"/>
        <v/>
      </c>
      <c r="AR483" s="12" t="str">
        <f t="shared" si="286"/>
        <v/>
      </c>
      <c r="AS483" s="12" t="str">
        <f t="shared" si="287"/>
        <v/>
      </c>
      <c r="AT483" s="12" t="str">
        <f t="shared" si="288"/>
        <v/>
      </c>
      <c r="AU483" s="12" t="str">
        <f t="shared" si="289"/>
        <v/>
      </c>
      <c r="AV483" s="12" t="str">
        <f t="shared" si="290"/>
        <v/>
      </c>
      <c r="AW483" s="12" t="str">
        <f t="shared" si="280"/>
        <v/>
      </c>
      <c r="AX483" s="12" t="str">
        <f t="shared" si="281"/>
        <v/>
      </c>
      <c r="AY483" s="12" t="str">
        <f t="shared" si="282"/>
        <v/>
      </c>
      <c r="AZ483" s="12" t="str">
        <f t="shared" si="283"/>
        <v/>
      </c>
    </row>
    <row r="484" spans="1:52" s="3" customFormat="1">
      <c r="A484" s="35"/>
      <c r="B484" s="36"/>
      <c r="C484" s="36"/>
      <c r="D484" s="36"/>
      <c r="E484" s="13"/>
      <c r="F484" s="13"/>
      <c r="G484" s="13"/>
      <c r="H484" s="13"/>
      <c r="I484" s="18">
        <f t="shared" si="256"/>
        <v>0</v>
      </c>
      <c r="J484" s="37">
        <f t="shared" si="257"/>
        <v>0</v>
      </c>
      <c r="K484" s="37"/>
      <c r="L484" s="12">
        <f t="shared" si="258"/>
        <v>0</v>
      </c>
      <c r="M484" s="12">
        <f t="shared" si="259"/>
        <v>0</v>
      </c>
      <c r="N484" s="12">
        <f t="shared" si="260"/>
        <v>0</v>
      </c>
      <c r="O484" s="12">
        <f t="shared" si="261"/>
        <v>0</v>
      </c>
      <c r="P484" s="12">
        <f t="shared" si="262"/>
        <v>0</v>
      </c>
      <c r="Q484" s="12">
        <f t="shared" si="263"/>
        <v>0</v>
      </c>
      <c r="R484" s="12">
        <f t="shared" si="264"/>
        <v>0</v>
      </c>
      <c r="S484" s="12">
        <f t="shared" si="265"/>
        <v>0</v>
      </c>
      <c r="U484" s="12">
        <f t="shared" si="266"/>
        <v>0</v>
      </c>
      <c r="V484" s="12">
        <f t="shared" si="267"/>
        <v>0</v>
      </c>
      <c r="W484" s="12">
        <f t="shared" si="268"/>
        <v>0</v>
      </c>
      <c r="X484" s="12">
        <f t="shared" si="269"/>
        <v>0</v>
      </c>
      <c r="Y484" s="12">
        <f t="shared" si="284"/>
        <v>0</v>
      </c>
      <c r="Z484" s="12">
        <f t="shared" si="270"/>
        <v>0</v>
      </c>
      <c r="AB484" s="42">
        <f t="shared" si="271"/>
        <v>0</v>
      </c>
      <c r="AC484" s="42">
        <f t="shared" si="272"/>
        <v>0</v>
      </c>
      <c r="AD484" s="42">
        <f t="shared" si="273"/>
        <v>0</v>
      </c>
      <c r="AE484" s="42">
        <f t="shared" si="274"/>
        <v>0</v>
      </c>
      <c r="AL484" s="12" t="str">
        <f t="shared" si="275"/>
        <v/>
      </c>
      <c r="AM484" s="12" t="str">
        <f t="shared" si="276"/>
        <v/>
      </c>
      <c r="AN484" s="12" t="str">
        <f t="shared" si="277"/>
        <v/>
      </c>
      <c r="AO484" s="12" t="str">
        <f t="shared" si="278"/>
        <v/>
      </c>
      <c r="AP484" s="12" t="str">
        <f t="shared" si="279"/>
        <v/>
      </c>
      <c r="AQ484" s="12" t="str">
        <f t="shared" si="285"/>
        <v/>
      </c>
      <c r="AR484" s="12" t="str">
        <f t="shared" si="286"/>
        <v/>
      </c>
      <c r="AS484" s="12" t="str">
        <f t="shared" si="287"/>
        <v/>
      </c>
      <c r="AT484" s="12" t="str">
        <f t="shared" si="288"/>
        <v/>
      </c>
      <c r="AU484" s="12" t="str">
        <f t="shared" si="289"/>
        <v/>
      </c>
      <c r="AV484" s="12" t="str">
        <f t="shared" si="290"/>
        <v/>
      </c>
      <c r="AW484" s="12" t="str">
        <f t="shared" si="280"/>
        <v/>
      </c>
      <c r="AX484" s="12" t="str">
        <f t="shared" si="281"/>
        <v/>
      </c>
      <c r="AY484" s="12" t="str">
        <f t="shared" si="282"/>
        <v/>
      </c>
      <c r="AZ484" s="12" t="str">
        <f t="shared" si="283"/>
        <v/>
      </c>
    </row>
    <row r="485" spans="1:52" s="3" customFormat="1">
      <c r="A485" s="35"/>
      <c r="B485" s="36"/>
      <c r="C485" s="36"/>
      <c r="D485" s="36"/>
      <c r="E485" s="13"/>
      <c r="F485" s="13"/>
      <c r="G485" s="13"/>
      <c r="H485" s="13"/>
      <c r="I485" s="18">
        <f t="shared" si="256"/>
        <v>0</v>
      </c>
      <c r="J485" s="37">
        <f t="shared" si="257"/>
        <v>0</v>
      </c>
      <c r="K485" s="37"/>
      <c r="L485" s="12">
        <f t="shared" si="258"/>
        <v>0</v>
      </c>
      <c r="M485" s="12">
        <f t="shared" si="259"/>
        <v>0</v>
      </c>
      <c r="N485" s="12">
        <f t="shared" si="260"/>
        <v>0</v>
      </c>
      <c r="O485" s="12">
        <f t="shared" si="261"/>
        <v>0</v>
      </c>
      <c r="P485" s="12">
        <f t="shared" si="262"/>
        <v>0</v>
      </c>
      <c r="Q485" s="12">
        <f t="shared" si="263"/>
        <v>0</v>
      </c>
      <c r="R485" s="12">
        <f t="shared" si="264"/>
        <v>0</v>
      </c>
      <c r="S485" s="12">
        <f t="shared" si="265"/>
        <v>0</v>
      </c>
      <c r="U485" s="12">
        <f t="shared" si="266"/>
        <v>0</v>
      </c>
      <c r="V485" s="12">
        <f t="shared" si="267"/>
        <v>0</v>
      </c>
      <c r="W485" s="12">
        <f t="shared" si="268"/>
        <v>0</v>
      </c>
      <c r="X485" s="12">
        <f t="shared" si="269"/>
        <v>0</v>
      </c>
      <c r="Y485" s="12">
        <f t="shared" si="284"/>
        <v>0</v>
      </c>
      <c r="Z485" s="12">
        <f t="shared" si="270"/>
        <v>0</v>
      </c>
      <c r="AB485" s="42">
        <f t="shared" si="271"/>
        <v>0</v>
      </c>
      <c r="AC485" s="42">
        <f t="shared" si="272"/>
        <v>0</v>
      </c>
      <c r="AD485" s="42">
        <f t="shared" si="273"/>
        <v>0</v>
      </c>
      <c r="AE485" s="42">
        <f t="shared" si="274"/>
        <v>0</v>
      </c>
      <c r="AL485" s="12" t="str">
        <f t="shared" si="275"/>
        <v/>
      </c>
      <c r="AM485" s="12" t="str">
        <f t="shared" si="276"/>
        <v/>
      </c>
      <c r="AN485" s="12" t="str">
        <f t="shared" si="277"/>
        <v/>
      </c>
      <c r="AO485" s="12" t="str">
        <f t="shared" si="278"/>
        <v/>
      </c>
      <c r="AP485" s="12" t="str">
        <f t="shared" si="279"/>
        <v/>
      </c>
      <c r="AQ485" s="12" t="str">
        <f t="shared" si="285"/>
        <v/>
      </c>
      <c r="AR485" s="12" t="str">
        <f t="shared" si="286"/>
        <v/>
      </c>
      <c r="AS485" s="12" t="str">
        <f t="shared" si="287"/>
        <v/>
      </c>
      <c r="AT485" s="12" t="str">
        <f t="shared" si="288"/>
        <v/>
      </c>
      <c r="AU485" s="12" t="str">
        <f t="shared" si="289"/>
        <v/>
      </c>
      <c r="AV485" s="12" t="str">
        <f t="shared" si="290"/>
        <v/>
      </c>
      <c r="AW485" s="12" t="str">
        <f t="shared" si="280"/>
        <v/>
      </c>
      <c r="AX485" s="12" t="str">
        <f t="shared" si="281"/>
        <v/>
      </c>
      <c r="AY485" s="12" t="str">
        <f t="shared" si="282"/>
        <v/>
      </c>
      <c r="AZ485" s="12" t="str">
        <f t="shared" si="283"/>
        <v/>
      </c>
    </row>
    <row r="486" spans="1:52" s="3" customFormat="1">
      <c r="A486" s="35"/>
      <c r="B486" s="36"/>
      <c r="C486" s="36"/>
      <c r="D486" s="36"/>
      <c r="E486" s="13"/>
      <c r="F486" s="13"/>
      <c r="G486" s="13"/>
      <c r="H486" s="13"/>
      <c r="I486" s="18">
        <f t="shared" si="256"/>
        <v>0</v>
      </c>
      <c r="J486" s="37">
        <f t="shared" si="257"/>
        <v>0</v>
      </c>
      <c r="K486" s="37"/>
      <c r="L486" s="12">
        <f t="shared" si="258"/>
        <v>0</v>
      </c>
      <c r="M486" s="12">
        <f t="shared" si="259"/>
        <v>0</v>
      </c>
      <c r="N486" s="12">
        <f t="shared" si="260"/>
        <v>0</v>
      </c>
      <c r="O486" s="12">
        <f t="shared" si="261"/>
        <v>0</v>
      </c>
      <c r="P486" s="12">
        <f t="shared" si="262"/>
        <v>0</v>
      </c>
      <c r="Q486" s="12">
        <f t="shared" si="263"/>
        <v>0</v>
      </c>
      <c r="R486" s="12">
        <f t="shared" si="264"/>
        <v>0</v>
      </c>
      <c r="S486" s="12">
        <f t="shared" si="265"/>
        <v>0</v>
      </c>
      <c r="U486" s="12">
        <f t="shared" si="266"/>
        <v>0</v>
      </c>
      <c r="V486" s="12">
        <f t="shared" si="267"/>
        <v>0</v>
      </c>
      <c r="W486" s="12">
        <f t="shared" si="268"/>
        <v>0</v>
      </c>
      <c r="X486" s="12">
        <f t="shared" si="269"/>
        <v>0</v>
      </c>
      <c r="Y486" s="12">
        <f t="shared" si="284"/>
        <v>0</v>
      </c>
      <c r="Z486" s="12">
        <f t="shared" si="270"/>
        <v>0</v>
      </c>
      <c r="AB486" s="42">
        <f t="shared" si="271"/>
        <v>0</v>
      </c>
      <c r="AC486" s="42">
        <f t="shared" si="272"/>
        <v>0</v>
      </c>
      <c r="AD486" s="42">
        <f t="shared" si="273"/>
        <v>0</v>
      </c>
      <c r="AE486" s="42">
        <f t="shared" si="274"/>
        <v>0</v>
      </c>
      <c r="AL486" s="12" t="str">
        <f t="shared" si="275"/>
        <v/>
      </c>
      <c r="AM486" s="12" t="str">
        <f t="shared" si="276"/>
        <v/>
      </c>
      <c r="AN486" s="12" t="str">
        <f t="shared" si="277"/>
        <v/>
      </c>
      <c r="AO486" s="12" t="str">
        <f t="shared" si="278"/>
        <v/>
      </c>
      <c r="AP486" s="12" t="str">
        <f t="shared" si="279"/>
        <v/>
      </c>
      <c r="AQ486" s="12" t="str">
        <f t="shared" si="285"/>
        <v/>
      </c>
      <c r="AR486" s="12" t="str">
        <f t="shared" si="286"/>
        <v/>
      </c>
      <c r="AS486" s="12" t="str">
        <f t="shared" si="287"/>
        <v/>
      </c>
      <c r="AT486" s="12" t="str">
        <f t="shared" si="288"/>
        <v/>
      </c>
      <c r="AU486" s="12" t="str">
        <f t="shared" si="289"/>
        <v/>
      </c>
      <c r="AV486" s="12" t="str">
        <f t="shared" si="290"/>
        <v/>
      </c>
      <c r="AW486" s="12" t="str">
        <f t="shared" si="280"/>
        <v/>
      </c>
      <c r="AX486" s="12" t="str">
        <f t="shared" si="281"/>
        <v/>
      </c>
      <c r="AY486" s="12" t="str">
        <f t="shared" si="282"/>
        <v/>
      </c>
      <c r="AZ486" s="12" t="str">
        <f t="shared" si="283"/>
        <v/>
      </c>
    </row>
    <row r="487" spans="1:52" s="3" customFormat="1">
      <c r="A487" s="35"/>
      <c r="B487" s="36"/>
      <c r="C487" s="36"/>
      <c r="D487" s="36"/>
      <c r="E487" s="13"/>
      <c r="F487" s="13"/>
      <c r="G487" s="13"/>
      <c r="H487" s="13"/>
      <c r="I487" s="18">
        <f t="shared" si="256"/>
        <v>0</v>
      </c>
      <c r="J487" s="37">
        <f t="shared" si="257"/>
        <v>0</v>
      </c>
      <c r="K487" s="37"/>
      <c r="L487" s="12">
        <f t="shared" si="258"/>
        <v>0</v>
      </c>
      <c r="M487" s="12">
        <f t="shared" si="259"/>
        <v>0</v>
      </c>
      <c r="N487" s="12">
        <f t="shared" si="260"/>
        <v>0</v>
      </c>
      <c r="O487" s="12">
        <f t="shared" si="261"/>
        <v>0</v>
      </c>
      <c r="P487" s="12">
        <f t="shared" si="262"/>
        <v>0</v>
      </c>
      <c r="Q487" s="12">
        <f t="shared" si="263"/>
        <v>0</v>
      </c>
      <c r="R487" s="12">
        <f t="shared" si="264"/>
        <v>0</v>
      </c>
      <c r="S487" s="12">
        <f t="shared" si="265"/>
        <v>0</v>
      </c>
      <c r="U487" s="12">
        <f t="shared" si="266"/>
        <v>0</v>
      </c>
      <c r="V487" s="12">
        <f t="shared" si="267"/>
        <v>0</v>
      </c>
      <c r="W487" s="12">
        <f t="shared" si="268"/>
        <v>0</v>
      </c>
      <c r="X487" s="12">
        <f t="shared" si="269"/>
        <v>0</v>
      </c>
      <c r="Y487" s="12">
        <f t="shared" si="284"/>
        <v>0</v>
      </c>
      <c r="Z487" s="12">
        <f t="shared" si="270"/>
        <v>0</v>
      </c>
      <c r="AB487" s="42">
        <f t="shared" si="271"/>
        <v>0</v>
      </c>
      <c r="AC487" s="42">
        <f t="shared" si="272"/>
        <v>0</v>
      </c>
      <c r="AD487" s="42">
        <f t="shared" si="273"/>
        <v>0</v>
      </c>
      <c r="AE487" s="42">
        <f t="shared" si="274"/>
        <v>0</v>
      </c>
      <c r="AL487" s="12" t="str">
        <f t="shared" si="275"/>
        <v/>
      </c>
      <c r="AM487" s="12" t="str">
        <f t="shared" si="276"/>
        <v/>
      </c>
      <c r="AN487" s="12" t="str">
        <f t="shared" si="277"/>
        <v/>
      </c>
      <c r="AO487" s="12" t="str">
        <f t="shared" si="278"/>
        <v/>
      </c>
      <c r="AP487" s="12" t="str">
        <f t="shared" si="279"/>
        <v/>
      </c>
      <c r="AQ487" s="12" t="str">
        <f t="shared" si="285"/>
        <v/>
      </c>
      <c r="AR487" s="12" t="str">
        <f t="shared" si="286"/>
        <v/>
      </c>
      <c r="AS487" s="12" t="str">
        <f t="shared" si="287"/>
        <v/>
      </c>
      <c r="AT487" s="12" t="str">
        <f t="shared" si="288"/>
        <v/>
      </c>
      <c r="AU487" s="12" t="str">
        <f t="shared" si="289"/>
        <v/>
      </c>
      <c r="AV487" s="12" t="str">
        <f t="shared" si="290"/>
        <v/>
      </c>
      <c r="AW487" s="12" t="str">
        <f t="shared" si="280"/>
        <v/>
      </c>
      <c r="AX487" s="12" t="str">
        <f t="shared" si="281"/>
        <v/>
      </c>
      <c r="AY487" s="12" t="str">
        <f t="shared" si="282"/>
        <v/>
      </c>
      <c r="AZ487" s="12" t="str">
        <f t="shared" si="283"/>
        <v/>
      </c>
    </row>
    <row r="488" spans="1:52" s="3" customFormat="1">
      <c r="A488" s="35"/>
      <c r="B488" s="36"/>
      <c r="C488" s="36"/>
      <c r="D488" s="36"/>
      <c r="E488" s="13"/>
      <c r="F488" s="13"/>
      <c r="G488" s="13"/>
      <c r="H488" s="13"/>
      <c r="I488" s="18">
        <f t="shared" si="256"/>
        <v>0</v>
      </c>
      <c r="J488" s="37">
        <f t="shared" si="257"/>
        <v>0</v>
      </c>
      <c r="K488" s="37"/>
      <c r="L488" s="12">
        <f t="shared" si="258"/>
        <v>0</v>
      </c>
      <c r="M488" s="12">
        <f t="shared" si="259"/>
        <v>0</v>
      </c>
      <c r="N488" s="12">
        <f t="shared" si="260"/>
        <v>0</v>
      </c>
      <c r="O488" s="12">
        <f t="shared" si="261"/>
        <v>0</v>
      </c>
      <c r="P488" s="12">
        <f t="shared" si="262"/>
        <v>0</v>
      </c>
      <c r="Q488" s="12">
        <f t="shared" si="263"/>
        <v>0</v>
      </c>
      <c r="R488" s="12">
        <f t="shared" si="264"/>
        <v>0</v>
      </c>
      <c r="S488" s="12">
        <f t="shared" si="265"/>
        <v>0</v>
      </c>
      <c r="U488" s="12">
        <f t="shared" si="266"/>
        <v>0</v>
      </c>
      <c r="V488" s="12">
        <f t="shared" si="267"/>
        <v>0</v>
      </c>
      <c r="W488" s="12">
        <f t="shared" si="268"/>
        <v>0</v>
      </c>
      <c r="X488" s="12">
        <f t="shared" si="269"/>
        <v>0</v>
      </c>
      <c r="Y488" s="12">
        <f t="shared" si="284"/>
        <v>0</v>
      </c>
      <c r="Z488" s="12">
        <f t="shared" si="270"/>
        <v>0</v>
      </c>
      <c r="AB488" s="42">
        <f t="shared" si="271"/>
        <v>0</v>
      </c>
      <c r="AC488" s="42">
        <f t="shared" si="272"/>
        <v>0</v>
      </c>
      <c r="AD488" s="42">
        <f t="shared" si="273"/>
        <v>0</v>
      </c>
      <c r="AE488" s="42">
        <f t="shared" si="274"/>
        <v>0</v>
      </c>
      <c r="AL488" s="12" t="str">
        <f t="shared" si="275"/>
        <v/>
      </c>
      <c r="AM488" s="12" t="str">
        <f t="shared" si="276"/>
        <v/>
      </c>
      <c r="AN488" s="12" t="str">
        <f t="shared" si="277"/>
        <v/>
      </c>
      <c r="AO488" s="12" t="str">
        <f t="shared" si="278"/>
        <v/>
      </c>
      <c r="AP488" s="12" t="str">
        <f t="shared" si="279"/>
        <v/>
      </c>
      <c r="AQ488" s="12" t="str">
        <f t="shared" si="285"/>
        <v/>
      </c>
      <c r="AR488" s="12" t="str">
        <f t="shared" si="286"/>
        <v/>
      </c>
      <c r="AS488" s="12" t="str">
        <f t="shared" si="287"/>
        <v/>
      </c>
      <c r="AT488" s="12" t="str">
        <f t="shared" si="288"/>
        <v/>
      </c>
      <c r="AU488" s="12" t="str">
        <f t="shared" si="289"/>
        <v/>
      </c>
      <c r="AV488" s="12" t="str">
        <f t="shared" si="290"/>
        <v/>
      </c>
      <c r="AW488" s="12" t="str">
        <f t="shared" si="280"/>
        <v/>
      </c>
      <c r="AX488" s="12" t="str">
        <f t="shared" si="281"/>
        <v/>
      </c>
      <c r="AY488" s="12" t="str">
        <f t="shared" si="282"/>
        <v/>
      </c>
      <c r="AZ488" s="12" t="str">
        <f t="shared" si="283"/>
        <v/>
      </c>
    </row>
    <row r="489" spans="1:52" s="3" customFormat="1">
      <c r="A489" s="35"/>
      <c r="B489" s="36"/>
      <c r="C489" s="36"/>
      <c r="D489" s="36"/>
      <c r="E489" s="13"/>
      <c r="F489" s="13"/>
      <c r="G489" s="13"/>
      <c r="H489" s="13"/>
      <c r="I489" s="18">
        <f t="shared" si="256"/>
        <v>0</v>
      </c>
      <c r="J489" s="37">
        <f t="shared" si="257"/>
        <v>0</v>
      </c>
      <c r="K489" s="37"/>
      <c r="L489" s="12">
        <f t="shared" si="258"/>
        <v>0</v>
      </c>
      <c r="M489" s="12">
        <f t="shared" si="259"/>
        <v>0</v>
      </c>
      <c r="N489" s="12">
        <f t="shared" si="260"/>
        <v>0</v>
      </c>
      <c r="O489" s="12">
        <f t="shared" si="261"/>
        <v>0</v>
      </c>
      <c r="P489" s="12">
        <f t="shared" si="262"/>
        <v>0</v>
      </c>
      <c r="Q489" s="12">
        <f t="shared" si="263"/>
        <v>0</v>
      </c>
      <c r="R489" s="12">
        <f t="shared" si="264"/>
        <v>0</v>
      </c>
      <c r="S489" s="12">
        <f t="shared" si="265"/>
        <v>0</v>
      </c>
      <c r="U489" s="12">
        <f t="shared" si="266"/>
        <v>0</v>
      </c>
      <c r="V489" s="12">
        <f t="shared" si="267"/>
        <v>0</v>
      </c>
      <c r="W489" s="12">
        <f t="shared" si="268"/>
        <v>0</v>
      </c>
      <c r="X489" s="12">
        <f t="shared" si="269"/>
        <v>0</v>
      </c>
      <c r="Y489" s="12">
        <f t="shared" si="284"/>
        <v>0</v>
      </c>
      <c r="Z489" s="12">
        <f t="shared" si="270"/>
        <v>0</v>
      </c>
      <c r="AB489" s="42">
        <f t="shared" si="271"/>
        <v>0</v>
      </c>
      <c r="AC489" s="42">
        <f t="shared" si="272"/>
        <v>0</v>
      </c>
      <c r="AD489" s="42">
        <f t="shared" si="273"/>
        <v>0</v>
      </c>
      <c r="AE489" s="42">
        <f t="shared" si="274"/>
        <v>0</v>
      </c>
      <c r="AL489" s="12" t="str">
        <f t="shared" si="275"/>
        <v/>
      </c>
      <c r="AM489" s="12" t="str">
        <f t="shared" si="276"/>
        <v/>
      </c>
      <c r="AN489" s="12" t="str">
        <f t="shared" si="277"/>
        <v/>
      </c>
      <c r="AO489" s="12" t="str">
        <f t="shared" si="278"/>
        <v/>
      </c>
      <c r="AP489" s="12" t="str">
        <f t="shared" si="279"/>
        <v/>
      </c>
      <c r="AQ489" s="12" t="str">
        <f t="shared" si="285"/>
        <v/>
      </c>
      <c r="AR489" s="12" t="str">
        <f t="shared" si="286"/>
        <v/>
      </c>
      <c r="AS489" s="12" t="str">
        <f t="shared" si="287"/>
        <v/>
      </c>
      <c r="AT489" s="12" t="str">
        <f t="shared" si="288"/>
        <v/>
      </c>
      <c r="AU489" s="12" t="str">
        <f t="shared" si="289"/>
        <v/>
      </c>
      <c r="AV489" s="12" t="str">
        <f t="shared" si="290"/>
        <v/>
      </c>
      <c r="AW489" s="12" t="str">
        <f t="shared" si="280"/>
        <v/>
      </c>
      <c r="AX489" s="12" t="str">
        <f t="shared" si="281"/>
        <v/>
      </c>
      <c r="AY489" s="12" t="str">
        <f t="shared" si="282"/>
        <v/>
      </c>
      <c r="AZ489" s="12" t="str">
        <f t="shared" si="283"/>
        <v/>
      </c>
    </row>
    <row r="490" spans="1:52" s="3" customFormat="1">
      <c r="A490" s="35"/>
      <c r="B490" s="36"/>
      <c r="C490" s="36"/>
      <c r="D490" s="36"/>
      <c r="E490" s="13"/>
      <c r="F490" s="13"/>
      <c r="G490" s="13"/>
      <c r="H490" s="13"/>
      <c r="I490" s="18">
        <f t="shared" si="256"/>
        <v>0</v>
      </c>
      <c r="J490" s="37">
        <f t="shared" si="257"/>
        <v>0</v>
      </c>
      <c r="K490" s="37"/>
      <c r="L490" s="12">
        <f t="shared" si="258"/>
        <v>0</v>
      </c>
      <c r="M490" s="12">
        <f t="shared" si="259"/>
        <v>0</v>
      </c>
      <c r="N490" s="12">
        <f t="shared" si="260"/>
        <v>0</v>
      </c>
      <c r="O490" s="12">
        <f t="shared" si="261"/>
        <v>0</v>
      </c>
      <c r="P490" s="12">
        <f t="shared" si="262"/>
        <v>0</v>
      </c>
      <c r="Q490" s="12">
        <f t="shared" si="263"/>
        <v>0</v>
      </c>
      <c r="R490" s="12">
        <f t="shared" si="264"/>
        <v>0</v>
      </c>
      <c r="S490" s="12">
        <f t="shared" si="265"/>
        <v>0</v>
      </c>
      <c r="U490" s="12">
        <f t="shared" si="266"/>
        <v>0</v>
      </c>
      <c r="V490" s="12">
        <f t="shared" si="267"/>
        <v>0</v>
      </c>
      <c r="W490" s="12">
        <f t="shared" si="268"/>
        <v>0</v>
      </c>
      <c r="X490" s="12">
        <f t="shared" si="269"/>
        <v>0</v>
      </c>
      <c r="Y490" s="12">
        <f t="shared" si="284"/>
        <v>0</v>
      </c>
      <c r="Z490" s="12">
        <f t="shared" si="270"/>
        <v>0</v>
      </c>
      <c r="AB490" s="42">
        <f t="shared" si="271"/>
        <v>0</v>
      </c>
      <c r="AC490" s="42">
        <f t="shared" si="272"/>
        <v>0</v>
      </c>
      <c r="AD490" s="42">
        <f t="shared" si="273"/>
        <v>0</v>
      </c>
      <c r="AE490" s="42">
        <f t="shared" si="274"/>
        <v>0</v>
      </c>
      <c r="AL490" s="12" t="str">
        <f t="shared" si="275"/>
        <v/>
      </c>
      <c r="AM490" s="12" t="str">
        <f t="shared" si="276"/>
        <v/>
      </c>
      <c r="AN490" s="12" t="str">
        <f t="shared" si="277"/>
        <v/>
      </c>
      <c r="AO490" s="12" t="str">
        <f t="shared" si="278"/>
        <v/>
      </c>
      <c r="AP490" s="12" t="str">
        <f t="shared" si="279"/>
        <v/>
      </c>
      <c r="AQ490" s="12" t="str">
        <f t="shared" si="285"/>
        <v/>
      </c>
      <c r="AR490" s="12" t="str">
        <f t="shared" si="286"/>
        <v/>
      </c>
      <c r="AS490" s="12" t="str">
        <f t="shared" si="287"/>
        <v/>
      </c>
      <c r="AT490" s="12" t="str">
        <f t="shared" si="288"/>
        <v/>
      </c>
      <c r="AU490" s="12" t="str">
        <f t="shared" si="289"/>
        <v/>
      </c>
      <c r="AV490" s="12" t="str">
        <f t="shared" si="290"/>
        <v/>
      </c>
      <c r="AW490" s="12" t="str">
        <f t="shared" si="280"/>
        <v/>
      </c>
      <c r="AX490" s="12" t="str">
        <f t="shared" si="281"/>
        <v/>
      </c>
      <c r="AY490" s="12" t="str">
        <f t="shared" si="282"/>
        <v/>
      </c>
      <c r="AZ490" s="12" t="str">
        <f t="shared" si="283"/>
        <v/>
      </c>
    </row>
    <row r="491" spans="1:52" s="3" customFormat="1">
      <c r="A491" s="35"/>
      <c r="B491" s="36"/>
      <c r="C491" s="36"/>
      <c r="D491" s="36"/>
      <c r="E491" s="13"/>
      <c r="F491" s="13"/>
      <c r="G491" s="13"/>
      <c r="H491" s="13"/>
      <c r="I491" s="18">
        <f t="shared" si="256"/>
        <v>0</v>
      </c>
      <c r="J491" s="37">
        <f t="shared" si="257"/>
        <v>0</v>
      </c>
      <c r="K491" s="37"/>
      <c r="L491" s="12">
        <f t="shared" si="258"/>
        <v>0</v>
      </c>
      <c r="M491" s="12">
        <f t="shared" si="259"/>
        <v>0</v>
      </c>
      <c r="N491" s="12">
        <f t="shared" si="260"/>
        <v>0</v>
      </c>
      <c r="O491" s="12">
        <f t="shared" si="261"/>
        <v>0</v>
      </c>
      <c r="P491" s="12">
        <f t="shared" si="262"/>
        <v>0</v>
      </c>
      <c r="Q491" s="12">
        <f t="shared" si="263"/>
        <v>0</v>
      </c>
      <c r="R491" s="12">
        <f t="shared" si="264"/>
        <v>0</v>
      </c>
      <c r="S491" s="12">
        <f t="shared" si="265"/>
        <v>0</v>
      </c>
      <c r="U491" s="12">
        <f t="shared" si="266"/>
        <v>0</v>
      </c>
      <c r="V491" s="12">
        <f t="shared" si="267"/>
        <v>0</v>
      </c>
      <c r="W491" s="12">
        <f t="shared" si="268"/>
        <v>0</v>
      </c>
      <c r="X491" s="12">
        <f t="shared" si="269"/>
        <v>0</v>
      </c>
      <c r="Y491" s="12">
        <f t="shared" si="284"/>
        <v>0</v>
      </c>
      <c r="Z491" s="12">
        <f t="shared" si="270"/>
        <v>0</v>
      </c>
      <c r="AB491" s="42">
        <f t="shared" si="271"/>
        <v>0</v>
      </c>
      <c r="AC491" s="42">
        <f t="shared" si="272"/>
        <v>0</v>
      </c>
      <c r="AD491" s="42">
        <f t="shared" si="273"/>
        <v>0</v>
      </c>
      <c r="AE491" s="42">
        <f t="shared" si="274"/>
        <v>0</v>
      </c>
      <c r="AL491" s="12" t="str">
        <f t="shared" si="275"/>
        <v/>
      </c>
      <c r="AM491" s="12" t="str">
        <f t="shared" si="276"/>
        <v/>
      </c>
      <c r="AN491" s="12" t="str">
        <f t="shared" si="277"/>
        <v/>
      </c>
      <c r="AO491" s="12" t="str">
        <f t="shared" si="278"/>
        <v/>
      </c>
      <c r="AP491" s="12" t="str">
        <f t="shared" si="279"/>
        <v/>
      </c>
      <c r="AQ491" s="12" t="str">
        <f t="shared" si="285"/>
        <v/>
      </c>
      <c r="AR491" s="12" t="str">
        <f t="shared" si="286"/>
        <v/>
      </c>
      <c r="AS491" s="12" t="str">
        <f t="shared" si="287"/>
        <v/>
      </c>
      <c r="AT491" s="12" t="str">
        <f t="shared" si="288"/>
        <v/>
      </c>
      <c r="AU491" s="12" t="str">
        <f t="shared" si="289"/>
        <v/>
      </c>
      <c r="AV491" s="12" t="str">
        <f t="shared" si="290"/>
        <v/>
      </c>
      <c r="AW491" s="12" t="str">
        <f t="shared" si="280"/>
        <v/>
      </c>
      <c r="AX491" s="12" t="str">
        <f t="shared" si="281"/>
        <v/>
      </c>
      <c r="AY491" s="12" t="str">
        <f t="shared" si="282"/>
        <v/>
      </c>
      <c r="AZ491" s="12" t="str">
        <f t="shared" si="283"/>
        <v/>
      </c>
    </row>
    <row r="492" spans="1:52" s="3" customFormat="1">
      <c r="A492" s="35"/>
      <c r="B492" s="36"/>
      <c r="C492" s="36"/>
      <c r="D492" s="36"/>
      <c r="E492" s="13"/>
      <c r="F492" s="13"/>
      <c r="G492" s="13"/>
      <c r="H492" s="13"/>
      <c r="I492" s="18">
        <f t="shared" si="256"/>
        <v>0</v>
      </c>
      <c r="J492" s="37">
        <f t="shared" si="257"/>
        <v>0</v>
      </c>
      <c r="K492" s="37"/>
      <c r="L492" s="12">
        <f t="shared" si="258"/>
        <v>0</v>
      </c>
      <c r="M492" s="12">
        <f t="shared" si="259"/>
        <v>0</v>
      </c>
      <c r="N492" s="12">
        <f t="shared" si="260"/>
        <v>0</v>
      </c>
      <c r="O492" s="12">
        <f t="shared" si="261"/>
        <v>0</v>
      </c>
      <c r="P492" s="12">
        <f t="shared" si="262"/>
        <v>0</v>
      </c>
      <c r="Q492" s="12">
        <f t="shared" si="263"/>
        <v>0</v>
      </c>
      <c r="R492" s="12">
        <f t="shared" si="264"/>
        <v>0</v>
      </c>
      <c r="S492" s="12">
        <f t="shared" si="265"/>
        <v>0</v>
      </c>
      <c r="U492" s="12">
        <f t="shared" si="266"/>
        <v>0</v>
      </c>
      <c r="V492" s="12">
        <f t="shared" si="267"/>
        <v>0</v>
      </c>
      <c r="W492" s="12">
        <f t="shared" si="268"/>
        <v>0</v>
      </c>
      <c r="X492" s="12">
        <f t="shared" si="269"/>
        <v>0</v>
      </c>
      <c r="Y492" s="12">
        <f t="shared" si="284"/>
        <v>0</v>
      </c>
      <c r="Z492" s="12">
        <f t="shared" si="270"/>
        <v>0</v>
      </c>
      <c r="AB492" s="42">
        <f t="shared" si="271"/>
        <v>0</v>
      </c>
      <c r="AC492" s="42">
        <f t="shared" si="272"/>
        <v>0</v>
      </c>
      <c r="AD492" s="42">
        <f t="shared" si="273"/>
        <v>0</v>
      </c>
      <c r="AE492" s="42">
        <f t="shared" si="274"/>
        <v>0</v>
      </c>
      <c r="AL492" s="12" t="str">
        <f t="shared" si="275"/>
        <v/>
      </c>
      <c r="AM492" s="12" t="str">
        <f t="shared" si="276"/>
        <v/>
      </c>
      <c r="AN492" s="12" t="str">
        <f t="shared" si="277"/>
        <v/>
      </c>
      <c r="AO492" s="12" t="str">
        <f t="shared" si="278"/>
        <v/>
      </c>
      <c r="AP492" s="12" t="str">
        <f t="shared" si="279"/>
        <v/>
      </c>
      <c r="AQ492" s="12" t="str">
        <f t="shared" si="285"/>
        <v/>
      </c>
      <c r="AR492" s="12" t="str">
        <f t="shared" si="286"/>
        <v/>
      </c>
      <c r="AS492" s="12" t="str">
        <f t="shared" si="287"/>
        <v/>
      </c>
      <c r="AT492" s="12" t="str">
        <f t="shared" si="288"/>
        <v/>
      </c>
      <c r="AU492" s="12" t="str">
        <f t="shared" si="289"/>
        <v/>
      </c>
      <c r="AV492" s="12" t="str">
        <f t="shared" si="290"/>
        <v/>
      </c>
      <c r="AW492" s="12" t="str">
        <f t="shared" si="280"/>
        <v/>
      </c>
      <c r="AX492" s="12" t="str">
        <f t="shared" si="281"/>
        <v/>
      </c>
      <c r="AY492" s="12" t="str">
        <f t="shared" si="282"/>
        <v/>
      </c>
      <c r="AZ492" s="12" t="str">
        <f t="shared" si="283"/>
        <v/>
      </c>
    </row>
    <row r="493" spans="1:52" s="3" customFormat="1">
      <c r="A493" s="35"/>
      <c r="B493" s="36"/>
      <c r="C493" s="36"/>
      <c r="D493" s="36"/>
      <c r="E493" s="13"/>
      <c r="F493" s="13"/>
      <c r="G493" s="13"/>
      <c r="H493" s="13"/>
      <c r="I493" s="18">
        <f t="shared" si="256"/>
        <v>0</v>
      </c>
      <c r="J493" s="37">
        <f t="shared" si="257"/>
        <v>0</v>
      </c>
      <c r="K493" s="37"/>
      <c r="L493" s="12">
        <f t="shared" si="258"/>
        <v>0</v>
      </c>
      <c r="M493" s="12">
        <f t="shared" si="259"/>
        <v>0</v>
      </c>
      <c r="N493" s="12">
        <f t="shared" si="260"/>
        <v>0</v>
      </c>
      <c r="O493" s="12">
        <f t="shared" si="261"/>
        <v>0</v>
      </c>
      <c r="P493" s="12">
        <f t="shared" si="262"/>
        <v>0</v>
      </c>
      <c r="Q493" s="12">
        <f t="shared" si="263"/>
        <v>0</v>
      </c>
      <c r="R493" s="12">
        <f t="shared" si="264"/>
        <v>0</v>
      </c>
      <c r="S493" s="12">
        <f t="shared" si="265"/>
        <v>0</v>
      </c>
      <c r="U493" s="12">
        <f t="shared" si="266"/>
        <v>0</v>
      </c>
      <c r="V493" s="12">
        <f t="shared" si="267"/>
        <v>0</v>
      </c>
      <c r="W493" s="12">
        <f t="shared" si="268"/>
        <v>0</v>
      </c>
      <c r="X493" s="12">
        <f t="shared" si="269"/>
        <v>0</v>
      </c>
      <c r="Y493" s="12">
        <f t="shared" si="284"/>
        <v>0</v>
      </c>
      <c r="Z493" s="12">
        <f t="shared" si="270"/>
        <v>0</v>
      </c>
      <c r="AB493" s="42">
        <f t="shared" si="271"/>
        <v>0</v>
      </c>
      <c r="AC493" s="42">
        <f t="shared" si="272"/>
        <v>0</v>
      </c>
      <c r="AD493" s="42">
        <f t="shared" si="273"/>
        <v>0</v>
      </c>
      <c r="AE493" s="42">
        <f t="shared" si="274"/>
        <v>0</v>
      </c>
      <c r="AL493" s="12" t="str">
        <f t="shared" si="275"/>
        <v/>
      </c>
      <c r="AM493" s="12" t="str">
        <f t="shared" si="276"/>
        <v/>
      </c>
      <c r="AN493" s="12" t="str">
        <f t="shared" si="277"/>
        <v/>
      </c>
      <c r="AO493" s="12" t="str">
        <f t="shared" si="278"/>
        <v/>
      </c>
      <c r="AP493" s="12" t="str">
        <f t="shared" si="279"/>
        <v/>
      </c>
      <c r="AQ493" s="12" t="str">
        <f t="shared" si="285"/>
        <v/>
      </c>
      <c r="AR493" s="12" t="str">
        <f t="shared" si="286"/>
        <v/>
      </c>
      <c r="AS493" s="12" t="str">
        <f t="shared" si="287"/>
        <v/>
      </c>
      <c r="AT493" s="12" t="str">
        <f t="shared" si="288"/>
        <v/>
      </c>
      <c r="AU493" s="12" t="str">
        <f t="shared" si="289"/>
        <v/>
      </c>
      <c r="AV493" s="12" t="str">
        <f t="shared" si="290"/>
        <v/>
      </c>
      <c r="AW493" s="12" t="str">
        <f t="shared" si="280"/>
        <v/>
      </c>
      <c r="AX493" s="12" t="str">
        <f t="shared" si="281"/>
        <v/>
      </c>
      <c r="AY493" s="12" t="str">
        <f t="shared" si="282"/>
        <v/>
      </c>
      <c r="AZ493" s="12" t="str">
        <f t="shared" si="283"/>
        <v/>
      </c>
    </row>
    <row r="494" spans="1:52" s="3" customFormat="1">
      <c r="A494" s="35"/>
      <c r="B494" s="36"/>
      <c r="C494" s="36"/>
      <c r="D494" s="36"/>
      <c r="E494" s="13"/>
      <c r="F494" s="13"/>
      <c r="G494" s="13"/>
      <c r="H494" s="13"/>
      <c r="I494" s="18">
        <f t="shared" si="256"/>
        <v>0</v>
      </c>
      <c r="J494" s="37">
        <f t="shared" si="257"/>
        <v>0</v>
      </c>
      <c r="K494" s="37"/>
      <c r="L494" s="12">
        <f t="shared" si="258"/>
        <v>0</v>
      </c>
      <c r="M494" s="12">
        <f t="shared" si="259"/>
        <v>0</v>
      </c>
      <c r="N494" s="12">
        <f t="shared" si="260"/>
        <v>0</v>
      </c>
      <c r="O494" s="12">
        <f t="shared" si="261"/>
        <v>0</v>
      </c>
      <c r="P494" s="12">
        <f t="shared" si="262"/>
        <v>0</v>
      </c>
      <c r="Q494" s="12">
        <f t="shared" si="263"/>
        <v>0</v>
      </c>
      <c r="R494" s="12">
        <f t="shared" si="264"/>
        <v>0</v>
      </c>
      <c r="S494" s="12">
        <f t="shared" si="265"/>
        <v>0</v>
      </c>
      <c r="U494" s="12">
        <f t="shared" si="266"/>
        <v>0</v>
      </c>
      <c r="V494" s="12">
        <f t="shared" si="267"/>
        <v>0</v>
      </c>
      <c r="W494" s="12">
        <f t="shared" si="268"/>
        <v>0</v>
      </c>
      <c r="X494" s="12">
        <f t="shared" si="269"/>
        <v>0</v>
      </c>
      <c r="Y494" s="12">
        <f t="shared" si="284"/>
        <v>0</v>
      </c>
      <c r="Z494" s="12">
        <f t="shared" si="270"/>
        <v>0</v>
      </c>
      <c r="AB494" s="42">
        <f t="shared" si="271"/>
        <v>0</v>
      </c>
      <c r="AC494" s="42">
        <f t="shared" si="272"/>
        <v>0</v>
      </c>
      <c r="AD494" s="42">
        <f t="shared" si="273"/>
        <v>0</v>
      </c>
      <c r="AE494" s="42">
        <f t="shared" si="274"/>
        <v>0</v>
      </c>
      <c r="AL494" s="12" t="str">
        <f t="shared" si="275"/>
        <v/>
      </c>
      <c r="AM494" s="12" t="str">
        <f t="shared" si="276"/>
        <v/>
      </c>
      <c r="AN494" s="12" t="str">
        <f t="shared" si="277"/>
        <v/>
      </c>
      <c r="AO494" s="12" t="str">
        <f t="shared" si="278"/>
        <v/>
      </c>
      <c r="AP494" s="12" t="str">
        <f t="shared" si="279"/>
        <v/>
      </c>
      <c r="AQ494" s="12" t="str">
        <f t="shared" si="285"/>
        <v/>
      </c>
      <c r="AR494" s="12" t="str">
        <f t="shared" si="286"/>
        <v/>
      </c>
      <c r="AS494" s="12" t="str">
        <f t="shared" si="287"/>
        <v/>
      </c>
      <c r="AT494" s="12" t="str">
        <f t="shared" si="288"/>
        <v/>
      </c>
      <c r="AU494" s="12" t="str">
        <f t="shared" si="289"/>
        <v/>
      </c>
      <c r="AV494" s="12" t="str">
        <f t="shared" si="290"/>
        <v/>
      </c>
      <c r="AW494" s="12" t="str">
        <f t="shared" si="280"/>
        <v/>
      </c>
      <c r="AX494" s="12" t="str">
        <f t="shared" si="281"/>
        <v/>
      </c>
      <c r="AY494" s="12" t="str">
        <f t="shared" si="282"/>
        <v/>
      </c>
      <c r="AZ494" s="12" t="str">
        <f t="shared" si="283"/>
        <v/>
      </c>
    </row>
    <row r="495" spans="1:52" s="3" customFormat="1">
      <c r="A495" s="35"/>
      <c r="B495" s="36"/>
      <c r="C495" s="36"/>
      <c r="D495" s="36"/>
      <c r="E495" s="13"/>
      <c r="F495" s="13"/>
      <c r="G495" s="13"/>
      <c r="H495" s="13"/>
      <c r="I495" s="18">
        <f t="shared" si="256"/>
        <v>0</v>
      </c>
      <c r="J495" s="37">
        <f t="shared" si="257"/>
        <v>0</v>
      </c>
      <c r="K495" s="37"/>
      <c r="L495" s="12">
        <f t="shared" si="258"/>
        <v>0</v>
      </c>
      <c r="M495" s="12">
        <f t="shared" si="259"/>
        <v>0</v>
      </c>
      <c r="N495" s="12">
        <f t="shared" si="260"/>
        <v>0</v>
      </c>
      <c r="O495" s="12">
        <f t="shared" si="261"/>
        <v>0</v>
      </c>
      <c r="P495" s="12">
        <f t="shared" si="262"/>
        <v>0</v>
      </c>
      <c r="Q495" s="12">
        <f t="shared" si="263"/>
        <v>0</v>
      </c>
      <c r="R495" s="12">
        <f t="shared" si="264"/>
        <v>0</v>
      </c>
      <c r="S495" s="12">
        <f t="shared" si="265"/>
        <v>0</v>
      </c>
      <c r="U495" s="12">
        <f t="shared" si="266"/>
        <v>0</v>
      </c>
      <c r="V495" s="12">
        <f t="shared" si="267"/>
        <v>0</v>
      </c>
      <c r="W495" s="12">
        <f t="shared" si="268"/>
        <v>0</v>
      </c>
      <c r="X495" s="12">
        <f t="shared" si="269"/>
        <v>0</v>
      </c>
      <c r="Y495" s="12">
        <f t="shared" si="284"/>
        <v>0</v>
      </c>
      <c r="Z495" s="12">
        <f t="shared" si="270"/>
        <v>0</v>
      </c>
      <c r="AB495" s="42">
        <f t="shared" si="271"/>
        <v>0</v>
      </c>
      <c r="AC495" s="42">
        <f t="shared" si="272"/>
        <v>0</v>
      </c>
      <c r="AD495" s="42">
        <f t="shared" si="273"/>
        <v>0</v>
      </c>
      <c r="AE495" s="42">
        <f t="shared" si="274"/>
        <v>0</v>
      </c>
      <c r="AL495" s="12" t="str">
        <f t="shared" si="275"/>
        <v/>
      </c>
      <c r="AM495" s="12" t="str">
        <f t="shared" si="276"/>
        <v/>
      </c>
      <c r="AN495" s="12" t="str">
        <f t="shared" si="277"/>
        <v/>
      </c>
      <c r="AO495" s="12" t="str">
        <f t="shared" si="278"/>
        <v/>
      </c>
      <c r="AP495" s="12" t="str">
        <f t="shared" si="279"/>
        <v/>
      </c>
      <c r="AQ495" s="12" t="str">
        <f t="shared" si="285"/>
        <v/>
      </c>
      <c r="AR495" s="12" t="str">
        <f t="shared" si="286"/>
        <v/>
      </c>
      <c r="AS495" s="12" t="str">
        <f t="shared" si="287"/>
        <v/>
      </c>
      <c r="AT495" s="12" t="str">
        <f t="shared" si="288"/>
        <v/>
      </c>
      <c r="AU495" s="12" t="str">
        <f t="shared" si="289"/>
        <v/>
      </c>
      <c r="AV495" s="12" t="str">
        <f t="shared" si="290"/>
        <v/>
      </c>
      <c r="AW495" s="12" t="str">
        <f t="shared" si="280"/>
        <v/>
      </c>
      <c r="AX495" s="12" t="str">
        <f t="shared" si="281"/>
        <v/>
      </c>
      <c r="AY495" s="12" t="str">
        <f t="shared" si="282"/>
        <v/>
      </c>
      <c r="AZ495" s="12" t="str">
        <f t="shared" si="283"/>
        <v/>
      </c>
    </row>
    <row r="496" spans="1:52" s="3" customFormat="1">
      <c r="A496" s="35"/>
      <c r="B496" s="36"/>
      <c r="C496" s="36"/>
      <c r="D496" s="36"/>
      <c r="E496" s="13"/>
      <c r="F496" s="13"/>
      <c r="G496" s="13"/>
      <c r="H496" s="13"/>
      <c r="I496" s="18">
        <f t="shared" si="256"/>
        <v>0</v>
      </c>
      <c r="J496" s="37">
        <f t="shared" si="257"/>
        <v>0</v>
      </c>
      <c r="K496" s="37"/>
      <c r="L496" s="12">
        <f t="shared" si="258"/>
        <v>0</v>
      </c>
      <c r="M496" s="12">
        <f t="shared" si="259"/>
        <v>0</v>
      </c>
      <c r="N496" s="12">
        <f t="shared" si="260"/>
        <v>0</v>
      </c>
      <c r="O496" s="12">
        <f t="shared" si="261"/>
        <v>0</v>
      </c>
      <c r="P496" s="12">
        <f t="shared" si="262"/>
        <v>0</v>
      </c>
      <c r="Q496" s="12">
        <f t="shared" si="263"/>
        <v>0</v>
      </c>
      <c r="R496" s="12">
        <f t="shared" si="264"/>
        <v>0</v>
      </c>
      <c r="S496" s="12">
        <f t="shared" si="265"/>
        <v>0</v>
      </c>
      <c r="U496" s="12">
        <f t="shared" si="266"/>
        <v>0</v>
      </c>
      <c r="V496" s="12">
        <f t="shared" si="267"/>
        <v>0</v>
      </c>
      <c r="W496" s="12">
        <f t="shared" si="268"/>
        <v>0</v>
      </c>
      <c r="X496" s="12">
        <f t="shared" si="269"/>
        <v>0</v>
      </c>
      <c r="Y496" s="12">
        <f t="shared" si="284"/>
        <v>0</v>
      </c>
      <c r="Z496" s="12">
        <f t="shared" si="270"/>
        <v>0</v>
      </c>
      <c r="AB496" s="42">
        <f t="shared" si="271"/>
        <v>0</v>
      </c>
      <c r="AC496" s="42">
        <f t="shared" si="272"/>
        <v>0</v>
      </c>
      <c r="AD496" s="42">
        <f t="shared" si="273"/>
        <v>0</v>
      </c>
      <c r="AE496" s="42">
        <f t="shared" si="274"/>
        <v>0</v>
      </c>
      <c r="AL496" s="12" t="str">
        <f t="shared" si="275"/>
        <v/>
      </c>
      <c r="AM496" s="12" t="str">
        <f t="shared" si="276"/>
        <v/>
      </c>
      <c r="AN496" s="12" t="str">
        <f t="shared" si="277"/>
        <v/>
      </c>
      <c r="AO496" s="12" t="str">
        <f t="shared" si="278"/>
        <v/>
      </c>
      <c r="AP496" s="12" t="str">
        <f t="shared" si="279"/>
        <v/>
      </c>
      <c r="AQ496" s="12" t="str">
        <f t="shared" si="285"/>
        <v/>
      </c>
      <c r="AR496" s="12" t="str">
        <f t="shared" si="286"/>
        <v/>
      </c>
      <c r="AS496" s="12" t="str">
        <f t="shared" si="287"/>
        <v/>
      </c>
      <c r="AT496" s="12" t="str">
        <f t="shared" si="288"/>
        <v/>
      </c>
      <c r="AU496" s="12" t="str">
        <f t="shared" si="289"/>
        <v/>
      </c>
      <c r="AV496" s="12" t="str">
        <f t="shared" si="290"/>
        <v/>
      </c>
      <c r="AW496" s="12" t="str">
        <f t="shared" si="280"/>
        <v/>
      </c>
      <c r="AX496" s="12" t="str">
        <f t="shared" si="281"/>
        <v/>
      </c>
      <c r="AY496" s="12" t="str">
        <f t="shared" si="282"/>
        <v/>
      </c>
      <c r="AZ496" s="12" t="str">
        <f t="shared" si="283"/>
        <v/>
      </c>
    </row>
    <row r="497" spans="1:52" s="3" customFormat="1">
      <c r="A497" s="35"/>
      <c r="B497" s="36"/>
      <c r="C497" s="36"/>
      <c r="D497" s="36"/>
      <c r="E497" s="13"/>
      <c r="F497" s="13"/>
      <c r="G497" s="13"/>
      <c r="H497" s="13"/>
      <c r="I497" s="18">
        <f t="shared" si="256"/>
        <v>0</v>
      </c>
      <c r="J497" s="37">
        <f t="shared" si="257"/>
        <v>0</v>
      </c>
      <c r="K497" s="37"/>
      <c r="L497" s="12">
        <f t="shared" si="258"/>
        <v>0</v>
      </c>
      <c r="M497" s="12">
        <f t="shared" si="259"/>
        <v>0</v>
      </c>
      <c r="N497" s="12">
        <f t="shared" si="260"/>
        <v>0</v>
      </c>
      <c r="O497" s="12">
        <f t="shared" si="261"/>
        <v>0</v>
      </c>
      <c r="P497" s="12">
        <f t="shared" si="262"/>
        <v>0</v>
      </c>
      <c r="Q497" s="12">
        <f t="shared" si="263"/>
        <v>0</v>
      </c>
      <c r="R497" s="12">
        <f t="shared" si="264"/>
        <v>0</v>
      </c>
      <c r="S497" s="12">
        <f t="shared" si="265"/>
        <v>0</v>
      </c>
      <c r="U497" s="12">
        <f t="shared" si="266"/>
        <v>0</v>
      </c>
      <c r="V497" s="12">
        <f t="shared" si="267"/>
        <v>0</v>
      </c>
      <c r="W497" s="12">
        <f t="shared" si="268"/>
        <v>0</v>
      </c>
      <c r="X497" s="12">
        <f t="shared" si="269"/>
        <v>0</v>
      </c>
      <c r="Y497" s="12">
        <f t="shared" si="284"/>
        <v>0</v>
      </c>
      <c r="Z497" s="12">
        <f t="shared" si="270"/>
        <v>0</v>
      </c>
      <c r="AB497" s="42">
        <f t="shared" si="271"/>
        <v>0</v>
      </c>
      <c r="AC497" s="42">
        <f t="shared" si="272"/>
        <v>0</v>
      </c>
      <c r="AD497" s="42">
        <f t="shared" si="273"/>
        <v>0</v>
      </c>
      <c r="AE497" s="42">
        <f t="shared" si="274"/>
        <v>0</v>
      </c>
      <c r="AL497" s="12" t="str">
        <f t="shared" si="275"/>
        <v/>
      </c>
      <c r="AM497" s="12" t="str">
        <f t="shared" si="276"/>
        <v/>
      </c>
      <c r="AN497" s="12" t="str">
        <f t="shared" si="277"/>
        <v/>
      </c>
      <c r="AO497" s="12" t="str">
        <f t="shared" si="278"/>
        <v/>
      </c>
      <c r="AP497" s="12" t="str">
        <f t="shared" si="279"/>
        <v/>
      </c>
      <c r="AQ497" s="12" t="str">
        <f t="shared" si="285"/>
        <v/>
      </c>
      <c r="AR497" s="12" t="str">
        <f t="shared" si="286"/>
        <v/>
      </c>
      <c r="AS497" s="12" t="str">
        <f t="shared" si="287"/>
        <v/>
      </c>
      <c r="AT497" s="12" t="str">
        <f t="shared" si="288"/>
        <v/>
      </c>
      <c r="AU497" s="12" t="str">
        <f t="shared" si="289"/>
        <v/>
      </c>
      <c r="AV497" s="12" t="str">
        <f t="shared" si="290"/>
        <v/>
      </c>
      <c r="AW497" s="12" t="str">
        <f t="shared" si="280"/>
        <v/>
      </c>
      <c r="AX497" s="12" t="str">
        <f t="shared" si="281"/>
        <v/>
      </c>
      <c r="AY497" s="12" t="str">
        <f t="shared" si="282"/>
        <v/>
      </c>
      <c r="AZ497" s="12" t="str">
        <f t="shared" si="283"/>
        <v/>
      </c>
    </row>
    <row r="498" spans="1:52" s="3" customFormat="1">
      <c r="A498" s="35"/>
      <c r="B498" s="36"/>
      <c r="C498" s="36"/>
      <c r="D498" s="36"/>
      <c r="E498" s="13"/>
      <c r="F498" s="13"/>
      <c r="G498" s="13"/>
      <c r="H498" s="13"/>
      <c r="I498" s="18">
        <f t="shared" si="256"/>
        <v>0</v>
      </c>
      <c r="J498" s="37">
        <f t="shared" si="257"/>
        <v>0</v>
      </c>
      <c r="K498" s="37"/>
      <c r="L498" s="12">
        <f t="shared" si="258"/>
        <v>0</v>
      </c>
      <c r="M498" s="12">
        <f t="shared" si="259"/>
        <v>0</v>
      </c>
      <c r="N498" s="12">
        <f t="shared" si="260"/>
        <v>0</v>
      </c>
      <c r="O498" s="12">
        <f t="shared" si="261"/>
        <v>0</v>
      </c>
      <c r="P498" s="12">
        <f t="shared" si="262"/>
        <v>0</v>
      </c>
      <c r="Q498" s="12">
        <f t="shared" si="263"/>
        <v>0</v>
      </c>
      <c r="R498" s="12">
        <f t="shared" si="264"/>
        <v>0</v>
      </c>
      <c r="S498" s="12">
        <f t="shared" si="265"/>
        <v>0</v>
      </c>
      <c r="U498" s="12">
        <f t="shared" si="266"/>
        <v>0</v>
      </c>
      <c r="V498" s="12">
        <f t="shared" si="267"/>
        <v>0</v>
      </c>
      <c r="W498" s="12">
        <f t="shared" si="268"/>
        <v>0</v>
      </c>
      <c r="X498" s="12">
        <f t="shared" si="269"/>
        <v>0</v>
      </c>
      <c r="Y498" s="12">
        <f t="shared" si="284"/>
        <v>0</v>
      </c>
      <c r="Z498" s="12">
        <f t="shared" si="270"/>
        <v>0</v>
      </c>
      <c r="AB498" s="42">
        <f t="shared" si="271"/>
        <v>0</v>
      </c>
      <c r="AC498" s="42">
        <f t="shared" si="272"/>
        <v>0</v>
      </c>
      <c r="AD498" s="42">
        <f t="shared" si="273"/>
        <v>0</v>
      </c>
      <c r="AE498" s="42">
        <f t="shared" si="274"/>
        <v>0</v>
      </c>
      <c r="AL498" s="12" t="str">
        <f t="shared" si="275"/>
        <v/>
      </c>
      <c r="AM498" s="12" t="str">
        <f t="shared" si="276"/>
        <v/>
      </c>
      <c r="AN498" s="12" t="str">
        <f t="shared" si="277"/>
        <v/>
      </c>
      <c r="AO498" s="12" t="str">
        <f t="shared" si="278"/>
        <v/>
      </c>
      <c r="AP498" s="12" t="str">
        <f t="shared" si="279"/>
        <v/>
      </c>
      <c r="AQ498" s="12" t="str">
        <f t="shared" si="285"/>
        <v/>
      </c>
      <c r="AR498" s="12" t="str">
        <f t="shared" si="286"/>
        <v/>
      </c>
      <c r="AS498" s="12" t="str">
        <f t="shared" si="287"/>
        <v/>
      </c>
      <c r="AT498" s="12" t="str">
        <f t="shared" si="288"/>
        <v/>
      </c>
      <c r="AU498" s="12" t="str">
        <f t="shared" si="289"/>
        <v/>
      </c>
      <c r="AV498" s="12" t="str">
        <f t="shared" si="290"/>
        <v/>
      </c>
      <c r="AW498" s="12" t="str">
        <f t="shared" si="280"/>
        <v/>
      </c>
      <c r="AX498" s="12" t="str">
        <f t="shared" si="281"/>
        <v/>
      </c>
      <c r="AY498" s="12" t="str">
        <f t="shared" si="282"/>
        <v/>
      </c>
      <c r="AZ498" s="12" t="str">
        <f t="shared" si="283"/>
        <v/>
      </c>
    </row>
    <row r="499" spans="1:52" s="3" customFormat="1">
      <c r="A499" s="35"/>
      <c r="B499" s="36"/>
      <c r="C499" s="36"/>
      <c r="D499" s="36"/>
      <c r="E499" s="13"/>
      <c r="F499" s="13"/>
      <c r="G499" s="13"/>
      <c r="H499" s="13"/>
      <c r="I499" s="18">
        <f t="shared" si="256"/>
        <v>0</v>
      </c>
      <c r="J499" s="37">
        <f t="shared" si="257"/>
        <v>0</v>
      </c>
      <c r="K499" s="37"/>
      <c r="L499" s="12">
        <f t="shared" si="258"/>
        <v>0</v>
      </c>
      <c r="M499" s="12">
        <f t="shared" si="259"/>
        <v>0</v>
      </c>
      <c r="N499" s="12">
        <f t="shared" si="260"/>
        <v>0</v>
      </c>
      <c r="O499" s="12">
        <f t="shared" si="261"/>
        <v>0</v>
      </c>
      <c r="P499" s="12">
        <f t="shared" si="262"/>
        <v>0</v>
      </c>
      <c r="Q499" s="12">
        <f t="shared" si="263"/>
        <v>0</v>
      </c>
      <c r="R499" s="12">
        <f t="shared" si="264"/>
        <v>0</v>
      </c>
      <c r="S499" s="12">
        <f t="shared" si="265"/>
        <v>0</v>
      </c>
      <c r="U499" s="12">
        <f t="shared" si="266"/>
        <v>0</v>
      </c>
      <c r="V499" s="12">
        <f t="shared" si="267"/>
        <v>0</v>
      </c>
      <c r="W499" s="12">
        <f t="shared" si="268"/>
        <v>0</v>
      </c>
      <c r="X499" s="12">
        <f t="shared" si="269"/>
        <v>0</v>
      </c>
      <c r="Y499" s="12">
        <f t="shared" si="284"/>
        <v>0</v>
      </c>
      <c r="Z499" s="12">
        <f t="shared" si="270"/>
        <v>0</v>
      </c>
      <c r="AB499" s="42">
        <f t="shared" si="271"/>
        <v>0</v>
      </c>
      <c r="AC499" s="42">
        <f t="shared" si="272"/>
        <v>0</v>
      </c>
      <c r="AD499" s="42">
        <f t="shared" si="273"/>
        <v>0</v>
      </c>
      <c r="AE499" s="42">
        <f t="shared" si="274"/>
        <v>0</v>
      </c>
      <c r="AL499" s="12" t="str">
        <f t="shared" si="275"/>
        <v/>
      </c>
      <c r="AM499" s="12" t="str">
        <f t="shared" si="276"/>
        <v/>
      </c>
      <c r="AN499" s="12" t="str">
        <f t="shared" si="277"/>
        <v/>
      </c>
      <c r="AO499" s="12" t="str">
        <f t="shared" si="278"/>
        <v/>
      </c>
      <c r="AP499" s="12" t="str">
        <f t="shared" si="279"/>
        <v/>
      </c>
      <c r="AQ499" s="12" t="str">
        <f t="shared" si="285"/>
        <v/>
      </c>
      <c r="AR499" s="12" t="str">
        <f t="shared" si="286"/>
        <v/>
      </c>
      <c r="AS499" s="12" t="str">
        <f t="shared" si="287"/>
        <v/>
      </c>
      <c r="AT499" s="12" t="str">
        <f t="shared" si="288"/>
        <v/>
      </c>
      <c r="AU499" s="12" t="str">
        <f t="shared" si="289"/>
        <v/>
      </c>
      <c r="AV499" s="12" t="str">
        <f t="shared" si="290"/>
        <v/>
      </c>
      <c r="AW499" s="12" t="str">
        <f t="shared" si="280"/>
        <v/>
      </c>
      <c r="AX499" s="12" t="str">
        <f t="shared" si="281"/>
        <v/>
      </c>
      <c r="AY499" s="12" t="str">
        <f t="shared" si="282"/>
        <v/>
      </c>
      <c r="AZ499" s="12" t="str">
        <f t="shared" si="283"/>
        <v/>
      </c>
    </row>
    <row r="500" spans="1:52" s="3" customFormat="1">
      <c r="A500" s="35"/>
      <c r="B500" s="36"/>
      <c r="C500" s="36"/>
      <c r="D500" s="36"/>
      <c r="E500" s="13"/>
      <c r="F500" s="13"/>
      <c r="G500" s="13"/>
      <c r="H500" s="13"/>
      <c r="I500" s="18">
        <f t="shared" si="256"/>
        <v>0</v>
      </c>
      <c r="J500" s="37">
        <f t="shared" si="257"/>
        <v>0</v>
      </c>
      <c r="K500" s="37"/>
      <c r="L500" s="12">
        <f t="shared" si="258"/>
        <v>0</v>
      </c>
      <c r="M500" s="12">
        <f t="shared" si="259"/>
        <v>0</v>
      </c>
      <c r="N500" s="12">
        <f t="shared" si="260"/>
        <v>0</v>
      </c>
      <c r="O500" s="12">
        <f t="shared" si="261"/>
        <v>0</v>
      </c>
      <c r="P500" s="12">
        <f t="shared" si="262"/>
        <v>0</v>
      </c>
      <c r="Q500" s="12">
        <f t="shared" si="263"/>
        <v>0</v>
      </c>
      <c r="R500" s="12">
        <f t="shared" si="264"/>
        <v>0</v>
      </c>
      <c r="S500" s="12">
        <f t="shared" si="265"/>
        <v>0</v>
      </c>
      <c r="U500" s="12">
        <f t="shared" si="266"/>
        <v>0</v>
      </c>
      <c r="V500" s="12">
        <f t="shared" si="267"/>
        <v>0</v>
      </c>
      <c r="W500" s="12">
        <f t="shared" si="268"/>
        <v>0</v>
      </c>
      <c r="X500" s="12">
        <f t="shared" si="269"/>
        <v>0</v>
      </c>
      <c r="Y500" s="12">
        <f t="shared" si="284"/>
        <v>0</v>
      </c>
      <c r="Z500" s="12">
        <f t="shared" si="270"/>
        <v>0</v>
      </c>
      <c r="AB500" s="42">
        <f t="shared" si="271"/>
        <v>0</v>
      </c>
      <c r="AC500" s="42">
        <f t="shared" si="272"/>
        <v>0</v>
      </c>
      <c r="AD500" s="42">
        <f t="shared" si="273"/>
        <v>0</v>
      </c>
      <c r="AE500" s="42">
        <f t="shared" si="274"/>
        <v>0</v>
      </c>
      <c r="AL500" s="12" t="str">
        <f t="shared" si="275"/>
        <v/>
      </c>
      <c r="AM500" s="12" t="str">
        <f t="shared" si="276"/>
        <v/>
      </c>
      <c r="AN500" s="12" t="str">
        <f t="shared" si="277"/>
        <v/>
      </c>
      <c r="AO500" s="12" t="str">
        <f t="shared" si="278"/>
        <v/>
      </c>
      <c r="AP500" s="12" t="str">
        <f t="shared" si="279"/>
        <v/>
      </c>
      <c r="AQ500" s="12" t="str">
        <f t="shared" si="285"/>
        <v/>
      </c>
      <c r="AR500" s="12" t="str">
        <f t="shared" si="286"/>
        <v/>
      </c>
      <c r="AS500" s="12" t="str">
        <f t="shared" si="287"/>
        <v/>
      </c>
      <c r="AT500" s="12" t="str">
        <f t="shared" si="288"/>
        <v/>
      </c>
      <c r="AU500" s="12" t="str">
        <f t="shared" si="289"/>
        <v/>
      </c>
      <c r="AV500" s="12" t="str">
        <f t="shared" si="290"/>
        <v/>
      </c>
      <c r="AW500" s="12" t="str">
        <f t="shared" si="280"/>
        <v/>
      </c>
      <c r="AX500" s="12" t="str">
        <f t="shared" si="281"/>
        <v/>
      </c>
      <c r="AY500" s="12" t="str">
        <f t="shared" si="282"/>
        <v/>
      </c>
      <c r="AZ500" s="12" t="str">
        <f t="shared" si="283"/>
        <v/>
      </c>
    </row>
    <row r="501" spans="1:52" s="3" customFormat="1">
      <c r="A501" s="35"/>
      <c r="B501" s="36"/>
      <c r="C501" s="36"/>
      <c r="D501" s="36"/>
      <c r="E501" s="13"/>
      <c r="F501" s="13"/>
      <c r="G501" s="13"/>
      <c r="H501" s="13"/>
      <c r="I501" s="18">
        <f t="shared" si="256"/>
        <v>0</v>
      </c>
      <c r="J501" s="37">
        <f t="shared" si="257"/>
        <v>0</v>
      </c>
      <c r="K501" s="37"/>
      <c r="L501" s="12">
        <f t="shared" si="258"/>
        <v>0</v>
      </c>
      <c r="M501" s="12">
        <f t="shared" si="259"/>
        <v>0</v>
      </c>
      <c r="N501" s="12">
        <f t="shared" si="260"/>
        <v>0</v>
      </c>
      <c r="O501" s="12">
        <f t="shared" si="261"/>
        <v>0</v>
      </c>
      <c r="P501" s="12">
        <f t="shared" si="262"/>
        <v>0</v>
      </c>
      <c r="Q501" s="12">
        <f t="shared" si="263"/>
        <v>0</v>
      </c>
      <c r="R501" s="12">
        <f t="shared" si="264"/>
        <v>0</v>
      </c>
      <c r="S501" s="12">
        <f t="shared" si="265"/>
        <v>0</v>
      </c>
      <c r="U501" s="12">
        <f t="shared" si="266"/>
        <v>0</v>
      </c>
      <c r="V501" s="12">
        <f t="shared" si="267"/>
        <v>0</v>
      </c>
      <c r="W501" s="12">
        <f t="shared" si="268"/>
        <v>0</v>
      </c>
      <c r="X501" s="12">
        <f t="shared" si="269"/>
        <v>0</v>
      </c>
      <c r="Y501" s="12">
        <f t="shared" si="284"/>
        <v>0</v>
      </c>
      <c r="Z501" s="12">
        <f t="shared" si="270"/>
        <v>0</v>
      </c>
      <c r="AB501" s="42">
        <f t="shared" si="271"/>
        <v>0</v>
      </c>
      <c r="AC501" s="42">
        <f t="shared" si="272"/>
        <v>0</v>
      </c>
      <c r="AD501" s="42">
        <f t="shared" si="273"/>
        <v>0</v>
      </c>
      <c r="AE501" s="42">
        <f t="shared" si="274"/>
        <v>0</v>
      </c>
      <c r="AL501" s="12" t="str">
        <f t="shared" si="275"/>
        <v/>
      </c>
      <c r="AM501" s="12" t="str">
        <f t="shared" si="276"/>
        <v/>
      </c>
      <c r="AN501" s="12" t="str">
        <f t="shared" si="277"/>
        <v/>
      </c>
      <c r="AO501" s="12" t="str">
        <f t="shared" si="278"/>
        <v/>
      </c>
      <c r="AP501" s="12" t="str">
        <f t="shared" si="279"/>
        <v/>
      </c>
      <c r="AQ501" s="12" t="str">
        <f t="shared" si="285"/>
        <v/>
      </c>
      <c r="AR501" s="12" t="str">
        <f t="shared" si="286"/>
        <v/>
      </c>
      <c r="AS501" s="12" t="str">
        <f t="shared" si="287"/>
        <v/>
      </c>
      <c r="AT501" s="12" t="str">
        <f t="shared" si="288"/>
        <v/>
      </c>
      <c r="AU501" s="12" t="str">
        <f t="shared" si="289"/>
        <v/>
      </c>
      <c r="AV501" s="12" t="str">
        <f t="shared" si="290"/>
        <v/>
      </c>
      <c r="AW501" s="12" t="str">
        <f t="shared" si="280"/>
        <v/>
      </c>
      <c r="AX501" s="12" t="str">
        <f t="shared" si="281"/>
        <v/>
      </c>
      <c r="AY501" s="12" t="str">
        <f t="shared" si="282"/>
        <v/>
      </c>
      <c r="AZ501" s="12" t="str">
        <f t="shared" si="283"/>
        <v/>
      </c>
    </row>
    <row r="502" spans="1:52" s="3" customFormat="1">
      <c r="A502" s="35"/>
      <c r="B502" s="36"/>
      <c r="C502" s="36"/>
      <c r="D502" s="36"/>
      <c r="E502" s="13"/>
      <c r="F502" s="13"/>
      <c r="G502" s="13"/>
      <c r="H502" s="13"/>
      <c r="I502" s="18">
        <f t="shared" si="256"/>
        <v>0</v>
      </c>
      <c r="J502" s="37">
        <f t="shared" si="257"/>
        <v>0</v>
      </c>
      <c r="K502" s="37"/>
      <c r="L502" s="12">
        <f t="shared" si="258"/>
        <v>0</v>
      </c>
      <c r="M502" s="12">
        <f t="shared" si="259"/>
        <v>0</v>
      </c>
      <c r="N502" s="12">
        <f t="shared" si="260"/>
        <v>0</v>
      </c>
      <c r="O502" s="12">
        <f t="shared" si="261"/>
        <v>0</v>
      </c>
      <c r="P502" s="12">
        <f t="shared" si="262"/>
        <v>0</v>
      </c>
      <c r="Q502" s="12">
        <f t="shared" si="263"/>
        <v>0</v>
      </c>
      <c r="R502" s="12">
        <f t="shared" si="264"/>
        <v>0</v>
      </c>
      <c r="S502" s="12">
        <f t="shared" si="265"/>
        <v>0</v>
      </c>
      <c r="U502" s="12">
        <f t="shared" si="266"/>
        <v>0</v>
      </c>
      <c r="V502" s="12">
        <f t="shared" si="267"/>
        <v>0</v>
      </c>
      <c r="W502" s="12">
        <f t="shared" si="268"/>
        <v>0</v>
      </c>
      <c r="X502" s="12">
        <f t="shared" si="269"/>
        <v>0</v>
      </c>
      <c r="Y502" s="12">
        <f t="shared" si="284"/>
        <v>0</v>
      </c>
      <c r="Z502" s="12">
        <f t="shared" si="270"/>
        <v>0</v>
      </c>
      <c r="AB502" s="42">
        <f t="shared" si="271"/>
        <v>0</v>
      </c>
      <c r="AC502" s="42">
        <f t="shared" si="272"/>
        <v>0</v>
      </c>
      <c r="AD502" s="42">
        <f t="shared" si="273"/>
        <v>0</v>
      </c>
      <c r="AE502" s="42">
        <f t="shared" si="274"/>
        <v>0</v>
      </c>
      <c r="AL502" s="12" t="str">
        <f t="shared" si="275"/>
        <v/>
      </c>
      <c r="AM502" s="12" t="str">
        <f t="shared" si="276"/>
        <v/>
      </c>
      <c r="AN502" s="12" t="str">
        <f t="shared" si="277"/>
        <v/>
      </c>
      <c r="AO502" s="12" t="str">
        <f t="shared" si="278"/>
        <v/>
      </c>
      <c r="AP502" s="12" t="str">
        <f t="shared" si="279"/>
        <v/>
      </c>
      <c r="AQ502" s="12" t="str">
        <f t="shared" si="285"/>
        <v/>
      </c>
      <c r="AR502" s="12" t="str">
        <f t="shared" si="286"/>
        <v/>
      </c>
      <c r="AS502" s="12" t="str">
        <f t="shared" si="287"/>
        <v/>
      </c>
      <c r="AT502" s="12" t="str">
        <f t="shared" si="288"/>
        <v/>
      </c>
      <c r="AU502" s="12" t="str">
        <f t="shared" si="289"/>
        <v/>
      </c>
      <c r="AV502" s="12" t="str">
        <f t="shared" si="290"/>
        <v/>
      </c>
      <c r="AW502" s="12" t="str">
        <f t="shared" si="280"/>
        <v/>
      </c>
      <c r="AX502" s="12" t="str">
        <f t="shared" si="281"/>
        <v/>
      </c>
      <c r="AY502" s="12" t="str">
        <f t="shared" si="282"/>
        <v/>
      </c>
      <c r="AZ502" s="12" t="str">
        <f t="shared" si="283"/>
        <v/>
      </c>
    </row>
    <row r="503" spans="1:52" s="3" customFormat="1" ht="10.15" customHeight="1">
      <c r="A503" s="35"/>
      <c r="B503" s="36"/>
      <c r="C503" s="36"/>
      <c r="D503" s="36"/>
      <c r="E503" s="13"/>
      <c r="F503" s="13"/>
      <c r="G503" s="13"/>
      <c r="H503" s="13"/>
      <c r="I503" s="18">
        <f t="shared" si="256"/>
        <v>0</v>
      </c>
      <c r="J503" s="37">
        <f t="shared" ref="J503:J566" si="291">IF(U503=1,$AH$5,IF(V503=1,$AH$6,IF(W503=1,$AH$7,IF(X503=1,$AH$8,IF(Y503=1,$AH$9,0)))))</f>
        <v>0</v>
      </c>
      <c r="K503" s="37"/>
      <c r="L503" s="12">
        <f t="shared" si="258"/>
        <v>0</v>
      </c>
      <c r="M503" s="12">
        <f t="shared" si="259"/>
        <v>0</v>
      </c>
      <c r="N503" s="12">
        <f t="shared" si="260"/>
        <v>0</v>
      </c>
      <c r="O503" s="12">
        <f t="shared" si="261"/>
        <v>0</v>
      </c>
      <c r="P503" s="12">
        <f t="shared" si="262"/>
        <v>0</v>
      </c>
      <c r="Q503" s="12">
        <f t="shared" si="263"/>
        <v>0</v>
      </c>
      <c r="R503" s="12">
        <f t="shared" si="264"/>
        <v>0</v>
      </c>
      <c r="S503" s="12">
        <f t="shared" si="265"/>
        <v>0</v>
      </c>
      <c r="U503" s="12">
        <f t="shared" si="266"/>
        <v>0</v>
      </c>
      <c r="V503" s="12">
        <f t="shared" si="267"/>
        <v>0</v>
      </c>
      <c r="W503" s="12">
        <f t="shared" si="268"/>
        <v>0</v>
      </c>
      <c r="X503" s="12">
        <f t="shared" si="269"/>
        <v>0</v>
      </c>
      <c r="Y503" s="12">
        <f t="shared" si="284"/>
        <v>0</v>
      </c>
      <c r="Z503" s="12">
        <f t="shared" si="270"/>
        <v>0</v>
      </c>
      <c r="AB503" s="42">
        <f t="shared" si="271"/>
        <v>0</v>
      </c>
      <c r="AC503" s="42">
        <f t="shared" si="272"/>
        <v>0</v>
      </c>
      <c r="AD503" s="42">
        <f t="shared" si="273"/>
        <v>0</v>
      </c>
      <c r="AE503" s="42">
        <f t="shared" si="274"/>
        <v>0</v>
      </c>
      <c r="AI503" s="3" t="s">
        <v>37</v>
      </c>
      <c r="AL503" s="12" t="str">
        <f t="shared" si="275"/>
        <v/>
      </c>
      <c r="AM503" s="12" t="str">
        <f t="shared" si="276"/>
        <v/>
      </c>
      <c r="AN503" s="12" t="str">
        <f t="shared" si="277"/>
        <v/>
      </c>
      <c r="AO503" s="12" t="str">
        <f t="shared" si="278"/>
        <v/>
      </c>
      <c r="AP503" s="12" t="str">
        <f t="shared" si="279"/>
        <v/>
      </c>
      <c r="AQ503" s="12" t="str">
        <f t="shared" si="285"/>
        <v/>
      </c>
      <c r="AR503" s="12" t="str">
        <f t="shared" si="286"/>
        <v/>
      </c>
      <c r="AS503" s="12" t="str">
        <f t="shared" si="287"/>
        <v/>
      </c>
      <c r="AT503" s="12" t="str">
        <f t="shared" si="288"/>
        <v/>
      </c>
      <c r="AU503" s="12" t="str">
        <f t="shared" si="289"/>
        <v/>
      </c>
      <c r="AV503" s="12" t="str">
        <f t="shared" si="290"/>
        <v/>
      </c>
      <c r="AW503" s="12" t="str">
        <f t="shared" si="280"/>
        <v/>
      </c>
      <c r="AX503" s="12" t="str">
        <f t="shared" si="281"/>
        <v/>
      </c>
      <c r="AY503" s="12" t="str">
        <f t="shared" si="282"/>
        <v/>
      </c>
      <c r="AZ503" s="12" t="str">
        <f t="shared" si="283"/>
        <v/>
      </c>
    </row>
    <row r="504" spans="1:52" s="3" customFormat="1">
      <c r="A504" s="35"/>
      <c r="B504" s="36"/>
      <c r="C504" s="36"/>
      <c r="D504" s="36"/>
      <c r="E504" s="13"/>
      <c r="F504" s="13"/>
      <c r="G504" s="13"/>
      <c r="H504" s="13"/>
      <c r="I504" s="18">
        <f t="shared" ref="I504:I566" si="292">AB504+AC504+AD504+AE504</f>
        <v>0</v>
      </c>
      <c r="J504" s="37">
        <f t="shared" si="291"/>
        <v>0</v>
      </c>
      <c r="K504" s="37"/>
      <c r="L504" s="12">
        <f t="shared" ref="L504:L566" si="293">IF(A504&lt;&gt;"",1,0)</f>
        <v>0</v>
      </c>
      <c r="M504" s="12">
        <f t="shared" ref="M504:M566" si="294">IF(B504&lt;&gt;"",1,0)</f>
        <v>0</v>
      </c>
      <c r="N504" s="12">
        <f t="shared" ref="N504:N566" si="295">IF(C504&lt;&gt;"",1,0)</f>
        <v>0</v>
      </c>
      <c r="O504" s="12">
        <f t="shared" ref="O504:O566" si="296">IF(D504&lt;&gt;"",1,0)</f>
        <v>0</v>
      </c>
      <c r="P504" s="12">
        <f t="shared" ref="P504:P566" si="297">IF(E504&lt;&gt;"",1,0)</f>
        <v>0</v>
      </c>
      <c r="Q504" s="12">
        <f t="shared" ref="Q504:Q566" si="298">IF(F504&lt;&gt;"",1,0)</f>
        <v>0</v>
      </c>
      <c r="R504" s="12">
        <f t="shared" ref="R504:R566" si="299">IF(G504&lt;&gt;"",1,0)</f>
        <v>0</v>
      </c>
      <c r="S504" s="12">
        <f t="shared" ref="S504:S566" si="300">IF(H504&lt;&gt;"",1,0)</f>
        <v>0</v>
      </c>
      <c r="U504" s="12">
        <f t="shared" ref="U504:U566" si="301">IFERROR(IF(AY504=AZ504,0,1),1)</f>
        <v>0</v>
      </c>
      <c r="V504" s="12">
        <f t="shared" ref="V504:V566" si="302">IF((IF(B504&lt;&gt;"",1,0))+(IF(C504&lt;&gt;"",1,0))=2,IF(C504&gt;B504,0,1),0)</f>
        <v>0</v>
      </c>
      <c r="W504" s="12">
        <f t="shared" ref="W504:W566" si="303">IF(L504+M504+N504+O504+P504+Q504+R504+S504=0,0,IF(L504+M504+N504+O504=4,0,1))</f>
        <v>0</v>
      </c>
      <c r="X504" s="12">
        <f t="shared" ref="X504:X567" si="304">IF(COUNTIF($A$5:$A$1004,A504)&lt;=1,0,1)</f>
        <v>0</v>
      </c>
      <c r="Y504" s="12">
        <f t="shared" si="284"/>
        <v>0</v>
      </c>
      <c r="Z504" s="12">
        <f t="shared" ref="Z504:Z566" si="305">IF(U504+V504+W504+X504+Y504=0,0,1)</f>
        <v>0</v>
      </c>
      <c r="AB504" s="42">
        <f t="shared" ref="AB504:AB566" si="306">IF($Z504=0,E504,0)</f>
        <v>0</v>
      </c>
      <c r="AC504" s="42">
        <f t="shared" ref="AC504:AC566" si="307">IF($Z504=0,F504,0)</f>
        <v>0</v>
      </c>
      <c r="AD504" s="42">
        <f t="shared" ref="AD504:AD566" si="308">IF($Z504=0,G504,0)</f>
        <v>0</v>
      </c>
      <c r="AE504" s="42">
        <f t="shared" ref="AE504:AE566" si="309">IF($Z504=0,H504,0)</f>
        <v>0</v>
      </c>
      <c r="AI504" s="3" t="s">
        <v>37</v>
      </c>
      <c r="AL504" s="12" t="str">
        <f t="shared" ref="AL504:AL566" si="310">IF($A504="","",MID($A504,1,1)*2)</f>
        <v/>
      </c>
      <c r="AM504" s="12" t="str">
        <f t="shared" ref="AM504:AM566" si="311">IF($A504="","",MID($A504,2,1)*1)</f>
        <v/>
      </c>
      <c r="AN504" s="12" t="str">
        <f t="shared" ref="AN504:AN566" si="312">IF($A504="","",MID($A504,3,1)*2)</f>
        <v/>
      </c>
      <c r="AO504" s="12" t="str">
        <f t="shared" ref="AO504:AO566" si="313">IF($A504="","",MID($A504,4,1)*1)</f>
        <v/>
      </c>
      <c r="AP504" s="12" t="str">
        <f t="shared" ref="AP504:AP566" si="314">IF($A504="","",MID($A504,5,1)*2)</f>
        <v/>
      </c>
      <c r="AQ504" s="12" t="str">
        <f t="shared" ref="AQ504:AQ566" si="315">IF($A504="","",IF(AL504&lt;10,AL504,(LEFT(AL504)+RIGHT(AL504))))</f>
        <v/>
      </c>
      <c r="AR504" s="12" t="str">
        <f t="shared" ref="AR504:AR566" si="316">IF($A504="","",IF(AM504&lt;10,AM504,(LEFT(AM504)+RIGHT(AM504))))</f>
        <v/>
      </c>
      <c r="AS504" s="12" t="str">
        <f t="shared" ref="AS504:AS566" si="317">IF($A504="","",IF(AN504&lt;10,AN504,(LEFT(AN504)+RIGHT(AN504))))</f>
        <v/>
      </c>
      <c r="AT504" s="12" t="str">
        <f t="shared" ref="AT504:AT566" si="318">IF($A504="","",IF(AO504&lt;10,AO504,(LEFT(AO504)+RIGHT(AO504))))</f>
        <v/>
      </c>
      <c r="AU504" s="12" t="str">
        <f t="shared" ref="AU504:AU566" si="319">IF($A504="","",IF(AP504&lt;10,AP504,(LEFT(AP504)+RIGHT(AP504))))</f>
        <v/>
      </c>
      <c r="AV504" s="12" t="str">
        <f t="shared" ref="AV504:AV566" si="320">IF($A504="","",SUM(AQ504:AU504))</f>
        <v/>
      </c>
      <c r="AW504" s="12" t="str">
        <f t="shared" ref="AW504:AW566" si="321">IF($A504="","",MOD(AV504,10))</f>
        <v/>
      </c>
      <c r="AX504" s="12" t="str">
        <f t="shared" ref="AX504:AX566" si="322">IF($A504="","",10-AW504)</f>
        <v/>
      </c>
      <c r="AY504" s="12" t="str">
        <f t="shared" ref="AY504:AY566" si="323">IF($A504="","",MOD(AX504,10))</f>
        <v/>
      </c>
      <c r="AZ504" s="12" t="str">
        <f t="shared" ref="AZ504:AZ566" si="324">IF($A504="","",MID($A504,7,1)*1)</f>
        <v/>
      </c>
    </row>
    <row r="505" spans="1:52" s="3" customFormat="1" ht="10.15" customHeight="1">
      <c r="A505" s="35"/>
      <c r="B505" s="36"/>
      <c r="C505" s="36"/>
      <c r="D505" s="36"/>
      <c r="E505" s="13"/>
      <c r="F505" s="13"/>
      <c r="G505" s="13"/>
      <c r="H505" s="13"/>
      <c r="I505" s="18">
        <f t="shared" si="292"/>
        <v>0</v>
      </c>
      <c r="J505" s="37">
        <f t="shared" si="291"/>
        <v>0</v>
      </c>
      <c r="K505" s="37"/>
      <c r="L505" s="12">
        <f t="shared" si="293"/>
        <v>0</v>
      </c>
      <c r="M505" s="12">
        <f t="shared" si="294"/>
        <v>0</v>
      </c>
      <c r="N505" s="12">
        <f t="shared" si="295"/>
        <v>0</v>
      </c>
      <c r="O505" s="12">
        <f t="shared" si="296"/>
        <v>0</v>
      </c>
      <c r="P505" s="12">
        <f t="shared" si="297"/>
        <v>0</v>
      </c>
      <c r="Q505" s="12">
        <f t="shared" si="298"/>
        <v>0</v>
      </c>
      <c r="R505" s="12">
        <f t="shared" si="299"/>
        <v>0</v>
      </c>
      <c r="S505" s="12">
        <f t="shared" si="300"/>
        <v>0</v>
      </c>
      <c r="U505" s="12">
        <f t="shared" si="301"/>
        <v>0</v>
      </c>
      <c r="V505" s="12">
        <f t="shared" si="302"/>
        <v>0</v>
      </c>
      <c r="W505" s="12">
        <f t="shared" si="303"/>
        <v>0</v>
      </c>
      <c r="X505" s="12">
        <f t="shared" si="304"/>
        <v>0</v>
      </c>
      <c r="Y505" s="12">
        <f t="shared" si="284"/>
        <v>0</v>
      </c>
      <c r="Z505" s="12">
        <f t="shared" si="305"/>
        <v>0</v>
      </c>
      <c r="AB505" s="42">
        <f t="shared" si="306"/>
        <v>0</v>
      </c>
      <c r="AC505" s="42">
        <f t="shared" si="307"/>
        <v>0</v>
      </c>
      <c r="AD505" s="42">
        <f t="shared" si="308"/>
        <v>0</v>
      </c>
      <c r="AE505" s="42">
        <f t="shared" si="309"/>
        <v>0</v>
      </c>
      <c r="AI505" s="3" t="s">
        <v>37</v>
      </c>
      <c r="AL505" s="12" t="str">
        <f t="shared" si="310"/>
        <v/>
      </c>
      <c r="AM505" s="12" t="str">
        <f t="shared" si="311"/>
        <v/>
      </c>
      <c r="AN505" s="12" t="str">
        <f t="shared" si="312"/>
        <v/>
      </c>
      <c r="AO505" s="12" t="str">
        <f t="shared" si="313"/>
        <v/>
      </c>
      <c r="AP505" s="12" t="str">
        <f t="shared" si="314"/>
        <v/>
      </c>
      <c r="AQ505" s="12" t="str">
        <f t="shared" si="315"/>
        <v/>
      </c>
      <c r="AR505" s="12" t="str">
        <f t="shared" si="316"/>
        <v/>
      </c>
      <c r="AS505" s="12" t="str">
        <f t="shared" si="317"/>
        <v/>
      </c>
      <c r="AT505" s="12" t="str">
        <f t="shared" si="318"/>
        <v/>
      </c>
      <c r="AU505" s="12" t="str">
        <f t="shared" si="319"/>
        <v/>
      </c>
      <c r="AV505" s="12" t="str">
        <f t="shared" si="320"/>
        <v/>
      </c>
      <c r="AW505" s="12" t="str">
        <f t="shared" si="321"/>
        <v/>
      </c>
      <c r="AX505" s="12" t="str">
        <f t="shared" si="322"/>
        <v/>
      </c>
      <c r="AY505" s="12" t="str">
        <f t="shared" si="323"/>
        <v/>
      </c>
      <c r="AZ505" s="12" t="str">
        <f t="shared" si="324"/>
        <v/>
      </c>
    </row>
    <row r="506" spans="1:52" s="3" customFormat="1">
      <c r="A506" s="35"/>
      <c r="B506" s="36"/>
      <c r="C506" s="36"/>
      <c r="D506" s="36"/>
      <c r="E506" s="13"/>
      <c r="F506" s="13"/>
      <c r="G506" s="13"/>
      <c r="H506" s="13"/>
      <c r="I506" s="18">
        <f t="shared" si="292"/>
        <v>0</v>
      </c>
      <c r="J506" s="37">
        <f t="shared" si="291"/>
        <v>0</v>
      </c>
      <c r="K506" s="37"/>
      <c r="L506" s="12">
        <f t="shared" si="293"/>
        <v>0</v>
      </c>
      <c r="M506" s="12">
        <f t="shared" si="294"/>
        <v>0</v>
      </c>
      <c r="N506" s="12">
        <f t="shared" si="295"/>
        <v>0</v>
      </c>
      <c r="O506" s="12">
        <f t="shared" si="296"/>
        <v>0</v>
      </c>
      <c r="P506" s="12">
        <f t="shared" si="297"/>
        <v>0</v>
      </c>
      <c r="Q506" s="12">
        <f t="shared" si="298"/>
        <v>0</v>
      </c>
      <c r="R506" s="12">
        <f t="shared" si="299"/>
        <v>0</v>
      </c>
      <c r="S506" s="12">
        <f t="shared" si="300"/>
        <v>0</v>
      </c>
      <c r="U506" s="12">
        <f t="shared" si="301"/>
        <v>0</v>
      </c>
      <c r="V506" s="12">
        <f t="shared" si="302"/>
        <v>0</v>
      </c>
      <c r="W506" s="12">
        <f t="shared" si="303"/>
        <v>0</v>
      </c>
      <c r="X506" s="12">
        <f t="shared" si="304"/>
        <v>0</v>
      </c>
      <c r="Y506" s="12">
        <f t="shared" si="284"/>
        <v>0</v>
      </c>
      <c r="Z506" s="12">
        <f t="shared" si="305"/>
        <v>0</v>
      </c>
      <c r="AB506" s="42">
        <f t="shared" si="306"/>
        <v>0</v>
      </c>
      <c r="AC506" s="42">
        <f t="shared" si="307"/>
        <v>0</v>
      </c>
      <c r="AD506" s="42">
        <f t="shared" si="308"/>
        <v>0</v>
      </c>
      <c r="AE506" s="42">
        <f t="shared" si="309"/>
        <v>0</v>
      </c>
      <c r="AI506" s="3" t="s">
        <v>37</v>
      </c>
      <c r="AL506" s="12" t="str">
        <f t="shared" si="310"/>
        <v/>
      </c>
      <c r="AM506" s="12" t="str">
        <f t="shared" si="311"/>
        <v/>
      </c>
      <c r="AN506" s="12" t="str">
        <f t="shared" si="312"/>
        <v/>
      </c>
      <c r="AO506" s="12" t="str">
        <f t="shared" si="313"/>
        <v/>
      </c>
      <c r="AP506" s="12" t="str">
        <f t="shared" si="314"/>
        <v/>
      </c>
      <c r="AQ506" s="12" t="str">
        <f t="shared" si="315"/>
        <v/>
      </c>
      <c r="AR506" s="12" t="str">
        <f t="shared" si="316"/>
        <v/>
      </c>
      <c r="AS506" s="12" t="str">
        <f t="shared" si="317"/>
        <v/>
      </c>
      <c r="AT506" s="12" t="str">
        <f t="shared" si="318"/>
        <v/>
      </c>
      <c r="AU506" s="12" t="str">
        <f t="shared" si="319"/>
        <v/>
      </c>
      <c r="AV506" s="12" t="str">
        <f t="shared" si="320"/>
        <v/>
      </c>
      <c r="AW506" s="12" t="str">
        <f t="shared" si="321"/>
        <v/>
      </c>
      <c r="AX506" s="12" t="str">
        <f t="shared" si="322"/>
        <v/>
      </c>
      <c r="AY506" s="12" t="str">
        <f t="shared" si="323"/>
        <v/>
      </c>
      <c r="AZ506" s="12" t="str">
        <f t="shared" si="324"/>
        <v/>
      </c>
    </row>
    <row r="507" spans="1:52" s="3" customFormat="1">
      <c r="A507" s="35"/>
      <c r="B507" s="36"/>
      <c r="C507" s="36"/>
      <c r="D507" s="36"/>
      <c r="E507" s="13"/>
      <c r="F507" s="13"/>
      <c r="G507" s="13"/>
      <c r="H507" s="13"/>
      <c r="I507" s="18">
        <f t="shared" si="292"/>
        <v>0</v>
      </c>
      <c r="J507" s="37">
        <f t="shared" si="291"/>
        <v>0</v>
      </c>
      <c r="K507" s="37"/>
      <c r="L507" s="12">
        <f t="shared" si="293"/>
        <v>0</v>
      </c>
      <c r="M507" s="12">
        <f t="shared" si="294"/>
        <v>0</v>
      </c>
      <c r="N507" s="12">
        <f t="shared" si="295"/>
        <v>0</v>
      </c>
      <c r="O507" s="12">
        <f t="shared" si="296"/>
        <v>0</v>
      </c>
      <c r="P507" s="12">
        <f t="shared" si="297"/>
        <v>0</v>
      </c>
      <c r="Q507" s="12">
        <f t="shared" si="298"/>
        <v>0</v>
      </c>
      <c r="R507" s="12">
        <f t="shared" si="299"/>
        <v>0</v>
      </c>
      <c r="S507" s="12">
        <f t="shared" si="300"/>
        <v>0</v>
      </c>
      <c r="U507" s="12">
        <f t="shared" si="301"/>
        <v>0</v>
      </c>
      <c r="V507" s="12">
        <f t="shared" si="302"/>
        <v>0</v>
      </c>
      <c r="W507" s="12">
        <f t="shared" si="303"/>
        <v>0</v>
      </c>
      <c r="X507" s="12">
        <f t="shared" si="304"/>
        <v>0</v>
      </c>
      <c r="Y507" s="12">
        <f t="shared" si="284"/>
        <v>0</v>
      </c>
      <c r="Z507" s="12">
        <f t="shared" si="305"/>
        <v>0</v>
      </c>
      <c r="AB507" s="42">
        <f t="shared" si="306"/>
        <v>0</v>
      </c>
      <c r="AC507" s="42">
        <f t="shared" si="307"/>
        <v>0</v>
      </c>
      <c r="AD507" s="42">
        <f t="shared" si="308"/>
        <v>0</v>
      </c>
      <c r="AE507" s="42">
        <f t="shared" si="309"/>
        <v>0</v>
      </c>
      <c r="AG507" s="7"/>
      <c r="AI507" s="3" t="s">
        <v>37</v>
      </c>
      <c r="AJ507" s="7"/>
      <c r="AL507" s="12" t="str">
        <f t="shared" si="310"/>
        <v/>
      </c>
      <c r="AM507" s="12" t="str">
        <f t="shared" si="311"/>
        <v/>
      </c>
      <c r="AN507" s="12" t="str">
        <f t="shared" si="312"/>
        <v/>
      </c>
      <c r="AO507" s="12" t="str">
        <f t="shared" si="313"/>
        <v/>
      </c>
      <c r="AP507" s="12" t="str">
        <f t="shared" si="314"/>
        <v/>
      </c>
      <c r="AQ507" s="12" t="str">
        <f t="shared" si="315"/>
        <v/>
      </c>
      <c r="AR507" s="12" t="str">
        <f t="shared" si="316"/>
        <v/>
      </c>
      <c r="AS507" s="12" t="str">
        <f t="shared" si="317"/>
        <v/>
      </c>
      <c r="AT507" s="12" t="str">
        <f t="shared" si="318"/>
        <v/>
      </c>
      <c r="AU507" s="12" t="str">
        <f t="shared" si="319"/>
        <v/>
      </c>
      <c r="AV507" s="12" t="str">
        <f t="shared" si="320"/>
        <v/>
      </c>
      <c r="AW507" s="12" t="str">
        <f t="shared" si="321"/>
        <v/>
      </c>
      <c r="AX507" s="12" t="str">
        <f t="shared" si="322"/>
        <v/>
      </c>
      <c r="AY507" s="12" t="str">
        <f t="shared" si="323"/>
        <v/>
      </c>
      <c r="AZ507" s="12" t="str">
        <f t="shared" si="324"/>
        <v/>
      </c>
    </row>
    <row r="508" spans="1:52" s="3" customFormat="1">
      <c r="A508" s="35"/>
      <c r="B508" s="36"/>
      <c r="C508" s="36"/>
      <c r="D508" s="36"/>
      <c r="E508" s="13"/>
      <c r="F508" s="13"/>
      <c r="G508" s="13"/>
      <c r="H508" s="13"/>
      <c r="I508" s="18">
        <f t="shared" si="292"/>
        <v>0</v>
      </c>
      <c r="J508" s="37">
        <f t="shared" si="291"/>
        <v>0</v>
      </c>
      <c r="K508" s="37"/>
      <c r="L508" s="12">
        <f t="shared" si="293"/>
        <v>0</v>
      </c>
      <c r="M508" s="12">
        <f t="shared" si="294"/>
        <v>0</v>
      </c>
      <c r="N508" s="12">
        <f t="shared" si="295"/>
        <v>0</v>
      </c>
      <c r="O508" s="12">
        <f t="shared" si="296"/>
        <v>0</v>
      </c>
      <c r="P508" s="12">
        <f t="shared" si="297"/>
        <v>0</v>
      </c>
      <c r="Q508" s="12">
        <f t="shared" si="298"/>
        <v>0</v>
      </c>
      <c r="R508" s="12">
        <f t="shared" si="299"/>
        <v>0</v>
      </c>
      <c r="S508" s="12">
        <f t="shared" si="300"/>
        <v>0</v>
      </c>
      <c r="U508" s="12">
        <f t="shared" si="301"/>
        <v>0</v>
      </c>
      <c r="V508" s="12">
        <f t="shared" si="302"/>
        <v>0</v>
      </c>
      <c r="W508" s="12">
        <f t="shared" si="303"/>
        <v>0</v>
      </c>
      <c r="X508" s="12">
        <f t="shared" si="304"/>
        <v>0</v>
      </c>
      <c r="Y508" s="12">
        <f t="shared" si="284"/>
        <v>0</v>
      </c>
      <c r="Z508" s="12">
        <f t="shared" si="305"/>
        <v>0</v>
      </c>
      <c r="AB508" s="42">
        <f t="shared" si="306"/>
        <v>0</v>
      </c>
      <c r="AC508" s="42">
        <f t="shared" si="307"/>
        <v>0</v>
      </c>
      <c r="AD508" s="42">
        <f t="shared" si="308"/>
        <v>0</v>
      </c>
      <c r="AE508" s="42">
        <f t="shared" si="309"/>
        <v>0</v>
      </c>
      <c r="AI508" s="3" t="s">
        <v>37</v>
      </c>
      <c r="AL508" s="12" t="str">
        <f t="shared" si="310"/>
        <v/>
      </c>
      <c r="AM508" s="12" t="str">
        <f t="shared" si="311"/>
        <v/>
      </c>
      <c r="AN508" s="12" t="str">
        <f t="shared" si="312"/>
        <v/>
      </c>
      <c r="AO508" s="12" t="str">
        <f t="shared" si="313"/>
        <v/>
      </c>
      <c r="AP508" s="12" t="str">
        <f t="shared" si="314"/>
        <v/>
      </c>
      <c r="AQ508" s="12" t="str">
        <f t="shared" si="315"/>
        <v/>
      </c>
      <c r="AR508" s="12" t="str">
        <f t="shared" si="316"/>
        <v/>
      </c>
      <c r="AS508" s="12" t="str">
        <f t="shared" si="317"/>
        <v/>
      </c>
      <c r="AT508" s="12" t="str">
        <f t="shared" si="318"/>
        <v/>
      </c>
      <c r="AU508" s="12" t="str">
        <f t="shared" si="319"/>
        <v/>
      </c>
      <c r="AV508" s="12" t="str">
        <f t="shared" si="320"/>
        <v/>
      </c>
      <c r="AW508" s="12" t="str">
        <f t="shared" si="321"/>
        <v/>
      </c>
      <c r="AX508" s="12" t="str">
        <f t="shared" si="322"/>
        <v/>
      </c>
      <c r="AY508" s="12" t="str">
        <f t="shared" si="323"/>
        <v/>
      </c>
      <c r="AZ508" s="12" t="str">
        <f t="shared" si="324"/>
        <v/>
      </c>
    </row>
    <row r="509" spans="1:52" s="3" customFormat="1">
      <c r="A509" s="35"/>
      <c r="B509" s="36"/>
      <c r="C509" s="36"/>
      <c r="D509" s="36"/>
      <c r="E509" s="13"/>
      <c r="F509" s="13"/>
      <c r="G509" s="13"/>
      <c r="H509" s="13"/>
      <c r="I509" s="18">
        <f t="shared" si="292"/>
        <v>0</v>
      </c>
      <c r="J509" s="37">
        <f t="shared" si="291"/>
        <v>0</v>
      </c>
      <c r="K509" s="37"/>
      <c r="L509" s="12">
        <f t="shared" si="293"/>
        <v>0</v>
      </c>
      <c r="M509" s="12">
        <f t="shared" si="294"/>
        <v>0</v>
      </c>
      <c r="N509" s="12">
        <f t="shared" si="295"/>
        <v>0</v>
      </c>
      <c r="O509" s="12">
        <f t="shared" si="296"/>
        <v>0</v>
      </c>
      <c r="P509" s="12">
        <f t="shared" si="297"/>
        <v>0</v>
      </c>
      <c r="Q509" s="12">
        <f t="shared" si="298"/>
        <v>0</v>
      </c>
      <c r="R509" s="12">
        <f t="shared" si="299"/>
        <v>0</v>
      </c>
      <c r="S509" s="12">
        <f t="shared" si="300"/>
        <v>0</v>
      </c>
      <c r="U509" s="12">
        <f t="shared" si="301"/>
        <v>0</v>
      </c>
      <c r="V509" s="12">
        <f t="shared" si="302"/>
        <v>0</v>
      </c>
      <c r="W509" s="12">
        <f t="shared" si="303"/>
        <v>0</v>
      </c>
      <c r="X509" s="12">
        <f t="shared" si="304"/>
        <v>0</v>
      </c>
      <c r="Y509" s="12">
        <f t="shared" si="284"/>
        <v>0</v>
      </c>
      <c r="Z509" s="12">
        <f t="shared" si="305"/>
        <v>0</v>
      </c>
      <c r="AB509" s="42">
        <f t="shared" si="306"/>
        <v>0</v>
      </c>
      <c r="AC509" s="42">
        <f t="shared" si="307"/>
        <v>0</v>
      </c>
      <c r="AD509" s="42">
        <f t="shared" si="308"/>
        <v>0</v>
      </c>
      <c r="AE509" s="42">
        <f t="shared" si="309"/>
        <v>0</v>
      </c>
      <c r="AI509" s="3" t="s">
        <v>37</v>
      </c>
      <c r="AL509" s="12" t="str">
        <f t="shared" si="310"/>
        <v/>
      </c>
      <c r="AM509" s="12" t="str">
        <f t="shared" si="311"/>
        <v/>
      </c>
      <c r="AN509" s="12" t="str">
        <f t="shared" si="312"/>
        <v/>
      </c>
      <c r="AO509" s="12" t="str">
        <f t="shared" si="313"/>
        <v/>
      </c>
      <c r="AP509" s="12" t="str">
        <f t="shared" si="314"/>
        <v/>
      </c>
      <c r="AQ509" s="12" t="str">
        <f t="shared" si="315"/>
        <v/>
      </c>
      <c r="AR509" s="12" t="str">
        <f t="shared" si="316"/>
        <v/>
      </c>
      <c r="AS509" s="12" t="str">
        <f t="shared" si="317"/>
        <v/>
      </c>
      <c r="AT509" s="12" t="str">
        <f t="shared" si="318"/>
        <v/>
      </c>
      <c r="AU509" s="12" t="str">
        <f t="shared" si="319"/>
        <v/>
      </c>
      <c r="AV509" s="12" t="str">
        <f t="shared" si="320"/>
        <v/>
      </c>
      <c r="AW509" s="12" t="str">
        <f t="shared" si="321"/>
        <v/>
      </c>
      <c r="AX509" s="12" t="str">
        <f t="shared" si="322"/>
        <v/>
      </c>
      <c r="AY509" s="12" t="str">
        <f t="shared" si="323"/>
        <v/>
      </c>
      <c r="AZ509" s="12" t="str">
        <f t="shared" si="324"/>
        <v/>
      </c>
    </row>
    <row r="510" spans="1:52" s="3" customFormat="1">
      <c r="A510" s="35"/>
      <c r="B510" s="36"/>
      <c r="C510" s="36"/>
      <c r="D510" s="36"/>
      <c r="E510" s="13"/>
      <c r="F510" s="13"/>
      <c r="G510" s="13"/>
      <c r="H510" s="13"/>
      <c r="I510" s="18">
        <f t="shared" si="292"/>
        <v>0</v>
      </c>
      <c r="J510" s="37">
        <f t="shared" si="291"/>
        <v>0</v>
      </c>
      <c r="K510" s="37"/>
      <c r="L510" s="12">
        <f t="shared" si="293"/>
        <v>0</v>
      </c>
      <c r="M510" s="12">
        <f t="shared" si="294"/>
        <v>0</v>
      </c>
      <c r="N510" s="12">
        <f t="shared" si="295"/>
        <v>0</v>
      </c>
      <c r="O510" s="12">
        <f t="shared" si="296"/>
        <v>0</v>
      </c>
      <c r="P510" s="12">
        <f t="shared" si="297"/>
        <v>0</v>
      </c>
      <c r="Q510" s="12">
        <f t="shared" si="298"/>
        <v>0</v>
      </c>
      <c r="R510" s="12">
        <f t="shared" si="299"/>
        <v>0</v>
      </c>
      <c r="S510" s="12">
        <f t="shared" si="300"/>
        <v>0</v>
      </c>
      <c r="U510" s="12">
        <f t="shared" si="301"/>
        <v>0</v>
      </c>
      <c r="V510" s="12">
        <f t="shared" si="302"/>
        <v>0</v>
      </c>
      <c r="W510" s="12">
        <f t="shared" si="303"/>
        <v>0</v>
      </c>
      <c r="X510" s="12">
        <f t="shared" si="304"/>
        <v>0</v>
      </c>
      <c r="Y510" s="12">
        <f t="shared" si="284"/>
        <v>0</v>
      </c>
      <c r="Z510" s="12">
        <f t="shared" si="305"/>
        <v>0</v>
      </c>
      <c r="AB510" s="42">
        <f t="shared" si="306"/>
        <v>0</v>
      </c>
      <c r="AC510" s="42">
        <f t="shared" si="307"/>
        <v>0</v>
      </c>
      <c r="AD510" s="42">
        <f t="shared" si="308"/>
        <v>0</v>
      </c>
      <c r="AE510" s="42">
        <f t="shared" si="309"/>
        <v>0</v>
      </c>
      <c r="AI510" s="3" t="s">
        <v>37</v>
      </c>
      <c r="AL510" s="12" t="str">
        <f t="shared" si="310"/>
        <v/>
      </c>
      <c r="AM510" s="12" t="str">
        <f t="shared" si="311"/>
        <v/>
      </c>
      <c r="AN510" s="12" t="str">
        <f t="shared" si="312"/>
        <v/>
      </c>
      <c r="AO510" s="12" t="str">
        <f t="shared" si="313"/>
        <v/>
      </c>
      <c r="AP510" s="12" t="str">
        <f t="shared" si="314"/>
        <v/>
      </c>
      <c r="AQ510" s="12" t="str">
        <f t="shared" si="315"/>
        <v/>
      </c>
      <c r="AR510" s="12" t="str">
        <f t="shared" si="316"/>
        <v/>
      </c>
      <c r="AS510" s="12" t="str">
        <f t="shared" si="317"/>
        <v/>
      </c>
      <c r="AT510" s="12" t="str">
        <f t="shared" si="318"/>
        <v/>
      </c>
      <c r="AU510" s="12" t="str">
        <f t="shared" si="319"/>
        <v/>
      </c>
      <c r="AV510" s="12" t="str">
        <f t="shared" si="320"/>
        <v/>
      </c>
      <c r="AW510" s="12" t="str">
        <f t="shared" si="321"/>
        <v/>
      </c>
      <c r="AX510" s="12" t="str">
        <f t="shared" si="322"/>
        <v/>
      </c>
      <c r="AY510" s="12" t="str">
        <f t="shared" si="323"/>
        <v/>
      </c>
      <c r="AZ510" s="12" t="str">
        <f t="shared" si="324"/>
        <v/>
      </c>
    </row>
    <row r="511" spans="1:52" s="3" customFormat="1" ht="10.15" customHeight="1">
      <c r="A511" s="35"/>
      <c r="B511" s="36"/>
      <c r="C511" s="36"/>
      <c r="D511" s="36"/>
      <c r="E511" s="13"/>
      <c r="F511" s="13"/>
      <c r="G511" s="13"/>
      <c r="H511" s="13"/>
      <c r="I511" s="18">
        <f t="shared" si="292"/>
        <v>0</v>
      </c>
      <c r="J511" s="37">
        <f t="shared" si="291"/>
        <v>0</v>
      </c>
      <c r="K511" s="37"/>
      <c r="L511" s="12">
        <f t="shared" si="293"/>
        <v>0</v>
      </c>
      <c r="M511" s="12">
        <f t="shared" si="294"/>
        <v>0</v>
      </c>
      <c r="N511" s="12">
        <f t="shared" si="295"/>
        <v>0</v>
      </c>
      <c r="O511" s="12">
        <f t="shared" si="296"/>
        <v>0</v>
      </c>
      <c r="P511" s="12">
        <f t="shared" si="297"/>
        <v>0</v>
      </c>
      <c r="Q511" s="12">
        <f t="shared" si="298"/>
        <v>0</v>
      </c>
      <c r="R511" s="12">
        <f t="shared" si="299"/>
        <v>0</v>
      </c>
      <c r="S511" s="12">
        <f t="shared" si="300"/>
        <v>0</v>
      </c>
      <c r="U511" s="12">
        <f t="shared" si="301"/>
        <v>0</v>
      </c>
      <c r="V511" s="12">
        <f t="shared" si="302"/>
        <v>0</v>
      </c>
      <c r="W511" s="12">
        <f t="shared" si="303"/>
        <v>0</v>
      </c>
      <c r="X511" s="12">
        <f t="shared" si="304"/>
        <v>0</v>
      </c>
      <c r="Y511" s="12">
        <f t="shared" si="284"/>
        <v>0</v>
      </c>
      <c r="Z511" s="12">
        <f t="shared" si="305"/>
        <v>0</v>
      </c>
      <c r="AB511" s="42">
        <f t="shared" si="306"/>
        <v>0</v>
      </c>
      <c r="AC511" s="42">
        <f t="shared" si="307"/>
        <v>0</v>
      </c>
      <c r="AD511" s="42">
        <f t="shared" si="308"/>
        <v>0</v>
      </c>
      <c r="AE511" s="42">
        <f t="shared" si="309"/>
        <v>0</v>
      </c>
      <c r="AL511" s="12" t="str">
        <f t="shared" si="310"/>
        <v/>
      </c>
      <c r="AM511" s="12" t="str">
        <f t="shared" si="311"/>
        <v/>
      </c>
      <c r="AN511" s="12" t="str">
        <f t="shared" si="312"/>
        <v/>
      </c>
      <c r="AO511" s="12" t="str">
        <f t="shared" si="313"/>
        <v/>
      </c>
      <c r="AP511" s="12" t="str">
        <f t="shared" si="314"/>
        <v/>
      </c>
      <c r="AQ511" s="12" t="str">
        <f t="shared" si="315"/>
        <v/>
      </c>
      <c r="AR511" s="12" t="str">
        <f t="shared" si="316"/>
        <v/>
      </c>
      <c r="AS511" s="12" t="str">
        <f t="shared" si="317"/>
        <v/>
      </c>
      <c r="AT511" s="12" t="str">
        <f t="shared" si="318"/>
        <v/>
      </c>
      <c r="AU511" s="12" t="str">
        <f t="shared" si="319"/>
        <v/>
      </c>
      <c r="AV511" s="12" t="str">
        <f t="shared" si="320"/>
        <v/>
      </c>
      <c r="AW511" s="12" t="str">
        <f t="shared" si="321"/>
        <v/>
      </c>
      <c r="AX511" s="12" t="str">
        <f t="shared" si="322"/>
        <v/>
      </c>
      <c r="AY511" s="12" t="str">
        <f t="shared" si="323"/>
        <v/>
      </c>
      <c r="AZ511" s="12" t="str">
        <f t="shared" si="324"/>
        <v/>
      </c>
    </row>
    <row r="512" spans="1:52" s="3" customFormat="1">
      <c r="A512" s="35"/>
      <c r="B512" s="36"/>
      <c r="C512" s="36"/>
      <c r="D512" s="36"/>
      <c r="E512" s="13"/>
      <c r="F512" s="13"/>
      <c r="G512" s="13"/>
      <c r="H512" s="13"/>
      <c r="I512" s="18">
        <f t="shared" si="292"/>
        <v>0</v>
      </c>
      <c r="J512" s="37">
        <f t="shared" si="291"/>
        <v>0</v>
      </c>
      <c r="K512" s="37"/>
      <c r="L512" s="12">
        <f t="shared" si="293"/>
        <v>0</v>
      </c>
      <c r="M512" s="12">
        <f t="shared" si="294"/>
        <v>0</v>
      </c>
      <c r="N512" s="12">
        <f t="shared" si="295"/>
        <v>0</v>
      </c>
      <c r="O512" s="12">
        <f t="shared" si="296"/>
        <v>0</v>
      </c>
      <c r="P512" s="12">
        <f t="shared" si="297"/>
        <v>0</v>
      </c>
      <c r="Q512" s="12">
        <f t="shared" si="298"/>
        <v>0</v>
      </c>
      <c r="R512" s="12">
        <f t="shared" si="299"/>
        <v>0</v>
      </c>
      <c r="S512" s="12">
        <f t="shared" si="300"/>
        <v>0</v>
      </c>
      <c r="U512" s="12">
        <f t="shared" si="301"/>
        <v>0</v>
      </c>
      <c r="V512" s="12">
        <f t="shared" si="302"/>
        <v>0</v>
      </c>
      <c r="W512" s="12">
        <f t="shared" si="303"/>
        <v>0</v>
      </c>
      <c r="X512" s="12">
        <f t="shared" si="304"/>
        <v>0</v>
      </c>
      <c r="Y512" s="12">
        <f t="shared" si="284"/>
        <v>0</v>
      </c>
      <c r="Z512" s="12">
        <f t="shared" si="305"/>
        <v>0</v>
      </c>
      <c r="AB512" s="42">
        <f t="shared" si="306"/>
        <v>0</v>
      </c>
      <c r="AC512" s="42">
        <f t="shared" si="307"/>
        <v>0</v>
      </c>
      <c r="AD512" s="42">
        <f t="shared" si="308"/>
        <v>0</v>
      </c>
      <c r="AE512" s="42">
        <f t="shared" si="309"/>
        <v>0</v>
      </c>
      <c r="AL512" s="12" t="str">
        <f t="shared" si="310"/>
        <v/>
      </c>
      <c r="AM512" s="12" t="str">
        <f t="shared" si="311"/>
        <v/>
      </c>
      <c r="AN512" s="12" t="str">
        <f t="shared" si="312"/>
        <v/>
      </c>
      <c r="AO512" s="12" t="str">
        <f t="shared" si="313"/>
        <v/>
      </c>
      <c r="AP512" s="12" t="str">
        <f t="shared" si="314"/>
        <v/>
      </c>
      <c r="AQ512" s="12" t="str">
        <f t="shared" si="315"/>
        <v/>
      </c>
      <c r="AR512" s="12" t="str">
        <f t="shared" si="316"/>
        <v/>
      </c>
      <c r="AS512" s="12" t="str">
        <f t="shared" si="317"/>
        <v/>
      </c>
      <c r="AT512" s="12" t="str">
        <f t="shared" si="318"/>
        <v/>
      </c>
      <c r="AU512" s="12" t="str">
        <f t="shared" si="319"/>
        <v/>
      </c>
      <c r="AV512" s="12" t="str">
        <f t="shared" si="320"/>
        <v/>
      </c>
      <c r="AW512" s="12" t="str">
        <f t="shared" si="321"/>
        <v/>
      </c>
      <c r="AX512" s="12" t="str">
        <f t="shared" si="322"/>
        <v/>
      </c>
      <c r="AY512" s="12" t="str">
        <f t="shared" si="323"/>
        <v/>
      </c>
      <c r="AZ512" s="12" t="str">
        <f t="shared" si="324"/>
        <v/>
      </c>
    </row>
    <row r="513" spans="1:52" s="3" customFormat="1">
      <c r="A513" s="35"/>
      <c r="B513" s="36"/>
      <c r="C513" s="36"/>
      <c r="D513" s="36"/>
      <c r="E513" s="13"/>
      <c r="F513" s="13"/>
      <c r="G513" s="13"/>
      <c r="H513" s="13"/>
      <c r="I513" s="18">
        <f t="shared" si="292"/>
        <v>0</v>
      </c>
      <c r="J513" s="37">
        <f t="shared" si="291"/>
        <v>0</v>
      </c>
      <c r="K513" s="37"/>
      <c r="L513" s="12">
        <f t="shared" si="293"/>
        <v>0</v>
      </c>
      <c r="M513" s="12">
        <f t="shared" si="294"/>
        <v>0</v>
      </c>
      <c r="N513" s="12">
        <f t="shared" si="295"/>
        <v>0</v>
      </c>
      <c r="O513" s="12">
        <f t="shared" si="296"/>
        <v>0</v>
      </c>
      <c r="P513" s="12">
        <f t="shared" si="297"/>
        <v>0</v>
      </c>
      <c r="Q513" s="12">
        <f t="shared" si="298"/>
        <v>0</v>
      </c>
      <c r="R513" s="12">
        <f t="shared" si="299"/>
        <v>0</v>
      </c>
      <c r="S513" s="12">
        <f t="shared" si="300"/>
        <v>0</v>
      </c>
      <c r="U513" s="12">
        <f t="shared" si="301"/>
        <v>0</v>
      </c>
      <c r="V513" s="12">
        <f t="shared" si="302"/>
        <v>0</v>
      </c>
      <c r="W513" s="12">
        <f t="shared" si="303"/>
        <v>0</v>
      </c>
      <c r="X513" s="12">
        <f t="shared" si="304"/>
        <v>0</v>
      </c>
      <c r="Y513" s="12">
        <f t="shared" si="284"/>
        <v>0</v>
      </c>
      <c r="Z513" s="12">
        <f t="shared" si="305"/>
        <v>0</v>
      </c>
      <c r="AB513" s="42">
        <f t="shared" si="306"/>
        <v>0</v>
      </c>
      <c r="AC513" s="42">
        <f t="shared" si="307"/>
        <v>0</v>
      </c>
      <c r="AD513" s="42">
        <f t="shared" si="308"/>
        <v>0</v>
      </c>
      <c r="AE513" s="42">
        <f t="shared" si="309"/>
        <v>0</v>
      </c>
      <c r="AL513" s="12" t="str">
        <f t="shared" si="310"/>
        <v/>
      </c>
      <c r="AM513" s="12" t="str">
        <f t="shared" si="311"/>
        <v/>
      </c>
      <c r="AN513" s="12" t="str">
        <f t="shared" si="312"/>
        <v/>
      </c>
      <c r="AO513" s="12" t="str">
        <f t="shared" si="313"/>
        <v/>
      </c>
      <c r="AP513" s="12" t="str">
        <f t="shared" si="314"/>
        <v/>
      </c>
      <c r="AQ513" s="12" t="str">
        <f t="shared" si="315"/>
        <v/>
      </c>
      <c r="AR513" s="12" t="str">
        <f t="shared" si="316"/>
        <v/>
      </c>
      <c r="AS513" s="12" t="str">
        <f t="shared" si="317"/>
        <v/>
      </c>
      <c r="AT513" s="12" t="str">
        <f t="shared" si="318"/>
        <v/>
      </c>
      <c r="AU513" s="12" t="str">
        <f t="shared" si="319"/>
        <v/>
      </c>
      <c r="AV513" s="12" t="str">
        <f t="shared" si="320"/>
        <v/>
      </c>
      <c r="AW513" s="12" t="str">
        <f t="shared" si="321"/>
        <v/>
      </c>
      <c r="AX513" s="12" t="str">
        <f t="shared" si="322"/>
        <v/>
      </c>
      <c r="AY513" s="12" t="str">
        <f t="shared" si="323"/>
        <v/>
      </c>
      <c r="AZ513" s="12" t="str">
        <f t="shared" si="324"/>
        <v/>
      </c>
    </row>
    <row r="514" spans="1:52" s="3" customFormat="1">
      <c r="A514" s="35"/>
      <c r="B514" s="36"/>
      <c r="C514" s="36"/>
      <c r="D514" s="36"/>
      <c r="E514" s="13"/>
      <c r="F514" s="13"/>
      <c r="G514" s="13"/>
      <c r="H514" s="13"/>
      <c r="I514" s="18">
        <f t="shared" si="292"/>
        <v>0</v>
      </c>
      <c r="J514" s="37">
        <f t="shared" si="291"/>
        <v>0</v>
      </c>
      <c r="K514" s="37"/>
      <c r="L514" s="12">
        <f t="shared" si="293"/>
        <v>0</v>
      </c>
      <c r="M514" s="12">
        <f t="shared" si="294"/>
        <v>0</v>
      </c>
      <c r="N514" s="12">
        <f t="shared" si="295"/>
        <v>0</v>
      </c>
      <c r="O514" s="12">
        <f t="shared" si="296"/>
        <v>0</v>
      </c>
      <c r="P514" s="12">
        <f t="shared" si="297"/>
        <v>0</v>
      </c>
      <c r="Q514" s="12">
        <f t="shared" si="298"/>
        <v>0</v>
      </c>
      <c r="R514" s="12">
        <f t="shared" si="299"/>
        <v>0</v>
      </c>
      <c r="S514" s="12">
        <f t="shared" si="300"/>
        <v>0</v>
      </c>
      <c r="U514" s="12">
        <f t="shared" si="301"/>
        <v>0</v>
      </c>
      <c r="V514" s="12">
        <f t="shared" si="302"/>
        <v>0</v>
      </c>
      <c r="W514" s="12">
        <f t="shared" si="303"/>
        <v>0</v>
      </c>
      <c r="X514" s="12">
        <f t="shared" si="304"/>
        <v>0</v>
      </c>
      <c r="Y514" s="12">
        <f t="shared" si="284"/>
        <v>0</v>
      </c>
      <c r="Z514" s="12">
        <f t="shared" si="305"/>
        <v>0</v>
      </c>
      <c r="AB514" s="42">
        <f t="shared" si="306"/>
        <v>0</v>
      </c>
      <c r="AC514" s="42">
        <f t="shared" si="307"/>
        <v>0</v>
      </c>
      <c r="AD514" s="42">
        <f t="shared" si="308"/>
        <v>0</v>
      </c>
      <c r="AE514" s="42">
        <f t="shared" si="309"/>
        <v>0</v>
      </c>
      <c r="AL514" s="12" t="str">
        <f t="shared" si="310"/>
        <v/>
      </c>
      <c r="AM514" s="12" t="str">
        <f t="shared" si="311"/>
        <v/>
      </c>
      <c r="AN514" s="12" t="str">
        <f t="shared" si="312"/>
        <v/>
      </c>
      <c r="AO514" s="12" t="str">
        <f t="shared" si="313"/>
        <v/>
      </c>
      <c r="AP514" s="12" t="str">
        <f t="shared" si="314"/>
        <v/>
      </c>
      <c r="AQ514" s="12" t="str">
        <f t="shared" si="315"/>
        <v/>
      </c>
      <c r="AR514" s="12" t="str">
        <f t="shared" si="316"/>
        <v/>
      </c>
      <c r="AS514" s="12" t="str">
        <f t="shared" si="317"/>
        <v/>
      </c>
      <c r="AT514" s="12" t="str">
        <f t="shared" si="318"/>
        <v/>
      </c>
      <c r="AU514" s="12" t="str">
        <f t="shared" si="319"/>
        <v/>
      </c>
      <c r="AV514" s="12" t="str">
        <f t="shared" si="320"/>
        <v/>
      </c>
      <c r="AW514" s="12" t="str">
        <f t="shared" si="321"/>
        <v/>
      </c>
      <c r="AX514" s="12" t="str">
        <f t="shared" si="322"/>
        <v/>
      </c>
      <c r="AY514" s="12" t="str">
        <f t="shared" si="323"/>
        <v/>
      </c>
      <c r="AZ514" s="12" t="str">
        <f t="shared" si="324"/>
        <v/>
      </c>
    </row>
    <row r="515" spans="1:52" s="3" customFormat="1">
      <c r="A515" s="35"/>
      <c r="B515" s="36"/>
      <c r="C515" s="36"/>
      <c r="D515" s="36"/>
      <c r="E515" s="13"/>
      <c r="F515" s="13"/>
      <c r="G515" s="13"/>
      <c r="H515" s="13"/>
      <c r="I515" s="18">
        <f t="shared" si="292"/>
        <v>0</v>
      </c>
      <c r="J515" s="37">
        <f t="shared" si="291"/>
        <v>0</v>
      </c>
      <c r="K515" s="37"/>
      <c r="L515" s="12">
        <f t="shared" si="293"/>
        <v>0</v>
      </c>
      <c r="M515" s="12">
        <f t="shared" si="294"/>
        <v>0</v>
      </c>
      <c r="N515" s="12">
        <f t="shared" si="295"/>
        <v>0</v>
      </c>
      <c r="O515" s="12">
        <f t="shared" si="296"/>
        <v>0</v>
      </c>
      <c r="P515" s="12">
        <f t="shared" si="297"/>
        <v>0</v>
      </c>
      <c r="Q515" s="12">
        <f t="shared" si="298"/>
        <v>0</v>
      </c>
      <c r="R515" s="12">
        <f t="shared" si="299"/>
        <v>0</v>
      </c>
      <c r="S515" s="12">
        <f t="shared" si="300"/>
        <v>0</v>
      </c>
      <c r="U515" s="12">
        <f t="shared" si="301"/>
        <v>0</v>
      </c>
      <c r="V515" s="12">
        <f t="shared" si="302"/>
        <v>0</v>
      </c>
      <c r="W515" s="12">
        <f t="shared" si="303"/>
        <v>0</v>
      </c>
      <c r="X515" s="12">
        <f t="shared" si="304"/>
        <v>0</v>
      </c>
      <c r="Y515" s="12">
        <f t="shared" si="284"/>
        <v>0</v>
      </c>
      <c r="Z515" s="12">
        <f t="shared" si="305"/>
        <v>0</v>
      </c>
      <c r="AB515" s="42">
        <f t="shared" si="306"/>
        <v>0</v>
      </c>
      <c r="AC515" s="42">
        <f t="shared" si="307"/>
        <v>0</v>
      </c>
      <c r="AD515" s="42">
        <f t="shared" si="308"/>
        <v>0</v>
      </c>
      <c r="AE515" s="42">
        <f t="shared" si="309"/>
        <v>0</v>
      </c>
      <c r="AL515" s="12" t="str">
        <f t="shared" si="310"/>
        <v/>
      </c>
      <c r="AM515" s="12" t="str">
        <f t="shared" si="311"/>
        <v/>
      </c>
      <c r="AN515" s="12" t="str">
        <f t="shared" si="312"/>
        <v/>
      </c>
      <c r="AO515" s="12" t="str">
        <f t="shared" si="313"/>
        <v/>
      </c>
      <c r="AP515" s="12" t="str">
        <f t="shared" si="314"/>
        <v/>
      </c>
      <c r="AQ515" s="12" t="str">
        <f t="shared" si="315"/>
        <v/>
      </c>
      <c r="AR515" s="12" t="str">
        <f t="shared" si="316"/>
        <v/>
      </c>
      <c r="AS515" s="12" t="str">
        <f t="shared" si="317"/>
        <v/>
      </c>
      <c r="AT515" s="12" t="str">
        <f t="shared" si="318"/>
        <v/>
      </c>
      <c r="AU515" s="12" t="str">
        <f t="shared" si="319"/>
        <v/>
      </c>
      <c r="AV515" s="12" t="str">
        <f t="shared" si="320"/>
        <v/>
      </c>
      <c r="AW515" s="12" t="str">
        <f t="shared" si="321"/>
        <v/>
      </c>
      <c r="AX515" s="12" t="str">
        <f t="shared" si="322"/>
        <v/>
      </c>
      <c r="AY515" s="12" t="str">
        <f t="shared" si="323"/>
        <v/>
      </c>
      <c r="AZ515" s="12" t="str">
        <f t="shared" si="324"/>
        <v/>
      </c>
    </row>
    <row r="516" spans="1:52" s="3" customFormat="1">
      <c r="A516" s="35"/>
      <c r="B516" s="36"/>
      <c r="C516" s="36"/>
      <c r="D516" s="36"/>
      <c r="E516" s="13"/>
      <c r="F516" s="13"/>
      <c r="G516" s="13"/>
      <c r="H516" s="13"/>
      <c r="I516" s="18">
        <f t="shared" si="292"/>
        <v>0</v>
      </c>
      <c r="J516" s="37">
        <f t="shared" si="291"/>
        <v>0</v>
      </c>
      <c r="K516" s="37"/>
      <c r="L516" s="12">
        <f t="shared" si="293"/>
        <v>0</v>
      </c>
      <c r="M516" s="12">
        <f t="shared" si="294"/>
        <v>0</v>
      </c>
      <c r="N516" s="12">
        <f t="shared" si="295"/>
        <v>0</v>
      </c>
      <c r="O516" s="12">
        <f t="shared" si="296"/>
        <v>0</v>
      </c>
      <c r="P516" s="12">
        <f t="shared" si="297"/>
        <v>0</v>
      </c>
      <c r="Q516" s="12">
        <f t="shared" si="298"/>
        <v>0</v>
      </c>
      <c r="R516" s="12">
        <f t="shared" si="299"/>
        <v>0</v>
      </c>
      <c r="S516" s="12">
        <f t="shared" si="300"/>
        <v>0</v>
      </c>
      <c r="U516" s="12">
        <f t="shared" si="301"/>
        <v>0</v>
      </c>
      <c r="V516" s="12">
        <f t="shared" si="302"/>
        <v>0</v>
      </c>
      <c r="W516" s="12">
        <f t="shared" si="303"/>
        <v>0</v>
      </c>
      <c r="X516" s="12">
        <f t="shared" si="304"/>
        <v>0</v>
      </c>
      <c r="Y516" s="12">
        <f t="shared" si="284"/>
        <v>0</v>
      </c>
      <c r="Z516" s="12">
        <f t="shared" si="305"/>
        <v>0</v>
      </c>
      <c r="AB516" s="42">
        <f t="shared" si="306"/>
        <v>0</v>
      </c>
      <c r="AC516" s="42">
        <f t="shared" si="307"/>
        <v>0</v>
      </c>
      <c r="AD516" s="42">
        <f t="shared" si="308"/>
        <v>0</v>
      </c>
      <c r="AE516" s="42">
        <f t="shared" si="309"/>
        <v>0</v>
      </c>
      <c r="AL516" s="12" t="str">
        <f t="shared" si="310"/>
        <v/>
      </c>
      <c r="AM516" s="12" t="str">
        <f t="shared" si="311"/>
        <v/>
      </c>
      <c r="AN516" s="12" t="str">
        <f t="shared" si="312"/>
        <v/>
      </c>
      <c r="AO516" s="12" t="str">
        <f t="shared" si="313"/>
        <v/>
      </c>
      <c r="AP516" s="12" t="str">
        <f t="shared" si="314"/>
        <v/>
      </c>
      <c r="AQ516" s="12" t="str">
        <f t="shared" si="315"/>
        <v/>
      </c>
      <c r="AR516" s="12" t="str">
        <f t="shared" si="316"/>
        <v/>
      </c>
      <c r="AS516" s="12" t="str">
        <f t="shared" si="317"/>
        <v/>
      </c>
      <c r="AT516" s="12" t="str">
        <f t="shared" si="318"/>
        <v/>
      </c>
      <c r="AU516" s="12" t="str">
        <f t="shared" si="319"/>
        <v/>
      </c>
      <c r="AV516" s="12" t="str">
        <f t="shared" si="320"/>
        <v/>
      </c>
      <c r="AW516" s="12" t="str">
        <f t="shared" si="321"/>
        <v/>
      </c>
      <c r="AX516" s="12" t="str">
        <f t="shared" si="322"/>
        <v/>
      </c>
      <c r="AY516" s="12" t="str">
        <f t="shared" si="323"/>
        <v/>
      </c>
      <c r="AZ516" s="12" t="str">
        <f t="shared" si="324"/>
        <v/>
      </c>
    </row>
    <row r="517" spans="1:52" s="3" customFormat="1">
      <c r="A517" s="35"/>
      <c r="B517" s="36"/>
      <c r="C517" s="36"/>
      <c r="D517" s="36"/>
      <c r="E517" s="13"/>
      <c r="F517" s="13"/>
      <c r="G517" s="13"/>
      <c r="H517" s="13"/>
      <c r="I517" s="18">
        <f t="shared" si="292"/>
        <v>0</v>
      </c>
      <c r="J517" s="37">
        <f t="shared" si="291"/>
        <v>0</v>
      </c>
      <c r="K517" s="37"/>
      <c r="L517" s="12">
        <f t="shared" si="293"/>
        <v>0</v>
      </c>
      <c r="M517" s="12">
        <f t="shared" si="294"/>
        <v>0</v>
      </c>
      <c r="N517" s="12">
        <f t="shared" si="295"/>
        <v>0</v>
      </c>
      <c r="O517" s="12">
        <f t="shared" si="296"/>
        <v>0</v>
      </c>
      <c r="P517" s="12">
        <f t="shared" si="297"/>
        <v>0</v>
      </c>
      <c r="Q517" s="12">
        <f t="shared" si="298"/>
        <v>0</v>
      </c>
      <c r="R517" s="12">
        <f t="shared" si="299"/>
        <v>0</v>
      </c>
      <c r="S517" s="12">
        <f t="shared" si="300"/>
        <v>0</v>
      </c>
      <c r="U517" s="12">
        <f t="shared" si="301"/>
        <v>0</v>
      </c>
      <c r="V517" s="12">
        <f t="shared" si="302"/>
        <v>0</v>
      </c>
      <c r="W517" s="12">
        <f t="shared" si="303"/>
        <v>0</v>
      </c>
      <c r="X517" s="12">
        <f t="shared" si="304"/>
        <v>0</v>
      </c>
      <c r="Y517" s="12">
        <f t="shared" si="284"/>
        <v>0</v>
      </c>
      <c r="Z517" s="12">
        <f t="shared" si="305"/>
        <v>0</v>
      </c>
      <c r="AB517" s="42">
        <f t="shared" si="306"/>
        <v>0</v>
      </c>
      <c r="AC517" s="42">
        <f t="shared" si="307"/>
        <v>0</v>
      </c>
      <c r="AD517" s="42">
        <f t="shared" si="308"/>
        <v>0</v>
      </c>
      <c r="AE517" s="42">
        <f t="shared" si="309"/>
        <v>0</v>
      </c>
      <c r="AL517" s="12" t="str">
        <f t="shared" si="310"/>
        <v/>
      </c>
      <c r="AM517" s="12" t="str">
        <f t="shared" si="311"/>
        <v/>
      </c>
      <c r="AN517" s="12" t="str">
        <f t="shared" si="312"/>
        <v/>
      </c>
      <c r="AO517" s="12" t="str">
        <f t="shared" si="313"/>
        <v/>
      </c>
      <c r="AP517" s="12" t="str">
        <f t="shared" si="314"/>
        <v/>
      </c>
      <c r="AQ517" s="12" t="str">
        <f t="shared" si="315"/>
        <v/>
      </c>
      <c r="AR517" s="12" t="str">
        <f t="shared" si="316"/>
        <v/>
      </c>
      <c r="AS517" s="12" t="str">
        <f t="shared" si="317"/>
        <v/>
      </c>
      <c r="AT517" s="12" t="str">
        <f t="shared" si="318"/>
        <v/>
      </c>
      <c r="AU517" s="12" t="str">
        <f t="shared" si="319"/>
        <v/>
      </c>
      <c r="AV517" s="12" t="str">
        <f t="shared" si="320"/>
        <v/>
      </c>
      <c r="AW517" s="12" t="str">
        <f t="shared" si="321"/>
        <v/>
      </c>
      <c r="AX517" s="12" t="str">
        <f t="shared" si="322"/>
        <v/>
      </c>
      <c r="AY517" s="12" t="str">
        <f t="shared" si="323"/>
        <v/>
      </c>
      <c r="AZ517" s="12" t="str">
        <f t="shared" si="324"/>
        <v/>
      </c>
    </row>
    <row r="518" spans="1:52" s="3" customFormat="1">
      <c r="A518" s="35"/>
      <c r="B518" s="36"/>
      <c r="C518" s="36"/>
      <c r="D518" s="36"/>
      <c r="E518" s="13"/>
      <c r="F518" s="13"/>
      <c r="G518" s="13"/>
      <c r="H518" s="13"/>
      <c r="I518" s="18">
        <f t="shared" si="292"/>
        <v>0</v>
      </c>
      <c r="J518" s="37">
        <f t="shared" si="291"/>
        <v>0</v>
      </c>
      <c r="K518" s="37"/>
      <c r="L518" s="12">
        <f t="shared" si="293"/>
        <v>0</v>
      </c>
      <c r="M518" s="12">
        <f t="shared" si="294"/>
        <v>0</v>
      </c>
      <c r="N518" s="12">
        <f t="shared" si="295"/>
        <v>0</v>
      </c>
      <c r="O518" s="12">
        <f t="shared" si="296"/>
        <v>0</v>
      </c>
      <c r="P518" s="12">
        <f t="shared" si="297"/>
        <v>0</v>
      </c>
      <c r="Q518" s="12">
        <f t="shared" si="298"/>
        <v>0</v>
      </c>
      <c r="R518" s="12">
        <f t="shared" si="299"/>
        <v>0</v>
      </c>
      <c r="S518" s="12">
        <f t="shared" si="300"/>
        <v>0</v>
      </c>
      <c r="U518" s="12">
        <f t="shared" si="301"/>
        <v>0</v>
      </c>
      <c r="V518" s="12">
        <f t="shared" si="302"/>
        <v>0</v>
      </c>
      <c r="W518" s="12">
        <f t="shared" si="303"/>
        <v>0</v>
      </c>
      <c r="X518" s="12">
        <f t="shared" si="304"/>
        <v>0</v>
      </c>
      <c r="Y518" s="12">
        <f t="shared" si="284"/>
        <v>0</v>
      </c>
      <c r="Z518" s="12">
        <f t="shared" si="305"/>
        <v>0</v>
      </c>
      <c r="AB518" s="42">
        <f t="shared" si="306"/>
        <v>0</v>
      </c>
      <c r="AC518" s="42">
        <f t="shared" si="307"/>
        <v>0</v>
      </c>
      <c r="AD518" s="42">
        <f t="shared" si="308"/>
        <v>0</v>
      </c>
      <c r="AE518" s="42">
        <f t="shared" si="309"/>
        <v>0</v>
      </c>
      <c r="AL518" s="12" t="str">
        <f t="shared" si="310"/>
        <v/>
      </c>
      <c r="AM518" s="12" t="str">
        <f t="shared" si="311"/>
        <v/>
      </c>
      <c r="AN518" s="12" t="str">
        <f t="shared" si="312"/>
        <v/>
      </c>
      <c r="AO518" s="12" t="str">
        <f t="shared" si="313"/>
        <v/>
      </c>
      <c r="AP518" s="12" t="str">
        <f t="shared" si="314"/>
        <v/>
      </c>
      <c r="AQ518" s="12" t="str">
        <f t="shared" si="315"/>
        <v/>
      </c>
      <c r="AR518" s="12" t="str">
        <f t="shared" si="316"/>
        <v/>
      </c>
      <c r="AS518" s="12" t="str">
        <f t="shared" si="317"/>
        <v/>
      </c>
      <c r="AT518" s="12" t="str">
        <f t="shared" si="318"/>
        <v/>
      </c>
      <c r="AU518" s="12" t="str">
        <f t="shared" si="319"/>
        <v/>
      </c>
      <c r="AV518" s="12" t="str">
        <f t="shared" si="320"/>
        <v/>
      </c>
      <c r="AW518" s="12" t="str">
        <f t="shared" si="321"/>
        <v/>
      </c>
      <c r="AX518" s="12" t="str">
        <f t="shared" si="322"/>
        <v/>
      </c>
      <c r="AY518" s="12" t="str">
        <f t="shared" si="323"/>
        <v/>
      </c>
      <c r="AZ518" s="12" t="str">
        <f t="shared" si="324"/>
        <v/>
      </c>
    </row>
    <row r="519" spans="1:52" s="3" customFormat="1">
      <c r="A519" s="35"/>
      <c r="B519" s="36"/>
      <c r="C519" s="36"/>
      <c r="D519" s="36"/>
      <c r="E519" s="13"/>
      <c r="F519" s="13"/>
      <c r="G519" s="13"/>
      <c r="H519" s="13"/>
      <c r="I519" s="18">
        <f t="shared" si="292"/>
        <v>0</v>
      </c>
      <c r="J519" s="37">
        <f t="shared" si="291"/>
        <v>0</v>
      </c>
      <c r="K519" s="37"/>
      <c r="L519" s="12">
        <f t="shared" si="293"/>
        <v>0</v>
      </c>
      <c r="M519" s="12">
        <f t="shared" si="294"/>
        <v>0</v>
      </c>
      <c r="N519" s="12">
        <f t="shared" si="295"/>
        <v>0</v>
      </c>
      <c r="O519" s="12">
        <f t="shared" si="296"/>
        <v>0</v>
      </c>
      <c r="P519" s="12">
        <f t="shared" si="297"/>
        <v>0</v>
      </c>
      <c r="Q519" s="12">
        <f t="shared" si="298"/>
        <v>0</v>
      </c>
      <c r="R519" s="12">
        <f t="shared" si="299"/>
        <v>0</v>
      </c>
      <c r="S519" s="12">
        <f t="shared" si="300"/>
        <v>0</v>
      </c>
      <c r="U519" s="12">
        <f t="shared" si="301"/>
        <v>0</v>
      </c>
      <c r="V519" s="12">
        <f t="shared" si="302"/>
        <v>0</v>
      </c>
      <c r="W519" s="12">
        <f t="shared" si="303"/>
        <v>0</v>
      </c>
      <c r="X519" s="12">
        <f t="shared" si="304"/>
        <v>0</v>
      </c>
      <c r="Y519" s="12">
        <f t="shared" ref="Y519:Y582" si="325">IF(AND(L519=1,L518=0),1,0)</f>
        <v>0</v>
      </c>
      <c r="Z519" s="12">
        <f t="shared" si="305"/>
        <v>0</v>
      </c>
      <c r="AB519" s="42">
        <f t="shared" si="306"/>
        <v>0</v>
      </c>
      <c r="AC519" s="42">
        <f t="shared" si="307"/>
        <v>0</v>
      </c>
      <c r="AD519" s="42">
        <f t="shared" si="308"/>
        <v>0</v>
      </c>
      <c r="AE519" s="42">
        <f t="shared" si="309"/>
        <v>0</v>
      </c>
      <c r="AL519" s="12" t="str">
        <f t="shared" si="310"/>
        <v/>
      </c>
      <c r="AM519" s="12" t="str">
        <f t="shared" si="311"/>
        <v/>
      </c>
      <c r="AN519" s="12" t="str">
        <f t="shared" si="312"/>
        <v/>
      </c>
      <c r="AO519" s="12" t="str">
        <f t="shared" si="313"/>
        <v/>
      </c>
      <c r="AP519" s="12" t="str">
        <f t="shared" si="314"/>
        <v/>
      </c>
      <c r="AQ519" s="12" t="str">
        <f t="shared" si="315"/>
        <v/>
      </c>
      <c r="AR519" s="12" t="str">
        <f t="shared" si="316"/>
        <v/>
      </c>
      <c r="AS519" s="12" t="str">
        <f t="shared" si="317"/>
        <v/>
      </c>
      <c r="AT519" s="12" t="str">
        <f t="shared" si="318"/>
        <v/>
      </c>
      <c r="AU519" s="12" t="str">
        <f t="shared" si="319"/>
        <v/>
      </c>
      <c r="AV519" s="12" t="str">
        <f t="shared" si="320"/>
        <v/>
      </c>
      <c r="AW519" s="12" t="str">
        <f t="shared" si="321"/>
        <v/>
      </c>
      <c r="AX519" s="12" t="str">
        <f t="shared" si="322"/>
        <v/>
      </c>
      <c r="AY519" s="12" t="str">
        <f t="shared" si="323"/>
        <v/>
      </c>
      <c r="AZ519" s="12" t="str">
        <f t="shared" si="324"/>
        <v/>
      </c>
    </row>
    <row r="520" spans="1:52" s="3" customFormat="1">
      <c r="A520" s="35"/>
      <c r="B520" s="36"/>
      <c r="C520" s="36"/>
      <c r="D520" s="36"/>
      <c r="E520" s="13"/>
      <c r="F520" s="13"/>
      <c r="G520" s="13"/>
      <c r="H520" s="13"/>
      <c r="I520" s="18">
        <f t="shared" si="292"/>
        <v>0</v>
      </c>
      <c r="J520" s="37">
        <f t="shared" si="291"/>
        <v>0</v>
      </c>
      <c r="K520" s="37"/>
      <c r="L520" s="12">
        <f t="shared" si="293"/>
        <v>0</v>
      </c>
      <c r="M520" s="12">
        <f t="shared" si="294"/>
        <v>0</v>
      </c>
      <c r="N520" s="12">
        <f t="shared" si="295"/>
        <v>0</v>
      </c>
      <c r="O520" s="12">
        <f t="shared" si="296"/>
        <v>0</v>
      </c>
      <c r="P520" s="12">
        <f t="shared" si="297"/>
        <v>0</v>
      </c>
      <c r="Q520" s="12">
        <f t="shared" si="298"/>
        <v>0</v>
      </c>
      <c r="R520" s="12">
        <f t="shared" si="299"/>
        <v>0</v>
      </c>
      <c r="S520" s="12">
        <f t="shared" si="300"/>
        <v>0</v>
      </c>
      <c r="U520" s="12">
        <f t="shared" si="301"/>
        <v>0</v>
      </c>
      <c r="V520" s="12">
        <f t="shared" si="302"/>
        <v>0</v>
      </c>
      <c r="W520" s="12">
        <f t="shared" si="303"/>
        <v>0</v>
      </c>
      <c r="X520" s="12">
        <f t="shared" si="304"/>
        <v>0</v>
      </c>
      <c r="Y520" s="12">
        <f t="shared" si="325"/>
        <v>0</v>
      </c>
      <c r="Z520" s="12">
        <f t="shared" si="305"/>
        <v>0</v>
      </c>
      <c r="AB520" s="42">
        <f t="shared" si="306"/>
        <v>0</v>
      </c>
      <c r="AC520" s="42">
        <f t="shared" si="307"/>
        <v>0</v>
      </c>
      <c r="AD520" s="42">
        <f t="shared" si="308"/>
        <v>0</v>
      </c>
      <c r="AE520" s="42">
        <f t="shared" si="309"/>
        <v>0</v>
      </c>
      <c r="AL520" s="12" t="str">
        <f t="shared" si="310"/>
        <v/>
      </c>
      <c r="AM520" s="12" t="str">
        <f t="shared" si="311"/>
        <v/>
      </c>
      <c r="AN520" s="12" t="str">
        <f t="shared" si="312"/>
        <v/>
      </c>
      <c r="AO520" s="12" t="str">
        <f t="shared" si="313"/>
        <v/>
      </c>
      <c r="AP520" s="12" t="str">
        <f t="shared" si="314"/>
        <v/>
      </c>
      <c r="AQ520" s="12" t="str">
        <f t="shared" si="315"/>
        <v/>
      </c>
      <c r="AR520" s="12" t="str">
        <f t="shared" si="316"/>
        <v/>
      </c>
      <c r="AS520" s="12" t="str">
        <f t="shared" si="317"/>
        <v/>
      </c>
      <c r="AT520" s="12" t="str">
        <f t="shared" si="318"/>
        <v/>
      </c>
      <c r="AU520" s="12" t="str">
        <f t="shared" si="319"/>
        <v/>
      </c>
      <c r="AV520" s="12" t="str">
        <f t="shared" si="320"/>
        <v/>
      </c>
      <c r="AW520" s="12" t="str">
        <f t="shared" si="321"/>
        <v/>
      </c>
      <c r="AX520" s="12" t="str">
        <f t="shared" si="322"/>
        <v/>
      </c>
      <c r="AY520" s="12" t="str">
        <f t="shared" si="323"/>
        <v/>
      </c>
      <c r="AZ520" s="12" t="str">
        <f t="shared" si="324"/>
        <v/>
      </c>
    </row>
    <row r="521" spans="1:52" s="3" customFormat="1">
      <c r="A521" s="35"/>
      <c r="B521" s="36"/>
      <c r="C521" s="36"/>
      <c r="D521" s="36"/>
      <c r="E521" s="13"/>
      <c r="F521" s="13"/>
      <c r="G521" s="13"/>
      <c r="H521" s="13"/>
      <c r="I521" s="18">
        <f t="shared" si="292"/>
        <v>0</v>
      </c>
      <c r="J521" s="37">
        <f t="shared" si="291"/>
        <v>0</v>
      </c>
      <c r="K521" s="37"/>
      <c r="L521" s="12">
        <f t="shared" si="293"/>
        <v>0</v>
      </c>
      <c r="M521" s="12">
        <f t="shared" si="294"/>
        <v>0</v>
      </c>
      <c r="N521" s="12">
        <f t="shared" si="295"/>
        <v>0</v>
      </c>
      <c r="O521" s="12">
        <f t="shared" si="296"/>
        <v>0</v>
      </c>
      <c r="P521" s="12">
        <f t="shared" si="297"/>
        <v>0</v>
      </c>
      <c r="Q521" s="12">
        <f t="shared" si="298"/>
        <v>0</v>
      </c>
      <c r="R521" s="12">
        <f t="shared" si="299"/>
        <v>0</v>
      </c>
      <c r="S521" s="12">
        <f t="shared" si="300"/>
        <v>0</v>
      </c>
      <c r="U521" s="12">
        <f t="shared" si="301"/>
        <v>0</v>
      </c>
      <c r="V521" s="12">
        <f t="shared" si="302"/>
        <v>0</v>
      </c>
      <c r="W521" s="12">
        <f t="shared" si="303"/>
        <v>0</v>
      </c>
      <c r="X521" s="12">
        <f t="shared" si="304"/>
        <v>0</v>
      </c>
      <c r="Y521" s="12">
        <f t="shared" si="325"/>
        <v>0</v>
      </c>
      <c r="Z521" s="12">
        <f t="shared" si="305"/>
        <v>0</v>
      </c>
      <c r="AB521" s="42">
        <f t="shared" si="306"/>
        <v>0</v>
      </c>
      <c r="AC521" s="42">
        <f t="shared" si="307"/>
        <v>0</v>
      </c>
      <c r="AD521" s="42">
        <f t="shared" si="308"/>
        <v>0</v>
      </c>
      <c r="AE521" s="42">
        <f t="shared" si="309"/>
        <v>0</v>
      </c>
      <c r="AL521" s="12" t="str">
        <f t="shared" si="310"/>
        <v/>
      </c>
      <c r="AM521" s="12" t="str">
        <f t="shared" si="311"/>
        <v/>
      </c>
      <c r="AN521" s="12" t="str">
        <f t="shared" si="312"/>
        <v/>
      </c>
      <c r="AO521" s="12" t="str">
        <f t="shared" si="313"/>
        <v/>
      </c>
      <c r="AP521" s="12" t="str">
        <f t="shared" si="314"/>
        <v/>
      </c>
      <c r="AQ521" s="12" t="str">
        <f t="shared" si="315"/>
        <v/>
      </c>
      <c r="AR521" s="12" t="str">
        <f t="shared" si="316"/>
        <v/>
      </c>
      <c r="AS521" s="12" t="str">
        <f t="shared" si="317"/>
        <v/>
      </c>
      <c r="AT521" s="12" t="str">
        <f t="shared" si="318"/>
        <v/>
      </c>
      <c r="AU521" s="12" t="str">
        <f t="shared" si="319"/>
        <v/>
      </c>
      <c r="AV521" s="12" t="str">
        <f t="shared" si="320"/>
        <v/>
      </c>
      <c r="AW521" s="12" t="str">
        <f t="shared" si="321"/>
        <v/>
      </c>
      <c r="AX521" s="12" t="str">
        <f t="shared" si="322"/>
        <v/>
      </c>
      <c r="AY521" s="12" t="str">
        <f t="shared" si="323"/>
        <v/>
      </c>
      <c r="AZ521" s="12" t="str">
        <f t="shared" si="324"/>
        <v/>
      </c>
    </row>
    <row r="522" spans="1:52" s="3" customFormat="1">
      <c r="A522" s="35"/>
      <c r="B522" s="36"/>
      <c r="C522" s="36"/>
      <c r="D522" s="36"/>
      <c r="E522" s="13"/>
      <c r="F522" s="13"/>
      <c r="G522" s="13"/>
      <c r="H522" s="13"/>
      <c r="I522" s="18">
        <f t="shared" si="292"/>
        <v>0</v>
      </c>
      <c r="J522" s="37">
        <f t="shared" si="291"/>
        <v>0</v>
      </c>
      <c r="K522" s="37"/>
      <c r="L522" s="12">
        <f t="shared" si="293"/>
        <v>0</v>
      </c>
      <c r="M522" s="12">
        <f t="shared" si="294"/>
        <v>0</v>
      </c>
      <c r="N522" s="12">
        <f t="shared" si="295"/>
        <v>0</v>
      </c>
      <c r="O522" s="12">
        <f t="shared" si="296"/>
        <v>0</v>
      </c>
      <c r="P522" s="12">
        <f t="shared" si="297"/>
        <v>0</v>
      </c>
      <c r="Q522" s="12">
        <f t="shared" si="298"/>
        <v>0</v>
      </c>
      <c r="R522" s="12">
        <f t="shared" si="299"/>
        <v>0</v>
      </c>
      <c r="S522" s="12">
        <f t="shared" si="300"/>
        <v>0</v>
      </c>
      <c r="U522" s="12">
        <f t="shared" si="301"/>
        <v>0</v>
      </c>
      <c r="V522" s="12">
        <f t="shared" si="302"/>
        <v>0</v>
      </c>
      <c r="W522" s="12">
        <f t="shared" si="303"/>
        <v>0</v>
      </c>
      <c r="X522" s="12">
        <f t="shared" si="304"/>
        <v>0</v>
      </c>
      <c r="Y522" s="12">
        <f t="shared" si="325"/>
        <v>0</v>
      </c>
      <c r="Z522" s="12">
        <f t="shared" si="305"/>
        <v>0</v>
      </c>
      <c r="AB522" s="42">
        <f t="shared" si="306"/>
        <v>0</v>
      </c>
      <c r="AC522" s="42">
        <f t="shared" si="307"/>
        <v>0</v>
      </c>
      <c r="AD522" s="42">
        <f t="shared" si="308"/>
        <v>0</v>
      </c>
      <c r="AE522" s="42">
        <f t="shared" si="309"/>
        <v>0</v>
      </c>
      <c r="AL522" s="12" t="str">
        <f t="shared" si="310"/>
        <v/>
      </c>
      <c r="AM522" s="12" t="str">
        <f t="shared" si="311"/>
        <v/>
      </c>
      <c r="AN522" s="12" t="str">
        <f t="shared" si="312"/>
        <v/>
      </c>
      <c r="AO522" s="12" t="str">
        <f t="shared" si="313"/>
        <v/>
      </c>
      <c r="AP522" s="12" t="str">
        <f t="shared" si="314"/>
        <v/>
      </c>
      <c r="AQ522" s="12" t="str">
        <f t="shared" si="315"/>
        <v/>
      </c>
      <c r="AR522" s="12" t="str">
        <f t="shared" si="316"/>
        <v/>
      </c>
      <c r="AS522" s="12" t="str">
        <f t="shared" si="317"/>
        <v/>
      </c>
      <c r="AT522" s="12" t="str">
        <f t="shared" si="318"/>
        <v/>
      </c>
      <c r="AU522" s="12" t="str">
        <f t="shared" si="319"/>
        <v/>
      </c>
      <c r="AV522" s="12" t="str">
        <f t="shared" si="320"/>
        <v/>
      </c>
      <c r="AW522" s="12" t="str">
        <f t="shared" si="321"/>
        <v/>
      </c>
      <c r="AX522" s="12" t="str">
        <f t="shared" si="322"/>
        <v/>
      </c>
      <c r="AY522" s="12" t="str">
        <f t="shared" si="323"/>
        <v/>
      </c>
      <c r="AZ522" s="12" t="str">
        <f t="shared" si="324"/>
        <v/>
      </c>
    </row>
    <row r="523" spans="1:52" s="3" customFormat="1">
      <c r="A523" s="35"/>
      <c r="B523" s="36"/>
      <c r="C523" s="36"/>
      <c r="D523" s="36"/>
      <c r="E523" s="13"/>
      <c r="F523" s="13"/>
      <c r="G523" s="13"/>
      <c r="H523" s="13"/>
      <c r="I523" s="18">
        <f t="shared" si="292"/>
        <v>0</v>
      </c>
      <c r="J523" s="37">
        <f t="shared" si="291"/>
        <v>0</v>
      </c>
      <c r="K523" s="37"/>
      <c r="L523" s="12">
        <f t="shared" si="293"/>
        <v>0</v>
      </c>
      <c r="M523" s="12">
        <f t="shared" si="294"/>
        <v>0</v>
      </c>
      <c r="N523" s="12">
        <f t="shared" si="295"/>
        <v>0</v>
      </c>
      <c r="O523" s="12">
        <f t="shared" si="296"/>
        <v>0</v>
      </c>
      <c r="P523" s="12">
        <f t="shared" si="297"/>
        <v>0</v>
      </c>
      <c r="Q523" s="12">
        <f t="shared" si="298"/>
        <v>0</v>
      </c>
      <c r="R523" s="12">
        <f t="shared" si="299"/>
        <v>0</v>
      </c>
      <c r="S523" s="12">
        <f t="shared" si="300"/>
        <v>0</v>
      </c>
      <c r="U523" s="12">
        <f t="shared" si="301"/>
        <v>0</v>
      </c>
      <c r="V523" s="12">
        <f t="shared" si="302"/>
        <v>0</v>
      </c>
      <c r="W523" s="12">
        <f t="shared" si="303"/>
        <v>0</v>
      </c>
      <c r="X523" s="12">
        <f t="shared" si="304"/>
        <v>0</v>
      </c>
      <c r="Y523" s="12">
        <f t="shared" si="325"/>
        <v>0</v>
      </c>
      <c r="Z523" s="12">
        <f t="shared" si="305"/>
        <v>0</v>
      </c>
      <c r="AB523" s="42">
        <f t="shared" si="306"/>
        <v>0</v>
      </c>
      <c r="AC523" s="42">
        <f t="shared" si="307"/>
        <v>0</v>
      </c>
      <c r="AD523" s="42">
        <f t="shared" si="308"/>
        <v>0</v>
      </c>
      <c r="AE523" s="42">
        <f t="shared" si="309"/>
        <v>0</v>
      </c>
      <c r="AL523" s="12" t="str">
        <f t="shared" si="310"/>
        <v/>
      </c>
      <c r="AM523" s="12" t="str">
        <f t="shared" si="311"/>
        <v/>
      </c>
      <c r="AN523" s="12" t="str">
        <f t="shared" si="312"/>
        <v/>
      </c>
      <c r="AO523" s="12" t="str">
        <f t="shared" si="313"/>
        <v/>
      </c>
      <c r="AP523" s="12" t="str">
        <f t="shared" si="314"/>
        <v/>
      </c>
      <c r="AQ523" s="12" t="str">
        <f t="shared" si="315"/>
        <v/>
      </c>
      <c r="AR523" s="12" t="str">
        <f t="shared" si="316"/>
        <v/>
      </c>
      <c r="AS523" s="12" t="str">
        <f t="shared" si="317"/>
        <v/>
      </c>
      <c r="AT523" s="12" t="str">
        <f t="shared" si="318"/>
        <v/>
      </c>
      <c r="AU523" s="12" t="str">
        <f t="shared" si="319"/>
        <v/>
      </c>
      <c r="AV523" s="12" t="str">
        <f t="shared" si="320"/>
        <v/>
      </c>
      <c r="AW523" s="12" t="str">
        <f t="shared" si="321"/>
        <v/>
      </c>
      <c r="AX523" s="12" t="str">
        <f t="shared" si="322"/>
        <v/>
      </c>
      <c r="AY523" s="12" t="str">
        <f t="shared" si="323"/>
        <v/>
      </c>
      <c r="AZ523" s="12" t="str">
        <f t="shared" si="324"/>
        <v/>
      </c>
    </row>
    <row r="524" spans="1:52" s="3" customFormat="1">
      <c r="A524" s="35"/>
      <c r="B524" s="36"/>
      <c r="C524" s="36"/>
      <c r="D524" s="36"/>
      <c r="E524" s="13"/>
      <c r="F524" s="13"/>
      <c r="G524" s="13"/>
      <c r="H524" s="13"/>
      <c r="I524" s="18">
        <f t="shared" si="292"/>
        <v>0</v>
      </c>
      <c r="J524" s="37">
        <f t="shared" si="291"/>
        <v>0</v>
      </c>
      <c r="K524" s="37"/>
      <c r="L524" s="12">
        <f t="shared" si="293"/>
        <v>0</v>
      </c>
      <c r="M524" s="12">
        <f t="shared" si="294"/>
        <v>0</v>
      </c>
      <c r="N524" s="12">
        <f t="shared" si="295"/>
        <v>0</v>
      </c>
      <c r="O524" s="12">
        <f t="shared" si="296"/>
        <v>0</v>
      </c>
      <c r="P524" s="12">
        <f t="shared" si="297"/>
        <v>0</v>
      </c>
      <c r="Q524" s="12">
        <f t="shared" si="298"/>
        <v>0</v>
      </c>
      <c r="R524" s="12">
        <f t="shared" si="299"/>
        <v>0</v>
      </c>
      <c r="S524" s="12">
        <f t="shared" si="300"/>
        <v>0</v>
      </c>
      <c r="U524" s="12">
        <f t="shared" si="301"/>
        <v>0</v>
      </c>
      <c r="V524" s="12">
        <f t="shared" si="302"/>
        <v>0</v>
      </c>
      <c r="W524" s="12">
        <f t="shared" si="303"/>
        <v>0</v>
      </c>
      <c r="X524" s="12">
        <f t="shared" si="304"/>
        <v>0</v>
      </c>
      <c r="Y524" s="12">
        <f t="shared" si="325"/>
        <v>0</v>
      </c>
      <c r="Z524" s="12">
        <f t="shared" si="305"/>
        <v>0</v>
      </c>
      <c r="AB524" s="42">
        <f t="shared" si="306"/>
        <v>0</v>
      </c>
      <c r="AC524" s="42">
        <f t="shared" si="307"/>
        <v>0</v>
      </c>
      <c r="AD524" s="42">
        <f t="shared" si="308"/>
        <v>0</v>
      </c>
      <c r="AE524" s="42">
        <f t="shared" si="309"/>
        <v>0</v>
      </c>
      <c r="AL524" s="12" t="str">
        <f t="shared" si="310"/>
        <v/>
      </c>
      <c r="AM524" s="12" t="str">
        <f t="shared" si="311"/>
        <v/>
      </c>
      <c r="AN524" s="12" t="str">
        <f t="shared" si="312"/>
        <v/>
      </c>
      <c r="AO524" s="12" t="str">
        <f t="shared" si="313"/>
        <v/>
      </c>
      <c r="AP524" s="12" t="str">
        <f t="shared" si="314"/>
        <v/>
      </c>
      <c r="AQ524" s="12" t="str">
        <f t="shared" si="315"/>
        <v/>
      </c>
      <c r="AR524" s="12" t="str">
        <f t="shared" si="316"/>
        <v/>
      </c>
      <c r="AS524" s="12" t="str">
        <f t="shared" si="317"/>
        <v/>
      </c>
      <c r="AT524" s="12" t="str">
        <f t="shared" si="318"/>
        <v/>
      </c>
      <c r="AU524" s="12" t="str">
        <f t="shared" si="319"/>
        <v/>
      </c>
      <c r="AV524" s="12" t="str">
        <f t="shared" si="320"/>
        <v/>
      </c>
      <c r="AW524" s="12" t="str">
        <f t="shared" si="321"/>
        <v/>
      </c>
      <c r="AX524" s="12" t="str">
        <f t="shared" si="322"/>
        <v/>
      </c>
      <c r="AY524" s="12" t="str">
        <f t="shared" si="323"/>
        <v/>
      </c>
      <c r="AZ524" s="12" t="str">
        <f t="shared" si="324"/>
        <v/>
      </c>
    </row>
    <row r="525" spans="1:52" s="3" customFormat="1">
      <c r="A525" s="35"/>
      <c r="B525" s="36"/>
      <c r="C525" s="36"/>
      <c r="D525" s="36"/>
      <c r="E525" s="13"/>
      <c r="F525" s="13"/>
      <c r="G525" s="13"/>
      <c r="H525" s="13"/>
      <c r="I525" s="18">
        <f t="shared" si="292"/>
        <v>0</v>
      </c>
      <c r="J525" s="37">
        <f t="shared" si="291"/>
        <v>0</v>
      </c>
      <c r="K525" s="37"/>
      <c r="L525" s="12">
        <f t="shared" si="293"/>
        <v>0</v>
      </c>
      <c r="M525" s="12">
        <f t="shared" si="294"/>
        <v>0</v>
      </c>
      <c r="N525" s="12">
        <f t="shared" si="295"/>
        <v>0</v>
      </c>
      <c r="O525" s="12">
        <f t="shared" si="296"/>
        <v>0</v>
      </c>
      <c r="P525" s="12">
        <f t="shared" si="297"/>
        <v>0</v>
      </c>
      <c r="Q525" s="12">
        <f t="shared" si="298"/>
        <v>0</v>
      </c>
      <c r="R525" s="12">
        <f t="shared" si="299"/>
        <v>0</v>
      </c>
      <c r="S525" s="12">
        <f t="shared" si="300"/>
        <v>0</v>
      </c>
      <c r="U525" s="12">
        <f t="shared" si="301"/>
        <v>0</v>
      </c>
      <c r="V525" s="12">
        <f t="shared" si="302"/>
        <v>0</v>
      </c>
      <c r="W525" s="12">
        <f t="shared" si="303"/>
        <v>0</v>
      </c>
      <c r="X525" s="12">
        <f t="shared" si="304"/>
        <v>0</v>
      </c>
      <c r="Y525" s="12">
        <f t="shared" si="325"/>
        <v>0</v>
      </c>
      <c r="Z525" s="12">
        <f t="shared" si="305"/>
        <v>0</v>
      </c>
      <c r="AB525" s="42">
        <f t="shared" si="306"/>
        <v>0</v>
      </c>
      <c r="AC525" s="42">
        <f t="shared" si="307"/>
        <v>0</v>
      </c>
      <c r="AD525" s="42">
        <f t="shared" si="308"/>
        <v>0</v>
      </c>
      <c r="AE525" s="42">
        <f t="shared" si="309"/>
        <v>0</v>
      </c>
      <c r="AG525" s="7"/>
      <c r="AH525" s="7"/>
      <c r="AJ525" s="7"/>
      <c r="AL525" s="12" t="str">
        <f t="shared" si="310"/>
        <v/>
      </c>
      <c r="AM525" s="12" t="str">
        <f t="shared" si="311"/>
        <v/>
      </c>
      <c r="AN525" s="12" t="str">
        <f t="shared" si="312"/>
        <v/>
      </c>
      <c r="AO525" s="12" t="str">
        <f t="shared" si="313"/>
        <v/>
      </c>
      <c r="AP525" s="12" t="str">
        <f t="shared" si="314"/>
        <v/>
      </c>
      <c r="AQ525" s="12" t="str">
        <f t="shared" si="315"/>
        <v/>
      </c>
      <c r="AR525" s="12" t="str">
        <f t="shared" si="316"/>
        <v/>
      </c>
      <c r="AS525" s="12" t="str">
        <f t="shared" si="317"/>
        <v/>
      </c>
      <c r="AT525" s="12" t="str">
        <f t="shared" si="318"/>
        <v/>
      </c>
      <c r="AU525" s="12" t="str">
        <f t="shared" si="319"/>
        <v/>
      </c>
      <c r="AV525" s="12" t="str">
        <f t="shared" si="320"/>
        <v/>
      </c>
      <c r="AW525" s="12" t="str">
        <f t="shared" si="321"/>
        <v/>
      </c>
      <c r="AX525" s="12" t="str">
        <f t="shared" si="322"/>
        <v/>
      </c>
      <c r="AY525" s="12" t="str">
        <f t="shared" si="323"/>
        <v/>
      </c>
      <c r="AZ525" s="12" t="str">
        <f t="shared" si="324"/>
        <v/>
      </c>
    </row>
    <row r="526" spans="1:52" s="3" customFormat="1">
      <c r="A526" s="35"/>
      <c r="B526" s="36"/>
      <c r="C526" s="36"/>
      <c r="D526" s="36"/>
      <c r="E526" s="13"/>
      <c r="F526" s="13"/>
      <c r="G526" s="13"/>
      <c r="H526" s="13"/>
      <c r="I526" s="18">
        <f t="shared" si="292"/>
        <v>0</v>
      </c>
      <c r="J526" s="37">
        <f t="shared" si="291"/>
        <v>0</v>
      </c>
      <c r="K526" s="37"/>
      <c r="L526" s="12">
        <f t="shared" si="293"/>
        <v>0</v>
      </c>
      <c r="M526" s="12">
        <f t="shared" si="294"/>
        <v>0</v>
      </c>
      <c r="N526" s="12">
        <f t="shared" si="295"/>
        <v>0</v>
      </c>
      <c r="O526" s="12">
        <f t="shared" si="296"/>
        <v>0</v>
      </c>
      <c r="P526" s="12">
        <f t="shared" si="297"/>
        <v>0</v>
      </c>
      <c r="Q526" s="12">
        <f t="shared" si="298"/>
        <v>0</v>
      </c>
      <c r="R526" s="12">
        <f t="shared" si="299"/>
        <v>0</v>
      </c>
      <c r="S526" s="12">
        <f t="shared" si="300"/>
        <v>0</v>
      </c>
      <c r="U526" s="12">
        <f t="shared" si="301"/>
        <v>0</v>
      </c>
      <c r="V526" s="12">
        <f t="shared" si="302"/>
        <v>0</v>
      </c>
      <c r="W526" s="12">
        <f t="shared" si="303"/>
        <v>0</v>
      </c>
      <c r="X526" s="12">
        <f t="shared" si="304"/>
        <v>0</v>
      </c>
      <c r="Y526" s="12">
        <f t="shared" si="325"/>
        <v>0</v>
      </c>
      <c r="Z526" s="12">
        <f t="shared" si="305"/>
        <v>0</v>
      </c>
      <c r="AB526" s="42">
        <f t="shared" si="306"/>
        <v>0</v>
      </c>
      <c r="AC526" s="42">
        <f t="shared" si="307"/>
        <v>0</v>
      </c>
      <c r="AD526" s="42">
        <f t="shared" si="308"/>
        <v>0</v>
      </c>
      <c r="AE526" s="42">
        <f t="shared" si="309"/>
        <v>0</v>
      </c>
      <c r="AG526" s="7"/>
      <c r="AH526" s="7"/>
      <c r="AJ526" s="7"/>
      <c r="AL526" s="12" t="str">
        <f t="shared" si="310"/>
        <v/>
      </c>
      <c r="AM526" s="12" t="str">
        <f t="shared" si="311"/>
        <v/>
      </c>
      <c r="AN526" s="12" t="str">
        <f t="shared" si="312"/>
        <v/>
      </c>
      <c r="AO526" s="12" t="str">
        <f t="shared" si="313"/>
        <v/>
      </c>
      <c r="AP526" s="12" t="str">
        <f t="shared" si="314"/>
        <v/>
      </c>
      <c r="AQ526" s="12" t="str">
        <f t="shared" si="315"/>
        <v/>
      </c>
      <c r="AR526" s="12" t="str">
        <f t="shared" si="316"/>
        <v/>
      </c>
      <c r="AS526" s="12" t="str">
        <f t="shared" si="317"/>
        <v/>
      </c>
      <c r="AT526" s="12" t="str">
        <f t="shared" si="318"/>
        <v/>
      </c>
      <c r="AU526" s="12" t="str">
        <f t="shared" si="319"/>
        <v/>
      </c>
      <c r="AV526" s="12" t="str">
        <f t="shared" si="320"/>
        <v/>
      </c>
      <c r="AW526" s="12" t="str">
        <f t="shared" si="321"/>
        <v/>
      </c>
      <c r="AX526" s="12" t="str">
        <f t="shared" si="322"/>
        <v/>
      </c>
      <c r="AY526" s="12" t="str">
        <f t="shared" si="323"/>
        <v/>
      </c>
      <c r="AZ526" s="12" t="str">
        <f t="shared" si="324"/>
        <v/>
      </c>
    </row>
    <row r="527" spans="1:52" s="3" customFormat="1">
      <c r="A527" s="35"/>
      <c r="B527" s="36"/>
      <c r="C527" s="36"/>
      <c r="D527" s="36"/>
      <c r="E527" s="13"/>
      <c r="F527" s="13"/>
      <c r="G527" s="13"/>
      <c r="H527" s="13"/>
      <c r="I527" s="18">
        <f t="shared" si="292"/>
        <v>0</v>
      </c>
      <c r="J527" s="37">
        <f t="shared" si="291"/>
        <v>0</v>
      </c>
      <c r="K527" s="37"/>
      <c r="L527" s="12">
        <f t="shared" si="293"/>
        <v>0</v>
      </c>
      <c r="M527" s="12">
        <f t="shared" si="294"/>
        <v>0</v>
      </c>
      <c r="N527" s="12">
        <f t="shared" si="295"/>
        <v>0</v>
      </c>
      <c r="O527" s="12">
        <f t="shared" si="296"/>
        <v>0</v>
      </c>
      <c r="P527" s="12">
        <f t="shared" si="297"/>
        <v>0</v>
      </c>
      <c r="Q527" s="12">
        <f t="shared" si="298"/>
        <v>0</v>
      </c>
      <c r="R527" s="12">
        <f t="shared" si="299"/>
        <v>0</v>
      </c>
      <c r="S527" s="12">
        <f t="shared" si="300"/>
        <v>0</v>
      </c>
      <c r="U527" s="12">
        <f t="shared" si="301"/>
        <v>0</v>
      </c>
      <c r="V527" s="12">
        <f t="shared" si="302"/>
        <v>0</v>
      </c>
      <c r="W527" s="12">
        <f t="shared" si="303"/>
        <v>0</v>
      </c>
      <c r="X527" s="12">
        <f t="shared" si="304"/>
        <v>0</v>
      </c>
      <c r="Y527" s="12">
        <f t="shared" si="325"/>
        <v>0</v>
      </c>
      <c r="Z527" s="12">
        <f t="shared" si="305"/>
        <v>0</v>
      </c>
      <c r="AB527" s="42">
        <f t="shared" si="306"/>
        <v>0</v>
      </c>
      <c r="AC527" s="42">
        <f t="shared" si="307"/>
        <v>0</v>
      </c>
      <c r="AD527" s="42">
        <f t="shared" si="308"/>
        <v>0</v>
      </c>
      <c r="AE527" s="42">
        <f t="shared" si="309"/>
        <v>0</v>
      </c>
      <c r="AL527" s="12" t="str">
        <f t="shared" si="310"/>
        <v/>
      </c>
      <c r="AM527" s="12" t="str">
        <f t="shared" si="311"/>
        <v/>
      </c>
      <c r="AN527" s="12" t="str">
        <f t="shared" si="312"/>
        <v/>
      </c>
      <c r="AO527" s="12" t="str">
        <f t="shared" si="313"/>
        <v/>
      </c>
      <c r="AP527" s="12" t="str">
        <f t="shared" si="314"/>
        <v/>
      </c>
      <c r="AQ527" s="12" t="str">
        <f t="shared" si="315"/>
        <v/>
      </c>
      <c r="AR527" s="12" t="str">
        <f t="shared" si="316"/>
        <v/>
      </c>
      <c r="AS527" s="12" t="str">
        <f t="shared" si="317"/>
        <v/>
      </c>
      <c r="AT527" s="12" t="str">
        <f t="shared" si="318"/>
        <v/>
      </c>
      <c r="AU527" s="12" t="str">
        <f t="shared" si="319"/>
        <v/>
      </c>
      <c r="AV527" s="12" t="str">
        <f t="shared" si="320"/>
        <v/>
      </c>
      <c r="AW527" s="12" t="str">
        <f t="shared" si="321"/>
        <v/>
      </c>
      <c r="AX527" s="12" t="str">
        <f t="shared" si="322"/>
        <v/>
      </c>
      <c r="AY527" s="12" t="str">
        <f t="shared" si="323"/>
        <v/>
      </c>
      <c r="AZ527" s="12" t="str">
        <f t="shared" si="324"/>
        <v/>
      </c>
    </row>
    <row r="528" spans="1:52" s="3" customFormat="1">
      <c r="A528" s="35"/>
      <c r="B528" s="36"/>
      <c r="C528" s="36"/>
      <c r="D528" s="36"/>
      <c r="E528" s="13"/>
      <c r="F528" s="13"/>
      <c r="G528" s="13"/>
      <c r="H528" s="13"/>
      <c r="I528" s="18">
        <f t="shared" si="292"/>
        <v>0</v>
      </c>
      <c r="J528" s="37">
        <f t="shared" si="291"/>
        <v>0</v>
      </c>
      <c r="K528" s="37"/>
      <c r="L528" s="12">
        <f t="shared" si="293"/>
        <v>0</v>
      </c>
      <c r="M528" s="12">
        <f t="shared" si="294"/>
        <v>0</v>
      </c>
      <c r="N528" s="12">
        <f t="shared" si="295"/>
        <v>0</v>
      </c>
      <c r="O528" s="12">
        <f t="shared" si="296"/>
        <v>0</v>
      </c>
      <c r="P528" s="12">
        <f t="shared" si="297"/>
        <v>0</v>
      </c>
      <c r="Q528" s="12">
        <f t="shared" si="298"/>
        <v>0</v>
      </c>
      <c r="R528" s="12">
        <f t="shared" si="299"/>
        <v>0</v>
      </c>
      <c r="S528" s="12">
        <f t="shared" si="300"/>
        <v>0</v>
      </c>
      <c r="U528" s="12">
        <f t="shared" si="301"/>
        <v>0</v>
      </c>
      <c r="V528" s="12">
        <f t="shared" si="302"/>
        <v>0</v>
      </c>
      <c r="W528" s="12">
        <f t="shared" si="303"/>
        <v>0</v>
      </c>
      <c r="X528" s="12">
        <f t="shared" si="304"/>
        <v>0</v>
      </c>
      <c r="Y528" s="12">
        <f t="shared" si="325"/>
        <v>0</v>
      </c>
      <c r="Z528" s="12">
        <f t="shared" si="305"/>
        <v>0</v>
      </c>
      <c r="AB528" s="42">
        <f t="shared" si="306"/>
        <v>0</v>
      </c>
      <c r="AC528" s="42">
        <f t="shared" si="307"/>
        <v>0</v>
      </c>
      <c r="AD528" s="42">
        <f t="shared" si="308"/>
        <v>0</v>
      </c>
      <c r="AE528" s="42">
        <f t="shared" si="309"/>
        <v>0</v>
      </c>
      <c r="AL528" s="12" t="str">
        <f t="shared" si="310"/>
        <v/>
      </c>
      <c r="AM528" s="12" t="str">
        <f t="shared" si="311"/>
        <v/>
      </c>
      <c r="AN528" s="12" t="str">
        <f t="shared" si="312"/>
        <v/>
      </c>
      <c r="AO528" s="12" t="str">
        <f t="shared" si="313"/>
        <v/>
      </c>
      <c r="AP528" s="12" t="str">
        <f t="shared" si="314"/>
        <v/>
      </c>
      <c r="AQ528" s="12" t="str">
        <f t="shared" si="315"/>
        <v/>
      </c>
      <c r="AR528" s="12" t="str">
        <f t="shared" si="316"/>
        <v/>
      </c>
      <c r="AS528" s="12" t="str">
        <f t="shared" si="317"/>
        <v/>
      </c>
      <c r="AT528" s="12" t="str">
        <f t="shared" si="318"/>
        <v/>
      </c>
      <c r="AU528" s="12" t="str">
        <f t="shared" si="319"/>
        <v/>
      </c>
      <c r="AV528" s="12" t="str">
        <f t="shared" si="320"/>
        <v/>
      </c>
      <c r="AW528" s="12" t="str">
        <f t="shared" si="321"/>
        <v/>
      </c>
      <c r="AX528" s="12" t="str">
        <f t="shared" si="322"/>
        <v/>
      </c>
      <c r="AY528" s="12" t="str">
        <f t="shared" si="323"/>
        <v/>
      </c>
      <c r="AZ528" s="12" t="str">
        <f t="shared" si="324"/>
        <v/>
      </c>
    </row>
    <row r="529" spans="1:52" s="3" customFormat="1">
      <c r="A529" s="35"/>
      <c r="B529" s="36"/>
      <c r="C529" s="36"/>
      <c r="D529" s="36"/>
      <c r="E529" s="13"/>
      <c r="F529" s="13"/>
      <c r="G529" s="13"/>
      <c r="H529" s="13"/>
      <c r="I529" s="18">
        <f t="shared" si="292"/>
        <v>0</v>
      </c>
      <c r="J529" s="37">
        <f t="shared" si="291"/>
        <v>0</v>
      </c>
      <c r="K529" s="37"/>
      <c r="L529" s="12">
        <f t="shared" si="293"/>
        <v>0</v>
      </c>
      <c r="M529" s="12">
        <f t="shared" si="294"/>
        <v>0</v>
      </c>
      <c r="N529" s="12">
        <f t="shared" si="295"/>
        <v>0</v>
      </c>
      <c r="O529" s="12">
        <f t="shared" si="296"/>
        <v>0</v>
      </c>
      <c r="P529" s="12">
        <f t="shared" si="297"/>
        <v>0</v>
      </c>
      <c r="Q529" s="12">
        <f t="shared" si="298"/>
        <v>0</v>
      </c>
      <c r="R529" s="12">
        <f t="shared" si="299"/>
        <v>0</v>
      </c>
      <c r="S529" s="12">
        <f t="shared" si="300"/>
        <v>0</v>
      </c>
      <c r="U529" s="12">
        <f t="shared" si="301"/>
        <v>0</v>
      </c>
      <c r="V529" s="12">
        <f t="shared" si="302"/>
        <v>0</v>
      </c>
      <c r="W529" s="12">
        <f t="shared" si="303"/>
        <v>0</v>
      </c>
      <c r="X529" s="12">
        <f t="shared" si="304"/>
        <v>0</v>
      </c>
      <c r="Y529" s="12">
        <f t="shared" si="325"/>
        <v>0</v>
      </c>
      <c r="Z529" s="12">
        <f t="shared" si="305"/>
        <v>0</v>
      </c>
      <c r="AB529" s="42">
        <f t="shared" si="306"/>
        <v>0</v>
      </c>
      <c r="AC529" s="42">
        <f t="shared" si="307"/>
        <v>0</v>
      </c>
      <c r="AD529" s="42">
        <f t="shared" si="308"/>
        <v>0</v>
      </c>
      <c r="AE529" s="42">
        <f t="shared" si="309"/>
        <v>0</v>
      </c>
      <c r="AL529" s="12" t="str">
        <f t="shared" si="310"/>
        <v/>
      </c>
      <c r="AM529" s="12" t="str">
        <f t="shared" si="311"/>
        <v/>
      </c>
      <c r="AN529" s="12" t="str">
        <f t="shared" si="312"/>
        <v/>
      </c>
      <c r="AO529" s="12" t="str">
        <f t="shared" si="313"/>
        <v/>
      </c>
      <c r="AP529" s="12" t="str">
        <f t="shared" si="314"/>
        <v/>
      </c>
      <c r="AQ529" s="12" t="str">
        <f t="shared" si="315"/>
        <v/>
      </c>
      <c r="AR529" s="12" t="str">
        <f t="shared" si="316"/>
        <v/>
      </c>
      <c r="AS529" s="12" t="str">
        <f t="shared" si="317"/>
        <v/>
      </c>
      <c r="AT529" s="12" t="str">
        <f t="shared" si="318"/>
        <v/>
      </c>
      <c r="AU529" s="12" t="str">
        <f t="shared" si="319"/>
        <v/>
      </c>
      <c r="AV529" s="12" t="str">
        <f t="shared" si="320"/>
        <v/>
      </c>
      <c r="AW529" s="12" t="str">
        <f t="shared" si="321"/>
        <v/>
      </c>
      <c r="AX529" s="12" t="str">
        <f t="shared" si="322"/>
        <v/>
      </c>
      <c r="AY529" s="12" t="str">
        <f t="shared" si="323"/>
        <v/>
      </c>
      <c r="AZ529" s="12" t="str">
        <f t="shared" si="324"/>
        <v/>
      </c>
    </row>
    <row r="530" spans="1:52" s="3" customFormat="1">
      <c r="A530" s="35"/>
      <c r="B530" s="36"/>
      <c r="C530" s="36"/>
      <c r="D530" s="36"/>
      <c r="E530" s="13"/>
      <c r="F530" s="13"/>
      <c r="G530" s="13"/>
      <c r="H530" s="13"/>
      <c r="I530" s="18">
        <f t="shared" si="292"/>
        <v>0</v>
      </c>
      <c r="J530" s="37">
        <f t="shared" si="291"/>
        <v>0</v>
      </c>
      <c r="K530" s="37"/>
      <c r="L530" s="12">
        <f t="shared" si="293"/>
        <v>0</v>
      </c>
      <c r="M530" s="12">
        <f t="shared" si="294"/>
        <v>0</v>
      </c>
      <c r="N530" s="12">
        <f t="shared" si="295"/>
        <v>0</v>
      </c>
      <c r="O530" s="12">
        <f t="shared" si="296"/>
        <v>0</v>
      </c>
      <c r="P530" s="12">
        <f t="shared" si="297"/>
        <v>0</v>
      </c>
      <c r="Q530" s="12">
        <f t="shared" si="298"/>
        <v>0</v>
      </c>
      <c r="R530" s="12">
        <f t="shared" si="299"/>
        <v>0</v>
      </c>
      <c r="S530" s="12">
        <f t="shared" si="300"/>
        <v>0</v>
      </c>
      <c r="U530" s="12">
        <f t="shared" si="301"/>
        <v>0</v>
      </c>
      <c r="V530" s="12">
        <f t="shared" si="302"/>
        <v>0</v>
      </c>
      <c r="W530" s="12">
        <f t="shared" si="303"/>
        <v>0</v>
      </c>
      <c r="X530" s="12">
        <f t="shared" si="304"/>
        <v>0</v>
      </c>
      <c r="Y530" s="12">
        <f t="shared" si="325"/>
        <v>0</v>
      </c>
      <c r="Z530" s="12">
        <f t="shared" si="305"/>
        <v>0</v>
      </c>
      <c r="AB530" s="42">
        <f t="shared" si="306"/>
        <v>0</v>
      </c>
      <c r="AC530" s="42">
        <f t="shared" si="307"/>
        <v>0</v>
      </c>
      <c r="AD530" s="42">
        <f t="shared" si="308"/>
        <v>0</v>
      </c>
      <c r="AE530" s="42">
        <f t="shared" si="309"/>
        <v>0</v>
      </c>
      <c r="AL530" s="12" t="str">
        <f t="shared" si="310"/>
        <v/>
      </c>
      <c r="AM530" s="12" t="str">
        <f t="shared" si="311"/>
        <v/>
      </c>
      <c r="AN530" s="12" t="str">
        <f t="shared" si="312"/>
        <v/>
      </c>
      <c r="AO530" s="12" t="str">
        <f t="shared" si="313"/>
        <v/>
      </c>
      <c r="AP530" s="12" t="str">
        <f t="shared" si="314"/>
        <v/>
      </c>
      <c r="AQ530" s="12" t="str">
        <f t="shared" si="315"/>
        <v/>
      </c>
      <c r="AR530" s="12" t="str">
        <f t="shared" si="316"/>
        <v/>
      </c>
      <c r="AS530" s="12" t="str">
        <f t="shared" si="317"/>
        <v/>
      </c>
      <c r="AT530" s="12" t="str">
        <f t="shared" si="318"/>
        <v/>
      </c>
      <c r="AU530" s="12" t="str">
        <f t="shared" si="319"/>
        <v/>
      </c>
      <c r="AV530" s="12" t="str">
        <f t="shared" si="320"/>
        <v/>
      </c>
      <c r="AW530" s="12" t="str">
        <f t="shared" si="321"/>
        <v/>
      </c>
      <c r="AX530" s="12" t="str">
        <f t="shared" si="322"/>
        <v/>
      </c>
      <c r="AY530" s="12" t="str">
        <f t="shared" si="323"/>
        <v/>
      </c>
      <c r="AZ530" s="12" t="str">
        <f t="shared" si="324"/>
        <v/>
      </c>
    </row>
    <row r="531" spans="1:52" s="3" customFormat="1">
      <c r="A531" s="35"/>
      <c r="B531" s="36"/>
      <c r="C531" s="36"/>
      <c r="D531" s="36"/>
      <c r="E531" s="13"/>
      <c r="F531" s="13"/>
      <c r="G531" s="13"/>
      <c r="H531" s="13"/>
      <c r="I531" s="18">
        <f t="shared" si="292"/>
        <v>0</v>
      </c>
      <c r="J531" s="37">
        <f t="shared" si="291"/>
        <v>0</v>
      </c>
      <c r="K531" s="37"/>
      <c r="L531" s="12">
        <f t="shared" si="293"/>
        <v>0</v>
      </c>
      <c r="M531" s="12">
        <f t="shared" si="294"/>
        <v>0</v>
      </c>
      <c r="N531" s="12">
        <f t="shared" si="295"/>
        <v>0</v>
      </c>
      <c r="O531" s="12">
        <f t="shared" si="296"/>
        <v>0</v>
      </c>
      <c r="P531" s="12">
        <f t="shared" si="297"/>
        <v>0</v>
      </c>
      <c r="Q531" s="12">
        <f t="shared" si="298"/>
        <v>0</v>
      </c>
      <c r="R531" s="12">
        <f t="shared" si="299"/>
        <v>0</v>
      </c>
      <c r="S531" s="12">
        <f t="shared" si="300"/>
        <v>0</v>
      </c>
      <c r="U531" s="12">
        <f t="shared" si="301"/>
        <v>0</v>
      </c>
      <c r="V531" s="12">
        <f t="shared" si="302"/>
        <v>0</v>
      </c>
      <c r="W531" s="12">
        <f t="shared" si="303"/>
        <v>0</v>
      </c>
      <c r="X531" s="12">
        <f t="shared" si="304"/>
        <v>0</v>
      </c>
      <c r="Y531" s="12">
        <f t="shared" si="325"/>
        <v>0</v>
      </c>
      <c r="Z531" s="12">
        <f t="shared" si="305"/>
        <v>0</v>
      </c>
      <c r="AB531" s="42">
        <f t="shared" si="306"/>
        <v>0</v>
      </c>
      <c r="AC531" s="42">
        <f t="shared" si="307"/>
        <v>0</v>
      </c>
      <c r="AD531" s="42">
        <f t="shared" si="308"/>
        <v>0</v>
      </c>
      <c r="AE531" s="42">
        <f t="shared" si="309"/>
        <v>0</v>
      </c>
      <c r="AL531" s="12" t="str">
        <f t="shared" si="310"/>
        <v/>
      </c>
      <c r="AM531" s="12" t="str">
        <f t="shared" si="311"/>
        <v/>
      </c>
      <c r="AN531" s="12" t="str">
        <f t="shared" si="312"/>
        <v/>
      </c>
      <c r="AO531" s="12" t="str">
        <f t="shared" si="313"/>
        <v/>
      </c>
      <c r="AP531" s="12" t="str">
        <f t="shared" si="314"/>
        <v/>
      </c>
      <c r="AQ531" s="12" t="str">
        <f t="shared" si="315"/>
        <v/>
      </c>
      <c r="AR531" s="12" t="str">
        <f t="shared" si="316"/>
        <v/>
      </c>
      <c r="AS531" s="12" t="str">
        <f t="shared" si="317"/>
        <v/>
      </c>
      <c r="AT531" s="12" t="str">
        <f t="shared" si="318"/>
        <v/>
      </c>
      <c r="AU531" s="12" t="str">
        <f t="shared" si="319"/>
        <v/>
      </c>
      <c r="AV531" s="12" t="str">
        <f t="shared" si="320"/>
        <v/>
      </c>
      <c r="AW531" s="12" t="str">
        <f t="shared" si="321"/>
        <v/>
      </c>
      <c r="AX531" s="12" t="str">
        <f t="shared" si="322"/>
        <v/>
      </c>
      <c r="AY531" s="12" t="str">
        <f t="shared" si="323"/>
        <v/>
      </c>
      <c r="AZ531" s="12" t="str">
        <f t="shared" si="324"/>
        <v/>
      </c>
    </row>
    <row r="532" spans="1:52" s="3" customFormat="1">
      <c r="A532" s="35"/>
      <c r="B532" s="36"/>
      <c r="C532" s="36"/>
      <c r="D532" s="36"/>
      <c r="E532" s="13"/>
      <c r="F532" s="13"/>
      <c r="G532" s="13"/>
      <c r="H532" s="13"/>
      <c r="I532" s="18">
        <f t="shared" si="292"/>
        <v>0</v>
      </c>
      <c r="J532" s="37">
        <f t="shared" si="291"/>
        <v>0</v>
      </c>
      <c r="K532" s="37"/>
      <c r="L532" s="12">
        <f t="shared" si="293"/>
        <v>0</v>
      </c>
      <c r="M532" s="12">
        <f t="shared" si="294"/>
        <v>0</v>
      </c>
      <c r="N532" s="12">
        <f t="shared" si="295"/>
        <v>0</v>
      </c>
      <c r="O532" s="12">
        <f t="shared" si="296"/>
        <v>0</v>
      </c>
      <c r="P532" s="12">
        <f t="shared" si="297"/>
        <v>0</v>
      </c>
      <c r="Q532" s="12">
        <f t="shared" si="298"/>
        <v>0</v>
      </c>
      <c r="R532" s="12">
        <f t="shared" si="299"/>
        <v>0</v>
      </c>
      <c r="S532" s="12">
        <f t="shared" si="300"/>
        <v>0</v>
      </c>
      <c r="U532" s="12">
        <f t="shared" si="301"/>
        <v>0</v>
      </c>
      <c r="V532" s="12">
        <f t="shared" si="302"/>
        <v>0</v>
      </c>
      <c r="W532" s="12">
        <f t="shared" si="303"/>
        <v>0</v>
      </c>
      <c r="X532" s="12">
        <f t="shared" si="304"/>
        <v>0</v>
      </c>
      <c r="Y532" s="12">
        <f t="shared" si="325"/>
        <v>0</v>
      </c>
      <c r="Z532" s="12">
        <f t="shared" si="305"/>
        <v>0</v>
      </c>
      <c r="AB532" s="42">
        <f t="shared" si="306"/>
        <v>0</v>
      </c>
      <c r="AC532" s="42">
        <f t="shared" si="307"/>
        <v>0</v>
      </c>
      <c r="AD532" s="42">
        <f t="shared" si="308"/>
        <v>0</v>
      </c>
      <c r="AE532" s="42">
        <f t="shared" si="309"/>
        <v>0</v>
      </c>
      <c r="AL532" s="12" t="str">
        <f t="shared" si="310"/>
        <v/>
      </c>
      <c r="AM532" s="12" t="str">
        <f t="shared" si="311"/>
        <v/>
      </c>
      <c r="AN532" s="12" t="str">
        <f t="shared" si="312"/>
        <v/>
      </c>
      <c r="AO532" s="12" t="str">
        <f t="shared" si="313"/>
        <v/>
      </c>
      <c r="AP532" s="12" t="str">
        <f t="shared" si="314"/>
        <v/>
      </c>
      <c r="AQ532" s="12" t="str">
        <f t="shared" si="315"/>
        <v/>
      </c>
      <c r="AR532" s="12" t="str">
        <f t="shared" si="316"/>
        <v/>
      </c>
      <c r="AS532" s="12" t="str">
        <f t="shared" si="317"/>
        <v/>
      </c>
      <c r="AT532" s="12" t="str">
        <f t="shared" si="318"/>
        <v/>
      </c>
      <c r="AU532" s="12" t="str">
        <f t="shared" si="319"/>
        <v/>
      </c>
      <c r="AV532" s="12" t="str">
        <f t="shared" si="320"/>
        <v/>
      </c>
      <c r="AW532" s="12" t="str">
        <f t="shared" si="321"/>
        <v/>
      </c>
      <c r="AX532" s="12" t="str">
        <f t="shared" si="322"/>
        <v/>
      </c>
      <c r="AY532" s="12" t="str">
        <f t="shared" si="323"/>
        <v/>
      </c>
      <c r="AZ532" s="12" t="str">
        <f t="shared" si="324"/>
        <v/>
      </c>
    </row>
    <row r="533" spans="1:52" s="3" customFormat="1">
      <c r="A533" s="35"/>
      <c r="B533" s="36"/>
      <c r="C533" s="36"/>
      <c r="D533" s="36"/>
      <c r="E533" s="13"/>
      <c r="F533" s="13"/>
      <c r="G533" s="13"/>
      <c r="H533" s="13"/>
      <c r="I533" s="18">
        <f t="shared" si="292"/>
        <v>0</v>
      </c>
      <c r="J533" s="37">
        <f t="shared" si="291"/>
        <v>0</v>
      </c>
      <c r="K533" s="37"/>
      <c r="L533" s="12">
        <f t="shared" si="293"/>
        <v>0</v>
      </c>
      <c r="M533" s="12">
        <f t="shared" si="294"/>
        <v>0</v>
      </c>
      <c r="N533" s="12">
        <f t="shared" si="295"/>
        <v>0</v>
      </c>
      <c r="O533" s="12">
        <f t="shared" si="296"/>
        <v>0</v>
      </c>
      <c r="P533" s="12">
        <f t="shared" si="297"/>
        <v>0</v>
      </c>
      <c r="Q533" s="12">
        <f t="shared" si="298"/>
        <v>0</v>
      </c>
      <c r="R533" s="12">
        <f t="shared" si="299"/>
        <v>0</v>
      </c>
      <c r="S533" s="12">
        <f t="shared" si="300"/>
        <v>0</v>
      </c>
      <c r="U533" s="12">
        <f t="shared" si="301"/>
        <v>0</v>
      </c>
      <c r="V533" s="12">
        <f t="shared" si="302"/>
        <v>0</v>
      </c>
      <c r="W533" s="12">
        <f t="shared" si="303"/>
        <v>0</v>
      </c>
      <c r="X533" s="12">
        <f t="shared" si="304"/>
        <v>0</v>
      </c>
      <c r="Y533" s="12">
        <f t="shared" si="325"/>
        <v>0</v>
      </c>
      <c r="Z533" s="12">
        <f t="shared" si="305"/>
        <v>0</v>
      </c>
      <c r="AB533" s="42">
        <f t="shared" si="306"/>
        <v>0</v>
      </c>
      <c r="AC533" s="42">
        <f t="shared" si="307"/>
        <v>0</v>
      </c>
      <c r="AD533" s="42">
        <f t="shared" si="308"/>
        <v>0</v>
      </c>
      <c r="AE533" s="42">
        <f t="shared" si="309"/>
        <v>0</v>
      </c>
      <c r="AL533" s="12" t="str">
        <f t="shared" si="310"/>
        <v/>
      </c>
      <c r="AM533" s="12" t="str">
        <f t="shared" si="311"/>
        <v/>
      </c>
      <c r="AN533" s="12" t="str">
        <f t="shared" si="312"/>
        <v/>
      </c>
      <c r="AO533" s="12" t="str">
        <f t="shared" si="313"/>
        <v/>
      </c>
      <c r="AP533" s="12" t="str">
        <f t="shared" si="314"/>
        <v/>
      </c>
      <c r="AQ533" s="12" t="str">
        <f t="shared" si="315"/>
        <v/>
      </c>
      <c r="AR533" s="12" t="str">
        <f t="shared" si="316"/>
        <v/>
      </c>
      <c r="AS533" s="12" t="str">
        <f t="shared" si="317"/>
        <v/>
      </c>
      <c r="AT533" s="12" t="str">
        <f t="shared" si="318"/>
        <v/>
      </c>
      <c r="AU533" s="12" t="str">
        <f t="shared" si="319"/>
        <v/>
      </c>
      <c r="AV533" s="12" t="str">
        <f t="shared" si="320"/>
        <v/>
      </c>
      <c r="AW533" s="12" t="str">
        <f t="shared" si="321"/>
        <v/>
      </c>
      <c r="AX533" s="12" t="str">
        <f t="shared" si="322"/>
        <v/>
      </c>
      <c r="AY533" s="12" t="str">
        <f t="shared" si="323"/>
        <v/>
      </c>
      <c r="AZ533" s="12" t="str">
        <f t="shared" si="324"/>
        <v/>
      </c>
    </row>
    <row r="534" spans="1:52" s="3" customFormat="1">
      <c r="A534" s="35"/>
      <c r="B534" s="36"/>
      <c r="C534" s="36"/>
      <c r="D534" s="36"/>
      <c r="E534" s="13"/>
      <c r="F534" s="13"/>
      <c r="G534" s="13"/>
      <c r="H534" s="13"/>
      <c r="I534" s="18">
        <f t="shared" si="292"/>
        <v>0</v>
      </c>
      <c r="J534" s="37">
        <f t="shared" si="291"/>
        <v>0</v>
      </c>
      <c r="K534" s="37"/>
      <c r="L534" s="12">
        <f t="shared" si="293"/>
        <v>0</v>
      </c>
      <c r="M534" s="12">
        <f t="shared" si="294"/>
        <v>0</v>
      </c>
      <c r="N534" s="12">
        <f t="shared" si="295"/>
        <v>0</v>
      </c>
      <c r="O534" s="12">
        <f t="shared" si="296"/>
        <v>0</v>
      </c>
      <c r="P534" s="12">
        <f t="shared" si="297"/>
        <v>0</v>
      </c>
      <c r="Q534" s="12">
        <f t="shared" si="298"/>
        <v>0</v>
      </c>
      <c r="R534" s="12">
        <f t="shared" si="299"/>
        <v>0</v>
      </c>
      <c r="S534" s="12">
        <f t="shared" si="300"/>
        <v>0</v>
      </c>
      <c r="U534" s="12">
        <f t="shared" si="301"/>
        <v>0</v>
      </c>
      <c r="V534" s="12">
        <f t="shared" si="302"/>
        <v>0</v>
      </c>
      <c r="W534" s="12">
        <f t="shared" si="303"/>
        <v>0</v>
      </c>
      <c r="X534" s="12">
        <f t="shared" si="304"/>
        <v>0</v>
      </c>
      <c r="Y534" s="12">
        <f t="shared" si="325"/>
        <v>0</v>
      </c>
      <c r="Z534" s="12">
        <f t="shared" si="305"/>
        <v>0</v>
      </c>
      <c r="AB534" s="42">
        <f t="shared" si="306"/>
        <v>0</v>
      </c>
      <c r="AC534" s="42">
        <f t="shared" si="307"/>
        <v>0</v>
      </c>
      <c r="AD534" s="42">
        <f t="shared" si="308"/>
        <v>0</v>
      </c>
      <c r="AE534" s="42">
        <f t="shared" si="309"/>
        <v>0</v>
      </c>
      <c r="AL534" s="12" t="str">
        <f t="shared" si="310"/>
        <v/>
      </c>
      <c r="AM534" s="12" t="str">
        <f t="shared" si="311"/>
        <v/>
      </c>
      <c r="AN534" s="12" t="str">
        <f t="shared" si="312"/>
        <v/>
      </c>
      <c r="AO534" s="12" t="str">
        <f t="shared" si="313"/>
        <v/>
      </c>
      <c r="AP534" s="12" t="str">
        <f t="shared" si="314"/>
        <v/>
      </c>
      <c r="AQ534" s="12" t="str">
        <f t="shared" si="315"/>
        <v/>
      </c>
      <c r="AR534" s="12" t="str">
        <f t="shared" si="316"/>
        <v/>
      </c>
      <c r="AS534" s="12" t="str">
        <f t="shared" si="317"/>
        <v/>
      </c>
      <c r="AT534" s="12" t="str">
        <f t="shared" si="318"/>
        <v/>
      </c>
      <c r="AU534" s="12" t="str">
        <f t="shared" si="319"/>
        <v/>
      </c>
      <c r="AV534" s="12" t="str">
        <f t="shared" si="320"/>
        <v/>
      </c>
      <c r="AW534" s="12" t="str">
        <f t="shared" si="321"/>
        <v/>
      </c>
      <c r="AX534" s="12" t="str">
        <f t="shared" si="322"/>
        <v/>
      </c>
      <c r="AY534" s="12" t="str">
        <f t="shared" si="323"/>
        <v/>
      </c>
      <c r="AZ534" s="12" t="str">
        <f t="shared" si="324"/>
        <v/>
      </c>
    </row>
    <row r="535" spans="1:52" s="3" customFormat="1">
      <c r="A535" s="35"/>
      <c r="B535" s="36"/>
      <c r="C535" s="36"/>
      <c r="D535" s="36"/>
      <c r="E535" s="13"/>
      <c r="F535" s="13"/>
      <c r="G535" s="13"/>
      <c r="H535" s="13"/>
      <c r="I535" s="18">
        <f t="shared" si="292"/>
        <v>0</v>
      </c>
      <c r="J535" s="37">
        <f t="shared" si="291"/>
        <v>0</v>
      </c>
      <c r="K535" s="37"/>
      <c r="L535" s="12">
        <f t="shared" si="293"/>
        <v>0</v>
      </c>
      <c r="M535" s="12">
        <f t="shared" si="294"/>
        <v>0</v>
      </c>
      <c r="N535" s="12">
        <f t="shared" si="295"/>
        <v>0</v>
      </c>
      <c r="O535" s="12">
        <f t="shared" si="296"/>
        <v>0</v>
      </c>
      <c r="P535" s="12">
        <f t="shared" si="297"/>
        <v>0</v>
      </c>
      <c r="Q535" s="12">
        <f t="shared" si="298"/>
        <v>0</v>
      </c>
      <c r="R535" s="12">
        <f t="shared" si="299"/>
        <v>0</v>
      </c>
      <c r="S535" s="12">
        <f t="shared" si="300"/>
        <v>0</v>
      </c>
      <c r="U535" s="12">
        <f t="shared" si="301"/>
        <v>0</v>
      </c>
      <c r="V535" s="12">
        <f t="shared" si="302"/>
        <v>0</v>
      </c>
      <c r="W535" s="12">
        <f t="shared" si="303"/>
        <v>0</v>
      </c>
      <c r="X535" s="12">
        <f t="shared" si="304"/>
        <v>0</v>
      </c>
      <c r="Y535" s="12">
        <f t="shared" si="325"/>
        <v>0</v>
      </c>
      <c r="Z535" s="12">
        <f t="shared" si="305"/>
        <v>0</v>
      </c>
      <c r="AB535" s="42">
        <f t="shared" si="306"/>
        <v>0</v>
      </c>
      <c r="AC535" s="42">
        <f t="shared" si="307"/>
        <v>0</v>
      </c>
      <c r="AD535" s="42">
        <f t="shared" si="308"/>
        <v>0</v>
      </c>
      <c r="AE535" s="42">
        <f t="shared" si="309"/>
        <v>0</v>
      </c>
      <c r="AL535" s="12" t="str">
        <f t="shared" si="310"/>
        <v/>
      </c>
      <c r="AM535" s="12" t="str">
        <f t="shared" si="311"/>
        <v/>
      </c>
      <c r="AN535" s="12" t="str">
        <f t="shared" si="312"/>
        <v/>
      </c>
      <c r="AO535" s="12" t="str">
        <f t="shared" si="313"/>
        <v/>
      </c>
      <c r="AP535" s="12" t="str">
        <f t="shared" si="314"/>
        <v/>
      </c>
      <c r="AQ535" s="12" t="str">
        <f t="shared" si="315"/>
        <v/>
      </c>
      <c r="AR535" s="12" t="str">
        <f t="shared" si="316"/>
        <v/>
      </c>
      <c r="AS535" s="12" t="str">
        <f t="shared" si="317"/>
        <v/>
      </c>
      <c r="AT535" s="12" t="str">
        <f t="shared" si="318"/>
        <v/>
      </c>
      <c r="AU535" s="12" t="str">
        <f t="shared" si="319"/>
        <v/>
      </c>
      <c r="AV535" s="12" t="str">
        <f t="shared" si="320"/>
        <v/>
      </c>
      <c r="AW535" s="12" t="str">
        <f t="shared" si="321"/>
        <v/>
      </c>
      <c r="AX535" s="12" t="str">
        <f t="shared" si="322"/>
        <v/>
      </c>
      <c r="AY535" s="12" t="str">
        <f t="shared" si="323"/>
        <v/>
      </c>
      <c r="AZ535" s="12" t="str">
        <f t="shared" si="324"/>
        <v/>
      </c>
    </row>
    <row r="536" spans="1:52" s="3" customFormat="1">
      <c r="A536" s="35"/>
      <c r="B536" s="36"/>
      <c r="C536" s="36"/>
      <c r="D536" s="36"/>
      <c r="E536" s="13"/>
      <c r="F536" s="13"/>
      <c r="G536" s="13"/>
      <c r="H536" s="13"/>
      <c r="I536" s="18">
        <f t="shared" si="292"/>
        <v>0</v>
      </c>
      <c r="J536" s="37">
        <f t="shared" si="291"/>
        <v>0</v>
      </c>
      <c r="K536" s="37"/>
      <c r="L536" s="12">
        <f t="shared" si="293"/>
        <v>0</v>
      </c>
      <c r="M536" s="12">
        <f t="shared" si="294"/>
        <v>0</v>
      </c>
      <c r="N536" s="12">
        <f t="shared" si="295"/>
        <v>0</v>
      </c>
      <c r="O536" s="12">
        <f t="shared" si="296"/>
        <v>0</v>
      </c>
      <c r="P536" s="12">
        <f t="shared" si="297"/>
        <v>0</v>
      </c>
      <c r="Q536" s="12">
        <f t="shared" si="298"/>
        <v>0</v>
      </c>
      <c r="R536" s="12">
        <f t="shared" si="299"/>
        <v>0</v>
      </c>
      <c r="S536" s="12">
        <f t="shared" si="300"/>
        <v>0</v>
      </c>
      <c r="U536" s="12">
        <f t="shared" si="301"/>
        <v>0</v>
      </c>
      <c r="V536" s="12">
        <f t="shared" si="302"/>
        <v>0</v>
      </c>
      <c r="W536" s="12">
        <f t="shared" si="303"/>
        <v>0</v>
      </c>
      <c r="X536" s="12">
        <f t="shared" si="304"/>
        <v>0</v>
      </c>
      <c r="Y536" s="12">
        <f t="shared" si="325"/>
        <v>0</v>
      </c>
      <c r="Z536" s="12">
        <f t="shared" si="305"/>
        <v>0</v>
      </c>
      <c r="AB536" s="42">
        <f t="shared" si="306"/>
        <v>0</v>
      </c>
      <c r="AC536" s="42">
        <f t="shared" si="307"/>
        <v>0</v>
      </c>
      <c r="AD536" s="42">
        <f t="shared" si="308"/>
        <v>0</v>
      </c>
      <c r="AE536" s="42">
        <f t="shared" si="309"/>
        <v>0</v>
      </c>
      <c r="AL536" s="12" t="str">
        <f t="shared" si="310"/>
        <v/>
      </c>
      <c r="AM536" s="12" t="str">
        <f t="shared" si="311"/>
        <v/>
      </c>
      <c r="AN536" s="12" t="str">
        <f t="shared" si="312"/>
        <v/>
      </c>
      <c r="AO536" s="12" t="str">
        <f t="shared" si="313"/>
        <v/>
      </c>
      <c r="AP536" s="12" t="str">
        <f t="shared" si="314"/>
        <v/>
      </c>
      <c r="AQ536" s="12" t="str">
        <f t="shared" si="315"/>
        <v/>
      </c>
      <c r="AR536" s="12" t="str">
        <f t="shared" si="316"/>
        <v/>
      </c>
      <c r="AS536" s="12" t="str">
        <f t="shared" si="317"/>
        <v/>
      </c>
      <c r="AT536" s="12" t="str">
        <f t="shared" si="318"/>
        <v/>
      </c>
      <c r="AU536" s="12" t="str">
        <f t="shared" si="319"/>
        <v/>
      </c>
      <c r="AV536" s="12" t="str">
        <f t="shared" si="320"/>
        <v/>
      </c>
      <c r="AW536" s="12" t="str">
        <f t="shared" si="321"/>
        <v/>
      </c>
      <c r="AX536" s="12" t="str">
        <f t="shared" si="322"/>
        <v/>
      </c>
      <c r="AY536" s="12" t="str">
        <f t="shared" si="323"/>
        <v/>
      </c>
      <c r="AZ536" s="12" t="str">
        <f t="shared" si="324"/>
        <v/>
      </c>
    </row>
    <row r="537" spans="1:52" s="3" customFormat="1">
      <c r="A537" s="35"/>
      <c r="B537" s="36"/>
      <c r="C537" s="36"/>
      <c r="D537" s="36"/>
      <c r="E537" s="13"/>
      <c r="F537" s="13"/>
      <c r="G537" s="13"/>
      <c r="H537" s="13"/>
      <c r="I537" s="18">
        <f t="shared" si="292"/>
        <v>0</v>
      </c>
      <c r="J537" s="37">
        <f t="shared" si="291"/>
        <v>0</v>
      </c>
      <c r="K537" s="37"/>
      <c r="L537" s="12">
        <f t="shared" si="293"/>
        <v>0</v>
      </c>
      <c r="M537" s="12">
        <f t="shared" si="294"/>
        <v>0</v>
      </c>
      <c r="N537" s="12">
        <f t="shared" si="295"/>
        <v>0</v>
      </c>
      <c r="O537" s="12">
        <f t="shared" si="296"/>
        <v>0</v>
      </c>
      <c r="P537" s="12">
        <f t="shared" si="297"/>
        <v>0</v>
      </c>
      <c r="Q537" s="12">
        <f t="shared" si="298"/>
        <v>0</v>
      </c>
      <c r="R537" s="12">
        <f t="shared" si="299"/>
        <v>0</v>
      </c>
      <c r="S537" s="12">
        <f t="shared" si="300"/>
        <v>0</v>
      </c>
      <c r="U537" s="12">
        <f t="shared" si="301"/>
        <v>0</v>
      </c>
      <c r="V537" s="12">
        <f t="shared" si="302"/>
        <v>0</v>
      </c>
      <c r="W537" s="12">
        <f t="shared" si="303"/>
        <v>0</v>
      </c>
      <c r="X537" s="12">
        <f t="shared" si="304"/>
        <v>0</v>
      </c>
      <c r="Y537" s="12">
        <f t="shared" si="325"/>
        <v>0</v>
      </c>
      <c r="Z537" s="12">
        <f t="shared" si="305"/>
        <v>0</v>
      </c>
      <c r="AB537" s="42">
        <f t="shared" si="306"/>
        <v>0</v>
      </c>
      <c r="AC537" s="42">
        <f t="shared" si="307"/>
        <v>0</v>
      </c>
      <c r="AD537" s="42">
        <f t="shared" si="308"/>
        <v>0</v>
      </c>
      <c r="AE537" s="42">
        <f t="shared" si="309"/>
        <v>0</v>
      </c>
      <c r="AL537" s="12" t="str">
        <f t="shared" si="310"/>
        <v/>
      </c>
      <c r="AM537" s="12" t="str">
        <f t="shared" si="311"/>
        <v/>
      </c>
      <c r="AN537" s="12" t="str">
        <f t="shared" si="312"/>
        <v/>
      </c>
      <c r="AO537" s="12" t="str">
        <f t="shared" si="313"/>
        <v/>
      </c>
      <c r="AP537" s="12" t="str">
        <f t="shared" si="314"/>
        <v/>
      </c>
      <c r="AQ537" s="12" t="str">
        <f t="shared" si="315"/>
        <v/>
      </c>
      <c r="AR537" s="12" t="str">
        <f t="shared" si="316"/>
        <v/>
      </c>
      <c r="AS537" s="12" t="str">
        <f t="shared" si="317"/>
        <v/>
      </c>
      <c r="AT537" s="12" t="str">
        <f t="shared" si="318"/>
        <v/>
      </c>
      <c r="AU537" s="12" t="str">
        <f t="shared" si="319"/>
        <v/>
      </c>
      <c r="AV537" s="12" t="str">
        <f t="shared" si="320"/>
        <v/>
      </c>
      <c r="AW537" s="12" t="str">
        <f t="shared" si="321"/>
        <v/>
      </c>
      <c r="AX537" s="12" t="str">
        <f t="shared" si="322"/>
        <v/>
      </c>
      <c r="AY537" s="12" t="str">
        <f t="shared" si="323"/>
        <v/>
      </c>
      <c r="AZ537" s="12" t="str">
        <f t="shared" si="324"/>
        <v/>
      </c>
    </row>
    <row r="538" spans="1:52" s="3" customFormat="1">
      <c r="A538" s="35"/>
      <c r="B538" s="36"/>
      <c r="C538" s="36"/>
      <c r="D538" s="36"/>
      <c r="E538" s="13"/>
      <c r="F538" s="13"/>
      <c r="G538" s="13"/>
      <c r="H538" s="13"/>
      <c r="I538" s="18">
        <f t="shared" si="292"/>
        <v>0</v>
      </c>
      <c r="J538" s="37">
        <f t="shared" si="291"/>
        <v>0</v>
      </c>
      <c r="K538" s="37"/>
      <c r="L538" s="12">
        <f t="shared" si="293"/>
        <v>0</v>
      </c>
      <c r="M538" s="12">
        <f t="shared" si="294"/>
        <v>0</v>
      </c>
      <c r="N538" s="12">
        <f t="shared" si="295"/>
        <v>0</v>
      </c>
      <c r="O538" s="12">
        <f t="shared" si="296"/>
        <v>0</v>
      </c>
      <c r="P538" s="12">
        <f t="shared" si="297"/>
        <v>0</v>
      </c>
      <c r="Q538" s="12">
        <f t="shared" si="298"/>
        <v>0</v>
      </c>
      <c r="R538" s="12">
        <f t="shared" si="299"/>
        <v>0</v>
      </c>
      <c r="S538" s="12">
        <f t="shared" si="300"/>
        <v>0</v>
      </c>
      <c r="U538" s="12">
        <f t="shared" si="301"/>
        <v>0</v>
      </c>
      <c r="V538" s="12">
        <f t="shared" si="302"/>
        <v>0</v>
      </c>
      <c r="W538" s="12">
        <f t="shared" si="303"/>
        <v>0</v>
      </c>
      <c r="X538" s="12">
        <f t="shared" si="304"/>
        <v>0</v>
      </c>
      <c r="Y538" s="12">
        <f t="shared" si="325"/>
        <v>0</v>
      </c>
      <c r="Z538" s="12">
        <f t="shared" si="305"/>
        <v>0</v>
      </c>
      <c r="AB538" s="42">
        <f t="shared" si="306"/>
        <v>0</v>
      </c>
      <c r="AC538" s="42">
        <f t="shared" si="307"/>
        <v>0</v>
      </c>
      <c r="AD538" s="42">
        <f t="shared" si="308"/>
        <v>0</v>
      </c>
      <c r="AE538" s="42">
        <f t="shared" si="309"/>
        <v>0</v>
      </c>
      <c r="AL538" s="12" t="str">
        <f t="shared" si="310"/>
        <v/>
      </c>
      <c r="AM538" s="12" t="str">
        <f t="shared" si="311"/>
        <v/>
      </c>
      <c r="AN538" s="12" t="str">
        <f t="shared" si="312"/>
        <v/>
      </c>
      <c r="AO538" s="12" t="str">
        <f t="shared" si="313"/>
        <v/>
      </c>
      <c r="AP538" s="12" t="str">
        <f t="shared" si="314"/>
        <v/>
      </c>
      <c r="AQ538" s="12" t="str">
        <f t="shared" si="315"/>
        <v/>
      </c>
      <c r="AR538" s="12" t="str">
        <f t="shared" si="316"/>
        <v/>
      </c>
      <c r="AS538" s="12" t="str">
        <f t="shared" si="317"/>
        <v/>
      </c>
      <c r="AT538" s="12" t="str">
        <f t="shared" si="318"/>
        <v/>
      </c>
      <c r="AU538" s="12" t="str">
        <f t="shared" si="319"/>
        <v/>
      </c>
      <c r="AV538" s="12" t="str">
        <f t="shared" si="320"/>
        <v/>
      </c>
      <c r="AW538" s="12" t="str">
        <f t="shared" si="321"/>
        <v/>
      </c>
      <c r="AX538" s="12" t="str">
        <f t="shared" si="322"/>
        <v/>
      </c>
      <c r="AY538" s="12" t="str">
        <f t="shared" si="323"/>
        <v/>
      </c>
      <c r="AZ538" s="12" t="str">
        <f t="shared" si="324"/>
        <v/>
      </c>
    </row>
    <row r="539" spans="1:52" s="3" customFormat="1">
      <c r="A539" s="35"/>
      <c r="B539" s="36"/>
      <c r="C539" s="36"/>
      <c r="D539" s="36"/>
      <c r="E539" s="13"/>
      <c r="F539" s="13"/>
      <c r="G539" s="13"/>
      <c r="H539" s="13"/>
      <c r="I539" s="18">
        <f t="shared" si="292"/>
        <v>0</v>
      </c>
      <c r="J539" s="37">
        <f t="shared" si="291"/>
        <v>0</v>
      </c>
      <c r="K539" s="37"/>
      <c r="L539" s="12">
        <f t="shared" si="293"/>
        <v>0</v>
      </c>
      <c r="M539" s="12">
        <f t="shared" si="294"/>
        <v>0</v>
      </c>
      <c r="N539" s="12">
        <f t="shared" si="295"/>
        <v>0</v>
      </c>
      <c r="O539" s="12">
        <f t="shared" si="296"/>
        <v>0</v>
      </c>
      <c r="P539" s="12">
        <f t="shared" si="297"/>
        <v>0</v>
      </c>
      <c r="Q539" s="12">
        <f t="shared" si="298"/>
        <v>0</v>
      </c>
      <c r="R539" s="12">
        <f t="shared" si="299"/>
        <v>0</v>
      </c>
      <c r="S539" s="12">
        <f t="shared" si="300"/>
        <v>0</v>
      </c>
      <c r="U539" s="12">
        <f t="shared" si="301"/>
        <v>0</v>
      </c>
      <c r="V539" s="12">
        <f t="shared" si="302"/>
        <v>0</v>
      </c>
      <c r="W539" s="12">
        <f t="shared" si="303"/>
        <v>0</v>
      </c>
      <c r="X539" s="12">
        <f t="shared" si="304"/>
        <v>0</v>
      </c>
      <c r="Y539" s="12">
        <f t="shared" si="325"/>
        <v>0</v>
      </c>
      <c r="Z539" s="12">
        <f t="shared" si="305"/>
        <v>0</v>
      </c>
      <c r="AB539" s="42">
        <f t="shared" si="306"/>
        <v>0</v>
      </c>
      <c r="AC539" s="42">
        <f t="shared" si="307"/>
        <v>0</v>
      </c>
      <c r="AD539" s="42">
        <f t="shared" si="308"/>
        <v>0</v>
      </c>
      <c r="AE539" s="42">
        <f t="shared" si="309"/>
        <v>0</v>
      </c>
      <c r="AG539" s="7"/>
      <c r="AH539" s="7"/>
      <c r="AJ539" s="7"/>
      <c r="AL539" s="12" t="str">
        <f t="shared" si="310"/>
        <v/>
      </c>
      <c r="AM539" s="12" t="str">
        <f t="shared" si="311"/>
        <v/>
      </c>
      <c r="AN539" s="12" t="str">
        <f t="shared" si="312"/>
        <v/>
      </c>
      <c r="AO539" s="12" t="str">
        <f t="shared" si="313"/>
        <v/>
      </c>
      <c r="AP539" s="12" t="str">
        <f t="shared" si="314"/>
        <v/>
      </c>
      <c r="AQ539" s="12" t="str">
        <f t="shared" si="315"/>
        <v/>
      </c>
      <c r="AR539" s="12" t="str">
        <f t="shared" si="316"/>
        <v/>
      </c>
      <c r="AS539" s="12" t="str">
        <f t="shared" si="317"/>
        <v/>
      </c>
      <c r="AT539" s="12" t="str">
        <f t="shared" si="318"/>
        <v/>
      </c>
      <c r="AU539" s="12" t="str">
        <f t="shared" si="319"/>
        <v/>
      </c>
      <c r="AV539" s="12" t="str">
        <f t="shared" si="320"/>
        <v/>
      </c>
      <c r="AW539" s="12" t="str">
        <f t="shared" si="321"/>
        <v/>
      </c>
      <c r="AX539" s="12" t="str">
        <f t="shared" si="322"/>
        <v/>
      </c>
      <c r="AY539" s="12" t="str">
        <f t="shared" si="323"/>
        <v/>
      </c>
      <c r="AZ539" s="12" t="str">
        <f t="shared" si="324"/>
        <v/>
      </c>
    </row>
    <row r="540" spans="1:52" s="3" customFormat="1">
      <c r="A540" s="35"/>
      <c r="B540" s="36"/>
      <c r="C540" s="36"/>
      <c r="D540" s="36"/>
      <c r="E540" s="13"/>
      <c r="F540" s="13"/>
      <c r="G540" s="13"/>
      <c r="H540" s="13"/>
      <c r="I540" s="18">
        <f t="shared" si="292"/>
        <v>0</v>
      </c>
      <c r="J540" s="37">
        <f t="shared" si="291"/>
        <v>0</v>
      </c>
      <c r="K540" s="37"/>
      <c r="L540" s="12">
        <f t="shared" si="293"/>
        <v>0</v>
      </c>
      <c r="M540" s="12">
        <f t="shared" si="294"/>
        <v>0</v>
      </c>
      <c r="N540" s="12">
        <f t="shared" si="295"/>
        <v>0</v>
      </c>
      <c r="O540" s="12">
        <f t="shared" si="296"/>
        <v>0</v>
      </c>
      <c r="P540" s="12">
        <f t="shared" si="297"/>
        <v>0</v>
      </c>
      <c r="Q540" s="12">
        <f t="shared" si="298"/>
        <v>0</v>
      </c>
      <c r="R540" s="12">
        <f t="shared" si="299"/>
        <v>0</v>
      </c>
      <c r="S540" s="12">
        <f t="shared" si="300"/>
        <v>0</v>
      </c>
      <c r="U540" s="12">
        <f t="shared" si="301"/>
        <v>0</v>
      </c>
      <c r="V540" s="12">
        <f t="shared" si="302"/>
        <v>0</v>
      </c>
      <c r="W540" s="12">
        <f t="shared" si="303"/>
        <v>0</v>
      </c>
      <c r="X540" s="12">
        <f t="shared" si="304"/>
        <v>0</v>
      </c>
      <c r="Y540" s="12">
        <f t="shared" si="325"/>
        <v>0</v>
      </c>
      <c r="Z540" s="12">
        <f t="shared" si="305"/>
        <v>0</v>
      </c>
      <c r="AB540" s="42">
        <f t="shared" si="306"/>
        <v>0</v>
      </c>
      <c r="AC540" s="42">
        <f t="shared" si="307"/>
        <v>0</v>
      </c>
      <c r="AD540" s="42">
        <f t="shared" si="308"/>
        <v>0</v>
      </c>
      <c r="AE540" s="42">
        <f t="shared" si="309"/>
        <v>0</v>
      </c>
      <c r="AL540" s="12" t="str">
        <f t="shared" si="310"/>
        <v/>
      </c>
      <c r="AM540" s="12" t="str">
        <f t="shared" si="311"/>
        <v/>
      </c>
      <c r="AN540" s="12" t="str">
        <f t="shared" si="312"/>
        <v/>
      </c>
      <c r="AO540" s="12" t="str">
        <f t="shared" si="313"/>
        <v/>
      </c>
      <c r="AP540" s="12" t="str">
        <f t="shared" si="314"/>
        <v/>
      </c>
      <c r="AQ540" s="12" t="str">
        <f t="shared" si="315"/>
        <v/>
      </c>
      <c r="AR540" s="12" t="str">
        <f t="shared" si="316"/>
        <v/>
      </c>
      <c r="AS540" s="12" t="str">
        <f t="shared" si="317"/>
        <v/>
      </c>
      <c r="AT540" s="12" t="str">
        <f t="shared" si="318"/>
        <v/>
      </c>
      <c r="AU540" s="12" t="str">
        <f t="shared" si="319"/>
        <v/>
      </c>
      <c r="AV540" s="12" t="str">
        <f t="shared" si="320"/>
        <v/>
      </c>
      <c r="AW540" s="12" t="str">
        <f t="shared" si="321"/>
        <v/>
      </c>
      <c r="AX540" s="12" t="str">
        <f t="shared" si="322"/>
        <v/>
      </c>
      <c r="AY540" s="12" t="str">
        <f t="shared" si="323"/>
        <v/>
      </c>
      <c r="AZ540" s="12" t="str">
        <f t="shared" si="324"/>
        <v/>
      </c>
    </row>
    <row r="541" spans="1:52" s="3" customFormat="1">
      <c r="A541" s="35"/>
      <c r="B541" s="36"/>
      <c r="C541" s="36"/>
      <c r="D541" s="36"/>
      <c r="E541" s="13"/>
      <c r="F541" s="13"/>
      <c r="G541" s="13"/>
      <c r="H541" s="13"/>
      <c r="I541" s="18">
        <f t="shared" si="292"/>
        <v>0</v>
      </c>
      <c r="J541" s="37">
        <f t="shared" si="291"/>
        <v>0</v>
      </c>
      <c r="K541" s="37"/>
      <c r="L541" s="12">
        <f t="shared" si="293"/>
        <v>0</v>
      </c>
      <c r="M541" s="12">
        <f t="shared" si="294"/>
        <v>0</v>
      </c>
      <c r="N541" s="12">
        <f t="shared" si="295"/>
        <v>0</v>
      </c>
      <c r="O541" s="12">
        <f t="shared" si="296"/>
        <v>0</v>
      </c>
      <c r="P541" s="12">
        <f t="shared" si="297"/>
        <v>0</v>
      </c>
      <c r="Q541" s="12">
        <f t="shared" si="298"/>
        <v>0</v>
      </c>
      <c r="R541" s="12">
        <f t="shared" si="299"/>
        <v>0</v>
      </c>
      <c r="S541" s="12">
        <f t="shared" si="300"/>
        <v>0</v>
      </c>
      <c r="U541" s="12">
        <f t="shared" si="301"/>
        <v>0</v>
      </c>
      <c r="V541" s="12">
        <f t="shared" si="302"/>
        <v>0</v>
      </c>
      <c r="W541" s="12">
        <f t="shared" si="303"/>
        <v>0</v>
      </c>
      <c r="X541" s="12">
        <f t="shared" si="304"/>
        <v>0</v>
      </c>
      <c r="Y541" s="12">
        <f t="shared" si="325"/>
        <v>0</v>
      </c>
      <c r="Z541" s="12">
        <f t="shared" si="305"/>
        <v>0</v>
      </c>
      <c r="AB541" s="42">
        <f t="shared" si="306"/>
        <v>0</v>
      </c>
      <c r="AC541" s="42">
        <f t="shared" si="307"/>
        <v>0</v>
      </c>
      <c r="AD541" s="42">
        <f t="shared" si="308"/>
        <v>0</v>
      </c>
      <c r="AE541" s="42">
        <f t="shared" si="309"/>
        <v>0</v>
      </c>
      <c r="AL541" s="12" t="str">
        <f t="shared" si="310"/>
        <v/>
      </c>
      <c r="AM541" s="12" t="str">
        <f t="shared" si="311"/>
        <v/>
      </c>
      <c r="AN541" s="12" t="str">
        <f t="shared" si="312"/>
        <v/>
      </c>
      <c r="AO541" s="12" t="str">
        <f t="shared" si="313"/>
        <v/>
      </c>
      <c r="AP541" s="12" t="str">
        <f t="shared" si="314"/>
        <v/>
      </c>
      <c r="AQ541" s="12" t="str">
        <f t="shared" si="315"/>
        <v/>
      </c>
      <c r="AR541" s="12" t="str">
        <f t="shared" si="316"/>
        <v/>
      </c>
      <c r="AS541" s="12" t="str">
        <f t="shared" si="317"/>
        <v/>
      </c>
      <c r="AT541" s="12" t="str">
        <f t="shared" si="318"/>
        <v/>
      </c>
      <c r="AU541" s="12" t="str">
        <f t="shared" si="319"/>
        <v/>
      </c>
      <c r="AV541" s="12" t="str">
        <f t="shared" si="320"/>
        <v/>
      </c>
      <c r="AW541" s="12" t="str">
        <f t="shared" si="321"/>
        <v/>
      </c>
      <c r="AX541" s="12" t="str">
        <f t="shared" si="322"/>
        <v/>
      </c>
      <c r="AY541" s="12" t="str">
        <f t="shared" si="323"/>
        <v/>
      </c>
      <c r="AZ541" s="12" t="str">
        <f t="shared" si="324"/>
        <v/>
      </c>
    </row>
    <row r="542" spans="1:52" s="3" customFormat="1">
      <c r="A542" s="35"/>
      <c r="B542" s="36"/>
      <c r="C542" s="36"/>
      <c r="D542" s="36"/>
      <c r="E542" s="13"/>
      <c r="F542" s="13"/>
      <c r="G542" s="13"/>
      <c r="H542" s="13"/>
      <c r="I542" s="18">
        <f t="shared" si="292"/>
        <v>0</v>
      </c>
      <c r="J542" s="37">
        <f t="shared" si="291"/>
        <v>0</v>
      </c>
      <c r="K542" s="37"/>
      <c r="L542" s="12">
        <f t="shared" si="293"/>
        <v>0</v>
      </c>
      <c r="M542" s="12">
        <f t="shared" si="294"/>
        <v>0</v>
      </c>
      <c r="N542" s="12">
        <f t="shared" si="295"/>
        <v>0</v>
      </c>
      <c r="O542" s="12">
        <f t="shared" si="296"/>
        <v>0</v>
      </c>
      <c r="P542" s="12">
        <f t="shared" si="297"/>
        <v>0</v>
      </c>
      <c r="Q542" s="12">
        <f t="shared" si="298"/>
        <v>0</v>
      </c>
      <c r="R542" s="12">
        <f t="shared" si="299"/>
        <v>0</v>
      </c>
      <c r="S542" s="12">
        <f t="shared" si="300"/>
        <v>0</v>
      </c>
      <c r="U542" s="12">
        <f t="shared" si="301"/>
        <v>0</v>
      </c>
      <c r="V542" s="12">
        <f t="shared" si="302"/>
        <v>0</v>
      </c>
      <c r="W542" s="12">
        <f t="shared" si="303"/>
        <v>0</v>
      </c>
      <c r="X542" s="12">
        <f t="shared" si="304"/>
        <v>0</v>
      </c>
      <c r="Y542" s="12">
        <f t="shared" si="325"/>
        <v>0</v>
      </c>
      <c r="Z542" s="12">
        <f t="shared" si="305"/>
        <v>0</v>
      </c>
      <c r="AB542" s="42">
        <f t="shared" si="306"/>
        <v>0</v>
      </c>
      <c r="AC542" s="42">
        <f t="shared" si="307"/>
        <v>0</v>
      </c>
      <c r="AD542" s="42">
        <f t="shared" si="308"/>
        <v>0</v>
      </c>
      <c r="AE542" s="42">
        <f t="shared" si="309"/>
        <v>0</v>
      </c>
      <c r="AL542" s="12" t="str">
        <f t="shared" si="310"/>
        <v/>
      </c>
      <c r="AM542" s="12" t="str">
        <f t="shared" si="311"/>
        <v/>
      </c>
      <c r="AN542" s="12" t="str">
        <f t="shared" si="312"/>
        <v/>
      </c>
      <c r="AO542" s="12" t="str">
        <f t="shared" si="313"/>
        <v/>
      </c>
      <c r="AP542" s="12" t="str">
        <f t="shared" si="314"/>
        <v/>
      </c>
      <c r="AQ542" s="12" t="str">
        <f t="shared" si="315"/>
        <v/>
      </c>
      <c r="AR542" s="12" t="str">
        <f t="shared" si="316"/>
        <v/>
      </c>
      <c r="AS542" s="12" t="str">
        <f t="shared" si="317"/>
        <v/>
      </c>
      <c r="AT542" s="12" t="str">
        <f t="shared" si="318"/>
        <v/>
      </c>
      <c r="AU542" s="12" t="str">
        <f t="shared" si="319"/>
        <v/>
      </c>
      <c r="AV542" s="12" t="str">
        <f t="shared" si="320"/>
        <v/>
      </c>
      <c r="AW542" s="12" t="str">
        <f t="shared" si="321"/>
        <v/>
      </c>
      <c r="AX542" s="12" t="str">
        <f t="shared" si="322"/>
        <v/>
      </c>
      <c r="AY542" s="12" t="str">
        <f t="shared" si="323"/>
        <v/>
      </c>
      <c r="AZ542" s="12" t="str">
        <f t="shared" si="324"/>
        <v/>
      </c>
    </row>
    <row r="543" spans="1:52" s="3" customFormat="1">
      <c r="A543" s="35"/>
      <c r="B543" s="36"/>
      <c r="C543" s="36"/>
      <c r="D543" s="36"/>
      <c r="E543" s="13"/>
      <c r="F543" s="13"/>
      <c r="G543" s="13"/>
      <c r="H543" s="13"/>
      <c r="I543" s="18">
        <f t="shared" si="292"/>
        <v>0</v>
      </c>
      <c r="J543" s="37">
        <f t="shared" si="291"/>
        <v>0</v>
      </c>
      <c r="K543" s="37"/>
      <c r="L543" s="12">
        <f t="shared" si="293"/>
        <v>0</v>
      </c>
      <c r="M543" s="12">
        <f t="shared" si="294"/>
        <v>0</v>
      </c>
      <c r="N543" s="12">
        <f t="shared" si="295"/>
        <v>0</v>
      </c>
      <c r="O543" s="12">
        <f t="shared" si="296"/>
        <v>0</v>
      </c>
      <c r="P543" s="12">
        <f t="shared" si="297"/>
        <v>0</v>
      </c>
      <c r="Q543" s="12">
        <f t="shared" si="298"/>
        <v>0</v>
      </c>
      <c r="R543" s="12">
        <f t="shared" si="299"/>
        <v>0</v>
      </c>
      <c r="S543" s="12">
        <f t="shared" si="300"/>
        <v>0</v>
      </c>
      <c r="U543" s="12">
        <f t="shared" si="301"/>
        <v>0</v>
      </c>
      <c r="V543" s="12">
        <f t="shared" si="302"/>
        <v>0</v>
      </c>
      <c r="W543" s="12">
        <f t="shared" si="303"/>
        <v>0</v>
      </c>
      <c r="X543" s="12">
        <f t="shared" si="304"/>
        <v>0</v>
      </c>
      <c r="Y543" s="12">
        <f t="shared" si="325"/>
        <v>0</v>
      </c>
      <c r="Z543" s="12">
        <f t="shared" si="305"/>
        <v>0</v>
      </c>
      <c r="AB543" s="42">
        <f t="shared" si="306"/>
        <v>0</v>
      </c>
      <c r="AC543" s="42">
        <f t="shared" si="307"/>
        <v>0</v>
      </c>
      <c r="AD543" s="42">
        <f t="shared" si="308"/>
        <v>0</v>
      </c>
      <c r="AE543" s="42">
        <f t="shared" si="309"/>
        <v>0</v>
      </c>
      <c r="AL543" s="12" t="str">
        <f t="shared" si="310"/>
        <v/>
      </c>
      <c r="AM543" s="12" t="str">
        <f t="shared" si="311"/>
        <v/>
      </c>
      <c r="AN543" s="12" t="str">
        <f t="shared" si="312"/>
        <v/>
      </c>
      <c r="AO543" s="12" t="str">
        <f t="shared" si="313"/>
        <v/>
      </c>
      <c r="AP543" s="12" t="str">
        <f t="shared" si="314"/>
        <v/>
      </c>
      <c r="AQ543" s="12" t="str">
        <f t="shared" si="315"/>
        <v/>
      </c>
      <c r="AR543" s="12" t="str">
        <f t="shared" si="316"/>
        <v/>
      </c>
      <c r="AS543" s="12" t="str">
        <f t="shared" si="317"/>
        <v/>
      </c>
      <c r="AT543" s="12" t="str">
        <f t="shared" si="318"/>
        <v/>
      </c>
      <c r="AU543" s="12" t="str">
        <f t="shared" si="319"/>
        <v/>
      </c>
      <c r="AV543" s="12" t="str">
        <f t="shared" si="320"/>
        <v/>
      </c>
      <c r="AW543" s="12" t="str">
        <f t="shared" si="321"/>
        <v/>
      </c>
      <c r="AX543" s="12" t="str">
        <f t="shared" si="322"/>
        <v/>
      </c>
      <c r="AY543" s="12" t="str">
        <f t="shared" si="323"/>
        <v/>
      </c>
      <c r="AZ543" s="12" t="str">
        <f t="shared" si="324"/>
        <v/>
      </c>
    </row>
    <row r="544" spans="1:52" s="3" customFormat="1">
      <c r="A544" s="35"/>
      <c r="B544" s="36"/>
      <c r="C544" s="36"/>
      <c r="D544" s="36"/>
      <c r="E544" s="13"/>
      <c r="F544" s="13"/>
      <c r="G544" s="13"/>
      <c r="H544" s="13"/>
      <c r="I544" s="18">
        <f t="shared" si="292"/>
        <v>0</v>
      </c>
      <c r="J544" s="37">
        <f t="shared" si="291"/>
        <v>0</v>
      </c>
      <c r="K544" s="37"/>
      <c r="L544" s="12">
        <f t="shared" si="293"/>
        <v>0</v>
      </c>
      <c r="M544" s="12">
        <f t="shared" si="294"/>
        <v>0</v>
      </c>
      <c r="N544" s="12">
        <f t="shared" si="295"/>
        <v>0</v>
      </c>
      <c r="O544" s="12">
        <f t="shared" si="296"/>
        <v>0</v>
      </c>
      <c r="P544" s="12">
        <f t="shared" si="297"/>
        <v>0</v>
      </c>
      <c r="Q544" s="12">
        <f t="shared" si="298"/>
        <v>0</v>
      </c>
      <c r="R544" s="12">
        <f t="shared" si="299"/>
        <v>0</v>
      </c>
      <c r="S544" s="12">
        <f t="shared" si="300"/>
        <v>0</v>
      </c>
      <c r="U544" s="12">
        <f t="shared" si="301"/>
        <v>0</v>
      </c>
      <c r="V544" s="12">
        <f t="shared" si="302"/>
        <v>0</v>
      </c>
      <c r="W544" s="12">
        <f t="shared" si="303"/>
        <v>0</v>
      </c>
      <c r="X544" s="12">
        <f t="shared" si="304"/>
        <v>0</v>
      </c>
      <c r="Y544" s="12">
        <f t="shared" si="325"/>
        <v>0</v>
      </c>
      <c r="Z544" s="12">
        <f t="shared" si="305"/>
        <v>0</v>
      </c>
      <c r="AB544" s="42">
        <f t="shared" si="306"/>
        <v>0</v>
      </c>
      <c r="AC544" s="42">
        <f t="shared" si="307"/>
        <v>0</v>
      </c>
      <c r="AD544" s="42">
        <f t="shared" si="308"/>
        <v>0</v>
      </c>
      <c r="AE544" s="42">
        <f t="shared" si="309"/>
        <v>0</v>
      </c>
      <c r="AL544" s="12" t="str">
        <f t="shared" si="310"/>
        <v/>
      </c>
      <c r="AM544" s="12" t="str">
        <f t="shared" si="311"/>
        <v/>
      </c>
      <c r="AN544" s="12" t="str">
        <f t="shared" si="312"/>
        <v/>
      </c>
      <c r="AO544" s="12" t="str">
        <f t="shared" si="313"/>
        <v/>
      </c>
      <c r="AP544" s="12" t="str">
        <f t="shared" si="314"/>
        <v/>
      </c>
      <c r="AQ544" s="12" t="str">
        <f t="shared" si="315"/>
        <v/>
      </c>
      <c r="AR544" s="12" t="str">
        <f t="shared" si="316"/>
        <v/>
      </c>
      <c r="AS544" s="12" t="str">
        <f t="shared" si="317"/>
        <v/>
      </c>
      <c r="AT544" s="12" t="str">
        <f t="shared" si="318"/>
        <v/>
      </c>
      <c r="AU544" s="12" t="str">
        <f t="shared" si="319"/>
        <v/>
      </c>
      <c r="AV544" s="12" t="str">
        <f t="shared" si="320"/>
        <v/>
      </c>
      <c r="AW544" s="12" t="str">
        <f t="shared" si="321"/>
        <v/>
      </c>
      <c r="AX544" s="12" t="str">
        <f t="shared" si="322"/>
        <v/>
      </c>
      <c r="AY544" s="12" t="str">
        <f t="shared" si="323"/>
        <v/>
      </c>
      <c r="AZ544" s="12" t="str">
        <f t="shared" si="324"/>
        <v/>
      </c>
    </row>
    <row r="545" spans="1:52" s="3" customFormat="1">
      <c r="A545" s="35"/>
      <c r="B545" s="36"/>
      <c r="C545" s="36"/>
      <c r="D545" s="36"/>
      <c r="E545" s="13"/>
      <c r="F545" s="13"/>
      <c r="G545" s="13"/>
      <c r="H545" s="13"/>
      <c r="I545" s="18">
        <f t="shared" si="292"/>
        <v>0</v>
      </c>
      <c r="J545" s="37">
        <f t="shared" si="291"/>
        <v>0</v>
      </c>
      <c r="K545" s="37"/>
      <c r="L545" s="12">
        <f t="shared" si="293"/>
        <v>0</v>
      </c>
      <c r="M545" s="12">
        <f t="shared" si="294"/>
        <v>0</v>
      </c>
      <c r="N545" s="12">
        <f t="shared" si="295"/>
        <v>0</v>
      </c>
      <c r="O545" s="12">
        <f t="shared" si="296"/>
        <v>0</v>
      </c>
      <c r="P545" s="12">
        <f t="shared" si="297"/>
        <v>0</v>
      </c>
      <c r="Q545" s="12">
        <f t="shared" si="298"/>
        <v>0</v>
      </c>
      <c r="R545" s="12">
        <f t="shared" si="299"/>
        <v>0</v>
      </c>
      <c r="S545" s="12">
        <f t="shared" si="300"/>
        <v>0</v>
      </c>
      <c r="U545" s="12">
        <f t="shared" si="301"/>
        <v>0</v>
      </c>
      <c r="V545" s="12">
        <f t="shared" si="302"/>
        <v>0</v>
      </c>
      <c r="W545" s="12">
        <f t="shared" si="303"/>
        <v>0</v>
      </c>
      <c r="X545" s="12">
        <f t="shared" si="304"/>
        <v>0</v>
      </c>
      <c r="Y545" s="12">
        <f t="shared" si="325"/>
        <v>0</v>
      </c>
      <c r="Z545" s="12">
        <f t="shared" si="305"/>
        <v>0</v>
      </c>
      <c r="AB545" s="42">
        <f t="shared" si="306"/>
        <v>0</v>
      </c>
      <c r="AC545" s="42">
        <f t="shared" si="307"/>
        <v>0</v>
      </c>
      <c r="AD545" s="42">
        <f t="shared" si="308"/>
        <v>0</v>
      </c>
      <c r="AE545" s="42">
        <f t="shared" si="309"/>
        <v>0</v>
      </c>
      <c r="AL545" s="12" t="str">
        <f t="shared" si="310"/>
        <v/>
      </c>
      <c r="AM545" s="12" t="str">
        <f t="shared" si="311"/>
        <v/>
      </c>
      <c r="AN545" s="12" t="str">
        <f t="shared" si="312"/>
        <v/>
      </c>
      <c r="AO545" s="12" t="str">
        <f t="shared" si="313"/>
        <v/>
      </c>
      <c r="AP545" s="12" t="str">
        <f t="shared" si="314"/>
        <v/>
      </c>
      <c r="AQ545" s="12" t="str">
        <f t="shared" si="315"/>
        <v/>
      </c>
      <c r="AR545" s="12" t="str">
        <f t="shared" si="316"/>
        <v/>
      </c>
      <c r="AS545" s="12" t="str">
        <f t="shared" si="317"/>
        <v/>
      </c>
      <c r="AT545" s="12" t="str">
        <f t="shared" si="318"/>
        <v/>
      </c>
      <c r="AU545" s="12" t="str">
        <f t="shared" si="319"/>
        <v/>
      </c>
      <c r="AV545" s="12" t="str">
        <f t="shared" si="320"/>
        <v/>
      </c>
      <c r="AW545" s="12" t="str">
        <f t="shared" si="321"/>
        <v/>
      </c>
      <c r="AX545" s="12" t="str">
        <f t="shared" si="322"/>
        <v/>
      </c>
      <c r="AY545" s="12" t="str">
        <f t="shared" si="323"/>
        <v/>
      </c>
      <c r="AZ545" s="12" t="str">
        <f t="shared" si="324"/>
        <v/>
      </c>
    </row>
    <row r="546" spans="1:52" s="3" customFormat="1">
      <c r="A546" s="35"/>
      <c r="B546" s="36"/>
      <c r="C546" s="36"/>
      <c r="D546" s="36"/>
      <c r="E546" s="13"/>
      <c r="F546" s="13"/>
      <c r="G546" s="13"/>
      <c r="H546" s="13"/>
      <c r="I546" s="18">
        <f t="shared" si="292"/>
        <v>0</v>
      </c>
      <c r="J546" s="37">
        <f t="shared" si="291"/>
        <v>0</v>
      </c>
      <c r="K546" s="37"/>
      <c r="L546" s="12">
        <f t="shared" si="293"/>
        <v>0</v>
      </c>
      <c r="M546" s="12">
        <f t="shared" si="294"/>
        <v>0</v>
      </c>
      <c r="N546" s="12">
        <f t="shared" si="295"/>
        <v>0</v>
      </c>
      <c r="O546" s="12">
        <f t="shared" si="296"/>
        <v>0</v>
      </c>
      <c r="P546" s="12">
        <f t="shared" si="297"/>
        <v>0</v>
      </c>
      <c r="Q546" s="12">
        <f t="shared" si="298"/>
        <v>0</v>
      </c>
      <c r="R546" s="12">
        <f t="shared" si="299"/>
        <v>0</v>
      </c>
      <c r="S546" s="12">
        <f t="shared" si="300"/>
        <v>0</v>
      </c>
      <c r="U546" s="12">
        <f t="shared" si="301"/>
        <v>0</v>
      </c>
      <c r="V546" s="12">
        <f t="shared" si="302"/>
        <v>0</v>
      </c>
      <c r="W546" s="12">
        <f t="shared" si="303"/>
        <v>0</v>
      </c>
      <c r="X546" s="12">
        <f t="shared" si="304"/>
        <v>0</v>
      </c>
      <c r="Y546" s="12">
        <f t="shared" si="325"/>
        <v>0</v>
      </c>
      <c r="Z546" s="12">
        <f t="shared" si="305"/>
        <v>0</v>
      </c>
      <c r="AB546" s="42">
        <f t="shared" si="306"/>
        <v>0</v>
      </c>
      <c r="AC546" s="42">
        <f t="shared" si="307"/>
        <v>0</v>
      </c>
      <c r="AD546" s="42">
        <f t="shared" si="308"/>
        <v>0</v>
      </c>
      <c r="AE546" s="42">
        <f t="shared" si="309"/>
        <v>0</v>
      </c>
      <c r="AL546" s="12" t="str">
        <f t="shared" si="310"/>
        <v/>
      </c>
      <c r="AM546" s="12" t="str">
        <f t="shared" si="311"/>
        <v/>
      </c>
      <c r="AN546" s="12" t="str">
        <f t="shared" si="312"/>
        <v/>
      </c>
      <c r="AO546" s="12" t="str">
        <f t="shared" si="313"/>
        <v/>
      </c>
      <c r="AP546" s="12" t="str">
        <f t="shared" si="314"/>
        <v/>
      </c>
      <c r="AQ546" s="12" t="str">
        <f t="shared" si="315"/>
        <v/>
      </c>
      <c r="AR546" s="12" t="str">
        <f t="shared" si="316"/>
        <v/>
      </c>
      <c r="AS546" s="12" t="str">
        <f t="shared" si="317"/>
        <v/>
      </c>
      <c r="AT546" s="12" t="str">
        <f t="shared" si="318"/>
        <v/>
      </c>
      <c r="AU546" s="12" t="str">
        <f t="shared" si="319"/>
        <v/>
      </c>
      <c r="AV546" s="12" t="str">
        <f t="shared" si="320"/>
        <v/>
      </c>
      <c r="AW546" s="12" t="str">
        <f t="shared" si="321"/>
        <v/>
      </c>
      <c r="AX546" s="12" t="str">
        <f t="shared" si="322"/>
        <v/>
      </c>
      <c r="AY546" s="12" t="str">
        <f t="shared" si="323"/>
        <v/>
      </c>
      <c r="AZ546" s="12" t="str">
        <f t="shared" si="324"/>
        <v/>
      </c>
    </row>
    <row r="547" spans="1:52" s="3" customFormat="1">
      <c r="A547" s="35"/>
      <c r="B547" s="36"/>
      <c r="C547" s="36"/>
      <c r="D547" s="36"/>
      <c r="E547" s="13"/>
      <c r="F547" s="13"/>
      <c r="G547" s="13"/>
      <c r="H547" s="13"/>
      <c r="I547" s="18">
        <f t="shared" si="292"/>
        <v>0</v>
      </c>
      <c r="J547" s="37">
        <f t="shared" si="291"/>
        <v>0</v>
      </c>
      <c r="K547" s="37"/>
      <c r="L547" s="12">
        <f t="shared" si="293"/>
        <v>0</v>
      </c>
      <c r="M547" s="12">
        <f t="shared" si="294"/>
        <v>0</v>
      </c>
      <c r="N547" s="12">
        <f t="shared" si="295"/>
        <v>0</v>
      </c>
      <c r="O547" s="12">
        <f t="shared" si="296"/>
        <v>0</v>
      </c>
      <c r="P547" s="12">
        <f t="shared" si="297"/>
        <v>0</v>
      </c>
      <c r="Q547" s="12">
        <f t="shared" si="298"/>
        <v>0</v>
      </c>
      <c r="R547" s="12">
        <f t="shared" si="299"/>
        <v>0</v>
      </c>
      <c r="S547" s="12">
        <f t="shared" si="300"/>
        <v>0</v>
      </c>
      <c r="U547" s="12">
        <f t="shared" si="301"/>
        <v>0</v>
      </c>
      <c r="V547" s="12">
        <f t="shared" si="302"/>
        <v>0</v>
      </c>
      <c r="W547" s="12">
        <f t="shared" si="303"/>
        <v>0</v>
      </c>
      <c r="X547" s="12">
        <f t="shared" si="304"/>
        <v>0</v>
      </c>
      <c r="Y547" s="12">
        <f t="shared" si="325"/>
        <v>0</v>
      </c>
      <c r="Z547" s="12">
        <f t="shared" si="305"/>
        <v>0</v>
      </c>
      <c r="AB547" s="42">
        <f t="shared" si="306"/>
        <v>0</v>
      </c>
      <c r="AC547" s="42">
        <f t="shared" si="307"/>
        <v>0</v>
      </c>
      <c r="AD547" s="42">
        <f t="shared" si="308"/>
        <v>0</v>
      </c>
      <c r="AE547" s="42">
        <f t="shared" si="309"/>
        <v>0</v>
      </c>
      <c r="AL547" s="12" t="str">
        <f t="shared" si="310"/>
        <v/>
      </c>
      <c r="AM547" s="12" t="str">
        <f t="shared" si="311"/>
        <v/>
      </c>
      <c r="AN547" s="12" t="str">
        <f t="shared" si="312"/>
        <v/>
      </c>
      <c r="AO547" s="12" t="str">
        <f t="shared" si="313"/>
        <v/>
      </c>
      <c r="AP547" s="12" t="str">
        <f t="shared" si="314"/>
        <v/>
      </c>
      <c r="AQ547" s="12" t="str">
        <f t="shared" si="315"/>
        <v/>
      </c>
      <c r="AR547" s="12" t="str">
        <f t="shared" si="316"/>
        <v/>
      </c>
      <c r="AS547" s="12" t="str">
        <f t="shared" si="317"/>
        <v/>
      </c>
      <c r="AT547" s="12" t="str">
        <f t="shared" si="318"/>
        <v/>
      </c>
      <c r="AU547" s="12" t="str">
        <f t="shared" si="319"/>
        <v/>
      </c>
      <c r="AV547" s="12" t="str">
        <f t="shared" si="320"/>
        <v/>
      </c>
      <c r="AW547" s="12" t="str">
        <f t="shared" si="321"/>
        <v/>
      </c>
      <c r="AX547" s="12" t="str">
        <f t="shared" si="322"/>
        <v/>
      </c>
      <c r="AY547" s="12" t="str">
        <f t="shared" si="323"/>
        <v/>
      </c>
      <c r="AZ547" s="12" t="str">
        <f t="shared" si="324"/>
        <v/>
      </c>
    </row>
    <row r="548" spans="1:52" s="3" customFormat="1">
      <c r="A548" s="35"/>
      <c r="B548" s="36"/>
      <c r="C548" s="36"/>
      <c r="D548" s="36"/>
      <c r="E548" s="13"/>
      <c r="F548" s="13"/>
      <c r="G548" s="13"/>
      <c r="H548" s="13"/>
      <c r="I548" s="18">
        <f t="shared" si="292"/>
        <v>0</v>
      </c>
      <c r="J548" s="37">
        <f t="shared" si="291"/>
        <v>0</v>
      </c>
      <c r="K548" s="37"/>
      <c r="L548" s="12">
        <f t="shared" si="293"/>
        <v>0</v>
      </c>
      <c r="M548" s="12">
        <f t="shared" si="294"/>
        <v>0</v>
      </c>
      <c r="N548" s="12">
        <f t="shared" si="295"/>
        <v>0</v>
      </c>
      <c r="O548" s="12">
        <f t="shared" si="296"/>
        <v>0</v>
      </c>
      <c r="P548" s="12">
        <f t="shared" si="297"/>
        <v>0</v>
      </c>
      <c r="Q548" s="12">
        <f t="shared" si="298"/>
        <v>0</v>
      </c>
      <c r="R548" s="12">
        <f t="shared" si="299"/>
        <v>0</v>
      </c>
      <c r="S548" s="12">
        <f t="shared" si="300"/>
        <v>0</v>
      </c>
      <c r="U548" s="12">
        <f t="shared" si="301"/>
        <v>0</v>
      </c>
      <c r="V548" s="12">
        <f t="shared" si="302"/>
        <v>0</v>
      </c>
      <c r="W548" s="12">
        <f t="shared" si="303"/>
        <v>0</v>
      </c>
      <c r="X548" s="12">
        <f t="shared" si="304"/>
        <v>0</v>
      </c>
      <c r="Y548" s="12">
        <f t="shared" si="325"/>
        <v>0</v>
      </c>
      <c r="Z548" s="12">
        <f t="shared" si="305"/>
        <v>0</v>
      </c>
      <c r="AB548" s="42">
        <f t="shared" si="306"/>
        <v>0</v>
      </c>
      <c r="AC548" s="42">
        <f t="shared" si="307"/>
        <v>0</v>
      </c>
      <c r="AD548" s="42">
        <f t="shared" si="308"/>
        <v>0</v>
      </c>
      <c r="AE548" s="42">
        <f t="shared" si="309"/>
        <v>0</v>
      </c>
      <c r="AL548" s="12" t="str">
        <f t="shared" si="310"/>
        <v/>
      </c>
      <c r="AM548" s="12" t="str">
        <f t="shared" si="311"/>
        <v/>
      </c>
      <c r="AN548" s="12" t="str">
        <f t="shared" si="312"/>
        <v/>
      </c>
      <c r="AO548" s="12" t="str">
        <f t="shared" si="313"/>
        <v/>
      </c>
      <c r="AP548" s="12" t="str">
        <f t="shared" si="314"/>
        <v/>
      </c>
      <c r="AQ548" s="12" t="str">
        <f t="shared" si="315"/>
        <v/>
      </c>
      <c r="AR548" s="12" t="str">
        <f t="shared" si="316"/>
        <v/>
      </c>
      <c r="AS548" s="12" t="str">
        <f t="shared" si="317"/>
        <v/>
      </c>
      <c r="AT548" s="12" t="str">
        <f t="shared" si="318"/>
        <v/>
      </c>
      <c r="AU548" s="12" t="str">
        <f t="shared" si="319"/>
        <v/>
      </c>
      <c r="AV548" s="12" t="str">
        <f t="shared" si="320"/>
        <v/>
      </c>
      <c r="AW548" s="12" t="str">
        <f t="shared" si="321"/>
        <v/>
      </c>
      <c r="AX548" s="12" t="str">
        <f t="shared" si="322"/>
        <v/>
      </c>
      <c r="AY548" s="12" t="str">
        <f t="shared" si="323"/>
        <v/>
      </c>
      <c r="AZ548" s="12" t="str">
        <f t="shared" si="324"/>
        <v/>
      </c>
    </row>
    <row r="549" spans="1:52" s="3" customFormat="1">
      <c r="A549" s="35"/>
      <c r="B549" s="36"/>
      <c r="C549" s="36"/>
      <c r="D549" s="36"/>
      <c r="E549" s="13"/>
      <c r="F549" s="13"/>
      <c r="G549" s="13"/>
      <c r="H549" s="13"/>
      <c r="I549" s="18">
        <f t="shared" si="292"/>
        <v>0</v>
      </c>
      <c r="J549" s="37">
        <f t="shared" si="291"/>
        <v>0</v>
      </c>
      <c r="K549" s="37"/>
      <c r="L549" s="12">
        <f t="shared" si="293"/>
        <v>0</v>
      </c>
      <c r="M549" s="12">
        <f t="shared" si="294"/>
        <v>0</v>
      </c>
      <c r="N549" s="12">
        <f t="shared" si="295"/>
        <v>0</v>
      </c>
      <c r="O549" s="12">
        <f t="shared" si="296"/>
        <v>0</v>
      </c>
      <c r="P549" s="12">
        <f t="shared" si="297"/>
        <v>0</v>
      </c>
      <c r="Q549" s="12">
        <f t="shared" si="298"/>
        <v>0</v>
      </c>
      <c r="R549" s="12">
        <f t="shared" si="299"/>
        <v>0</v>
      </c>
      <c r="S549" s="12">
        <f t="shared" si="300"/>
        <v>0</v>
      </c>
      <c r="U549" s="12">
        <f t="shared" si="301"/>
        <v>0</v>
      </c>
      <c r="V549" s="12">
        <f t="shared" si="302"/>
        <v>0</v>
      </c>
      <c r="W549" s="12">
        <f t="shared" si="303"/>
        <v>0</v>
      </c>
      <c r="X549" s="12">
        <f t="shared" si="304"/>
        <v>0</v>
      </c>
      <c r="Y549" s="12">
        <f t="shared" si="325"/>
        <v>0</v>
      </c>
      <c r="Z549" s="12">
        <f t="shared" si="305"/>
        <v>0</v>
      </c>
      <c r="AB549" s="42">
        <f t="shared" si="306"/>
        <v>0</v>
      </c>
      <c r="AC549" s="42">
        <f t="shared" si="307"/>
        <v>0</v>
      </c>
      <c r="AD549" s="42">
        <f t="shared" si="308"/>
        <v>0</v>
      </c>
      <c r="AE549" s="42">
        <f t="shared" si="309"/>
        <v>0</v>
      </c>
      <c r="AL549" s="12" t="str">
        <f t="shared" si="310"/>
        <v/>
      </c>
      <c r="AM549" s="12" t="str">
        <f t="shared" si="311"/>
        <v/>
      </c>
      <c r="AN549" s="12" t="str">
        <f t="shared" si="312"/>
        <v/>
      </c>
      <c r="AO549" s="12" t="str">
        <f t="shared" si="313"/>
        <v/>
      </c>
      <c r="AP549" s="12" t="str">
        <f t="shared" si="314"/>
        <v/>
      </c>
      <c r="AQ549" s="12" t="str">
        <f t="shared" si="315"/>
        <v/>
      </c>
      <c r="AR549" s="12" t="str">
        <f t="shared" si="316"/>
        <v/>
      </c>
      <c r="AS549" s="12" t="str">
        <f t="shared" si="317"/>
        <v/>
      </c>
      <c r="AT549" s="12" t="str">
        <f t="shared" si="318"/>
        <v/>
      </c>
      <c r="AU549" s="12" t="str">
        <f t="shared" si="319"/>
        <v/>
      </c>
      <c r="AV549" s="12" t="str">
        <f t="shared" si="320"/>
        <v/>
      </c>
      <c r="AW549" s="12" t="str">
        <f t="shared" si="321"/>
        <v/>
      </c>
      <c r="AX549" s="12" t="str">
        <f t="shared" si="322"/>
        <v/>
      </c>
      <c r="AY549" s="12" t="str">
        <f t="shared" si="323"/>
        <v/>
      </c>
      <c r="AZ549" s="12" t="str">
        <f t="shared" si="324"/>
        <v/>
      </c>
    </row>
    <row r="550" spans="1:52" s="3" customFormat="1">
      <c r="A550" s="35"/>
      <c r="B550" s="36"/>
      <c r="C550" s="36"/>
      <c r="D550" s="36"/>
      <c r="E550" s="13"/>
      <c r="F550" s="13"/>
      <c r="G550" s="13"/>
      <c r="H550" s="13"/>
      <c r="I550" s="18">
        <f t="shared" si="292"/>
        <v>0</v>
      </c>
      <c r="J550" s="37">
        <f t="shared" si="291"/>
        <v>0</v>
      </c>
      <c r="K550" s="37"/>
      <c r="L550" s="12">
        <f t="shared" si="293"/>
        <v>0</v>
      </c>
      <c r="M550" s="12">
        <f t="shared" si="294"/>
        <v>0</v>
      </c>
      <c r="N550" s="12">
        <f t="shared" si="295"/>
        <v>0</v>
      </c>
      <c r="O550" s="12">
        <f t="shared" si="296"/>
        <v>0</v>
      </c>
      <c r="P550" s="12">
        <f t="shared" si="297"/>
        <v>0</v>
      </c>
      <c r="Q550" s="12">
        <f t="shared" si="298"/>
        <v>0</v>
      </c>
      <c r="R550" s="12">
        <f t="shared" si="299"/>
        <v>0</v>
      </c>
      <c r="S550" s="12">
        <f t="shared" si="300"/>
        <v>0</v>
      </c>
      <c r="U550" s="12">
        <f t="shared" si="301"/>
        <v>0</v>
      </c>
      <c r="V550" s="12">
        <f t="shared" si="302"/>
        <v>0</v>
      </c>
      <c r="W550" s="12">
        <f t="shared" si="303"/>
        <v>0</v>
      </c>
      <c r="X550" s="12">
        <f t="shared" si="304"/>
        <v>0</v>
      </c>
      <c r="Y550" s="12">
        <f t="shared" si="325"/>
        <v>0</v>
      </c>
      <c r="Z550" s="12">
        <f t="shared" si="305"/>
        <v>0</v>
      </c>
      <c r="AB550" s="42">
        <f t="shared" si="306"/>
        <v>0</v>
      </c>
      <c r="AC550" s="42">
        <f t="shared" si="307"/>
        <v>0</v>
      </c>
      <c r="AD550" s="42">
        <f t="shared" si="308"/>
        <v>0</v>
      </c>
      <c r="AE550" s="42">
        <f t="shared" si="309"/>
        <v>0</v>
      </c>
      <c r="AL550" s="12" t="str">
        <f t="shared" si="310"/>
        <v/>
      </c>
      <c r="AM550" s="12" t="str">
        <f t="shared" si="311"/>
        <v/>
      </c>
      <c r="AN550" s="12" t="str">
        <f t="shared" si="312"/>
        <v/>
      </c>
      <c r="AO550" s="12" t="str">
        <f t="shared" si="313"/>
        <v/>
      </c>
      <c r="AP550" s="12" t="str">
        <f t="shared" si="314"/>
        <v/>
      </c>
      <c r="AQ550" s="12" t="str">
        <f t="shared" si="315"/>
        <v/>
      </c>
      <c r="AR550" s="12" t="str">
        <f t="shared" si="316"/>
        <v/>
      </c>
      <c r="AS550" s="12" t="str">
        <f t="shared" si="317"/>
        <v/>
      </c>
      <c r="AT550" s="12" t="str">
        <f t="shared" si="318"/>
        <v/>
      </c>
      <c r="AU550" s="12" t="str">
        <f t="shared" si="319"/>
        <v/>
      </c>
      <c r="AV550" s="12" t="str">
        <f t="shared" si="320"/>
        <v/>
      </c>
      <c r="AW550" s="12" t="str">
        <f t="shared" si="321"/>
        <v/>
      </c>
      <c r="AX550" s="12" t="str">
        <f t="shared" si="322"/>
        <v/>
      </c>
      <c r="AY550" s="12" t="str">
        <f t="shared" si="323"/>
        <v/>
      </c>
      <c r="AZ550" s="12" t="str">
        <f t="shared" si="324"/>
        <v/>
      </c>
    </row>
    <row r="551" spans="1:52" s="3" customFormat="1">
      <c r="A551" s="35"/>
      <c r="B551" s="36"/>
      <c r="C551" s="36"/>
      <c r="D551" s="36"/>
      <c r="E551" s="13"/>
      <c r="F551" s="13"/>
      <c r="G551" s="13"/>
      <c r="H551" s="13"/>
      <c r="I551" s="18">
        <f t="shared" si="292"/>
        <v>0</v>
      </c>
      <c r="J551" s="37">
        <f t="shared" si="291"/>
        <v>0</v>
      </c>
      <c r="K551" s="37"/>
      <c r="L551" s="12">
        <f t="shared" si="293"/>
        <v>0</v>
      </c>
      <c r="M551" s="12">
        <f t="shared" si="294"/>
        <v>0</v>
      </c>
      <c r="N551" s="12">
        <f t="shared" si="295"/>
        <v>0</v>
      </c>
      <c r="O551" s="12">
        <f t="shared" si="296"/>
        <v>0</v>
      </c>
      <c r="P551" s="12">
        <f t="shared" si="297"/>
        <v>0</v>
      </c>
      <c r="Q551" s="12">
        <f t="shared" si="298"/>
        <v>0</v>
      </c>
      <c r="R551" s="12">
        <f t="shared" si="299"/>
        <v>0</v>
      </c>
      <c r="S551" s="12">
        <f t="shared" si="300"/>
        <v>0</v>
      </c>
      <c r="U551" s="12">
        <f t="shared" si="301"/>
        <v>0</v>
      </c>
      <c r="V551" s="12">
        <f t="shared" si="302"/>
        <v>0</v>
      </c>
      <c r="W551" s="12">
        <f t="shared" si="303"/>
        <v>0</v>
      </c>
      <c r="X551" s="12">
        <f t="shared" si="304"/>
        <v>0</v>
      </c>
      <c r="Y551" s="12">
        <f t="shared" si="325"/>
        <v>0</v>
      </c>
      <c r="Z551" s="12">
        <f t="shared" si="305"/>
        <v>0</v>
      </c>
      <c r="AB551" s="42">
        <f t="shared" si="306"/>
        <v>0</v>
      </c>
      <c r="AC551" s="42">
        <f t="shared" si="307"/>
        <v>0</v>
      </c>
      <c r="AD551" s="42">
        <f t="shared" si="308"/>
        <v>0</v>
      </c>
      <c r="AE551" s="42">
        <f t="shared" si="309"/>
        <v>0</v>
      </c>
      <c r="AL551" s="12" t="str">
        <f t="shared" si="310"/>
        <v/>
      </c>
      <c r="AM551" s="12" t="str">
        <f t="shared" si="311"/>
        <v/>
      </c>
      <c r="AN551" s="12" t="str">
        <f t="shared" si="312"/>
        <v/>
      </c>
      <c r="AO551" s="12" t="str">
        <f t="shared" si="313"/>
        <v/>
      </c>
      <c r="AP551" s="12" t="str">
        <f t="shared" si="314"/>
        <v/>
      </c>
      <c r="AQ551" s="12" t="str">
        <f t="shared" si="315"/>
        <v/>
      </c>
      <c r="AR551" s="12" t="str">
        <f t="shared" si="316"/>
        <v/>
      </c>
      <c r="AS551" s="12" t="str">
        <f t="shared" si="317"/>
        <v/>
      </c>
      <c r="AT551" s="12" t="str">
        <f t="shared" si="318"/>
        <v/>
      </c>
      <c r="AU551" s="12" t="str">
        <f t="shared" si="319"/>
        <v/>
      </c>
      <c r="AV551" s="12" t="str">
        <f t="shared" si="320"/>
        <v/>
      </c>
      <c r="AW551" s="12" t="str">
        <f t="shared" si="321"/>
        <v/>
      </c>
      <c r="AX551" s="12" t="str">
        <f t="shared" si="322"/>
        <v/>
      </c>
      <c r="AY551" s="12" t="str">
        <f t="shared" si="323"/>
        <v/>
      </c>
      <c r="AZ551" s="12" t="str">
        <f t="shared" si="324"/>
        <v/>
      </c>
    </row>
    <row r="552" spans="1:52" s="3" customFormat="1">
      <c r="A552" s="35"/>
      <c r="B552" s="36"/>
      <c r="C552" s="36"/>
      <c r="D552" s="36"/>
      <c r="E552" s="13"/>
      <c r="F552" s="13"/>
      <c r="G552" s="13"/>
      <c r="H552" s="13"/>
      <c r="I552" s="18">
        <f t="shared" si="292"/>
        <v>0</v>
      </c>
      <c r="J552" s="37">
        <f t="shared" si="291"/>
        <v>0</v>
      </c>
      <c r="K552" s="37"/>
      <c r="L552" s="12">
        <f t="shared" si="293"/>
        <v>0</v>
      </c>
      <c r="M552" s="12">
        <f t="shared" si="294"/>
        <v>0</v>
      </c>
      <c r="N552" s="12">
        <f t="shared" si="295"/>
        <v>0</v>
      </c>
      <c r="O552" s="12">
        <f t="shared" si="296"/>
        <v>0</v>
      </c>
      <c r="P552" s="12">
        <f t="shared" si="297"/>
        <v>0</v>
      </c>
      <c r="Q552" s="12">
        <f t="shared" si="298"/>
        <v>0</v>
      </c>
      <c r="R552" s="12">
        <f t="shared" si="299"/>
        <v>0</v>
      </c>
      <c r="S552" s="12">
        <f t="shared" si="300"/>
        <v>0</v>
      </c>
      <c r="U552" s="12">
        <f t="shared" si="301"/>
        <v>0</v>
      </c>
      <c r="V552" s="12">
        <f t="shared" si="302"/>
        <v>0</v>
      </c>
      <c r="W552" s="12">
        <f t="shared" si="303"/>
        <v>0</v>
      </c>
      <c r="X552" s="12">
        <f t="shared" si="304"/>
        <v>0</v>
      </c>
      <c r="Y552" s="12">
        <f t="shared" si="325"/>
        <v>0</v>
      </c>
      <c r="Z552" s="12">
        <f t="shared" si="305"/>
        <v>0</v>
      </c>
      <c r="AB552" s="42">
        <f t="shared" si="306"/>
        <v>0</v>
      </c>
      <c r="AC552" s="42">
        <f t="shared" si="307"/>
        <v>0</v>
      </c>
      <c r="AD552" s="42">
        <f t="shared" si="308"/>
        <v>0</v>
      </c>
      <c r="AE552" s="42">
        <f t="shared" si="309"/>
        <v>0</v>
      </c>
      <c r="AL552" s="12" t="str">
        <f t="shared" si="310"/>
        <v/>
      </c>
      <c r="AM552" s="12" t="str">
        <f t="shared" si="311"/>
        <v/>
      </c>
      <c r="AN552" s="12" t="str">
        <f t="shared" si="312"/>
        <v/>
      </c>
      <c r="AO552" s="12" t="str">
        <f t="shared" si="313"/>
        <v/>
      </c>
      <c r="AP552" s="12" t="str">
        <f t="shared" si="314"/>
        <v/>
      </c>
      <c r="AQ552" s="12" t="str">
        <f t="shared" si="315"/>
        <v/>
      </c>
      <c r="AR552" s="12" t="str">
        <f t="shared" si="316"/>
        <v/>
      </c>
      <c r="AS552" s="12" t="str">
        <f t="shared" si="317"/>
        <v/>
      </c>
      <c r="AT552" s="12" t="str">
        <f t="shared" si="318"/>
        <v/>
      </c>
      <c r="AU552" s="12" t="str">
        <f t="shared" si="319"/>
        <v/>
      </c>
      <c r="AV552" s="12" t="str">
        <f t="shared" si="320"/>
        <v/>
      </c>
      <c r="AW552" s="12" t="str">
        <f t="shared" si="321"/>
        <v/>
      </c>
      <c r="AX552" s="12" t="str">
        <f t="shared" si="322"/>
        <v/>
      </c>
      <c r="AY552" s="12" t="str">
        <f t="shared" si="323"/>
        <v/>
      </c>
      <c r="AZ552" s="12" t="str">
        <f t="shared" si="324"/>
        <v/>
      </c>
    </row>
    <row r="553" spans="1:52" s="3" customFormat="1">
      <c r="A553" s="35"/>
      <c r="B553" s="36"/>
      <c r="C553" s="36"/>
      <c r="D553" s="36"/>
      <c r="E553" s="13"/>
      <c r="F553" s="13"/>
      <c r="G553" s="13"/>
      <c r="H553" s="13"/>
      <c r="I553" s="18">
        <f t="shared" si="292"/>
        <v>0</v>
      </c>
      <c r="J553" s="37">
        <f t="shared" si="291"/>
        <v>0</v>
      </c>
      <c r="K553" s="37"/>
      <c r="L553" s="12">
        <f t="shared" si="293"/>
        <v>0</v>
      </c>
      <c r="M553" s="12">
        <f t="shared" si="294"/>
        <v>0</v>
      </c>
      <c r="N553" s="12">
        <f t="shared" si="295"/>
        <v>0</v>
      </c>
      <c r="O553" s="12">
        <f t="shared" si="296"/>
        <v>0</v>
      </c>
      <c r="P553" s="12">
        <f t="shared" si="297"/>
        <v>0</v>
      </c>
      <c r="Q553" s="12">
        <f t="shared" si="298"/>
        <v>0</v>
      </c>
      <c r="R553" s="12">
        <f t="shared" si="299"/>
        <v>0</v>
      </c>
      <c r="S553" s="12">
        <f t="shared" si="300"/>
        <v>0</v>
      </c>
      <c r="U553" s="12">
        <f t="shared" si="301"/>
        <v>0</v>
      </c>
      <c r="V553" s="12">
        <f t="shared" si="302"/>
        <v>0</v>
      </c>
      <c r="W553" s="12">
        <f t="shared" si="303"/>
        <v>0</v>
      </c>
      <c r="X553" s="12">
        <f t="shared" si="304"/>
        <v>0</v>
      </c>
      <c r="Y553" s="12">
        <f t="shared" si="325"/>
        <v>0</v>
      </c>
      <c r="Z553" s="12">
        <f t="shared" si="305"/>
        <v>0</v>
      </c>
      <c r="AB553" s="42">
        <f t="shared" si="306"/>
        <v>0</v>
      </c>
      <c r="AC553" s="42">
        <f t="shared" si="307"/>
        <v>0</v>
      </c>
      <c r="AD553" s="42">
        <f t="shared" si="308"/>
        <v>0</v>
      </c>
      <c r="AE553" s="42">
        <f t="shared" si="309"/>
        <v>0</v>
      </c>
      <c r="AL553" s="12" t="str">
        <f t="shared" si="310"/>
        <v/>
      </c>
      <c r="AM553" s="12" t="str">
        <f t="shared" si="311"/>
        <v/>
      </c>
      <c r="AN553" s="12" t="str">
        <f t="shared" si="312"/>
        <v/>
      </c>
      <c r="AO553" s="12" t="str">
        <f t="shared" si="313"/>
        <v/>
      </c>
      <c r="AP553" s="12" t="str">
        <f t="shared" si="314"/>
        <v/>
      </c>
      <c r="AQ553" s="12" t="str">
        <f t="shared" si="315"/>
        <v/>
      </c>
      <c r="AR553" s="12" t="str">
        <f t="shared" si="316"/>
        <v/>
      </c>
      <c r="AS553" s="12" t="str">
        <f t="shared" si="317"/>
        <v/>
      </c>
      <c r="AT553" s="12" t="str">
        <f t="shared" si="318"/>
        <v/>
      </c>
      <c r="AU553" s="12" t="str">
        <f t="shared" si="319"/>
        <v/>
      </c>
      <c r="AV553" s="12" t="str">
        <f t="shared" si="320"/>
        <v/>
      </c>
      <c r="AW553" s="12" t="str">
        <f t="shared" si="321"/>
        <v/>
      </c>
      <c r="AX553" s="12" t="str">
        <f t="shared" si="322"/>
        <v/>
      </c>
      <c r="AY553" s="12" t="str">
        <f t="shared" si="323"/>
        <v/>
      </c>
      <c r="AZ553" s="12" t="str">
        <f t="shared" si="324"/>
        <v/>
      </c>
    </row>
    <row r="554" spans="1:52" s="3" customFormat="1">
      <c r="A554" s="35"/>
      <c r="B554" s="36"/>
      <c r="C554" s="36"/>
      <c r="D554" s="36"/>
      <c r="E554" s="13"/>
      <c r="F554" s="13"/>
      <c r="G554" s="13"/>
      <c r="H554" s="13"/>
      <c r="I554" s="18">
        <f t="shared" si="292"/>
        <v>0</v>
      </c>
      <c r="J554" s="37">
        <f t="shared" si="291"/>
        <v>0</v>
      </c>
      <c r="K554" s="37"/>
      <c r="L554" s="12">
        <f t="shared" si="293"/>
        <v>0</v>
      </c>
      <c r="M554" s="12">
        <f t="shared" si="294"/>
        <v>0</v>
      </c>
      <c r="N554" s="12">
        <f t="shared" si="295"/>
        <v>0</v>
      </c>
      <c r="O554" s="12">
        <f t="shared" si="296"/>
        <v>0</v>
      </c>
      <c r="P554" s="12">
        <f t="shared" si="297"/>
        <v>0</v>
      </c>
      <c r="Q554" s="12">
        <f t="shared" si="298"/>
        <v>0</v>
      </c>
      <c r="R554" s="12">
        <f t="shared" si="299"/>
        <v>0</v>
      </c>
      <c r="S554" s="12">
        <f t="shared" si="300"/>
        <v>0</v>
      </c>
      <c r="U554" s="12">
        <f t="shared" si="301"/>
        <v>0</v>
      </c>
      <c r="V554" s="12">
        <f t="shared" si="302"/>
        <v>0</v>
      </c>
      <c r="W554" s="12">
        <f t="shared" si="303"/>
        <v>0</v>
      </c>
      <c r="X554" s="12">
        <f t="shared" si="304"/>
        <v>0</v>
      </c>
      <c r="Y554" s="12">
        <f t="shared" si="325"/>
        <v>0</v>
      </c>
      <c r="Z554" s="12">
        <f t="shared" si="305"/>
        <v>0</v>
      </c>
      <c r="AB554" s="42">
        <f t="shared" si="306"/>
        <v>0</v>
      </c>
      <c r="AC554" s="42">
        <f t="shared" si="307"/>
        <v>0</v>
      </c>
      <c r="AD554" s="42">
        <f t="shared" si="308"/>
        <v>0</v>
      </c>
      <c r="AE554" s="42">
        <f t="shared" si="309"/>
        <v>0</v>
      </c>
      <c r="AL554" s="12" t="str">
        <f t="shared" si="310"/>
        <v/>
      </c>
      <c r="AM554" s="12" t="str">
        <f t="shared" si="311"/>
        <v/>
      </c>
      <c r="AN554" s="12" t="str">
        <f t="shared" si="312"/>
        <v/>
      </c>
      <c r="AO554" s="12" t="str">
        <f t="shared" si="313"/>
        <v/>
      </c>
      <c r="AP554" s="12" t="str">
        <f t="shared" si="314"/>
        <v/>
      </c>
      <c r="AQ554" s="12" t="str">
        <f t="shared" si="315"/>
        <v/>
      </c>
      <c r="AR554" s="12" t="str">
        <f t="shared" si="316"/>
        <v/>
      </c>
      <c r="AS554" s="12" t="str">
        <f t="shared" si="317"/>
        <v/>
      </c>
      <c r="AT554" s="12" t="str">
        <f t="shared" si="318"/>
        <v/>
      </c>
      <c r="AU554" s="12" t="str">
        <f t="shared" si="319"/>
        <v/>
      </c>
      <c r="AV554" s="12" t="str">
        <f t="shared" si="320"/>
        <v/>
      </c>
      <c r="AW554" s="12" t="str">
        <f t="shared" si="321"/>
        <v/>
      </c>
      <c r="AX554" s="12" t="str">
        <f t="shared" si="322"/>
        <v/>
      </c>
      <c r="AY554" s="12" t="str">
        <f t="shared" si="323"/>
        <v/>
      </c>
      <c r="AZ554" s="12" t="str">
        <f t="shared" si="324"/>
        <v/>
      </c>
    </row>
    <row r="555" spans="1:52" s="3" customFormat="1">
      <c r="A555" s="35"/>
      <c r="B555" s="36"/>
      <c r="C555" s="36"/>
      <c r="D555" s="36"/>
      <c r="E555" s="13"/>
      <c r="F555" s="13"/>
      <c r="G555" s="13"/>
      <c r="H555" s="13"/>
      <c r="I555" s="18">
        <f t="shared" si="292"/>
        <v>0</v>
      </c>
      <c r="J555" s="37">
        <f t="shared" si="291"/>
        <v>0</v>
      </c>
      <c r="K555" s="37"/>
      <c r="L555" s="12">
        <f t="shared" si="293"/>
        <v>0</v>
      </c>
      <c r="M555" s="12">
        <f t="shared" si="294"/>
        <v>0</v>
      </c>
      <c r="N555" s="12">
        <f t="shared" si="295"/>
        <v>0</v>
      </c>
      <c r="O555" s="12">
        <f t="shared" si="296"/>
        <v>0</v>
      </c>
      <c r="P555" s="12">
        <f t="shared" si="297"/>
        <v>0</v>
      </c>
      <c r="Q555" s="12">
        <f t="shared" si="298"/>
        <v>0</v>
      </c>
      <c r="R555" s="12">
        <f t="shared" si="299"/>
        <v>0</v>
      </c>
      <c r="S555" s="12">
        <f t="shared" si="300"/>
        <v>0</v>
      </c>
      <c r="U555" s="12">
        <f t="shared" si="301"/>
        <v>0</v>
      </c>
      <c r="V555" s="12">
        <f t="shared" si="302"/>
        <v>0</v>
      </c>
      <c r="W555" s="12">
        <f t="shared" si="303"/>
        <v>0</v>
      </c>
      <c r="X555" s="12">
        <f t="shared" si="304"/>
        <v>0</v>
      </c>
      <c r="Y555" s="12">
        <f t="shared" si="325"/>
        <v>0</v>
      </c>
      <c r="Z555" s="12">
        <f t="shared" si="305"/>
        <v>0</v>
      </c>
      <c r="AB555" s="42">
        <f t="shared" si="306"/>
        <v>0</v>
      </c>
      <c r="AC555" s="42">
        <f t="shared" si="307"/>
        <v>0</v>
      </c>
      <c r="AD555" s="42">
        <f t="shared" si="308"/>
        <v>0</v>
      </c>
      <c r="AE555" s="42">
        <f t="shared" si="309"/>
        <v>0</v>
      </c>
      <c r="AG555" s="7"/>
      <c r="AH555" s="7"/>
      <c r="AJ555" s="7"/>
      <c r="AL555" s="12" t="str">
        <f t="shared" si="310"/>
        <v/>
      </c>
      <c r="AM555" s="12" t="str">
        <f t="shared" si="311"/>
        <v/>
      </c>
      <c r="AN555" s="12" t="str">
        <f t="shared" si="312"/>
        <v/>
      </c>
      <c r="AO555" s="12" t="str">
        <f t="shared" si="313"/>
        <v/>
      </c>
      <c r="AP555" s="12" t="str">
        <f t="shared" si="314"/>
        <v/>
      </c>
      <c r="AQ555" s="12" t="str">
        <f t="shared" si="315"/>
        <v/>
      </c>
      <c r="AR555" s="12" t="str">
        <f t="shared" si="316"/>
        <v/>
      </c>
      <c r="AS555" s="12" t="str">
        <f t="shared" si="317"/>
        <v/>
      </c>
      <c r="AT555" s="12" t="str">
        <f t="shared" si="318"/>
        <v/>
      </c>
      <c r="AU555" s="12" t="str">
        <f t="shared" si="319"/>
        <v/>
      </c>
      <c r="AV555" s="12" t="str">
        <f t="shared" si="320"/>
        <v/>
      </c>
      <c r="AW555" s="12" t="str">
        <f t="shared" si="321"/>
        <v/>
      </c>
      <c r="AX555" s="12" t="str">
        <f t="shared" si="322"/>
        <v/>
      </c>
      <c r="AY555" s="12" t="str">
        <f t="shared" si="323"/>
        <v/>
      </c>
      <c r="AZ555" s="12" t="str">
        <f t="shared" si="324"/>
        <v/>
      </c>
    </row>
    <row r="556" spans="1:52" s="3" customFormat="1">
      <c r="A556" s="35"/>
      <c r="B556" s="36"/>
      <c r="C556" s="36"/>
      <c r="D556" s="36"/>
      <c r="E556" s="13"/>
      <c r="F556" s="13"/>
      <c r="G556" s="13"/>
      <c r="H556" s="13"/>
      <c r="I556" s="18">
        <f t="shared" si="292"/>
        <v>0</v>
      </c>
      <c r="J556" s="37">
        <f t="shared" si="291"/>
        <v>0</v>
      </c>
      <c r="K556" s="37"/>
      <c r="L556" s="12">
        <f t="shared" si="293"/>
        <v>0</v>
      </c>
      <c r="M556" s="12">
        <f t="shared" si="294"/>
        <v>0</v>
      </c>
      <c r="N556" s="12">
        <f t="shared" si="295"/>
        <v>0</v>
      </c>
      <c r="O556" s="12">
        <f t="shared" si="296"/>
        <v>0</v>
      </c>
      <c r="P556" s="12">
        <f t="shared" si="297"/>
        <v>0</v>
      </c>
      <c r="Q556" s="12">
        <f t="shared" si="298"/>
        <v>0</v>
      </c>
      <c r="R556" s="12">
        <f t="shared" si="299"/>
        <v>0</v>
      </c>
      <c r="S556" s="12">
        <f t="shared" si="300"/>
        <v>0</v>
      </c>
      <c r="U556" s="12">
        <f t="shared" si="301"/>
        <v>0</v>
      </c>
      <c r="V556" s="12">
        <f t="shared" si="302"/>
        <v>0</v>
      </c>
      <c r="W556" s="12">
        <f t="shared" si="303"/>
        <v>0</v>
      </c>
      <c r="X556" s="12">
        <f t="shared" si="304"/>
        <v>0</v>
      </c>
      <c r="Y556" s="12">
        <f t="shared" si="325"/>
        <v>0</v>
      </c>
      <c r="Z556" s="12">
        <f t="shared" si="305"/>
        <v>0</v>
      </c>
      <c r="AB556" s="42">
        <f t="shared" si="306"/>
        <v>0</v>
      </c>
      <c r="AC556" s="42">
        <f t="shared" si="307"/>
        <v>0</v>
      </c>
      <c r="AD556" s="42">
        <f t="shared" si="308"/>
        <v>0</v>
      </c>
      <c r="AE556" s="42">
        <f t="shared" si="309"/>
        <v>0</v>
      </c>
      <c r="AG556" s="7"/>
      <c r="AH556" s="7"/>
      <c r="AJ556" s="7"/>
      <c r="AL556" s="12" t="str">
        <f t="shared" si="310"/>
        <v/>
      </c>
      <c r="AM556" s="12" t="str">
        <f t="shared" si="311"/>
        <v/>
      </c>
      <c r="AN556" s="12" t="str">
        <f t="shared" si="312"/>
        <v/>
      </c>
      <c r="AO556" s="12" t="str">
        <f t="shared" si="313"/>
        <v/>
      </c>
      <c r="AP556" s="12" t="str">
        <f t="shared" si="314"/>
        <v/>
      </c>
      <c r="AQ556" s="12" t="str">
        <f t="shared" si="315"/>
        <v/>
      </c>
      <c r="AR556" s="12" t="str">
        <f t="shared" si="316"/>
        <v/>
      </c>
      <c r="AS556" s="12" t="str">
        <f t="shared" si="317"/>
        <v/>
      </c>
      <c r="AT556" s="12" t="str">
        <f t="shared" si="318"/>
        <v/>
      </c>
      <c r="AU556" s="12" t="str">
        <f t="shared" si="319"/>
        <v/>
      </c>
      <c r="AV556" s="12" t="str">
        <f t="shared" si="320"/>
        <v/>
      </c>
      <c r="AW556" s="12" t="str">
        <f t="shared" si="321"/>
        <v/>
      </c>
      <c r="AX556" s="12" t="str">
        <f t="shared" si="322"/>
        <v/>
      </c>
      <c r="AY556" s="12" t="str">
        <f t="shared" si="323"/>
        <v/>
      </c>
      <c r="AZ556" s="12" t="str">
        <f t="shared" si="324"/>
        <v/>
      </c>
    </row>
    <row r="557" spans="1:52" s="3" customFormat="1">
      <c r="A557" s="35"/>
      <c r="B557" s="36"/>
      <c r="C557" s="36"/>
      <c r="D557" s="36"/>
      <c r="E557" s="13"/>
      <c r="F557" s="13"/>
      <c r="G557" s="13"/>
      <c r="H557" s="13"/>
      <c r="I557" s="18">
        <f t="shared" si="292"/>
        <v>0</v>
      </c>
      <c r="J557" s="37">
        <f t="shared" si="291"/>
        <v>0</v>
      </c>
      <c r="K557" s="37"/>
      <c r="L557" s="12">
        <f t="shared" si="293"/>
        <v>0</v>
      </c>
      <c r="M557" s="12">
        <f t="shared" si="294"/>
        <v>0</v>
      </c>
      <c r="N557" s="12">
        <f t="shared" si="295"/>
        <v>0</v>
      </c>
      <c r="O557" s="12">
        <f t="shared" si="296"/>
        <v>0</v>
      </c>
      <c r="P557" s="12">
        <f t="shared" si="297"/>
        <v>0</v>
      </c>
      <c r="Q557" s="12">
        <f t="shared" si="298"/>
        <v>0</v>
      </c>
      <c r="R557" s="12">
        <f t="shared" si="299"/>
        <v>0</v>
      </c>
      <c r="S557" s="12">
        <f t="shared" si="300"/>
        <v>0</v>
      </c>
      <c r="U557" s="12">
        <f t="shared" si="301"/>
        <v>0</v>
      </c>
      <c r="V557" s="12">
        <f t="shared" si="302"/>
        <v>0</v>
      </c>
      <c r="W557" s="12">
        <f t="shared" si="303"/>
        <v>0</v>
      </c>
      <c r="X557" s="12">
        <f t="shared" si="304"/>
        <v>0</v>
      </c>
      <c r="Y557" s="12">
        <f t="shared" si="325"/>
        <v>0</v>
      </c>
      <c r="Z557" s="12">
        <f t="shared" si="305"/>
        <v>0</v>
      </c>
      <c r="AB557" s="42">
        <f t="shared" si="306"/>
        <v>0</v>
      </c>
      <c r="AC557" s="42">
        <f t="shared" si="307"/>
        <v>0</v>
      </c>
      <c r="AD557" s="42">
        <f t="shared" si="308"/>
        <v>0</v>
      </c>
      <c r="AE557" s="42">
        <f t="shared" si="309"/>
        <v>0</v>
      </c>
      <c r="AL557" s="12" t="str">
        <f t="shared" si="310"/>
        <v/>
      </c>
      <c r="AM557" s="12" t="str">
        <f t="shared" si="311"/>
        <v/>
      </c>
      <c r="AN557" s="12" t="str">
        <f t="shared" si="312"/>
        <v/>
      </c>
      <c r="AO557" s="12" t="str">
        <f t="shared" si="313"/>
        <v/>
      </c>
      <c r="AP557" s="12" t="str">
        <f t="shared" si="314"/>
        <v/>
      </c>
      <c r="AQ557" s="12" t="str">
        <f t="shared" si="315"/>
        <v/>
      </c>
      <c r="AR557" s="12" t="str">
        <f t="shared" si="316"/>
        <v/>
      </c>
      <c r="AS557" s="12" t="str">
        <f t="shared" si="317"/>
        <v/>
      </c>
      <c r="AT557" s="12" t="str">
        <f t="shared" si="318"/>
        <v/>
      </c>
      <c r="AU557" s="12" t="str">
        <f t="shared" si="319"/>
        <v/>
      </c>
      <c r="AV557" s="12" t="str">
        <f t="shared" si="320"/>
        <v/>
      </c>
      <c r="AW557" s="12" t="str">
        <f t="shared" si="321"/>
        <v/>
      </c>
      <c r="AX557" s="12" t="str">
        <f t="shared" si="322"/>
        <v/>
      </c>
      <c r="AY557" s="12" t="str">
        <f t="shared" si="323"/>
        <v/>
      </c>
      <c r="AZ557" s="12" t="str">
        <f t="shared" si="324"/>
        <v/>
      </c>
    </row>
    <row r="558" spans="1:52" s="3" customFormat="1">
      <c r="A558" s="35"/>
      <c r="B558" s="36"/>
      <c r="C558" s="36"/>
      <c r="D558" s="36"/>
      <c r="E558" s="13"/>
      <c r="F558" s="13"/>
      <c r="G558" s="13"/>
      <c r="H558" s="13"/>
      <c r="I558" s="18">
        <f t="shared" si="292"/>
        <v>0</v>
      </c>
      <c r="J558" s="37">
        <f t="shared" si="291"/>
        <v>0</v>
      </c>
      <c r="K558" s="37"/>
      <c r="L558" s="12">
        <f t="shared" si="293"/>
        <v>0</v>
      </c>
      <c r="M558" s="12">
        <f t="shared" si="294"/>
        <v>0</v>
      </c>
      <c r="N558" s="12">
        <f t="shared" si="295"/>
        <v>0</v>
      </c>
      <c r="O558" s="12">
        <f t="shared" si="296"/>
        <v>0</v>
      </c>
      <c r="P558" s="12">
        <f t="shared" si="297"/>
        <v>0</v>
      </c>
      <c r="Q558" s="12">
        <f t="shared" si="298"/>
        <v>0</v>
      </c>
      <c r="R558" s="12">
        <f t="shared" si="299"/>
        <v>0</v>
      </c>
      <c r="S558" s="12">
        <f t="shared" si="300"/>
        <v>0</v>
      </c>
      <c r="U558" s="12">
        <f t="shared" si="301"/>
        <v>0</v>
      </c>
      <c r="V558" s="12">
        <f t="shared" si="302"/>
        <v>0</v>
      </c>
      <c r="W558" s="12">
        <f t="shared" si="303"/>
        <v>0</v>
      </c>
      <c r="X558" s="12">
        <f t="shared" si="304"/>
        <v>0</v>
      </c>
      <c r="Y558" s="12">
        <f t="shared" si="325"/>
        <v>0</v>
      </c>
      <c r="Z558" s="12">
        <f t="shared" si="305"/>
        <v>0</v>
      </c>
      <c r="AB558" s="42">
        <f t="shared" si="306"/>
        <v>0</v>
      </c>
      <c r="AC558" s="42">
        <f t="shared" si="307"/>
        <v>0</v>
      </c>
      <c r="AD558" s="42">
        <f t="shared" si="308"/>
        <v>0</v>
      </c>
      <c r="AE558" s="42">
        <f t="shared" si="309"/>
        <v>0</v>
      </c>
      <c r="AL558" s="12" t="str">
        <f t="shared" si="310"/>
        <v/>
      </c>
      <c r="AM558" s="12" t="str">
        <f t="shared" si="311"/>
        <v/>
      </c>
      <c r="AN558" s="12" t="str">
        <f t="shared" si="312"/>
        <v/>
      </c>
      <c r="AO558" s="12" t="str">
        <f t="shared" si="313"/>
        <v/>
      </c>
      <c r="AP558" s="12" t="str">
        <f t="shared" si="314"/>
        <v/>
      </c>
      <c r="AQ558" s="12" t="str">
        <f t="shared" si="315"/>
        <v/>
      </c>
      <c r="AR558" s="12" t="str">
        <f t="shared" si="316"/>
        <v/>
      </c>
      <c r="AS558" s="12" t="str">
        <f t="shared" si="317"/>
        <v/>
      </c>
      <c r="AT558" s="12" t="str">
        <f t="shared" si="318"/>
        <v/>
      </c>
      <c r="AU558" s="12" t="str">
        <f t="shared" si="319"/>
        <v/>
      </c>
      <c r="AV558" s="12" t="str">
        <f t="shared" si="320"/>
        <v/>
      </c>
      <c r="AW558" s="12" t="str">
        <f t="shared" si="321"/>
        <v/>
      </c>
      <c r="AX558" s="12" t="str">
        <f t="shared" si="322"/>
        <v/>
      </c>
      <c r="AY558" s="12" t="str">
        <f t="shared" si="323"/>
        <v/>
      </c>
      <c r="AZ558" s="12" t="str">
        <f t="shared" si="324"/>
        <v/>
      </c>
    </row>
    <row r="559" spans="1:52" s="3" customFormat="1">
      <c r="A559" s="35"/>
      <c r="B559" s="36"/>
      <c r="C559" s="36"/>
      <c r="D559" s="36"/>
      <c r="E559" s="13"/>
      <c r="F559" s="13"/>
      <c r="G559" s="13"/>
      <c r="H559" s="13"/>
      <c r="I559" s="18">
        <f t="shared" si="292"/>
        <v>0</v>
      </c>
      <c r="J559" s="37">
        <f t="shared" si="291"/>
        <v>0</v>
      </c>
      <c r="K559" s="37"/>
      <c r="L559" s="12">
        <f t="shared" si="293"/>
        <v>0</v>
      </c>
      <c r="M559" s="12">
        <f t="shared" si="294"/>
        <v>0</v>
      </c>
      <c r="N559" s="12">
        <f t="shared" si="295"/>
        <v>0</v>
      </c>
      <c r="O559" s="12">
        <f t="shared" si="296"/>
        <v>0</v>
      </c>
      <c r="P559" s="12">
        <f t="shared" si="297"/>
        <v>0</v>
      </c>
      <c r="Q559" s="12">
        <f t="shared" si="298"/>
        <v>0</v>
      </c>
      <c r="R559" s="12">
        <f t="shared" si="299"/>
        <v>0</v>
      </c>
      <c r="S559" s="12">
        <f t="shared" si="300"/>
        <v>0</v>
      </c>
      <c r="U559" s="12">
        <f t="shared" si="301"/>
        <v>0</v>
      </c>
      <c r="V559" s="12">
        <f t="shared" si="302"/>
        <v>0</v>
      </c>
      <c r="W559" s="12">
        <f t="shared" si="303"/>
        <v>0</v>
      </c>
      <c r="X559" s="12">
        <f t="shared" si="304"/>
        <v>0</v>
      </c>
      <c r="Y559" s="12">
        <f t="shared" si="325"/>
        <v>0</v>
      </c>
      <c r="Z559" s="12">
        <f t="shared" si="305"/>
        <v>0</v>
      </c>
      <c r="AB559" s="42">
        <f t="shared" si="306"/>
        <v>0</v>
      </c>
      <c r="AC559" s="42">
        <f t="shared" si="307"/>
        <v>0</v>
      </c>
      <c r="AD559" s="42">
        <f t="shared" si="308"/>
        <v>0</v>
      </c>
      <c r="AE559" s="42">
        <f t="shared" si="309"/>
        <v>0</v>
      </c>
      <c r="AL559" s="12" t="str">
        <f t="shared" si="310"/>
        <v/>
      </c>
      <c r="AM559" s="12" t="str">
        <f t="shared" si="311"/>
        <v/>
      </c>
      <c r="AN559" s="12" t="str">
        <f t="shared" si="312"/>
        <v/>
      </c>
      <c r="AO559" s="12" t="str">
        <f t="shared" si="313"/>
        <v/>
      </c>
      <c r="AP559" s="12" t="str">
        <f t="shared" si="314"/>
        <v/>
      </c>
      <c r="AQ559" s="12" t="str">
        <f t="shared" si="315"/>
        <v/>
      </c>
      <c r="AR559" s="12" t="str">
        <f t="shared" si="316"/>
        <v/>
      </c>
      <c r="AS559" s="12" t="str">
        <f t="shared" si="317"/>
        <v/>
      </c>
      <c r="AT559" s="12" t="str">
        <f t="shared" si="318"/>
        <v/>
      </c>
      <c r="AU559" s="12" t="str">
        <f t="shared" si="319"/>
        <v/>
      </c>
      <c r="AV559" s="12" t="str">
        <f t="shared" si="320"/>
        <v/>
      </c>
      <c r="AW559" s="12" t="str">
        <f t="shared" si="321"/>
        <v/>
      </c>
      <c r="AX559" s="12" t="str">
        <f t="shared" si="322"/>
        <v/>
      </c>
      <c r="AY559" s="12" t="str">
        <f t="shared" si="323"/>
        <v/>
      </c>
      <c r="AZ559" s="12" t="str">
        <f t="shared" si="324"/>
        <v/>
      </c>
    </row>
    <row r="560" spans="1:52" s="3" customFormat="1">
      <c r="A560" s="35"/>
      <c r="B560" s="36"/>
      <c r="C560" s="36"/>
      <c r="D560" s="36"/>
      <c r="E560" s="13"/>
      <c r="F560" s="13"/>
      <c r="G560" s="13"/>
      <c r="H560" s="13"/>
      <c r="I560" s="18">
        <f t="shared" si="292"/>
        <v>0</v>
      </c>
      <c r="J560" s="37">
        <f t="shared" si="291"/>
        <v>0</v>
      </c>
      <c r="K560" s="37"/>
      <c r="L560" s="12">
        <f t="shared" si="293"/>
        <v>0</v>
      </c>
      <c r="M560" s="12">
        <f t="shared" si="294"/>
        <v>0</v>
      </c>
      <c r="N560" s="12">
        <f t="shared" si="295"/>
        <v>0</v>
      </c>
      <c r="O560" s="12">
        <f t="shared" si="296"/>
        <v>0</v>
      </c>
      <c r="P560" s="12">
        <f t="shared" si="297"/>
        <v>0</v>
      </c>
      <c r="Q560" s="12">
        <f t="shared" si="298"/>
        <v>0</v>
      </c>
      <c r="R560" s="12">
        <f t="shared" si="299"/>
        <v>0</v>
      </c>
      <c r="S560" s="12">
        <f t="shared" si="300"/>
        <v>0</v>
      </c>
      <c r="U560" s="12">
        <f t="shared" si="301"/>
        <v>0</v>
      </c>
      <c r="V560" s="12">
        <f t="shared" si="302"/>
        <v>0</v>
      </c>
      <c r="W560" s="12">
        <f t="shared" si="303"/>
        <v>0</v>
      </c>
      <c r="X560" s="12">
        <f t="shared" si="304"/>
        <v>0</v>
      </c>
      <c r="Y560" s="12">
        <f t="shared" si="325"/>
        <v>0</v>
      </c>
      <c r="Z560" s="12">
        <f t="shared" si="305"/>
        <v>0</v>
      </c>
      <c r="AB560" s="42">
        <f t="shared" si="306"/>
        <v>0</v>
      </c>
      <c r="AC560" s="42">
        <f t="shared" si="307"/>
        <v>0</v>
      </c>
      <c r="AD560" s="42">
        <f t="shared" si="308"/>
        <v>0</v>
      </c>
      <c r="AE560" s="42">
        <f t="shared" si="309"/>
        <v>0</v>
      </c>
      <c r="AL560" s="12" t="str">
        <f t="shared" si="310"/>
        <v/>
      </c>
      <c r="AM560" s="12" t="str">
        <f t="shared" si="311"/>
        <v/>
      </c>
      <c r="AN560" s="12" t="str">
        <f t="shared" si="312"/>
        <v/>
      </c>
      <c r="AO560" s="12" t="str">
        <f t="shared" si="313"/>
        <v/>
      </c>
      <c r="AP560" s="12" t="str">
        <f t="shared" si="314"/>
        <v/>
      </c>
      <c r="AQ560" s="12" t="str">
        <f t="shared" si="315"/>
        <v/>
      </c>
      <c r="AR560" s="12" t="str">
        <f t="shared" si="316"/>
        <v/>
      </c>
      <c r="AS560" s="12" t="str">
        <f t="shared" si="317"/>
        <v/>
      </c>
      <c r="AT560" s="12" t="str">
        <f t="shared" si="318"/>
        <v/>
      </c>
      <c r="AU560" s="12" t="str">
        <f t="shared" si="319"/>
        <v/>
      </c>
      <c r="AV560" s="12" t="str">
        <f t="shared" si="320"/>
        <v/>
      </c>
      <c r="AW560" s="12" t="str">
        <f t="shared" si="321"/>
        <v/>
      </c>
      <c r="AX560" s="12" t="str">
        <f t="shared" si="322"/>
        <v/>
      </c>
      <c r="AY560" s="12" t="str">
        <f t="shared" si="323"/>
        <v/>
      </c>
      <c r="AZ560" s="12" t="str">
        <f t="shared" si="324"/>
        <v/>
      </c>
    </row>
    <row r="561" spans="1:52" s="3" customFormat="1">
      <c r="A561" s="35"/>
      <c r="B561" s="36"/>
      <c r="C561" s="36"/>
      <c r="D561" s="36"/>
      <c r="E561" s="13"/>
      <c r="F561" s="13"/>
      <c r="G561" s="13"/>
      <c r="H561" s="13"/>
      <c r="I561" s="18">
        <f t="shared" si="292"/>
        <v>0</v>
      </c>
      <c r="J561" s="37">
        <f t="shared" si="291"/>
        <v>0</v>
      </c>
      <c r="K561" s="37"/>
      <c r="L561" s="12">
        <f t="shared" si="293"/>
        <v>0</v>
      </c>
      <c r="M561" s="12">
        <f t="shared" si="294"/>
        <v>0</v>
      </c>
      <c r="N561" s="12">
        <f t="shared" si="295"/>
        <v>0</v>
      </c>
      <c r="O561" s="12">
        <f t="shared" si="296"/>
        <v>0</v>
      </c>
      <c r="P561" s="12">
        <f t="shared" si="297"/>
        <v>0</v>
      </c>
      <c r="Q561" s="12">
        <f t="shared" si="298"/>
        <v>0</v>
      </c>
      <c r="R561" s="12">
        <f t="shared" si="299"/>
        <v>0</v>
      </c>
      <c r="S561" s="12">
        <f t="shared" si="300"/>
        <v>0</v>
      </c>
      <c r="U561" s="12">
        <f t="shared" si="301"/>
        <v>0</v>
      </c>
      <c r="V561" s="12">
        <f t="shared" si="302"/>
        <v>0</v>
      </c>
      <c r="W561" s="12">
        <f t="shared" si="303"/>
        <v>0</v>
      </c>
      <c r="X561" s="12">
        <f t="shared" si="304"/>
        <v>0</v>
      </c>
      <c r="Y561" s="12">
        <f t="shared" si="325"/>
        <v>0</v>
      </c>
      <c r="Z561" s="12">
        <f t="shared" si="305"/>
        <v>0</v>
      </c>
      <c r="AB561" s="42">
        <f t="shared" si="306"/>
        <v>0</v>
      </c>
      <c r="AC561" s="42">
        <f t="shared" si="307"/>
        <v>0</v>
      </c>
      <c r="AD561" s="42">
        <f t="shared" si="308"/>
        <v>0</v>
      </c>
      <c r="AE561" s="42">
        <f t="shared" si="309"/>
        <v>0</v>
      </c>
      <c r="AL561" s="12" t="str">
        <f t="shared" si="310"/>
        <v/>
      </c>
      <c r="AM561" s="12" t="str">
        <f t="shared" si="311"/>
        <v/>
      </c>
      <c r="AN561" s="12" t="str">
        <f t="shared" si="312"/>
        <v/>
      </c>
      <c r="AO561" s="12" t="str">
        <f t="shared" si="313"/>
        <v/>
      </c>
      <c r="AP561" s="12" t="str">
        <f t="shared" si="314"/>
        <v/>
      </c>
      <c r="AQ561" s="12" t="str">
        <f t="shared" si="315"/>
        <v/>
      </c>
      <c r="AR561" s="12" t="str">
        <f t="shared" si="316"/>
        <v/>
      </c>
      <c r="AS561" s="12" t="str">
        <f t="shared" si="317"/>
        <v/>
      </c>
      <c r="AT561" s="12" t="str">
        <f t="shared" si="318"/>
        <v/>
      </c>
      <c r="AU561" s="12" t="str">
        <f t="shared" si="319"/>
        <v/>
      </c>
      <c r="AV561" s="12" t="str">
        <f t="shared" si="320"/>
        <v/>
      </c>
      <c r="AW561" s="12" t="str">
        <f t="shared" si="321"/>
        <v/>
      </c>
      <c r="AX561" s="12" t="str">
        <f t="shared" si="322"/>
        <v/>
      </c>
      <c r="AY561" s="12" t="str">
        <f t="shared" si="323"/>
        <v/>
      </c>
      <c r="AZ561" s="12" t="str">
        <f t="shared" si="324"/>
        <v/>
      </c>
    </row>
    <row r="562" spans="1:52" s="3" customFormat="1">
      <c r="A562" s="35"/>
      <c r="B562" s="36"/>
      <c r="C562" s="36"/>
      <c r="D562" s="36"/>
      <c r="E562" s="13"/>
      <c r="F562" s="13"/>
      <c r="G562" s="13"/>
      <c r="H562" s="13"/>
      <c r="I562" s="18">
        <f t="shared" si="292"/>
        <v>0</v>
      </c>
      <c r="J562" s="37">
        <f t="shared" si="291"/>
        <v>0</v>
      </c>
      <c r="K562" s="37"/>
      <c r="L562" s="12">
        <f t="shared" si="293"/>
        <v>0</v>
      </c>
      <c r="M562" s="12">
        <f t="shared" si="294"/>
        <v>0</v>
      </c>
      <c r="N562" s="12">
        <f t="shared" si="295"/>
        <v>0</v>
      </c>
      <c r="O562" s="12">
        <f t="shared" si="296"/>
        <v>0</v>
      </c>
      <c r="P562" s="12">
        <f t="shared" si="297"/>
        <v>0</v>
      </c>
      <c r="Q562" s="12">
        <f t="shared" si="298"/>
        <v>0</v>
      </c>
      <c r="R562" s="12">
        <f t="shared" si="299"/>
        <v>0</v>
      </c>
      <c r="S562" s="12">
        <f t="shared" si="300"/>
        <v>0</v>
      </c>
      <c r="U562" s="12">
        <f t="shared" si="301"/>
        <v>0</v>
      </c>
      <c r="V562" s="12">
        <f t="shared" si="302"/>
        <v>0</v>
      </c>
      <c r="W562" s="12">
        <f t="shared" si="303"/>
        <v>0</v>
      </c>
      <c r="X562" s="12">
        <f t="shared" si="304"/>
        <v>0</v>
      </c>
      <c r="Y562" s="12">
        <f t="shared" si="325"/>
        <v>0</v>
      </c>
      <c r="Z562" s="12">
        <f t="shared" si="305"/>
        <v>0</v>
      </c>
      <c r="AB562" s="42">
        <f t="shared" si="306"/>
        <v>0</v>
      </c>
      <c r="AC562" s="42">
        <f t="shared" si="307"/>
        <v>0</v>
      </c>
      <c r="AD562" s="42">
        <f t="shared" si="308"/>
        <v>0</v>
      </c>
      <c r="AE562" s="42">
        <f t="shared" si="309"/>
        <v>0</v>
      </c>
      <c r="AL562" s="12" t="str">
        <f t="shared" si="310"/>
        <v/>
      </c>
      <c r="AM562" s="12" t="str">
        <f t="shared" si="311"/>
        <v/>
      </c>
      <c r="AN562" s="12" t="str">
        <f t="shared" si="312"/>
        <v/>
      </c>
      <c r="AO562" s="12" t="str">
        <f t="shared" si="313"/>
        <v/>
      </c>
      <c r="AP562" s="12" t="str">
        <f t="shared" si="314"/>
        <v/>
      </c>
      <c r="AQ562" s="12" t="str">
        <f t="shared" si="315"/>
        <v/>
      </c>
      <c r="AR562" s="12" t="str">
        <f t="shared" si="316"/>
        <v/>
      </c>
      <c r="AS562" s="12" t="str">
        <f t="shared" si="317"/>
        <v/>
      </c>
      <c r="AT562" s="12" t="str">
        <f t="shared" si="318"/>
        <v/>
      </c>
      <c r="AU562" s="12" t="str">
        <f t="shared" si="319"/>
        <v/>
      </c>
      <c r="AV562" s="12" t="str">
        <f t="shared" si="320"/>
        <v/>
      </c>
      <c r="AW562" s="12" t="str">
        <f t="shared" si="321"/>
        <v/>
      </c>
      <c r="AX562" s="12" t="str">
        <f t="shared" si="322"/>
        <v/>
      </c>
      <c r="AY562" s="12" t="str">
        <f t="shared" si="323"/>
        <v/>
      </c>
      <c r="AZ562" s="12" t="str">
        <f t="shared" si="324"/>
        <v/>
      </c>
    </row>
    <row r="563" spans="1:52" s="3" customFormat="1">
      <c r="A563" s="35"/>
      <c r="B563" s="36"/>
      <c r="C563" s="36"/>
      <c r="D563" s="36"/>
      <c r="E563" s="13"/>
      <c r="F563" s="13"/>
      <c r="G563" s="13"/>
      <c r="H563" s="13"/>
      <c r="I563" s="18">
        <f t="shared" si="292"/>
        <v>0</v>
      </c>
      <c r="J563" s="37">
        <f t="shared" si="291"/>
        <v>0</v>
      </c>
      <c r="K563" s="37"/>
      <c r="L563" s="12">
        <f t="shared" si="293"/>
        <v>0</v>
      </c>
      <c r="M563" s="12">
        <f t="shared" si="294"/>
        <v>0</v>
      </c>
      <c r="N563" s="12">
        <f t="shared" si="295"/>
        <v>0</v>
      </c>
      <c r="O563" s="12">
        <f t="shared" si="296"/>
        <v>0</v>
      </c>
      <c r="P563" s="12">
        <f t="shared" si="297"/>
        <v>0</v>
      </c>
      <c r="Q563" s="12">
        <f t="shared" si="298"/>
        <v>0</v>
      </c>
      <c r="R563" s="12">
        <f t="shared" si="299"/>
        <v>0</v>
      </c>
      <c r="S563" s="12">
        <f t="shared" si="300"/>
        <v>0</v>
      </c>
      <c r="U563" s="12">
        <f t="shared" si="301"/>
        <v>0</v>
      </c>
      <c r="V563" s="12">
        <f t="shared" si="302"/>
        <v>0</v>
      </c>
      <c r="W563" s="12">
        <f t="shared" si="303"/>
        <v>0</v>
      </c>
      <c r="X563" s="12">
        <f t="shared" si="304"/>
        <v>0</v>
      </c>
      <c r="Y563" s="12">
        <f t="shared" si="325"/>
        <v>0</v>
      </c>
      <c r="Z563" s="12">
        <f t="shared" si="305"/>
        <v>0</v>
      </c>
      <c r="AB563" s="42">
        <f t="shared" si="306"/>
        <v>0</v>
      </c>
      <c r="AC563" s="42">
        <f t="shared" si="307"/>
        <v>0</v>
      </c>
      <c r="AD563" s="42">
        <f t="shared" si="308"/>
        <v>0</v>
      </c>
      <c r="AE563" s="42">
        <f t="shared" si="309"/>
        <v>0</v>
      </c>
      <c r="AL563" s="12" t="str">
        <f t="shared" si="310"/>
        <v/>
      </c>
      <c r="AM563" s="12" t="str">
        <f t="shared" si="311"/>
        <v/>
      </c>
      <c r="AN563" s="12" t="str">
        <f t="shared" si="312"/>
        <v/>
      </c>
      <c r="AO563" s="12" t="str">
        <f t="shared" si="313"/>
        <v/>
      </c>
      <c r="AP563" s="12" t="str">
        <f t="shared" si="314"/>
        <v/>
      </c>
      <c r="AQ563" s="12" t="str">
        <f t="shared" si="315"/>
        <v/>
      </c>
      <c r="AR563" s="12" t="str">
        <f t="shared" si="316"/>
        <v/>
      </c>
      <c r="AS563" s="12" t="str">
        <f t="shared" si="317"/>
        <v/>
      </c>
      <c r="AT563" s="12" t="str">
        <f t="shared" si="318"/>
        <v/>
      </c>
      <c r="AU563" s="12" t="str">
        <f t="shared" si="319"/>
        <v/>
      </c>
      <c r="AV563" s="12" t="str">
        <f t="shared" si="320"/>
        <v/>
      </c>
      <c r="AW563" s="12" t="str">
        <f t="shared" si="321"/>
        <v/>
      </c>
      <c r="AX563" s="12" t="str">
        <f t="shared" si="322"/>
        <v/>
      </c>
      <c r="AY563" s="12" t="str">
        <f t="shared" si="323"/>
        <v/>
      </c>
      <c r="AZ563" s="12" t="str">
        <f t="shared" si="324"/>
        <v/>
      </c>
    </row>
    <row r="564" spans="1:52" s="3" customFormat="1">
      <c r="A564" s="35"/>
      <c r="B564" s="36"/>
      <c r="C564" s="36"/>
      <c r="D564" s="36"/>
      <c r="E564" s="13"/>
      <c r="F564" s="13"/>
      <c r="G564" s="13"/>
      <c r="H564" s="13"/>
      <c r="I564" s="18">
        <f t="shared" si="292"/>
        <v>0</v>
      </c>
      <c r="J564" s="37">
        <f t="shared" si="291"/>
        <v>0</v>
      </c>
      <c r="K564" s="37"/>
      <c r="L564" s="12">
        <f t="shared" si="293"/>
        <v>0</v>
      </c>
      <c r="M564" s="12">
        <f t="shared" si="294"/>
        <v>0</v>
      </c>
      <c r="N564" s="12">
        <f t="shared" si="295"/>
        <v>0</v>
      </c>
      <c r="O564" s="12">
        <f t="shared" si="296"/>
        <v>0</v>
      </c>
      <c r="P564" s="12">
        <f t="shared" si="297"/>
        <v>0</v>
      </c>
      <c r="Q564" s="12">
        <f t="shared" si="298"/>
        <v>0</v>
      </c>
      <c r="R564" s="12">
        <f t="shared" si="299"/>
        <v>0</v>
      </c>
      <c r="S564" s="12">
        <f t="shared" si="300"/>
        <v>0</v>
      </c>
      <c r="U564" s="12">
        <f t="shared" si="301"/>
        <v>0</v>
      </c>
      <c r="V564" s="12">
        <f t="shared" si="302"/>
        <v>0</v>
      </c>
      <c r="W564" s="12">
        <f t="shared" si="303"/>
        <v>0</v>
      </c>
      <c r="X564" s="12">
        <f t="shared" si="304"/>
        <v>0</v>
      </c>
      <c r="Y564" s="12">
        <f t="shared" si="325"/>
        <v>0</v>
      </c>
      <c r="Z564" s="12">
        <f t="shared" si="305"/>
        <v>0</v>
      </c>
      <c r="AB564" s="42">
        <f t="shared" si="306"/>
        <v>0</v>
      </c>
      <c r="AC564" s="42">
        <f t="shared" si="307"/>
        <v>0</v>
      </c>
      <c r="AD564" s="42">
        <f t="shared" si="308"/>
        <v>0</v>
      </c>
      <c r="AE564" s="42">
        <f t="shared" si="309"/>
        <v>0</v>
      </c>
      <c r="AL564" s="12" t="str">
        <f t="shared" si="310"/>
        <v/>
      </c>
      <c r="AM564" s="12" t="str">
        <f t="shared" si="311"/>
        <v/>
      </c>
      <c r="AN564" s="12" t="str">
        <f t="shared" si="312"/>
        <v/>
      </c>
      <c r="AO564" s="12" t="str">
        <f t="shared" si="313"/>
        <v/>
      </c>
      <c r="AP564" s="12" t="str">
        <f t="shared" si="314"/>
        <v/>
      </c>
      <c r="AQ564" s="12" t="str">
        <f t="shared" si="315"/>
        <v/>
      </c>
      <c r="AR564" s="12" t="str">
        <f t="shared" si="316"/>
        <v/>
      </c>
      <c r="AS564" s="12" t="str">
        <f t="shared" si="317"/>
        <v/>
      </c>
      <c r="AT564" s="12" t="str">
        <f t="shared" si="318"/>
        <v/>
      </c>
      <c r="AU564" s="12" t="str">
        <f t="shared" si="319"/>
        <v/>
      </c>
      <c r="AV564" s="12" t="str">
        <f t="shared" si="320"/>
        <v/>
      </c>
      <c r="AW564" s="12" t="str">
        <f t="shared" si="321"/>
        <v/>
      </c>
      <c r="AX564" s="12" t="str">
        <f t="shared" si="322"/>
        <v/>
      </c>
      <c r="AY564" s="12" t="str">
        <f t="shared" si="323"/>
        <v/>
      </c>
      <c r="AZ564" s="12" t="str">
        <f t="shared" si="324"/>
        <v/>
      </c>
    </row>
    <row r="565" spans="1:52" s="3" customFormat="1">
      <c r="A565" s="35"/>
      <c r="B565" s="36"/>
      <c r="C565" s="36"/>
      <c r="D565" s="36"/>
      <c r="E565" s="13"/>
      <c r="F565" s="13"/>
      <c r="G565" s="13"/>
      <c r="H565" s="13"/>
      <c r="I565" s="18">
        <f t="shared" si="292"/>
        <v>0</v>
      </c>
      <c r="J565" s="37">
        <f t="shared" si="291"/>
        <v>0</v>
      </c>
      <c r="K565" s="37"/>
      <c r="L565" s="12">
        <f t="shared" si="293"/>
        <v>0</v>
      </c>
      <c r="M565" s="12">
        <f t="shared" si="294"/>
        <v>0</v>
      </c>
      <c r="N565" s="12">
        <f t="shared" si="295"/>
        <v>0</v>
      </c>
      <c r="O565" s="12">
        <f t="shared" si="296"/>
        <v>0</v>
      </c>
      <c r="P565" s="12">
        <f t="shared" si="297"/>
        <v>0</v>
      </c>
      <c r="Q565" s="12">
        <f t="shared" si="298"/>
        <v>0</v>
      </c>
      <c r="R565" s="12">
        <f t="shared" si="299"/>
        <v>0</v>
      </c>
      <c r="S565" s="12">
        <f t="shared" si="300"/>
        <v>0</v>
      </c>
      <c r="U565" s="12">
        <f t="shared" si="301"/>
        <v>0</v>
      </c>
      <c r="V565" s="12">
        <f t="shared" si="302"/>
        <v>0</v>
      </c>
      <c r="W565" s="12">
        <f t="shared" si="303"/>
        <v>0</v>
      </c>
      <c r="X565" s="12">
        <f t="shared" si="304"/>
        <v>0</v>
      </c>
      <c r="Y565" s="12">
        <f t="shared" si="325"/>
        <v>0</v>
      </c>
      <c r="Z565" s="12">
        <f t="shared" si="305"/>
        <v>0</v>
      </c>
      <c r="AB565" s="42">
        <f t="shared" si="306"/>
        <v>0</v>
      </c>
      <c r="AC565" s="42">
        <f t="shared" si="307"/>
        <v>0</v>
      </c>
      <c r="AD565" s="42">
        <f t="shared" si="308"/>
        <v>0</v>
      </c>
      <c r="AE565" s="42">
        <f t="shared" si="309"/>
        <v>0</v>
      </c>
      <c r="AL565" s="12" t="str">
        <f t="shared" si="310"/>
        <v/>
      </c>
      <c r="AM565" s="12" t="str">
        <f t="shared" si="311"/>
        <v/>
      </c>
      <c r="AN565" s="12" t="str">
        <f t="shared" si="312"/>
        <v/>
      </c>
      <c r="AO565" s="12" t="str">
        <f t="shared" si="313"/>
        <v/>
      </c>
      <c r="AP565" s="12" t="str">
        <f t="shared" si="314"/>
        <v/>
      </c>
      <c r="AQ565" s="12" t="str">
        <f t="shared" si="315"/>
        <v/>
      </c>
      <c r="AR565" s="12" t="str">
        <f t="shared" si="316"/>
        <v/>
      </c>
      <c r="AS565" s="12" t="str">
        <f t="shared" si="317"/>
        <v/>
      </c>
      <c r="AT565" s="12" t="str">
        <f t="shared" si="318"/>
        <v/>
      </c>
      <c r="AU565" s="12" t="str">
        <f t="shared" si="319"/>
        <v/>
      </c>
      <c r="AV565" s="12" t="str">
        <f t="shared" si="320"/>
        <v/>
      </c>
      <c r="AW565" s="12" t="str">
        <f t="shared" si="321"/>
        <v/>
      </c>
      <c r="AX565" s="12" t="str">
        <f t="shared" si="322"/>
        <v/>
      </c>
      <c r="AY565" s="12" t="str">
        <f t="shared" si="323"/>
        <v/>
      </c>
      <c r="AZ565" s="12" t="str">
        <f t="shared" si="324"/>
        <v/>
      </c>
    </row>
    <row r="566" spans="1:52" s="3" customFormat="1">
      <c r="A566" s="35"/>
      <c r="B566" s="36"/>
      <c r="C566" s="36"/>
      <c r="D566" s="36"/>
      <c r="E566" s="13"/>
      <c r="F566" s="13"/>
      <c r="G566" s="13"/>
      <c r="H566" s="13"/>
      <c r="I566" s="18">
        <f t="shared" si="292"/>
        <v>0</v>
      </c>
      <c r="J566" s="37">
        <f t="shared" si="291"/>
        <v>0</v>
      </c>
      <c r="K566" s="37"/>
      <c r="L566" s="12">
        <f t="shared" si="293"/>
        <v>0</v>
      </c>
      <c r="M566" s="12">
        <f t="shared" si="294"/>
        <v>0</v>
      </c>
      <c r="N566" s="12">
        <f t="shared" si="295"/>
        <v>0</v>
      </c>
      <c r="O566" s="12">
        <f t="shared" si="296"/>
        <v>0</v>
      </c>
      <c r="P566" s="12">
        <f t="shared" si="297"/>
        <v>0</v>
      </c>
      <c r="Q566" s="12">
        <f t="shared" si="298"/>
        <v>0</v>
      </c>
      <c r="R566" s="12">
        <f t="shared" si="299"/>
        <v>0</v>
      </c>
      <c r="S566" s="12">
        <f t="shared" si="300"/>
        <v>0</v>
      </c>
      <c r="U566" s="12">
        <f t="shared" si="301"/>
        <v>0</v>
      </c>
      <c r="V566" s="12">
        <f t="shared" si="302"/>
        <v>0</v>
      </c>
      <c r="W566" s="12">
        <f t="shared" si="303"/>
        <v>0</v>
      </c>
      <c r="X566" s="12">
        <f t="shared" si="304"/>
        <v>0</v>
      </c>
      <c r="Y566" s="12">
        <f t="shared" si="325"/>
        <v>0</v>
      </c>
      <c r="Z566" s="12">
        <f t="shared" si="305"/>
        <v>0</v>
      </c>
      <c r="AB566" s="42">
        <f t="shared" si="306"/>
        <v>0</v>
      </c>
      <c r="AC566" s="42">
        <f t="shared" si="307"/>
        <v>0</v>
      </c>
      <c r="AD566" s="42">
        <f t="shared" si="308"/>
        <v>0</v>
      </c>
      <c r="AE566" s="42">
        <f t="shared" si="309"/>
        <v>0</v>
      </c>
      <c r="AL566" s="12" t="str">
        <f t="shared" si="310"/>
        <v/>
      </c>
      <c r="AM566" s="12" t="str">
        <f t="shared" si="311"/>
        <v/>
      </c>
      <c r="AN566" s="12" t="str">
        <f t="shared" si="312"/>
        <v/>
      </c>
      <c r="AO566" s="12" t="str">
        <f t="shared" si="313"/>
        <v/>
      </c>
      <c r="AP566" s="12" t="str">
        <f t="shared" si="314"/>
        <v/>
      </c>
      <c r="AQ566" s="12" t="str">
        <f t="shared" si="315"/>
        <v/>
      </c>
      <c r="AR566" s="12" t="str">
        <f t="shared" si="316"/>
        <v/>
      </c>
      <c r="AS566" s="12" t="str">
        <f t="shared" si="317"/>
        <v/>
      </c>
      <c r="AT566" s="12" t="str">
        <f t="shared" si="318"/>
        <v/>
      </c>
      <c r="AU566" s="12" t="str">
        <f t="shared" si="319"/>
        <v/>
      </c>
      <c r="AV566" s="12" t="str">
        <f t="shared" si="320"/>
        <v/>
      </c>
      <c r="AW566" s="12" t="str">
        <f t="shared" si="321"/>
        <v/>
      </c>
      <c r="AX566" s="12" t="str">
        <f t="shared" si="322"/>
        <v/>
      </c>
      <c r="AY566" s="12" t="str">
        <f t="shared" si="323"/>
        <v/>
      </c>
      <c r="AZ566" s="12" t="str">
        <f t="shared" si="324"/>
        <v/>
      </c>
    </row>
    <row r="567" spans="1:52" s="3" customFormat="1">
      <c r="A567" s="35"/>
      <c r="B567" s="36"/>
      <c r="C567" s="36"/>
      <c r="D567" s="36"/>
      <c r="E567" s="13"/>
      <c r="F567" s="13"/>
      <c r="G567" s="13"/>
      <c r="H567" s="13"/>
      <c r="I567" s="18">
        <f t="shared" ref="I567:I630" si="326">AB567+AC567+AD567+AE567</f>
        <v>0</v>
      </c>
      <c r="J567" s="37">
        <f t="shared" ref="J567:J630" si="327">IF(U567=1,$AH$5,IF(V567=1,$AH$6,IF(W567=1,$AH$7,IF(X567=1,$AH$8,IF(Y567=1,$AH$9,0)))))</f>
        <v>0</v>
      </c>
      <c r="K567" s="37"/>
      <c r="L567" s="12">
        <f t="shared" ref="L567:L630" si="328">IF(A567&lt;&gt;"",1,0)</f>
        <v>0</v>
      </c>
      <c r="M567" s="12">
        <f t="shared" ref="M567:M630" si="329">IF(B567&lt;&gt;"",1,0)</f>
        <v>0</v>
      </c>
      <c r="N567" s="12">
        <f t="shared" ref="N567:N630" si="330">IF(C567&lt;&gt;"",1,0)</f>
        <v>0</v>
      </c>
      <c r="O567" s="12">
        <f t="shared" ref="O567:O630" si="331">IF(D567&lt;&gt;"",1,0)</f>
        <v>0</v>
      </c>
      <c r="P567" s="12">
        <f t="shared" ref="P567:P630" si="332">IF(E567&lt;&gt;"",1,0)</f>
        <v>0</v>
      </c>
      <c r="Q567" s="12">
        <f t="shared" ref="Q567:Q630" si="333">IF(F567&lt;&gt;"",1,0)</f>
        <v>0</v>
      </c>
      <c r="R567" s="12">
        <f t="shared" ref="R567:R630" si="334">IF(G567&lt;&gt;"",1,0)</f>
        <v>0</v>
      </c>
      <c r="S567" s="12">
        <f t="shared" ref="S567:S630" si="335">IF(H567&lt;&gt;"",1,0)</f>
        <v>0</v>
      </c>
      <c r="U567" s="12">
        <f t="shared" ref="U567:U630" si="336">IFERROR(IF(AY567=AZ567,0,1),1)</f>
        <v>0</v>
      </c>
      <c r="V567" s="12">
        <f t="shared" ref="V567:V630" si="337">IF((IF(B567&lt;&gt;"",1,0))+(IF(C567&lt;&gt;"",1,0))=2,IF(C567&gt;B567,0,1),0)</f>
        <v>0</v>
      </c>
      <c r="W567" s="12">
        <f t="shared" ref="W567:W630" si="338">IF(L567+M567+N567+O567+P567+Q567+R567+S567=0,0,IF(L567+M567+N567+O567=4,0,1))</f>
        <v>0</v>
      </c>
      <c r="X567" s="12">
        <f t="shared" si="304"/>
        <v>0</v>
      </c>
      <c r="Y567" s="12">
        <f t="shared" si="325"/>
        <v>0</v>
      </c>
      <c r="Z567" s="12">
        <f t="shared" ref="Z567:Z630" si="339">IF(U567+V567+W567+X567+Y567=0,0,1)</f>
        <v>0</v>
      </c>
      <c r="AB567" s="42">
        <f t="shared" ref="AB567:AB630" si="340">IF($Z567=0,E567,0)</f>
        <v>0</v>
      </c>
      <c r="AC567" s="42">
        <f t="shared" ref="AC567:AC630" si="341">IF($Z567=0,F567,0)</f>
        <v>0</v>
      </c>
      <c r="AD567" s="42">
        <f t="shared" ref="AD567:AD630" si="342">IF($Z567=0,G567,0)</f>
        <v>0</v>
      </c>
      <c r="AE567" s="42">
        <f t="shared" ref="AE567:AE630" si="343">IF($Z567=0,H567,0)</f>
        <v>0</v>
      </c>
      <c r="AL567" s="12" t="str">
        <f t="shared" ref="AL567:AL630" si="344">IF($A567="","",MID($A567,1,1)*2)</f>
        <v/>
      </c>
      <c r="AM567" s="12" t="str">
        <f t="shared" ref="AM567:AM630" si="345">IF($A567="","",MID($A567,2,1)*1)</f>
        <v/>
      </c>
      <c r="AN567" s="12" t="str">
        <f t="shared" ref="AN567:AN630" si="346">IF($A567="","",MID($A567,3,1)*2)</f>
        <v/>
      </c>
      <c r="AO567" s="12" t="str">
        <f t="shared" ref="AO567:AO630" si="347">IF($A567="","",MID($A567,4,1)*1)</f>
        <v/>
      </c>
      <c r="AP567" s="12" t="str">
        <f t="shared" ref="AP567:AP630" si="348">IF($A567="","",MID($A567,5,1)*2)</f>
        <v/>
      </c>
      <c r="AQ567" s="12" t="str">
        <f t="shared" ref="AQ567:AQ630" si="349">IF($A567="","",IF(AL567&lt;10,AL567,(LEFT(AL567)+RIGHT(AL567))))</f>
        <v/>
      </c>
      <c r="AR567" s="12" t="str">
        <f t="shared" ref="AR567:AR630" si="350">IF($A567="","",IF(AM567&lt;10,AM567,(LEFT(AM567)+RIGHT(AM567))))</f>
        <v/>
      </c>
      <c r="AS567" s="12" t="str">
        <f t="shared" ref="AS567:AS630" si="351">IF($A567="","",IF(AN567&lt;10,AN567,(LEFT(AN567)+RIGHT(AN567))))</f>
        <v/>
      </c>
      <c r="AT567" s="12" t="str">
        <f t="shared" ref="AT567:AT630" si="352">IF($A567="","",IF(AO567&lt;10,AO567,(LEFT(AO567)+RIGHT(AO567))))</f>
        <v/>
      </c>
      <c r="AU567" s="12" t="str">
        <f t="shared" ref="AU567:AU630" si="353">IF($A567="","",IF(AP567&lt;10,AP567,(LEFT(AP567)+RIGHT(AP567))))</f>
        <v/>
      </c>
      <c r="AV567" s="12" t="str">
        <f t="shared" ref="AV567:AV630" si="354">IF($A567="","",SUM(AQ567:AU567))</f>
        <v/>
      </c>
      <c r="AW567" s="12" t="str">
        <f t="shared" ref="AW567:AW630" si="355">IF($A567="","",MOD(AV567,10))</f>
        <v/>
      </c>
      <c r="AX567" s="12" t="str">
        <f t="shared" ref="AX567:AX630" si="356">IF($A567="","",10-AW567)</f>
        <v/>
      </c>
      <c r="AY567" s="12" t="str">
        <f t="shared" ref="AY567:AY630" si="357">IF($A567="","",MOD(AX567,10))</f>
        <v/>
      </c>
      <c r="AZ567" s="12" t="str">
        <f t="shared" ref="AZ567:AZ630" si="358">IF($A567="","",MID($A567,7,1)*1)</f>
        <v/>
      </c>
    </row>
    <row r="568" spans="1:52" s="3" customFormat="1">
      <c r="A568" s="35"/>
      <c r="B568" s="36"/>
      <c r="C568" s="36"/>
      <c r="D568" s="36"/>
      <c r="E568" s="13"/>
      <c r="F568" s="13"/>
      <c r="G568" s="13"/>
      <c r="H568" s="13"/>
      <c r="I568" s="18">
        <f t="shared" si="326"/>
        <v>0</v>
      </c>
      <c r="J568" s="37">
        <f t="shared" si="327"/>
        <v>0</v>
      </c>
      <c r="K568" s="37"/>
      <c r="L568" s="12">
        <f t="shared" si="328"/>
        <v>0</v>
      </c>
      <c r="M568" s="12">
        <f t="shared" si="329"/>
        <v>0</v>
      </c>
      <c r="N568" s="12">
        <f t="shared" si="330"/>
        <v>0</v>
      </c>
      <c r="O568" s="12">
        <f t="shared" si="331"/>
        <v>0</v>
      </c>
      <c r="P568" s="12">
        <f t="shared" si="332"/>
        <v>0</v>
      </c>
      <c r="Q568" s="12">
        <f t="shared" si="333"/>
        <v>0</v>
      </c>
      <c r="R568" s="12">
        <f t="shared" si="334"/>
        <v>0</v>
      </c>
      <c r="S568" s="12">
        <f t="shared" si="335"/>
        <v>0</v>
      </c>
      <c r="U568" s="12">
        <f t="shared" si="336"/>
        <v>0</v>
      </c>
      <c r="V568" s="12">
        <f t="shared" si="337"/>
        <v>0</v>
      </c>
      <c r="W568" s="12">
        <f t="shared" si="338"/>
        <v>0</v>
      </c>
      <c r="X568" s="12">
        <f t="shared" ref="X568:X631" si="359">IF(COUNTIF($A$5:$A$1004,A568)&lt;=1,0,1)</f>
        <v>0</v>
      </c>
      <c r="Y568" s="12">
        <f t="shared" si="325"/>
        <v>0</v>
      </c>
      <c r="Z568" s="12">
        <f t="shared" si="339"/>
        <v>0</v>
      </c>
      <c r="AB568" s="42">
        <f t="shared" si="340"/>
        <v>0</v>
      </c>
      <c r="AC568" s="42">
        <f t="shared" si="341"/>
        <v>0</v>
      </c>
      <c r="AD568" s="42">
        <f t="shared" si="342"/>
        <v>0</v>
      </c>
      <c r="AE568" s="42">
        <f t="shared" si="343"/>
        <v>0</v>
      </c>
      <c r="AL568" s="12" t="str">
        <f t="shared" si="344"/>
        <v/>
      </c>
      <c r="AM568" s="12" t="str">
        <f t="shared" si="345"/>
        <v/>
      </c>
      <c r="AN568" s="12" t="str">
        <f t="shared" si="346"/>
        <v/>
      </c>
      <c r="AO568" s="12" t="str">
        <f t="shared" si="347"/>
        <v/>
      </c>
      <c r="AP568" s="12" t="str">
        <f t="shared" si="348"/>
        <v/>
      </c>
      <c r="AQ568" s="12" t="str">
        <f t="shared" si="349"/>
        <v/>
      </c>
      <c r="AR568" s="12" t="str">
        <f t="shared" si="350"/>
        <v/>
      </c>
      <c r="AS568" s="12" t="str">
        <f t="shared" si="351"/>
        <v/>
      </c>
      <c r="AT568" s="12" t="str">
        <f t="shared" si="352"/>
        <v/>
      </c>
      <c r="AU568" s="12" t="str">
        <f t="shared" si="353"/>
        <v/>
      </c>
      <c r="AV568" s="12" t="str">
        <f t="shared" si="354"/>
        <v/>
      </c>
      <c r="AW568" s="12" t="str">
        <f t="shared" si="355"/>
        <v/>
      </c>
      <c r="AX568" s="12" t="str">
        <f t="shared" si="356"/>
        <v/>
      </c>
      <c r="AY568" s="12" t="str">
        <f t="shared" si="357"/>
        <v/>
      </c>
      <c r="AZ568" s="12" t="str">
        <f t="shared" si="358"/>
        <v/>
      </c>
    </row>
    <row r="569" spans="1:52" s="3" customFormat="1">
      <c r="A569" s="35"/>
      <c r="B569" s="36"/>
      <c r="C569" s="36"/>
      <c r="D569" s="36"/>
      <c r="E569" s="13"/>
      <c r="F569" s="13"/>
      <c r="G569" s="13"/>
      <c r="H569" s="13"/>
      <c r="I569" s="18">
        <f t="shared" si="326"/>
        <v>0</v>
      </c>
      <c r="J569" s="37">
        <f t="shared" si="327"/>
        <v>0</v>
      </c>
      <c r="K569" s="37"/>
      <c r="L569" s="12">
        <f t="shared" si="328"/>
        <v>0</v>
      </c>
      <c r="M569" s="12">
        <f t="shared" si="329"/>
        <v>0</v>
      </c>
      <c r="N569" s="12">
        <f t="shared" si="330"/>
        <v>0</v>
      </c>
      <c r="O569" s="12">
        <f t="shared" si="331"/>
        <v>0</v>
      </c>
      <c r="P569" s="12">
        <f t="shared" si="332"/>
        <v>0</v>
      </c>
      <c r="Q569" s="12">
        <f t="shared" si="333"/>
        <v>0</v>
      </c>
      <c r="R569" s="12">
        <f t="shared" si="334"/>
        <v>0</v>
      </c>
      <c r="S569" s="12">
        <f t="shared" si="335"/>
        <v>0</v>
      </c>
      <c r="U569" s="12">
        <f t="shared" si="336"/>
        <v>0</v>
      </c>
      <c r="V569" s="12">
        <f t="shared" si="337"/>
        <v>0</v>
      </c>
      <c r="W569" s="12">
        <f t="shared" si="338"/>
        <v>0</v>
      </c>
      <c r="X569" s="12">
        <f t="shared" si="359"/>
        <v>0</v>
      </c>
      <c r="Y569" s="12">
        <f t="shared" si="325"/>
        <v>0</v>
      </c>
      <c r="Z569" s="12">
        <f t="shared" si="339"/>
        <v>0</v>
      </c>
      <c r="AB569" s="42">
        <f t="shared" si="340"/>
        <v>0</v>
      </c>
      <c r="AC569" s="42">
        <f t="shared" si="341"/>
        <v>0</v>
      </c>
      <c r="AD569" s="42">
        <f t="shared" si="342"/>
        <v>0</v>
      </c>
      <c r="AE569" s="42">
        <f t="shared" si="343"/>
        <v>0</v>
      </c>
      <c r="AL569" s="12" t="str">
        <f t="shared" si="344"/>
        <v/>
      </c>
      <c r="AM569" s="12" t="str">
        <f t="shared" si="345"/>
        <v/>
      </c>
      <c r="AN569" s="12" t="str">
        <f t="shared" si="346"/>
        <v/>
      </c>
      <c r="AO569" s="12" t="str">
        <f t="shared" si="347"/>
        <v/>
      </c>
      <c r="AP569" s="12" t="str">
        <f t="shared" si="348"/>
        <v/>
      </c>
      <c r="AQ569" s="12" t="str">
        <f t="shared" si="349"/>
        <v/>
      </c>
      <c r="AR569" s="12" t="str">
        <f t="shared" si="350"/>
        <v/>
      </c>
      <c r="AS569" s="12" t="str">
        <f t="shared" si="351"/>
        <v/>
      </c>
      <c r="AT569" s="12" t="str">
        <f t="shared" si="352"/>
        <v/>
      </c>
      <c r="AU569" s="12" t="str">
        <f t="shared" si="353"/>
        <v/>
      </c>
      <c r="AV569" s="12" t="str">
        <f t="shared" si="354"/>
        <v/>
      </c>
      <c r="AW569" s="12" t="str">
        <f t="shared" si="355"/>
        <v/>
      </c>
      <c r="AX569" s="12" t="str">
        <f t="shared" si="356"/>
        <v/>
      </c>
      <c r="AY569" s="12" t="str">
        <f t="shared" si="357"/>
        <v/>
      </c>
      <c r="AZ569" s="12" t="str">
        <f t="shared" si="358"/>
        <v/>
      </c>
    </row>
    <row r="570" spans="1:52" s="3" customFormat="1">
      <c r="A570" s="35"/>
      <c r="B570" s="36"/>
      <c r="C570" s="36"/>
      <c r="D570" s="36"/>
      <c r="E570" s="13"/>
      <c r="F570" s="13"/>
      <c r="G570" s="13"/>
      <c r="H570" s="13"/>
      <c r="I570" s="18">
        <f t="shared" si="326"/>
        <v>0</v>
      </c>
      <c r="J570" s="37">
        <f t="shared" si="327"/>
        <v>0</v>
      </c>
      <c r="K570" s="37"/>
      <c r="L570" s="12">
        <f t="shared" si="328"/>
        <v>0</v>
      </c>
      <c r="M570" s="12">
        <f t="shared" si="329"/>
        <v>0</v>
      </c>
      <c r="N570" s="12">
        <f t="shared" si="330"/>
        <v>0</v>
      </c>
      <c r="O570" s="12">
        <f t="shared" si="331"/>
        <v>0</v>
      </c>
      <c r="P570" s="12">
        <f t="shared" si="332"/>
        <v>0</v>
      </c>
      <c r="Q570" s="12">
        <f t="shared" si="333"/>
        <v>0</v>
      </c>
      <c r="R570" s="12">
        <f t="shared" si="334"/>
        <v>0</v>
      </c>
      <c r="S570" s="12">
        <f t="shared" si="335"/>
        <v>0</v>
      </c>
      <c r="U570" s="12">
        <f t="shared" si="336"/>
        <v>0</v>
      </c>
      <c r="V570" s="12">
        <f t="shared" si="337"/>
        <v>0</v>
      </c>
      <c r="W570" s="12">
        <f t="shared" si="338"/>
        <v>0</v>
      </c>
      <c r="X570" s="12">
        <f t="shared" si="359"/>
        <v>0</v>
      </c>
      <c r="Y570" s="12">
        <f t="shared" si="325"/>
        <v>0</v>
      </c>
      <c r="Z570" s="12">
        <f t="shared" si="339"/>
        <v>0</v>
      </c>
      <c r="AB570" s="42">
        <f t="shared" si="340"/>
        <v>0</v>
      </c>
      <c r="AC570" s="42">
        <f t="shared" si="341"/>
        <v>0</v>
      </c>
      <c r="AD570" s="42">
        <f t="shared" si="342"/>
        <v>0</v>
      </c>
      <c r="AE570" s="42">
        <f t="shared" si="343"/>
        <v>0</v>
      </c>
      <c r="AL570" s="12" t="str">
        <f t="shared" si="344"/>
        <v/>
      </c>
      <c r="AM570" s="12" t="str">
        <f t="shared" si="345"/>
        <v/>
      </c>
      <c r="AN570" s="12" t="str">
        <f t="shared" si="346"/>
        <v/>
      </c>
      <c r="AO570" s="12" t="str">
        <f t="shared" si="347"/>
        <v/>
      </c>
      <c r="AP570" s="12" t="str">
        <f t="shared" si="348"/>
        <v/>
      </c>
      <c r="AQ570" s="12" t="str">
        <f t="shared" si="349"/>
        <v/>
      </c>
      <c r="AR570" s="12" t="str">
        <f t="shared" si="350"/>
        <v/>
      </c>
      <c r="AS570" s="12" t="str">
        <f t="shared" si="351"/>
        <v/>
      </c>
      <c r="AT570" s="12" t="str">
        <f t="shared" si="352"/>
        <v/>
      </c>
      <c r="AU570" s="12" t="str">
        <f t="shared" si="353"/>
        <v/>
      </c>
      <c r="AV570" s="12" t="str">
        <f t="shared" si="354"/>
        <v/>
      </c>
      <c r="AW570" s="12" t="str">
        <f t="shared" si="355"/>
        <v/>
      </c>
      <c r="AX570" s="12" t="str">
        <f t="shared" si="356"/>
        <v/>
      </c>
      <c r="AY570" s="12" t="str">
        <f t="shared" si="357"/>
        <v/>
      </c>
      <c r="AZ570" s="12" t="str">
        <f t="shared" si="358"/>
        <v/>
      </c>
    </row>
    <row r="571" spans="1:52" s="3" customFormat="1">
      <c r="A571" s="35"/>
      <c r="B571" s="36"/>
      <c r="C571" s="36"/>
      <c r="D571" s="36"/>
      <c r="E571" s="13"/>
      <c r="F571" s="13"/>
      <c r="G571" s="13"/>
      <c r="H571" s="13"/>
      <c r="I571" s="18">
        <f t="shared" si="326"/>
        <v>0</v>
      </c>
      <c r="J571" s="37">
        <f t="shared" si="327"/>
        <v>0</v>
      </c>
      <c r="K571" s="37"/>
      <c r="L571" s="12">
        <f t="shared" si="328"/>
        <v>0</v>
      </c>
      <c r="M571" s="12">
        <f t="shared" si="329"/>
        <v>0</v>
      </c>
      <c r="N571" s="12">
        <f t="shared" si="330"/>
        <v>0</v>
      </c>
      <c r="O571" s="12">
        <f t="shared" si="331"/>
        <v>0</v>
      </c>
      <c r="P571" s="12">
        <f t="shared" si="332"/>
        <v>0</v>
      </c>
      <c r="Q571" s="12">
        <f t="shared" si="333"/>
        <v>0</v>
      </c>
      <c r="R571" s="12">
        <f t="shared" si="334"/>
        <v>0</v>
      </c>
      <c r="S571" s="12">
        <f t="shared" si="335"/>
        <v>0</v>
      </c>
      <c r="U571" s="12">
        <f t="shared" si="336"/>
        <v>0</v>
      </c>
      <c r="V571" s="12">
        <f t="shared" si="337"/>
        <v>0</v>
      </c>
      <c r="W571" s="12">
        <f t="shared" si="338"/>
        <v>0</v>
      </c>
      <c r="X571" s="12">
        <f t="shared" si="359"/>
        <v>0</v>
      </c>
      <c r="Y571" s="12">
        <f t="shared" si="325"/>
        <v>0</v>
      </c>
      <c r="Z571" s="12">
        <f t="shared" si="339"/>
        <v>0</v>
      </c>
      <c r="AB571" s="42">
        <f t="shared" si="340"/>
        <v>0</v>
      </c>
      <c r="AC571" s="42">
        <f t="shared" si="341"/>
        <v>0</v>
      </c>
      <c r="AD571" s="42">
        <f t="shared" si="342"/>
        <v>0</v>
      </c>
      <c r="AE571" s="42">
        <f t="shared" si="343"/>
        <v>0</v>
      </c>
      <c r="AG571" s="7"/>
      <c r="AH571" s="7"/>
      <c r="AJ571" s="7"/>
      <c r="AL571" s="12" t="str">
        <f t="shared" si="344"/>
        <v/>
      </c>
      <c r="AM571" s="12" t="str">
        <f t="shared" si="345"/>
        <v/>
      </c>
      <c r="AN571" s="12" t="str">
        <f t="shared" si="346"/>
        <v/>
      </c>
      <c r="AO571" s="12" t="str">
        <f t="shared" si="347"/>
        <v/>
      </c>
      <c r="AP571" s="12" t="str">
        <f t="shared" si="348"/>
        <v/>
      </c>
      <c r="AQ571" s="12" t="str">
        <f t="shared" si="349"/>
        <v/>
      </c>
      <c r="AR571" s="12" t="str">
        <f t="shared" si="350"/>
        <v/>
      </c>
      <c r="AS571" s="12" t="str">
        <f t="shared" si="351"/>
        <v/>
      </c>
      <c r="AT571" s="12" t="str">
        <f t="shared" si="352"/>
        <v/>
      </c>
      <c r="AU571" s="12" t="str">
        <f t="shared" si="353"/>
        <v/>
      </c>
      <c r="AV571" s="12" t="str">
        <f t="shared" si="354"/>
        <v/>
      </c>
      <c r="AW571" s="12" t="str">
        <f t="shared" si="355"/>
        <v/>
      </c>
      <c r="AX571" s="12" t="str">
        <f t="shared" si="356"/>
        <v/>
      </c>
      <c r="AY571" s="12" t="str">
        <f t="shared" si="357"/>
        <v/>
      </c>
      <c r="AZ571" s="12" t="str">
        <f t="shared" si="358"/>
        <v/>
      </c>
    </row>
    <row r="572" spans="1:52" s="3" customFormat="1">
      <c r="A572" s="35"/>
      <c r="B572" s="36"/>
      <c r="C572" s="36"/>
      <c r="D572" s="36"/>
      <c r="E572" s="13"/>
      <c r="F572" s="13"/>
      <c r="G572" s="13"/>
      <c r="H572" s="13"/>
      <c r="I572" s="18">
        <f t="shared" si="326"/>
        <v>0</v>
      </c>
      <c r="J572" s="37">
        <f t="shared" si="327"/>
        <v>0</v>
      </c>
      <c r="K572" s="37"/>
      <c r="L572" s="12">
        <f t="shared" si="328"/>
        <v>0</v>
      </c>
      <c r="M572" s="12">
        <f t="shared" si="329"/>
        <v>0</v>
      </c>
      <c r="N572" s="12">
        <f t="shared" si="330"/>
        <v>0</v>
      </c>
      <c r="O572" s="12">
        <f t="shared" si="331"/>
        <v>0</v>
      </c>
      <c r="P572" s="12">
        <f t="shared" si="332"/>
        <v>0</v>
      </c>
      <c r="Q572" s="12">
        <f t="shared" si="333"/>
        <v>0</v>
      </c>
      <c r="R572" s="12">
        <f t="shared" si="334"/>
        <v>0</v>
      </c>
      <c r="S572" s="12">
        <f t="shared" si="335"/>
        <v>0</v>
      </c>
      <c r="U572" s="12">
        <f t="shared" si="336"/>
        <v>0</v>
      </c>
      <c r="V572" s="12">
        <f t="shared" si="337"/>
        <v>0</v>
      </c>
      <c r="W572" s="12">
        <f t="shared" si="338"/>
        <v>0</v>
      </c>
      <c r="X572" s="12">
        <f t="shared" si="359"/>
        <v>0</v>
      </c>
      <c r="Y572" s="12">
        <f t="shared" si="325"/>
        <v>0</v>
      </c>
      <c r="Z572" s="12">
        <f t="shared" si="339"/>
        <v>0</v>
      </c>
      <c r="AB572" s="42">
        <f t="shared" si="340"/>
        <v>0</v>
      </c>
      <c r="AC572" s="42">
        <f t="shared" si="341"/>
        <v>0</v>
      </c>
      <c r="AD572" s="42">
        <f t="shared" si="342"/>
        <v>0</v>
      </c>
      <c r="AE572" s="42">
        <f t="shared" si="343"/>
        <v>0</v>
      </c>
      <c r="AL572" s="12" t="str">
        <f t="shared" si="344"/>
        <v/>
      </c>
      <c r="AM572" s="12" t="str">
        <f t="shared" si="345"/>
        <v/>
      </c>
      <c r="AN572" s="12" t="str">
        <f t="shared" si="346"/>
        <v/>
      </c>
      <c r="AO572" s="12" t="str">
        <f t="shared" si="347"/>
        <v/>
      </c>
      <c r="AP572" s="12" t="str">
        <f t="shared" si="348"/>
        <v/>
      </c>
      <c r="AQ572" s="12" t="str">
        <f t="shared" si="349"/>
        <v/>
      </c>
      <c r="AR572" s="12" t="str">
        <f t="shared" si="350"/>
        <v/>
      </c>
      <c r="AS572" s="12" t="str">
        <f t="shared" si="351"/>
        <v/>
      </c>
      <c r="AT572" s="12" t="str">
        <f t="shared" si="352"/>
        <v/>
      </c>
      <c r="AU572" s="12" t="str">
        <f t="shared" si="353"/>
        <v/>
      </c>
      <c r="AV572" s="12" t="str">
        <f t="shared" si="354"/>
        <v/>
      </c>
      <c r="AW572" s="12" t="str">
        <f t="shared" si="355"/>
        <v/>
      </c>
      <c r="AX572" s="12" t="str">
        <f t="shared" si="356"/>
        <v/>
      </c>
      <c r="AY572" s="12" t="str">
        <f t="shared" si="357"/>
        <v/>
      </c>
      <c r="AZ572" s="12" t="str">
        <f t="shared" si="358"/>
        <v/>
      </c>
    </row>
    <row r="573" spans="1:52" s="3" customFormat="1">
      <c r="A573" s="35"/>
      <c r="B573" s="36"/>
      <c r="C573" s="36"/>
      <c r="D573" s="36"/>
      <c r="E573" s="13"/>
      <c r="F573" s="13"/>
      <c r="G573" s="13"/>
      <c r="H573" s="13"/>
      <c r="I573" s="18">
        <f t="shared" si="326"/>
        <v>0</v>
      </c>
      <c r="J573" s="37">
        <f t="shared" si="327"/>
        <v>0</v>
      </c>
      <c r="K573" s="37"/>
      <c r="L573" s="12">
        <f t="shared" si="328"/>
        <v>0</v>
      </c>
      <c r="M573" s="12">
        <f t="shared" si="329"/>
        <v>0</v>
      </c>
      <c r="N573" s="12">
        <f t="shared" si="330"/>
        <v>0</v>
      </c>
      <c r="O573" s="12">
        <f t="shared" si="331"/>
        <v>0</v>
      </c>
      <c r="P573" s="12">
        <f t="shared" si="332"/>
        <v>0</v>
      </c>
      <c r="Q573" s="12">
        <f t="shared" si="333"/>
        <v>0</v>
      </c>
      <c r="R573" s="12">
        <f t="shared" si="334"/>
        <v>0</v>
      </c>
      <c r="S573" s="12">
        <f t="shared" si="335"/>
        <v>0</v>
      </c>
      <c r="U573" s="12">
        <f t="shared" si="336"/>
        <v>0</v>
      </c>
      <c r="V573" s="12">
        <f t="shared" si="337"/>
        <v>0</v>
      </c>
      <c r="W573" s="12">
        <f t="shared" si="338"/>
        <v>0</v>
      </c>
      <c r="X573" s="12">
        <f t="shared" si="359"/>
        <v>0</v>
      </c>
      <c r="Y573" s="12">
        <f t="shared" si="325"/>
        <v>0</v>
      </c>
      <c r="Z573" s="12">
        <f t="shared" si="339"/>
        <v>0</v>
      </c>
      <c r="AB573" s="42">
        <f t="shared" si="340"/>
        <v>0</v>
      </c>
      <c r="AC573" s="42">
        <f t="shared" si="341"/>
        <v>0</v>
      </c>
      <c r="AD573" s="42">
        <f t="shared" si="342"/>
        <v>0</v>
      </c>
      <c r="AE573" s="42">
        <f t="shared" si="343"/>
        <v>0</v>
      </c>
      <c r="AL573" s="12" t="str">
        <f t="shared" si="344"/>
        <v/>
      </c>
      <c r="AM573" s="12" t="str">
        <f t="shared" si="345"/>
        <v/>
      </c>
      <c r="AN573" s="12" t="str">
        <f t="shared" si="346"/>
        <v/>
      </c>
      <c r="AO573" s="12" t="str">
        <f t="shared" si="347"/>
        <v/>
      </c>
      <c r="AP573" s="12" t="str">
        <f t="shared" si="348"/>
        <v/>
      </c>
      <c r="AQ573" s="12" t="str">
        <f t="shared" si="349"/>
        <v/>
      </c>
      <c r="AR573" s="12" t="str">
        <f t="shared" si="350"/>
        <v/>
      </c>
      <c r="AS573" s="12" t="str">
        <f t="shared" si="351"/>
        <v/>
      </c>
      <c r="AT573" s="12" t="str">
        <f t="shared" si="352"/>
        <v/>
      </c>
      <c r="AU573" s="12" t="str">
        <f t="shared" si="353"/>
        <v/>
      </c>
      <c r="AV573" s="12" t="str">
        <f t="shared" si="354"/>
        <v/>
      </c>
      <c r="AW573" s="12" t="str">
        <f t="shared" si="355"/>
        <v/>
      </c>
      <c r="AX573" s="12" t="str">
        <f t="shared" si="356"/>
        <v/>
      </c>
      <c r="AY573" s="12" t="str">
        <f t="shared" si="357"/>
        <v/>
      </c>
      <c r="AZ573" s="12" t="str">
        <f t="shared" si="358"/>
        <v/>
      </c>
    </row>
    <row r="574" spans="1:52" s="3" customFormat="1">
      <c r="A574" s="35"/>
      <c r="B574" s="36"/>
      <c r="C574" s="36"/>
      <c r="D574" s="36"/>
      <c r="E574" s="13"/>
      <c r="F574" s="13"/>
      <c r="G574" s="13"/>
      <c r="H574" s="13"/>
      <c r="I574" s="18">
        <f t="shared" si="326"/>
        <v>0</v>
      </c>
      <c r="J574" s="37">
        <f t="shared" si="327"/>
        <v>0</v>
      </c>
      <c r="K574" s="37"/>
      <c r="L574" s="12">
        <f t="shared" si="328"/>
        <v>0</v>
      </c>
      <c r="M574" s="12">
        <f t="shared" si="329"/>
        <v>0</v>
      </c>
      <c r="N574" s="12">
        <f t="shared" si="330"/>
        <v>0</v>
      </c>
      <c r="O574" s="12">
        <f t="shared" si="331"/>
        <v>0</v>
      </c>
      <c r="P574" s="12">
        <f t="shared" si="332"/>
        <v>0</v>
      </c>
      <c r="Q574" s="12">
        <f t="shared" si="333"/>
        <v>0</v>
      </c>
      <c r="R574" s="12">
        <f t="shared" si="334"/>
        <v>0</v>
      </c>
      <c r="S574" s="12">
        <f t="shared" si="335"/>
        <v>0</v>
      </c>
      <c r="U574" s="12">
        <f t="shared" si="336"/>
        <v>0</v>
      </c>
      <c r="V574" s="12">
        <f t="shared" si="337"/>
        <v>0</v>
      </c>
      <c r="W574" s="12">
        <f t="shared" si="338"/>
        <v>0</v>
      </c>
      <c r="X574" s="12">
        <f t="shared" si="359"/>
        <v>0</v>
      </c>
      <c r="Y574" s="12">
        <f t="shared" si="325"/>
        <v>0</v>
      </c>
      <c r="Z574" s="12">
        <f t="shared" si="339"/>
        <v>0</v>
      </c>
      <c r="AB574" s="42">
        <f t="shared" si="340"/>
        <v>0</v>
      </c>
      <c r="AC574" s="42">
        <f t="shared" si="341"/>
        <v>0</v>
      </c>
      <c r="AD574" s="42">
        <f t="shared" si="342"/>
        <v>0</v>
      </c>
      <c r="AE574" s="42">
        <f t="shared" si="343"/>
        <v>0</v>
      </c>
      <c r="AG574" s="7"/>
      <c r="AH574" s="7"/>
      <c r="AJ574" s="7"/>
      <c r="AL574" s="12" t="str">
        <f t="shared" si="344"/>
        <v/>
      </c>
      <c r="AM574" s="12" t="str">
        <f t="shared" si="345"/>
        <v/>
      </c>
      <c r="AN574" s="12" t="str">
        <f t="shared" si="346"/>
        <v/>
      </c>
      <c r="AO574" s="12" t="str">
        <f t="shared" si="347"/>
        <v/>
      </c>
      <c r="AP574" s="12" t="str">
        <f t="shared" si="348"/>
        <v/>
      </c>
      <c r="AQ574" s="12" t="str">
        <f t="shared" si="349"/>
        <v/>
      </c>
      <c r="AR574" s="12" t="str">
        <f t="shared" si="350"/>
        <v/>
      </c>
      <c r="AS574" s="12" t="str">
        <f t="shared" si="351"/>
        <v/>
      </c>
      <c r="AT574" s="12" t="str">
        <f t="shared" si="352"/>
        <v/>
      </c>
      <c r="AU574" s="12" t="str">
        <f t="shared" si="353"/>
        <v/>
      </c>
      <c r="AV574" s="12" t="str">
        <f t="shared" si="354"/>
        <v/>
      </c>
      <c r="AW574" s="12" t="str">
        <f t="shared" si="355"/>
        <v/>
      </c>
      <c r="AX574" s="12" t="str">
        <f t="shared" si="356"/>
        <v/>
      </c>
      <c r="AY574" s="12" t="str">
        <f t="shared" si="357"/>
        <v/>
      </c>
      <c r="AZ574" s="12" t="str">
        <f t="shared" si="358"/>
        <v/>
      </c>
    </row>
    <row r="575" spans="1:52" s="3" customFormat="1">
      <c r="A575" s="35"/>
      <c r="B575" s="36"/>
      <c r="C575" s="36"/>
      <c r="D575" s="36"/>
      <c r="E575" s="13"/>
      <c r="F575" s="13"/>
      <c r="G575" s="13"/>
      <c r="H575" s="13"/>
      <c r="I575" s="18">
        <f t="shared" si="326"/>
        <v>0</v>
      </c>
      <c r="J575" s="37">
        <f t="shared" si="327"/>
        <v>0</v>
      </c>
      <c r="K575" s="37"/>
      <c r="L575" s="12">
        <f t="shared" si="328"/>
        <v>0</v>
      </c>
      <c r="M575" s="12">
        <f t="shared" si="329"/>
        <v>0</v>
      </c>
      <c r="N575" s="12">
        <f t="shared" si="330"/>
        <v>0</v>
      </c>
      <c r="O575" s="12">
        <f t="shared" si="331"/>
        <v>0</v>
      </c>
      <c r="P575" s="12">
        <f t="shared" si="332"/>
        <v>0</v>
      </c>
      <c r="Q575" s="12">
        <f t="shared" si="333"/>
        <v>0</v>
      </c>
      <c r="R575" s="12">
        <f t="shared" si="334"/>
        <v>0</v>
      </c>
      <c r="S575" s="12">
        <f t="shared" si="335"/>
        <v>0</v>
      </c>
      <c r="U575" s="12">
        <f t="shared" si="336"/>
        <v>0</v>
      </c>
      <c r="V575" s="12">
        <f t="shared" si="337"/>
        <v>0</v>
      </c>
      <c r="W575" s="12">
        <f t="shared" si="338"/>
        <v>0</v>
      </c>
      <c r="X575" s="12">
        <f t="shared" si="359"/>
        <v>0</v>
      </c>
      <c r="Y575" s="12">
        <f t="shared" si="325"/>
        <v>0</v>
      </c>
      <c r="Z575" s="12">
        <f t="shared" si="339"/>
        <v>0</v>
      </c>
      <c r="AB575" s="42">
        <f t="shared" si="340"/>
        <v>0</v>
      </c>
      <c r="AC575" s="42">
        <f t="shared" si="341"/>
        <v>0</v>
      </c>
      <c r="AD575" s="42">
        <f t="shared" si="342"/>
        <v>0</v>
      </c>
      <c r="AE575" s="42">
        <f t="shared" si="343"/>
        <v>0</v>
      </c>
      <c r="AG575" s="7"/>
      <c r="AH575" s="7"/>
      <c r="AJ575" s="7"/>
      <c r="AL575" s="12" t="str">
        <f t="shared" si="344"/>
        <v/>
      </c>
      <c r="AM575" s="12" t="str">
        <f t="shared" si="345"/>
        <v/>
      </c>
      <c r="AN575" s="12" t="str">
        <f t="shared" si="346"/>
        <v/>
      </c>
      <c r="AO575" s="12" t="str">
        <f t="shared" si="347"/>
        <v/>
      </c>
      <c r="AP575" s="12" t="str">
        <f t="shared" si="348"/>
        <v/>
      </c>
      <c r="AQ575" s="12" t="str">
        <f t="shared" si="349"/>
        <v/>
      </c>
      <c r="AR575" s="12" t="str">
        <f t="shared" si="350"/>
        <v/>
      </c>
      <c r="AS575" s="12" t="str">
        <f t="shared" si="351"/>
        <v/>
      </c>
      <c r="AT575" s="12" t="str">
        <f t="shared" si="352"/>
        <v/>
      </c>
      <c r="AU575" s="12" t="str">
        <f t="shared" si="353"/>
        <v/>
      </c>
      <c r="AV575" s="12" t="str">
        <f t="shared" si="354"/>
        <v/>
      </c>
      <c r="AW575" s="12" t="str">
        <f t="shared" si="355"/>
        <v/>
      </c>
      <c r="AX575" s="12" t="str">
        <f t="shared" si="356"/>
        <v/>
      </c>
      <c r="AY575" s="12" t="str">
        <f t="shared" si="357"/>
        <v/>
      </c>
      <c r="AZ575" s="12" t="str">
        <f t="shared" si="358"/>
        <v/>
      </c>
    </row>
    <row r="576" spans="1:52" s="3" customFormat="1">
      <c r="A576" s="35"/>
      <c r="B576" s="36"/>
      <c r="C576" s="36"/>
      <c r="D576" s="36"/>
      <c r="E576" s="13"/>
      <c r="F576" s="13"/>
      <c r="G576" s="13"/>
      <c r="H576" s="13"/>
      <c r="I576" s="18">
        <f t="shared" si="326"/>
        <v>0</v>
      </c>
      <c r="J576" s="37">
        <f t="shared" si="327"/>
        <v>0</v>
      </c>
      <c r="K576" s="37"/>
      <c r="L576" s="12">
        <f t="shared" si="328"/>
        <v>0</v>
      </c>
      <c r="M576" s="12">
        <f t="shared" si="329"/>
        <v>0</v>
      </c>
      <c r="N576" s="12">
        <f t="shared" si="330"/>
        <v>0</v>
      </c>
      <c r="O576" s="12">
        <f t="shared" si="331"/>
        <v>0</v>
      </c>
      <c r="P576" s="12">
        <f t="shared" si="332"/>
        <v>0</v>
      </c>
      <c r="Q576" s="12">
        <f t="shared" si="333"/>
        <v>0</v>
      </c>
      <c r="R576" s="12">
        <f t="shared" si="334"/>
        <v>0</v>
      </c>
      <c r="S576" s="12">
        <f t="shared" si="335"/>
        <v>0</v>
      </c>
      <c r="U576" s="12">
        <f t="shared" si="336"/>
        <v>0</v>
      </c>
      <c r="V576" s="12">
        <f t="shared" si="337"/>
        <v>0</v>
      </c>
      <c r="W576" s="12">
        <f t="shared" si="338"/>
        <v>0</v>
      </c>
      <c r="X576" s="12">
        <f t="shared" si="359"/>
        <v>0</v>
      </c>
      <c r="Y576" s="12">
        <f t="shared" si="325"/>
        <v>0</v>
      </c>
      <c r="Z576" s="12">
        <f t="shared" si="339"/>
        <v>0</v>
      </c>
      <c r="AB576" s="42">
        <f t="shared" si="340"/>
        <v>0</v>
      </c>
      <c r="AC576" s="42">
        <f t="shared" si="341"/>
        <v>0</v>
      </c>
      <c r="AD576" s="42">
        <f t="shared" si="342"/>
        <v>0</v>
      </c>
      <c r="AE576" s="42">
        <f t="shared" si="343"/>
        <v>0</v>
      </c>
      <c r="AG576" s="7"/>
      <c r="AH576" s="7"/>
      <c r="AJ576" s="7"/>
      <c r="AL576" s="12" t="str">
        <f t="shared" si="344"/>
        <v/>
      </c>
      <c r="AM576" s="12" t="str">
        <f t="shared" si="345"/>
        <v/>
      </c>
      <c r="AN576" s="12" t="str">
        <f t="shared" si="346"/>
        <v/>
      </c>
      <c r="AO576" s="12" t="str">
        <f t="shared" si="347"/>
        <v/>
      </c>
      <c r="AP576" s="12" t="str">
        <f t="shared" si="348"/>
        <v/>
      </c>
      <c r="AQ576" s="12" t="str">
        <f t="shared" si="349"/>
        <v/>
      </c>
      <c r="AR576" s="12" t="str">
        <f t="shared" si="350"/>
        <v/>
      </c>
      <c r="AS576" s="12" t="str">
        <f t="shared" si="351"/>
        <v/>
      </c>
      <c r="AT576" s="12" t="str">
        <f t="shared" si="352"/>
        <v/>
      </c>
      <c r="AU576" s="12" t="str">
        <f t="shared" si="353"/>
        <v/>
      </c>
      <c r="AV576" s="12" t="str">
        <f t="shared" si="354"/>
        <v/>
      </c>
      <c r="AW576" s="12" t="str">
        <f t="shared" si="355"/>
        <v/>
      </c>
      <c r="AX576" s="12" t="str">
        <f t="shared" si="356"/>
        <v/>
      </c>
      <c r="AY576" s="12" t="str">
        <f t="shared" si="357"/>
        <v/>
      </c>
      <c r="AZ576" s="12" t="str">
        <f t="shared" si="358"/>
        <v/>
      </c>
    </row>
    <row r="577" spans="1:52" s="3" customFormat="1">
      <c r="A577" s="35"/>
      <c r="B577" s="36"/>
      <c r="C577" s="36"/>
      <c r="D577" s="36"/>
      <c r="E577" s="13"/>
      <c r="F577" s="13"/>
      <c r="G577" s="13"/>
      <c r="H577" s="13"/>
      <c r="I577" s="18">
        <f t="shared" si="326"/>
        <v>0</v>
      </c>
      <c r="J577" s="37">
        <f t="shared" si="327"/>
        <v>0</v>
      </c>
      <c r="K577" s="37"/>
      <c r="L577" s="12">
        <f t="shared" si="328"/>
        <v>0</v>
      </c>
      <c r="M577" s="12">
        <f t="shared" si="329"/>
        <v>0</v>
      </c>
      <c r="N577" s="12">
        <f t="shared" si="330"/>
        <v>0</v>
      </c>
      <c r="O577" s="12">
        <f t="shared" si="331"/>
        <v>0</v>
      </c>
      <c r="P577" s="12">
        <f t="shared" si="332"/>
        <v>0</v>
      </c>
      <c r="Q577" s="12">
        <f t="shared" si="333"/>
        <v>0</v>
      </c>
      <c r="R577" s="12">
        <f t="shared" si="334"/>
        <v>0</v>
      </c>
      <c r="S577" s="12">
        <f t="shared" si="335"/>
        <v>0</v>
      </c>
      <c r="U577" s="12">
        <f t="shared" si="336"/>
        <v>0</v>
      </c>
      <c r="V577" s="12">
        <f t="shared" si="337"/>
        <v>0</v>
      </c>
      <c r="W577" s="12">
        <f t="shared" si="338"/>
        <v>0</v>
      </c>
      <c r="X577" s="12">
        <f t="shared" si="359"/>
        <v>0</v>
      </c>
      <c r="Y577" s="12">
        <f t="shared" si="325"/>
        <v>0</v>
      </c>
      <c r="Z577" s="12">
        <f t="shared" si="339"/>
        <v>0</v>
      </c>
      <c r="AB577" s="42">
        <f t="shared" si="340"/>
        <v>0</v>
      </c>
      <c r="AC577" s="42">
        <f t="shared" si="341"/>
        <v>0</v>
      </c>
      <c r="AD577" s="42">
        <f t="shared" si="342"/>
        <v>0</v>
      </c>
      <c r="AE577" s="42">
        <f t="shared" si="343"/>
        <v>0</v>
      </c>
      <c r="AG577" s="7"/>
      <c r="AH577" s="7"/>
      <c r="AJ577" s="7"/>
      <c r="AL577" s="12" t="str">
        <f t="shared" si="344"/>
        <v/>
      </c>
      <c r="AM577" s="12" t="str">
        <f t="shared" si="345"/>
        <v/>
      </c>
      <c r="AN577" s="12" t="str">
        <f t="shared" si="346"/>
        <v/>
      </c>
      <c r="AO577" s="12" t="str">
        <f t="shared" si="347"/>
        <v/>
      </c>
      <c r="AP577" s="12" t="str">
        <f t="shared" si="348"/>
        <v/>
      </c>
      <c r="AQ577" s="12" t="str">
        <f t="shared" si="349"/>
        <v/>
      </c>
      <c r="AR577" s="12" t="str">
        <f t="shared" si="350"/>
        <v/>
      </c>
      <c r="AS577" s="12" t="str">
        <f t="shared" si="351"/>
        <v/>
      </c>
      <c r="AT577" s="12" t="str">
        <f t="shared" si="352"/>
        <v/>
      </c>
      <c r="AU577" s="12" t="str">
        <f t="shared" si="353"/>
        <v/>
      </c>
      <c r="AV577" s="12" t="str">
        <f t="shared" si="354"/>
        <v/>
      </c>
      <c r="AW577" s="12" t="str">
        <f t="shared" si="355"/>
        <v/>
      </c>
      <c r="AX577" s="12" t="str">
        <f t="shared" si="356"/>
        <v/>
      </c>
      <c r="AY577" s="12" t="str">
        <f t="shared" si="357"/>
        <v/>
      </c>
      <c r="AZ577" s="12" t="str">
        <f t="shared" si="358"/>
        <v/>
      </c>
    </row>
    <row r="578" spans="1:52" s="3" customFormat="1">
      <c r="A578" s="35"/>
      <c r="B578" s="36"/>
      <c r="C578" s="36"/>
      <c r="D578" s="36"/>
      <c r="E578" s="13"/>
      <c r="F578" s="13"/>
      <c r="G578" s="13"/>
      <c r="H578" s="13"/>
      <c r="I578" s="18">
        <f t="shared" si="326"/>
        <v>0</v>
      </c>
      <c r="J578" s="37">
        <f t="shared" si="327"/>
        <v>0</v>
      </c>
      <c r="K578" s="37"/>
      <c r="L578" s="12">
        <f t="shared" si="328"/>
        <v>0</v>
      </c>
      <c r="M578" s="12">
        <f t="shared" si="329"/>
        <v>0</v>
      </c>
      <c r="N578" s="12">
        <f t="shared" si="330"/>
        <v>0</v>
      </c>
      <c r="O578" s="12">
        <f t="shared" si="331"/>
        <v>0</v>
      </c>
      <c r="P578" s="12">
        <f t="shared" si="332"/>
        <v>0</v>
      </c>
      <c r="Q578" s="12">
        <f t="shared" si="333"/>
        <v>0</v>
      </c>
      <c r="R578" s="12">
        <f t="shared" si="334"/>
        <v>0</v>
      </c>
      <c r="S578" s="12">
        <f t="shared" si="335"/>
        <v>0</v>
      </c>
      <c r="U578" s="12">
        <f t="shared" si="336"/>
        <v>0</v>
      </c>
      <c r="V578" s="12">
        <f t="shared" si="337"/>
        <v>0</v>
      </c>
      <c r="W578" s="12">
        <f t="shared" si="338"/>
        <v>0</v>
      </c>
      <c r="X578" s="12">
        <f t="shared" si="359"/>
        <v>0</v>
      </c>
      <c r="Y578" s="12">
        <f t="shared" si="325"/>
        <v>0</v>
      </c>
      <c r="Z578" s="12">
        <f t="shared" si="339"/>
        <v>0</v>
      </c>
      <c r="AB578" s="42">
        <f t="shared" si="340"/>
        <v>0</v>
      </c>
      <c r="AC578" s="42">
        <f t="shared" si="341"/>
        <v>0</v>
      </c>
      <c r="AD578" s="42">
        <f t="shared" si="342"/>
        <v>0</v>
      </c>
      <c r="AE578" s="42">
        <f t="shared" si="343"/>
        <v>0</v>
      </c>
      <c r="AG578" s="7"/>
      <c r="AH578" s="7"/>
      <c r="AJ578" s="7"/>
      <c r="AL578" s="12" t="str">
        <f t="shared" si="344"/>
        <v/>
      </c>
      <c r="AM578" s="12" t="str">
        <f t="shared" si="345"/>
        <v/>
      </c>
      <c r="AN578" s="12" t="str">
        <f t="shared" si="346"/>
        <v/>
      </c>
      <c r="AO578" s="12" t="str">
        <f t="shared" si="347"/>
        <v/>
      </c>
      <c r="AP578" s="12" t="str">
        <f t="shared" si="348"/>
        <v/>
      </c>
      <c r="AQ578" s="12" t="str">
        <f t="shared" si="349"/>
        <v/>
      </c>
      <c r="AR578" s="12" t="str">
        <f t="shared" si="350"/>
        <v/>
      </c>
      <c r="AS578" s="12" t="str">
        <f t="shared" si="351"/>
        <v/>
      </c>
      <c r="AT578" s="12" t="str">
        <f t="shared" si="352"/>
        <v/>
      </c>
      <c r="AU578" s="12" t="str">
        <f t="shared" si="353"/>
        <v/>
      </c>
      <c r="AV578" s="12" t="str">
        <f t="shared" si="354"/>
        <v/>
      </c>
      <c r="AW578" s="12" t="str">
        <f t="shared" si="355"/>
        <v/>
      </c>
      <c r="AX578" s="12" t="str">
        <f t="shared" si="356"/>
        <v/>
      </c>
      <c r="AY578" s="12" t="str">
        <f t="shared" si="357"/>
        <v/>
      </c>
      <c r="AZ578" s="12" t="str">
        <f t="shared" si="358"/>
        <v/>
      </c>
    </row>
    <row r="579" spans="1:52" s="3" customFormat="1">
      <c r="A579" s="35"/>
      <c r="B579" s="36"/>
      <c r="C579" s="36"/>
      <c r="D579" s="36"/>
      <c r="E579" s="13"/>
      <c r="F579" s="13"/>
      <c r="G579" s="13"/>
      <c r="H579" s="13"/>
      <c r="I579" s="18">
        <f t="shared" si="326"/>
        <v>0</v>
      </c>
      <c r="J579" s="37">
        <f t="shared" si="327"/>
        <v>0</v>
      </c>
      <c r="K579" s="37"/>
      <c r="L579" s="12">
        <f t="shared" si="328"/>
        <v>0</v>
      </c>
      <c r="M579" s="12">
        <f t="shared" si="329"/>
        <v>0</v>
      </c>
      <c r="N579" s="12">
        <f t="shared" si="330"/>
        <v>0</v>
      </c>
      <c r="O579" s="12">
        <f t="shared" si="331"/>
        <v>0</v>
      </c>
      <c r="P579" s="12">
        <f t="shared" si="332"/>
        <v>0</v>
      </c>
      <c r="Q579" s="12">
        <f t="shared" si="333"/>
        <v>0</v>
      </c>
      <c r="R579" s="12">
        <f t="shared" si="334"/>
        <v>0</v>
      </c>
      <c r="S579" s="12">
        <f t="shared" si="335"/>
        <v>0</v>
      </c>
      <c r="U579" s="12">
        <f t="shared" si="336"/>
        <v>0</v>
      </c>
      <c r="V579" s="12">
        <f t="shared" si="337"/>
        <v>0</v>
      </c>
      <c r="W579" s="12">
        <f t="shared" si="338"/>
        <v>0</v>
      </c>
      <c r="X579" s="12">
        <f t="shared" si="359"/>
        <v>0</v>
      </c>
      <c r="Y579" s="12">
        <f t="shared" si="325"/>
        <v>0</v>
      </c>
      <c r="Z579" s="12">
        <f t="shared" si="339"/>
        <v>0</v>
      </c>
      <c r="AB579" s="42">
        <f t="shared" si="340"/>
        <v>0</v>
      </c>
      <c r="AC579" s="42">
        <f t="shared" si="341"/>
        <v>0</v>
      </c>
      <c r="AD579" s="42">
        <f t="shared" si="342"/>
        <v>0</v>
      </c>
      <c r="AE579" s="42">
        <f t="shared" si="343"/>
        <v>0</v>
      </c>
      <c r="AG579" s="7"/>
      <c r="AH579" s="7"/>
      <c r="AJ579" s="7"/>
      <c r="AL579" s="12" t="str">
        <f t="shared" si="344"/>
        <v/>
      </c>
      <c r="AM579" s="12" t="str">
        <f t="shared" si="345"/>
        <v/>
      </c>
      <c r="AN579" s="12" t="str">
        <f t="shared" si="346"/>
        <v/>
      </c>
      <c r="AO579" s="12" t="str">
        <f t="shared" si="347"/>
        <v/>
      </c>
      <c r="AP579" s="12" t="str">
        <f t="shared" si="348"/>
        <v/>
      </c>
      <c r="AQ579" s="12" t="str">
        <f t="shared" si="349"/>
        <v/>
      </c>
      <c r="AR579" s="12" t="str">
        <f t="shared" si="350"/>
        <v/>
      </c>
      <c r="AS579" s="12" t="str">
        <f t="shared" si="351"/>
        <v/>
      </c>
      <c r="AT579" s="12" t="str">
        <f t="shared" si="352"/>
        <v/>
      </c>
      <c r="AU579" s="12" t="str">
        <f t="shared" si="353"/>
        <v/>
      </c>
      <c r="AV579" s="12" t="str">
        <f t="shared" si="354"/>
        <v/>
      </c>
      <c r="AW579" s="12" t="str">
        <f t="shared" si="355"/>
        <v/>
      </c>
      <c r="AX579" s="12" t="str">
        <f t="shared" si="356"/>
        <v/>
      </c>
      <c r="AY579" s="12" t="str">
        <f t="shared" si="357"/>
        <v/>
      </c>
      <c r="AZ579" s="12" t="str">
        <f t="shared" si="358"/>
        <v/>
      </c>
    </row>
    <row r="580" spans="1:52" s="3" customFormat="1">
      <c r="A580" s="35"/>
      <c r="B580" s="36"/>
      <c r="C580" s="36"/>
      <c r="D580" s="36"/>
      <c r="E580" s="13"/>
      <c r="F580" s="13"/>
      <c r="G580" s="13"/>
      <c r="H580" s="13"/>
      <c r="I580" s="18">
        <f t="shared" si="326"/>
        <v>0</v>
      </c>
      <c r="J580" s="37">
        <f t="shared" si="327"/>
        <v>0</v>
      </c>
      <c r="K580" s="37"/>
      <c r="L580" s="12">
        <f t="shared" si="328"/>
        <v>0</v>
      </c>
      <c r="M580" s="12">
        <f t="shared" si="329"/>
        <v>0</v>
      </c>
      <c r="N580" s="12">
        <f t="shared" si="330"/>
        <v>0</v>
      </c>
      <c r="O580" s="12">
        <f t="shared" si="331"/>
        <v>0</v>
      </c>
      <c r="P580" s="12">
        <f t="shared" si="332"/>
        <v>0</v>
      </c>
      <c r="Q580" s="12">
        <f t="shared" si="333"/>
        <v>0</v>
      </c>
      <c r="R580" s="12">
        <f t="shared" si="334"/>
        <v>0</v>
      </c>
      <c r="S580" s="12">
        <f t="shared" si="335"/>
        <v>0</v>
      </c>
      <c r="U580" s="12">
        <f t="shared" si="336"/>
        <v>0</v>
      </c>
      <c r="V580" s="12">
        <f t="shared" si="337"/>
        <v>0</v>
      </c>
      <c r="W580" s="12">
        <f t="shared" si="338"/>
        <v>0</v>
      </c>
      <c r="X580" s="12">
        <f t="shared" si="359"/>
        <v>0</v>
      </c>
      <c r="Y580" s="12">
        <f t="shared" si="325"/>
        <v>0</v>
      </c>
      <c r="Z580" s="12">
        <f t="shared" si="339"/>
        <v>0</v>
      </c>
      <c r="AB580" s="42">
        <f t="shared" si="340"/>
        <v>0</v>
      </c>
      <c r="AC580" s="42">
        <f t="shared" si="341"/>
        <v>0</v>
      </c>
      <c r="AD580" s="42">
        <f t="shared" si="342"/>
        <v>0</v>
      </c>
      <c r="AE580" s="42">
        <f t="shared" si="343"/>
        <v>0</v>
      </c>
      <c r="AG580" s="7"/>
      <c r="AH580" s="7"/>
      <c r="AJ580" s="7"/>
      <c r="AL580" s="12" t="str">
        <f t="shared" si="344"/>
        <v/>
      </c>
      <c r="AM580" s="12" t="str">
        <f t="shared" si="345"/>
        <v/>
      </c>
      <c r="AN580" s="12" t="str">
        <f t="shared" si="346"/>
        <v/>
      </c>
      <c r="AO580" s="12" t="str">
        <f t="shared" si="347"/>
        <v/>
      </c>
      <c r="AP580" s="12" t="str">
        <f t="shared" si="348"/>
        <v/>
      </c>
      <c r="AQ580" s="12" t="str">
        <f t="shared" si="349"/>
        <v/>
      </c>
      <c r="AR580" s="12" t="str">
        <f t="shared" si="350"/>
        <v/>
      </c>
      <c r="AS580" s="12" t="str">
        <f t="shared" si="351"/>
        <v/>
      </c>
      <c r="AT580" s="12" t="str">
        <f t="shared" si="352"/>
        <v/>
      </c>
      <c r="AU580" s="12" t="str">
        <f t="shared" si="353"/>
        <v/>
      </c>
      <c r="AV580" s="12" t="str">
        <f t="shared" si="354"/>
        <v/>
      </c>
      <c r="AW580" s="12" t="str">
        <f t="shared" si="355"/>
        <v/>
      </c>
      <c r="AX580" s="12" t="str">
        <f t="shared" si="356"/>
        <v/>
      </c>
      <c r="AY580" s="12" t="str">
        <f t="shared" si="357"/>
        <v/>
      </c>
      <c r="AZ580" s="12" t="str">
        <f t="shared" si="358"/>
        <v/>
      </c>
    </row>
    <row r="581" spans="1:52" s="3" customFormat="1">
      <c r="A581" s="35"/>
      <c r="B581" s="36"/>
      <c r="C581" s="36"/>
      <c r="D581" s="36"/>
      <c r="E581" s="13"/>
      <c r="F581" s="13"/>
      <c r="G581" s="13"/>
      <c r="H581" s="13"/>
      <c r="I581" s="18">
        <f t="shared" si="326"/>
        <v>0</v>
      </c>
      <c r="J581" s="37">
        <f t="shared" si="327"/>
        <v>0</v>
      </c>
      <c r="K581" s="37"/>
      <c r="L581" s="12">
        <f t="shared" si="328"/>
        <v>0</v>
      </c>
      <c r="M581" s="12">
        <f t="shared" si="329"/>
        <v>0</v>
      </c>
      <c r="N581" s="12">
        <f t="shared" si="330"/>
        <v>0</v>
      </c>
      <c r="O581" s="12">
        <f t="shared" si="331"/>
        <v>0</v>
      </c>
      <c r="P581" s="12">
        <f t="shared" si="332"/>
        <v>0</v>
      </c>
      <c r="Q581" s="12">
        <f t="shared" si="333"/>
        <v>0</v>
      </c>
      <c r="R581" s="12">
        <f t="shared" si="334"/>
        <v>0</v>
      </c>
      <c r="S581" s="12">
        <f t="shared" si="335"/>
        <v>0</v>
      </c>
      <c r="U581" s="12">
        <f t="shared" si="336"/>
        <v>0</v>
      </c>
      <c r="V581" s="12">
        <f t="shared" si="337"/>
        <v>0</v>
      </c>
      <c r="W581" s="12">
        <f t="shared" si="338"/>
        <v>0</v>
      </c>
      <c r="X581" s="12">
        <f t="shared" si="359"/>
        <v>0</v>
      </c>
      <c r="Y581" s="12">
        <f t="shared" si="325"/>
        <v>0</v>
      </c>
      <c r="Z581" s="12">
        <f t="shared" si="339"/>
        <v>0</v>
      </c>
      <c r="AB581" s="42">
        <f t="shared" si="340"/>
        <v>0</v>
      </c>
      <c r="AC581" s="42">
        <f t="shared" si="341"/>
        <v>0</v>
      </c>
      <c r="AD581" s="42">
        <f t="shared" si="342"/>
        <v>0</v>
      </c>
      <c r="AE581" s="42">
        <f t="shared" si="343"/>
        <v>0</v>
      </c>
      <c r="AG581" s="7"/>
      <c r="AH581" s="7"/>
      <c r="AJ581" s="7"/>
      <c r="AL581" s="12" t="str">
        <f t="shared" si="344"/>
        <v/>
      </c>
      <c r="AM581" s="12" t="str">
        <f t="shared" si="345"/>
        <v/>
      </c>
      <c r="AN581" s="12" t="str">
        <f t="shared" si="346"/>
        <v/>
      </c>
      <c r="AO581" s="12" t="str">
        <f t="shared" si="347"/>
        <v/>
      </c>
      <c r="AP581" s="12" t="str">
        <f t="shared" si="348"/>
        <v/>
      </c>
      <c r="AQ581" s="12" t="str">
        <f t="shared" si="349"/>
        <v/>
      </c>
      <c r="AR581" s="12" t="str">
        <f t="shared" si="350"/>
        <v/>
      </c>
      <c r="AS581" s="12" t="str">
        <f t="shared" si="351"/>
        <v/>
      </c>
      <c r="AT581" s="12" t="str">
        <f t="shared" si="352"/>
        <v/>
      </c>
      <c r="AU581" s="12" t="str">
        <f t="shared" si="353"/>
        <v/>
      </c>
      <c r="AV581" s="12" t="str">
        <f t="shared" si="354"/>
        <v/>
      </c>
      <c r="AW581" s="12" t="str">
        <f t="shared" si="355"/>
        <v/>
      </c>
      <c r="AX581" s="12" t="str">
        <f t="shared" si="356"/>
        <v/>
      </c>
      <c r="AY581" s="12" t="str">
        <f t="shared" si="357"/>
        <v/>
      </c>
      <c r="AZ581" s="12" t="str">
        <f t="shared" si="358"/>
        <v/>
      </c>
    </row>
    <row r="582" spans="1:52" s="3" customFormat="1">
      <c r="A582" s="35"/>
      <c r="B582" s="36"/>
      <c r="C582" s="36"/>
      <c r="D582" s="36"/>
      <c r="E582" s="13"/>
      <c r="F582" s="13"/>
      <c r="G582" s="13"/>
      <c r="H582" s="13"/>
      <c r="I582" s="18">
        <f t="shared" si="326"/>
        <v>0</v>
      </c>
      <c r="J582" s="37">
        <f t="shared" si="327"/>
        <v>0</v>
      </c>
      <c r="K582" s="37"/>
      <c r="L582" s="12">
        <f t="shared" si="328"/>
        <v>0</v>
      </c>
      <c r="M582" s="12">
        <f t="shared" si="329"/>
        <v>0</v>
      </c>
      <c r="N582" s="12">
        <f t="shared" si="330"/>
        <v>0</v>
      </c>
      <c r="O582" s="12">
        <f t="shared" si="331"/>
        <v>0</v>
      </c>
      <c r="P582" s="12">
        <f t="shared" si="332"/>
        <v>0</v>
      </c>
      <c r="Q582" s="12">
        <f t="shared" si="333"/>
        <v>0</v>
      </c>
      <c r="R582" s="12">
        <f t="shared" si="334"/>
        <v>0</v>
      </c>
      <c r="S582" s="12">
        <f t="shared" si="335"/>
        <v>0</v>
      </c>
      <c r="U582" s="12">
        <f t="shared" si="336"/>
        <v>0</v>
      </c>
      <c r="V582" s="12">
        <f t="shared" si="337"/>
        <v>0</v>
      </c>
      <c r="W582" s="12">
        <f t="shared" si="338"/>
        <v>0</v>
      </c>
      <c r="X582" s="12">
        <f t="shared" si="359"/>
        <v>0</v>
      </c>
      <c r="Y582" s="12">
        <f t="shared" si="325"/>
        <v>0</v>
      </c>
      <c r="Z582" s="12">
        <f t="shared" si="339"/>
        <v>0</v>
      </c>
      <c r="AB582" s="42">
        <f t="shared" si="340"/>
        <v>0</v>
      </c>
      <c r="AC582" s="42">
        <f t="shared" si="341"/>
        <v>0</v>
      </c>
      <c r="AD582" s="42">
        <f t="shared" si="342"/>
        <v>0</v>
      </c>
      <c r="AE582" s="42">
        <f t="shared" si="343"/>
        <v>0</v>
      </c>
      <c r="AG582" s="7"/>
      <c r="AH582" s="7"/>
      <c r="AJ582" s="7"/>
      <c r="AL582" s="12" t="str">
        <f t="shared" si="344"/>
        <v/>
      </c>
      <c r="AM582" s="12" t="str">
        <f t="shared" si="345"/>
        <v/>
      </c>
      <c r="AN582" s="12" t="str">
        <f t="shared" si="346"/>
        <v/>
      </c>
      <c r="AO582" s="12" t="str">
        <f t="shared" si="347"/>
        <v/>
      </c>
      <c r="AP582" s="12" t="str">
        <f t="shared" si="348"/>
        <v/>
      </c>
      <c r="AQ582" s="12" t="str">
        <f t="shared" si="349"/>
        <v/>
      </c>
      <c r="AR582" s="12" t="str">
        <f t="shared" si="350"/>
        <v/>
      </c>
      <c r="AS582" s="12" t="str">
        <f t="shared" si="351"/>
        <v/>
      </c>
      <c r="AT582" s="12" t="str">
        <f t="shared" si="352"/>
        <v/>
      </c>
      <c r="AU582" s="12" t="str">
        <f t="shared" si="353"/>
        <v/>
      </c>
      <c r="AV582" s="12" t="str">
        <f t="shared" si="354"/>
        <v/>
      </c>
      <c r="AW582" s="12" t="str">
        <f t="shared" si="355"/>
        <v/>
      </c>
      <c r="AX582" s="12" t="str">
        <f t="shared" si="356"/>
        <v/>
      </c>
      <c r="AY582" s="12" t="str">
        <f t="shared" si="357"/>
        <v/>
      </c>
      <c r="AZ582" s="12" t="str">
        <f t="shared" si="358"/>
        <v/>
      </c>
    </row>
    <row r="583" spans="1:52" s="3" customFormat="1">
      <c r="A583" s="35"/>
      <c r="B583" s="36"/>
      <c r="C583" s="36"/>
      <c r="D583" s="36"/>
      <c r="E583" s="13"/>
      <c r="F583" s="13"/>
      <c r="G583" s="13"/>
      <c r="H583" s="13"/>
      <c r="I583" s="18">
        <f t="shared" si="326"/>
        <v>0</v>
      </c>
      <c r="J583" s="37">
        <f t="shared" si="327"/>
        <v>0</v>
      </c>
      <c r="K583" s="37"/>
      <c r="L583" s="12">
        <f t="shared" si="328"/>
        <v>0</v>
      </c>
      <c r="M583" s="12">
        <f t="shared" si="329"/>
        <v>0</v>
      </c>
      <c r="N583" s="12">
        <f t="shared" si="330"/>
        <v>0</v>
      </c>
      <c r="O583" s="12">
        <f t="shared" si="331"/>
        <v>0</v>
      </c>
      <c r="P583" s="12">
        <f t="shared" si="332"/>
        <v>0</v>
      </c>
      <c r="Q583" s="12">
        <f t="shared" si="333"/>
        <v>0</v>
      </c>
      <c r="R583" s="12">
        <f t="shared" si="334"/>
        <v>0</v>
      </c>
      <c r="S583" s="12">
        <f t="shared" si="335"/>
        <v>0</v>
      </c>
      <c r="U583" s="12">
        <f t="shared" si="336"/>
        <v>0</v>
      </c>
      <c r="V583" s="12">
        <f t="shared" si="337"/>
        <v>0</v>
      </c>
      <c r="W583" s="12">
        <f t="shared" si="338"/>
        <v>0</v>
      </c>
      <c r="X583" s="12">
        <f t="shared" si="359"/>
        <v>0</v>
      </c>
      <c r="Y583" s="12">
        <f t="shared" ref="Y583:Y646" si="360">IF(AND(L583=1,L582=0),1,0)</f>
        <v>0</v>
      </c>
      <c r="Z583" s="12">
        <f t="shared" si="339"/>
        <v>0</v>
      </c>
      <c r="AB583" s="42">
        <f t="shared" si="340"/>
        <v>0</v>
      </c>
      <c r="AC583" s="42">
        <f t="shared" si="341"/>
        <v>0</v>
      </c>
      <c r="AD583" s="42">
        <f t="shared" si="342"/>
        <v>0</v>
      </c>
      <c r="AE583" s="42">
        <f t="shared" si="343"/>
        <v>0</v>
      </c>
      <c r="AG583" s="7"/>
      <c r="AH583" s="7"/>
      <c r="AJ583" s="7"/>
      <c r="AL583" s="12" t="str">
        <f t="shared" si="344"/>
        <v/>
      </c>
      <c r="AM583" s="12" t="str">
        <f t="shared" si="345"/>
        <v/>
      </c>
      <c r="AN583" s="12" t="str">
        <f t="shared" si="346"/>
        <v/>
      </c>
      <c r="AO583" s="12" t="str">
        <f t="shared" si="347"/>
        <v/>
      </c>
      <c r="AP583" s="12" t="str">
        <f t="shared" si="348"/>
        <v/>
      </c>
      <c r="AQ583" s="12" t="str">
        <f t="shared" si="349"/>
        <v/>
      </c>
      <c r="AR583" s="12" t="str">
        <f t="shared" si="350"/>
        <v/>
      </c>
      <c r="AS583" s="12" t="str">
        <f t="shared" si="351"/>
        <v/>
      </c>
      <c r="AT583" s="12" t="str">
        <f t="shared" si="352"/>
        <v/>
      </c>
      <c r="AU583" s="12" t="str">
        <f t="shared" si="353"/>
        <v/>
      </c>
      <c r="AV583" s="12" t="str">
        <f t="shared" si="354"/>
        <v/>
      </c>
      <c r="AW583" s="12" t="str">
        <f t="shared" si="355"/>
        <v/>
      </c>
      <c r="AX583" s="12" t="str">
        <f t="shared" si="356"/>
        <v/>
      </c>
      <c r="AY583" s="12" t="str">
        <f t="shared" si="357"/>
        <v/>
      </c>
      <c r="AZ583" s="12" t="str">
        <f t="shared" si="358"/>
        <v/>
      </c>
    </row>
    <row r="584" spans="1:52" s="3" customFormat="1">
      <c r="A584" s="35"/>
      <c r="B584" s="36"/>
      <c r="C584" s="36"/>
      <c r="D584" s="36"/>
      <c r="E584" s="13"/>
      <c r="F584" s="13"/>
      <c r="G584" s="13"/>
      <c r="H584" s="13"/>
      <c r="I584" s="18">
        <f t="shared" si="326"/>
        <v>0</v>
      </c>
      <c r="J584" s="37">
        <f t="shared" si="327"/>
        <v>0</v>
      </c>
      <c r="K584" s="37"/>
      <c r="L584" s="12">
        <f t="shared" si="328"/>
        <v>0</v>
      </c>
      <c r="M584" s="12">
        <f t="shared" si="329"/>
        <v>0</v>
      </c>
      <c r="N584" s="12">
        <f t="shared" si="330"/>
        <v>0</v>
      </c>
      <c r="O584" s="12">
        <f t="shared" si="331"/>
        <v>0</v>
      </c>
      <c r="P584" s="12">
        <f t="shared" si="332"/>
        <v>0</v>
      </c>
      <c r="Q584" s="12">
        <f t="shared" si="333"/>
        <v>0</v>
      </c>
      <c r="R584" s="12">
        <f t="shared" si="334"/>
        <v>0</v>
      </c>
      <c r="S584" s="12">
        <f t="shared" si="335"/>
        <v>0</v>
      </c>
      <c r="U584" s="12">
        <f t="shared" si="336"/>
        <v>0</v>
      </c>
      <c r="V584" s="12">
        <f t="shared" si="337"/>
        <v>0</v>
      </c>
      <c r="W584" s="12">
        <f t="shared" si="338"/>
        <v>0</v>
      </c>
      <c r="X584" s="12">
        <f t="shared" si="359"/>
        <v>0</v>
      </c>
      <c r="Y584" s="12">
        <f t="shared" si="360"/>
        <v>0</v>
      </c>
      <c r="Z584" s="12">
        <f t="shared" si="339"/>
        <v>0</v>
      </c>
      <c r="AB584" s="42">
        <f t="shared" si="340"/>
        <v>0</v>
      </c>
      <c r="AC584" s="42">
        <f t="shared" si="341"/>
        <v>0</v>
      </c>
      <c r="AD584" s="42">
        <f t="shared" si="342"/>
        <v>0</v>
      </c>
      <c r="AE584" s="42">
        <f t="shared" si="343"/>
        <v>0</v>
      </c>
      <c r="AG584" s="7"/>
      <c r="AH584" s="7"/>
      <c r="AJ584" s="7"/>
      <c r="AL584" s="12" t="str">
        <f t="shared" si="344"/>
        <v/>
      </c>
      <c r="AM584" s="12" t="str">
        <f t="shared" si="345"/>
        <v/>
      </c>
      <c r="AN584" s="12" t="str">
        <f t="shared" si="346"/>
        <v/>
      </c>
      <c r="AO584" s="12" t="str">
        <f t="shared" si="347"/>
        <v/>
      </c>
      <c r="AP584" s="12" t="str">
        <f t="shared" si="348"/>
        <v/>
      </c>
      <c r="AQ584" s="12" t="str">
        <f t="shared" si="349"/>
        <v/>
      </c>
      <c r="AR584" s="12" t="str">
        <f t="shared" si="350"/>
        <v/>
      </c>
      <c r="AS584" s="12" t="str">
        <f t="shared" si="351"/>
        <v/>
      </c>
      <c r="AT584" s="12" t="str">
        <f t="shared" si="352"/>
        <v/>
      </c>
      <c r="AU584" s="12" t="str">
        <f t="shared" si="353"/>
        <v/>
      </c>
      <c r="AV584" s="12" t="str">
        <f t="shared" si="354"/>
        <v/>
      </c>
      <c r="AW584" s="12" t="str">
        <f t="shared" si="355"/>
        <v/>
      </c>
      <c r="AX584" s="12" t="str">
        <f t="shared" si="356"/>
        <v/>
      </c>
      <c r="AY584" s="12" t="str">
        <f t="shared" si="357"/>
        <v/>
      </c>
      <c r="AZ584" s="12" t="str">
        <f t="shared" si="358"/>
        <v/>
      </c>
    </row>
    <row r="585" spans="1:52" s="3" customFormat="1">
      <c r="A585" s="35"/>
      <c r="B585" s="36"/>
      <c r="C585" s="36"/>
      <c r="D585" s="36"/>
      <c r="E585" s="13"/>
      <c r="F585" s="13"/>
      <c r="G585" s="13"/>
      <c r="H585" s="13"/>
      <c r="I585" s="18">
        <f t="shared" si="326"/>
        <v>0</v>
      </c>
      <c r="J585" s="37">
        <f t="shared" si="327"/>
        <v>0</v>
      </c>
      <c r="K585" s="37"/>
      <c r="L585" s="12">
        <f t="shared" si="328"/>
        <v>0</v>
      </c>
      <c r="M585" s="12">
        <f t="shared" si="329"/>
        <v>0</v>
      </c>
      <c r="N585" s="12">
        <f t="shared" si="330"/>
        <v>0</v>
      </c>
      <c r="O585" s="12">
        <f t="shared" si="331"/>
        <v>0</v>
      </c>
      <c r="P585" s="12">
        <f t="shared" si="332"/>
        <v>0</v>
      </c>
      <c r="Q585" s="12">
        <f t="shared" si="333"/>
        <v>0</v>
      </c>
      <c r="R585" s="12">
        <f t="shared" si="334"/>
        <v>0</v>
      </c>
      <c r="S585" s="12">
        <f t="shared" si="335"/>
        <v>0</v>
      </c>
      <c r="U585" s="12">
        <f t="shared" si="336"/>
        <v>0</v>
      </c>
      <c r="V585" s="12">
        <f t="shared" si="337"/>
        <v>0</v>
      </c>
      <c r="W585" s="12">
        <f t="shared" si="338"/>
        <v>0</v>
      </c>
      <c r="X585" s="12">
        <f t="shared" si="359"/>
        <v>0</v>
      </c>
      <c r="Y585" s="12">
        <f t="shared" si="360"/>
        <v>0</v>
      </c>
      <c r="Z585" s="12">
        <f t="shared" si="339"/>
        <v>0</v>
      </c>
      <c r="AB585" s="42">
        <f t="shared" si="340"/>
        <v>0</v>
      </c>
      <c r="AC585" s="42">
        <f t="shared" si="341"/>
        <v>0</v>
      </c>
      <c r="AD585" s="42">
        <f t="shared" si="342"/>
        <v>0</v>
      </c>
      <c r="AE585" s="42">
        <f t="shared" si="343"/>
        <v>0</v>
      </c>
      <c r="AG585" s="7"/>
      <c r="AH585" s="7"/>
      <c r="AJ585" s="7"/>
      <c r="AL585" s="12" t="str">
        <f t="shared" si="344"/>
        <v/>
      </c>
      <c r="AM585" s="12" t="str">
        <f t="shared" si="345"/>
        <v/>
      </c>
      <c r="AN585" s="12" t="str">
        <f t="shared" si="346"/>
        <v/>
      </c>
      <c r="AO585" s="12" t="str">
        <f t="shared" si="347"/>
        <v/>
      </c>
      <c r="AP585" s="12" t="str">
        <f t="shared" si="348"/>
        <v/>
      </c>
      <c r="AQ585" s="12" t="str">
        <f t="shared" si="349"/>
        <v/>
      </c>
      <c r="AR585" s="12" t="str">
        <f t="shared" si="350"/>
        <v/>
      </c>
      <c r="AS585" s="12" t="str">
        <f t="shared" si="351"/>
        <v/>
      </c>
      <c r="AT585" s="12" t="str">
        <f t="shared" si="352"/>
        <v/>
      </c>
      <c r="AU585" s="12" t="str">
        <f t="shared" si="353"/>
        <v/>
      </c>
      <c r="AV585" s="12" t="str">
        <f t="shared" si="354"/>
        <v/>
      </c>
      <c r="AW585" s="12" t="str">
        <f t="shared" si="355"/>
        <v/>
      </c>
      <c r="AX585" s="12" t="str">
        <f t="shared" si="356"/>
        <v/>
      </c>
      <c r="AY585" s="12" t="str">
        <f t="shared" si="357"/>
        <v/>
      </c>
      <c r="AZ585" s="12" t="str">
        <f t="shared" si="358"/>
        <v/>
      </c>
    </row>
    <row r="586" spans="1:52" s="3" customFormat="1">
      <c r="A586" s="35"/>
      <c r="B586" s="36"/>
      <c r="C586" s="36"/>
      <c r="D586" s="36"/>
      <c r="E586" s="13"/>
      <c r="F586" s="13"/>
      <c r="G586" s="13"/>
      <c r="H586" s="13"/>
      <c r="I586" s="18">
        <f t="shared" si="326"/>
        <v>0</v>
      </c>
      <c r="J586" s="37">
        <f t="shared" si="327"/>
        <v>0</v>
      </c>
      <c r="K586" s="37"/>
      <c r="L586" s="12">
        <f t="shared" si="328"/>
        <v>0</v>
      </c>
      <c r="M586" s="12">
        <f t="shared" si="329"/>
        <v>0</v>
      </c>
      <c r="N586" s="12">
        <f t="shared" si="330"/>
        <v>0</v>
      </c>
      <c r="O586" s="12">
        <f t="shared" si="331"/>
        <v>0</v>
      </c>
      <c r="P586" s="12">
        <f t="shared" si="332"/>
        <v>0</v>
      </c>
      <c r="Q586" s="12">
        <f t="shared" si="333"/>
        <v>0</v>
      </c>
      <c r="R586" s="12">
        <f t="shared" si="334"/>
        <v>0</v>
      </c>
      <c r="S586" s="12">
        <f t="shared" si="335"/>
        <v>0</v>
      </c>
      <c r="U586" s="12">
        <f t="shared" si="336"/>
        <v>0</v>
      </c>
      <c r="V586" s="12">
        <f t="shared" si="337"/>
        <v>0</v>
      </c>
      <c r="W586" s="12">
        <f t="shared" si="338"/>
        <v>0</v>
      </c>
      <c r="X586" s="12">
        <f t="shared" si="359"/>
        <v>0</v>
      </c>
      <c r="Y586" s="12">
        <f t="shared" si="360"/>
        <v>0</v>
      </c>
      <c r="Z586" s="12">
        <f t="shared" si="339"/>
        <v>0</v>
      </c>
      <c r="AB586" s="42">
        <f t="shared" si="340"/>
        <v>0</v>
      </c>
      <c r="AC586" s="42">
        <f t="shared" si="341"/>
        <v>0</v>
      </c>
      <c r="AD586" s="42">
        <f t="shared" si="342"/>
        <v>0</v>
      </c>
      <c r="AE586" s="42">
        <f t="shared" si="343"/>
        <v>0</v>
      </c>
      <c r="AG586" s="7"/>
      <c r="AH586" s="7"/>
      <c r="AJ586" s="7"/>
      <c r="AL586" s="12" t="str">
        <f t="shared" si="344"/>
        <v/>
      </c>
      <c r="AM586" s="12" t="str">
        <f t="shared" si="345"/>
        <v/>
      </c>
      <c r="AN586" s="12" t="str">
        <f t="shared" si="346"/>
        <v/>
      </c>
      <c r="AO586" s="12" t="str">
        <f t="shared" si="347"/>
        <v/>
      </c>
      <c r="AP586" s="12" t="str">
        <f t="shared" si="348"/>
        <v/>
      </c>
      <c r="AQ586" s="12" t="str">
        <f t="shared" si="349"/>
        <v/>
      </c>
      <c r="AR586" s="12" t="str">
        <f t="shared" si="350"/>
        <v/>
      </c>
      <c r="AS586" s="12" t="str">
        <f t="shared" si="351"/>
        <v/>
      </c>
      <c r="AT586" s="12" t="str">
        <f t="shared" si="352"/>
        <v/>
      </c>
      <c r="AU586" s="12" t="str">
        <f t="shared" si="353"/>
        <v/>
      </c>
      <c r="AV586" s="12" t="str">
        <f t="shared" si="354"/>
        <v/>
      </c>
      <c r="AW586" s="12" t="str">
        <f t="shared" si="355"/>
        <v/>
      </c>
      <c r="AX586" s="12" t="str">
        <f t="shared" si="356"/>
        <v/>
      </c>
      <c r="AY586" s="12" t="str">
        <f t="shared" si="357"/>
        <v/>
      </c>
      <c r="AZ586" s="12" t="str">
        <f t="shared" si="358"/>
        <v/>
      </c>
    </row>
    <row r="587" spans="1:52" s="3" customFormat="1">
      <c r="A587" s="35"/>
      <c r="B587" s="36"/>
      <c r="C587" s="36"/>
      <c r="D587" s="36"/>
      <c r="E587" s="13"/>
      <c r="F587" s="13"/>
      <c r="G587" s="13"/>
      <c r="H587" s="13"/>
      <c r="I587" s="18">
        <f t="shared" si="326"/>
        <v>0</v>
      </c>
      <c r="J587" s="37">
        <f t="shared" si="327"/>
        <v>0</v>
      </c>
      <c r="K587" s="37"/>
      <c r="L587" s="12">
        <f t="shared" si="328"/>
        <v>0</v>
      </c>
      <c r="M587" s="12">
        <f t="shared" si="329"/>
        <v>0</v>
      </c>
      <c r="N587" s="12">
        <f t="shared" si="330"/>
        <v>0</v>
      </c>
      <c r="O587" s="12">
        <f t="shared" si="331"/>
        <v>0</v>
      </c>
      <c r="P587" s="12">
        <f t="shared" si="332"/>
        <v>0</v>
      </c>
      <c r="Q587" s="12">
        <f t="shared" si="333"/>
        <v>0</v>
      </c>
      <c r="R587" s="12">
        <f t="shared" si="334"/>
        <v>0</v>
      </c>
      <c r="S587" s="12">
        <f t="shared" si="335"/>
        <v>0</v>
      </c>
      <c r="U587" s="12">
        <f t="shared" si="336"/>
        <v>0</v>
      </c>
      <c r="V587" s="12">
        <f t="shared" si="337"/>
        <v>0</v>
      </c>
      <c r="W587" s="12">
        <f t="shared" si="338"/>
        <v>0</v>
      </c>
      <c r="X587" s="12">
        <f t="shared" si="359"/>
        <v>0</v>
      </c>
      <c r="Y587" s="12">
        <f t="shared" si="360"/>
        <v>0</v>
      </c>
      <c r="Z587" s="12">
        <f t="shared" si="339"/>
        <v>0</v>
      </c>
      <c r="AB587" s="42">
        <f t="shared" si="340"/>
        <v>0</v>
      </c>
      <c r="AC587" s="42">
        <f t="shared" si="341"/>
        <v>0</v>
      </c>
      <c r="AD587" s="42">
        <f t="shared" si="342"/>
        <v>0</v>
      </c>
      <c r="AE587" s="42">
        <f t="shared" si="343"/>
        <v>0</v>
      </c>
      <c r="AG587" s="7"/>
      <c r="AH587" s="7"/>
      <c r="AJ587" s="7"/>
      <c r="AL587" s="12" t="str">
        <f t="shared" si="344"/>
        <v/>
      </c>
      <c r="AM587" s="12" t="str">
        <f t="shared" si="345"/>
        <v/>
      </c>
      <c r="AN587" s="12" t="str">
        <f t="shared" si="346"/>
        <v/>
      </c>
      <c r="AO587" s="12" t="str">
        <f t="shared" si="347"/>
        <v/>
      </c>
      <c r="AP587" s="12" t="str">
        <f t="shared" si="348"/>
        <v/>
      </c>
      <c r="AQ587" s="12" t="str">
        <f t="shared" si="349"/>
        <v/>
      </c>
      <c r="AR587" s="12" t="str">
        <f t="shared" si="350"/>
        <v/>
      </c>
      <c r="AS587" s="12" t="str">
        <f t="shared" si="351"/>
        <v/>
      </c>
      <c r="AT587" s="12" t="str">
        <f t="shared" si="352"/>
        <v/>
      </c>
      <c r="AU587" s="12" t="str">
        <f t="shared" si="353"/>
        <v/>
      </c>
      <c r="AV587" s="12" t="str">
        <f t="shared" si="354"/>
        <v/>
      </c>
      <c r="AW587" s="12" t="str">
        <f t="shared" si="355"/>
        <v/>
      </c>
      <c r="AX587" s="12" t="str">
        <f t="shared" si="356"/>
        <v/>
      </c>
      <c r="AY587" s="12" t="str">
        <f t="shared" si="357"/>
        <v/>
      </c>
      <c r="AZ587" s="12" t="str">
        <f t="shared" si="358"/>
        <v/>
      </c>
    </row>
    <row r="588" spans="1:52" s="3" customFormat="1">
      <c r="A588" s="35"/>
      <c r="B588" s="36"/>
      <c r="C588" s="36"/>
      <c r="D588" s="36"/>
      <c r="E588" s="13"/>
      <c r="F588" s="13"/>
      <c r="G588" s="13"/>
      <c r="H588" s="13"/>
      <c r="I588" s="18">
        <f t="shared" si="326"/>
        <v>0</v>
      </c>
      <c r="J588" s="37">
        <f t="shared" si="327"/>
        <v>0</v>
      </c>
      <c r="K588" s="37"/>
      <c r="L588" s="12">
        <f t="shared" si="328"/>
        <v>0</v>
      </c>
      <c r="M588" s="12">
        <f t="shared" si="329"/>
        <v>0</v>
      </c>
      <c r="N588" s="12">
        <f t="shared" si="330"/>
        <v>0</v>
      </c>
      <c r="O588" s="12">
        <f t="shared" si="331"/>
        <v>0</v>
      </c>
      <c r="P588" s="12">
        <f t="shared" si="332"/>
        <v>0</v>
      </c>
      <c r="Q588" s="12">
        <f t="shared" si="333"/>
        <v>0</v>
      </c>
      <c r="R588" s="12">
        <f t="shared" si="334"/>
        <v>0</v>
      </c>
      <c r="S588" s="12">
        <f t="shared" si="335"/>
        <v>0</v>
      </c>
      <c r="U588" s="12">
        <f t="shared" si="336"/>
        <v>0</v>
      </c>
      <c r="V588" s="12">
        <f t="shared" si="337"/>
        <v>0</v>
      </c>
      <c r="W588" s="12">
        <f t="shared" si="338"/>
        <v>0</v>
      </c>
      <c r="X588" s="12">
        <f t="shared" si="359"/>
        <v>0</v>
      </c>
      <c r="Y588" s="12">
        <f t="shared" si="360"/>
        <v>0</v>
      </c>
      <c r="Z588" s="12">
        <f t="shared" si="339"/>
        <v>0</v>
      </c>
      <c r="AB588" s="42">
        <f t="shared" si="340"/>
        <v>0</v>
      </c>
      <c r="AC588" s="42">
        <f t="shared" si="341"/>
        <v>0</v>
      </c>
      <c r="AD588" s="42">
        <f t="shared" si="342"/>
        <v>0</v>
      </c>
      <c r="AE588" s="42">
        <f t="shared" si="343"/>
        <v>0</v>
      </c>
      <c r="AG588" s="7"/>
      <c r="AH588" s="7"/>
      <c r="AJ588" s="7"/>
      <c r="AL588" s="12" t="str">
        <f t="shared" si="344"/>
        <v/>
      </c>
      <c r="AM588" s="12" t="str">
        <f t="shared" si="345"/>
        <v/>
      </c>
      <c r="AN588" s="12" t="str">
        <f t="shared" si="346"/>
        <v/>
      </c>
      <c r="AO588" s="12" t="str">
        <f t="shared" si="347"/>
        <v/>
      </c>
      <c r="AP588" s="12" t="str">
        <f t="shared" si="348"/>
        <v/>
      </c>
      <c r="AQ588" s="12" t="str">
        <f t="shared" si="349"/>
        <v/>
      </c>
      <c r="AR588" s="12" t="str">
        <f t="shared" si="350"/>
        <v/>
      </c>
      <c r="AS588" s="12" t="str">
        <f t="shared" si="351"/>
        <v/>
      </c>
      <c r="AT588" s="12" t="str">
        <f t="shared" si="352"/>
        <v/>
      </c>
      <c r="AU588" s="12" t="str">
        <f t="shared" si="353"/>
        <v/>
      </c>
      <c r="AV588" s="12" t="str">
        <f t="shared" si="354"/>
        <v/>
      </c>
      <c r="AW588" s="12" t="str">
        <f t="shared" si="355"/>
        <v/>
      </c>
      <c r="AX588" s="12" t="str">
        <f t="shared" si="356"/>
        <v/>
      </c>
      <c r="AY588" s="12" t="str">
        <f t="shared" si="357"/>
        <v/>
      </c>
      <c r="AZ588" s="12" t="str">
        <f t="shared" si="358"/>
        <v/>
      </c>
    </row>
    <row r="589" spans="1:52" s="3" customFormat="1">
      <c r="A589" s="35"/>
      <c r="B589" s="36"/>
      <c r="C589" s="36"/>
      <c r="D589" s="36"/>
      <c r="E589" s="13"/>
      <c r="F589" s="13"/>
      <c r="G589" s="13"/>
      <c r="H589" s="13"/>
      <c r="I589" s="18">
        <f t="shared" si="326"/>
        <v>0</v>
      </c>
      <c r="J589" s="37">
        <f t="shared" si="327"/>
        <v>0</v>
      </c>
      <c r="K589" s="37"/>
      <c r="L589" s="12">
        <f t="shared" si="328"/>
        <v>0</v>
      </c>
      <c r="M589" s="12">
        <f t="shared" si="329"/>
        <v>0</v>
      </c>
      <c r="N589" s="12">
        <f t="shared" si="330"/>
        <v>0</v>
      </c>
      <c r="O589" s="12">
        <f t="shared" si="331"/>
        <v>0</v>
      </c>
      <c r="P589" s="12">
        <f t="shared" si="332"/>
        <v>0</v>
      </c>
      <c r="Q589" s="12">
        <f t="shared" si="333"/>
        <v>0</v>
      </c>
      <c r="R589" s="12">
        <f t="shared" si="334"/>
        <v>0</v>
      </c>
      <c r="S589" s="12">
        <f t="shared" si="335"/>
        <v>0</v>
      </c>
      <c r="U589" s="12">
        <f t="shared" si="336"/>
        <v>0</v>
      </c>
      <c r="V589" s="12">
        <f t="shared" si="337"/>
        <v>0</v>
      </c>
      <c r="W589" s="12">
        <f t="shared" si="338"/>
        <v>0</v>
      </c>
      <c r="X589" s="12">
        <f t="shared" si="359"/>
        <v>0</v>
      </c>
      <c r="Y589" s="12">
        <f t="shared" si="360"/>
        <v>0</v>
      </c>
      <c r="Z589" s="12">
        <f t="shared" si="339"/>
        <v>0</v>
      </c>
      <c r="AB589" s="42">
        <f t="shared" si="340"/>
        <v>0</v>
      </c>
      <c r="AC589" s="42">
        <f t="shared" si="341"/>
        <v>0</v>
      </c>
      <c r="AD589" s="42">
        <f t="shared" si="342"/>
        <v>0</v>
      </c>
      <c r="AE589" s="42">
        <f t="shared" si="343"/>
        <v>0</v>
      </c>
      <c r="AG589" s="7"/>
      <c r="AH589" s="7"/>
      <c r="AJ589" s="7"/>
      <c r="AL589" s="12" t="str">
        <f t="shared" si="344"/>
        <v/>
      </c>
      <c r="AM589" s="12" t="str">
        <f t="shared" si="345"/>
        <v/>
      </c>
      <c r="AN589" s="12" t="str">
        <f t="shared" si="346"/>
        <v/>
      </c>
      <c r="AO589" s="12" t="str">
        <f t="shared" si="347"/>
        <v/>
      </c>
      <c r="AP589" s="12" t="str">
        <f t="shared" si="348"/>
        <v/>
      </c>
      <c r="AQ589" s="12" t="str">
        <f t="shared" si="349"/>
        <v/>
      </c>
      <c r="AR589" s="12" t="str">
        <f t="shared" si="350"/>
        <v/>
      </c>
      <c r="AS589" s="12" t="str">
        <f t="shared" si="351"/>
        <v/>
      </c>
      <c r="AT589" s="12" t="str">
        <f t="shared" si="352"/>
        <v/>
      </c>
      <c r="AU589" s="12" t="str">
        <f t="shared" si="353"/>
        <v/>
      </c>
      <c r="AV589" s="12" t="str">
        <f t="shared" si="354"/>
        <v/>
      </c>
      <c r="AW589" s="12" t="str">
        <f t="shared" si="355"/>
        <v/>
      </c>
      <c r="AX589" s="12" t="str">
        <f t="shared" si="356"/>
        <v/>
      </c>
      <c r="AY589" s="12" t="str">
        <f t="shared" si="357"/>
        <v/>
      </c>
      <c r="AZ589" s="12" t="str">
        <f t="shared" si="358"/>
        <v/>
      </c>
    </row>
    <row r="590" spans="1:52" s="3" customFormat="1">
      <c r="A590" s="35"/>
      <c r="B590" s="36"/>
      <c r="C590" s="36"/>
      <c r="D590" s="36"/>
      <c r="E590" s="13"/>
      <c r="F590" s="13"/>
      <c r="G590" s="13"/>
      <c r="H590" s="13"/>
      <c r="I590" s="18">
        <f t="shared" si="326"/>
        <v>0</v>
      </c>
      <c r="J590" s="37">
        <f t="shared" si="327"/>
        <v>0</v>
      </c>
      <c r="K590" s="37"/>
      <c r="L590" s="12">
        <f t="shared" si="328"/>
        <v>0</v>
      </c>
      <c r="M590" s="12">
        <f t="shared" si="329"/>
        <v>0</v>
      </c>
      <c r="N590" s="12">
        <f t="shared" si="330"/>
        <v>0</v>
      </c>
      <c r="O590" s="12">
        <f t="shared" si="331"/>
        <v>0</v>
      </c>
      <c r="P590" s="12">
        <f t="shared" si="332"/>
        <v>0</v>
      </c>
      <c r="Q590" s="12">
        <f t="shared" si="333"/>
        <v>0</v>
      </c>
      <c r="R590" s="12">
        <f t="shared" si="334"/>
        <v>0</v>
      </c>
      <c r="S590" s="12">
        <f t="shared" si="335"/>
        <v>0</v>
      </c>
      <c r="U590" s="12">
        <f t="shared" si="336"/>
        <v>0</v>
      </c>
      <c r="V590" s="12">
        <f t="shared" si="337"/>
        <v>0</v>
      </c>
      <c r="W590" s="12">
        <f t="shared" si="338"/>
        <v>0</v>
      </c>
      <c r="X590" s="12">
        <f t="shared" si="359"/>
        <v>0</v>
      </c>
      <c r="Y590" s="12">
        <f t="shared" si="360"/>
        <v>0</v>
      </c>
      <c r="Z590" s="12">
        <f t="shared" si="339"/>
        <v>0</v>
      </c>
      <c r="AB590" s="42">
        <f t="shared" si="340"/>
        <v>0</v>
      </c>
      <c r="AC590" s="42">
        <f t="shared" si="341"/>
        <v>0</v>
      </c>
      <c r="AD590" s="42">
        <f t="shared" si="342"/>
        <v>0</v>
      </c>
      <c r="AE590" s="42">
        <f t="shared" si="343"/>
        <v>0</v>
      </c>
      <c r="AG590" s="7"/>
      <c r="AH590" s="7"/>
      <c r="AJ590" s="7"/>
      <c r="AL590" s="12" t="str">
        <f t="shared" si="344"/>
        <v/>
      </c>
      <c r="AM590" s="12" t="str">
        <f t="shared" si="345"/>
        <v/>
      </c>
      <c r="AN590" s="12" t="str">
        <f t="shared" si="346"/>
        <v/>
      </c>
      <c r="AO590" s="12" t="str">
        <f t="shared" si="347"/>
        <v/>
      </c>
      <c r="AP590" s="12" t="str">
        <f t="shared" si="348"/>
        <v/>
      </c>
      <c r="AQ590" s="12" t="str">
        <f t="shared" si="349"/>
        <v/>
      </c>
      <c r="AR590" s="12" t="str">
        <f t="shared" si="350"/>
        <v/>
      </c>
      <c r="AS590" s="12" t="str">
        <f t="shared" si="351"/>
        <v/>
      </c>
      <c r="AT590" s="12" t="str">
        <f t="shared" si="352"/>
        <v/>
      </c>
      <c r="AU590" s="12" t="str">
        <f t="shared" si="353"/>
        <v/>
      </c>
      <c r="AV590" s="12" t="str">
        <f t="shared" si="354"/>
        <v/>
      </c>
      <c r="AW590" s="12" t="str">
        <f t="shared" si="355"/>
        <v/>
      </c>
      <c r="AX590" s="12" t="str">
        <f t="shared" si="356"/>
        <v/>
      </c>
      <c r="AY590" s="12" t="str">
        <f t="shared" si="357"/>
        <v/>
      </c>
      <c r="AZ590" s="12" t="str">
        <f t="shared" si="358"/>
        <v/>
      </c>
    </row>
    <row r="591" spans="1:52" s="3" customFormat="1">
      <c r="A591" s="35"/>
      <c r="B591" s="36"/>
      <c r="C591" s="36"/>
      <c r="D591" s="36"/>
      <c r="E591" s="13"/>
      <c r="F591" s="13"/>
      <c r="G591" s="13"/>
      <c r="H591" s="13"/>
      <c r="I591" s="18">
        <f t="shared" si="326"/>
        <v>0</v>
      </c>
      <c r="J591" s="37">
        <f t="shared" si="327"/>
        <v>0</v>
      </c>
      <c r="K591" s="37"/>
      <c r="L591" s="12">
        <f t="shared" si="328"/>
        <v>0</v>
      </c>
      <c r="M591" s="12">
        <f t="shared" si="329"/>
        <v>0</v>
      </c>
      <c r="N591" s="12">
        <f t="shared" si="330"/>
        <v>0</v>
      </c>
      <c r="O591" s="12">
        <f t="shared" si="331"/>
        <v>0</v>
      </c>
      <c r="P591" s="12">
        <f t="shared" si="332"/>
        <v>0</v>
      </c>
      <c r="Q591" s="12">
        <f t="shared" si="333"/>
        <v>0</v>
      </c>
      <c r="R591" s="12">
        <f t="shared" si="334"/>
        <v>0</v>
      </c>
      <c r="S591" s="12">
        <f t="shared" si="335"/>
        <v>0</v>
      </c>
      <c r="U591" s="12">
        <f t="shared" si="336"/>
        <v>0</v>
      </c>
      <c r="V591" s="12">
        <f t="shared" si="337"/>
        <v>0</v>
      </c>
      <c r="W591" s="12">
        <f t="shared" si="338"/>
        <v>0</v>
      </c>
      <c r="X591" s="12">
        <f t="shared" si="359"/>
        <v>0</v>
      </c>
      <c r="Y591" s="12">
        <f t="shared" si="360"/>
        <v>0</v>
      </c>
      <c r="Z591" s="12">
        <f t="shared" si="339"/>
        <v>0</v>
      </c>
      <c r="AB591" s="42">
        <f t="shared" si="340"/>
        <v>0</v>
      </c>
      <c r="AC591" s="42">
        <f t="shared" si="341"/>
        <v>0</v>
      </c>
      <c r="AD591" s="42">
        <f t="shared" si="342"/>
        <v>0</v>
      </c>
      <c r="AE591" s="42">
        <f t="shared" si="343"/>
        <v>0</v>
      </c>
      <c r="AG591" s="7"/>
      <c r="AH591" s="7"/>
      <c r="AJ591" s="7"/>
      <c r="AL591" s="12" t="str">
        <f t="shared" si="344"/>
        <v/>
      </c>
      <c r="AM591" s="12" t="str">
        <f t="shared" si="345"/>
        <v/>
      </c>
      <c r="AN591" s="12" t="str">
        <f t="shared" si="346"/>
        <v/>
      </c>
      <c r="AO591" s="12" t="str">
        <f t="shared" si="347"/>
        <v/>
      </c>
      <c r="AP591" s="12" t="str">
        <f t="shared" si="348"/>
        <v/>
      </c>
      <c r="AQ591" s="12" t="str">
        <f t="shared" si="349"/>
        <v/>
      </c>
      <c r="AR591" s="12" t="str">
        <f t="shared" si="350"/>
        <v/>
      </c>
      <c r="AS591" s="12" t="str">
        <f t="shared" si="351"/>
        <v/>
      </c>
      <c r="AT591" s="12" t="str">
        <f t="shared" si="352"/>
        <v/>
      </c>
      <c r="AU591" s="12" t="str">
        <f t="shared" si="353"/>
        <v/>
      </c>
      <c r="AV591" s="12" t="str">
        <f t="shared" si="354"/>
        <v/>
      </c>
      <c r="AW591" s="12" t="str">
        <f t="shared" si="355"/>
        <v/>
      </c>
      <c r="AX591" s="12" t="str">
        <f t="shared" si="356"/>
        <v/>
      </c>
      <c r="AY591" s="12" t="str">
        <f t="shared" si="357"/>
        <v/>
      </c>
      <c r="AZ591" s="12" t="str">
        <f t="shared" si="358"/>
        <v/>
      </c>
    </row>
    <row r="592" spans="1:52" s="3" customFormat="1">
      <c r="A592" s="35"/>
      <c r="B592" s="36"/>
      <c r="C592" s="36"/>
      <c r="D592" s="36"/>
      <c r="E592" s="13"/>
      <c r="F592" s="13"/>
      <c r="G592" s="13"/>
      <c r="H592" s="13"/>
      <c r="I592" s="18">
        <f t="shared" si="326"/>
        <v>0</v>
      </c>
      <c r="J592" s="37">
        <f t="shared" si="327"/>
        <v>0</v>
      </c>
      <c r="K592" s="37"/>
      <c r="L592" s="12">
        <f t="shared" si="328"/>
        <v>0</v>
      </c>
      <c r="M592" s="12">
        <f t="shared" si="329"/>
        <v>0</v>
      </c>
      <c r="N592" s="12">
        <f t="shared" si="330"/>
        <v>0</v>
      </c>
      <c r="O592" s="12">
        <f t="shared" si="331"/>
        <v>0</v>
      </c>
      <c r="P592" s="12">
        <f t="shared" si="332"/>
        <v>0</v>
      </c>
      <c r="Q592" s="12">
        <f t="shared" si="333"/>
        <v>0</v>
      </c>
      <c r="R592" s="12">
        <f t="shared" si="334"/>
        <v>0</v>
      </c>
      <c r="S592" s="12">
        <f t="shared" si="335"/>
        <v>0</v>
      </c>
      <c r="U592" s="12">
        <f t="shared" si="336"/>
        <v>0</v>
      </c>
      <c r="V592" s="12">
        <f t="shared" si="337"/>
        <v>0</v>
      </c>
      <c r="W592" s="12">
        <f t="shared" si="338"/>
        <v>0</v>
      </c>
      <c r="X592" s="12">
        <f t="shared" si="359"/>
        <v>0</v>
      </c>
      <c r="Y592" s="12">
        <f t="shared" si="360"/>
        <v>0</v>
      </c>
      <c r="Z592" s="12">
        <f t="shared" si="339"/>
        <v>0</v>
      </c>
      <c r="AB592" s="42">
        <f t="shared" si="340"/>
        <v>0</v>
      </c>
      <c r="AC592" s="42">
        <f t="shared" si="341"/>
        <v>0</v>
      </c>
      <c r="AD592" s="42">
        <f t="shared" si="342"/>
        <v>0</v>
      </c>
      <c r="AE592" s="42">
        <f t="shared" si="343"/>
        <v>0</v>
      </c>
      <c r="AG592" s="7"/>
      <c r="AH592" s="7"/>
      <c r="AJ592" s="7"/>
      <c r="AL592" s="12" t="str">
        <f t="shared" si="344"/>
        <v/>
      </c>
      <c r="AM592" s="12" t="str">
        <f t="shared" si="345"/>
        <v/>
      </c>
      <c r="AN592" s="12" t="str">
        <f t="shared" si="346"/>
        <v/>
      </c>
      <c r="AO592" s="12" t="str">
        <f t="shared" si="347"/>
        <v/>
      </c>
      <c r="AP592" s="12" t="str">
        <f t="shared" si="348"/>
        <v/>
      </c>
      <c r="AQ592" s="12" t="str">
        <f t="shared" si="349"/>
        <v/>
      </c>
      <c r="AR592" s="12" t="str">
        <f t="shared" si="350"/>
        <v/>
      </c>
      <c r="AS592" s="12" t="str">
        <f t="shared" si="351"/>
        <v/>
      </c>
      <c r="AT592" s="12" t="str">
        <f t="shared" si="352"/>
        <v/>
      </c>
      <c r="AU592" s="12" t="str">
        <f t="shared" si="353"/>
        <v/>
      </c>
      <c r="AV592" s="12" t="str">
        <f t="shared" si="354"/>
        <v/>
      </c>
      <c r="AW592" s="12" t="str">
        <f t="shared" si="355"/>
        <v/>
      </c>
      <c r="AX592" s="12" t="str">
        <f t="shared" si="356"/>
        <v/>
      </c>
      <c r="AY592" s="12" t="str">
        <f t="shared" si="357"/>
        <v/>
      </c>
      <c r="AZ592" s="12" t="str">
        <f t="shared" si="358"/>
        <v/>
      </c>
    </row>
    <row r="593" spans="1:52" s="3" customFormat="1">
      <c r="A593" s="35"/>
      <c r="B593" s="36"/>
      <c r="C593" s="36"/>
      <c r="D593" s="36"/>
      <c r="E593" s="13"/>
      <c r="F593" s="13"/>
      <c r="G593" s="13"/>
      <c r="H593" s="13"/>
      <c r="I593" s="18">
        <f t="shared" si="326"/>
        <v>0</v>
      </c>
      <c r="J593" s="37">
        <f t="shared" si="327"/>
        <v>0</v>
      </c>
      <c r="K593" s="37"/>
      <c r="L593" s="12">
        <f t="shared" si="328"/>
        <v>0</v>
      </c>
      <c r="M593" s="12">
        <f t="shared" si="329"/>
        <v>0</v>
      </c>
      <c r="N593" s="12">
        <f t="shared" si="330"/>
        <v>0</v>
      </c>
      <c r="O593" s="12">
        <f t="shared" si="331"/>
        <v>0</v>
      </c>
      <c r="P593" s="12">
        <f t="shared" si="332"/>
        <v>0</v>
      </c>
      <c r="Q593" s="12">
        <f t="shared" si="333"/>
        <v>0</v>
      </c>
      <c r="R593" s="12">
        <f t="shared" si="334"/>
        <v>0</v>
      </c>
      <c r="S593" s="12">
        <f t="shared" si="335"/>
        <v>0</v>
      </c>
      <c r="U593" s="12">
        <f t="shared" si="336"/>
        <v>0</v>
      </c>
      <c r="V593" s="12">
        <f t="shared" si="337"/>
        <v>0</v>
      </c>
      <c r="W593" s="12">
        <f t="shared" si="338"/>
        <v>0</v>
      </c>
      <c r="X593" s="12">
        <f t="shared" si="359"/>
        <v>0</v>
      </c>
      <c r="Y593" s="12">
        <f t="shared" si="360"/>
        <v>0</v>
      </c>
      <c r="Z593" s="12">
        <f t="shared" si="339"/>
        <v>0</v>
      </c>
      <c r="AB593" s="42">
        <f t="shared" si="340"/>
        <v>0</v>
      </c>
      <c r="AC593" s="42">
        <f t="shared" si="341"/>
        <v>0</v>
      </c>
      <c r="AD593" s="42">
        <f t="shared" si="342"/>
        <v>0</v>
      </c>
      <c r="AE593" s="42">
        <f t="shared" si="343"/>
        <v>0</v>
      </c>
      <c r="AG593" s="7"/>
      <c r="AH593" s="7"/>
      <c r="AJ593" s="7"/>
      <c r="AL593" s="12" t="str">
        <f t="shared" si="344"/>
        <v/>
      </c>
      <c r="AM593" s="12" t="str">
        <f t="shared" si="345"/>
        <v/>
      </c>
      <c r="AN593" s="12" t="str">
        <f t="shared" si="346"/>
        <v/>
      </c>
      <c r="AO593" s="12" t="str">
        <f t="shared" si="347"/>
        <v/>
      </c>
      <c r="AP593" s="12" t="str">
        <f t="shared" si="348"/>
        <v/>
      </c>
      <c r="AQ593" s="12" t="str">
        <f t="shared" si="349"/>
        <v/>
      </c>
      <c r="AR593" s="12" t="str">
        <f t="shared" si="350"/>
        <v/>
      </c>
      <c r="AS593" s="12" t="str">
        <f t="shared" si="351"/>
        <v/>
      </c>
      <c r="AT593" s="12" t="str">
        <f t="shared" si="352"/>
        <v/>
      </c>
      <c r="AU593" s="12" t="str">
        <f t="shared" si="353"/>
        <v/>
      </c>
      <c r="AV593" s="12" t="str">
        <f t="shared" si="354"/>
        <v/>
      </c>
      <c r="AW593" s="12" t="str">
        <f t="shared" si="355"/>
        <v/>
      </c>
      <c r="AX593" s="12" t="str">
        <f t="shared" si="356"/>
        <v/>
      </c>
      <c r="AY593" s="12" t="str">
        <f t="shared" si="357"/>
        <v/>
      </c>
      <c r="AZ593" s="12" t="str">
        <f t="shared" si="358"/>
        <v/>
      </c>
    </row>
    <row r="594" spans="1:52" s="3" customFormat="1">
      <c r="A594" s="35"/>
      <c r="B594" s="36"/>
      <c r="C594" s="36"/>
      <c r="D594" s="36"/>
      <c r="E594" s="13"/>
      <c r="F594" s="13"/>
      <c r="G594" s="13"/>
      <c r="H594" s="13"/>
      <c r="I594" s="18">
        <f t="shared" si="326"/>
        <v>0</v>
      </c>
      <c r="J594" s="37">
        <f t="shared" si="327"/>
        <v>0</v>
      </c>
      <c r="K594" s="37"/>
      <c r="L594" s="12">
        <f t="shared" si="328"/>
        <v>0</v>
      </c>
      <c r="M594" s="12">
        <f t="shared" si="329"/>
        <v>0</v>
      </c>
      <c r="N594" s="12">
        <f t="shared" si="330"/>
        <v>0</v>
      </c>
      <c r="O594" s="12">
        <f t="shared" si="331"/>
        <v>0</v>
      </c>
      <c r="P594" s="12">
        <f t="shared" si="332"/>
        <v>0</v>
      </c>
      <c r="Q594" s="12">
        <f t="shared" si="333"/>
        <v>0</v>
      </c>
      <c r="R594" s="12">
        <f t="shared" si="334"/>
        <v>0</v>
      </c>
      <c r="S594" s="12">
        <f t="shared" si="335"/>
        <v>0</v>
      </c>
      <c r="U594" s="12">
        <f t="shared" si="336"/>
        <v>0</v>
      </c>
      <c r="V594" s="12">
        <f t="shared" si="337"/>
        <v>0</v>
      </c>
      <c r="W594" s="12">
        <f t="shared" si="338"/>
        <v>0</v>
      </c>
      <c r="X594" s="12">
        <f t="shared" si="359"/>
        <v>0</v>
      </c>
      <c r="Y594" s="12">
        <f t="shared" si="360"/>
        <v>0</v>
      </c>
      <c r="Z594" s="12">
        <f t="shared" si="339"/>
        <v>0</v>
      </c>
      <c r="AB594" s="42">
        <f t="shared" si="340"/>
        <v>0</v>
      </c>
      <c r="AC594" s="42">
        <f t="shared" si="341"/>
        <v>0</v>
      </c>
      <c r="AD594" s="42">
        <f t="shared" si="342"/>
        <v>0</v>
      </c>
      <c r="AE594" s="42">
        <f t="shared" si="343"/>
        <v>0</v>
      </c>
      <c r="AG594" s="7"/>
      <c r="AH594" s="7"/>
      <c r="AJ594" s="7"/>
      <c r="AL594" s="12" t="str">
        <f t="shared" si="344"/>
        <v/>
      </c>
      <c r="AM594" s="12" t="str">
        <f t="shared" si="345"/>
        <v/>
      </c>
      <c r="AN594" s="12" t="str">
        <f t="shared" si="346"/>
        <v/>
      </c>
      <c r="AO594" s="12" t="str">
        <f t="shared" si="347"/>
        <v/>
      </c>
      <c r="AP594" s="12" t="str">
        <f t="shared" si="348"/>
        <v/>
      </c>
      <c r="AQ594" s="12" t="str">
        <f t="shared" si="349"/>
        <v/>
      </c>
      <c r="AR594" s="12" t="str">
        <f t="shared" si="350"/>
        <v/>
      </c>
      <c r="AS594" s="12" t="str">
        <f t="shared" si="351"/>
        <v/>
      </c>
      <c r="AT594" s="12" t="str">
        <f t="shared" si="352"/>
        <v/>
      </c>
      <c r="AU594" s="12" t="str">
        <f t="shared" si="353"/>
        <v/>
      </c>
      <c r="AV594" s="12" t="str">
        <f t="shared" si="354"/>
        <v/>
      </c>
      <c r="AW594" s="12" t="str">
        <f t="shared" si="355"/>
        <v/>
      </c>
      <c r="AX594" s="12" t="str">
        <f t="shared" si="356"/>
        <v/>
      </c>
      <c r="AY594" s="12" t="str">
        <f t="shared" si="357"/>
        <v/>
      </c>
      <c r="AZ594" s="12" t="str">
        <f t="shared" si="358"/>
        <v/>
      </c>
    </row>
    <row r="595" spans="1:52" s="3" customFormat="1">
      <c r="A595" s="35"/>
      <c r="B595" s="36"/>
      <c r="C595" s="36"/>
      <c r="D595" s="36"/>
      <c r="E595" s="13"/>
      <c r="F595" s="13"/>
      <c r="G595" s="13"/>
      <c r="H595" s="13"/>
      <c r="I595" s="18">
        <f t="shared" si="326"/>
        <v>0</v>
      </c>
      <c r="J595" s="37">
        <f t="shared" si="327"/>
        <v>0</v>
      </c>
      <c r="K595" s="37"/>
      <c r="L595" s="12">
        <f t="shared" si="328"/>
        <v>0</v>
      </c>
      <c r="M595" s="12">
        <f t="shared" si="329"/>
        <v>0</v>
      </c>
      <c r="N595" s="12">
        <f t="shared" si="330"/>
        <v>0</v>
      </c>
      <c r="O595" s="12">
        <f t="shared" si="331"/>
        <v>0</v>
      </c>
      <c r="P595" s="12">
        <f t="shared" si="332"/>
        <v>0</v>
      </c>
      <c r="Q595" s="12">
        <f t="shared" si="333"/>
        <v>0</v>
      </c>
      <c r="R595" s="12">
        <f t="shared" si="334"/>
        <v>0</v>
      </c>
      <c r="S595" s="12">
        <f t="shared" si="335"/>
        <v>0</v>
      </c>
      <c r="U595" s="12">
        <f t="shared" si="336"/>
        <v>0</v>
      </c>
      <c r="V595" s="12">
        <f t="shared" si="337"/>
        <v>0</v>
      </c>
      <c r="W595" s="12">
        <f t="shared" si="338"/>
        <v>0</v>
      </c>
      <c r="X595" s="12">
        <f t="shared" si="359"/>
        <v>0</v>
      </c>
      <c r="Y595" s="12">
        <f t="shared" si="360"/>
        <v>0</v>
      </c>
      <c r="Z595" s="12">
        <f t="shared" si="339"/>
        <v>0</v>
      </c>
      <c r="AB595" s="42">
        <f t="shared" si="340"/>
        <v>0</v>
      </c>
      <c r="AC595" s="42">
        <f t="shared" si="341"/>
        <v>0</v>
      </c>
      <c r="AD595" s="42">
        <f t="shared" si="342"/>
        <v>0</v>
      </c>
      <c r="AE595" s="42">
        <f t="shared" si="343"/>
        <v>0</v>
      </c>
      <c r="AG595" s="7"/>
      <c r="AH595" s="7"/>
      <c r="AJ595" s="7"/>
      <c r="AL595" s="12" t="str">
        <f t="shared" si="344"/>
        <v/>
      </c>
      <c r="AM595" s="12" t="str">
        <f t="shared" si="345"/>
        <v/>
      </c>
      <c r="AN595" s="12" t="str">
        <f t="shared" si="346"/>
        <v/>
      </c>
      <c r="AO595" s="12" t="str">
        <f t="shared" si="347"/>
        <v/>
      </c>
      <c r="AP595" s="12" t="str">
        <f t="shared" si="348"/>
        <v/>
      </c>
      <c r="AQ595" s="12" t="str">
        <f t="shared" si="349"/>
        <v/>
      </c>
      <c r="AR595" s="12" t="str">
        <f t="shared" si="350"/>
        <v/>
      </c>
      <c r="AS595" s="12" t="str">
        <f t="shared" si="351"/>
        <v/>
      </c>
      <c r="AT595" s="12" t="str">
        <f t="shared" si="352"/>
        <v/>
      </c>
      <c r="AU595" s="12" t="str">
        <f t="shared" si="353"/>
        <v/>
      </c>
      <c r="AV595" s="12" t="str">
        <f t="shared" si="354"/>
        <v/>
      </c>
      <c r="AW595" s="12" t="str">
        <f t="shared" si="355"/>
        <v/>
      </c>
      <c r="AX595" s="12" t="str">
        <f t="shared" si="356"/>
        <v/>
      </c>
      <c r="AY595" s="12" t="str">
        <f t="shared" si="357"/>
        <v/>
      </c>
      <c r="AZ595" s="12" t="str">
        <f t="shared" si="358"/>
        <v/>
      </c>
    </row>
    <row r="596" spans="1:52" s="3" customFormat="1">
      <c r="A596" s="35"/>
      <c r="B596" s="36"/>
      <c r="C596" s="36"/>
      <c r="D596" s="36"/>
      <c r="E596" s="13"/>
      <c r="F596" s="13"/>
      <c r="G596" s="13"/>
      <c r="H596" s="13"/>
      <c r="I596" s="18">
        <f t="shared" si="326"/>
        <v>0</v>
      </c>
      <c r="J596" s="37">
        <f t="shared" si="327"/>
        <v>0</v>
      </c>
      <c r="K596" s="37"/>
      <c r="L596" s="12">
        <f t="shared" si="328"/>
        <v>0</v>
      </c>
      <c r="M596" s="12">
        <f t="shared" si="329"/>
        <v>0</v>
      </c>
      <c r="N596" s="12">
        <f t="shared" si="330"/>
        <v>0</v>
      </c>
      <c r="O596" s="12">
        <f t="shared" si="331"/>
        <v>0</v>
      </c>
      <c r="P596" s="12">
        <f t="shared" si="332"/>
        <v>0</v>
      </c>
      <c r="Q596" s="12">
        <f t="shared" si="333"/>
        <v>0</v>
      </c>
      <c r="R596" s="12">
        <f t="shared" si="334"/>
        <v>0</v>
      </c>
      <c r="S596" s="12">
        <f t="shared" si="335"/>
        <v>0</v>
      </c>
      <c r="U596" s="12">
        <f t="shared" si="336"/>
        <v>0</v>
      </c>
      <c r="V596" s="12">
        <f t="shared" si="337"/>
        <v>0</v>
      </c>
      <c r="W596" s="12">
        <f t="shared" si="338"/>
        <v>0</v>
      </c>
      <c r="X596" s="12">
        <f t="shared" si="359"/>
        <v>0</v>
      </c>
      <c r="Y596" s="12">
        <f t="shared" si="360"/>
        <v>0</v>
      </c>
      <c r="Z596" s="12">
        <f t="shared" si="339"/>
        <v>0</v>
      </c>
      <c r="AB596" s="42">
        <f t="shared" si="340"/>
        <v>0</v>
      </c>
      <c r="AC596" s="42">
        <f t="shared" si="341"/>
        <v>0</v>
      </c>
      <c r="AD596" s="42">
        <f t="shared" si="342"/>
        <v>0</v>
      </c>
      <c r="AE596" s="42">
        <f t="shared" si="343"/>
        <v>0</v>
      </c>
      <c r="AG596" s="7"/>
      <c r="AH596" s="7"/>
      <c r="AJ596" s="7"/>
      <c r="AL596" s="12" t="str">
        <f t="shared" si="344"/>
        <v/>
      </c>
      <c r="AM596" s="12" t="str">
        <f t="shared" si="345"/>
        <v/>
      </c>
      <c r="AN596" s="12" t="str">
        <f t="shared" si="346"/>
        <v/>
      </c>
      <c r="AO596" s="12" t="str">
        <f t="shared" si="347"/>
        <v/>
      </c>
      <c r="AP596" s="12" t="str">
        <f t="shared" si="348"/>
        <v/>
      </c>
      <c r="AQ596" s="12" t="str">
        <f t="shared" si="349"/>
        <v/>
      </c>
      <c r="AR596" s="12" t="str">
        <f t="shared" si="350"/>
        <v/>
      </c>
      <c r="AS596" s="12" t="str">
        <f t="shared" si="351"/>
        <v/>
      </c>
      <c r="AT596" s="12" t="str">
        <f t="shared" si="352"/>
        <v/>
      </c>
      <c r="AU596" s="12" t="str">
        <f t="shared" si="353"/>
        <v/>
      </c>
      <c r="AV596" s="12" t="str">
        <f t="shared" si="354"/>
        <v/>
      </c>
      <c r="AW596" s="12" t="str">
        <f t="shared" si="355"/>
        <v/>
      </c>
      <c r="AX596" s="12" t="str">
        <f t="shared" si="356"/>
        <v/>
      </c>
      <c r="AY596" s="12" t="str">
        <f t="shared" si="357"/>
        <v/>
      </c>
      <c r="AZ596" s="12" t="str">
        <f t="shared" si="358"/>
        <v/>
      </c>
    </row>
    <row r="597" spans="1:52" s="3" customFormat="1">
      <c r="A597" s="35"/>
      <c r="B597" s="36"/>
      <c r="C597" s="36"/>
      <c r="D597" s="36"/>
      <c r="E597" s="13"/>
      <c r="F597" s="13"/>
      <c r="G597" s="13"/>
      <c r="H597" s="13"/>
      <c r="I597" s="18">
        <f t="shared" si="326"/>
        <v>0</v>
      </c>
      <c r="J597" s="37">
        <f t="shared" si="327"/>
        <v>0</v>
      </c>
      <c r="K597" s="37"/>
      <c r="L597" s="12">
        <f t="shared" si="328"/>
        <v>0</v>
      </c>
      <c r="M597" s="12">
        <f t="shared" si="329"/>
        <v>0</v>
      </c>
      <c r="N597" s="12">
        <f t="shared" si="330"/>
        <v>0</v>
      </c>
      <c r="O597" s="12">
        <f t="shared" si="331"/>
        <v>0</v>
      </c>
      <c r="P597" s="12">
        <f t="shared" si="332"/>
        <v>0</v>
      </c>
      <c r="Q597" s="12">
        <f t="shared" si="333"/>
        <v>0</v>
      </c>
      <c r="R597" s="12">
        <f t="shared" si="334"/>
        <v>0</v>
      </c>
      <c r="S597" s="12">
        <f t="shared" si="335"/>
        <v>0</v>
      </c>
      <c r="U597" s="12">
        <f t="shared" si="336"/>
        <v>0</v>
      </c>
      <c r="V597" s="12">
        <f t="shared" si="337"/>
        <v>0</v>
      </c>
      <c r="W597" s="12">
        <f t="shared" si="338"/>
        <v>0</v>
      </c>
      <c r="X597" s="12">
        <f t="shared" si="359"/>
        <v>0</v>
      </c>
      <c r="Y597" s="12">
        <f t="shared" si="360"/>
        <v>0</v>
      </c>
      <c r="Z597" s="12">
        <f t="shared" si="339"/>
        <v>0</v>
      </c>
      <c r="AB597" s="42">
        <f t="shared" si="340"/>
        <v>0</v>
      </c>
      <c r="AC597" s="42">
        <f t="shared" si="341"/>
        <v>0</v>
      </c>
      <c r="AD597" s="42">
        <f t="shared" si="342"/>
        <v>0</v>
      </c>
      <c r="AE597" s="42">
        <f t="shared" si="343"/>
        <v>0</v>
      </c>
      <c r="AG597" s="7"/>
      <c r="AH597" s="7"/>
      <c r="AJ597" s="7"/>
      <c r="AL597" s="12" t="str">
        <f t="shared" si="344"/>
        <v/>
      </c>
      <c r="AM597" s="12" t="str">
        <f t="shared" si="345"/>
        <v/>
      </c>
      <c r="AN597" s="12" t="str">
        <f t="shared" si="346"/>
        <v/>
      </c>
      <c r="AO597" s="12" t="str">
        <f t="shared" si="347"/>
        <v/>
      </c>
      <c r="AP597" s="12" t="str">
        <f t="shared" si="348"/>
        <v/>
      </c>
      <c r="AQ597" s="12" t="str">
        <f t="shared" si="349"/>
        <v/>
      </c>
      <c r="AR597" s="12" t="str">
        <f t="shared" si="350"/>
        <v/>
      </c>
      <c r="AS597" s="12" t="str">
        <f t="shared" si="351"/>
        <v/>
      </c>
      <c r="AT597" s="12" t="str">
        <f t="shared" si="352"/>
        <v/>
      </c>
      <c r="AU597" s="12" t="str">
        <f t="shared" si="353"/>
        <v/>
      </c>
      <c r="AV597" s="12" t="str">
        <f t="shared" si="354"/>
        <v/>
      </c>
      <c r="AW597" s="12" t="str">
        <f t="shared" si="355"/>
        <v/>
      </c>
      <c r="AX597" s="12" t="str">
        <f t="shared" si="356"/>
        <v/>
      </c>
      <c r="AY597" s="12" t="str">
        <f t="shared" si="357"/>
        <v/>
      </c>
      <c r="AZ597" s="12" t="str">
        <f t="shared" si="358"/>
        <v/>
      </c>
    </row>
    <row r="598" spans="1:52" s="3" customFormat="1">
      <c r="A598" s="35"/>
      <c r="B598" s="36"/>
      <c r="C598" s="36"/>
      <c r="D598" s="36"/>
      <c r="E598" s="13"/>
      <c r="F598" s="13"/>
      <c r="G598" s="13"/>
      <c r="H598" s="13"/>
      <c r="I598" s="18">
        <f t="shared" si="326"/>
        <v>0</v>
      </c>
      <c r="J598" s="37">
        <f t="shared" si="327"/>
        <v>0</v>
      </c>
      <c r="K598" s="37"/>
      <c r="L598" s="12">
        <f t="shared" si="328"/>
        <v>0</v>
      </c>
      <c r="M598" s="12">
        <f t="shared" si="329"/>
        <v>0</v>
      </c>
      <c r="N598" s="12">
        <f t="shared" si="330"/>
        <v>0</v>
      </c>
      <c r="O598" s="12">
        <f t="shared" si="331"/>
        <v>0</v>
      </c>
      <c r="P598" s="12">
        <f t="shared" si="332"/>
        <v>0</v>
      </c>
      <c r="Q598" s="12">
        <f t="shared" si="333"/>
        <v>0</v>
      </c>
      <c r="R598" s="12">
        <f t="shared" si="334"/>
        <v>0</v>
      </c>
      <c r="S598" s="12">
        <f t="shared" si="335"/>
        <v>0</v>
      </c>
      <c r="U598" s="12">
        <f t="shared" si="336"/>
        <v>0</v>
      </c>
      <c r="V598" s="12">
        <f t="shared" si="337"/>
        <v>0</v>
      </c>
      <c r="W598" s="12">
        <f t="shared" si="338"/>
        <v>0</v>
      </c>
      <c r="X598" s="12">
        <f t="shared" si="359"/>
        <v>0</v>
      </c>
      <c r="Y598" s="12">
        <f t="shared" si="360"/>
        <v>0</v>
      </c>
      <c r="Z598" s="12">
        <f t="shared" si="339"/>
        <v>0</v>
      </c>
      <c r="AB598" s="42">
        <f t="shared" si="340"/>
        <v>0</v>
      </c>
      <c r="AC598" s="42">
        <f t="shared" si="341"/>
        <v>0</v>
      </c>
      <c r="AD598" s="42">
        <f t="shared" si="342"/>
        <v>0</v>
      </c>
      <c r="AE598" s="42">
        <f t="shared" si="343"/>
        <v>0</v>
      </c>
      <c r="AG598" s="7"/>
      <c r="AH598" s="7"/>
      <c r="AJ598" s="7"/>
      <c r="AL598" s="12" t="str">
        <f t="shared" si="344"/>
        <v/>
      </c>
      <c r="AM598" s="12" t="str">
        <f t="shared" si="345"/>
        <v/>
      </c>
      <c r="AN598" s="12" t="str">
        <f t="shared" si="346"/>
        <v/>
      </c>
      <c r="AO598" s="12" t="str">
        <f t="shared" si="347"/>
        <v/>
      </c>
      <c r="AP598" s="12" t="str">
        <f t="shared" si="348"/>
        <v/>
      </c>
      <c r="AQ598" s="12" t="str">
        <f t="shared" si="349"/>
        <v/>
      </c>
      <c r="AR598" s="12" t="str">
        <f t="shared" si="350"/>
        <v/>
      </c>
      <c r="AS598" s="12" t="str">
        <f t="shared" si="351"/>
        <v/>
      </c>
      <c r="AT598" s="12" t="str">
        <f t="shared" si="352"/>
        <v/>
      </c>
      <c r="AU598" s="12" t="str">
        <f t="shared" si="353"/>
        <v/>
      </c>
      <c r="AV598" s="12" t="str">
        <f t="shared" si="354"/>
        <v/>
      </c>
      <c r="AW598" s="12" t="str">
        <f t="shared" si="355"/>
        <v/>
      </c>
      <c r="AX598" s="12" t="str">
        <f t="shared" si="356"/>
        <v/>
      </c>
      <c r="AY598" s="12" t="str">
        <f t="shared" si="357"/>
        <v/>
      </c>
      <c r="AZ598" s="12" t="str">
        <f t="shared" si="358"/>
        <v/>
      </c>
    </row>
    <row r="599" spans="1:52" s="3" customFormat="1">
      <c r="A599" s="35"/>
      <c r="B599" s="36"/>
      <c r="C599" s="36"/>
      <c r="D599" s="36"/>
      <c r="E599" s="13"/>
      <c r="F599" s="13"/>
      <c r="G599" s="13"/>
      <c r="H599" s="13"/>
      <c r="I599" s="18">
        <f t="shared" si="326"/>
        <v>0</v>
      </c>
      <c r="J599" s="37">
        <f t="shared" si="327"/>
        <v>0</v>
      </c>
      <c r="K599" s="37"/>
      <c r="L599" s="12">
        <f t="shared" si="328"/>
        <v>0</v>
      </c>
      <c r="M599" s="12">
        <f t="shared" si="329"/>
        <v>0</v>
      </c>
      <c r="N599" s="12">
        <f t="shared" si="330"/>
        <v>0</v>
      </c>
      <c r="O599" s="12">
        <f t="shared" si="331"/>
        <v>0</v>
      </c>
      <c r="P599" s="12">
        <f t="shared" si="332"/>
        <v>0</v>
      </c>
      <c r="Q599" s="12">
        <f t="shared" si="333"/>
        <v>0</v>
      </c>
      <c r="R599" s="12">
        <f t="shared" si="334"/>
        <v>0</v>
      </c>
      <c r="S599" s="12">
        <f t="shared" si="335"/>
        <v>0</v>
      </c>
      <c r="U599" s="12">
        <f t="shared" si="336"/>
        <v>0</v>
      </c>
      <c r="V599" s="12">
        <f t="shared" si="337"/>
        <v>0</v>
      </c>
      <c r="W599" s="12">
        <f t="shared" si="338"/>
        <v>0</v>
      </c>
      <c r="X599" s="12">
        <f t="shared" si="359"/>
        <v>0</v>
      </c>
      <c r="Y599" s="12">
        <f t="shared" si="360"/>
        <v>0</v>
      </c>
      <c r="Z599" s="12">
        <f t="shared" si="339"/>
        <v>0</v>
      </c>
      <c r="AB599" s="42">
        <f t="shared" si="340"/>
        <v>0</v>
      </c>
      <c r="AC599" s="42">
        <f t="shared" si="341"/>
        <v>0</v>
      </c>
      <c r="AD599" s="42">
        <f t="shared" si="342"/>
        <v>0</v>
      </c>
      <c r="AE599" s="42">
        <f t="shared" si="343"/>
        <v>0</v>
      </c>
      <c r="AG599" s="7"/>
      <c r="AH599" s="7"/>
      <c r="AJ599" s="7"/>
      <c r="AL599" s="12" t="str">
        <f t="shared" si="344"/>
        <v/>
      </c>
      <c r="AM599" s="12" t="str">
        <f t="shared" si="345"/>
        <v/>
      </c>
      <c r="AN599" s="12" t="str">
        <f t="shared" si="346"/>
        <v/>
      </c>
      <c r="AO599" s="12" t="str">
        <f t="shared" si="347"/>
        <v/>
      </c>
      <c r="AP599" s="12" t="str">
        <f t="shared" si="348"/>
        <v/>
      </c>
      <c r="AQ599" s="12" t="str">
        <f t="shared" si="349"/>
        <v/>
      </c>
      <c r="AR599" s="12" t="str">
        <f t="shared" si="350"/>
        <v/>
      </c>
      <c r="AS599" s="12" t="str">
        <f t="shared" si="351"/>
        <v/>
      </c>
      <c r="AT599" s="12" t="str">
        <f t="shared" si="352"/>
        <v/>
      </c>
      <c r="AU599" s="12" t="str">
        <f t="shared" si="353"/>
        <v/>
      </c>
      <c r="AV599" s="12" t="str">
        <f t="shared" si="354"/>
        <v/>
      </c>
      <c r="AW599" s="12" t="str">
        <f t="shared" si="355"/>
        <v/>
      </c>
      <c r="AX599" s="12" t="str">
        <f t="shared" si="356"/>
        <v/>
      </c>
      <c r="AY599" s="12" t="str">
        <f t="shared" si="357"/>
        <v/>
      </c>
      <c r="AZ599" s="12" t="str">
        <f t="shared" si="358"/>
        <v/>
      </c>
    </row>
    <row r="600" spans="1:52" s="3" customFormat="1">
      <c r="A600" s="35"/>
      <c r="B600" s="36"/>
      <c r="C600" s="36"/>
      <c r="D600" s="36"/>
      <c r="E600" s="13"/>
      <c r="F600" s="13"/>
      <c r="G600" s="13"/>
      <c r="H600" s="13"/>
      <c r="I600" s="18">
        <f t="shared" si="326"/>
        <v>0</v>
      </c>
      <c r="J600" s="37">
        <f t="shared" si="327"/>
        <v>0</v>
      </c>
      <c r="K600" s="37"/>
      <c r="L600" s="12">
        <f t="shared" si="328"/>
        <v>0</v>
      </c>
      <c r="M600" s="12">
        <f t="shared" si="329"/>
        <v>0</v>
      </c>
      <c r="N600" s="12">
        <f t="shared" si="330"/>
        <v>0</v>
      </c>
      <c r="O600" s="12">
        <f t="shared" si="331"/>
        <v>0</v>
      </c>
      <c r="P600" s="12">
        <f t="shared" si="332"/>
        <v>0</v>
      </c>
      <c r="Q600" s="12">
        <f t="shared" si="333"/>
        <v>0</v>
      </c>
      <c r="R600" s="12">
        <f t="shared" si="334"/>
        <v>0</v>
      </c>
      <c r="S600" s="12">
        <f t="shared" si="335"/>
        <v>0</v>
      </c>
      <c r="U600" s="12">
        <f t="shared" si="336"/>
        <v>0</v>
      </c>
      <c r="V600" s="12">
        <f t="shared" si="337"/>
        <v>0</v>
      </c>
      <c r="W600" s="12">
        <f t="shared" si="338"/>
        <v>0</v>
      </c>
      <c r="X600" s="12">
        <f t="shared" si="359"/>
        <v>0</v>
      </c>
      <c r="Y600" s="12">
        <f t="shared" si="360"/>
        <v>0</v>
      </c>
      <c r="Z600" s="12">
        <f t="shared" si="339"/>
        <v>0</v>
      </c>
      <c r="AB600" s="42">
        <f t="shared" si="340"/>
        <v>0</v>
      </c>
      <c r="AC600" s="42">
        <f t="shared" si="341"/>
        <v>0</v>
      </c>
      <c r="AD600" s="42">
        <f t="shared" si="342"/>
        <v>0</v>
      </c>
      <c r="AE600" s="42">
        <f t="shared" si="343"/>
        <v>0</v>
      </c>
      <c r="AG600" s="7"/>
      <c r="AH600" s="7"/>
      <c r="AJ600" s="7"/>
      <c r="AL600" s="12" t="str">
        <f t="shared" si="344"/>
        <v/>
      </c>
      <c r="AM600" s="12" t="str">
        <f t="shared" si="345"/>
        <v/>
      </c>
      <c r="AN600" s="12" t="str">
        <f t="shared" si="346"/>
        <v/>
      </c>
      <c r="AO600" s="12" t="str">
        <f t="shared" si="347"/>
        <v/>
      </c>
      <c r="AP600" s="12" t="str">
        <f t="shared" si="348"/>
        <v/>
      </c>
      <c r="AQ600" s="12" t="str">
        <f t="shared" si="349"/>
        <v/>
      </c>
      <c r="AR600" s="12" t="str">
        <f t="shared" si="350"/>
        <v/>
      </c>
      <c r="AS600" s="12" t="str">
        <f t="shared" si="351"/>
        <v/>
      </c>
      <c r="AT600" s="12" t="str">
        <f t="shared" si="352"/>
        <v/>
      </c>
      <c r="AU600" s="12" t="str">
        <f t="shared" si="353"/>
        <v/>
      </c>
      <c r="AV600" s="12" t="str">
        <f t="shared" si="354"/>
        <v/>
      </c>
      <c r="AW600" s="12" t="str">
        <f t="shared" si="355"/>
        <v/>
      </c>
      <c r="AX600" s="12" t="str">
        <f t="shared" si="356"/>
        <v/>
      </c>
      <c r="AY600" s="12" t="str">
        <f t="shared" si="357"/>
        <v/>
      </c>
      <c r="AZ600" s="12" t="str">
        <f t="shared" si="358"/>
        <v/>
      </c>
    </row>
    <row r="601" spans="1:52" s="3" customFormat="1">
      <c r="A601" s="35"/>
      <c r="B601" s="36"/>
      <c r="C601" s="36"/>
      <c r="D601" s="36"/>
      <c r="E601" s="13"/>
      <c r="F601" s="13"/>
      <c r="G601" s="13"/>
      <c r="H601" s="13"/>
      <c r="I601" s="18">
        <f t="shared" si="326"/>
        <v>0</v>
      </c>
      <c r="J601" s="37">
        <f t="shared" si="327"/>
        <v>0</v>
      </c>
      <c r="K601" s="37"/>
      <c r="L601" s="12">
        <f t="shared" si="328"/>
        <v>0</v>
      </c>
      <c r="M601" s="12">
        <f t="shared" si="329"/>
        <v>0</v>
      </c>
      <c r="N601" s="12">
        <f t="shared" si="330"/>
        <v>0</v>
      </c>
      <c r="O601" s="12">
        <f t="shared" si="331"/>
        <v>0</v>
      </c>
      <c r="P601" s="12">
        <f t="shared" si="332"/>
        <v>0</v>
      </c>
      <c r="Q601" s="12">
        <f t="shared" si="333"/>
        <v>0</v>
      </c>
      <c r="R601" s="12">
        <f t="shared" si="334"/>
        <v>0</v>
      </c>
      <c r="S601" s="12">
        <f t="shared" si="335"/>
        <v>0</v>
      </c>
      <c r="U601" s="12">
        <f t="shared" si="336"/>
        <v>0</v>
      </c>
      <c r="V601" s="12">
        <f t="shared" si="337"/>
        <v>0</v>
      </c>
      <c r="W601" s="12">
        <f t="shared" si="338"/>
        <v>0</v>
      </c>
      <c r="X601" s="12">
        <f t="shared" si="359"/>
        <v>0</v>
      </c>
      <c r="Y601" s="12">
        <f t="shared" si="360"/>
        <v>0</v>
      </c>
      <c r="Z601" s="12">
        <f t="shared" si="339"/>
        <v>0</v>
      </c>
      <c r="AB601" s="42">
        <f t="shared" si="340"/>
        <v>0</v>
      </c>
      <c r="AC601" s="42">
        <f t="shared" si="341"/>
        <v>0</v>
      </c>
      <c r="AD601" s="42">
        <f t="shared" si="342"/>
        <v>0</v>
      </c>
      <c r="AE601" s="42">
        <f t="shared" si="343"/>
        <v>0</v>
      </c>
      <c r="AG601" s="7"/>
      <c r="AH601" s="7"/>
      <c r="AJ601" s="7"/>
      <c r="AL601" s="12" t="str">
        <f t="shared" si="344"/>
        <v/>
      </c>
      <c r="AM601" s="12" t="str">
        <f t="shared" si="345"/>
        <v/>
      </c>
      <c r="AN601" s="12" t="str">
        <f t="shared" si="346"/>
        <v/>
      </c>
      <c r="AO601" s="12" t="str">
        <f t="shared" si="347"/>
        <v/>
      </c>
      <c r="AP601" s="12" t="str">
        <f t="shared" si="348"/>
        <v/>
      </c>
      <c r="AQ601" s="12" t="str">
        <f t="shared" si="349"/>
        <v/>
      </c>
      <c r="AR601" s="12" t="str">
        <f t="shared" si="350"/>
        <v/>
      </c>
      <c r="AS601" s="12" t="str">
        <f t="shared" si="351"/>
        <v/>
      </c>
      <c r="AT601" s="12" t="str">
        <f t="shared" si="352"/>
        <v/>
      </c>
      <c r="AU601" s="12" t="str">
        <f t="shared" si="353"/>
        <v/>
      </c>
      <c r="AV601" s="12" t="str">
        <f t="shared" si="354"/>
        <v/>
      </c>
      <c r="AW601" s="12" t="str">
        <f t="shared" si="355"/>
        <v/>
      </c>
      <c r="AX601" s="12" t="str">
        <f t="shared" si="356"/>
        <v/>
      </c>
      <c r="AY601" s="12" t="str">
        <f t="shared" si="357"/>
        <v/>
      </c>
      <c r="AZ601" s="12" t="str">
        <f t="shared" si="358"/>
        <v/>
      </c>
    </row>
    <row r="602" spans="1:52" s="3" customFormat="1">
      <c r="A602" s="35"/>
      <c r="B602" s="36"/>
      <c r="C602" s="36"/>
      <c r="D602" s="36"/>
      <c r="E602" s="13"/>
      <c r="F602" s="13"/>
      <c r="G602" s="13"/>
      <c r="H602" s="13"/>
      <c r="I602" s="18">
        <f t="shared" si="326"/>
        <v>0</v>
      </c>
      <c r="J602" s="37">
        <f t="shared" si="327"/>
        <v>0</v>
      </c>
      <c r="K602" s="37"/>
      <c r="L602" s="12">
        <f t="shared" si="328"/>
        <v>0</v>
      </c>
      <c r="M602" s="12">
        <f t="shared" si="329"/>
        <v>0</v>
      </c>
      <c r="N602" s="12">
        <f t="shared" si="330"/>
        <v>0</v>
      </c>
      <c r="O602" s="12">
        <f t="shared" si="331"/>
        <v>0</v>
      </c>
      <c r="P602" s="12">
        <f t="shared" si="332"/>
        <v>0</v>
      </c>
      <c r="Q602" s="12">
        <f t="shared" si="333"/>
        <v>0</v>
      </c>
      <c r="R602" s="12">
        <f t="shared" si="334"/>
        <v>0</v>
      </c>
      <c r="S602" s="12">
        <f t="shared" si="335"/>
        <v>0</v>
      </c>
      <c r="U602" s="12">
        <f t="shared" si="336"/>
        <v>0</v>
      </c>
      <c r="V602" s="12">
        <f t="shared" si="337"/>
        <v>0</v>
      </c>
      <c r="W602" s="12">
        <f t="shared" si="338"/>
        <v>0</v>
      </c>
      <c r="X602" s="12">
        <f t="shared" si="359"/>
        <v>0</v>
      </c>
      <c r="Y602" s="12">
        <f t="shared" si="360"/>
        <v>0</v>
      </c>
      <c r="Z602" s="12">
        <f t="shared" si="339"/>
        <v>0</v>
      </c>
      <c r="AB602" s="42">
        <f t="shared" si="340"/>
        <v>0</v>
      </c>
      <c r="AC602" s="42">
        <f t="shared" si="341"/>
        <v>0</v>
      </c>
      <c r="AD602" s="42">
        <f t="shared" si="342"/>
        <v>0</v>
      </c>
      <c r="AE602" s="42">
        <f t="shared" si="343"/>
        <v>0</v>
      </c>
      <c r="AG602" s="7"/>
      <c r="AH602" s="7"/>
      <c r="AJ602" s="7"/>
      <c r="AL602" s="12" t="str">
        <f t="shared" si="344"/>
        <v/>
      </c>
      <c r="AM602" s="12" t="str">
        <f t="shared" si="345"/>
        <v/>
      </c>
      <c r="AN602" s="12" t="str">
        <f t="shared" si="346"/>
        <v/>
      </c>
      <c r="AO602" s="12" t="str">
        <f t="shared" si="347"/>
        <v/>
      </c>
      <c r="AP602" s="12" t="str">
        <f t="shared" si="348"/>
        <v/>
      </c>
      <c r="AQ602" s="12" t="str">
        <f t="shared" si="349"/>
        <v/>
      </c>
      <c r="AR602" s="12" t="str">
        <f t="shared" si="350"/>
        <v/>
      </c>
      <c r="AS602" s="12" t="str">
        <f t="shared" si="351"/>
        <v/>
      </c>
      <c r="AT602" s="12" t="str">
        <f t="shared" si="352"/>
        <v/>
      </c>
      <c r="AU602" s="12" t="str">
        <f t="shared" si="353"/>
        <v/>
      </c>
      <c r="AV602" s="12" t="str">
        <f t="shared" si="354"/>
        <v/>
      </c>
      <c r="AW602" s="12" t="str">
        <f t="shared" si="355"/>
        <v/>
      </c>
      <c r="AX602" s="12" t="str">
        <f t="shared" si="356"/>
        <v/>
      </c>
      <c r="AY602" s="12" t="str">
        <f t="shared" si="357"/>
        <v/>
      </c>
      <c r="AZ602" s="12" t="str">
        <f t="shared" si="358"/>
        <v/>
      </c>
    </row>
    <row r="603" spans="1:52" s="3" customFormat="1">
      <c r="A603" s="35"/>
      <c r="B603" s="36"/>
      <c r="C603" s="36"/>
      <c r="D603" s="36"/>
      <c r="E603" s="13"/>
      <c r="F603" s="13"/>
      <c r="G603" s="13"/>
      <c r="H603" s="13"/>
      <c r="I603" s="18">
        <f t="shared" si="326"/>
        <v>0</v>
      </c>
      <c r="J603" s="37">
        <f t="shared" si="327"/>
        <v>0</v>
      </c>
      <c r="K603" s="37"/>
      <c r="L603" s="12">
        <f t="shared" si="328"/>
        <v>0</v>
      </c>
      <c r="M603" s="12">
        <f t="shared" si="329"/>
        <v>0</v>
      </c>
      <c r="N603" s="12">
        <f t="shared" si="330"/>
        <v>0</v>
      </c>
      <c r="O603" s="12">
        <f t="shared" si="331"/>
        <v>0</v>
      </c>
      <c r="P603" s="12">
        <f t="shared" si="332"/>
        <v>0</v>
      </c>
      <c r="Q603" s="12">
        <f t="shared" si="333"/>
        <v>0</v>
      </c>
      <c r="R603" s="12">
        <f t="shared" si="334"/>
        <v>0</v>
      </c>
      <c r="S603" s="12">
        <f t="shared" si="335"/>
        <v>0</v>
      </c>
      <c r="U603" s="12">
        <f t="shared" si="336"/>
        <v>0</v>
      </c>
      <c r="V603" s="12">
        <f t="shared" si="337"/>
        <v>0</v>
      </c>
      <c r="W603" s="12">
        <f t="shared" si="338"/>
        <v>0</v>
      </c>
      <c r="X603" s="12">
        <f t="shared" si="359"/>
        <v>0</v>
      </c>
      <c r="Y603" s="12">
        <f t="shared" si="360"/>
        <v>0</v>
      </c>
      <c r="Z603" s="12">
        <f t="shared" si="339"/>
        <v>0</v>
      </c>
      <c r="AB603" s="42">
        <f t="shared" si="340"/>
        <v>0</v>
      </c>
      <c r="AC603" s="42">
        <f t="shared" si="341"/>
        <v>0</v>
      </c>
      <c r="AD603" s="42">
        <f t="shared" si="342"/>
        <v>0</v>
      </c>
      <c r="AE603" s="42">
        <f t="shared" si="343"/>
        <v>0</v>
      </c>
      <c r="AG603" s="7"/>
      <c r="AH603" s="7"/>
      <c r="AJ603" s="7"/>
      <c r="AL603" s="12" t="str">
        <f t="shared" si="344"/>
        <v/>
      </c>
      <c r="AM603" s="12" t="str">
        <f t="shared" si="345"/>
        <v/>
      </c>
      <c r="AN603" s="12" t="str">
        <f t="shared" si="346"/>
        <v/>
      </c>
      <c r="AO603" s="12" t="str">
        <f t="shared" si="347"/>
        <v/>
      </c>
      <c r="AP603" s="12" t="str">
        <f t="shared" si="348"/>
        <v/>
      </c>
      <c r="AQ603" s="12" t="str">
        <f t="shared" si="349"/>
        <v/>
      </c>
      <c r="AR603" s="12" t="str">
        <f t="shared" si="350"/>
        <v/>
      </c>
      <c r="AS603" s="12" t="str">
        <f t="shared" si="351"/>
        <v/>
      </c>
      <c r="AT603" s="12" t="str">
        <f t="shared" si="352"/>
        <v/>
      </c>
      <c r="AU603" s="12" t="str">
        <f t="shared" si="353"/>
        <v/>
      </c>
      <c r="AV603" s="12" t="str">
        <f t="shared" si="354"/>
        <v/>
      </c>
      <c r="AW603" s="12" t="str">
        <f t="shared" si="355"/>
        <v/>
      </c>
      <c r="AX603" s="12" t="str">
        <f t="shared" si="356"/>
        <v/>
      </c>
      <c r="AY603" s="12" t="str">
        <f t="shared" si="357"/>
        <v/>
      </c>
      <c r="AZ603" s="12" t="str">
        <f t="shared" si="358"/>
        <v/>
      </c>
    </row>
    <row r="604" spans="1:52" s="3" customFormat="1">
      <c r="A604" s="35"/>
      <c r="B604" s="36"/>
      <c r="C604" s="36"/>
      <c r="D604" s="36"/>
      <c r="E604" s="13"/>
      <c r="F604" s="13"/>
      <c r="G604" s="13"/>
      <c r="H604" s="13"/>
      <c r="I604" s="18">
        <f t="shared" si="326"/>
        <v>0</v>
      </c>
      <c r="J604" s="37">
        <f t="shared" si="327"/>
        <v>0</v>
      </c>
      <c r="K604" s="37"/>
      <c r="L604" s="12">
        <f t="shared" si="328"/>
        <v>0</v>
      </c>
      <c r="M604" s="12">
        <f t="shared" si="329"/>
        <v>0</v>
      </c>
      <c r="N604" s="12">
        <f t="shared" si="330"/>
        <v>0</v>
      </c>
      <c r="O604" s="12">
        <f t="shared" si="331"/>
        <v>0</v>
      </c>
      <c r="P604" s="12">
        <f t="shared" si="332"/>
        <v>0</v>
      </c>
      <c r="Q604" s="12">
        <f t="shared" si="333"/>
        <v>0</v>
      </c>
      <c r="R604" s="12">
        <f t="shared" si="334"/>
        <v>0</v>
      </c>
      <c r="S604" s="12">
        <f t="shared" si="335"/>
        <v>0</v>
      </c>
      <c r="U604" s="12">
        <f t="shared" si="336"/>
        <v>0</v>
      </c>
      <c r="V604" s="12">
        <f t="shared" si="337"/>
        <v>0</v>
      </c>
      <c r="W604" s="12">
        <f t="shared" si="338"/>
        <v>0</v>
      </c>
      <c r="X604" s="12">
        <f t="shared" si="359"/>
        <v>0</v>
      </c>
      <c r="Y604" s="12">
        <f t="shared" si="360"/>
        <v>0</v>
      </c>
      <c r="Z604" s="12">
        <f t="shared" si="339"/>
        <v>0</v>
      </c>
      <c r="AB604" s="42">
        <f t="shared" si="340"/>
        <v>0</v>
      </c>
      <c r="AC604" s="42">
        <f t="shared" si="341"/>
        <v>0</v>
      </c>
      <c r="AD604" s="42">
        <f t="shared" si="342"/>
        <v>0</v>
      </c>
      <c r="AE604" s="42">
        <f t="shared" si="343"/>
        <v>0</v>
      </c>
      <c r="AG604" s="7"/>
      <c r="AH604" s="7"/>
      <c r="AJ604" s="7"/>
      <c r="AL604" s="12" t="str">
        <f t="shared" si="344"/>
        <v/>
      </c>
      <c r="AM604" s="12" t="str">
        <f t="shared" si="345"/>
        <v/>
      </c>
      <c r="AN604" s="12" t="str">
        <f t="shared" si="346"/>
        <v/>
      </c>
      <c r="AO604" s="12" t="str">
        <f t="shared" si="347"/>
        <v/>
      </c>
      <c r="AP604" s="12" t="str">
        <f t="shared" si="348"/>
        <v/>
      </c>
      <c r="AQ604" s="12" t="str">
        <f t="shared" si="349"/>
        <v/>
      </c>
      <c r="AR604" s="12" t="str">
        <f t="shared" si="350"/>
        <v/>
      </c>
      <c r="AS604" s="12" t="str">
        <f t="shared" si="351"/>
        <v/>
      </c>
      <c r="AT604" s="12" t="str">
        <f t="shared" si="352"/>
        <v/>
      </c>
      <c r="AU604" s="12" t="str">
        <f t="shared" si="353"/>
        <v/>
      </c>
      <c r="AV604" s="12" t="str">
        <f t="shared" si="354"/>
        <v/>
      </c>
      <c r="AW604" s="12" t="str">
        <f t="shared" si="355"/>
        <v/>
      </c>
      <c r="AX604" s="12" t="str">
        <f t="shared" si="356"/>
        <v/>
      </c>
      <c r="AY604" s="12" t="str">
        <f t="shared" si="357"/>
        <v/>
      </c>
      <c r="AZ604" s="12" t="str">
        <f t="shared" si="358"/>
        <v/>
      </c>
    </row>
    <row r="605" spans="1:52" s="3" customFormat="1">
      <c r="A605" s="35"/>
      <c r="B605" s="36"/>
      <c r="C605" s="36"/>
      <c r="D605" s="36"/>
      <c r="E605" s="13"/>
      <c r="F605" s="13"/>
      <c r="G605" s="13"/>
      <c r="H605" s="13"/>
      <c r="I605" s="18">
        <f t="shared" si="326"/>
        <v>0</v>
      </c>
      <c r="J605" s="37">
        <f t="shared" si="327"/>
        <v>0</v>
      </c>
      <c r="K605" s="37"/>
      <c r="L605" s="12">
        <f t="shared" si="328"/>
        <v>0</v>
      </c>
      <c r="M605" s="12">
        <f t="shared" si="329"/>
        <v>0</v>
      </c>
      <c r="N605" s="12">
        <f t="shared" si="330"/>
        <v>0</v>
      </c>
      <c r="O605" s="12">
        <f t="shared" si="331"/>
        <v>0</v>
      </c>
      <c r="P605" s="12">
        <f t="shared" si="332"/>
        <v>0</v>
      </c>
      <c r="Q605" s="12">
        <f t="shared" si="333"/>
        <v>0</v>
      </c>
      <c r="R605" s="12">
        <f t="shared" si="334"/>
        <v>0</v>
      </c>
      <c r="S605" s="12">
        <f t="shared" si="335"/>
        <v>0</v>
      </c>
      <c r="U605" s="12">
        <f t="shared" si="336"/>
        <v>0</v>
      </c>
      <c r="V605" s="12">
        <f t="shared" si="337"/>
        <v>0</v>
      </c>
      <c r="W605" s="12">
        <f t="shared" si="338"/>
        <v>0</v>
      </c>
      <c r="X605" s="12">
        <f t="shared" si="359"/>
        <v>0</v>
      </c>
      <c r="Y605" s="12">
        <f t="shared" si="360"/>
        <v>0</v>
      </c>
      <c r="Z605" s="12">
        <f t="shared" si="339"/>
        <v>0</v>
      </c>
      <c r="AB605" s="42">
        <f t="shared" si="340"/>
        <v>0</v>
      </c>
      <c r="AC605" s="42">
        <f t="shared" si="341"/>
        <v>0</v>
      </c>
      <c r="AD605" s="42">
        <f t="shared" si="342"/>
        <v>0</v>
      </c>
      <c r="AE605" s="42">
        <f t="shared" si="343"/>
        <v>0</v>
      </c>
      <c r="AG605" s="7"/>
      <c r="AH605" s="7"/>
      <c r="AJ605" s="7"/>
      <c r="AL605" s="12" t="str">
        <f t="shared" si="344"/>
        <v/>
      </c>
      <c r="AM605" s="12" t="str">
        <f t="shared" si="345"/>
        <v/>
      </c>
      <c r="AN605" s="12" t="str">
        <f t="shared" si="346"/>
        <v/>
      </c>
      <c r="AO605" s="12" t="str">
        <f t="shared" si="347"/>
        <v/>
      </c>
      <c r="AP605" s="12" t="str">
        <f t="shared" si="348"/>
        <v/>
      </c>
      <c r="AQ605" s="12" t="str">
        <f t="shared" si="349"/>
        <v/>
      </c>
      <c r="AR605" s="12" t="str">
        <f t="shared" si="350"/>
        <v/>
      </c>
      <c r="AS605" s="12" t="str">
        <f t="shared" si="351"/>
        <v/>
      </c>
      <c r="AT605" s="12" t="str">
        <f t="shared" si="352"/>
        <v/>
      </c>
      <c r="AU605" s="12" t="str">
        <f t="shared" si="353"/>
        <v/>
      </c>
      <c r="AV605" s="12" t="str">
        <f t="shared" si="354"/>
        <v/>
      </c>
      <c r="AW605" s="12" t="str">
        <f t="shared" si="355"/>
        <v/>
      </c>
      <c r="AX605" s="12" t="str">
        <f t="shared" si="356"/>
        <v/>
      </c>
      <c r="AY605" s="12" t="str">
        <f t="shared" si="357"/>
        <v/>
      </c>
      <c r="AZ605" s="12" t="str">
        <f t="shared" si="358"/>
        <v/>
      </c>
    </row>
    <row r="606" spans="1:52" s="3" customFormat="1">
      <c r="A606" s="35"/>
      <c r="B606" s="36"/>
      <c r="C606" s="36"/>
      <c r="D606" s="36"/>
      <c r="E606" s="13"/>
      <c r="F606" s="13"/>
      <c r="G606" s="13"/>
      <c r="H606" s="13"/>
      <c r="I606" s="18">
        <f t="shared" si="326"/>
        <v>0</v>
      </c>
      <c r="J606" s="37">
        <f t="shared" si="327"/>
        <v>0</v>
      </c>
      <c r="K606" s="37"/>
      <c r="L606" s="12">
        <f t="shared" si="328"/>
        <v>0</v>
      </c>
      <c r="M606" s="12">
        <f t="shared" si="329"/>
        <v>0</v>
      </c>
      <c r="N606" s="12">
        <f t="shared" si="330"/>
        <v>0</v>
      </c>
      <c r="O606" s="12">
        <f t="shared" si="331"/>
        <v>0</v>
      </c>
      <c r="P606" s="12">
        <f t="shared" si="332"/>
        <v>0</v>
      </c>
      <c r="Q606" s="12">
        <f t="shared" si="333"/>
        <v>0</v>
      </c>
      <c r="R606" s="12">
        <f t="shared" si="334"/>
        <v>0</v>
      </c>
      <c r="S606" s="12">
        <f t="shared" si="335"/>
        <v>0</v>
      </c>
      <c r="U606" s="12">
        <f t="shared" si="336"/>
        <v>0</v>
      </c>
      <c r="V606" s="12">
        <f t="shared" si="337"/>
        <v>0</v>
      </c>
      <c r="W606" s="12">
        <f t="shared" si="338"/>
        <v>0</v>
      </c>
      <c r="X606" s="12">
        <f t="shared" si="359"/>
        <v>0</v>
      </c>
      <c r="Y606" s="12">
        <f t="shared" si="360"/>
        <v>0</v>
      </c>
      <c r="Z606" s="12">
        <f t="shared" si="339"/>
        <v>0</v>
      </c>
      <c r="AB606" s="42">
        <f t="shared" si="340"/>
        <v>0</v>
      </c>
      <c r="AC606" s="42">
        <f t="shared" si="341"/>
        <v>0</v>
      </c>
      <c r="AD606" s="42">
        <f t="shared" si="342"/>
        <v>0</v>
      </c>
      <c r="AE606" s="42">
        <f t="shared" si="343"/>
        <v>0</v>
      </c>
      <c r="AG606" s="7"/>
      <c r="AH606" s="7"/>
      <c r="AJ606" s="7"/>
      <c r="AL606" s="12" t="str">
        <f t="shared" si="344"/>
        <v/>
      </c>
      <c r="AM606" s="12" t="str">
        <f t="shared" si="345"/>
        <v/>
      </c>
      <c r="AN606" s="12" t="str">
        <f t="shared" si="346"/>
        <v/>
      </c>
      <c r="AO606" s="12" t="str">
        <f t="shared" si="347"/>
        <v/>
      </c>
      <c r="AP606" s="12" t="str">
        <f t="shared" si="348"/>
        <v/>
      </c>
      <c r="AQ606" s="12" t="str">
        <f t="shared" si="349"/>
        <v/>
      </c>
      <c r="AR606" s="12" t="str">
        <f t="shared" si="350"/>
        <v/>
      </c>
      <c r="AS606" s="12" t="str">
        <f t="shared" si="351"/>
        <v/>
      </c>
      <c r="AT606" s="12" t="str">
        <f t="shared" si="352"/>
        <v/>
      </c>
      <c r="AU606" s="12" t="str">
        <f t="shared" si="353"/>
        <v/>
      </c>
      <c r="AV606" s="12" t="str">
        <f t="shared" si="354"/>
        <v/>
      </c>
      <c r="AW606" s="12" t="str">
        <f t="shared" si="355"/>
        <v/>
      </c>
      <c r="AX606" s="12" t="str">
        <f t="shared" si="356"/>
        <v/>
      </c>
      <c r="AY606" s="12" t="str">
        <f t="shared" si="357"/>
        <v/>
      </c>
      <c r="AZ606" s="12" t="str">
        <f t="shared" si="358"/>
        <v/>
      </c>
    </row>
    <row r="607" spans="1:52" s="3" customFormat="1">
      <c r="A607" s="35"/>
      <c r="B607" s="36"/>
      <c r="C607" s="36"/>
      <c r="D607" s="36"/>
      <c r="E607" s="13"/>
      <c r="F607" s="13"/>
      <c r="G607" s="13"/>
      <c r="H607" s="13"/>
      <c r="I607" s="18">
        <f t="shared" si="326"/>
        <v>0</v>
      </c>
      <c r="J607" s="37">
        <f t="shared" si="327"/>
        <v>0</v>
      </c>
      <c r="K607" s="37"/>
      <c r="L607" s="12">
        <f t="shared" si="328"/>
        <v>0</v>
      </c>
      <c r="M607" s="12">
        <f t="shared" si="329"/>
        <v>0</v>
      </c>
      <c r="N607" s="12">
        <f t="shared" si="330"/>
        <v>0</v>
      </c>
      <c r="O607" s="12">
        <f t="shared" si="331"/>
        <v>0</v>
      </c>
      <c r="P607" s="12">
        <f t="shared" si="332"/>
        <v>0</v>
      </c>
      <c r="Q607" s="12">
        <f t="shared" si="333"/>
        <v>0</v>
      </c>
      <c r="R607" s="12">
        <f t="shared" si="334"/>
        <v>0</v>
      </c>
      <c r="S607" s="12">
        <f t="shared" si="335"/>
        <v>0</v>
      </c>
      <c r="U607" s="12">
        <f t="shared" si="336"/>
        <v>0</v>
      </c>
      <c r="V607" s="12">
        <f t="shared" si="337"/>
        <v>0</v>
      </c>
      <c r="W607" s="12">
        <f t="shared" si="338"/>
        <v>0</v>
      </c>
      <c r="X607" s="12">
        <f t="shared" si="359"/>
        <v>0</v>
      </c>
      <c r="Y607" s="12">
        <f t="shared" si="360"/>
        <v>0</v>
      </c>
      <c r="Z607" s="12">
        <f t="shared" si="339"/>
        <v>0</v>
      </c>
      <c r="AB607" s="42">
        <f t="shared" si="340"/>
        <v>0</v>
      </c>
      <c r="AC607" s="42">
        <f t="shared" si="341"/>
        <v>0</v>
      </c>
      <c r="AD607" s="42">
        <f t="shared" si="342"/>
        <v>0</v>
      </c>
      <c r="AE607" s="42">
        <f t="shared" si="343"/>
        <v>0</v>
      </c>
      <c r="AG607" s="7"/>
      <c r="AH607" s="7"/>
      <c r="AJ607" s="7"/>
      <c r="AL607" s="12" t="str">
        <f t="shared" si="344"/>
        <v/>
      </c>
      <c r="AM607" s="12" t="str">
        <f t="shared" si="345"/>
        <v/>
      </c>
      <c r="AN607" s="12" t="str">
        <f t="shared" si="346"/>
        <v/>
      </c>
      <c r="AO607" s="12" t="str">
        <f t="shared" si="347"/>
        <v/>
      </c>
      <c r="AP607" s="12" t="str">
        <f t="shared" si="348"/>
        <v/>
      </c>
      <c r="AQ607" s="12" t="str">
        <f t="shared" si="349"/>
        <v/>
      </c>
      <c r="AR607" s="12" t="str">
        <f t="shared" si="350"/>
        <v/>
      </c>
      <c r="AS607" s="12" t="str">
        <f t="shared" si="351"/>
        <v/>
      </c>
      <c r="AT607" s="12" t="str">
        <f t="shared" si="352"/>
        <v/>
      </c>
      <c r="AU607" s="12" t="str">
        <f t="shared" si="353"/>
        <v/>
      </c>
      <c r="AV607" s="12" t="str">
        <f t="shared" si="354"/>
        <v/>
      </c>
      <c r="AW607" s="12" t="str">
        <f t="shared" si="355"/>
        <v/>
      </c>
      <c r="AX607" s="12" t="str">
        <f t="shared" si="356"/>
        <v/>
      </c>
      <c r="AY607" s="12" t="str">
        <f t="shared" si="357"/>
        <v/>
      </c>
      <c r="AZ607" s="12" t="str">
        <f t="shared" si="358"/>
        <v/>
      </c>
    </row>
    <row r="608" spans="1:52" s="3" customFormat="1">
      <c r="A608" s="35"/>
      <c r="B608" s="36"/>
      <c r="C608" s="36"/>
      <c r="D608" s="36"/>
      <c r="E608" s="13"/>
      <c r="F608" s="13"/>
      <c r="G608" s="13"/>
      <c r="H608" s="13"/>
      <c r="I608" s="18">
        <f t="shared" si="326"/>
        <v>0</v>
      </c>
      <c r="J608" s="37">
        <f t="shared" si="327"/>
        <v>0</v>
      </c>
      <c r="K608" s="37"/>
      <c r="L608" s="12">
        <f t="shared" si="328"/>
        <v>0</v>
      </c>
      <c r="M608" s="12">
        <f t="shared" si="329"/>
        <v>0</v>
      </c>
      <c r="N608" s="12">
        <f t="shared" si="330"/>
        <v>0</v>
      </c>
      <c r="O608" s="12">
        <f t="shared" si="331"/>
        <v>0</v>
      </c>
      <c r="P608" s="12">
        <f t="shared" si="332"/>
        <v>0</v>
      </c>
      <c r="Q608" s="12">
        <f t="shared" si="333"/>
        <v>0</v>
      </c>
      <c r="R608" s="12">
        <f t="shared" si="334"/>
        <v>0</v>
      </c>
      <c r="S608" s="12">
        <f t="shared" si="335"/>
        <v>0</v>
      </c>
      <c r="U608" s="12">
        <f t="shared" si="336"/>
        <v>0</v>
      </c>
      <c r="V608" s="12">
        <f t="shared" si="337"/>
        <v>0</v>
      </c>
      <c r="W608" s="12">
        <f t="shared" si="338"/>
        <v>0</v>
      </c>
      <c r="X608" s="12">
        <f t="shared" si="359"/>
        <v>0</v>
      </c>
      <c r="Y608" s="12">
        <f t="shared" si="360"/>
        <v>0</v>
      </c>
      <c r="Z608" s="12">
        <f t="shared" si="339"/>
        <v>0</v>
      </c>
      <c r="AB608" s="42">
        <f t="shared" si="340"/>
        <v>0</v>
      </c>
      <c r="AC608" s="42">
        <f t="shared" si="341"/>
        <v>0</v>
      </c>
      <c r="AD608" s="42">
        <f t="shared" si="342"/>
        <v>0</v>
      </c>
      <c r="AE608" s="42">
        <f t="shared" si="343"/>
        <v>0</v>
      </c>
      <c r="AG608" s="7"/>
      <c r="AH608" s="7"/>
      <c r="AJ608" s="7"/>
      <c r="AL608" s="12" t="str">
        <f t="shared" si="344"/>
        <v/>
      </c>
      <c r="AM608" s="12" t="str">
        <f t="shared" si="345"/>
        <v/>
      </c>
      <c r="AN608" s="12" t="str">
        <f t="shared" si="346"/>
        <v/>
      </c>
      <c r="AO608" s="12" t="str">
        <f t="shared" si="347"/>
        <v/>
      </c>
      <c r="AP608" s="12" t="str">
        <f t="shared" si="348"/>
        <v/>
      </c>
      <c r="AQ608" s="12" t="str">
        <f t="shared" si="349"/>
        <v/>
      </c>
      <c r="AR608" s="12" t="str">
        <f t="shared" si="350"/>
        <v/>
      </c>
      <c r="AS608" s="12" t="str">
        <f t="shared" si="351"/>
        <v/>
      </c>
      <c r="AT608" s="12" t="str">
        <f t="shared" si="352"/>
        <v/>
      </c>
      <c r="AU608" s="12" t="str">
        <f t="shared" si="353"/>
        <v/>
      </c>
      <c r="AV608" s="12" t="str">
        <f t="shared" si="354"/>
        <v/>
      </c>
      <c r="AW608" s="12" t="str">
        <f t="shared" si="355"/>
        <v/>
      </c>
      <c r="AX608" s="12" t="str">
        <f t="shared" si="356"/>
        <v/>
      </c>
      <c r="AY608" s="12" t="str">
        <f t="shared" si="357"/>
        <v/>
      </c>
      <c r="AZ608" s="12" t="str">
        <f t="shared" si="358"/>
        <v/>
      </c>
    </row>
    <row r="609" spans="1:52" s="3" customFormat="1">
      <c r="A609" s="35"/>
      <c r="B609" s="36"/>
      <c r="C609" s="36"/>
      <c r="D609" s="36"/>
      <c r="E609" s="13"/>
      <c r="F609" s="13"/>
      <c r="G609" s="13"/>
      <c r="H609" s="13"/>
      <c r="I609" s="18">
        <f t="shared" si="326"/>
        <v>0</v>
      </c>
      <c r="J609" s="37">
        <f t="shared" si="327"/>
        <v>0</v>
      </c>
      <c r="K609" s="37"/>
      <c r="L609" s="12">
        <f t="shared" si="328"/>
        <v>0</v>
      </c>
      <c r="M609" s="12">
        <f t="shared" si="329"/>
        <v>0</v>
      </c>
      <c r="N609" s="12">
        <f t="shared" si="330"/>
        <v>0</v>
      </c>
      <c r="O609" s="12">
        <f t="shared" si="331"/>
        <v>0</v>
      </c>
      <c r="P609" s="12">
        <f t="shared" si="332"/>
        <v>0</v>
      </c>
      <c r="Q609" s="12">
        <f t="shared" si="333"/>
        <v>0</v>
      </c>
      <c r="R609" s="12">
        <f t="shared" si="334"/>
        <v>0</v>
      </c>
      <c r="S609" s="12">
        <f t="shared" si="335"/>
        <v>0</v>
      </c>
      <c r="U609" s="12">
        <f t="shared" si="336"/>
        <v>0</v>
      </c>
      <c r="V609" s="12">
        <f t="shared" si="337"/>
        <v>0</v>
      </c>
      <c r="W609" s="12">
        <f t="shared" si="338"/>
        <v>0</v>
      </c>
      <c r="X609" s="12">
        <f t="shared" si="359"/>
        <v>0</v>
      </c>
      <c r="Y609" s="12">
        <f t="shared" si="360"/>
        <v>0</v>
      </c>
      <c r="Z609" s="12">
        <f t="shared" si="339"/>
        <v>0</v>
      </c>
      <c r="AB609" s="42">
        <f t="shared" si="340"/>
        <v>0</v>
      </c>
      <c r="AC609" s="42">
        <f t="shared" si="341"/>
        <v>0</v>
      </c>
      <c r="AD609" s="42">
        <f t="shared" si="342"/>
        <v>0</v>
      </c>
      <c r="AE609" s="42">
        <f t="shared" si="343"/>
        <v>0</v>
      </c>
      <c r="AG609" s="7"/>
      <c r="AH609" s="7"/>
      <c r="AJ609" s="7"/>
      <c r="AL609" s="12" t="str">
        <f t="shared" si="344"/>
        <v/>
      </c>
      <c r="AM609" s="12" t="str">
        <f t="shared" si="345"/>
        <v/>
      </c>
      <c r="AN609" s="12" t="str">
        <f t="shared" si="346"/>
        <v/>
      </c>
      <c r="AO609" s="12" t="str">
        <f t="shared" si="347"/>
        <v/>
      </c>
      <c r="AP609" s="12" t="str">
        <f t="shared" si="348"/>
        <v/>
      </c>
      <c r="AQ609" s="12" t="str">
        <f t="shared" si="349"/>
        <v/>
      </c>
      <c r="AR609" s="12" t="str">
        <f t="shared" si="350"/>
        <v/>
      </c>
      <c r="AS609" s="12" t="str">
        <f t="shared" si="351"/>
        <v/>
      </c>
      <c r="AT609" s="12" t="str">
        <f t="shared" si="352"/>
        <v/>
      </c>
      <c r="AU609" s="12" t="str">
        <f t="shared" si="353"/>
        <v/>
      </c>
      <c r="AV609" s="12" t="str">
        <f t="shared" si="354"/>
        <v/>
      </c>
      <c r="AW609" s="12" t="str">
        <f t="shared" si="355"/>
        <v/>
      </c>
      <c r="AX609" s="12" t="str">
        <f t="shared" si="356"/>
        <v/>
      </c>
      <c r="AY609" s="12" t="str">
        <f t="shared" si="357"/>
        <v/>
      </c>
      <c r="AZ609" s="12" t="str">
        <f t="shared" si="358"/>
        <v/>
      </c>
    </row>
    <row r="610" spans="1:52" s="3" customFormat="1">
      <c r="A610" s="35"/>
      <c r="B610" s="36"/>
      <c r="C610" s="36"/>
      <c r="D610" s="36"/>
      <c r="E610" s="13"/>
      <c r="F610" s="13"/>
      <c r="G610" s="13"/>
      <c r="H610" s="13"/>
      <c r="I610" s="18">
        <f t="shared" si="326"/>
        <v>0</v>
      </c>
      <c r="J610" s="37">
        <f t="shared" si="327"/>
        <v>0</v>
      </c>
      <c r="K610" s="37"/>
      <c r="L610" s="12">
        <f t="shared" si="328"/>
        <v>0</v>
      </c>
      <c r="M610" s="12">
        <f t="shared" si="329"/>
        <v>0</v>
      </c>
      <c r="N610" s="12">
        <f t="shared" si="330"/>
        <v>0</v>
      </c>
      <c r="O610" s="12">
        <f t="shared" si="331"/>
        <v>0</v>
      </c>
      <c r="P610" s="12">
        <f t="shared" si="332"/>
        <v>0</v>
      </c>
      <c r="Q610" s="12">
        <f t="shared" si="333"/>
        <v>0</v>
      </c>
      <c r="R610" s="12">
        <f t="shared" si="334"/>
        <v>0</v>
      </c>
      <c r="S610" s="12">
        <f t="shared" si="335"/>
        <v>0</v>
      </c>
      <c r="U610" s="12">
        <f t="shared" si="336"/>
        <v>0</v>
      </c>
      <c r="V610" s="12">
        <f t="shared" si="337"/>
        <v>0</v>
      </c>
      <c r="W610" s="12">
        <f t="shared" si="338"/>
        <v>0</v>
      </c>
      <c r="X610" s="12">
        <f t="shared" si="359"/>
        <v>0</v>
      </c>
      <c r="Y610" s="12">
        <f t="shared" si="360"/>
        <v>0</v>
      </c>
      <c r="Z610" s="12">
        <f t="shared" si="339"/>
        <v>0</v>
      </c>
      <c r="AB610" s="42">
        <f t="shared" si="340"/>
        <v>0</v>
      </c>
      <c r="AC610" s="42">
        <f t="shared" si="341"/>
        <v>0</v>
      </c>
      <c r="AD610" s="42">
        <f t="shared" si="342"/>
        <v>0</v>
      </c>
      <c r="AE610" s="42">
        <f t="shared" si="343"/>
        <v>0</v>
      </c>
      <c r="AG610" s="7"/>
      <c r="AH610" s="7"/>
      <c r="AJ610" s="7"/>
      <c r="AL610" s="12" t="str">
        <f t="shared" si="344"/>
        <v/>
      </c>
      <c r="AM610" s="12" t="str">
        <f t="shared" si="345"/>
        <v/>
      </c>
      <c r="AN610" s="12" t="str">
        <f t="shared" si="346"/>
        <v/>
      </c>
      <c r="AO610" s="12" t="str">
        <f t="shared" si="347"/>
        <v/>
      </c>
      <c r="AP610" s="12" t="str">
        <f t="shared" si="348"/>
        <v/>
      </c>
      <c r="AQ610" s="12" t="str">
        <f t="shared" si="349"/>
        <v/>
      </c>
      <c r="AR610" s="12" t="str">
        <f t="shared" si="350"/>
        <v/>
      </c>
      <c r="AS610" s="12" t="str">
        <f t="shared" si="351"/>
        <v/>
      </c>
      <c r="AT610" s="12" t="str">
        <f t="shared" si="352"/>
        <v/>
      </c>
      <c r="AU610" s="12" t="str">
        <f t="shared" si="353"/>
        <v/>
      </c>
      <c r="AV610" s="12" t="str">
        <f t="shared" si="354"/>
        <v/>
      </c>
      <c r="AW610" s="12" t="str">
        <f t="shared" si="355"/>
        <v/>
      </c>
      <c r="AX610" s="12" t="str">
        <f t="shared" si="356"/>
        <v/>
      </c>
      <c r="AY610" s="12" t="str">
        <f t="shared" si="357"/>
        <v/>
      </c>
      <c r="AZ610" s="12" t="str">
        <f t="shared" si="358"/>
        <v/>
      </c>
    </row>
    <row r="611" spans="1:52" s="3" customFormat="1">
      <c r="A611" s="35"/>
      <c r="B611" s="36"/>
      <c r="C611" s="36"/>
      <c r="D611" s="36"/>
      <c r="E611" s="13"/>
      <c r="F611" s="13"/>
      <c r="G611" s="13"/>
      <c r="H611" s="13"/>
      <c r="I611" s="18">
        <f t="shared" si="326"/>
        <v>0</v>
      </c>
      <c r="J611" s="37">
        <f t="shared" si="327"/>
        <v>0</v>
      </c>
      <c r="K611" s="37"/>
      <c r="L611" s="12">
        <f t="shared" si="328"/>
        <v>0</v>
      </c>
      <c r="M611" s="12">
        <f t="shared" si="329"/>
        <v>0</v>
      </c>
      <c r="N611" s="12">
        <f t="shared" si="330"/>
        <v>0</v>
      </c>
      <c r="O611" s="12">
        <f t="shared" si="331"/>
        <v>0</v>
      </c>
      <c r="P611" s="12">
        <f t="shared" si="332"/>
        <v>0</v>
      </c>
      <c r="Q611" s="12">
        <f t="shared" si="333"/>
        <v>0</v>
      </c>
      <c r="R611" s="12">
        <f t="shared" si="334"/>
        <v>0</v>
      </c>
      <c r="S611" s="12">
        <f t="shared" si="335"/>
        <v>0</v>
      </c>
      <c r="U611" s="12">
        <f t="shared" si="336"/>
        <v>0</v>
      </c>
      <c r="V611" s="12">
        <f t="shared" si="337"/>
        <v>0</v>
      </c>
      <c r="W611" s="12">
        <f t="shared" si="338"/>
        <v>0</v>
      </c>
      <c r="X611" s="12">
        <f t="shared" si="359"/>
        <v>0</v>
      </c>
      <c r="Y611" s="12">
        <f t="shared" si="360"/>
        <v>0</v>
      </c>
      <c r="Z611" s="12">
        <f t="shared" si="339"/>
        <v>0</v>
      </c>
      <c r="AB611" s="42">
        <f t="shared" si="340"/>
        <v>0</v>
      </c>
      <c r="AC611" s="42">
        <f t="shared" si="341"/>
        <v>0</v>
      </c>
      <c r="AD611" s="42">
        <f t="shared" si="342"/>
        <v>0</v>
      </c>
      <c r="AE611" s="42">
        <f t="shared" si="343"/>
        <v>0</v>
      </c>
      <c r="AG611" s="7"/>
      <c r="AH611" s="7"/>
      <c r="AJ611" s="7"/>
      <c r="AL611" s="12" t="str">
        <f t="shared" si="344"/>
        <v/>
      </c>
      <c r="AM611" s="12" t="str">
        <f t="shared" si="345"/>
        <v/>
      </c>
      <c r="AN611" s="12" t="str">
        <f t="shared" si="346"/>
        <v/>
      </c>
      <c r="AO611" s="12" t="str">
        <f t="shared" si="347"/>
        <v/>
      </c>
      <c r="AP611" s="12" t="str">
        <f t="shared" si="348"/>
        <v/>
      </c>
      <c r="AQ611" s="12" t="str">
        <f t="shared" si="349"/>
        <v/>
      </c>
      <c r="AR611" s="12" t="str">
        <f t="shared" si="350"/>
        <v/>
      </c>
      <c r="AS611" s="12" t="str">
        <f t="shared" si="351"/>
        <v/>
      </c>
      <c r="AT611" s="12" t="str">
        <f t="shared" si="352"/>
        <v/>
      </c>
      <c r="AU611" s="12" t="str">
        <f t="shared" si="353"/>
        <v/>
      </c>
      <c r="AV611" s="12" t="str">
        <f t="shared" si="354"/>
        <v/>
      </c>
      <c r="AW611" s="12" t="str">
        <f t="shared" si="355"/>
        <v/>
      </c>
      <c r="AX611" s="12" t="str">
        <f t="shared" si="356"/>
        <v/>
      </c>
      <c r="AY611" s="12" t="str">
        <f t="shared" si="357"/>
        <v/>
      </c>
      <c r="AZ611" s="12" t="str">
        <f t="shared" si="358"/>
        <v/>
      </c>
    </row>
    <row r="612" spans="1:52" s="3" customFormat="1">
      <c r="A612" s="35"/>
      <c r="B612" s="36"/>
      <c r="C612" s="36"/>
      <c r="D612" s="36"/>
      <c r="E612" s="13"/>
      <c r="F612" s="13"/>
      <c r="G612" s="13"/>
      <c r="H612" s="13"/>
      <c r="I612" s="18">
        <f t="shared" si="326"/>
        <v>0</v>
      </c>
      <c r="J612" s="37">
        <f t="shared" si="327"/>
        <v>0</v>
      </c>
      <c r="K612" s="37"/>
      <c r="L612" s="12">
        <f t="shared" si="328"/>
        <v>0</v>
      </c>
      <c r="M612" s="12">
        <f t="shared" si="329"/>
        <v>0</v>
      </c>
      <c r="N612" s="12">
        <f t="shared" si="330"/>
        <v>0</v>
      </c>
      <c r="O612" s="12">
        <f t="shared" si="331"/>
        <v>0</v>
      </c>
      <c r="P612" s="12">
        <f t="shared" si="332"/>
        <v>0</v>
      </c>
      <c r="Q612" s="12">
        <f t="shared" si="333"/>
        <v>0</v>
      </c>
      <c r="R612" s="12">
        <f t="shared" si="334"/>
        <v>0</v>
      </c>
      <c r="S612" s="12">
        <f t="shared" si="335"/>
        <v>0</v>
      </c>
      <c r="U612" s="12">
        <f t="shared" si="336"/>
        <v>0</v>
      </c>
      <c r="V612" s="12">
        <f t="shared" si="337"/>
        <v>0</v>
      </c>
      <c r="W612" s="12">
        <f t="shared" si="338"/>
        <v>0</v>
      </c>
      <c r="X612" s="12">
        <f t="shared" si="359"/>
        <v>0</v>
      </c>
      <c r="Y612" s="12">
        <f t="shared" si="360"/>
        <v>0</v>
      </c>
      <c r="Z612" s="12">
        <f t="shared" si="339"/>
        <v>0</v>
      </c>
      <c r="AB612" s="42">
        <f t="shared" si="340"/>
        <v>0</v>
      </c>
      <c r="AC612" s="42">
        <f t="shared" si="341"/>
        <v>0</v>
      </c>
      <c r="AD612" s="42">
        <f t="shared" si="342"/>
        <v>0</v>
      </c>
      <c r="AE612" s="42">
        <f t="shared" si="343"/>
        <v>0</v>
      </c>
      <c r="AG612" s="7"/>
      <c r="AH612" s="7"/>
      <c r="AJ612" s="7"/>
      <c r="AL612" s="12" t="str">
        <f t="shared" si="344"/>
        <v/>
      </c>
      <c r="AM612" s="12" t="str">
        <f t="shared" si="345"/>
        <v/>
      </c>
      <c r="AN612" s="12" t="str">
        <f t="shared" si="346"/>
        <v/>
      </c>
      <c r="AO612" s="12" t="str">
        <f t="shared" si="347"/>
        <v/>
      </c>
      <c r="AP612" s="12" t="str">
        <f t="shared" si="348"/>
        <v/>
      </c>
      <c r="AQ612" s="12" t="str">
        <f t="shared" si="349"/>
        <v/>
      </c>
      <c r="AR612" s="12" t="str">
        <f t="shared" si="350"/>
        <v/>
      </c>
      <c r="AS612" s="12" t="str">
        <f t="shared" si="351"/>
        <v/>
      </c>
      <c r="AT612" s="12" t="str">
        <f t="shared" si="352"/>
        <v/>
      </c>
      <c r="AU612" s="12" t="str">
        <f t="shared" si="353"/>
        <v/>
      </c>
      <c r="AV612" s="12" t="str">
        <f t="shared" si="354"/>
        <v/>
      </c>
      <c r="AW612" s="12" t="str">
        <f t="shared" si="355"/>
        <v/>
      </c>
      <c r="AX612" s="12" t="str">
        <f t="shared" si="356"/>
        <v/>
      </c>
      <c r="AY612" s="12" t="str">
        <f t="shared" si="357"/>
        <v/>
      </c>
      <c r="AZ612" s="12" t="str">
        <f t="shared" si="358"/>
        <v/>
      </c>
    </row>
    <row r="613" spans="1:52" s="3" customFormat="1">
      <c r="A613" s="35"/>
      <c r="B613" s="36"/>
      <c r="C613" s="36"/>
      <c r="D613" s="36"/>
      <c r="E613" s="13"/>
      <c r="F613" s="13"/>
      <c r="G613" s="13"/>
      <c r="H613" s="13"/>
      <c r="I613" s="18">
        <f t="shared" si="326"/>
        <v>0</v>
      </c>
      <c r="J613" s="37">
        <f t="shared" si="327"/>
        <v>0</v>
      </c>
      <c r="K613" s="37"/>
      <c r="L613" s="12">
        <f t="shared" si="328"/>
        <v>0</v>
      </c>
      <c r="M613" s="12">
        <f t="shared" si="329"/>
        <v>0</v>
      </c>
      <c r="N613" s="12">
        <f t="shared" si="330"/>
        <v>0</v>
      </c>
      <c r="O613" s="12">
        <f t="shared" si="331"/>
        <v>0</v>
      </c>
      <c r="P613" s="12">
        <f t="shared" si="332"/>
        <v>0</v>
      </c>
      <c r="Q613" s="12">
        <f t="shared" si="333"/>
        <v>0</v>
      </c>
      <c r="R613" s="12">
        <f t="shared" si="334"/>
        <v>0</v>
      </c>
      <c r="S613" s="12">
        <f t="shared" si="335"/>
        <v>0</v>
      </c>
      <c r="U613" s="12">
        <f t="shared" si="336"/>
        <v>0</v>
      </c>
      <c r="V613" s="12">
        <f t="shared" si="337"/>
        <v>0</v>
      </c>
      <c r="W613" s="12">
        <f t="shared" si="338"/>
        <v>0</v>
      </c>
      <c r="X613" s="12">
        <f t="shared" si="359"/>
        <v>0</v>
      </c>
      <c r="Y613" s="12">
        <f t="shared" si="360"/>
        <v>0</v>
      </c>
      <c r="Z613" s="12">
        <f t="shared" si="339"/>
        <v>0</v>
      </c>
      <c r="AB613" s="42">
        <f t="shared" si="340"/>
        <v>0</v>
      </c>
      <c r="AC613" s="42">
        <f t="shared" si="341"/>
        <v>0</v>
      </c>
      <c r="AD613" s="42">
        <f t="shared" si="342"/>
        <v>0</v>
      </c>
      <c r="AE613" s="42">
        <f t="shared" si="343"/>
        <v>0</v>
      </c>
      <c r="AG613" s="7"/>
      <c r="AH613" s="7"/>
      <c r="AJ613" s="7"/>
      <c r="AL613" s="12" t="str">
        <f t="shared" si="344"/>
        <v/>
      </c>
      <c r="AM613" s="12" t="str">
        <f t="shared" si="345"/>
        <v/>
      </c>
      <c r="AN613" s="12" t="str">
        <f t="shared" si="346"/>
        <v/>
      </c>
      <c r="AO613" s="12" t="str">
        <f t="shared" si="347"/>
        <v/>
      </c>
      <c r="AP613" s="12" t="str">
        <f t="shared" si="348"/>
        <v/>
      </c>
      <c r="AQ613" s="12" t="str">
        <f t="shared" si="349"/>
        <v/>
      </c>
      <c r="AR613" s="12" t="str">
        <f t="shared" si="350"/>
        <v/>
      </c>
      <c r="AS613" s="12" t="str">
        <f t="shared" si="351"/>
        <v/>
      </c>
      <c r="AT613" s="12" t="str">
        <f t="shared" si="352"/>
        <v/>
      </c>
      <c r="AU613" s="12" t="str">
        <f t="shared" si="353"/>
        <v/>
      </c>
      <c r="AV613" s="12" t="str">
        <f t="shared" si="354"/>
        <v/>
      </c>
      <c r="AW613" s="12" t="str">
        <f t="shared" si="355"/>
        <v/>
      </c>
      <c r="AX613" s="12" t="str">
        <f t="shared" si="356"/>
        <v/>
      </c>
      <c r="AY613" s="12" t="str">
        <f t="shared" si="357"/>
        <v/>
      </c>
      <c r="AZ613" s="12" t="str">
        <f t="shared" si="358"/>
        <v/>
      </c>
    </row>
    <row r="614" spans="1:52" s="3" customFormat="1">
      <c r="A614" s="35"/>
      <c r="B614" s="36"/>
      <c r="C614" s="36"/>
      <c r="D614" s="36"/>
      <c r="E614" s="13"/>
      <c r="F614" s="13"/>
      <c r="G614" s="13"/>
      <c r="H614" s="13"/>
      <c r="I614" s="18">
        <f t="shared" si="326"/>
        <v>0</v>
      </c>
      <c r="J614" s="37">
        <f t="shared" si="327"/>
        <v>0</v>
      </c>
      <c r="K614" s="37"/>
      <c r="L614" s="12">
        <f t="shared" si="328"/>
        <v>0</v>
      </c>
      <c r="M614" s="12">
        <f t="shared" si="329"/>
        <v>0</v>
      </c>
      <c r="N614" s="12">
        <f t="shared" si="330"/>
        <v>0</v>
      </c>
      <c r="O614" s="12">
        <f t="shared" si="331"/>
        <v>0</v>
      </c>
      <c r="P614" s="12">
        <f t="shared" si="332"/>
        <v>0</v>
      </c>
      <c r="Q614" s="12">
        <f t="shared" si="333"/>
        <v>0</v>
      </c>
      <c r="R614" s="12">
        <f t="shared" si="334"/>
        <v>0</v>
      </c>
      <c r="S614" s="12">
        <f t="shared" si="335"/>
        <v>0</v>
      </c>
      <c r="U614" s="12">
        <f t="shared" si="336"/>
        <v>0</v>
      </c>
      <c r="V614" s="12">
        <f t="shared" si="337"/>
        <v>0</v>
      </c>
      <c r="W614" s="12">
        <f t="shared" si="338"/>
        <v>0</v>
      </c>
      <c r="X614" s="12">
        <f t="shared" si="359"/>
        <v>0</v>
      </c>
      <c r="Y614" s="12">
        <f t="shared" si="360"/>
        <v>0</v>
      </c>
      <c r="Z614" s="12">
        <f t="shared" si="339"/>
        <v>0</v>
      </c>
      <c r="AB614" s="42">
        <f t="shared" si="340"/>
        <v>0</v>
      </c>
      <c r="AC614" s="42">
        <f t="shared" si="341"/>
        <v>0</v>
      </c>
      <c r="AD614" s="42">
        <f t="shared" si="342"/>
        <v>0</v>
      </c>
      <c r="AE614" s="42">
        <f t="shared" si="343"/>
        <v>0</v>
      </c>
      <c r="AG614" s="7"/>
      <c r="AH614" s="7"/>
      <c r="AJ614" s="7"/>
      <c r="AL614" s="12" t="str">
        <f t="shared" si="344"/>
        <v/>
      </c>
      <c r="AM614" s="12" t="str">
        <f t="shared" si="345"/>
        <v/>
      </c>
      <c r="AN614" s="12" t="str">
        <f t="shared" si="346"/>
        <v/>
      </c>
      <c r="AO614" s="12" t="str">
        <f t="shared" si="347"/>
        <v/>
      </c>
      <c r="AP614" s="12" t="str">
        <f t="shared" si="348"/>
        <v/>
      </c>
      <c r="AQ614" s="12" t="str">
        <f t="shared" si="349"/>
        <v/>
      </c>
      <c r="AR614" s="12" t="str">
        <f t="shared" si="350"/>
        <v/>
      </c>
      <c r="AS614" s="12" t="str">
        <f t="shared" si="351"/>
        <v/>
      </c>
      <c r="AT614" s="12" t="str">
        <f t="shared" si="352"/>
        <v/>
      </c>
      <c r="AU614" s="12" t="str">
        <f t="shared" si="353"/>
        <v/>
      </c>
      <c r="AV614" s="12" t="str">
        <f t="shared" si="354"/>
        <v/>
      </c>
      <c r="AW614" s="12" t="str">
        <f t="shared" si="355"/>
        <v/>
      </c>
      <c r="AX614" s="12" t="str">
        <f t="shared" si="356"/>
        <v/>
      </c>
      <c r="AY614" s="12" t="str">
        <f t="shared" si="357"/>
        <v/>
      </c>
      <c r="AZ614" s="12" t="str">
        <f t="shared" si="358"/>
        <v/>
      </c>
    </row>
    <row r="615" spans="1:52" s="3" customFormat="1">
      <c r="A615" s="35"/>
      <c r="B615" s="36"/>
      <c r="C615" s="36"/>
      <c r="D615" s="36"/>
      <c r="E615" s="13"/>
      <c r="F615" s="13"/>
      <c r="G615" s="13"/>
      <c r="H615" s="13"/>
      <c r="I615" s="18">
        <f t="shared" si="326"/>
        <v>0</v>
      </c>
      <c r="J615" s="37">
        <f t="shared" si="327"/>
        <v>0</v>
      </c>
      <c r="K615" s="37"/>
      <c r="L615" s="12">
        <f t="shared" si="328"/>
        <v>0</v>
      </c>
      <c r="M615" s="12">
        <f t="shared" si="329"/>
        <v>0</v>
      </c>
      <c r="N615" s="12">
        <f t="shared" si="330"/>
        <v>0</v>
      </c>
      <c r="O615" s="12">
        <f t="shared" si="331"/>
        <v>0</v>
      </c>
      <c r="P615" s="12">
        <f t="shared" si="332"/>
        <v>0</v>
      </c>
      <c r="Q615" s="12">
        <f t="shared" si="333"/>
        <v>0</v>
      </c>
      <c r="R615" s="12">
        <f t="shared" si="334"/>
        <v>0</v>
      </c>
      <c r="S615" s="12">
        <f t="shared" si="335"/>
        <v>0</v>
      </c>
      <c r="U615" s="12">
        <f t="shared" si="336"/>
        <v>0</v>
      </c>
      <c r="V615" s="12">
        <f t="shared" si="337"/>
        <v>0</v>
      </c>
      <c r="W615" s="12">
        <f t="shared" si="338"/>
        <v>0</v>
      </c>
      <c r="X615" s="12">
        <f t="shared" si="359"/>
        <v>0</v>
      </c>
      <c r="Y615" s="12">
        <f t="shared" si="360"/>
        <v>0</v>
      </c>
      <c r="Z615" s="12">
        <f t="shared" si="339"/>
        <v>0</v>
      </c>
      <c r="AB615" s="42">
        <f t="shared" si="340"/>
        <v>0</v>
      </c>
      <c r="AC615" s="42">
        <f t="shared" si="341"/>
        <v>0</v>
      </c>
      <c r="AD615" s="42">
        <f t="shared" si="342"/>
        <v>0</v>
      </c>
      <c r="AE615" s="42">
        <f t="shared" si="343"/>
        <v>0</v>
      </c>
      <c r="AG615" s="7"/>
      <c r="AH615" s="7"/>
      <c r="AJ615" s="7"/>
      <c r="AL615" s="12" t="str">
        <f t="shared" si="344"/>
        <v/>
      </c>
      <c r="AM615" s="12" t="str">
        <f t="shared" si="345"/>
        <v/>
      </c>
      <c r="AN615" s="12" t="str">
        <f t="shared" si="346"/>
        <v/>
      </c>
      <c r="AO615" s="12" t="str">
        <f t="shared" si="347"/>
        <v/>
      </c>
      <c r="AP615" s="12" t="str">
        <f t="shared" si="348"/>
        <v/>
      </c>
      <c r="AQ615" s="12" t="str">
        <f t="shared" si="349"/>
        <v/>
      </c>
      <c r="AR615" s="12" t="str">
        <f t="shared" si="350"/>
        <v/>
      </c>
      <c r="AS615" s="12" t="str">
        <f t="shared" si="351"/>
        <v/>
      </c>
      <c r="AT615" s="12" t="str">
        <f t="shared" si="352"/>
        <v/>
      </c>
      <c r="AU615" s="12" t="str">
        <f t="shared" si="353"/>
        <v/>
      </c>
      <c r="AV615" s="12" t="str">
        <f t="shared" si="354"/>
        <v/>
      </c>
      <c r="AW615" s="12" t="str">
        <f t="shared" si="355"/>
        <v/>
      </c>
      <c r="AX615" s="12" t="str">
        <f t="shared" si="356"/>
        <v/>
      </c>
      <c r="AY615" s="12" t="str">
        <f t="shared" si="357"/>
        <v/>
      </c>
      <c r="AZ615" s="12" t="str">
        <f t="shared" si="358"/>
        <v/>
      </c>
    </row>
    <row r="616" spans="1:52" s="3" customFormat="1">
      <c r="A616" s="35"/>
      <c r="B616" s="36"/>
      <c r="C616" s="36"/>
      <c r="D616" s="36"/>
      <c r="E616" s="13"/>
      <c r="F616" s="13"/>
      <c r="G616" s="13"/>
      <c r="H616" s="13"/>
      <c r="I616" s="18">
        <f t="shared" si="326"/>
        <v>0</v>
      </c>
      <c r="J616" s="37">
        <f t="shared" si="327"/>
        <v>0</v>
      </c>
      <c r="K616" s="37"/>
      <c r="L616" s="12">
        <f t="shared" si="328"/>
        <v>0</v>
      </c>
      <c r="M616" s="12">
        <f t="shared" si="329"/>
        <v>0</v>
      </c>
      <c r="N616" s="12">
        <f t="shared" si="330"/>
        <v>0</v>
      </c>
      <c r="O616" s="12">
        <f t="shared" si="331"/>
        <v>0</v>
      </c>
      <c r="P616" s="12">
        <f t="shared" si="332"/>
        <v>0</v>
      </c>
      <c r="Q616" s="12">
        <f t="shared" si="333"/>
        <v>0</v>
      </c>
      <c r="R616" s="12">
        <f t="shared" si="334"/>
        <v>0</v>
      </c>
      <c r="S616" s="12">
        <f t="shared" si="335"/>
        <v>0</v>
      </c>
      <c r="U616" s="12">
        <f t="shared" si="336"/>
        <v>0</v>
      </c>
      <c r="V616" s="12">
        <f t="shared" si="337"/>
        <v>0</v>
      </c>
      <c r="W616" s="12">
        <f t="shared" si="338"/>
        <v>0</v>
      </c>
      <c r="X616" s="12">
        <f t="shared" si="359"/>
        <v>0</v>
      </c>
      <c r="Y616" s="12">
        <f t="shared" si="360"/>
        <v>0</v>
      </c>
      <c r="Z616" s="12">
        <f t="shared" si="339"/>
        <v>0</v>
      </c>
      <c r="AB616" s="42">
        <f t="shared" si="340"/>
        <v>0</v>
      </c>
      <c r="AC616" s="42">
        <f t="shared" si="341"/>
        <v>0</v>
      </c>
      <c r="AD616" s="42">
        <f t="shared" si="342"/>
        <v>0</v>
      </c>
      <c r="AE616" s="42">
        <f t="shared" si="343"/>
        <v>0</v>
      </c>
      <c r="AG616" s="7"/>
      <c r="AH616" s="7"/>
      <c r="AJ616" s="7"/>
      <c r="AL616" s="12" t="str">
        <f t="shared" si="344"/>
        <v/>
      </c>
      <c r="AM616" s="12" t="str">
        <f t="shared" si="345"/>
        <v/>
      </c>
      <c r="AN616" s="12" t="str">
        <f t="shared" si="346"/>
        <v/>
      </c>
      <c r="AO616" s="12" t="str">
        <f t="shared" si="347"/>
        <v/>
      </c>
      <c r="AP616" s="12" t="str">
        <f t="shared" si="348"/>
        <v/>
      </c>
      <c r="AQ616" s="12" t="str">
        <f t="shared" si="349"/>
        <v/>
      </c>
      <c r="AR616" s="12" t="str">
        <f t="shared" si="350"/>
        <v/>
      </c>
      <c r="AS616" s="12" t="str">
        <f t="shared" si="351"/>
        <v/>
      </c>
      <c r="AT616" s="12" t="str">
        <f t="shared" si="352"/>
        <v/>
      </c>
      <c r="AU616" s="12" t="str">
        <f t="shared" si="353"/>
        <v/>
      </c>
      <c r="AV616" s="12" t="str">
        <f t="shared" si="354"/>
        <v/>
      </c>
      <c r="AW616" s="12" t="str">
        <f t="shared" si="355"/>
        <v/>
      </c>
      <c r="AX616" s="12" t="str">
        <f t="shared" si="356"/>
        <v/>
      </c>
      <c r="AY616" s="12" t="str">
        <f t="shared" si="357"/>
        <v/>
      </c>
      <c r="AZ616" s="12" t="str">
        <f t="shared" si="358"/>
        <v/>
      </c>
    </row>
    <row r="617" spans="1:52" s="3" customFormat="1">
      <c r="A617" s="35"/>
      <c r="B617" s="36"/>
      <c r="C617" s="36"/>
      <c r="D617" s="36"/>
      <c r="E617" s="13"/>
      <c r="F617" s="13"/>
      <c r="G617" s="13"/>
      <c r="H617" s="13"/>
      <c r="I617" s="18">
        <f t="shared" si="326"/>
        <v>0</v>
      </c>
      <c r="J617" s="37">
        <f t="shared" si="327"/>
        <v>0</v>
      </c>
      <c r="K617" s="37"/>
      <c r="L617" s="12">
        <f t="shared" si="328"/>
        <v>0</v>
      </c>
      <c r="M617" s="12">
        <f t="shared" si="329"/>
        <v>0</v>
      </c>
      <c r="N617" s="12">
        <f t="shared" si="330"/>
        <v>0</v>
      </c>
      <c r="O617" s="12">
        <f t="shared" si="331"/>
        <v>0</v>
      </c>
      <c r="P617" s="12">
        <f t="shared" si="332"/>
        <v>0</v>
      </c>
      <c r="Q617" s="12">
        <f t="shared" si="333"/>
        <v>0</v>
      </c>
      <c r="R617" s="12">
        <f t="shared" si="334"/>
        <v>0</v>
      </c>
      <c r="S617" s="12">
        <f t="shared" si="335"/>
        <v>0</v>
      </c>
      <c r="U617" s="12">
        <f t="shared" si="336"/>
        <v>0</v>
      </c>
      <c r="V617" s="12">
        <f t="shared" si="337"/>
        <v>0</v>
      </c>
      <c r="W617" s="12">
        <f t="shared" si="338"/>
        <v>0</v>
      </c>
      <c r="X617" s="12">
        <f t="shared" si="359"/>
        <v>0</v>
      </c>
      <c r="Y617" s="12">
        <f t="shared" si="360"/>
        <v>0</v>
      </c>
      <c r="Z617" s="12">
        <f t="shared" si="339"/>
        <v>0</v>
      </c>
      <c r="AB617" s="42">
        <f t="shared" si="340"/>
        <v>0</v>
      </c>
      <c r="AC617" s="42">
        <f t="shared" si="341"/>
        <v>0</v>
      </c>
      <c r="AD617" s="42">
        <f t="shared" si="342"/>
        <v>0</v>
      </c>
      <c r="AE617" s="42">
        <f t="shared" si="343"/>
        <v>0</v>
      </c>
      <c r="AG617" s="7"/>
      <c r="AH617" s="7"/>
      <c r="AJ617" s="7"/>
      <c r="AL617" s="12" t="str">
        <f t="shared" si="344"/>
        <v/>
      </c>
      <c r="AM617" s="12" t="str">
        <f t="shared" si="345"/>
        <v/>
      </c>
      <c r="AN617" s="12" t="str">
        <f t="shared" si="346"/>
        <v/>
      </c>
      <c r="AO617" s="12" t="str">
        <f t="shared" si="347"/>
        <v/>
      </c>
      <c r="AP617" s="12" t="str">
        <f t="shared" si="348"/>
        <v/>
      </c>
      <c r="AQ617" s="12" t="str">
        <f t="shared" si="349"/>
        <v/>
      </c>
      <c r="AR617" s="12" t="str">
        <f t="shared" si="350"/>
        <v/>
      </c>
      <c r="AS617" s="12" t="str">
        <f t="shared" si="351"/>
        <v/>
      </c>
      <c r="AT617" s="12" t="str">
        <f t="shared" si="352"/>
        <v/>
      </c>
      <c r="AU617" s="12" t="str">
        <f t="shared" si="353"/>
        <v/>
      </c>
      <c r="AV617" s="12" t="str">
        <f t="shared" si="354"/>
        <v/>
      </c>
      <c r="AW617" s="12" t="str">
        <f t="shared" si="355"/>
        <v/>
      </c>
      <c r="AX617" s="12" t="str">
        <f t="shared" si="356"/>
        <v/>
      </c>
      <c r="AY617" s="12" t="str">
        <f t="shared" si="357"/>
        <v/>
      </c>
      <c r="AZ617" s="12" t="str">
        <f t="shared" si="358"/>
        <v/>
      </c>
    </row>
    <row r="618" spans="1:52" s="3" customFormat="1">
      <c r="A618" s="35"/>
      <c r="B618" s="36"/>
      <c r="C618" s="36"/>
      <c r="D618" s="36"/>
      <c r="E618" s="13"/>
      <c r="F618" s="13"/>
      <c r="G618" s="13"/>
      <c r="H618" s="13"/>
      <c r="I618" s="18">
        <f t="shared" si="326"/>
        <v>0</v>
      </c>
      <c r="J618" s="37">
        <f t="shared" si="327"/>
        <v>0</v>
      </c>
      <c r="K618" s="37"/>
      <c r="L618" s="12">
        <f t="shared" si="328"/>
        <v>0</v>
      </c>
      <c r="M618" s="12">
        <f t="shared" si="329"/>
        <v>0</v>
      </c>
      <c r="N618" s="12">
        <f t="shared" si="330"/>
        <v>0</v>
      </c>
      <c r="O618" s="12">
        <f t="shared" si="331"/>
        <v>0</v>
      </c>
      <c r="P618" s="12">
        <f t="shared" si="332"/>
        <v>0</v>
      </c>
      <c r="Q618" s="12">
        <f t="shared" si="333"/>
        <v>0</v>
      </c>
      <c r="R618" s="12">
        <f t="shared" si="334"/>
        <v>0</v>
      </c>
      <c r="S618" s="12">
        <f t="shared" si="335"/>
        <v>0</v>
      </c>
      <c r="U618" s="12">
        <f t="shared" si="336"/>
        <v>0</v>
      </c>
      <c r="V618" s="12">
        <f t="shared" si="337"/>
        <v>0</v>
      </c>
      <c r="W618" s="12">
        <f t="shared" si="338"/>
        <v>0</v>
      </c>
      <c r="X618" s="12">
        <f t="shared" si="359"/>
        <v>0</v>
      </c>
      <c r="Y618" s="12">
        <f t="shared" si="360"/>
        <v>0</v>
      </c>
      <c r="Z618" s="12">
        <f t="shared" si="339"/>
        <v>0</v>
      </c>
      <c r="AB618" s="42">
        <f t="shared" si="340"/>
        <v>0</v>
      </c>
      <c r="AC618" s="42">
        <f t="shared" si="341"/>
        <v>0</v>
      </c>
      <c r="AD618" s="42">
        <f t="shared" si="342"/>
        <v>0</v>
      </c>
      <c r="AE618" s="42">
        <f t="shared" si="343"/>
        <v>0</v>
      </c>
      <c r="AG618" s="7"/>
      <c r="AH618" s="7"/>
      <c r="AJ618" s="7"/>
      <c r="AL618" s="12" t="str">
        <f t="shared" si="344"/>
        <v/>
      </c>
      <c r="AM618" s="12" t="str">
        <f t="shared" si="345"/>
        <v/>
      </c>
      <c r="AN618" s="12" t="str">
        <f t="shared" si="346"/>
        <v/>
      </c>
      <c r="AO618" s="12" t="str">
        <f t="shared" si="347"/>
        <v/>
      </c>
      <c r="AP618" s="12" t="str">
        <f t="shared" si="348"/>
        <v/>
      </c>
      <c r="AQ618" s="12" t="str">
        <f t="shared" si="349"/>
        <v/>
      </c>
      <c r="AR618" s="12" t="str">
        <f t="shared" si="350"/>
        <v/>
      </c>
      <c r="AS618" s="12" t="str">
        <f t="shared" si="351"/>
        <v/>
      </c>
      <c r="AT618" s="12" t="str">
        <f t="shared" si="352"/>
        <v/>
      </c>
      <c r="AU618" s="12" t="str">
        <f t="shared" si="353"/>
        <v/>
      </c>
      <c r="AV618" s="12" t="str">
        <f t="shared" si="354"/>
        <v/>
      </c>
      <c r="AW618" s="12" t="str">
        <f t="shared" si="355"/>
        <v/>
      </c>
      <c r="AX618" s="12" t="str">
        <f t="shared" si="356"/>
        <v/>
      </c>
      <c r="AY618" s="12" t="str">
        <f t="shared" si="357"/>
        <v/>
      </c>
      <c r="AZ618" s="12" t="str">
        <f t="shared" si="358"/>
        <v/>
      </c>
    </row>
    <row r="619" spans="1:52" s="3" customFormat="1">
      <c r="A619" s="35"/>
      <c r="B619" s="36"/>
      <c r="C619" s="36"/>
      <c r="D619" s="36"/>
      <c r="E619" s="13"/>
      <c r="F619" s="13"/>
      <c r="G619" s="13"/>
      <c r="H619" s="13"/>
      <c r="I619" s="18">
        <f t="shared" si="326"/>
        <v>0</v>
      </c>
      <c r="J619" s="37">
        <f t="shared" si="327"/>
        <v>0</v>
      </c>
      <c r="K619" s="37"/>
      <c r="L619" s="12">
        <f t="shared" si="328"/>
        <v>0</v>
      </c>
      <c r="M619" s="12">
        <f t="shared" si="329"/>
        <v>0</v>
      </c>
      <c r="N619" s="12">
        <f t="shared" si="330"/>
        <v>0</v>
      </c>
      <c r="O619" s="12">
        <f t="shared" si="331"/>
        <v>0</v>
      </c>
      <c r="P619" s="12">
        <f t="shared" si="332"/>
        <v>0</v>
      </c>
      <c r="Q619" s="12">
        <f t="shared" si="333"/>
        <v>0</v>
      </c>
      <c r="R619" s="12">
        <f t="shared" si="334"/>
        <v>0</v>
      </c>
      <c r="S619" s="12">
        <f t="shared" si="335"/>
        <v>0</v>
      </c>
      <c r="U619" s="12">
        <f t="shared" si="336"/>
        <v>0</v>
      </c>
      <c r="V619" s="12">
        <f t="shared" si="337"/>
        <v>0</v>
      </c>
      <c r="W619" s="12">
        <f t="shared" si="338"/>
        <v>0</v>
      </c>
      <c r="X619" s="12">
        <f t="shared" si="359"/>
        <v>0</v>
      </c>
      <c r="Y619" s="12">
        <f t="shared" si="360"/>
        <v>0</v>
      </c>
      <c r="Z619" s="12">
        <f t="shared" si="339"/>
        <v>0</v>
      </c>
      <c r="AB619" s="42">
        <f t="shared" si="340"/>
        <v>0</v>
      </c>
      <c r="AC619" s="42">
        <f t="shared" si="341"/>
        <v>0</v>
      </c>
      <c r="AD619" s="42">
        <f t="shared" si="342"/>
        <v>0</v>
      </c>
      <c r="AE619" s="42">
        <f t="shared" si="343"/>
        <v>0</v>
      </c>
      <c r="AG619" s="7"/>
      <c r="AH619" s="7"/>
      <c r="AJ619" s="7"/>
      <c r="AL619" s="12" t="str">
        <f t="shared" si="344"/>
        <v/>
      </c>
      <c r="AM619" s="12" t="str">
        <f t="shared" si="345"/>
        <v/>
      </c>
      <c r="AN619" s="12" t="str">
        <f t="shared" si="346"/>
        <v/>
      </c>
      <c r="AO619" s="12" t="str">
        <f t="shared" si="347"/>
        <v/>
      </c>
      <c r="AP619" s="12" t="str">
        <f t="shared" si="348"/>
        <v/>
      </c>
      <c r="AQ619" s="12" t="str">
        <f t="shared" si="349"/>
        <v/>
      </c>
      <c r="AR619" s="12" t="str">
        <f t="shared" si="350"/>
        <v/>
      </c>
      <c r="AS619" s="12" t="str">
        <f t="shared" si="351"/>
        <v/>
      </c>
      <c r="AT619" s="12" t="str">
        <f t="shared" si="352"/>
        <v/>
      </c>
      <c r="AU619" s="12" t="str">
        <f t="shared" si="353"/>
        <v/>
      </c>
      <c r="AV619" s="12" t="str">
        <f t="shared" si="354"/>
        <v/>
      </c>
      <c r="AW619" s="12" t="str">
        <f t="shared" si="355"/>
        <v/>
      </c>
      <c r="AX619" s="12" t="str">
        <f t="shared" si="356"/>
        <v/>
      </c>
      <c r="AY619" s="12" t="str">
        <f t="shared" si="357"/>
        <v/>
      </c>
      <c r="AZ619" s="12" t="str">
        <f t="shared" si="358"/>
        <v/>
      </c>
    </row>
    <row r="620" spans="1:52" s="3" customFormat="1">
      <c r="A620" s="35"/>
      <c r="B620" s="36"/>
      <c r="C620" s="36"/>
      <c r="D620" s="36"/>
      <c r="E620" s="13"/>
      <c r="F620" s="13"/>
      <c r="G620" s="13"/>
      <c r="H620" s="13"/>
      <c r="I620" s="18">
        <f t="shared" si="326"/>
        <v>0</v>
      </c>
      <c r="J620" s="37">
        <f t="shared" si="327"/>
        <v>0</v>
      </c>
      <c r="K620" s="37"/>
      <c r="L620" s="12">
        <f t="shared" si="328"/>
        <v>0</v>
      </c>
      <c r="M620" s="12">
        <f t="shared" si="329"/>
        <v>0</v>
      </c>
      <c r="N620" s="12">
        <f t="shared" si="330"/>
        <v>0</v>
      </c>
      <c r="O620" s="12">
        <f t="shared" si="331"/>
        <v>0</v>
      </c>
      <c r="P620" s="12">
        <f t="shared" si="332"/>
        <v>0</v>
      </c>
      <c r="Q620" s="12">
        <f t="shared" si="333"/>
        <v>0</v>
      </c>
      <c r="R620" s="12">
        <f t="shared" si="334"/>
        <v>0</v>
      </c>
      <c r="S620" s="12">
        <f t="shared" si="335"/>
        <v>0</v>
      </c>
      <c r="U620" s="12">
        <f t="shared" si="336"/>
        <v>0</v>
      </c>
      <c r="V620" s="12">
        <f t="shared" si="337"/>
        <v>0</v>
      </c>
      <c r="W620" s="12">
        <f t="shared" si="338"/>
        <v>0</v>
      </c>
      <c r="X620" s="12">
        <f t="shared" si="359"/>
        <v>0</v>
      </c>
      <c r="Y620" s="12">
        <f t="shared" si="360"/>
        <v>0</v>
      </c>
      <c r="Z620" s="12">
        <f t="shared" si="339"/>
        <v>0</v>
      </c>
      <c r="AB620" s="42">
        <f t="shared" si="340"/>
        <v>0</v>
      </c>
      <c r="AC620" s="42">
        <f t="shared" si="341"/>
        <v>0</v>
      </c>
      <c r="AD620" s="42">
        <f t="shared" si="342"/>
        <v>0</v>
      </c>
      <c r="AE620" s="42">
        <f t="shared" si="343"/>
        <v>0</v>
      </c>
      <c r="AG620" s="7"/>
      <c r="AH620" s="7"/>
      <c r="AJ620" s="7"/>
      <c r="AL620" s="12" t="str">
        <f t="shared" si="344"/>
        <v/>
      </c>
      <c r="AM620" s="12" t="str">
        <f t="shared" si="345"/>
        <v/>
      </c>
      <c r="AN620" s="12" t="str">
        <f t="shared" si="346"/>
        <v/>
      </c>
      <c r="AO620" s="12" t="str">
        <f t="shared" si="347"/>
        <v/>
      </c>
      <c r="AP620" s="12" t="str">
        <f t="shared" si="348"/>
        <v/>
      </c>
      <c r="AQ620" s="12" t="str">
        <f t="shared" si="349"/>
        <v/>
      </c>
      <c r="AR620" s="12" t="str">
        <f t="shared" si="350"/>
        <v/>
      </c>
      <c r="AS620" s="12" t="str">
        <f t="shared" si="351"/>
        <v/>
      </c>
      <c r="AT620" s="12" t="str">
        <f t="shared" si="352"/>
        <v/>
      </c>
      <c r="AU620" s="12" t="str">
        <f t="shared" si="353"/>
        <v/>
      </c>
      <c r="AV620" s="12" t="str">
        <f t="shared" si="354"/>
        <v/>
      </c>
      <c r="AW620" s="12" t="str">
        <f t="shared" si="355"/>
        <v/>
      </c>
      <c r="AX620" s="12" t="str">
        <f t="shared" si="356"/>
        <v/>
      </c>
      <c r="AY620" s="12" t="str">
        <f t="shared" si="357"/>
        <v/>
      </c>
      <c r="AZ620" s="12" t="str">
        <f t="shared" si="358"/>
        <v/>
      </c>
    </row>
    <row r="621" spans="1:52" s="3" customFormat="1">
      <c r="A621" s="35"/>
      <c r="B621" s="36"/>
      <c r="C621" s="36"/>
      <c r="D621" s="36"/>
      <c r="E621" s="13"/>
      <c r="F621" s="13"/>
      <c r="G621" s="13"/>
      <c r="H621" s="13"/>
      <c r="I621" s="18">
        <f t="shared" si="326"/>
        <v>0</v>
      </c>
      <c r="J621" s="37">
        <f t="shared" si="327"/>
        <v>0</v>
      </c>
      <c r="K621" s="37"/>
      <c r="L621" s="12">
        <f t="shared" si="328"/>
        <v>0</v>
      </c>
      <c r="M621" s="12">
        <f t="shared" si="329"/>
        <v>0</v>
      </c>
      <c r="N621" s="12">
        <f t="shared" si="330"/>
        <v>0</v>
      </c>
      <c r="O621" s="12">
        <f t="shared" si="331"/>
        <v>0</v>
      </c>
      <c r="P621" s="12">
        <f t="shared" si="332"/>
        <v>0</v>
      </c>
      <c r="Q621" s="12">
        <f t="shared" si="333"/>
        <v>0</v>
      </c>
      <c r="R621" s="12">
        <f t="shared" si="334"/>
        <v>0</v>
      </c>
      <c r="S621" s="12">
        <f t="shared" si="335"/>
        <v>0</v>
      </c>
      <c r="U621" s="12">
        <f t="shared" si="336"/>
        <v>0</v>
      </c>
      <c r="V621" s="12">
        <f t="shared" si="337"/>
        <v>0</v>
      </c>
      <c r="W621" s="12">
        <f t="shared" si="338"/>
        <v>0</v>
      </c>
      <c r="X621" s="12">
        <f t="shared" si="359"/>
        <v>0</v>
      </c>
      <c r="Y621" s="12">
        <f t="shared" si="360"/>
        <v>0</v>
      </c>
      <c r="Z621" s="12">
        <f t="shared" si="339"/>
        <v>0</v>
      </c>
      <c r="AB621" s="42">
        <f t="shared" si="340"/>
        <v>0</v>
      </c>
      <c r="AC621" s="42">
        <f t="shared" si="341"/>
        <v>0</v>
      </c>
      <c r="AD621" s="42">
        <f t="shared" si="342"/>
        <v>0</v>
      </c>
      <c r="AE621" s="42">
        <f t="shared" si="343"/>
        <v>0</v>
      </c>
      <c r="AG621" s="7"/>
      <c r="AH621" s="7"/>
      <c r="AJ621" s="7"/>
      <c r="AL621" s="12" t="str">
        <f t="shared" si="344"/>
        <v/>
      </c>
      <c r="AM621" s="12" t="str">
        <f t="shared" si="345"/>
        <v/>
      </c>
      <c r="AN621" s="12" t="str">
        <f t="shared" si="346"/>
        <v/>
      </c>
      <c r="AO621" s="12" t="str">
        <f t="shared" si="347"/>
        <v/>
      </c>
      <c r="AP621" s="12" t="str">
        <f t="shared" si="348"/>
        <v/>
      </c>
      <c r="AQ621" s="12" t="str">
        <f t="shared" si="349"/>
        <v/>
      </c>
      <c r="AR621" s="12" t="str">
        <f t="shared" si="350"/>
        <v/>
      </c>
      <c r="AS621" s="12" t="str">
        <f t="shared" si="351"/>
        <v/>
      </c>
      <c r="AT621" s="12" t="str">
        <f t="shared" si="352"/>
        <v/>
      </c>
      <c r="AU621" s="12" t="str">
        <f t="shared" si="353"/>
        <v/>
      </c>
      <c r="AV621" s="12" t="str">
        <f t="shared" si="354"/>
        <v/>
      </c>
      <c r="AW621" s="12" t="str">
        <f t="shared" si="355"/>
        <v/>
      </c>
      <c r="AX621" s="12" t="str">
        <f t="shared" si="356"/>
        <v/>
      </c>
      <c r="AY621" s="12" t="str">
        <f t="shared" si="357"/>
        <v/>
      </c>
      <c r="AZ621" s="12" t="str">
        <f t="shared" si="358"/>
        <v/>
      </c>
    </row>
    <row r="622" spans="1:52" s="3" customFormat="1">
      <c r="A622" s="35"/>
      <c r="B622" s="36"/>
      <c r="C622" s="36"/>
      <c r="D622" s="36"/>
      <c r="E622" s="13"/>
      <c r="F622" s="13"/>
      <c r="G622" s="13"/>
      <c r="H622" s="13"/>
      <c r="I622" s="18">
        <f t="shared" si="326"/>
        <v>0</v>
      </c>
      <c r="J622" s="37">
        <f t="shared" si="327"/>
        <v>0</v>
      </c>
      <c r="K622" s="37"/>
      <c r="L622" s="12">
        <f t="shared" si="328"/>
        <v>0</v>
      </c>
      <c r="M622" s="12">
        <f t="shared" si="329"/>
        <v>0</v>
      </c>
      <c r="N622" s="12">
        <f t="shared" si="330"/>
        <v>0</v>
      </c>
      <c r="O622" s="12">
        <f t="shared" si="331"/>
        <v>0</v>
      </c>
      <c r="P622" s="12">
        <f t="shared" si="332"/>
        <v>0</v>
      </c>
      <c r="Q622" s="12">
        <f t="shared" si="333"/>
        <v>0</v>
      </c>
      <c r="R622" s="12">
        <f t="shared" si="334"/>
        <v>0</v>
      </c>
      <c r="S622" s="12">
        <f t="shared" si="335"/>
        <v>0</v>
      </c>
      <c r="U622" s="12">
        <f t="shared" si="336"/>
        <v>0</v>
      </c>
      <c r="V622" s="12">
        <f t="shared" si="337"/>
        <v>0</v>
      </c>
      <c r="W622" s="12">
        <f t="shared" si="338"/>
        <v>0</v>
      </c>
      <c r="X622" s="12">
        <f t="shared" si="359"/>
        <v>0</v>
      </c>
      <c r="Y622" s="12">
        <f t="shared" si="360"/>
        <v>0</v>
      </c>
      <c r="Z622" s="12">
        <f t="shared" si="339"/>
        <v>0</v>
      </c>
      <c r="AB622" s="42">
        <f t="shared" si="340"/>
        <v>0</v>
      </c>
      <c r="AC622" s="42">
        <f t="shared" si="341"/>
        <v>0</v>
      </c>
      <c r="AD622" s="42">
        <f t="shared" si="342"/>
        <v>0</v>
      </c>
      <c r="AE622" s="42">
        <f t="shared" si="343"/>
        <v>0</v>
      </c>
      <c r="AG622" s="7"/>
      <c r="AH622" s="7"/>
      <c r="AJ622" s="7"/>
      <c r="AL622" s="12" t="str">
        <f t="shared" si="344"/>
        <v/>
      </c>
      <c r="AM622" s="12" t="str">
        <f t="shared" si="345"/>
        <v/>
      </c>
      <c r="AN622" s="12" t="str">
        <f t="shared" si="346"/>
        <v/>
      </c>
      <c r="AO622" s="12" t="str">
        <f t="shared" si="347"/>
        <v/>
      </c>
      <c r="AP622" s="12" t="str">
        <f t="shared" si="348"/>
        <v/>
      </c>
      <c r="AQ622" s="12" t="str">
        <f t="shared" si="349"/>
        <v/>
      </c>
      <c r="AR622" s="12" t="str">
        <f t="shared" si="350"/>
        <v/>
      </c>
      <c r="AS622" s="12" t="str">
        <f t="shared" si="351"/>
        <v/>
      </c>
      <c r="AT622" s="12" t="str">
        <f t="shared" si="352"/>
        <v/>
      </c>
      <c r="AU622" s="12" t="str">
        <f t="shared" si="353"/>
        <v/>
      </c>
      <c r="AV622" s="12" t="str">
        <f t="shared" si="354"/>
        <v/>
      </c>
      <c r="AW622" s="12" t="str">
        <f t="shared" si="355"/>
        <v/>
      </c>
      <c r="AX622" s="12" t="str">
        <f t="shared" si="356"/>
        <v/>
      </c>
      <c r="AY622" s="12" t="str">
        <f t="shared" si="357"/>
        <v/>
      </c>
      <c r="AZ622" s="12" t="str">
        <f t="shared" si="358"/>
        <v/>
      </c>
    </row>
    <row r="623" spans="1:52" s="3" customFormat="1">
      <c r="A623" s="35"/>
      <c r="B623" s="36"/>
      <c r="C623" s="36"/>
      <c r="D623" s="36"/>
      <c r="E623" s="13"/>
      <c r="F623" s="13"/>
      <c r="G623" s="13"/>
      <c r="H623" s="13"/>
      <c r="I623" s="18">
        <f t="shared" si="326"/>
        <v>0</v>
      </c>
      <c r="J623" s="37">
        <f t="shared" si="327"/>
        <v>0</v>
      </c>
      <c r="K623" s="37"/>
      <c r="L623" s="12">
        <f t="shared" si="328"/>
        <v>0</v>
      </c>
      <c r="M623" s="12">
        <f t="shared" si="329"/>
        <v>0</v>
      </c>
      <c r="N623" s="12">
        <f t="shared" si="330"/>
        <v>0</v>
      </c>
      <c r="O623" s="12">
        <f t="shared" si="331"/>
        <v>0</v>
      </c>
      <c r="P623" s="12">
        <f t="shared" si="332"/>
        <v>0</v>
      </c>
      <c r="Q623" s="12">
        <f t="shared" si="333"/>
        <v>0</v>
      </c>
      <c r="R623" s="12">
        <f t="shared" si="334"/>
        <v>0</v>
      </c>
      <c r="S623" s="12">
        <f t="shared" si="335"/>
        <v>0</v>
      </c>
      <c r="U623" s="12">
        <f t="shared" si="336"/>
        <v>0</v>
      </c>
      <c r="V623" s="12">
        <f t="shared" si="337"/>
        <v>0</v>
      </c>
      <c r="W623" s="12">
        <f t="shared" si="338"/>
        <v>0</v>
      </c>
      <c r="X623" s="12">
        <f t="shared" si="359"/>
        <v>0</v>
      </c>
      <c r="Y623" s="12">
        <f t="shared" si="360"/>
        <v>0</v>
      </c>
      <c r="Z623" s="12">
        <f t="shared" si="339"/>
        <v>0</v>
      </c>
      <c r="AB623" s="42">
        <f t="shared" si="340"/>
        <v>0</v>
      </c>
      <c r="AC623" s="42">
        <f t="shared" si="341"/>
        <v>0</v>
      </c>
      <c r="AD623" s="42">
        <f t="shared" si="342"/>
        <v>0</v>
      </c>
      <c r="AE623" s="42">
        <f t="shared" si="343"/>
        <v>0</v>
      </c>
      <c r="AG623" s="7"/>
      <c r="AH623" s="7"/>
      <c r="AJ623" s="7"/>
      <c r="AL623" s="12" t="str">
        <f t="shared" si="344"/>
        <v/>
      </c>
      <c r="AM623" s="12" t="str">
        <f t="shared" si="345"/>
        <v/>
      </c>
      <c r="AN623" s="12" t="str">
        <f t="shared" si="346"/>
        <v/>
      </c>
      <c r="AO623" s="12" t="str">
        <f t="shared" si="347"/>
        <v/>
      </c>
      <c r="AP623" s="12" t="str">
        <f t="shared" si="348"/>
        <v/>
      </c>
      <c r="AQ623" s="12" t="str">
        <f t="shared" si="349"/>
        <v/>
      </c>
      <c r="AR623" s="12" t="str">
        <f t="shared" si="350"/>
        <v/>
      </c>
      <c r="AS623" s="12" t="str">
        <f t="shared" si="351"/>
        <v/>
      </c>
      <c r="AT623" s="12" t="str">
        <f t="shared" si="352"/>
        <v/>
      </c>
      <c r="AU623" s="12" t="str">
        <f t="shared" si="353"/>
        <v/>
      </c>
      <c r="AV623" s="12" t="str">
        <f t="shared" si="354"/>
        <v/>
      </c>
      <c r="AW623" s="12" t="str">
        <f t="shared" si="355"/>
        <v/>
      </c>
      <c r="AX623" s="12" t="str">
        <f t="shared" si="356"/>
        <v/>
      </c>
      <c r="AY623" s="12" t="str">
        <f t="shared" si="357"/>
        <v/>
      </c>
      <c r="AZ623" s="12" t="str">
        <f t="shared" si="358"/>
        <v/>
      </c>
    </row>
    <row r="624" spans="1:52" s="3" customFormat="1">
      <c r="A624" s="35"/>
      <c r="B624" s="36"/>
      <c r="C624" s="36"/>
      <c r="D624" s="36"/>
      <c r="E624" s="13"/>
      <c r="F624" s="13"/>
      <c r="G624" s="13"/>
      <c r="H624" s="13"/>
      <c r="I624" s="18">
        <f t="shared" si="326"/>
        <v>0</v>
      </c>
      <c r="J624" s="37">
        <f t="shared" si="327"/>
        <v>0</v>
      </c>
      <c r="K624" s="37"/>
      <c r="L624" s="12">
        <f t="shared" si="328"/>
        <v>0</v>
      </c>
      <c r="M624" s="12">
        <f t="shared" si="329"/>
        <v>0</v>
      </c>
      <c r="N624" s="12">
        <f t="shared" si="330"/>
        <v>0</v>
      </c>
      <c r="O624" s="12">
        <f t="shared" si="331"/>
        <v>0</v>
      </c>
      <c r="P624" s="12">
        <f t="shared" si="332"/>
        <v>0</v>
      </c>
      <c r="Q624" s="12">
        <f t="shared" si="333"/>
        <v>0</v>
      </c>
      <c r="R624" s="12">
        <f t="shared" si="334"/>
        <v>0</v>
      </c>
      <c r="S624" s="12">
        <f t="shared" si="335"/>
        <v>0</v>
      </c>
      <c r="U624" s="12">
        <f t="shared" si="336"/>
        <v>0</v>
      </c>
      <c r="V624" s="12">
        <f t="shared" si="337"/>
        <v>0</v>
      </c>
      <c r="W624" s="12">
        <f t="shared" si="338"/>
        <v>0</v>
      </c>
      <c r="X624" s="12">
        <f t="shared" si="359"/>
        <v>0</v>
      </c>
      <c r="Y624" s="12">
        <f t="shared" si="360"/>
        <v>0</v>
      </c>
      <c r="Z624" s="12">
        <f t="shared" si="339"/>
        <v>0</v>
      </c>
      <c r="AB624" s="42">
        <f t="shared" si="340"/>
        <v>0</v>
      </c>
      <c r="AC624" s="42">
        <f t="shared" si="341"/>
        <v>0</v>
      </c>
      <c r="AD624" s="42">
        <f t="shared" si="342"/>
        <v>0</v>
      </c>
      <c r="AE624" s="42">
        <f t="shared" si="343"/>
        <v>0</v>
      </c>
      <c r="AG624" s="7"/>
      <c r="AH624" s="7"/>
      <c r="AJ624" s="7"/>
      <c r="AL624" s="12" t="str">
        <f t="shared" si="344"/>
        <v/>
      </c>
      <c r="AM624" s="12" t="str">
        <f t="shared" si="345"/>
        <v/>
      </c>
      <c r="AN624" s="12" t="str">
        <f t="shared" si="346"/>
        <v/>
      </c>
      <c r="AO624" s="12" t="str">
        <f t="shared" si="347"/>
        <v/>
      </c>
      <c r="AP624" s="12" t="str">
        <f t="shared" si="348"/>
        <v/>
      </c>
      <c r="AQ624" s="12" t="str">
        <f t="shared" si="349"/>
        <v/>
      </c>
      <c r="AR624" s="12" t="str">
        <f t="shared" si="350"/>
        <v/>
      </c>
      <c r="AS624" s="12" t="str">
        <f t="shared" si="351"/>
        <v/>
      </c>
      <c r="AT624" s="12" t="str">
        <f t="shared" si="352"/>
        <v/>
      </c>
      <c r="AU624" s="12" t="str">
        <f t="shared" si="353"/>
        <v/>
      </c>
      <c r="AV624" s="12" t="str">
        <f t="shared" si="354"/>
        <v/>
      </c>
      <c r="AW624" s="12" t="str">
        <f t="shared" si="355"/>
        <v/>
      </c>
      <c r="AX624" s="12" t="str">
        <f t="shared" si="356"/>
        <v/>
      </c>
      <c r="AY624" s="12" t="str">
        <f t="shared" si="357"/>
        <v/>
      </c>
      <c r="AZ624" s="12" t="str">
        <f t="shared" si="358"/>
        <v/>
      </c>
    </row>
    <row r="625" spans="1:52" s="3" customFormat="1">
      <c r="A625" s="35"/>
      <c r="B625" s="36"/>
      <c r="C625" s="36"/>
      <c r="D625" s="36"/>
      <c r="E625" s="13"/>
      <c r="F625" s="13"/>
      <c r="G625" s="13"/>
      <c r="H625" s="13"/>
      <c r="I625" s="18">
        <f t="shared" si="326"/>
        <v>0</v>
      </c>
      <c r="J625" s="37">
        <f t="shared" si="327"/>
        <v>0</v>
      </c>
      <c r="K625" s="37"/>
      <c r="L625" s="12">
        <f t="shared" si="328"/>
        <v>0</v>
      </c>
      <c r="M625" s="12">
        <f t="shared" si="329"/>
        <v>0</v>
      </c>
      <c r="N625" s="12">
        <f t="shared" si="330"/>
        <v>0</v>
      </c>
      <c r="O625" s="12">
        <f t="shared" si="331"/>
        <v>0</v>
      </c>
      <c r="P625" s="12">
        <f t="shared" si="332"/>
        <v>0</v>
      </c>
      <c r="Q625" s="12">
        <f t="shared" si="333"/>
        <v>0</v>
      </c>
      <c r="R625" s="12">
        <f t="shared" si="334"/>
        <v>0</v>
      </c>
      <c r="S625" s="12">
        <f t="shared" si="335"/>
        <v>0</v>
      </c>
      <c r="U625" s="12">
        <f t="shared" si="336"/>
        <v>0</v>
      </c>
      <c r="V625" s="12">
        <f t="shared" si="337"/>
        <v>0</v>
      </c>
      <c r="W625" s="12">
        <f t="shared" si="338"/>
        <v>0</v>
      </c>
      <c r="X625" s="12">
        <f t="shared" si="359"/>
        <v>0</v>
      </c>
      <c r="Y625" s="12">
        <f t="shared" si="360"/>
        <v>0</v>
      </c>
      <c r="Z625" s="12">
        <f t="shared" si="339"/>
        <v>0</v>
      </c>
      <c r="AB625" s="42">
        <f t="shared" si="340"/>
        <v>0</v>
      </c>
      <c r="AC625" s="42">
        <f t="shared" si="341"/>
        <v>0</v>
      </c>
      <c r="AD625" s="42">
        <f t="shared" si="342"/>
        <v>0</v>
      </c>
      <c r="AE625" s="42">
        <f t="shared" si="343"/>
        <v>0</v>
      </c>
      <c r="AG625" s="7"/>
      <c r="AH625" s="7"/>
      <c r="AJ625" s="7"/>
      <c r="AL625" s="12" t="str">
        <f t="shared" si="344"/>
        <v/>
      </c>
      <c r="AM625" s="12" t="str">
        <f t="shared" si="345"/>
        <v/>
      </c>
      <c r="AN625" s="12" t="str">
        <f t="shared" si="346"/>
        <v/>
      </c>
      <c r="AO625" s="12" t="str">
        <f t="shared" si="347"/>
        <v/>
      </c>
      <c r="AP625" s="12" t="str">
        <f t="shared" si="348"/>
        <v/>
      </c>
      <c r="AQ625" s="12" t="str">
        <f t="shared" si="349"/>
        <v/>
      </c>
      <c r="AR625" s="12" t="str">
        <f t="shared" si="350"/>
        <v/>
      </c>
      <c r="AS625" s="12" t="str">
        <f t="shared" si="351"/>
        <v/>
      </c>
      <c r="AT625" s="12" t="str">
        <f t="shared" si="352"/>
        <v/>
      </c>
      <c r="AU625" s="12" t="str">
        <f t="shared" si="353"/>
        <v/>
      </c>
      <c r="AV625" s="12" t="str">
        <f t="shared" si="354"/>
        <v/>
      </c>
      <c r="AW625" s="12" t="str">
        <f t="shared" si="355"/>
        <v/>
      </c>
      <c r="AX625" s="12" t="str">
        <f t="shared" si="356"/>
        <v/>
      </c>
      <c r="AY625" s="12" t="str">
        <f t="shared" si="357"/>
        <v/>
      </c>
      <c r="AZ625" s="12" t="str">
        <f t="shared" si="358"/>
        <v/>
      </c>
    </row>
    <row r="626" spans="1:52" s="3" customFormat="1">
      <c r="A626" s="35"/>
      <c r="B626" s="36"/>
      <c r="C626" s="36"/>
      <c r="D626" s="36"/>
      <c r="E626" s="13"/>
      <c r="F626" s="13"/>
      <c r="G626" s="13"/>
      <c r="H626" s="13"/>
      <c r="I626" s="18">
        <f t="shared" si="326"/>
        <v>0</v>
      </c>
      <c r="J626" s="37">
        <f t="shared" si="327"/>
        <v>0</v>
      </c>
      <c r="K626" s="37"/>
      <c r="L626" s="12">
        <f t="shared" si="328"/>
        <v>0</v>
      </c>
      <c r="M626" s="12">
        <f t="shared" si="329"/>
        <v>0</v>
      </c>
      <c r="N626" s="12">
        <f t="shared" si="330"/>
        <v>0</v>
      </c>
      <c r="O626" s="12">
        <f t="shared" si="331"/>
        <v>0</v>
      </c>
      <c r="P626" s="12">
        <f t="shared" si="332"/>
        <v>0</v>
      </c>
      <c r="Q626" s="12">
        <f t="shared" si="333"/>
        <v>0</v>
      </c>
      <c r="R626" s="12">
        <f t="shared" si="334"/>
        <v>0</v>
      </c>
      <c r="S626" s="12">
        <f t="shared" si="335"/>
        <v>0</v>
      </c>
      <c r="U626" s="12">
        <f t="shared" si="336"/>
        <v>0</v>
      </c>
      <c r="V626" s="12">
        <f t="shared" si="337"/>
        <v>0</v>
      </c>
      <c r="W626" s="12">
        <f t="shared" si="338"/>
        <v>0</v>
      </c>
      <c r="X626" s="12">
        <f t="shared" si="359"/>
        <v>0</v>
      </c>
      <c r="Y626" s="12">
        <f t="shared" si="360"/>
        <v>0</v>
      </c>
      <c r="Z626" s="12">
        <f t="shared" si="339"/>
        <v>0</v>
      </c>
      <c r="AB626" s="42">
        <f t="shared" si="340"/>
        <v>0</v>
      </c>
      <c r="AC626" s="42">
        <f t="shared" si="341"/>
        <v>0</v>
      </c>
      <c r="AD626" s="42">
        <f t="shared" si="342"/>
        <v>0</v>
      </c>
      <c r="AE626" s="42">
        <f t="shared" si="343"/>
        <v>0</v>
      </c>
      <c r="AG626" s="7"/>
      <c r="AH626" s="7"/>
      <c r="AJ626" s="7"/>
      <c r="AL626" s="12" t="str">
        <f t="shared" si="344"/>
        <v/>
      </c>
      <c r="AM626" s="12" t="str">
        <f t="shared" si="345"/>
        <v/>
      </c>
      <c r="AN626" s="12" t="str">
        <f t="shared" si="346"/>
        <v/>
      </c>
      <c r="AO626" s="12" t="str">
        <f t="shared" si="347"/>
        <v/>
      </c>
      <c r="AP626" s="12" t="str">
        <f t="shared" si="348"/>
        <v/>
      </c>
      <c r="AQ626" s="12" t="str">
        <f t="shared" si="349"/>
        <v/>
      </c>
      <c r="AR626" s="12" t="str">
        <f t="shared" si="350"/>
        <v/>
      </c>
      <c r="AS626" s="12" t="str">
        <f t="shared" si="351"/>
        <v/>
      </c>
      <c r="AT626" s="12" t="str">
        <f t="shared" si="352"/>
        <v/>
      </c>
      <c r="AU626" s="12" t="str">
        <f t="shared" si="353"/>
        <v/>
      </c>
      <c r="AV626" s="12" t="str">
        <f t="shared" si="354"/>
        <v/>
      </c>
      <c r="AW626" s="12" t="str">
        <f t="shared" si="355"/>
        <v/>
      </c>
      <c r="AX626" s="12" t="str">
        <f t="shared" si="356"/>
        <v/>
      </c>
      <c r="AY626" s="12" t="str">
        <f t="shared" si="357"/>
        <v/>
      </c>
      <c r="AZ626" s="12" t="str">
        <f t="shared" si="358"/>
        <v/>
      </c>
    </row>
    <row r="627" spans="1:52" s="3" customFormat="1">
      <c r="A627" s="35"/>
      <c r="B627" s="36"/>
      <c r="C627" s="36"/>
      <c r="D627" s="36"/>
      <c r="E627" s="13"/>
      <c r="F627" s="13"/>
      <c r="G627" s="13"/>
      <c r="H627" s="13"/>
      <c r="I627" s="18">
        <f t="shared" si="326"/>
        <v>0</v>
      </c>
      <c r="J627" s="37">
        <f t="shared" si="327"/>
        <v>0</v>
      </c>
      <c r="K627" s="37"/>
      <c r="L627" s="12">
        <f t="shared" si="328"/>
        <v>0</v>
      </c>
      <c r="M627" s="12">
        <f t="shared" si="329"/>
        <v>0</v>
      </c>
      <c r="N627" s="12">
        <f t="shared" si="330"/>
        <v>0</v>
      </c>
      <c r="O627" s="12">
        <f t="shared" si="331"/>
        <v>0</v>
      </c>
      <c r="P627" s="12">
        <f t="shared" si="332"/>
        <v>0</v>
      </c>
      <c r="Q627" s="12">
        <f t="shared" si="333"/>
        <v>0</v>
      </c>
      <c r="R627" s="12">
        <f t="shared" si="334"/>
        <v>0</v>
      </c>
      <c r="S627" s="12">
        <f t="shared" si="335"/>
        <v>0</v>
      </c>
      <c r="U627" s="12">
        <f t="shared" si="336"/>
        <v>0</v>
      </c>
      <c r="V627" s="12">
        <f t="shared" si="337"/>
        <v>0</v>
      </c>
      <c r="W627" s="12">
        <f t="shared" si="338"/>
        <v>0</v>
      </c>
      <c r="X627" s="12">
        <f t="shared" si="359"/>
        <v>0</v>
      </c>
      <c r="Y627" s="12">
        <f t="shared" si="360"/>
        <v>0</v>
      </c>
      <c r="Z627" s="12">
        <f t="shared" si="339"/>
        <v>0</v>
      </c>
      <c r="AB627" s="42">
        <f t="shared" si="340"/>
        <v>0</v>
      </c>
      <c r="AC627" s="42">
        <f t="shared" si="341"/>
        <v>0</v>
      </c>
      <c r="AD627" s="42">
        <f t="shared" si="342"/>
        <v>0</v>
      </c>
      <c r="AE627" s="42">
        <f t="shared" si="343"/>
        <v>0</v>
      </c>
      <c r="AG627" s="7"/>
      <c r="AH627" s="7"/>
      <c r="AJ627" s="7"/>
      <c r="AL627" s="12" t="str">
        <f t="shared" si="344"/>
        <v/>
      </c>
      <c r="AM627" s="12" t="str">
        <f t="shared" si="345"/>
        <v/>
      </c>
      <c r="AN627" s="12" t="str">
        <f t="shared" si="346"/>
        <v/>
      </c>
      <c r="AO627" s="12" t="str">
        <f t="shared" si="347"/>
        <v/>
      </c>
      <c r="AP627" s="12" t="str">
        <f t="shared" si="348"/>
        <v/>
      </c>
      <c r="AQ627" s="12" t="str">
        <f t="shared" si="349"/>
        <v/>
      </c>
      <c r="AR627" s="12" t="str">
        <f t="shared" si="350"/>
        <v/>
      </c>
      <c r="AS627" s="12" t="str">
        <f t="shared" si="351"/>
        <v/>
      </c>
      <c r="AT627" s="12" t="str">
        <f t="shared" si="352"/>
        <v/>
      </c>
      <c r="AU627" s="12" t="str">
        <f t="shared" si="353"/>
        <v/>
      </c>
      <c r="AV627" s="12" t="str">
        <f t="shared" si="354"/>
        <v/>
      </c>
      <c r="AW627" s="12" t="str">
        <f t="shared" si="355"/>
        <v/>
      </c>
      <c r="AX627" s="12" t="str">
        <f t="shared" si="356"/>
        <v/>
      </c>
      <c r="AY627" s="12" t="str">
        <f t="shared" si="357"/>
        <v/>
      </c>
      <c r="AZ627" s="12" t="str">
        <f t="shared" si="358"/>
        <v/>
      </c>
    </row>
    <row r="628" spans="1:52" s="3" customFormat="1">
      <c r="A628" s="35"/>
      <c r="B628" s="36"/>
      <c r="C628" s="36"/>
      <c r="D628" s="36"/>
      <c r="E628" s="13"/>
      <c r="F628" s="13"/>
      <c r="G628" s="13"/>
      <c r="H628" s="13"/>
      <c r="I628" s="18">
        <f t="shared" si="326"/>
        <v>0</v>
      </c>
      <c r="J628" s="37">
        <f t="shared" si="327"/>
        <v>0</v>
      </c>
      <c r="K628" s="37"/>
      <c r="L628" s="12">
        <f t="shared" si="328"/>
        <v>0</v>
      </c>
      <c r="M628" s="12">
        <f t="shared" si="329"/>
        <v>0</v>
      </c>
      <c r="N628" s="12">
        <f t="shared" si="330"/>
        <v>0</v>
      </c>
      <c r="O628" s="12">
        <f t="shared" si="331"/>
        <v>0</v>
      </c>
      <c r="P628" s="12">
        <f t="shared" si="332"/>
        <v>0</v>
      </c>
      <c r="Q628" s="12">
        <f t="shared" si="333"/>
        <v>0</v>
      </c>
      <c r="R628" s="12">
        <f t="shared" si="334"/>
        <v>0</v>
      </c>
      <c r="S628" s="12">
        <f t="shared" si="335"/>
        <v>0</v>
      </c>
      <c r="U628" s="12">
        <f t="shared" si="336"/>
        <v>0</v>
      </c>
      <c r="V628" s="12">
        <f t="shared" si="337"/>
        <v>0</v>
      </c>
      <c r="W628" s="12">
        <f t="shared" si="338"/>
        <v>0</v>
      </c>
      <c r="X628" s="12">
        <f t="shared" si="359"/>
        <v>0</v>
      </c>
      <c r="Y628" s="12">
        <f t="shared" si="360"/>
        <v>0</v>
      </c>
      <c r="Z628" s="12">
        <f t="shared" si="339"/>
        <v>0</v>
      </c>
      <c r="AB628" s="42">
        <f t="shared" si="340"/>
        <v>0</v>
      </c>
      <c r="AC628" s="42">
        <f t="shared" si="341"/>
        <v>0</v>
      </c>
      <c r="AD628" s="42">
        <f t="shared" si="342"/>
        <v>0</v>
      </c>
      <c r="AE628" s="42">
        <f t="shared" si="343"/>
        <v>0</v>
      </c>
      <c r="AG628" s="7"/>
      <c r="AH628" s="7"/>
      <c r="AJ628" s="7"/>
      <c r="AL628" s="12" t="str">
        <f t="shared" si="344"/>
        <v/>
      </c>
      <c r="AM628" s="12" t="str">
        <f t="shared" si="345"/>
        <v/>
      </c>
      <c r="AN628" s="12" t="str">
        <f t="shared" si="346"/>
        <v/>
      </c>
      <c r="AO628" s="12" t="str">
        <f t="shared" si="347"/>
        <v/>
      </c>
      <c r="AP628" s="12" t="str">
        <f t="shared" si="348"/>
        <v/>
      </c>
      <c r="AQ628" s="12" t="str">
        <f t="shared" si="349"/>
        <v/>
      </c>
      <c r="AR628" s="12" t="str">
        <f t="shared" si="350"/>
        <v/>
      </c>
      <c r="AS628" s="12" t="str">
        <f t="shared" si="351"/>
        <v/>
      </c>
      <c r="AT628" s="12" t="str">
        <f t="shared" si="352"/>
        <v/>
      </c>
      <c r="AU628" s="12" t="str">
        <f t="shared" si="353"/>
        <v/>
      </c>
      <c r="AV628" s="12" t="str">
        <f t="shared" si="354"/>
        <v/>
      </c>
      <c r="AW628" s="12" t="str">
        <f t="shared" si="355"/>
        <v/>
      </c>
      <c r="AX628" s="12" t="str">
        <f t="shared" si="356"/>
        <v/>
      </c>
      <c r="AY628" s="12" t="str">
        <f t="shared" si="357"/>
        <v/>
      </c>
      <c r="AZ628" s="12" t="str">
        <f t="shared" si="358"/>
        <v/>
      </c>
    </row>
    <row r="629" spans="1:52" s="3" customFormat="1">
      <c r="A629" s="35"/>
      <c r="B629" s="36"/>
      <c r="C629" s="36"/>
      <c r="D629" s="36"/>
      <c r="E629" s="13"/>
      <c r="F629" s="13"/>
      <c r="G629" s="13"/>
      <c r="H629" s="13"/>
      <c r="I629" s="18">
        <f t="shared" si="326"/>
        <v>0</v>
      </c>
      <c r="J629" s="37">
        <f t="shared" si="327"/>
        <v>0</v>
      </c>
      <c r="K629" s="37"/>
      <c r="L629" s="12">
        <f t="shared" si="328"/>
        <v>0</v>
      </c>
      <c r="M629" s="12">
        <f t="shared" si="329"/>
        <v>0</v>
      </c>
      <c r="N629" s="12">
        <f t="shared" si="330"/>
        <v>0</v>
      </c>
      <c r="O629" s="12">
        <f t="shared" si="331"/>
        <v>0</v>
      </c>
      <c r="P629" s="12">
        <f t="shared" si="332"/>
        <v>0</v>
      </c>
      <c r="Q629" s="12">
        <f t="shared" si="333"/>
        <v>0</v>
      </c>
      <c r="R629" s="12">
        <f t="shared" si="334"/>
        <v>0</v>
      </c>
      <c r="S629" s="12">
        <f t="shared" si="335"/>
        <v>0</v>
      </c>
      <c r="U629" s="12">
        <f t="shared" si="336"/>
        <v>0</v>
      </c>
      <c r="V629" s="12">
        <f t="shared" si="337"/>
        <v>0</v>
      </c>
      <c r="W629" s="12">
        <f t="shared" si="338"/>
        <v>0</v>
      </c>
      <c r="X629" s="12">
        <f t="shared" si="359"/>
        <v>0</v>
      </c>
      <c r="Y629" s="12">
        <f t="shared" si="360"/>
        <v>0</v>
      </c>
      <c r="Z629" s="12">
        <f t="shared" si="339"/>
        <v>0</v>
      </c>
      <c r="AB629" s="42">
        <f t="shared" si="340"/>
        <v>0</v>
      </c>
      <c r="AC629" s="42">
        <f t="shared" si="341"/>
        <v>0</v>
      </c>
      <c r="AD629" s="42">
        <f t="shared" si="342"/>
        <v>0</v>
      </c>
      <c r="AE629" s="42">
        <f t="shared" si="343"/>
        <v>0</v>
      </c>
      <c r="AG629" s="7"/>
      <c r="AH629" s="7"/>
      <c r="AJ629" s="7"/>
      <c r="AL629" s="12" t="str">
        <f t="shared" si="344"/>
        <v/>
      </c>
      <c r="AM629" s="12" t="str">
        <f t="shared" si="345"/>
        <v/>
      </c>
      <c r="AN629" s="12" t="str">
        <f t="shared" si="346"/>
        <v/>
      </c>
      <c r="AO629" s="12" t="str">
        <f t="shared" si="347"/>
        <v/>
      </c>
      <c r="AP629" s="12" t="str">
        <f t="shared" si="348"/>
        <v/>
      </c>
      <c r="AQ629" s="12" t="str">
        <f t="shared" si="349"/>
        <v/>
      </c>
      <c r="AR629" s="12" t="str">
        <f t="shared" si="350"/>
        <v/>
      </c>
      <c r="AS629" s="12" t="str">
        <f t="shared" si="351"/>
        <v/>
      </c>
      <c r="AT629" s="12" t="str">
        <f t="shared" si="352"/>
        <v/>
      </c>
      <c r="AU629" s="12" t="str">
        <f t="shared" si="353"/>
        <v/>
      </c>
      <c r="AV629" s="12" t="str">
        <f t="shared" si="354"/>
        <v/>
      </c>
      <c r="AW629" s="12" t="str">
        <f t="shared" si="355"/>
        <v/>
      </c>
      <c r="AX629" s="12" t="str">
        <f t="shared" si="356"/>
        <v/>
      </c>
      <c r="AY629" s="12" t="str">
        <f t="shared" si="357"/>
        <v/>
      </c>
      <c r="AZ629" s="12" t="str">
        <f t="shared" si="358"/>
        <v/>
      </c>
    </row>
    <row r="630" spans="1:52" s="3" customFormat="1">
      <c r="A630" s="35"/>
      <c r="B630" s="36"/>
      <c r="C630" s="36"/>
      <c r="D630" s="36"/>
      <c r="E630" s="13"/>
      <c r="F630" s="13"/>
      <c r="G630" s="13"/>
      <c r="H630" s="13"/>
      <c r="I630" s="18">
        <f t="shared" si="326"/>
        <v>0</v>
      </c>
      <c r="J630" s="37">
        <f t="shared" si="327"/>
        <v>0</v>
      </c>
      <c r="K630" s="37"/>
      <c r="L630" s="12">
        <f t="shared" si="328"/>
        <v>0</v>
      </c>
      <c r="M630" s="12">
        <f t="shared" si="329"/>
        <v>0</v>
      </c>
      <c r="N630" s="12">
        <f t="shared" si="330"/>
        <v>0</v>
      </c>
      <c r="O630" s="12">
        <f t="shared" si="331"/>
        <v>0</v>
      </c>
      <c r="P630" s="12">
        <f t="shared" si="332"/>
        <v>0</v>
      </c>
      <c r="Q630" s="12">
        <f t="shared" si="333"/>
        <v>0</v>
      </c>
      <c r="R630" s="12">
        <f t="shared" si="334"/>
        <v>0</v>
      </c>
      <c r="S630" s="12">
        <f t="shared" si="335"/>
        <v>0</v>
      </c>
      <c r="U630" s="12">
        <f t="shared" si="336"/>
        <v>0</v>
      </c>
      <c r="V630" s="12">
        <f t="shared" si="337"/>
        <v>0</v>
      </c>
      <c r="W630" s="12">
        <f t="shared" si="338"/>
        <v>0</v>
      </c>
      <c r="X630" s="12">
        <f t="shared" si="359"/>
        <v>0</v>
      </c>
      <c r="Y630" s="12">
        <f t="shared" si="360"/>
        <v>0</v>
      </c>
      <c r="Z630" s="12">
        <f t="shared" si="339"/>
        <v>0</v>
      </c>
      <c r="AB630" s="42">
        <f t="shared" si="340"/>
        <v>0</v>
      </c>
      <c r="AC630" s="42">
        <f t="shared" si="341"/>
        <v>0</v>
      </c>
      <c r="AD630" s="42">
        <f t="shared" si="342"/>
        <v>0</v>
      </c>
      <c r="AE630" s="42">
        <f t="shared" si="343"/>
        <v>0</v>
      </c>
      <c r="AG630" s="7"/>
      <c r="AH630" s="7"/>
      <c r="AJ630" s="7"/>
      <c r="AL630" s="12" t="str">
        <f t="shared" si="344"/>
        <v/>
      </c>
      <c r="AM630" s="12" t="str">
        <f t="shared" si="345"/>
        <v/>
      </c>
      <c r="AN630" s="12" t="str">
        <f t="shared" si="346"/>
        <v/>
      </c>
      <c r="AO630" s="12" t="str">
        <f t="shared" si="347"/>
        <v/>
      </c>
      <c r="AP630" s="12" t="str">
        <f t="shared" si="348"/>
        <v/>
      </c>
      <c r="AQ630" s="12" t="str">
        <f t="shared" si="349"/>
        <v/>
      </c>
      <c r="AR630" s="12" t="str">
        <f t="shared" si="350"/>
        <v/>
      </c>
      <c r="AS630" s="12" t="str">
        <f t="shared" si="351"/>
        <v/>
      </c>
      <c r="AT630" s="12" t="str">
        <f t="shared" si="352"/>
        <v/>
      </c>
      <c r="AU630" s="12" t="str">
        <f t="shared" si="353"/>
        <v/>
      </c>
      <c r="AV630" s="12" t="str">
        <f t="shared" si="354"/>
        <v/>
      </c>
      <c r="AW630" s="12" t="str">
        <f t="shared" si="355"/>
        <v/>
      </c>
      <c r="AX630" s="12" t="str">
        <f t="shared" si="356"/>
        <v/>
      </c>
      <c r="AY630" s="12" t="str">
        <f t="shared" si="357"/>
        <v/>
      </c>
      <c r="AZ630" s="12" t="str">
        <f t="shared" si="358"/>
        <v/>
      </c>
    </row>
    <row r="631" spans="1:52" s="3" customFormat="1">
      <c r="A631" s="35"/>
      <c r="B631" s="36"/>
      <c r="C631" s="36"/>
      <c r="D631" s="36"/>
      <c r="E631" s="13"/>
      <c r="F631" s="13"/>
      <c r="G631" s="13"/>
      <c r="H631" s="13"/>
      <c r="I631" s="18">
        <f t="shared" ref="I631:I694" si="361">AB631+AC631+AD631+AE631</f>
        <v>0</v>
      </c>
      <c r="J631" s="37">
        <f t="shared" ref="J631:J694" si="362">IF(U631=1,$AH$5,IF(V631=1,$AH$6,IF(W631=1,$AH$7,IF(X631=1,$AH$8,IF(Y631=1,$AH$9,0)))))</f>
        <v>0</v>
      </c>
      <c r="K631" s="37"/>
      <c r="L631" s="12">
        <f t="shared" ref="L631:L694" si="363">IF(A631&lt;&gt;"",1,0)</f>
        <v>0</v>
      </c>
      <c r="M631" s="12">
        <f t="shared" ref="M631:M694" si="364">IF(B631&lt;&gt;"",1,0)</f>
        <v>0</v>
      </c>
      <c r="N631" s="12">
        <f t="shared" ref="N631:N694" si="365">IF(C631&lt;&gt;"",1,0)</f>
        <v>0</v>
      </c>
      <c r="O631" s="12">
        <f t="shared" ref="O631:O694" si="366">IF(D631&lt;&gt;"",1,0)</f>
        <v>0</v>
      </c>
      <c r="P631" s="12">
        <f t="shared" ref="P631:P694" si="367">IF(E631&lt;&gt;"",1,0)</f>
        <v>0</v>
      </c>
      <c r="Q631" s="12">
        <f t="shared" ref="Q631:Q694" si="368">IF(F631&lt;&gt;"",1,0)</f>
        <v>0</v>
      </c>
      <c r="R631" s="12">
        <f t="shared" ref="R631:R694" si="369">IF(G631&lt;&gt;"",1,0)</f>
        <v>0</v>
      </c>
      <c r="S631" s="12">
        <f t="shared" ref="S631:S694" si="370">IF(H631&lt;&gt;"",1,0)</f>
        <v>0</v>
      </c>
      <c r="U631" s="12">
        <f t="shared" ref="U631:U694" si="371">IFERROR(IF(AY631=AZ631,0,1),1)</f>
        <v>0</v>
      </c>
      <c r="V631" s="12">
        <f t="shared" ref="V631:V694" si="372">IF((IF(B631&lt;&gt;"",1,0))+(IF(C631&lt;&gt;"",1,0))=2,IF(C631&gt;B631,0,1),0)</f>
        <v>0</v>
      </c>
      <c r="W631" s="12">
        <f t="shared" ref="W631:W694" si="373">IF(L631+M631+N631+O631+P631+Q631+R631+S631=0,0,IF(L631+M631+N631+O631=4,0,1))</f>
        <v>0</v>
      </c>
      <c r="X631" s="12">
        <f t="shared" si="359"/>
        <v>0</v>
      </c>
      <c r="Y631" s="12">
        <f t="shared" si="360"/>
        <v>0</v>
      </c>
      <c r="Z631" s="12">
        <f t="shared" ref="Z631:Z694" si="374">IF(U631+V631+W631+X631+Y631=0,0,1)</f>
        <v>0</v>
      </c>
      <c r="AB631" s="42">
        <f t="shared" ref="AB631:AB694" si="375">IF($Z631=0,E631,0)</f>
        <v>0</v>
      </c>
      <c r="AC631" s="42">
        <f t="shared" ref="AC631:AC694" si="376">IF($Z631=0,F631,0)</f>
        <v>0</v>
      </c>
      <c r="AD631" s="42">
        <f t="shared" ref="AD631:AD694" si="377">IF($Z631=0,G631,0)</f>
        <v>0</v>
      </c>
      <c r="AE631" s="42">
        <f t="shared" ref="AE631:AE694" si="378">IF($Z631=0,H631,0)</f>
        <v>0</v>
      </c>
      <c r="AG631" s="7"/>
      <c r="AH631" s="7"/>
      <c r="AJ631" s="7"/>
      <c r="AL631" s="12" t="str">
        <f t="shared" ref="AL631:AL694" si="379">IF($A631="","",MID($A631,1,1)*2)</f>
        <v/>
      </c>
      <c r="AM631" s="12" t="str">
        <f t="shared" ref="AM631:AM694" si="380">IF($A631="","",MID($A631,2,1)*1)</f>
        <v/>
      </c>
      <c r="AN631" s="12" t="str">
        <f t="shared" ref="AN631:AN694" si="381">IF($A631="","",MID($A631,3,1)*2)</f>
        <v/>
      </c>
      <c r="AO631" s="12" t="str">
        <f t="shared" ref="AO631:AO694" si="382">IF($A631="","",MID($A631,4,1)*1)</f>
        <v/>
      </c>
      <c r="AP631" s="12" t="str">
        <f t="shared" ref="AP631:AP694" si="383">IF($A631="","",MID($A631,5,1)*2)</f>
        <v/>
      </c>
      <c r="AQ631" s="12" t="str">
        <f t="shared" ref="AQ631:AQ694" si="384">IF($A631="","",IF(AL631&lt;10,AL631,(LEFT(AL631)+RIGHT(AL631))))</f>
        <v/>
      </c>
      <c r="AR631" s="12" t="str">
        <f t="shared" ref="AR631:AR694" si="385">IF($A631="","",IF(AM631&lt;10,AM631,(LEFT(AM631)+RIGHT(AM631))))</f>
        <v/>
      </c>
      <c r="AS631" s="12" t="str">
        <f t="shared" ref="AS631:AS694" si="386">IF($A631="","",IF(AN631&lt;10,AN631,(LEFT(AN631)+RIGHT(AN631))))</f>
        <v/>
      </c>
      <c r="AT631" s="12" t="str">
        <f t="shared" ref="AT631:AT694" si="387">IF($A631="","",IF(AO631&lt;10,AO631,(LEFT(AO631)+RIGHT(AO631))))</f>
        <v/>
      </c>
      <c r="AU631" s="12" t="str">
        <f t="shared" ref="AU631:AU694" si="388">IF($A631="","",IF(AP631&lt;10,AP631,(LEFT(AP631)+RIGHT(AP631))))</f>
        <v/>
      </c>
      <c r="AV631" s="12" t="str">
        <f t="shared" ref="AV631:AV694" si="389">IF($A631="","",SUM(AQ631:AU631))</f>
        <v/>
      </c>
      <c r="AW631" s="12" t="str">
        <f t="shared" ref="AW631:AW694" si="390">IF($A631="","",MOD(AV631,10))</f>
        <v/>
      </c>
      <c r="AX631" s="12" t="str">
        <f t="shared" ref="AX631:AX694" si="391">IF($A631="","",10-AW631)</f>
        <v/>
      </c>
      <c r="AY631" s="12" t="str">
        <f t="shared" ref="AY631:AY694" si="392">IF($A631="","",MOD(AX631,10))</f>
        <v/>
      </c>
      <c r="AZ631" s="12" t="str">
        <f t="shared" ref="AZ631:AZ694" si="393">IF($A631="","",MID($A631,7,1)*1)</f>
        <v/>
      </c>
    </row>
    <row r="632" spans="1:52" s="3" customFormat="1">
      <c r="A632" s="35"/>
      <c r="B632" s="36"/>
      <c r="C632" s="36"/>
      <c r="D632" s="36"/>
      <c r="E632" s="13"/>
      <c r="F632" s="13"/>
      <c r="G632" s="13"/>
      <c r="H632" s="13"/>
      <c r="I632" s="18">
        <f t="shared" si="361"/>
        <v>0</v>
      </c>
      <c r="J632" s="37">
        <f t="shared" si="362"/>
        <v>0</v>
      </c>
      <c r="K632" s="37"/>
      <c r="L632" s="12">
        <f t="shared" si="363"/>
        <v>0</v>
      </c>
      <c r="M632" s="12">
        <f t="shared" si="364"/>
        <v>0</v>
      </c>
      <c r="N632" s="12">
        <f t="shared" si="365"/>
        <v>0</v>
      </c>
      <c r="O632" s="12">
        <f t="shared" si="366"/>
        <v>0</v>
      </c>
      <c r="P632" s="12">
        <f t="shared" si="367"/>
        <v>0</v>
      </c>
      <c r="Q632" s="12">
        <f t="shared" si="368"/>
        <v>0</v>
      </c>
      <c r="R632" s="12">
        <f t="shared" si="369"/>
        <v>0</v>
      </c>
      <c r="S632" s="12">
        <f t="shared" si="370"/>
        <v>0</v>
      </c>
      <c r="U632" s="12">
        <f t="shared" si="371"/>
        <v>0</v>
      </c>
      <c r="V632" s="12">
        <f t="shared" si="372"/>
        <v>0</v>
      </c>
      <c r="W632" s="12">
        <f t="shared" si="373"/>
        <v>0</v>
      </c>
      <c r="X632" s="12">
        <f t="shared" ref="X632:X695" si="394">IF(COUNTIF($A$5:$A$1004,A632)&lt;=1,0,1)</f>
        <v>0</v>
      </c>
      <c r="Y632" s="12">
        <f t="shared" si="360"/>
        <v>0</v>
      </c>
      <c r="Z632" s="12">
        <f t="shared" si="374"/>
        <v>0</v>
      </c>
      <c r="AB632" s="42">
        <f t="shared" si="375"/>
        <v>0</v>
      </c>
      <c r="AC632" s="42">
        <f t="shared" si="376"/>
        <v>0</v>
      </c>
      <c r="AD632" s="42">
        <f t="shared" si="377"/>
        <v>0</v>
      </c>
      <c r="AE632" s="42">
        <f t="shared" si="378"/>
        <v>0</v>
      </c>
      <c r="AG632" s="7"/>
      <c r="AH632" s="7"/>
      <c r="AJ632" s="7"/>
      <c r="AL632" s="12" t="str">
        <f t="shared" si="379"/>
        <v/>
      </c>
      <c r="AM632" s="12" t="str">
        <f t="shared" si="380"/>
        <v/>
      </c>
      <c r="AN632" s="12" t="str">
        <f t="shared" si="381"/>
        <v/>
      </c>
      <c r="AO632" s="12" t="str">
        <f t="shared" si="382"/>
        <v/>
      </c>
      <c r="AP632" s="12" t="str">
        <f t="shared" si="383"/>
        <v/>
      </c>
      <c r="AQ632" s="12" t="str">
        <f t="shared" si="384"/>
        <v/>
      </c>
      <c r="AR632" s="12" t="str">
        <f t="shared" si="385"/>
        <v/>
      </c>
      <c r="AS632" s="12" t="str">
        <f t="shared" si="386"/>
        <v/>
      </c>
      <c r="AT632" s="12" t="str">
        <f t="shared" si="387"/>
        <v/>
      </c>
      <c r="AU632" s="12" t="str">
        <f t="shared" si="388"/>
        <v/>
      </c>
      <c r="AV632" s="12" t="str">
        <f t="shared" si="389"/>
        <v/>
      </c>
      <c r="AW632" s="12" t="str">
        <f t="shared" si="390"/>
        <v/>
      </c>
      <c r="AX632" s="12" t="str">
        <f t="shared" si="391"/>
        <v/>
      </c>
      <c r="AY632" s="12" t="str">
        <f t="shared" si="392"/>
        <v/>
      </c>
      <c r="AZ632" s="12" t="str">
        <f t="shared" si="393"/>
        <v/>
      </c>
    </row>
    <row r="633" spans="1:52" s="3" customFormat="1">
      <c r="A633" s="35"/>
      <c r="B633" s="36"/>
      <c r="C633" s="36"/>
      <c r="D633" s="36"/>
      <c r="E633" s="13"/>
      <c r="F633" s="13"/>
      <c r="G633" s="13"/>
      <c r="H633" s="13"/>
      <c r="I633" s="18">
        <f t="shared" si="361"/>
        <v>0</v>
      </c>
      <c r="J633" s="37">
        <f t="shared" si="362"/>
        <v>0</v>
      </c>
      <c r="K633" s="37"/>
      <c r="L633" s="12">
        <f t="shared" si="363"/>
        <v>0</v>
      </c>
      <c r="M633" s="12">
        <f t="shared" si="364"/>
        <v>0</v>
      </c>
      <c r="N633" s="12">
        <f t="shared" si="365"/>
        <v>0</v>
      </c>
      <c r="O633" s="12">
        <f t="shared" si="366"/>
        <v>0</v>
      </c>
      <c r="P633" s="12">
        <f t="shared" si="367"/>
        <v>0</v>
      </c>
      <c r="Q633" s="12">
        <f t="shared" si="368"/>
        <v>0</v>
      </c>
      <c r="R633" s="12">
        <f t="shared" si="369"/>
        <v>0</v>
      </c>
      <c r="S633" s="12">
        <f t="shared" si="370"/>
        <v>0</v>
      </c>
      <c r="U633" s="12">
        <f t="shared" si="371"/>
        <v>0</v>
      </c>
      <c r="V633" s="12">
        <f t="shared" si="372"/>
        <v>0</v>
      </c>
      <c r="W633" s="12">
        <f t="shared" si="373"/>
        <v>0</v>
      </c>
      <c r="X633" s="12">
        <f t="shared" si="394"/>
        <v>0</v>
      </c>
      <c r="Y633" s="12">
        <f t="shared" si="360"/>
        <v>0</v>
      </c>
      <c r="Z633" s="12">
        <f t="shared" si="374"/>
        <v>0</v>
      </c>
      <c r="AB633" s="42">
        <f t="shared" si="375"/>
        <v>0</v>
      </c>
      <c r="AC633" s="42">
        <f t="shared" si="376"/>
        <v>0</v>
      </c>
      <c r="AD633" s="42">
        <f t="shared" si="377"/>
        <v>0</v>
      </c>
      <c r="AE633" s="42">
        <f t="shared" si="378"/>
        <v>0</v>
      </c>
      <c r="AG633" s="7"/>
      <c r="AH633" s="7"/>
      <c r="AJ633" s="7"/>
      <c r="AL633" s="12" t="str">
        <f t="shared" si="379"/>
        <v/>
      </c>
      <c r="AM633" s="12" t="str">
        <f t="shared" si="380"/>
        <v/>
      </c>
      <c r="AN633" s="12" t="str">
        <f t="shared" si="381"/>
        <v/>
      </c>
      <c r="AO633" s="12" t="str">
        <f t="shared" si="382"/>
        <v/>
      </c>
      <c r="AP633" s="12" t="str">
        <f t="shared" si="383"/>
        <v/>
      </c>
      <c r="AQ633" s="12" t="str">
        <f t="shared" si="384"/>
        <v/>
      </c>
      <c r="AR633" s="12" t="str">
        <f t="shared" si="385"/>
        <v/>
      </c>
      <c r="AS633" s="12" t="str">
        <f t="shared" si="386"/>
        <v/>
      </c>
      <c r="AT633" s="12" t="str">
        <f t="shared" si="387"/>
        <v/>
      </c>
      <c r="AU633" s="12" t="str">
        <f t="shared" si="388"/>
        <v/>
      </c>
      <c r="AV633" s="12" t="str">
        <f t="shared" si="389"/>
        <v/>
      </c>
      <c r="AW633" s="12" t="str">
        <f t="shared" si="390"/>
        <v/>
      </c>
      <c r="AX633" s="12" t="str">
        <f t="shared" si="391"/>
        <v/>
      </c>
      <c r="AY633" s="12" t="str">
        <f t="shared" si="392"/>
        <v/>
      </c>
      <c r="AZ633" s="12" t="str">
        <f t="shared" si="393"/>
        <v/>
      </c>
    </row>
    <row r="634" spans="1:52" s="3" customFormat="1">
      <c r="A634" s="35"/>
      <c r="B634" s="36"/>
      <c r="C634" s="36"/>
      <c r="D634" s="36"/>
      <c r="E634" s="13"/>
      <c r="F634" s="13"/>
      <c r="G634" s="13"/>
      <c r="H634" s="13"/>
      <c r="I634" s="18">
        <f t="shared" si="361"/>
        <v>0</v>
      </c>
      <c r="J634" s="37">
        <f t="shared" si="362"/>
        <v>0</v>
      </c>
      <c r="K634" s="37"/>
      <c r="L634" s="12">
        <f t="shared" si="363"/>
        <v>0</v>
      </c>
      <c r="M634" s="12">
        <f t="shared" si="364"/>
        <v>0</v>
      </c>
      <c r="N634" s="12">
        <f t="shared" si="365"/>
        <v>0</v>
      </c>
      <c r="O634" s="12">
        <f t="shared" si="366"/>
        <v>0</v>
      </c>
      <c r="P634" s="12">
        <f t="shared" si="367"/>
        <v>0</v>
      </c>
      <c r="Q634" s="12">
        <f t="shared" si="368"/>
        <v>0</v>
      </c>
      <c r="R634" s="12">
        <f t="shared" si="369"/>
        <v>0</v>
      </c>
      <c r="S634" s="12">
        <f t="shared" si="370"/>
        <v>0</v>
      </c>
      <c r="U634" s="12">
        <f t="shared" si="371"/>
        <v>0</v>
      </c>
      <c r="V634" s="12">
        <f t="shared" si="372"/>
        <v>0</v>
      </c>
      <c r="W634" s="12">
        <f t="shared" si="373"/>
        <v>0</v>
      </c>
      <c r="X634" s="12">
        <f t="shared" si="394"/>
        <v>0</v>
      </c>
      <c r="Y634" s="12">
        <f t="shared" si="360"/>
        <v>0</v>
      </c>
      <c r="Z634" s="12">
        <f t="shared" si="374"/>
        <v>0</v>
      </c>
      <c r="AB634" s="42">
        <f t="shared" si="375"/>
        <v>0</v>
      </c>
      <c r="AC634" s="42">
        <f t="shared" si="376"/>
        <v>0</v>
      </c>
      <c r="AD634" s="42">
        <f t="shared" si="377"/>
        <v>0</v>
      </c>
      <c r="AE634" s="42">
        <f t="shared" si="378"/>
        <v>0</v>
      </c>
      <c r="AG634" s="7"/>
      <c r="AH634" s="7"/>
      <c r="AJ634" s="7"/>
      <c r="AL634" s="12" t="str">
        <f t="shared" si="379"/>
        <v/>
      </c>
      <c r="AM634" s="12" t="str">
        <f t="shared" si="380"/>
        <v/>
      </c>
      <c r="AN634" s="12" t="str">
        <f t="shared" si="381"/>
        <v/>
      </c>
      <c r="AO634" s="12" t="str">
        <f t="shared" si="382"/>
        <v/>
      </c>
      <c r="AP634" s="12" t="str">
        <f t="shared" si="383"/>
        <v/>
      </c>
      <c r="AQ634" s="12" t="str">
        <f t="shared" si="384"/>
        <v/>
      </c>
      <c r="AR634" s="12" t="str">
        <f t="shared" si="385"/>
        <v/>
      </c>
      <c r="AS634" s="12" t="str">
        <f t="shared" si="386"/>
        <v/>
      </c>
      <c r="AT634" s="12" t="str">
        <f t="shared" si="387"/>
        <v/>
      </c>
      <c r="AU634" s="12" t="str">
        <f t="shared" si="388"/>
        <v/>
      </c>
      <c r="AV634" s="12" t="str">
        <f t="shared" si="389"/>
        <v/>
      </c>
      <c r="AW634" s="12" t="str">
        <f t="shared" si="390"/>
        <v/>
      </c>
      <c r="AX634" s="12" t="str">
        <f t="shared" si="391"/>
        <v/>
      </c>
      <c r="AY634" s="12" t="str">
        <f t="shared" si="392"/>
        <v/>
      </c>
      <c r="AZ634" s="12" t="str">
        <f t="shared" si="393"/>
        <v/>
      </c>
    </row>
    <row r="635" spans="1:52" s="3" customFormat="1">
      <c r="A635" s="35"/>
      <c r="B635" s="36"/>
      <c r="C635" s="36"/>
      <c r="D635" s="36"/>
      <c r="E635" s="13"/>
      <c r="F635" s="13"/>
      <c r="G635" s="13"/>
      <c r="H635" s="13"/>
      <c r="I635" s="18">
        <f t="shared" si="361"/>
        <v>0</v>
      </c>
      <c r="J635" s="37">
        <f t="shared" si="362"/>
        <v>0</v>
      </c>
      <c r="K635" s="37"/>
      <c r="L635" s="12">
        <f t="shared" si="363"/>
        <v>0</v>
      </c>
      <c r="M635" s="12">
        <f t="shared" si="364"/>
        <v>0</v>
      </c>
      <c r="N635" s="12">
        <f t="shared" si="365"/>
        <v>0</v>
      </c>
      <c r="O635" s="12">
        <f t="shared" si="366"/>
        <v>0</v>
      </c>
      <c r="P635" s="12">
        <f t="shared" si="367"/>
        <v>0</v>
      </c>
      <c r="Q635" s="12">
        <f t="shared" si="368"/>
        <v>0</v>
      </c>
      <c r="R635" s="12">
        <f t="shared" si="369"/>
        <v>0</v>
      </c>
      <c r="S635" s="12">
        <f t="shared" si="370"/>
        <v>0</v>
      </c>
      <c r="U635" s="12">
        <f t="shared" si="371"/>
        <v>0</v>
      </c>
      <c r="V635" s="12">
        <f t="shared" si="372"/>
        <v>0</v>
      </c>
      <c r="W635" s="12">
        <f t="shared" si="373"/>
        <v>0</v>
      </c>
      <c r="X635" s="12">
        <f t="shared" si="394"/>
        <v>0</v>
      </c>
      <c r="Y635" s="12">
        <f t="shared" si="360"/>
        <v>0</v>
      </c>
      <c r="Z635" s="12">
        <f t="shared" si="374"/>
        <v>0</v>
      </c>
      <c r="AB635" s="42">
        <f t="shared" si="375"/>
        <v>0</v>
      </c>
      <c r="AC635" s="42">
        <f t="shared" si="376"/>
        <v>0</v>
      </c>
      <c r="AD635" s="42">
        <f t="shared" si="377"/>
        <v>0</v>
      </c>
      <c r="AE635" s="42">
        <f t="shared" si="378"/>
        <v>0</v>
      </c>
      <c r="AG635" s="7"/>
      <c r="AH635" s="7"/>
      <c r="AJ635" s="7"/>
      <c r="AL635" s="12" t="str">
        <f t="shared" si="379"/>
        <v/>
      </c>
      <c r="AM635" s="12" t="str">
        <f t="shared" si="380"/>
        <v/>
      </c>
      <c r="AN635" s="12" t="str">
        <f t="shared" si="381"/>
        <v/>
      </c>
      <c r="AO635" s="12" t="str">
        <f t="shared" si="382"/>
        <v/>
      </c>
      <c r="AP635" s="12" t="str">
        <f t="shared" si="383"/>
        <v/>
      </c>
      <c r="AQ635" s="12" t="str">
        <f t="shared" si="384"/>
        <v/>
      </c>
      <c r="AR635" s="12" t="str">
        <f t="shared" si="385"/>
        <v/>
      </c>
      <c r="AS635" s="12" t="str">
        <f t="shared" si="386"/>
        <v/>
      </c>
      <c r="AT635" s="12" t="str">
        <f t="shared" si="387"/>
        <v/>
      </c>
      <c r="AU635" s="12" t="str">
        <f t="shared" si="388"/>
        <v/>
      </c>
      <c r="AV635" s="12" t="str">
        <f t="shared" si="389"/>
        <v/>
      </c>
      <c r="AW635" s="12" t="str">
        <f t="shared" si="390"/>
        <v/>
      </c>
      <c r="AX635" s="12" t="str">
        <f t="shared" si="391"/>
        <v/>
      </c>
      <c r="AY635" s="12" t="str">
        <f t="shared" si="392"/>
        <v/>
      </c>
      <c r="AZ635" s="12" t="str">
        <f t="shared" si="393"/>
        <v/>
      </c>
    </row>
    <row r="636" spans="1:52" s="3" customFormat="1">
      <c r="A636" s="35"/>
      <c r="B636" s="36"/>
      <c r="C636" s="36"/>
      <c r="D636" s="36"/>
      <c r="E636" s="13"/>
      <c r="F636" s="13"/>
      <c r="G636" s="13"/>
      <c r="H636" s="13"/>
      <c r="I636" s="18">
        <f t="shared" si="361"/>
        <v>0</v>
      </c>
      <c r="J636" s="37">
        <f t="shared" si="362"/>
        <v>0</v>
      </c>
      <c r="K636" s="37"/>
      <c r="L636" s="12">
        <f t="shared" si="363"/>
        <v>0</v>
      </c>
      <c r="M636" s="12">
        <f t="shared" si="364"/>
        <v>0</v>
      </c>
      <c r="N636" s="12">
        <f t="shared" si="365"/>
        <v>0</v>
      </c>
      <c r="O636" s="12">
        <f t="shared" si="366"/>
        <v>0</v>
      </c>
      <c r="P636" s="12">
        <f t="shared" si="367"/>
        <v>0</v>
      </c>
      <c r="Q636" s="12">
        <f t="shared" si="368"/>
        <v>0</v>
      </c>
      <c r="R636" s="12">
        <f t="shared" si="369"/>
        <v>0</v>
      </c>
      <c r="S636" s="12">
        <f t="shared" si="370"/>
        <v>0</v>
      </c>
      <c r="U636" s="12">
        <f t="shared" si="371"/>
        <v>0</v>
      </c>
      <c r="V636" s="12">
        <f t="shared" si="372"/>
        <v>0</v>
      </c>
      <c r="W636" s="12">
        <f t="shared" si="373"/>
        <v>0</v>
      </c>
      <c r="X636" s="12">
        <f t="shared" si="394"/>
        <v>0</v>
      </c>
      <c r="Y636" s="12">
        <f t="shared" si="360"/>
        <v>0</v>
      </c>
      <c r="Z636" s="12">
        <f t="shared" si="374"/>
        <v>0</v>
      </c>
      <c r="AB636" s="42">
        <f t="shared" si="375"/>
        <v>0</v>
      </c>
      <c r="AC636" s="42">
        <f t="shared" si="376"/>
        <v>0</v>
      </c>
      <c r="AD636" s="42">
        <f t="shared" si="377"/>
        <v>0</v>
      </c>
      <c r="AE636" s="42">
        <f t="shared" si="378"/>
        <v>0</v>
      </c>
      <c r="AG636" s="7"/>
      <c r="AH636" s="7"/>
      <c r="AJ636" s="7"/>
      <c r="AL636" s="12" t="str">
        <f t="shared" si="379"/>
        <v/>
      </c>
      <c r="AM636" s="12" t="str">
        <f t="shared" si="380"/>
        <v/>
      </c>
      <c r="AN636" s="12" t="str">
        <f t="shared" si="381"/>
        <v/>
      </c>
      <c r="AO636" s="12" t="str">
        <f t="shared" si="382"/>
        <v/>
      </c>
      <c r="AP636" s="12" t="str">
        <f t="shared" si="383"/>
        <v/>
      </c>
      <c r="AQ636" s="12" t="str">
        <f t="shared" si="384"/>
        <v/>
      </c>
      <c r="AR636" s="12" t="str">
        <f t="shared" si="385"/>
        <v/>
      </c>
      <c r="AS636" s="12" t="str">
        <f t="shared" si="386"/>
        <v/>
      </c>
      <c r="AT636" s="12" t="str">
        <f t="shared" si="387"/>
        <v/>
      </c>
      <c r="AU636" s="12" t="str">
        <f t="shared" si="388"/>
        <v/>
      </c>
      <c r="AV636" s="12" t="str">
        <f t="shared" si="389"/>
        <v/>
      </c>
      <c r="AW636" s="12" t="str">
        <f t="shared" si="390"/>
        <v/>
      </c>
      <c r="AX636" s="12" t="str">
        <f t="shared" si="391"/>
        <v/>
      </c>
      <c r="AY636" s="12" t="str">
        <f t="shared" si="392"/>
        <v/>
      </c>
      <c r="AZ636" s="12" t="str">
        <f t="shared" si="393"/>
        <v/>
      </c>
    </row>
    <row r="637" spans="1:52" s="3" customFormat="1">
      <c r="A637" s="35"/>
      <c r="B637" s="36"/>
      <c r="C637" s="36"/>
      <c r="D637" s="36"/>
      <c r="E637" s="13"/>
      <c r="F637" s="13"/>
      <c r="G637" s="13"/>
      <c r="H637" s="13"/>
      <c r="I637" s="18">
        <f t="shared" si="361"/>
        <v>0</v>
      </c>
      <c r="J637" s="37">
        <f t="shared" si="362"/>
        <v>0</v>
      </c>
      <c r="K637" s="37"/>
      <c r="L637" s="12">
        <f t="shared" si="363"/>
        <v>0</v>
      </c>
      <c r="M637" s="12">
        <f t="shared" si="364"/>
        <v>0</v>
      </c>
      <c r="N637" s="12">
        <f t="shared" si="365"/>
        <v>0</v>
      </c>
      <c r="O637" s="12">
        <f t="shared" si="366"/>
        <v>0</v>
      </c>
      <c r="P637" s="12">
        <f t="shared" si="367"/>
        <v>0</v>
      </c>
      <c r="Q637" s="12">
        <f t="shared" si="368"/>
        <v>0</v>
      </c>
      <c r="R637" s="12">
        <f t="shared" si="369"/>
        <v>0</v>
      </c>
      <c r="S637" s="12">
        <f t="shared" si="370"/>
        <v>0</v>
      </c>
      <c r="U637" s="12">
        <f t="shared" si="371"/>
        <v>0</v>
      </c>
      <c r="V637" s="12">
        <f t="shared" si="372"/>
        <v>0</v>
      </c>
      <c r="W637" s="12">
        <f t="shared" si="373"/>
        <v>0</v>
      </c>
      <c r="X637" s="12">
        <f t="shared" si="394"/>
        <v>0</v>
      </c>
      <c r="Y637" s="12">
        <f t="shared" si="360"/>
        <v>0</v>
      </c>
      <c r="Z637" s="12">
        <f t="shared" si="374"/>
        <v>0</v>
      </c>
      <c r="AB637" s="42">
        <f t="shared" si="375"/>
        <v>0</v>
      </c>
      <c r="AC637" s="42">
        <f t="shared" si="376"/>
        <v>0</v>
      </c>
      <c r="AD637" s="42">
        <f t="shared" si="377"/>
        <v>0</v>
      </c>
      <c r="AE637" s="42">
        <f t="shared" si="378"/>
        <v>0</v>
      </c>
      <c r="AG637" s="7"/>
      <c r="AH637" s="7"/>
      <c r="AJ637" s="7"/>
      <c r="AL637" s="12" t="str">
        <f t="shared" si="379"/>
        <v/>
      </c>
      <c r="AM637" s="12" t="str">
        <f t="shared" si="380"/>
        <v/>
      </c>
      <c r="AN637" s="12" t="str">
        <f t="shared" si="381"/>
        <v/>
      </c>
      <c r="AO637" s="12" t="str">
        <f t="shared" si="382"/>
        <v/>
      </c>
      <c r="AP637" s="12" t="str">
        <f t="shared" si="383"/>
        <v/>
      </c>
      <c r="AQ637" s="12" t="str">
        <f t="shared" si="384"/>
        <v/>
      </c>
      <c r="AR637" s="12" t="str">
        <f t="shared" si="385"/>
        <v/>
      </c>
      <c r="AS637" s="12" t="str">
        <f t="shared" si="386"/>
        <v/>
      </c>
      <c r="AT637" s="12" t="str">
        <f t="shared" si="387"/>
        <v/>
      </c>
      <c r="AU637" s="12" t="str">
        <f t="shared" si="388"/>
        <v/>
      </c>
      <c r="AV637" s="12" t="str">
        <f t="shared" si="389"/>
        <v/>
      </c>
      <c r="AW637" s="12" t="str">
        <f t="shared" si="390"/>
        <v/>
      </c>
      <c r="AX637" s="12" t="str">
        <f t="shared" si="391"/>
        <v/>
      </c>
      <c r="AY637" s="12" t="str">
        <f t="shared" si="392"/>
        <v/>
      </c>
      <c r="AZ637" s="12" t="str">
        <f t="shared" si="393"/>
        <v/>
      </c>
    </row>
    <row r="638" spans="1:52" s="3" customFormat="1">
      <c r="A638" s="35"/>
      <c r="B638" s="36"/>
      <c r="C638" s="36"/>
      <c r="D638" s="36"/>
      <c r="E638" s="13"/>
      <c r="F638" s="13"/>
      <c r="G638" s="13"/>
      <c r="H638" s="13"/>
      <c r="I638" s="18">
        <f t="shared" si="361"/>
        <v>0</v>
      </c>
      <c r="J638" s="37">
        <f t="shared" si="362"/>
        <v>0</v>
      </c>
      <c r="K638" s="37"/>
      <c r="L638" s="12">
        <f t="shared" si="363"/>
        <v>0</v>
      </c>
      <c r="M638" s="12">
        <f t="shared" si="364"/>
        <v>0</v>
      </c>
      <c r="N638" s="12">
        <f t="shared" si="365"/>
        <v>0</v>
      </c>
      <c r="O638" s="12">
        <f t="shared" si="366"/>
        <v>0</v>
      </c>
      <c r="P638" s="12">
        <f t="shared" si="367"/>
        <v>0</v>
      </c>
      <c r="Q638" s="12">
        <f t="shared" si="368"/>
        <v>0</v>
      </c>
      <c r="R638" s="12">
        <f t="shared" si="369"/>
        <v>0</v>
      </c>
      <c r="S638" s="12">
        <f t="shared" si="370"/>
        <v>0</v>
      </c>
      <c r="U638" s="12">
        <f t="shared" si="371"/>
        <v>0</v>
      </c>
      <c r="V638" s="12">
        <f t="shared" si="372"/>
        <v>0</v>
      </c>
      <c r="W638" s="12">
        <f t="shared" si="373"/>
        <v>0</v>
      </c>
      <c r="X638" s="12">
        <f t="shared" si="394"/>
        <v>0</v>
      </c>
      <c r="Y638" s="12">
        <f t="shared" si="360"/>
        <v>0</v>
      </c>
      <c r="Z638" s="12">
        <f t="shared" si="374"/>
        <v>0</v>
      </c>
      <c r="AB638" s="42">
        <f t="shared" si="375"/>
        <v>0</v>
      </c>
      <c r="AC638" s="42">
        <f t="shared" si="376"/>
        <v>0</v>
      </c>
      <c r="AD638" s="42">
        <f t="shared" si="377"/>
        <v>0</v>
      </c>
      <c r="AE638" s="42">
        <f t="shared" si="378"/>
        <v>0</v>
      </c>
      <c r="AG638" s="7"/>
      <c r="AH638" s="7"/>
      <c r="AJ638" s="7"/>
      <c r="AL638" s="12" t="str">
        <f t="shared" si="379"/>
        <v/>
      </c>
      <c r="AM638" s="12" t="str">
        <f t="shared" si="380"/>
        <v/>
      </c>
      <c r="AN638" s="12" t="str">
        <f t="shared" si="381"/>
        <v/>
      </c>
      <c r="AO638" s="12" t="str">
        <f t="shared" si="382"/>
        <v/>
      </c>
      <c r="AP638" s="12" t="str">
        <f t="shared" si="383"/>
        <v/>
      </c>
      <c r="AQ638" s="12" t="str">
        <f t="shared" si="384"/>
        <v/>
      </c>
      <c r="AR638" s="12" t="str">
        <f t="shared" si="385"/>
        <v/>
      </c>
      <c r="AS638" s="12" t="str">
        <f t="shared" si="386"/>
        <v/>
      </c>
      <c r="AT638" s="12" t="str">
        <f t="shared" si="387"/>
        <v/>
      </c>
      <c r="AU638" s="12" t="str">
        <f t="shared" si="388"/>
        <v/>
      </c>
      <c r="AV638" s="12" t="str">
        <f t="shared" si="389"/>
        <v/>
      </c>
      <c r="AW638" s="12" t="str">
        <f t="shared" si="390"/>
        <v/>
      </c>
      <c r="AX638" s="12" t="str">
        <f t="shared" si="391"/>
        <v/>
      </c>
      <c r="AY638" s="12" t="str">
        <f t="shared" si="392"/>
        <v/>
      </c>
      <c r="AZ638" s="12" t="str">
        <f t="shared" si="393"/>
        <v/>
      </c>
    </row>
    <row r="639" spans="1:52" s="3" customFormat="1">
      <c r="A639" s="35"/>
      <c r="B639" s="36"/>
      <c r="C639" s="36"/>
      <c r="D639" s="36"/>
      <c r="E639" s="13"/>
      <c r="F639" s="13"/>
      <c r="G639" s="13"/>
      <c r="H639" s="13"/>
      <c r="I639" s="18">
        <f t="shared" si="361"/>
        <v>0</v>
      </c>
      <c r="J639" s="37">
        <f t="shared" si="362"/>
        <v>0</v>
      </c>
      <c r="K639" s="37"/>
      <c r="L639" s="12">
        <f t="shared" si="363"/>
        <v>0</v>
      </c>
      <c r="M639" s="12">
        <f t="shared" si="364"/>
        <v>0</v>
      </c>
      <c r="N639" s="12">
        <f t="shared" si="365"/>
        <v>0</v>
      </c>
      <c r="O639" s="12">
        <f t="shared" si="366"/>
        <v>0</v>
      </c>
      <c r="P639" s="12">
        <f t="shared" si="367"/>
        <v>0</v>
      </c>
      <c r="Q639" s="12">
        <f t="shared" si="368"/>
        <v>0</v>
      </c>
      <c r="R639" s="12">
        <f t="shared" si="369"/>
        <v>0</v>
      </c>
      <c r="S639" s="12">
        <f t="shared" si="370"/>
        <v>0</v>
      </c>
      <c r="U639" s="12">
        <f t="shared" si="371"/>
        <v>0</v>
      </c>
      <c r="V639" s="12">
        <f t="shared" si="372"/>
        <v>0</v>
      </c>
      <c r="W639" s="12">
        <f t="shared" si="373"/>
        <v>0</v>
      </c>
      <c r="X639" s="12">
        <f t="shared" si="394"/>
        <v>0</v>
      </c>
      <c r="Y639" s="12">
        <f t="shared" si="360"/>
        <v>0</v>
      </c>
      <c r="Z639" s="12">
        <f t="shared" si="374"/>
        <v>0</v>
      </c>
      <c r="AB639" s="42">
        <f t="shared" si="375"/>
        <v>0</v>
      </c>
      <c r="AC639" s="42">
        <f t="shared" si="376"/>
        <v>0</v>
      </c>
      <c r="AD639" s="42">
        <f t="shared" si="377"/>
        <v>0</v>
      </c>
      <c r="AE639" s="42">
        <f t="shared" si="378"/>
        <v>0</v>
      </c>
      <c r="AG639" s="7"/>
      <c r="AH639" s="7"/>
      <c r="AJ639" s="7"/>
      <c r="AL639" s="12" t="str">
        <f t="shared" si="379"/>
        <v/>
      </c>
      <c r="AM639" s="12" t="str">
        <f t="shared" si="380"/>
        <v/>
      </c>
      <c r="AN639" s="12" t="str">
        <f t="shared" si="381"/>
        <v/>
      </c>
      <c r="AO639" s="12" t="str">
        <f t="shared" si="382"/>
        <v/>
      </c>
      <c r="AP639" s="12" t="str">
        <f t="shared" si="383"/>
        <v/>
      </c>
      <c r="AQ639" s="12" t="str">
        <f t="shared" si="384"/>
        <v/>
      </c>
      <c r="AR639" s="12" t="str">
        <f t="shared" si="385"/>
        <v/>
      </c>
      <c r="AS639" s="12" t="str">
        <f t="shared" si="386"/>
        <v/>
      </c>
      <c r="AT639" s="12" t="str">
        <f t="shared" si="387"/>
        <v/>
      </c>
      <c r="AU639" s="12" t="str">
        <f t="shared" si="388"/>
        <v/>
      </c>
      <c r="AV639" s="12" t="str">
        <f t="shared" si="389"/>
        <v/>
      </c>
      <c r="AW639" s="12" t="str">
        <f t="shared" si="390"/>
        <v/>
      </c>
      <c r="AX639" s="12" t="str">
        <f t="shared" si="391"/>
        <v/>
      </c>
      <c r="AY639" s="12" t="str">
        <f t="shared" si="392"/>
        <v/>
      </c>
      <c r="AZ639" s="12" t="str">
        <f t="shared" si="393"/>
        <v/>
      </c>
    </row>
    <row r="640" spans="1:52" s="3" customFormat="1">
      <c r="A640" s="35"/>
      <c r="B640" s="36"/>
      <c r="C640" s="36"/>
      <c r="D640" s="36"/>
      <c r="E640" s="13"/>
      <c r="F640" s="13"/>
      <c r="G640" s="13"/>
      <c r="H640" s="13"/>
      <c r="I640" s="18">
        <f t="shared" si="361"/>
        <v>0</v>
      </c>
      <c r="J640" s="37">
        <f t="shared" si="362"/>
        <v>0</v>
      </c>
      <c r="K640" s="37"/>
      <c r="L640" s="12">
        <f t="shared" si="363"/>
        <v>0</v>
      </c>
      <c r="M640" s="12">
        <f t="shared" si="364"/>
        <v>0</v>
      </c>
      <c r="N640" s="12">
        <f t="shared" si="365"/>
        <v>0</v>
      </c>
      <c r="O640" s="12">
        <f t="shared" si="366"/>
        <v>0</v>
      </c>
      <c r="P640" s="12">
        <f t="shared" si="367"/>
        <v>0</v>
      </c>
      <c r="Q640" s="12">
        <f t="shared" si="368"/>
        <v>0</v>
      </c>
      <c r="R640" s="12">
        <f t="shared" si="369"/>
        <v>0</v>
      </c>
      <c r="S640" s="12">
        <f t="shared" si="370"/>
        <v>0</v>
      </c>
      <c r="U640" s="12">
        <f t="shared" si="371"/>
        <v>0</v>
      </c>
      <c r="V640" s="12">
        <f t="shared" si="372"/>
        <v>0</v>
      </c>
      <c r="W640" s="12">
        <f t="shared" si="373"/>
        <v>0</v>
      </c>
      <c r="X640" s="12">
        <f t="shared" si="394"/>
        <v>0</v>
      </c>
      <c r="Y640" s="12">
        <f t="shared" si="360"/>
        <v>0</v>
      </c>
      <c r="Z640" s="12">
        <f t="shared" si="374"/>
        <v>0</v>
      </c>
      <c r="AB640" s="42">
        <f t="shared" si="375"/>
        <v>0</v>
      </c>
      <c r="AC640" s="42">
        <f t="shared" si="376"/>
        <v>0</v>
      </c>
      <c r="AD640" s="42">
        <f t="shared" si="377"/>
        <v>0</v>
      </c>
      <c r="AE640" s="42">
        <f t="shared" si="378"/>
        <v>0</v>
      </c>
      <c r="AG640" s="7"/>
      <c r="AH640" s="7"/>
      <c r="AJ640" s="7"/>
      <c r="AL640" s="12" t="str">
        <f t="shared" si="379"/>
        <v/>
      </c>
      <c r="AM640" s="12" t="str">
        <f t="shared" si="380"/>
        <v/>
      </c>
      <c r="AN640" s="12" t="str">
        <f t="shared" si="381"/>
        <v/>
      </c>
      <c r="AO640" s="12" t="str">
        <f t="shared" si="382"/>
        <v/>
      </c>
      <c r="AP640" s="12" t="str">
        <f t="shared" si="383"/>
        <v/>
      </c>
      <c r="AQ640" s="12" t="str">
        <f t="shared" si="384"/>
        <v/>
      </c>
      <c r="AR640" s="12" t="str">
        <f t="shared" si="385"/>
        <v/>
      </c>
      <c r="AS640" s="12" t="str">
        <f t="shared" si="386"/>
        <v/>
      </c>
      <c r="AT640" s="12" t="str">
        <f t="shared" si="387"/>
        <v/>
      </c>
      <c r="AU640" s="12" t="str">
        <f t="shared" si="388"/>
        <v/>
      </c>
      <c r="AV640" s="12" t="str">
        <f t="shared" si="389"/>
        <v/>
      </c>
      <c r="AW640" s="12" t="str">
        <f t="shared" si="390"/>
        <v/>
      </c>
      <c r="AX640" s="12" t="str">
        <f t="shared" si="391"/>
        <v/>
      </c>
      <c r="AY640" s="12" t="str">
        <f t="shared" si="392"/>
        <v/>
      </c>
      <c r="AZ640" s="12" t="str">
        <f t="shared" si="393"/>
        <v/>
      </c>
    </row>
    <row r="641" spans="1:52" s="3" customFormat="1">
      <c r="A641" s="35"/>
      <c r="B641" s="36"/>
      <c r="C641" s="36"/>
      <c r="D641" s="36"/>
      <c r="E641" s="13"/>
      <c r="F641" s="13"/>
      <c r="G641" s="13"/>
      <c r="H641" s="13"/>
      <c r="I641" s="18">
        <f t="shared" si="361"/>
        <v>0</v>
      </c>
      <c r="J641" s="37">
        <f t="shared" si="362"/>
        <v>0</v>
      </c>
      <c r="K641" s="37"/>
      <c r="L641" s="12">
        <f t="shared" si="363"/>
        <v>0</v>
      </c>
      <c r="M641" s="12">
        <f t="shared" si="364"/>
        <v>0</v>
      </c>
      <c r="N641" s="12">
        <f t="shared" si="365"/>
        <v>0</v>
      </c>
      <c r="O641" s="12">
        <f t="shared" si="366"/>
        <v>0</v>
      </c>
      <c r="P641" s="12">
        <f t="shared" si="367"/>
        <v>0</v>
      </c>
      <c r="Q641" s="12">
        <f t="shared" si="368"/>
        <v>0</v>
      </c>
      <c r="R641" s="12">
        <f t="shared" si="369"/>
        <v>0</v>
      </c>
      <c r="S641" s="12">
        <f t="shared" si="370"/>
        <v>0</v>
      </c>
      <c r="U641" s="12">
        <f t="shared" si="371"/>
        <v>0</v>
      </c>
      <c r="V641" s="12">
        <f t="shared" si="372"/>
        <v>0</v>
      </c>
      <c r="W641" s="12">
        <f t="shared" si="373"/>
        <v>0</v>
      </c>
      <c r="X641" s="12">
        <f t="shared" si="394"/>
        <v>0</v>
      </c>
      <c r="Y641" s="12">
        <f t="shared" si="360"/>
        <v>0</v>
      </c>
      <c r="Z641" s="12">
        <f t="shared" si="374"/>
        <v>0</v>
      </c>
      <c r="AB641" s="42">
        <f t="shared" si="375"/>
        <v>0</v>
      </c>
      <c r="AC641" s="42">
        <f t="shared" si="376"/>
        <v>0</v>
      </c>
      <c r="AD641" s="42">
        <f t="shared" si="377"/>
        <v>0</v>
      </c>
      <c r="AE641" s="42">
        <f t="shared" si="378"/>
        <v>0</v>
      </c>
      <c r="AG641" s="7"/>
      <c r="AH641" s="7"/>
      <c r="AJ641" s="7"/>
      <c r="AL641" s="12" t="str">
        <f t="shared" si="379"/>
        <v/>
      </c>
      <c r="AM641" s="12" t="str">
        <f t="shared" si="380"/>
        <v/>
      </c>
      <c r="AN641" s="12" t="str">
        <f t="shared" si="381"/>
        <v/>
      </c>
      <c r="AO641" s="12" t="str">
        <f t="shared" si="382"/>
        <v/>
      </c>
      <c r="AP641" s="12" t="str">
        <f t="shared" si="383"/>
        <v/>
      </c>
      <c r="AQ641" s="12" t="str">
        <f t="shared" si="384"/>
        <v/>
      </c>
      <c r="AR641" s="12" t="str">
        <f t="shared" si="385"/>
        <v/>
      </c>
      <c r="AS641" s="12" t="str">
        <f t="shared" si="386"/>
        <v/>
      </c>
      <c r="AT641" s="12" t="str">
        <f t="shared" si="387"/>
        <v/>
      </c>
      <c r="AU641" s="12" t="str">
        <f t="shared" si="388"/>
        <v/>
      </c>
      <c r="AV641" s="12" t="str">
        <f t="shared" si="389"/>
        <v/>
      </c>
      <c r="AW641" s="12" t="str">
        <f t="shared" si="390"/>
        <v/>
      </c>
      <c r="AX641" s="12" t="str">
        <f t="shared" si="391"/>
        <v/>
      </c>
      <c r="AY641" s="12" t="str">
        <f t="shared" si="392"/>
        <v/>
      </c>
      <c r="AZ641" s="12" t="str">
        <f t="shared" si="393"/>
        <v/>
      </c>
    </row>
    <row r="642" spans="1:52" s="3" customFormat="1">
      <c r="A642" s="35"/>
      <c r="B642" s="36"/>
      <c r="C642" s="36"/>
      <c r="D642" s="36"/>
      <c r="E642" s="13"/>
      <c r="F642" s="13"/>
      <c r="G642" s="13"/>
      <c r="H642" s="13"/>
      <c r="I642" s="18">
        <f t="shared" si="361"/>
        <v>0</v>
      </c>
      <c r="J642" s="37">
        <f t="shared" si="362"/>
        <v>0</v>
      </c>
      <c r="K642" s="37"/>
      <c r="L642" s="12">
        <f t="shared" si="363"/>
        <v>0</v>
      </c>
      <c r="M642" s="12">
        <f t="shared" si="364"/>
        <v>0</v>
      </c>
      <c r="N642" s="12">
        <f t="shared" si="365"/>
        <v>0</v>
      </c>
      <c r="O642" s="12">
        <f t="shared" si="366"/>
        <v>0</v>
      </c>
      <c r="P642" s="12">
        <f t="shared" si="367"/>
        <v>0</v>
      </c>
      <c r="Q642" s="12">
        <f t="shared" si="368"/>
        <v>0</v>
      </c>
      <c r="R642" s="12">
        <f t="shared" si="369"/>
        <v>0</v>
      </c>
      <c r="S642" s="12">
        <f t="shared" si="370"/>
        <v>0</v>
      </c>
      <c r="U642" s="12">
        <f t="shared" si="371"/>
        <v>0</v>
      </c>
      <c r="V642" s="12">
        <f t="shared" si="372"/>
        <v>0</v>
      </c>
      <c r="W642" s="12">
        <f t="shared" si="373"/>
        <v>0</v>
      </c>
      <c r="X642" s="12">
        <f t="shared" si="394"/>
        <v>0</v>
      </c>
      <c r="Y642" s="12">
        <f t="shared" si="360"/>
        <v>0</v>
      </c>
      <c r="Z642" s="12">
        <f t="shared" si="374"/>
        <v>0</v>
      </c>
      <c r="AB642" s="42">
        <f t="shared" si="375"/>
        <v>0</v>
      </c>
      <c r="AC642" s="42">
        <f t="shared" si="376"/>
        <v>0</v>
      </c>
      <c r="AD642" s="42">
        <f t="shared" si="377"/>
        <v>0</v>
      </c>
      <c r="AE642" s="42">
        <f t="shared" si="378"/>
        <v>0</v>
      </c>
      <c r="AG642" s="7"/>
      <c r="AH642" s="7"/>
      <c r="AJ642" s="7"/>
      <c r="AL642" s="12" t="str">
        <f t="shared" si="379"/>
        <v/>
      </c>
      <c r="AM642" s="12" t="str">
        <f t="shared" si="380"/>
        <v/>
      </c>
      <c r="AN642" s="12" t="str">
        <f t="shared" si="381"/>
        <v/>
      </c>
      <c r="AO642" s="12" t="str">
        <f t="shared" si="382"/>
        <v/>
      </c>
      <c r="AP642" s="12" t="str">
        <f t="shared" si="383"/>
        <v/>
      </c>
      <c r="AQ642" s="12" t="str">
        <f t="shared" si="384"/>
        <v/>
      </c>
      <c r="AR642" s="12" t="str">
        <f t="shared" si="385"/>
        <v/>
      </c>
      <c r="AS642" s="12" t="str">
        <f t="shared" si="386"/>
        <v/>
      </c>
      <c r="AT642" s="12" t="str">
        <f t="shared" si="387"/>
        <v/>
      </c>
      <c r="AU642" s="12" t="str">
        <f t="shared" si="388"/>
        <v/>
      </c>
      <c r="AV642" s="12" t="str">
        <f t="shared" si="389"/>
        <v/>
      </c>
      <c r="AW642" s="12" t="str">
        <f t="shared" si="390"/>
        <v/>
      </c>
      <c r="AX642" s="12" t="str">
        <f t="shared" si="391"/>
        <v/>
      </c>
      <c r="AY642" s="12" t="str">
        <f t="shared" si="392"/>
        <v/>
      </c>
      <c r="AZ642" s="12" t="str">
        <f t="shared" si="393"/>
        <v/>
      </c>
    </row>
    <row r="643" spans="1:52" s="3" customFormat="1">
      <c r="A643" s="35"/>
      <c r="B643" s="36"/>
      <c r="C643" s="36"/>
      <c r="D643" s="36"/>
      <c r="E643" s="13"/>
      <c r="F643" s="13"/>
      <c r="G643" s="13"/>
      <c r="H643" s="13"/>
      <c r="I643" s="18">
        <f t="shared" si="361"/>
        <v>0</v>
      </c>
      <c r="J643" s="37">
        <f t="shared" si="362"/>
        <v>0</v>
      </c>
      <c r="K643" s="37"/>
      <c r="L643" s="12">
        <f t="shared" si="363"/>
        <v>0</v>
      </c>
      <c r="M643" s="12">
        <f t="shared" si="364"/>
        <v>0</v>
      </c>
      <c r="N643" s="12">
        <f t="shared" si="365"/>
        <v>0</v>
      </c>
      <c r="O643" s="12">
        <f t="shared" si="366"/>
        <v>0</v>
      </c>
      <c r="P643" s="12">
        <f t="shared" si="367"/>
        <v>0</v>
      </c>
      <c r="Q643" s="12">
        <f t="shared" si="368"/>
        <v>0</v>
      </c>
      <c r="R643" s="12">
        <f t="shared" si="369"/>
        <v>0</v>
      </c>
      <c r="S643" s="12">
        <f t="shared" si="370"/>
        <v>0</v>
      </c>
      <c r="U643" s="12">
        <f t="shared" si="371"/>
        <v>0</v>
      </c>
      <c r="V643" s="12">
        <f t="shared" si="372"/>
        <v>0</v>
      </c>
      <c r="W643" s="12">
        <f t="shared" si="373"/>
        <v>0</v>
      </c>
      <c r="X643" s="12">
        <f t="shared" si="394"/>
        <v>0</v>
      </c>
      <c r="Y643" s="12">
        <f t="shared" si="360"/>
        <v>0</v>
      </c>
      <c r="Z643" s="12">
        <f t="shared" si="374"/>
        <v>0</v>
      </c>
      <c r="AB643" s="42">
        <f t="shared" si="375"/>
        <v>0</v>
      </c>
      <c r="AC643" s="42">
        <f t="shared" si="376"/>
        <v>0</v>
      </c>
      <c r="AD643" s="42">
        <f t="shared" si="377"/>
        <v>0</v>
      </c>
      <c r="AE643" s="42">
        <f t="shared" si="378"/>
        <v>0</v>
      </c>
      <c r="AG643" s="7"/>
      <c r="AH643" s="7"/>
      <c r="AJ643" s="7"/>
      <c r="AL643" s="12" t="str">
        <f t="shared" si="379"/>
        <v/>
      </c>
      <c r="AM643" s="12" t="str">
        <f t="shared" si="380"/>
        <v/>
      </c>
      <c r="AN643" s="12" t="str">
        <f t="shared" si="381"/>
        <v/>
      </c>
      <c r="AO643" s="12" t="str">
        <f t="shared" si="382"/>
        <v/>
      </c>
      <c r="AP643" s="12" t="str">
        <f t="shared" si="383"/>
        <v/>
      </c>
      <c r="AQ643" s="12" t="str">
        <f t="shared" si="384"/>
        <v/>
      </c>
      <c r="AR643" s="12" t="str">
        <f t="shared" si="385"/>
        <v/>
      </c>
      <c r="AS643" s="12" t="str">
        <f t="shared" si="386"/>
        <v/>
      </c>
      <c r="AT643" s="12" t="str">
        <f t="shared" si="387"/>
        <v/>
      </c>
      <c r="AU643" s="12" t="str">
        <f t="shared" si="388"/>
        <v/>
      </c>
      <c r="AV643" s="12" t="str">
        <f t="shared" si="389"/>
        <v/>
      </c>
      <c r="AW643" s="12" t="str">
        <f t="shared" si="390"/>
        <v/>
      </c>
      <c r="AX643" s="12" t="str">
        <f t="shared" si="391"/>
        <v/>
      </c>
      <c r="AY643" s="12" t="str">
        <f t="shared" si="392"/>
        <v/>
      </c>
      <c r="AZ643" s="12" t="str">
        <f t="shared" si="393"/>
        <v/>
      </c>
    </row>
    <row r="644" spans="1:52" s="3" customFormat="1">
      <c r="A644" s="35"/>
      <c r="B644" s="36"/>
      <c r="C644" s="36"/>
      <c r="D644" s="36"/>
      <c r="E644" s="13"/>
      <c r="F644" s="13"/>
      <c r="G644" s="13"/>
      <c r="H644" s="13"/>
      <c r="I644" s="18">
        <f t="shared" si="361"/>
        <v>0</v>
      </c>
      <c r="J644" s="37">
        <f t="shared" si="362"/>
        <v>0</v>
      </c>
      <c r="K644" s="37"/>
      <c r="L644" s="12">
        <f t="shared" si="363"/>
        <v>0</v>
      </c>
      <c r="M644" s="12">
        <f t="shared" si="364"/>
        <v>0</v>
      </c>
      <c r="N644" s="12">
        <f t="shared" si="365"/>
        <v>0</v>
      </c>
      <c r="O644" s="12">
        <f t="shared" si="366"/>
        <v>0</v>
      </c>
      <c r="P644" s="12">
        <f t="shared" si="367"/>
        <v>0</v>
      </c>
      <c r="Q644" s="12">
        <f t="shared" si="368"/>
        <v>0</v>
      </c>
      <c r="R644" s="12">
        <f t="shared" si="369"/>
        <v>0</v>
      </c>
      <c r="S644" s="12">
        <f t="shared" si="370"/>
        <v>0</v>
      </c>
      <c r="U644" s="12">
        <f t="shared" si="371"/>
        <v>0</v>
      </c>
      <c r="V644" s="12">
        <f t="shared" si="372"/>
        <v>0</v>
      </c>
      <c r="W644" s="12">
        <f t="shared" si="373"/>
        <v>0</v>
      </c>
      <c r="X644" s="12">
        <f t="shared" si="394"/>
        <v>0</v>
      </c>
      <c r="Y644" s="12">
        <f t="shared" si="360"/>
        <v>0</v>
      </c>
      <c r="Z644" s="12">
        <f t="shared" si="374"/>
        <v>0</v>
      </c>
      <c r="AB644" s="42">
        <f t="shared" si="375"/>
        <v>0</v>
      </c>
      <c r="AC644" s="42">
        <f t="shared" si="376"/>
        <v>0</v>
      </c>
      <c r="AD644" s="42">
        <f t="shared" si="377"/>
        <v>0</v>
      </c>
      <c r="AE644" s="42">
        <f t="shared" si="378"/>
        <v>0</v>
      </c>
      <c r="AG644" s="7"/>
      <c r="AH644" s="7"/>
      <c r="AJ644" s="7"/>
      <c r="AL644" s="12" t="str">
        <f t="shared" si="379"/>
        <v/>
      </c>
      <c r="AM644" s="12" t="str">
        <f t="shared" si="380"/>
        <v/>
      </c>
      <c r="AN644" s="12" t="str">
        <f t="shared" si="381"/>
        <v/>
      </c>
      <c r="AO644" s="12" t="str">
        <f t="shared" si="382"/>
        <v/>
      </c>
      <c r="AP644" s="12" t="str">
        <f t="shared" si="383"/>
        <v/>
      </c>
      <c r="AQ644" s="12" t="str">
        <f t="shared" si="384"/>
        <v/>
      </c>
      <c r="AR644" s="12" t="str">
        <f t="shared" si="385"/>
        <v/>
      </c>
      <c r="AS644" s="12" t="str">
        <f t="shared" si="386"/>
        <v/>
      </c>
      <c r="AT644" s="12" t="str">
        <f t="shared" si="387"/>
        <v/>
      </c>
      <c r="AU644" s="12" t="str">
        <f t="shared" si="388"/>
        <v/>
      </c>
      <c r="AV644" s="12" t="str">
        <f t="shared" si="389"/>
        <v/>
      </c>
      <c r="AW644" s="12" t="str">
        <f t="shared" si="390"/>
        <v/>
      </c>
      <c r="AX644" s="12" t="str">
        <f t="shared" si="391"/>
        <v/>
      </c>
      <c r="AY644" s="12" t="str">
        <f t="shared" si="392"/>
        <v/>
      </c>
      <c r="AZ644" s="12" t="str">
        <f t="shared" si="393"/>
        <v/>
      </c>
    </row>
    <row r="645" spans="1:52" s="3" customFormat="1">
      <c r="A645" s="35"/>
      <c r="B645" s="36"/>
      <c r="C645" s="36"/>
      <c r="D645" s="36"/>
      <c r="E645" s="13"/>
      <c r="F645" s="13"/>
      <c r="G645" s="13"/>
      <c r="H645" s="13"/>
      <c r="I645" s="18">
        <f t="shared" si="361"/>
        <v>0</v>
      </c>
      <c r="J645" s="37">
        <f t="shared" si="362"/>
        <v>0</v>
      </c>
      <c r="K645" s="37"/>
      <c r="L645" s="12">
        <f t="shared" si="363"/>
        <v>0</v>
      </c>
      <c r="M645" s="12">
        <f t="shared" si="364"/>
        <v>0</v>
      </c>
      <c r="N645" s="12">
        <f t="shared" si="365"/>
        <v>0</v>
      </c>
      <c r="O645" s="12">
        <f t="shared" si="366"/>
        <v>0</v>
      </c>
      <c r="P645" s="12">
        <f t="shared" si="367"/>
        <v>0</v>
      </c>
      <c r="Q645" s="12">
        <f t="shared" si="368"/>
        <v>0</v>
      </c>
      <c r="R645" s="12">
        <f t="shared" si="369"/>
        <v>0</v>
      </c>
      <c r="S645" s="12">
        <f t="shared" si="370"/>
        <v>0</v>
      </c>
      <c r="U645" s="12">
        <f t="shared" si="371"/>
        <v>0</v>
      </c>
      <c r="V645" s="12">
        <f t="shared" si="372"/>
        <v>0</v>
      </c>
      <c r="W645" s="12">
        <f t="shared" si="373"/>
        <v>0</v>
      </c>
      <c r="X645" s="12">
        <f t="shared" si="394"/>
        <v>0</v>
      </c>
      <c r="Y645" s="12">
        <f t="shared" si="360"/>
        <v>0</v>
      </c>
      <c r="Z645" s="12">
        <f t="shared" si="374"/>
        <v>0</v>
      </c>
      <c r="AB645" s="42">
        <f t="shared" si="375"/>
        <v>0</v>
      </c>
      <c r="AC645" s="42">
        <f t="shared" si="376"/>
        <v>0</v>
      </c>
      <c r="AD645" s="42">
        <f t="shared" si="377"/>
        <v>0</v>
      </c>
      <c r="AE645" s="42">
        <f t="shared" si="378"/>
        <v>0</v>
      </c>
      <c r="AG645" s="7"/>
      <c r="AH645" s="7"/>
      <c r="AJ645" s="7"/>
      <c r="AL645" s="12" t="str">
        <f t="shared" si="379"/>
        <v/>
      </c>
      <c r="AM645" s="12" t="str">
        <f t="shared" si="380"/>
        <v/>
      </c>
      <c r="AN645" s="12" t="str">
        <f t="shared" si="381"/>
        <v/>
      </c>
      <c r="AO645" s="12" t="str">
        <f t="shared" si="382"/>
        <v/>
      </c>
      <c r="AP645" s="12" t="str">
        <f t="shared" si="383"/>
        <v/>
      </c>
      <c r="AQ645" s="12" t="str">
        <f t="shared" si="384"/>
        <v/>
      </c>
      <c r="AR645" s="12" t="str">
        <f t="shared" si="385"/>
        <v/>
      </c>
      <c r="AS645" s="12" t="str">
        <f t="shared" si="386"/>
        <v/>
      </c>
      <c r="AT645" s="12" t="str">
        <f t="shared" si="387"/>
        <v/>
      </c>
      <c r="AU645" s="12" t="str">
        <f t="shared" si="388"/>
        <v/>
      </c>
      <c r="AV645" s="12" t="str">
        <f t="shared" si="389"/>
        <v/>
      </c>
      <c r="AW645" s="12" t="str">
        <f t="shared" si="390"/>
        <v/>
      </c>
      <c r="AX645" s="12" t="str">
        <f t="shared" si="391"/>
        <v/>
      </c>
      <c r="AY645" s="12" t="str">
        <f t="shared" si="392"/>
        <v/>
      </c>
      <c r="AZ645" s="12" t="str">
        <f t="shared" si="393"/>
        <v/>
      </c>
    </row>
    <row r="646" spans="1:52" s="3" customFormat="1">
      <c r="A646" s="35"/>
      <c r="B646" s="36"/>
      <c r="C646" s="36"/>
      <c r="D646" s="36"/>
      <c r="E646" s="13"/>
      <c r="F646" s="13"/>
      <c r="G646" s="13"/>
      <c r="H646" s="13"/>
      <c r="I646" s="18">
        <f t="shared" si="361"/>
        <v>0</v>
      </c>
      <c r="J646" s="37">
        <f t="shared" si="362"/>
        <v>0</v>
      </c>
      <c r="K646" s="37"/>
      <c r="L646" s="12">
        <f t="shared" si="363"/>
        <v>0</v>
      </c>
      <c r="M646" s="12">
        <f t="shared" si="364"/>
        <v>0</v>
      </c>
      <c r="N646" s="12">
        <f t="shared" si="365"/>
        <v>0</v>
      </c>
      <c r="O646" s="12">
        <f t="shared" si="366"/>
        <v>0</v>
      </c>
      <c r="P646" s="12">
        <f t="shared" si="367"/>
        <v>0</v>
      </c>
      <c r="Q646" s="12">
        <f t="shared" si="368"/>
        <v>0</v>
      </c>
      <c r="R646" s="12">
        <f t="shared" si="369"/>
        <v>0</v>
      </c>
      <c r="S646" s="12">
        <f t="shared" si="370"/>
        <v>0</v>
      </c>
      <c r="U646" s="12">
        <f t="shared" si="371"/>
        <v>0</v>
      </c>
      <c r="V646" s="12">
        <f t="shared" si="372"/>
        <v>0</v>
      </c>
      <c r="W646" s="12">
        <f t="shared" si="373"/>
        <v>0</v>
      </c>
      <c r="X646" s="12">
        <f t="shared" si="394"/>
        <v>0</v>
      </c>
      <c r="Y646" s="12">
        <f t="shared" si="360"/>
        <v>0</v>
      </c>
      <c r="Z646" s="12">
        <f t="shared" si="374"/>
        <v>0</v>
      </c>
      <c r="AB646" s="42">
        <f t="shared" si="375"/>
        <v>0</v>
      </c>
      <c r="AC646" s="42">
        <f t="shared" si="376"/>
        <v>0</v>
      </c>
      <c r="AD646" s="42">
        <f t="shared" si="377"/>
        <v>0</v>
      </c>
      <c r="AE646" s="42">
        <f t="shared" si="378"/>
        <v>0</v>
      </c>
      <c r="AG646" s="7"/>
      <c r="AH646" s="7"/>
      <c r="AJ646" s="7"/>
      <c r="AL646" s="12" t="str">
        <f t="shared" si="379"/>
        <v/>
      </c>
      <c r="AM646" s="12" t="str">
        <f t="shared" si="380"/>
        <v/>
      </c>
      <c r="AN646" s="12" t="str">
        <f t="shared" si="381"/>
        <v/>
      </c>
      <c r="AO646" s="12" t="str">
        <f t="shared" si="382"/>
        <v/>
      </c>
      <c r="AP646" s="12" t="str">
        <f t="shared" si="383"/>
        <v/>
      </c>
      <c r="AQ646" s="12" t="str">
        <f t="shared" si="384"/>
        <v/>
      </c>
      <c r="AR646" s="12" t="str">
        <f t="shared" si="385"/>
        <v/>
      </c>
      <c r="AS646" s="12" t="str">
        <f t="shared" si="386"/>
        <v/>
      </c>
      <c r="AT646" s="12" t="str">
        <f t="shared" si="387"/>
        <v/>
      </c>
      <c r="AU646" s="12" t="str">
        <f t="shared" si="388"/>
        <v/>
      </c>
      <c r="AV646" s="12" t="str">
        <f t="shared" si="389"/>
        <v/>
      </c>
      <c r="AW646" s="12" t="str">
        <f t="shared" si="390"/>
        <v/>
      </c>
      <c r="AX646" s="12" t="str">
        <f t="shared" si="391"/>
        <v/>
      </c>
      <c r="AY646" s="12" t="str">
        <f t="shared" si="392"/>
        <v/>
      </c>
      <c r="AZ646" s="12" t="str">
        <f t="shared" si="393"/>
        <v/>
      </c>
    </row>
    <row r="647" spans="1:52" s="3" customFormat="1">
      <c r="A647" s="35"/>
      <c r="B647" s="36"/>
      <c r="C647" s="36"/>
      <c r="D647" s="36"/>
      <c r="E647" s="13"/>
      <c r="F647" s="13"/>
      <c r="G647" s="13"/>
      <c r="H647" s="13"/>
      <c r="I647" s="18">
        <f t="shared" si="361"/>
        <v>0</v>
      </c>
      <c r="J647" s="37">
        <f t="shared" si="362"/>
        <v>0</v>
      </c>
      <c r="K647" s="37"/>
      <c r="L647" s="12">
        <f t="shared" si="363"/>
        <v>0</v>
      </c>
      <c r="M647" s="12">
        <f t="shared" si="364"/>
        <v>0</v>
      </c>
      <c r="N647" s="12">
        <f t="shared" si="365"/>
        <v>0</v>
      </c>
      <c r="O647" s="12">
        <f t="shared" si="366"/>
        <v>0</v>
      </c>
      <c r="P647" s="12">
        <f t="shared" si="367"/>
        <v>0</v>
      </c>
      <c r="Q647" s="12">
        <f t="shared" si="368"/>
        <v>0</v>
      </c>
      <c r="R647" s="12">
        <f t="shared" si="369"/>
        <v>0</v>
      </c>
      <c r="S647" s="12">
        <f t="shared" si="370"/>
        <v>0</v>
      </c>
      <c r="U647" s="12">
        <f t="shared" si="371"/>
        <v>0</v>
      </c>
      <c r="V647" s="12">
        <f t="shared" si="372"/>
        <v>0</v>
      </c>
      <c r="W647" s="12">
        <f t="shared" si="373"/>
        <v>0</v>
      </c>
      <c r="X647" s="12">
        <f t="shared" si="394"/>
        <v>0</v>
      </c>
      <c r="Y647" s="12">
        <f t="shared" ref="Y647:Y710" si="395">IF(AND(L647=1,L646=0),1,0)</f>
        <v>0</v>
      </c>
      <c r="Z647" s="12">
        <f t="shared" si="374"/>
        <v>0</v>
      </c>
      <c r="AB647" s="42">
        <f t="shared" si="375"/>
        <v>0</v>
      </c>
      <c r="AC647" s="42">
        <f t="shared" si="376"/>
        <v>0</v>
      </c>
      <c r="AD647" s="42">
        <f t="shared" si="377"/>
        <v>0</v>
      </c>
      <c r="AE647" s="42">
        <f t="shared" si="378"/>
        <v>0</v>
      </c>
      <c r="AG647" s="7"/>
      <c r="AH647" s="7"/>
      <c r="AJ647" s="7"/>
      <c r="AL647" s="12" t="str">
        <f t="shared" si="379"/>
        <v/>
      </c>
      <c r="AM647" s="12" t="str">
        <f t="shared" si="380"/>
        <v/>
      </c>
      <c r="AN647" s="12" t="str">
        <f t="shared" si="381"/>
        <v/>
      </c>
      <c r="AO647" s="12" t="str">
        <f t="shared" si="382"/>
        <v/>
      </c>
      <c r="AP647" s="12" t="str">
        <f t="shared" si="383"/>
        <v/>
      </c>
      <c r="AQ647" s="12" t="str">
        <f t="shared" si="384"/>
        <v/>
      </c>
      <c r="AR647" s="12" t="str">
        <f t="shared" si="385"/>
        <v/>
      </c>
      <c r="AS647" s="12" t="str">
        <f t="shared" si="386"/>
        <v/>
      </c>
      <c r="AT647" s="12" t="str">
        <f t="shared" si="387"/>
        <v/>
      </c>
      <c r="AU647" s="12" t="str">
        <f t="shared" si="388"/>
        <v/>
      </c>
      <c r="AV647" s="12" t="str">
        <f t="shared" si="389"/>
        <v/>
      </c>
      <c r="AW647" s="12" t="str">
        <f t="shared" si="390"/>
        <v/>
      </c>
      <c r="AX647" s="12" t="str">
        <f t="shared" si="391"/>
        <v/>
      </c>
      <c r="AY647" s="12" t="str">
        <f t="shared" si="392"/>
        <v/>
      </c>
      <c r="AZ647" s="12" t="str">
        <f t="shared" si="393"/>
        <v/>
      </c>
    </row>
    <row r="648" spans="1:52" s="3" customFormat="1">
      <c r="A648" s="35"/>
      <c r="B648" s="36"/>
      <c r="C648" s="36"/>
      <c r="D648" s="36"/>
      <c r="E648" s="13"/>
      <c r="F648" s="13"/>
      <c r="G648" s="13"/>
      <c r="H648" s="13"/>
      <c r="I648" s="18">
        <f t="shared" si="361"/>
        <v>0</v>
      </c>
      <c r="J648" s="37">
        <f t="shared" si="362"/>
        <v>0</v>
      </c>
      <c r="K648" s="37"/>
      <c r="L648" s="12">
        <f t="shared" si="363"/>
        <v>0</v>
      </c>
      <c r="M648" s="12">
        <f t="shared" si="364"/>
        <v>0</v>
      </c>
      <c r="N648" s="12">
        <f t="shared" si="365"/>
        <v>0</v>
      </c>
      <c r="O648" s="12">
        <f t="shared" si="366"/>
        <v>0</v>
      </c>
      <c r="P648" s="12">
        <f t="shared" si="367"/>
        <v>0</v>
      </c>
      <c r="Q648" s="12">
        <f t="shared" si="368"/>
        <v>0</v>
      </c>
      <c r="R648" s="12">
        <f t="shared" si="369"/>
        <v>0</v>
      </c>
      <c r="S648" s="12">
        <f t="shared" si="370"/>
        <v>0</v>
      </c>
      <c r="U648" s="12">
        <f t="shared" si="371"/>
        <v>0</v>
      </c>
      <c r="V648" s="12">
        <f t="shared" si="372"/>
        <v>0</v>
      </c>
      <c r="W648" s="12">
        <f t="shared" si="373"/>
        <v>0</v>
      </c>
      <c r="X648" s="12">
        <f t="shared" si="394"/>
        <v>0</v>
      </c>
      <c r="Y648" s="12">
        <f t="shared" si="395"/>
        <v>0</v>
      </c>
      <c r="Z648" s="12">
        <f t="shared" si="374"/>
        <v>0</v>
      </c>
      <c r="AB648" s="42">
        <f t="shared" si="375"/>
        <v>0</v>
      </c>
      <c r="AC648" s="42">
        <f t="shared" si="376"/>
        <v>0</v>
      </c>
      <c r="AD648" s="42">
        <f t="shared" si="377"/>
        <v>0</v>
      </c>
      <c r="AE648" s="42">
        <f t="shared" si="378"/>
        <v>0</v>
      </c>
      <c r="AG648" s="7"/>
      <c r="AH648" s="7"/>
      <c r="AJ648" s="7"/>
      <c r="AL648" s="12" t="str">
        <f t="shared" si="379"/>
        <v/>
      </c>
      <c r="AM648" s="12" t="str">
        <f t="shared" si="380"/>
        <v/>
      </c>
      <c r="AN648" s="12" t="str">
        <f t="shared" si="381"/>
        <v/>
      </c>
      <c r="AO648" s="12" t="str">
        <f t="shared" si="382"/>
        <v/>
      </c>
      <c r="AP648" s="12" t="str">
        <f t="shared" si="383"/>
        <v/>
      </c>
      <c r="AQ648" s="12" t="str">
        <f t="shared" si="384"/>
        <v/>
      </c>
      <c r="AR648" s="12" t="str">
        <f t="shared" si="385"/>
        <v/>
      </c>
      <c r="AS648" s="12" t="str">
        <f t="shared" si="386"/>
        <v/>
      </c>
      <c r="AT648" s="12" t="str">
        <f t="shared" si="387"/>
        <v/>
      </c>
      <c r="AU648" s="12" t="str">
        <f t="shared" si="388"/>
        <v/>
      </c>
      <c r="AV648" s="12" t="str">
        <f t="shared" si="389"/>
        <v/>
      </c>
      <c r="AW648" s="12" t="str">
        <f t="shared" si="390"/>
        <v/>
      </c>
      <c r="AX648" s="12" t="str">
        <f t="shared" si="391"/>
        <v/>
      </c>
      <c r="AY648" s="12" t="str">
        <f t="shared" si="392"/>
        <v/>
      </c>
      <c r="AZ648" s="12" t="str">
        <f t="shared" si="393"/>
        <v/>
      </c>
    </row>
    <row r="649" spans="1:52" s="3" customFormat="1">
      <c r="A649" s="35"/>
      <c r="B649" s="36"/>
      <c r="C649" s="36"/>
      <c r="D649" s="36"/>
      <c r="E649" s="13"/>
      <c r="F649" s="13"/>
      <c r="G649" s="13"/>
      <c r="H649" s="13"/>
      <c r="I649" s="18">
        <f t="shared" si="361"/>
        <v>0</v>
      </c>
      <c r="J649" s="37">
        <f t="shared" si="362"/>
        <v>0</v>
      </c>
      <c r="K649" s="37"/>
      <c r="L649" s="12">
        <f t="shared" si="363"/>
        <v>0</v>
      </c>
      <c r="M649" s="12">
        <f t="shared" si="364"/>
        <v>0</v>
      </c>
      <c r="N649" s="12">
        <f t="shared" si="365"/>
        <v>0</v>
      </c>
      <c r="O649" s="12">
        <f t="shared" si="366"/>
        <v>0</v>
      </c>
      <c r="P649" s="12">
        <f t="shared" si="367"/>
        <v>0</v>
      </c>
      <c r="Q649" s="12">
        <f t="shared" si="368"/>
        <v>0</v>
      </c>
      <c r="R649" s="12">
        <f t="shared" si="369"/>
        <v>0</v>
      </c>
      <c r="S649" s="12">
        <f t="shared" si="370"/>
        <v>0</v>
      </c>
      <c r="U649" s="12">
        <f t="shared" si="371"/>
        <v>0</v>
      </c>
      <c r="V649" s="12">
        <f t="shared" si="372"/>
        <v>0</v>
      </c>
      <c r="W649" s="12">
        <f t="shared" si="373"/>
        <v>0</v>
      </c>
      <c r="X649" s="12">
        <f t="shared" si="394"/>
        <v>0</v>
      </c>
      <c r="Y649" s="12">
        <f t="shared" si="395"/>
        <v>0</v>
      </c>
      <c r="Z649" s="12">
        <f t="shared" si="374"/>
        <v>0</v>
      </c>
      <c r="AB649" s="42">
        <f t="shared" si="375"/>
        <v>0</v>
      </c>
      <c r="AC649" s="42">
        <f t="shared" si="376"/>
        <v>0</v>
      </c>
      <c r="AD649" s="42">
        <f t="shared" si="377"/>
        <v>0</v>
      </c>
      <c r="AE649" s="42">
        <f t="shared" si="378"/>
        <v>0</v>
      </c>
      <c r="AG649" s="7"/>
      <c r="AH649" s="7"/>
      <c r="AJ649" s="7"/>
      <c r="AL649" s="12" t="str">
        <f t="shared" si="379"/>
        <v/>
      </c>
      <c r="AM649" s="12" t="str">
        <f t="shared" si="380"/>
        <v/>
      </c>
      <c r="AN649" s="12" t="str">
        <f t="shared" si="381"/>
        <v/>
      </c>
      <c r="AO649" s="12" t="str">
        <f t="shared" si="382"/>
        <v/>
      </c>
      <c r="AP649" s="12" t="str">
        <f t="shared" si="383"/>
        <v/>
      </c>
      <c r="AQ649" s="12" t="str">
        <f t="shared" si="384"/>
        <v/>
      </c>
      <c r="AR649" s="12" t="str">
        <f t="shared" si="385"/>
        <v/>
      </c>
      <c r="AS649" s="12" t="str">
        <f t="shared" si="386"/>
        <v/>
      </c>
      <c r="AT649" s="12" t="str">
        <f t="shared" si="387"/>
        <v/>
      </c>
      <c r="AU649" s="12" t="str">
        <f t="shared" si="388"/>
        <v/>
      </c>
      <c r="AV649" s="12" t="str">
        <f t="shared" si="389"/>
        <v/>
      </c>
      <c r="AW649" s="12" t="str">
        <f t="shared" si="390"/>
        <v/>
      </c>
      <c r="AX649" s="12" t="str">
        <f t="shared" si="391"/>
        <v/>
      </c>
      <c r="AY649" s="12" t="str">
        <f t="shared" si="392"/>
        <v/>
      </c>
      <c r="AZ649" s="12" t="str">
        <f t="shared" si="393"/>
        <v/>
      </c>
    </row>
    <row r="650" spans="1:52" s="3" customFormat="1">
      <c r="A650" s="35"/>
      <c r="B650" s="36"/>
      <c r="C650" s="36"/>
      <c r="D650" s="36"/>
      <c r="E650" s="13"/>
      <c r="F650" s="13"/>
      <c r="G650" s="13"/>
      <c r="H650" s="13"/>
      <c r="I650" s="18">
        <f t="shared" si="361"/>
        <v>0</v>
      </c>
      <c r="J650" s="37">
        <f t="shared" si="362"/>
        <v>0</v>
      </c>
      <c r="K650" s="37"/>
      <c r="L650" s="12">
        <f t="shared" si="363"/>
        <v>0</v>
      </c>
      <c r="M650" s="12">
        <f t="shared" si="364"/>
        <v>0</v>
      </c>
      <c r="N650" s="12">
        <f t="shared" si="365"/>
        <v>0</v>
      </c>
      <c r="O650" s="12">
        <f t="shared" si="366"/>
        <v>0</v>
      </c>
      <c r="P650" s="12">
        <f t="shared" si="367"/>
        <v>0</v>
      </c>
      <c r="Q650" s="12">
        <f t="shared" si="368"/>
        <v>0</v>
      </c>
      <c r="R650" s="12">
        <f t="shared" si="369"/>
        <v>0</v>
      </c>
      <c r="S650" s="12">
        <f t="shared" si="370"/>
        <v>0</v>
      </c>
      <c r="U650" s="12">
        <f t="shared" si="371"/>
        <v>0</v>
      </c>
      <c r="V650" s="12">
        <f t="shared" si="372"/>
        <v>0</v>
      </c>
      <c r="W650" s="12">
        <f t="shared" si="373"/>
        <v>0</v>
      </c>
      <c r="X650" s="12">
        <f t="shared" si="394"/>
        <v>0</v>
      </c>
      <c r="Y650" s="12">
        <f t="shared" si="395"/>
        <v>0</v>
      </c>
      <c r="Z650" s="12">
        <f t="shared" si="374"/>
        <v>0</v>
      </c>
      <c r="AB650" s="42">
        <f t="shared" si="375"/>
        <v>0</v>
      </c>
      <c r="AC650" s="42">
        <f t="shared" si="376"/>
        <v>0</v>
      </c>
      <c r="AD650" s="42">
        <f t="shared" si="377"/>
        <v>0</v>
      </c>
      <c r="AE650" s="42">
        <f t="shared" si="378"/>
        <v>0</v>
      </c>
      <c r="AG650" s="7"/>
      <c r="AH650" s="7"/>
      <c r="AJ650" s="7"/>
      <c r="AL650" s="12" t="str">
        <f t="shared" si="379"/>
        <v/>
      </c>
      <c r="AM650" s="12" t="str">
        <f t="shared" si="380"/>
        <v/>
      </c>
      <c r="AN650" s="12" t="str">
        <f t="shared" si="381"/>
        <v/>
      </c>
      <c r="AO650" s="12" t="str">
        <f t="shared" si="382"/>
        <v/>
      </c>
      <c r="AP650" s="12" t="str">
        <f t="shared" si="383"/>
        <v/>
      </c>
      <c r="AQ650" s="12" t="str">
        <f t="shared" si="384"/>
        <v/>
      </c>
      <c r="AR650" s="12" t="str">
        <f t="shared" si="385"/>
        <v/>
      </c>
      <c r="AS650" s="12" t="str">
        <f t="shared" si="386"/>
        <v/>
      </c>
      <c r="AT650" s="12" t="str">
        <f t="shared" si="387"/>
        <v/>
      </c>
      <c r="AU650" s="12" t="str">
        <f t="shared" si="388"/>
        <v/>
      </c>
      <c r="AV650" s="12" t="str">
        <f t="shared" si="389"/>
        <v/>
      </c>
      <c r="AW650" s="12" t="str">
        <f t="shared" si="390"/>
        <v/>
      </c>
      <c r="AX650" s="12" t="str">
        <f t="shared" si="391"/>
        <v/>
      </c>
      <c r="AY650" s="12" t="str">
        <f t="shared" si="392"/>
        <v/>
      </c>
      <c r="AZ650" s="12" t="str">
        <f t="shared" si="393"/>
        <v/>
      </c>
    </row>
    <row r="651" spans="1:52" s="3" customFormat="1">
      <c r="A651" s="35"/>
      <c r="B651" s="36"/>
      <c r="C651" s="36"/>
      <c r="D651" s="36"/>
      <c r="E651" s="13"/>
      <c r="F651" s="13"/>
      <c r="G651" s="13"/>
      <c r="H651" s="13"/>
      <c r="I651" s="18">
        <f t="shared" si="361"/>
        <v>0</v>
      </c>
      <c r="J651" s="37">
        <f t="shared" si="362"/>
        <v>0</v>
      </c>
      <c r="K651" s="37"/>
      <c r="L651" s="12">
        <f t="shared" si="363"/>
        <v>0</v>
      </c>
      <c r="M651" s="12">
        <f t="shared" si="364"/>
        <v>0</v>
      </c>
      <c r="N651" s="12">
        <f t="shared" si="365"/>
        <v>0</v>
      </c>
      <c r="O651" s="12">
        <f t="shared" si="366"/>
        <v>0</v>
      </c>
      <c r="P651" s="12">
        <f t="shared" si="367"/>
        <v>0</v>
      </c>
      <c r="Q651" s="12">
        <f t="shared" si="368"/>
        <v>0</v>
      </c>
      <c r="R651" s="12">
        <f t="shared" si="369"/>
        <v>0</v>
      </c>
      <c r="S651" s="12">
        <f t="shared" si="370"/>
        <v>0</v>
      </c>
      <c r="U651" s="12">
        <f t="shared" si="371"/>
        <v>0</v>
      </c>
      <c r="V651" s="12">
        <f t="shared" si="372"/>
        <v>0</v>
      </c>
      <c r="W651" s="12">
        <f t="shared" si="373"/>
        <v>0</v>
      </c>
      <c r="X651" s="12">
        <f t="shared" si="394"/>
        <v>0</v>
      </c>
      <c r="Y651" s="12">
        <f t="shared" si="395"/>
        <v>0</v>
      </c>
      <c r="Z651" s="12">
        <f t="shared" si="374"/>
        <v>0</v>
      </c>
      <c r="AB651" s="42">
        <f t="shared" si="375"/>
        <v>0</v>
      </c>
      <c r="AC651" s="42">
        <f t="shared" si="376"/>
        <v>0</v>
      </c>
      <c r="AD651" s="42">
        <f t="shared" si="377"/>
        <v>0</v>
      </c>
      <c r="AE651" s="42">
        <f t="shared" si="378"/>
        <v>0</v>
      </c>
      <c r="AG651" s="7"/>
      <c r="AH651" s="7"/>
      <c r="AJ651" s="7"/>
      <c r="AL651" s="12" t="str">
        <f t="shared" si="379"/>
        <v/>
      </c>
      <c r="AM651" s="12" t="str">
        <f t="shared" si="380"/>
        <v/>
      </c>
      <c r="AN651" s="12" t="str">
        <f t="shared" si="381"/>
        <v/>
      </c>
      <c r="AO651" s="12" t="str">
        <f t="shared" si="382"/>
        <v/>
      </c>
      <c r="AP651" s="12" t="str">
        <f t="shared" si="383"/>
        <v/>
      </c>
      <c r="AQ651" s="12" t="str">
        <f t="shared" si="384"/>
        <v/>
      </c>
      <c r="AR651" s="12" t="str">
        <f t="shared" si="385"/>
        <v/>
      </c>
      <c r="AS651" s="12" t="str">
        <f t="shared" si="386"/>
        <v/>
      </c>
      <c r="AT651" s="12" t="str">
        <f t="shared" si="387"/>
        <v/>
      </c>
      <c r="AU651" s="12" t="str">
        <f t="shared" si="388"/>
        <v/>
      </c>
      <c r="AV651" s="12" t="str">
        <f t="shared" si="389"/>
        <v/>
      </c>
      <c r="AW651" s="12" t="str">
        <f t="shared" si="390"/>
        <v/>
      </c>
      <c r="AX651" s="12" t="str">
        <f t="shared" si="391"/>
        <v/>
      </c>
      <c r="AY651" s="12" t="str">
        <f t="shared" si="392"/>
        <v/>
      </c>
      <c r="AZ651" s="12" t="str">
        <f t="shared" si="393"/>
        <v/>
      </c>
    </row>
    <row r="652" spans="1:52" s="3" customFormat="1">
      <c r="A652" s="35"/>
      <c r="B652" s="36"/>
      <c r="C652" s="36"/>
      <c r="D652" s="36"/>
      <c r="E652" s="13"/>
      <c r="F652" s="13"/>
      <c r="G652" s="13"/>
      <c r="H652" s="13"/>
      <c r="I652" s="18">
        <f t="shared" si="361"/>
        <v>0</v>
      </c>
      <c r="J652" s="37">
        <f t="shared" si="362"/>
        <v>0</v>
      </c>
      <c r="K652" s="37"/>
      <c r="L652" s="12">
        <f t="shared" si="363"/>
        <v>0</v>
      </c>
      <c r="M652" s="12">
        <f t="shared" si="364"/>
        <v>0</v>
      </c>
      <c r="N652" s="12">
        <f t="shared" si="365"/>
        <v>0</v>
      </c>
      <c r="O652" s="12">
        <f t="shared" si="366"/>
        <v>0</v>
      </c>
      <c r="P652" s="12">
        <f t="shared" si="367"/>
        <v>0</v>
      </c>
      <c r="Q652" s="12">
        <f t="shared" si="368"/>
        <v>0</v>
      </c>
      <c r="R652" s="12">
        <f t="shared" si="369"/>
        <v>0</v>
      </c>
      <c r="S652" s="12">
        <f t="shared" si="370"/>
        <v>0</v>
      </c>
      <c r="U652" s="12">
        <f t="shared" si="371"/>
        <v>0</v>
      </c>
      <c r="V652" s="12">
        <f t="shared" si="372"/>
        <v>0</v>
      </c>
      <c r="W652" s="12">
        <f t="shared" si="373"/>
        <v>0</v>
      </c>
      <c r="X652" s="12">
        <f t="shared" si="394"/>
        <v>0</v>
      </c>
      <c r="Y652" s="12">
        <f t="shared" si="395"/>
        <v>0</v>
      </c>
      <c r="Z652" s="12">
        <f t="shared" si="374"/>
        <v>0</v>
      </c>
      <c r="AB652" s="42">
        <f t="shared" si="375"/>
        <v>0</v>
      </c>
      <c r="AC652" s="42">
        <f t="shared" si="376"/>
        <v>0</v>
      </c>
      <c r="AD652" s="42">
        <f t="shared" si="377"/>
        <v>0</v>
      </c>
      <c r="AE652" s="42">
        <f t="shared" si="378"/>
        <v>0</v>
      </c>
      <c r="AG652" s="7"/>
      <c r="AH652" s="7"/>
      <c r="AJ652" s="7"/>
      <c r="AL652" s="12" t="str">
        <f t="shared" si="379"/>
        <v/>
      </c>
      <c r="AM652" s="12" t="str">
        <f t="shared" si="380"/>
        <v/>
      </c>
      <c r="AN652" s="12" t="str">
        <f t="shared" si="381"/>
        <v/>
      </c>
      <c r="AO652" s="12" t="str">
        <f t="shared" si="382"/>
        <v/>
      </c>
      <c r="AP652" s="12" t="str">
        <f t="shared" si="383"/>
        <v/>
      </c>
      <c r="AQ652" s="12" t="str">
        <f t="shared" si="384"/>
        <v/>
      </c>
      <c r="AR652" s="12" t="str">
        <f t="shared" si="385"/>
        <v/>
      </c>
      <c r="AS652" s="12" t="str">
        <f t="shared" si="386"/>
        <v/>
      </c>
      <c r="AT652" s="12" t="str">
        <f t="shared" si="387"/>
        <v/>
      </c>
      <c r="AU652" s="12" t="str">
        <f t="shared" si="388"/>
        <v/>
      </c>
      <c r="AV652" s="12" t="str">
        <f t="shared" si="389"/>
        <v/>
      </c>
      <c r="AW652" s="12" t="str">
        <f t="shared" si="390"/>
        <v/>
      </c>
      <c r="AX652" s="12" t="str">
        <f t="shared" si="391"/>
        <v/>
      </c>
      <c r="AY652" s="12" t="str">
        <f t="shared" si="392"/>
        <v/>
      </c>
      <c r="AZ652" s="12" t="str">
        <f t="shared" si="393"/>
        <v/>
      </c>
    </row>
    <row r="653" spans="1:52" s="3" customFormat="1">
      <c r="A653" s="35"/>
      <c r="B653" s="36"/>
      <c r="C653" s="36"/>
      <c r="D653" s="36"/>
      <c r="E653" s="13"/>
      <c r="F653" s="13"/>
      <c r="G653" s="13"/>
      <c r="H653" s="13"/>
      <c r="I653" s="18">
        <f t="shared" si="361"/>
        <v>0</v>
      </c>
      <c r="J653" s="37">
        <f t="shared" si="362"/>
        <v>0</v>
      </c>
      <c r="K653" s="37"/>
      <c r="L653" s="12">
        <f t="shared" si="363"/>
        <v>0</v>
      </c>
      <c r="M653" s="12">
        <f t="shared" si="364"/>
        <v>0</v>
      </c>
      <c r="N653" s="12">
        <f t="shared" si="365"/>
        <v>0</v>
      </c>
      <c r="O653" s="12">
        <f t="shared" si="366"/>
        <v>0</v>
      </c>
      <c r="P653" s="12">
        <f t="shared" si="367"/>
        <v>0</v>
      </c>
      <c r="Q653" s="12">
        <f t="shared" si="368"/>
        <v>0</v>
      </c>
      <c r="R653" s="12">
        <f t="shared" si="369"/>
        <v>0</v>
      </c>
      <c r="S653" s="12">
        <f t="shared" si="370"/>
        <v>0</v>
      </c>
      <c r="U653" s="12">
        <f t="shared" si="371"/>
        <v>0</v>
      </c>
      <c r="V653" s="12">
        <f t="shared" si="372"/>
        <v>0</v>
      </c>
      <c r="W653" s="12">
        <f t="shared" si="373"/>
        <v>0</v>
      </c>
      <c r="X653" s="12">
        <f t="shared" si="394"/>
        <v>0</v>
      </c>
      <c r="Y653" s="12">
        <f t="shared" si="395"/>
        <v>0</v>
      </c>
      <c r="Z653" s="12">
        <f t="shared" si="374"/>
        <v>0</v>
      </c>
      <c r="AB653" s="42">
        <f t="shared" si="375"/>
        <v>0</v>
      </c>
      <c r="AC653" s="42">
        <f t="shared" si="376"/>
        <v>0</v>
      </c>
      <c r="AD653" s="42">
        <f t="shared" si="377"/>
        <v>0</v>
      </c>
      <c r="AE653" s="42">
        <f t="shared" si="378"/>
        <v>0</v>
      </c>
      <c r="AG653" s="7"/>
      <c r="AH653" s="7"/>
      <c r="AJ653" s="7"/>
      <c r="AL653" s="12" t="str">
        <f t="shared" si="379"/>
        <v/>
      </c>
      <c r="AM653" s="12" t="str">
        <f t="shared" si="380"/>
        <v/>
      </c>
      <c r="AN653" s="12" t="str">
        <f t="shared" si="381"/>
        <v/>
      </c>
      <c r="AO653" s="12" t="str">
        <f t="shared" si="382"/>
        <v/>
      </c>
      <c r="AP653" s="12" t="str">
        <f t="shared" si="383"/>
        <v/>
      </c>
      <c r="AQ653" s="12" t="str">
        <f t="shared" si="384"/>
        <v/>
      </c>
      <c r="AR653" s="12" t="str">
        <f t="shared" si="385"/>
        <v/>
      </c>
      <c r="AS653" s="12" t="str">
        <f t="shared" si="386"/>
        <v/>
      </c>
      <c r="AT653" s="12" t="str">
        <f t="shared" si="387"/>
        <v/>
      </c>
      <c r="AU653" s="12" t="str">
        <f t="shared" si="388"/>
        <v/>
      </c>
      <c r="AV653" s="12" t="str">
        <f t="shared" si="389"/>
        <v/>
      </c>
      <c r="AW653" s="12" t="str">
        <f t="shared" si="390"/>
        <v/>
      </c>
      <c r="AX653" s="12" t="str">
        <f t="shared" si="391"/>
        <v/>
      </c>
      <c r="AY653" s="12" t="str">
        <f t="shared" si="392"/>
        <v/>
      </c>
      <c r="AZ653" s="12" t="str">
        <f t="shared" si="393"/>
        <v/>
      </c>
    </row>
    <row r="654" spans="1:52" s="3" customFormat="1">
      <c r="A654" s="35"/>
      <c r="B654" s="36"/>
      <c r="C654" s="36"/>
      <c r="D654" s="36"/>
      <c r="E654" s="13"/>
      <c r="F654" s="13"/>
      <c r="G654" s="13"/>
      <c r="H654" s="13"/>
      <c r="I654" s="18">
        <f t="shared" si="361"/>
        <v>0</v>
      </c>
      <c r="J654" s="37">
        <f t="shared" si="362"/>
        <v>0</v>
      </c>
      <c r="K654" s="37"/>
      <c r="L654" s="12">
        <f t="shared" si="363"/>
        <v>0</v>
      </c>
      <c r="M654" s="12">
        <f t="shared" si="364"/>
        <v>0</v>
      </c>
      <c r="N654" s="12">
        <f t="shared" si="365"/>
        <v>0</v>
      </c>
      <c r="O654" s="12">
        <f t="shared" si="366"/>
        <v>0</v>
      </c>
      <c r="P654" s="12">
        <f t="shared" si="367"/>
        <v>0</v>
      </c>
      <c r="Q654" s="12">
        <f t="shared" si="368"/>
        <v>0</v>
      </c>
      <c r="R654" s="12">
        <f t="shared" si="369"/>
        <v>0</v>
      </c>
      <c r="S654" s="12">
        <f t="shared" si="370"/>
        <v>0</v>
      </c>
      <c r="U654" s="12">
        <f t="shared" si="371"/>
        <v>0</v>
      </c>
      <c r="V654" s="12">
        <f t="shared" si="372"/>
        <v>0</v>
      </c>
      <c r="W654" s="12">
        <f t="shared" si="373"/>
        <v>0</v>
      </c>
      <c r="X654" s="12">
        <f t="shared" si="394"/>
        <v>0</v>
      </c>
      <c r="Y654" s="12">
        <f t="shared" si="395"/>
        <v>0</v>
      </c>
      <c r="Z654" s="12">
        <f t="shared" si="374"/>
        <v>0</v>
      </c>
      <c r="AB654" s="42">
        <f t="shared" si="375"/>
        <v>0</v>
      </c>
      <c r="AC654" s="42">
        <f t="shared" si="376"/>
        <v>0</v>
      </c>
      <c r="AD654" s="42">
        <f t="shared" si="377"/>
        <v>0</v>
      </c>
      <c r="AE654" s="42">
        <f t="shared" si="378"/>
        <v>0</v>
      </c>
      <c r="AG654" s="7"/>
      <c r="AH654" s="7"/>
      <c r="AJ654" s="7"/>
      <c r="AL654" s="12" t="str">
        <f t="shared" si="379"/>
        <v/>
      </c>
      <c r="AM654" s="12" t="str">
        <f t="shared" si="380"/>
        <v/>
      </c>
      <c r="AN654" s="12" t="str">
        <f t="shared" si="381"/>
        <v/>
      </c>
      <c r="AO654" s="12" t="str">
        <f t="shared" si="382"/>
        <v/>
      </c>
      <c r="AP654" s="12" t="str">
        <f t="shared" si="383"/>
        <v/>
      </c>
      <c r="AQ654" s="12" t="str">
        <f t="shared" si="384"/>
        <v/>
      </c>
      <c r="AR654" s="12" t="str">
        <f t="shared" si="385"/>
        <v/>
      </c>
      <c r="AS654" s="12" t="str">
        <f t="shared" si="386"/>
        <v/>
      </c>
      <c r="AT654" s="12" t="str">
        <f t="shared" si="387"/>
        <v/>
      </c>
      <c r="AU654" s="12" t="str">
        <f t="shared" si="388"/>
        <v/>
      </c>
      <c r="AV654" s="12" t="str">
        <f t="shared" si="389"/>
        <v/>
      </c>
      <c r="AW654" s="12" t="str">
        <f t="shared" si="390"/>
        <v/>
      </c>
      <c r="AX654" s="12" t="str">
        <f t="shared" si="391"/>
        <v/>
      </c>
      <c r="AY654" s="12" t="str">
        <f t="shared" si="392"/>
        <v/>
      </c>
      <c r="AZ654" s="12" t="str">
        <f t="shared" si="393"/>
        <v/>
      </c>
    </row>
    <row r="655" spans="1:52" s="3" customFormat="1">
      <c r="A655" s="35"/>
      <c r="B655" s="36"/>
      <c r="C655" s="36"/>
      <c r="D655" s="36"/>
      <c r="E655" s="13"/>
      <c r="F655" s="13"/>
      <c r="G655" s="13"/>
      <c r="H655" s="13"/>
      <c r="I655" s="18">
        <f t="shared" si="361"/>
        <v>0</v>
      </c>
      <c r="J655" s="37">
        <f t="shared" si="362"/>
        <v>0</v>
      </c>
      <c r="K655" s="37"/>
      <c r="L655" s="12">
        <f t="shared" si="363"/>
        <v>0</v>
      </c>
      <c r="M655" s="12">
        <f t="shared" si="364"/>
        <v>0</v>
      </c>
      <c r="N655" s="12">
        <f t="shared" si="365"/>
        <v>0</v>
      </c>
      <c r="O655" s="12">
        <f t="shared" si="366"/>
        <v>0</v>
      </c>
      <c r="P655" s="12">
        <f t="shared" si="367"/>
        <v>0</v>
      </c>
      <c r="Q655" s="12">
        <f t="shared" si="368"/>
        <v>0</v>
      </c>
      <c r="R655" s="12">
        <f t="shared" si="369"/>
        <v>0</v>
      </c>
      <c r="S655" s="12">
        <f t="shared" si="370"/>
        <v>0</v>
      </c>
      <c r="U655" s="12">
        <f t="shared" si="371"/>
        <v>0</v>
      </c>
      <c r="V655" s="12">
        <f t="shared" si="372"/>
        <v>0</v>
      </c>
      <c r="W655" s="12">
        <f t="shared" si="373"/>
        <v>0</v>
      </c>
      <c r="X655" s="12">
        <f t="shared" si="394"/>
        <v>0</v>
      </c>
      <c r="Y655" s="12">
        <f t="shared" si="395"/>
        <v>0</v>
      </c>
      <c r="Z655" s="12">
        <f t="shared" si="374"/>
        <v>0</v>
      </c>
      <c r="AB655" s="42">
        <f t="shared" si="375"/>
        <v>0</v>
      </c>
      <c r="AC655" s="42">
        <f t="shared" si="376"/>
        <v>0</v>
      </c>
      <c r="AD655" s="42">
        <f t="shared" si="377"/>
        <v>0</v>
      </c>
      <c r="AE655" s="42">
        <f t="shared" si="378"/>
        <v>0</v>
      </c>
      <c r="AG655" s="7"/>
      <c r="AH655" s="7"/>
      <c r="AJ655" s="7"/>
      <c r="AL655" s="12" t="str">
        <f t="shared" si="379"/>
        <v/>
      </c>
      <c r="AM655" s="12" t="str">
        <f t="shared" si="380"/>
        <v/>
      </c>
      <c r="AN655" s="12" t="str">
        <f t="shared" si="381"/>
        <v/>
      </c>
      <c r="AO655" s="12" t="str">
        <f t="shared" si="382"/>
        <v/>
      </c>
      <c r="AP655" s="12" t="str">
        <f t="shared" si="383"/>
        <v/>
      </c>
      <c r="AQ655" s="12" t="str">
        <f t="shared" si="384"/>
        <v/>
      </c>
      <c r="AR655" s="12" t="str">
        <f t="shared" si="385"/>
        <v/>
      </c>
      <c r="AS655" s="12" t="str">
        <f t="shared" si="386"/>
        <v/>
      </c>
      <c r="AT655" s="12" t="str">
        <f t="shared" si="387"/>
        <v/>
      </c>
      <c r="AU655" s="12" t="str">
        <f t="shared" si="388"/>
        <v/>
      </c>
      <c r="AV655" s="12" t="str">
        <f t="shared" si="389"/>
        <v/>
      </c>
      <c r="AW655" s="12" t="str">
        <f t="shared" si="390"/>
        <v/>
      </c>
      <c r="AX655" s="12" t="str">
        <f t="shared" si="391"/>
        <v/>
      </c>
      <c r="AY655" s="12" t="str">
        <f t="shared" si="392"/>
        <v/>
      </c>
      <c r="AZ655" s="12" t="str">
        <f t="shared" si="393"/>
        <v/>
      </c>
    </row>
    <row r="656" spans="1:52" s="3" customFormat="1">
      <c r="A656" s="35"/>
      <c r="B656" s="36"/>
      <c r="C656" s="36"/>
      <c r="D656" s="36"/>
      <c r="E656" s="13"/>
      <c r="F656" s="13"/>
      <c r="G656" s="13"/>
      <c r="H656" s="13"/>
      <c r="I656" s="18">
        <f t="shared" si="361"/>
        <v>0</v>
      </c>
      <c r="J656" s="37">
        <f t="shared" si="362"/>
        <v>0</v>
      </c>
      <c r="K656" s="37"/>
      <c r="L656" s="12">
        <f t="shared" si="363"/>
        <v>0</v>
      </c>
      <c r="M656" s="12">
        <f t="shared" si="364"/>
        <v>0</v>
      </c>
      <c r="N656" s="12">
        <f t="shared" si="365"/>
        <v>0</v>
      </c>
      <c r="O656" s="12">
        <f t="shared" si="366"/>
        <v>0</v>
      </c>
      <c r="P656" s="12">
        <f t="shared" si="367"/>
        <v>0</v>
      </c>
      <c r="Q656" s="12">
        <f t="shared" si="368"/>
        <v>0</v>
      </c>
      <c r="R656" s="12">
        <f t="shared" si="369"/>
        <v>0</v>
      </c>
      <c r="S656" s="12">
        <f t="shared" si="370"/>
        <v>0</v>
      </c>
      <c r="U656" s="12">
        <f t="shared" si="371"/>
        <v>0</v>
      </c>
      <c r="V656" s="12">
        <f t="shared" si="372"/>
        <v>0</v>
      </c>
      <c r="W656" s="12">
        <f t="shared" si="373"/>
        <v>0</v>
      </c>
      <c r="X656" s="12">
        <f t="shared" si="394"/>
        <v>0</v>
      </c>
      <c r="Y656" s="12">
        <f t="shared" si="395"/>
        <v>0</v>
      </c>
      <c r="Z656" s="12">
        <f t="shared" si="374"/>
        <v>0</v>
      </c>
      <c r="AB656" s="42">
        <f t="shared" si="375"/>
        <v>0</v>
      </c>
      <c r="AC656" s="42">
        <f t="shared" si="376"/>
        <v>0</v>
      </c>
      <c r="AD656" s="42">
        <f t="shared" si="377"/>
        <v>0</v>
      </c>
      <c r="AE656" s="42">
        <f t="shared" si="378"/>
        <v>0</v>
      </c>
      <c r="AG656" s="7"/>
      <c r="AH656" s="7"/>
      <c r="AJ656" s="7"/>
      <c r="AL656" s="12" t="str">
        <f t="shared" si="379"/>
        <v/>
      </c>
      <c r="AM656" s="12" t="str">
        <f t="shared" si="380"/>
        <v/>
      </c>
      <c r="AN656" s="12" t="str">
        <f t="shared" si="381"/>
        <v/>
      </c>
      <c r="AO656" s="12" t="str">
        <f t="shared" si="382"/>
        <v/>
      </c>
      <c r="AP656" s="12" t="str">
        <f t="shared" si="383"/>
        <v/>
      </c>
      <c r="AQ656" s="12" t="str">
        <f t="shared" si="384"/>
        <v/>
      </c>
      <c r="AR656" s="12" t="str">
        <f t="shared" si="385"/>
        <v/>
      </c>
      <c r="AS656" s="12" t="str">
        <f t="shared" si="386"/>
        <v/>
      </c>
      <c r="AT656" s="12" t="str">
        <f t="shared" si="387"/>
        <v/>
      </c>
      <c r="AU656" s="12" t="str">
        <f t="shared" si="388"/>
        <v/>
      </c>
      <c r="AV656" s="12" t="str">
        <f t="shared" si="389"/>
        <v/>
      </c>
      <c r="AW656" s="12" t="str">
        <f t="shared" si="390"/>
        <v/>
      </c>
      <c r="AX656" s="12" t="str">
        <f t="shared" si="391"/>
        <v/>
      </c>
      <c r="AY656" s="12" t="str">
        <f t="shared" si="392"/>
        <v/>
      </c>
      <c r="AZ656" s="12" t="str">
        <f t="shared" si="393"/>
        <v/>
      </c>
    </row>
    <row r="657" spans="1:52" s="3" customFormat="1">
      <c r="A657" s="35"/>
      <c r="B657" s="36"/>
      <c r="C657" s="36"/>
      <c r="D657" s="36"/>
      <c r="E657" s="13"/>
      <c r="F657" s="13"/>
      <c r="G657" s="13"/>
      <c r="H657" s="13"/>
      <c r="I657" s="18">
        <f t="shared" si="361"/>
        <v>0</v>
      </c>
      <c r="J657" s="37">
        <f t="shared" si="362"/>
        <v>0</v>
      </c>
      <c r="K657" s="37"/>
      <c r="L657" s="12">
        <f t="shared" si="363"/>
        <v>0</v>
      </c>
      <c r="M657" s="12">
        <f t="shared" si="364"/>
        <v>0</v>
      </c>
      <c r="N657" s="12">
        <f t="shared" si="365"/>
        <v>0</v>
      </c>
      <c r="O657" s="12">
        <f t="shared" si="366"/>
        <v>0</v>
      </c>
      <c r="P657" s="12">
        <f t="shared" si="367"/>
        <v>0</v>
      </c>
      <c r="Q657" s="12">
        <f t="shared" si="368"/>
        <v>0</v>
      </c>
      <c r="R657" s="12">
        <f t="shared" si="369"/>
        <v>0</v>
      </c>
      <c r="S657" s="12">
        <f t="shared" si="370"/>
        <v>0</v>
      </c>
      <c r="U657" s="12">
        <f t="shared" si="371"/>
        <v>0</v>
      </c>
      <c r="V657" s="12">
        <f t="shared" si="372"/>
        <v>0</v>
      </c>
      <c r="W657" s="12">
        <f t="shared" si="373"/>
        <v>0</v>
      </c>
      <c r="X657" s="12">
        <f t="shared" si="394"/>
        <v>0</v>
      </c>
      <c r="Y657" s="12">
        <f t="shared" si="395"/>
        <v>0</v>
      </c>
      <c r="Z657" s="12">
        <f t="shared" si="374"/>
        <v>0</v>
      </c>
      <c r="AB657" s="42">
        <f t="shared" si="375"/>
        <v>0</v>
      </c>
      <c r="AC657" s="42">
        <f t="shared" si="376"/>
        <v>0</v>
      </c>
      <c r="AD657" s="42">
        <f t="shared" si="377"/>
        <v>0</v>
      </c>
      <c r="AE657" s="42">
        <f t="shared" si="378"/>
        <v>0</v>
      </c>
      <c r="AG657" s="7"/>
      <c r="AH657" s="7"/>
      <c r="AJ657" s="7"/>
      <c r="AL657" s="12" t="str">
        <f t="shared" si="379"/>
        <v/>
      </c>
      <c r="AM657" s="12" t="str">
        <f t="shared" si="380"/>
        <v/>
      </c>
      <c r="AN657" s="12" t="str">
        <f t="shared" si="381"/>
        <v/>
      </c>
      <c r="AO657" s="12" t="str">
        <f t="shared" si="382"/>
        <v/>
      </c>
      <c r="AP657" s="12" t="str">
        <f t="shared" si="383"/>
        <v/>
      </c>
      <c r="AQ657" s="12" t="str">
        <f t="shared" si="384"/>
        <v/>
      </c>
      <c r="AR657" s="12" t="str">
        <f t="shared" si="385"/>
        <v/>
      </c>
      <c r="AS657" s="12" t="str">
        <f t="shared" si="386"/>
        <v/>
      </c>
      <c r="AT657" s="12" t="str">
        <f t="shared" si="387"/>
        <v/>
      </c>
      <c r="AU657" s="12" t="str">
        <f t="shared" si="388"/>
        <v/>
      </c>
      <c r="AV657" s="12" t="str">
        <f t="shared" si="389"/>
        <v/>
      </c>
      <c r="AW657" s="12" t="str">
        <f t="shared" si="390"/>
        <v/>
      </c>
      <c r="AX657" s="12" t="str">
        <f t="shared" si="391"/>
        <v/>
      </c>
      <c r="AY657" s="12" t="str">
        <f t="shared" si="392"/>
        <v/>
      </c>
      <c r="AZ657" s="12" t="str">
        <f t="shared" si="393"/>
        <v/>
      </c>
    </row>
    <row r="658" spans="1:52" s="3" customFormat="1">
      <c r="A658" s="35"/>
      <c r="B658" s="36"/>
      <c r="C658" s="36"/>
      <c r="D658" s="36"/>
      <c r="E658" s="13"/>
      <c r="F658" s="13"/>
      <c r="G658" s="13"/>
      <c r="H658" s="13"/>
      <c r="I658" s="18">
        <f t="shared" si="361"/>
        <v>0</v>
      </c>
      <c r="J658" s="37">
        <f t="shared" si="362"/>
        <v>0</v>
      </c>
      <c r="K658" s="37"/>
      <c r="L658" s="12">
        <f t="shared" si="363"/>
        <v>0</v>
      </c>
      <c r="M658" s="12">
        <f t="shared" si="364"/>
        <v>0</v>
      </c>
      <c r="N658" s="12">
        <f t="shared" si="365"/>
        <v>0</v>
      </c>
      <c r="O658" s="12">
        <f t="shared" si="366"/>
        <v>0</v>
      </c>
      <c r="P658" s="12">
        <f t="shared" si="367"/>
        <v>0</v>
      </c>
      <c r="Q658" s="12">
        <f t="shared" si="368"/>
        <v>0</v>
      </c>
      <c r="R658" s="12">
        <f t="shared" si="369"/>
        <v>0</v>
      </c>
      <c r="S658" s="12">
        <f t="shared" si="370"/>
        <v>0</v>
      </c>
      <c r="U658" s="12">
        <f t="shared" si="371"/>
        <v>0</v>
      </c>
      <c r="V658" s="12">
        <f t="shared" si="372"/>
        <v>0</v>
      </c>
      <c r="W658" s="12">
        <f t="shared" si="373"/>
        <v>0</v>
      </c>
      <c r="X658" s="12">
        <f t="shared" si="394"/>
        <v>0</v>
      </c>
      <c r="Y658" s="12">
        <f t="shared" si="395"/>
        <v>0</v>
      </c>
      <c r="Z658" s="12">
        <f t="shared" si="374"/>
        <v>0</v>
      </c>
      <c r="AB658" s="42">
        <f t="shared" si="375"/>
        <v>0</v>
      </c>
      <c r="AC658" s="42">
        <f t="shared" si="376"/>
        <v>0</v>
      </c>
      <c r="AD658" s="42">
        <f t="shared" si="377"/>
        <v>0</v>
      </c>
      <c r="AE658" s="42">
        <f t="shared" si="378"/>
        <v>0</v>
      </c>
      <c r="AG658" s="7"/>
      <c r="AH658" s="7"/>
      <c r="AJ658" s="7"/>
      <c r="AL658" s="12" t="str">
        <f t="shared" si="379"/>
        <v/>
      </c>
      <c r="AM658" s="12" t="str">
        <f t="shared" si="380"/>
        <v/>
      </c>
      <c r="AN658" s="12" t="str">
        <f t="shared" si="381"/>
        <v/>
      </c>
      <c r="AO658" s="12" t="str">
        <f t="shared" si="382"/>
        <v/>
      </c>
      <c r="AP658" s="12" t="str">
        <f t="shared" si="383"/>
        <v/>
      </c>
      <c r="AQ658" s="12" t="str">
        <f t="shared" si="384"/>
        <v/>
      </c>
      <c r="AR658" s="12" t="str">
        <f t="shared" si="385"/>
        <v/>
      </c>
      <c r="AS658" s="12" t="str">
        <f t="shared" si="386"/>
        <v/>
      </c>
      <c r="AT658" s="12" t="str">
        <f t="shared" si="387"/>
        <v/>
      </c>
      <c r="AU658" s="12" t="str">
        <f t="shared" si="388"/>
        <v/>
      </c>
      <c r="AV658" s="12" t="str">
        <f t="shared" si="389"/>
        <v/>
      </c>
      <c r="AW658" s="12" t="str">
        <f t="shared" si="390"/>
        <v/>
      </c>
      <c r="AX658" s="12" t="str">
        <f t="shared" si="391"/>
        <v/>
      </c>
      <c r="AY658" s="12" t="str">
        <f t="shared" si="392"/>
        <v/>
      </c>
      <c r="AZ658" s="12" t="str">
        <f t="shared" si="393"/>
        <v/>
      </c>
    </row>
    <row r="659" spans="1:52" s="3" customFormat="1">
      <c r="A659" s="35"/>
      <c r="B659" s="36"/>
      <c r="C659" s="36"/>
      <c r="D659" s="36"/>
      <c r="E659" s="13"/>
      <c r="F659" s="13"/>
      <c r="G659" s="13"/>
      <c r="H659" s="13"/>
      <c r="I659" s="18">
        <f t="shared" si="361"/>
        <v>0</v>
      </c>
      <c r="J659" s="37">
        <f t="shared" si="362"/>
        <v>0</v>
      </c>
      <c r="K659" s="37"/>
      <c r="L659" s="12">
        <f t="shared" si="363"/>
        <v>0</v>
      </c>
      <c r="M659" s="12">
        <f t="shared" si="364"/>
        <v>0</v>
      </c>
      <c r="N659" s="12">
        <f t="shared" si="365"/>
        <v>0</v>
      </c>
      <c r="O659" s="12">
        <f t="shared" si="366"/>
        <v>0</v>
      </c>
      <c r="P659" s="12">
        <f t="shared" si="367"/>
        <v>0</v>
      </c>
      <c r="Q659" s="12">
        <f t="shared" si="368"/>
        <v>0</v>
      </c>
      <c r="R659" s="12">
        <f t="shared" si="369"/>
        <v>0</v>
      </c>
      <c r="S659" s="12">
        <f t="shared" si="370"/>
        <v>0</v>
      </c>
      <c r="U659" s="12">
        <f t="shared" si="371"/>
        <v>0</v>
      </c>
      <c r="V659" s="12">
        <f t="shared" si="372"/>
        <v>0</v>
      </c>
      <c r="W659" s="12">
        <f t="shared" si="373"/>
        <v>0</v>
      </c>
      <c r="X659" s="12">
        <f t="shared" si="394"/>
        <v>0</v>
      </c>
      <c r="Y659" s="12">
        <f t="shared" si="395"/>
        <v>0</v>
      </c>
      <c r="Z659" s="12">
        <f t="shared" si="374"/>
        <v>0</v>
      </c>
      <c r="AB659" s="42">
        <f t="shared" si="375"/>
        <v>0</v>
      </c>
      <c r="AC659" s="42">
        <f t="shared" si="376"/>
        <v>0</v>
      </c>
      <c r="AD659" s="42">
        <f t="shared" si="377"/>
        <v>0</v>
      </c>
      <c r="AE659" s="42">
        <f t="shared" si="378"/>
        <v>0</v>
      </c>
      <c r="AG659" s="7"/>
      <c r="AH659" s="7"/>
      <c r="AJ659" s="7"/>
      <c r="AL659" s="12" t="str">
        <f t="shared" si="379"/>
        <v/>
      </c>
      <c r="AM659" s="12" t="str">
        <f t="shared" si="380"/>
        <v/>
      </c>
      <c r="AN659" s="12" t="str">
        <f t="shared" si="381"/>
        <v/>
      </c>
      <c r="AO659" s="12" t="str">
        <f t="shared" si="382"/>
        <v/>
      </c>
      <c r="AP659" s="12" t="str">
        <f t="shared" si="383"/>
        <v/>
      </c>
      <c r="AQ659" s="12" t="str">
        <f t="shared" si="384"/>
        <v/>
      </c>
      <c r="AR659" s="12" t="str">
        <f t="shared" si="385"/>
        <v/>
      </c>
      <c r="AS659" s="12" t="str">
        <f t="shared" si="386"/>
        <v/>
      </c>
      <c r="AT659" s="12" t="str">
        <f t="shared" si="387"/>
        <v/>
      </c>
      <c r="AU659" s="12" t="str">
        <f t="shared" si="388"/>
        <v/>
      </c>
      <c r="AV659" s="12" t="str">
        <f t="shared" si="389"/>
        <v/>
      </c>
      <c r="AW659" s="12" t="str">
        <f t="shared" si="390"/>
        <v/>
      </c>
      <c r="AX659" s="12" t="str">
        <f t="shared" si="391"/>
        <v/>
      </c>
      <c r="AY659" s="12" t="str">
        <f t="shared" si="392"/>
        <v/>
      </c>
      <c r="AZ659" s="12" t="str">
        <f t="shared" si="393"/>
        <v/>
      </c>
    </row>
    <row r="660" spans="1:52" s="3" customFormat="1">
      <c r="A660" s="35"/>
      <c r="B660" s="36"/>
      <c r="C660" s="36"/>
      <c r="D660" s="36"/>
      <c r="E660" s="13"/>
      <c r="F660" s="13"/>
      <c r="G660" s="13"/>
      <c r="H660" s="13"/>
      <c r="I660" s="18">
        <f t="shared" si="361"/>
        <v>0</v>
      </c>
      <c r="J660" s="37">
        <f t="shared" si="362"/>
        <v>0</v>
      </c>
      <c r="K660" s="37"/>
      <c r="L660" s="12">
        <f t="shared" si="363"/>
        <v>0</v>
      </c>
      <c r="M660" s="12">
        <f t="shared" si="364"/>
        <v>0</v>
      </c>
      <c r="N660" s="12">
        <f t="shared" si="365"/>
        <v>0</v>
      </c>
      <c r="O660" s="12">
        <f t="shared" si="366"/>
        <v>0</v>
      </c>
      <c r="P660" s="12">
        <f t="shared" si="367"/>
        <v>0</v>
      </c>
      <c r="Q660" s="12">
        <f t="shared" si="368"/>
        <v>0</v>
      </c>
      <c r="R660" s="12">
        <f t="shared" si="369"/>
        <v>0</v>
      </c>
      <c r="S660" s="12">
        <f t="shared" si="370"/>
        <v>0</v>
      </c>
      <c r="U660" s="12">
        <f t="shared" si="371"/>
        <v>0</v>
      </c>
      <c r="V660" s="12">
        <f t="shared" si="372"/>
        <v>0</v>
      </c>
      <c r="W660" s="12">
        <f t="shared" si="373"/>
        <v>0</v>
      </c>
      <c r="X660" s="12">
        <f t="shared" si="394"/>
        <v>0</v>
      </c>
      <c r="Y660" s="12">
        <f t="shared" si="395"/>
        <v>0</v>
      </c>
      <c r="Z660" s="12">
        <f t="shared" si="374"/>
        <v>0</v>
      </c>
      <c r="AB660" s="42">
        <f t="shared" si="375"/>
        <v>0</v>
      </c>
      <c r="AC660" s="42">
        <f t="shared" si="376"/>
        <v>0</v>
      </c>
      <c r="AD660" s="42">
        <f t="shared" si="377"/>
        <v>0</v>
      </c>
      <c r="AE660" s="42">
        <f t="shared" si="378"/>
        <v>0</v>
      </c>
      <c r="AG660" s="7"/>
      <c r="AH660" s="7"/>
      <c r="AJ660" s="7"/>
      <c r="AL660" s="12" t="str">
        <f t="shared" si="379"/>
        <v/>
      </c>
      <c r="AM660" s="12" t="str">
        <f t="shared" si="380"/>
        <v/>
      </c>
      <c r="AN660" s="12" t="str">
        <f t="shared" si="381"/>
        <v/>
      </c>
      <c r="AO660" s="12" t="str">
        <f t="shared" si="382"/>
        <v/>
      </c>
      <c r="AP660" s="12" t="str">
        <f t="shared" si="383"/>
        <v/>
      </c>
      <c r="AQ660" s="12" t="str">
        <f t="shared" si="384"/>
        <v/>
      </c>
      <c r="AR660" s="12" t="str">
        <f t="shared" si="385"/>
        <v/>
      </c>
      <c r="AS660" s="12" t="str">
        <f t="shared" si="386"/>
        <v/>
      </c>
      <c r="AT660" s="12" t="str">
        <f t="shared" si="387"/>
        <v/>
      </c>
      <c r="AU660" s="12" t="str">
        <f t="shared" si="388"/>
        <v/>
      </c>
      <c r="AV660" s="12" t="str">
        <f t="shared" si="389"/>
        <v/>
      </c>
      <c r="AW660" s="12" t="str">
        <f t="shared" si="390"/>
        <v/>
      </c>
      <c r="AX660" s="12" t="str">
        <f t="shared" si="391"/>
        <v/>
      </c>
      <c r="AY660" s="12" t="str">
        <f t="shared" si="392"/>
        <v/>
      </c>
      <c r="AZ660" s="12" t="str">
        <f t="shared" si="393"/>
        <v/>
      </c>
    </row>
    <row r="661" spans="1:52" s="3" customFormat="1">
      <c r="A661" s="35"/>
      <c r="B661" s="36"/>
      <c r="C661" s="36"/>
      <c r="D661" s="36"/>
      <c r="E661" s="13"/>
      <c r="F661" s="13"/>
      <c r="G661" s="13"/>
      <c r="H661" s="13"/>
      <c r="I661" s="18">
        <f t="shared" si="361"/>
        <v>0</v>
      </c>
      <c r="J661" s="37">
        <f t="shared" si="362"/>
        <v>0</v>
      </c>
      <c r="K661" s="37"/>
      <c r="L661" s="12">
        <f t="shared" si="363"/>
        <v>0</v>
      </c>
      <c r="M661" s="12">
        <f t="shared" si="364"/>
        <v>0</v>
      </c>
      <c r="N661" s="12">
        <f t="shared" si="365"/>
        <v>0</v>
      </c>
      <c r="O661" s="12">
        <f t="shared" si="366"/>
        <v>0</v>
      </c>
      <c r="P661" s="12">
        <f t="shared" si="367"/>
        <v>0</v>
      </c>
      <c r="Q661" s="12">
        <f t="shared" si="368"/>
        <v>0</v>
      </c>
      <c r="R661" s="12">
        <f t="shared" si="369"/>
        <v>0</v>
      </c>
      <c r="S661" s="12">
        <f t="shared" si="370"/>
        <v>0</v>
      </c>
      <c r="U661" s="12">
        <f t="shared" si="371"/>
        <v>0</v>
      </c>
      <c r="V661" s="12">
        <f t="shared" si="372"/>
        <v>0</v>
      </c>
      <c r="W661" s="12">
        <f t="shared" si="373"/>
        <v>0</v>
      </c>
      <c r="X661" s="12">
        <f t="shared" si="394"/>
        <v>0</v>
      </c>
      <c r="Y661" s="12">
        <f t="shared" si="395"/>
        <v>0</v>
      </c>
      <c r="Z661" s="12">
        <f t="shared" si="374"/>
        <v>0</v>
      </c>
      <c r="AB661" s="42">
        <f t="shared" si="375"/>
        <v>0</v>
      </c>
      <c r="AC661" s="42">
        <f t="shared" si="376"/>
        <v>0</v>
      </c>
      <c r="AD661" s="42">
        <f t="shared" si="377"/>
        <v>0</v>
      </c>
      <c r="AE661" s="42">
        <f t="shared" si="378"/>
        <v>0</v>
      </c>
      <c r="AG661" s="7"/>
      <c r="AH661" s="7"/>
      <c r="AJ661" s="7"/>
      <c r="AL661" s="12" t="str">
        <f t="shared" si="379"/>
        <v/>
      </c>
      <c r="AM661" s="12" t="str">
        <f t="shared" si="380"/>
        <v/>
      </c>
      <c r="AN661" s="12" t="str">
        <f t="shared" si="381"/>
        <v/>
      </c>
      <c r="AO661" s="12" t="str">
        <f t="shared" si="382"/>
        <v/>
      </c>
      <c r="AP661" s="12" t="str">
        <f t="shared" si="383"/>
        <v/>
      </c>
      <c r="AQ661" s="12" t="str">
        <f t="shared" si="384"/>
        <v/>
      </c>
      <c r="AR661" s="12" t="str">
        <f t="shared" si="385"/>
        <v/>
      </c>
      <c r="AS661" s="12" t="str">
        <f t="shared" si="386"/>
        <v/>
      </c>
      <c r="AT661" s="12" t="str">
        <f t="shared" si="387"/>
        <v/>
      </c>
      <c r="AU661" s="12" t="str">
        <f t="shared" si="388"/>
        <v/>
      </c>
      <c r="AV661" s="12" t="str">
        <f t="shared" si="389"/>
        <v/>
      </c>
      <c r="AW661" s="12" t="str">
        <f t="shared" si="390"/>
        <v/>
      </c>
      <c r="AX661" s="12" t="str">
        <f t="shared" si="391"/>
        <v/>
      </c>
      <c r="AY661" s="12" t="str">
        <f t="shared" si="392"/>
        <v/>
      </c>
      <c r="AZ661" s="12" t="str">
        <f t="shared" si="393"/>
        <v/>
      </c>
    </row>
    <row r="662" spans="1:52" s="3" customFormat="1">
      <c r="A662" s="35"/>
      <c r="B662" s="36"/>
      <c r="C662" s="36"/>
      <c r="D662" s="36"/>
      <c r="E662" s="13"/>
      <c r="F662" s="13"/>
      <c r="G662" s="13"/>
      <c r="H662" s="13"/>
      <c r="I662" s="18">
        <f t="shared" si="361"/>
        <v>0</v>
      </c>
      <c r="J662" s="37">
        <f t="shared" si="362"/>
        <v>0</v>
      </c>
      <c r="K662" s="37"/>
      <c r="L662" s="12">
        <f t="shared" si="363"/>
        <v>0</v>
      </c>
      <c r="M662" s="12">
        <f t="shared" si="364"/>
        <v>0</v>
      </c>
      <c r="N662" s="12">
        <f t="shared" si="365"/>
        <v>0</v>
      </c>
      <c r="O662" s="12">
        <f t="shared" si="366"/>
        <v>0</v>
      </c>
      <c r="P662" s="12">
        <f t="shared" si="367"/>
        <v>0</v>
      </c>
      <c r="Q662" s="12">
        <f t="shared" si="368"/>
        <v>0</v>
      </c>
      <c r="R662" s="12">
        <f t="shared" si="369"/>
        <v>0</v>
      </c>
      <c r="S662" s="12">
        <f t="shared" si="370"/>
        <v>0</v>
      </c>
      <c r="U662" s="12">
        <f t="shared" si="371"/>
        <v>0</v>
      </c>
      <c r="V662" s="12">
        <f t="shared" si="372"/>
        <v>0</v>
      </c>
      <c r="W662" s="12">
        <f t="shared" si="373"/>
        <v>0</v>
      </c>
      <c r="X662" s="12">
        <f t="shared" si="394"/>
        <v>0</v>
      </c>
      <c r="Y662" s="12">
        <f t="shared" si="395"/>
        <v>0</v>
      </c>
      <c r="Z662" s="12">
        <f t="shared" si="374"/>
        <v>0</v>
      </c>
      <c r="AB662" s="42">
        <f t="shared" si="375"/>
        <v>0</v>
      </c>
      <c r="AC662" s="42">
        <f t="shared" si="376"/>
        <v>0</v>
      </c>
      <c r="AD662" s="42">
        <f t="shared" si="377"/>
        <v>0</v>
      </c>
      <c r="AE662" s="42">
        <f t="shared" si="378"/>
        <v>0</v>
      </c>
      <c r="AG662" s="7"/>
      <c r="AH662" s="7"/>
      <c r="AJ662" s="7"/>
      <c r="AL662" s="12" t="str">
        <f t="shared" si="379"/>
        <v/>
      </c>
      <c r="AM662" s="12" t="str">
        <f t="shared" si="380"/>
        <v/>
      </c>
      <c r="AN662" s="12" t="str">
        <f t="shared" si="381"/>
        <v/>
      </c>
      <c r="AO662" s="12" t="str">
        <f t="shared" si="382"/>
        <v/>
      </c>
      <c r="AP662" s="12" t="str">
        <f t="shared" si="383"/>
        <v/>
      </c>
      <c r="AQ662" s="12" t="str">
        <f t="shared" si="384"/>
        <v/>
      </c>
      <c r="AR662" s="12" t="str">
        <f t="shared" si="385"/>
        <v/>
      </c>
      <c r="AS662" s="12" t="str">
        <f t="shared" si="386"/>
        <v/>
      </c>
      <c r="AT662" s="12" t="str">
        <f t="shared" si="387"/>
        <v/>
      </c>
      <c r="AU662" s="12" t="str">
        <f t="shared" si="388"/>
        <v/>
      </c>
      <c r="AV662" s="12" t="str">
        <f t="shared" si="389"/>
        <v/>
      </c>
      <c r="AW662" s="12" t="str">
        <f t="shared" si="390"/>
        <v/>
      </c>
      <c r="AX662" s="12" t="str">
        <f t="shared" si="391"/>
        <v/>
      </c>
      <c r="AY662" s="12" t="str">
        <f t="shared" si="392"/>
        <v/>
      </c>
      <c r="AZ662" s="12" t="str">
        <f t="shared" si="393"/>
        <v/>
      </c>
    </row>
    <row r="663" spans="1:52" s="3" customFormat="1">
      <c r="A663" s="35"/>
      <c r="B663" s="36"/>
      <c r="C663" s="36"/>
      <c r="D663" s="36"/>
      <c r="E663" s="13"/>
      <c r="F663" s="13"/>
      <c r="G663" s="13"/>
      <c r="H663" s="13"/>
      <c r="I663" s="18">
        <f t="shared" si="361"/>
        <v>0</v>
      </c>
      <c r="J663" s="37">
        <f t="shared" si="362"/>
        <v>0</v>
      </c>
      <c r="K663" s="37"/>
      <c r="L663" s="12">
        <f t="shared" si="363"/>
        <v>0</v>
      </c>
      <c r="M663" s="12">
        <f t="shared" si="364"/>
        <v>0</v>
      </c>
      <c r="N663" s="12">
        <f t="shared" si="365"/>
        <v>0</v>
      </c>
      <c r="O663" s="12">
        <f t="shared" si="366"/>
        <v>0</v>
      </c>
      <c r="P663" s="12">
        <f t="shared" si="367"/>
        <v>0</v>
      </c>
      <c r="Q663" s="12">
        <f t="shared" si="368"/>
        <v>0</v>
      </c>
      <c r="R663" s="12">
        <f t="shared" si="369"/>
        <v>0</v>
      </c>
      <c r="S663" s="12">
        <f t="shared" si="370"/>
        <v>0</v>
      </c>
      <c r="U663" s="12">
        <f t="shared" si="371"/>
        <v>0</v>
      </c>
      <c r="V663" s="12">
        <f t="shared" si="372"/>
        <v>0</v>
      </c>
      <c r="W663" s="12">
        <f t="shared" si="373"/>
        <v>0</v>
      </c>
      <c r="X663" s="12">
        <f t="shared" si="394"/>
        <v>0</v>
      </c>
      <c r="Y663" s="12">
        <f t="shared" si="395"/>
        <v>0</v>
      </c>
      <c r="Z663" s="12">
        <f t="shared" si="374"/>
        <v>0</v>
      </c>
      <c r="AB663" s="42">
        <f t="shared" si="375"/>
        <v>0</v>
      </c>
      <c r="AC663" s="42">
        <f t="shared" si="376"/>
        <v>0</v>
      </c>
      <c r="AD663" s="42">
        <f t="shared" si="377"/>
        <v>0</v>
      </c>
      <c r="AE663" s="42">
        <f t="shared" si="378"/>
        <v>0</v>
      </c>
      <c r="AG663" s="7"/>
      <c r="AH663" s="7"/>
      <c r="AJ663" s="7"/>
      <c r="AL663" s="12" t="str">
        <f t="shared" si="379"/>
        <v/>
      </c>
      <c r="AM663" s="12" t="str">
        <f t="shared" si="380"/>
        <v/>
      </c>
      <c r="AN663" s="12" t="str">
        <f t="shared" si="381"/>
        <v/>
      </c>
      <c r="AO663" s="12" t="str">
        <f t="shared" si="382"/>
        <v/>
      </c>
      <c r="AP663" s="12" t="str">
        <f t="shared" si="383"/>
        <v/>
      </c>
      <c r="AQ663" s="12" t="str">
        <f t="shared" si="384"/>
        <v/>
      </c>
      <c r="AR663" s="12" t="str">
        <f t="shared" si="385"/>
        <v/>
      </c>
      <c r="AS663" s="12" t="str">
        <f t="shared" si="386"/>
        <v/>
      </c>
      <c r="AT663" s="12" t="str">
        <f t="shared" si="387"/>
        <v/>
      </c>
      <c r="AU663" s="12" t="str">
        <f t="shared" si="388"/>
        <v/>
      </c>
      <c r="AV663" s="12" t="str">
        <f t="shared" si="389"/>
        <v/>
      </c>
      <c r="AW663" s="12" t="str">
        <f t="shared" si="390"/>
        <v/>
      </c>
      <c r="AX663" s="12" t="str">
        <f t="shared" si="391"/>
        <v/>
      </c>
      <c r="AY663" s="12" t="str">
        <f t="shared" si="392"/>
        <v/>
      </c>
      <c r="AZ663" s="12" t="str">
        <f t="shared" si="393"/>
        <v/>
      </c>
    </row>
    <row r="664" spans="1:52" s="3" customFormat="1">
      <c r="A664" s="35"/>
      <c r="B664" s="36"/>
      <c r="C664" s="36"/>
      <c r="D664" s="36"/>
      <c r="E664" s="13"/>
      <c r="F664" s="13"/>
      <c r="G664" s="13"/>
      <c r="H664" s="13"/>
      <c r="I664" s="18">
        <f t="shared" si="361"/>
        <v>0</v>
      </c>
      <c r="J664" s="37">
        <f t="shared" si="362"/>
        <v>0</v>
      </c>
      <c r="K664" s="37"/>
      <c r="L664" s="12">
        <f t="shared" si="363"/>
        <v>0</v>
      </c>
      <c r="M664" s="12">
        <f t="shared" si="364"/>
        <v>0</v>
      </c>
      <c r="N664" s="12">
        <f t="shared" si="365"/>
        <v>0</v>
      </c>
      <c r="O664" s="12">
        <f t="shared" si="366"/>
        <v>0</v>
      </c>
      <c r="P664" s="12">
        <f t="shared" si="367"/>
        <v>0</v>
      </c>
      <c r="Q664" s="12">
        <f t="shared" si="368"/>
        <v>0</v>
      </c>
      <c r="R664" s="12">
        <f t="shared" si="369"/>
        <v>0</v>
      </c>
      <c r="S664" s="12">
        <f t="shared" si="370"/>
        <v>0</v>
      </c>
      <c r="U664" s="12">
        <f t="shared" si="371"/>
        <v>0</v>
      </c>
      <c r="V664" s="12">
        <f t="shared" si="372"/>
        <v>0</v>
      </c>
      <c r="W664" s="12">
        <f t="shared" si="373"/>
        <v>0</v>
      </c>
      <c r="X664" s="12">
        <f t="shared" si="394"/>
        <v>0</v>
      </c>
      <c r="Y664" s="12">
        <f t="shared" si="395"/>
        <v>0</v>
      </c>
      <c r="Z664" s="12">
        <f t="shared" si="374"/>
        <v>0</v>
      </c>
      <c r="AB664" s="42">
        <f t="shared" si="375"/>
        <v>0</v>
      </c>
      <c r="AC664" s="42">
        <f t="shared" si="376"/>
        <v>0</v>
      </c>
      <c r="AD664" s="42">
        <f t="shared" si="377"/>
        <v>0</v>
      </c>
      <c r="AE664" s="42">
        <f t="shared" si="378"/>
        <v>0</v>
      </c>
      <c r="AG664" s="7"/>
      <c r="AH664" s="7"/>
      <c r="AJ664" s="7"/>
      <c r="AL664" s="12" t="str">
        <f t="shared" si="379"/>
        <v/>
      </c>
      <c r="AM664" s="12" t="str">
        <f t="shared" si="380"/>
        <v/>
      </c>
      <c r="AN664" s="12" t="str">
        <f t="shared" si="381"/>
        <v/>
      </c>
      <c r="AO664" s="12" t="str">
        <f t="shared" si="382"/>
        <v/>
      </c>
      <c r="AP664" s="12" t="str">
        <f t="shared" si="383"/>
        <v/>
      </c>
      <c r="AQ664" s="12" t="str">
        <f t="shared" si="384"/>
        <v/>
      </c>
      <c r="AR664" s="12" t="str">
        <f t="shared" si="385"/>
        <v/>
      </c>
      <c r="AS664" s="12" t="str">
        <f t="shared" si="386"/>
        <v/>
      </c>
      <c r="AT664" s="12" t="str">
        <f t="shared" si="387"/>
        <v/>
      </c>
      <c r="AU664" s="12" t="str">
        <f t="shared" si="388"/>
        <v/>
      </c>
      <c r="AV664" s="12" t="str">
        <f t="shared" si="389"/>
        <v/>
      </c>
      <c r="AW664" s="12" t="str">
        <f t="shared" si="390"/>
        <v/>
      </c>
      <c r="AX664" s="12" t="str">
        <f t="shared" si="391"/>
        <v/>
      </c>
      <c r="AY664" s="12" t="str">
        <f t="shared" si="392"/>
        <v/>
      </c>
      <c r="AZ664" s="12" t="str">
        <f t="shared" si="393"/>
        <v/>
      </c>
    </row>
    <row r="665" spans="1:52" s="3" customFormat="1">
      <c r="A665" s="35"/>
      <c r="B665" s="36"/>
      <c r="C665" s="36"/>
      <c r="D665" s="36"/>
      <c r="E665" s="13"/>
      <c r="F665" s="13"/>
      <c r="G665" s="13"/>
      <c r="H665" s="13"/>
      <c r="I665" s="18">
        <f t="shared" si="361"/>
        <v>0</v>
      </c>
      <c r="J665" s="37">
        <f t="shared" si="362"/>
        <v>0</v>
      </c>
      <c r="K665" s="37"/>
      <c r="L665" s="12">
        <f t="shared" si="363"/>
        <v>0</v>
      </c>
      <c r="M665" s="12">
        <f t="shared" si="364"/>
        <v>0</v>
      </c>
      <c r="N665" s="12">
        <f t="shared" si="365"/>
        <v>0</v>
      </c>
      <c r="O665" s="12">
        <f t="shared" si="366"/>
        <v>0</v>
      </c>
      <c r="P665" s="12">
        <f t="shared" si="367"/>
        <v>0</v>
      </c>
      <c r="Q665" s="12">
        <f t="shared" si="368"/>
        <v>0</v>
      </c>
      <c r="R665" s="12">
        <f t="shared" si="369"/>
        <v>0</v>
      </c>
      <c r="S665" s="12">
        <f t="shared" si="370"/>
        <v>0</v>
      </c>
      <c r="U665" s="12">
        <f t="shared" si="371"/>
        <v>0</v>
      </c>
      <c r="V665" s="12">
        <f t="shared" si="372"/>
        <v>0</v>
      </c>
      <c r="W665" s="12">
        <f t="shared" si="373"/>
        <v>0</v>
      </c>
      <c r="X665" s="12">
        <f t="shared" si="394"/>
        <v>0</v>
      </c>
      <c r="Y665" s="12">
        <f t="shared" si="395"/>
        <v>0</v>
      </c>
      <c r="Z665" s="12">
        <f t="shared" si="374"/>
        <v>0</v>
      </c>
      <c r="AB665" s="42">
        <f t="shared" si="375"/>
        <v>0</v>
      </c>
      <c r="AC665" s="42">
        <f t="shared" si="376"/>
        <v>0</v>
      </c>
      <c r="AD665" s="42">
        <f t="shared" si="377"/>
        <v>0</v>
      </c>
      <c r="AE665" s="42">
        <f t="shared" si="378"/>
        <v>0</v>
      </c>
      <c r="AG665" s="7"/>
      <c r="AH665" s="7"/>
      <c r="AJ665" s="7"/>
      <c r="AL665" s="12" t="str">
        <f t="shared" si="379"/>
        <v/>
      </c>
      <c r="AM665" s="12" t="str">
        <f t="shared" si="380"/>
        <v/>
      </c>
      <c r="AN665" s="12" t="str">
        <f t="shared" si="381"/>
        <v/>
      </c>
      <c r="AO665" s="12" t="str">
        <f t="shared" si="382"/>
        <v/>
      </c>
      <c r="AP665" s="12" t="str">
        <f t="shared" si="383"/>
        <v/>
      </c>
      <c r="AQ665" s="12" t="str">
        <f t="shared" si="384"/>
        <v/>
      </c>
      <c r="AR665" s="12" t="str">
        <f t="shared" si="385"/>
        <v/>
      </c>
      <c r="AS665" s="12" t="str">
        <f t="shared" si="386"/>
        <v/>
      </c>
      <c r="AT665" s="12" t="str">
        <f t="shared" si="387"/>
        <v/>
      </c>
      <c r="AU665" s="12" t="str">
        <f t="shared" si="388"/>
        <v/>
      </c>
      <c r="AV665" s="12" t="str">
        <f t="shared" si="389"/>
        <v/>
      </c>
      <c r="AW665" s="12" t="str">
        <f t="shared" si="390"/>
        <v/>
      </c>
      <c r="AX665" s="12" t="str">
        <f t="shared" si="391"/>
        <v/>
      </c>
      <c r="AY665" s="12" t="str">
        <f t="shared" si="392"/>
        <v/>
      </c>
      <c r="AZ665" s="12" t="str">
        <f t="shared" si="393"/>
        <v/>
      </c>
    </row>
    <row r="666" spans="1:52" s="3" customFormat="1">
      <c r="A666" s="35"/>
      <c r="B666" s="36"/>
      <c r="C666" s="36"/>
      <c r="D666" s="36"/>
      <c r="E666" s="13"/>
      <c r="F666" s="13"/>
      <c r="G666" s="13"/>
      <c r="H666" s="13"/>
      <c r="I666" s="18">
        <f t="shared" si="361"/>
        <v>0</v>
      </c>
      <c r="J666" s="37">
        <f t="shared" si="362"/>
        <v>0</v>
      </c>
      <c r="K666" s="37"/>
      <c r="L666" s="12">
        <f t="shared" si="363"/>
        <v>0</v>
      </c>
      <c r="M666" s="12">
        <f t="shared" si="364"/>
        <v>0</v>
      </c>
      <c r="N666" s="12">
        <f t="shared" si="365"/>
        <v>0</v>
      </c>
      <c r="O666" s="12">
        <f t="shared" si="366"/>
        <v>0</v>
      </c>
      <c r="P666" s="12">
        <f t="shared" si="367"/>
        <v>0</v>
      </c>
      <c r="Q666" s="12">
        <f t="shared" si="368"/>
        <v>0</v>
      </c>
      <c r="R666" s="12">
        <f t="shared" si="369"/>
        <v>0</v>
      </c>
      <c r="S666" s="12">
        <f t="shared" si="370"/>
        <v>0</v>
      </c>
      <c r="U666" s="12">
        <f t="shared" si="371"/>
        <v>0</v>
      </c>
      <c r="V666" s="12">
        <f t="shared" si="372"/>
        <v>0</v>
      </c>
      <c r="W666" s="12">
        <f t="shared" si="373"/>
        <v>0</v>
      </c>
      <c r="X666" s="12">
        <f t="shared" si="394"/>
        <v>0</v>
      </c>
      <c r="Y666" s="12">
        <f t="shared" si="395"/>
        <v>0</v>
      </c>
      <c r="Z666" s="12">
        <f t="shared" si="374"/>
        <v>0</v>
      </c>
      <c r="AB666" s="42">
        <f t="shared" si="375"/>
        <v>0</v>
      </c>
      <c r="AC666" s="42">
        <f t="shared" si="376"/>
        <v>0</v>
      </c>
      <c r="AD666" s="42">
        <f t="shared" si="377"/>
        <v>0</v>
      </c>
      <c r="AE666" s="42">
        <f t="shared" si="378"/>
        <v>0</v>
      </c>
      <c r="AG666" s="7"/>
      <c r="AH666" s="7"/>
      <c r="AJ666" s="7"/>
      <c r="AL666" s="12" t="str">
        <f t="shared" si="379"/>
        <v/>
      </c>
      <c r="AM666" s="12" t="str">
        <f t="shared" si="380"/>
        <v/>
      </c>
      <c r="AN666" s="12" t="str">
        <f t="shared" si="381"/>
        <v/>
      </c>
      <c r="AO666" s="12" t="str">
        <f t="shared" si="382"/>
        <v/>
      </c>
      <c r="AP666" s="12" t="str">
        <f t="shared" si="383"/>
        <v/>
      </c>
      <c r="AQ666" s="12" t="str">
        <f t="shared" si="384"/>
        <v/>
      </c>
      <c r="AR666" s="12" t="str">
        <f t="shared" si="385"/>
        <v/>
      </c>
      <c r="AS666" s="12" t="str">
        <f t="shared" si="386"/>
        <v/>
      </c>
      <c r="AT666" s="12" t="str">
        <f t="shared" si="387"/>
        <v/>
      </c>
      <c r="AU666" s="12" t="str">
        <f t="shared" si="388"/>
        <v/>
      </c>
      <c r="AV666" s="12" t="str">
        <f t="shared" si="389"/>
        <v/>
      </c>
      <c r="AW666" s="12" t="str">
        <f t="shared" si="390"/>
        <v/>
      </c>
      <c r="AX666" s="12" t="str">
        <f t="shared" si="391"/>
        <v/>
      </c>
      <c r="AY666" s="12" t="str">
        <f t="shared" si="392"/>
        <v/>
      </c>
      <c r="AZ666" s="12" t="str">
        <f t="shared" si="393"/>
        <v/>
      </c>
    </row>
    <row r="667" spans="1:52" s="3" customFormat="1">
      <c r="A667" s="35"/>
      <c r="B667" s="36"/>
      <c r="C667" s="36"/>
      <c r="D667" s="36"/>
      <c r="E667" s="13"/>
      <c r="F667" s="13"/>
      <c r="G667" s="13"/>
      <c r="H667" s="13"/>
      <c r="I667" s="18">
        <f t="shared" si="361"/>
        <v>0</v>
      </c>
      <c r="J667" s="37">
        <f t="shared" si="362"/>
        <v>0</v>
      </c>
      <c r="K667" s="37"/>
      <c r="L667" s="12">
        <f t="shared" si="363"/>
        <v>0</v>
      </c>
      <c r="M667" s="12">
        <f t="shared" si="364"/>
        <v>0</v>
      </c>
      <c r="N667" s="12">
        <f t="shared" si="365"/>
        <v>0</v>
      </c>
      <c r="O667" s="12">
        <f t="shared" si="366"/>
        <v>0</v>
      </c>
      <c r="P667" s="12">
        <f t="shared" si="367"/>
        <v>0</v>
      </c>
      <c r="Q667" s="12">
        <f t="shared" si="368"/>
        <v>0</v>
      </c>
      <c r="R667" s="12">
        <f t="shared" si="369"/>
        <v>0</v>
      </c>
      <c r="S667" s="12">
        <f t="shared" si="370"/>
        <v>0</v>
      </c>
      <c r="U667" s="12">
        <f t="shared" si="371"/>
        <v>0</v>
      </c>
      <c r="V667" s="12">
        <f t="shared" si="372"/>
        <v>0</v>
      </c>
      <c r="W667" s="12">
        <f t="shared" si="373"/>
        <v>0</v>
      </c>
      <c r="X667" s="12">
        <f t="shared" si="394"/>
        <v>0</v>
      </c>
      <c r="Y667" s="12">
        <f t="shared" si="395"/>
        <v>0</v>
      </c>
      <c r="Z667" s="12">
        <f t="shared" si="374"/>
        <v>0</v>
      </c>
      <c r="AB667" s="42">
        <f t="shared" si="375"/>
        <v>0</v>
      </c>
      <c r="AC667" s="42">
        <f t="shared" si="376"/>
        <v>0</v>
      </c>
      <c r="AD667" s="42">
        <f t="shared" si="377"/>
        <v>0</v>
      </c>
      <c r="AE667" s="42">
        <f t="shared" si="378"/>
        <v>0</v>
      </c>
      <c r="AG667" s="7"/>
      <c r="AH667" s="7"/>
      <c r="AJ667" s="7"/>
      <c r="AL667" s="12" t="str">
        <f t="shared" si="379"/>
        <v/>
      </c>
      <c r="AM667" s="12" t="str">
        <f t="shared" si="380"/>
        <v/>
      </c>
      <c r="AN667" s="12" t="str">
        <f t="shared" si="381"/>
        <v/>
      </c>
      <c r="AO667" s="12" t="str">
        <f t="shared" si="382"/>
        <v/>
      </c>
      <c r="AP667" s="12" t="str">
        <f t="shared" si="383"/>
        <v/>
      </c>
      <c r="AQ667" s="12" t="str">
        <f t="shared" si="384"/>
        <v/>
      </c>
      <c r="AR667" s="12" t="str">
        <f t="shared" si="385"/>
        <v/>
      </c>
      <c r="AS667" s="12" t="str">
        <f t="shared" si="386"/>
        <v/>
      </c>
      <c r="AT667" s="12" t="str">
        <f t="shared" si="387"/>
        <v/>
      </c>
      <c r="AU667" s="12" t="str">
        <f t="shared" si="388"/>
        <v/>
      </c>
      <c r="AV667" s="12" t="str">
        <f t="shared" si="389"/>
        <v/>
      </c>
      <c r="AW667" s="12" t="str">
        <f t="shared" si="390"/>
        <v/>
      </c>
      <c r="AX667" s="12" t="str">
        <f t="shared" si="391"/>
        <v/>
      </c>
      <c r="AY667" s="12" t="str">
        <f t="shared" si="392"/>
        <v/>
      </c>
      <c r="AZ667" s="12" t="str">
        <f t="shared" si="393"/>
        <v/>
      </c>
    </row>
    <row r="668" spans="1:52" s="3" customFormat="1">
      <c r="A668" s="35"/>
      <c r="B668" s="36"/>
      <c r="C668" s="36"/>
      <c r="D668" s="36"/>
      <c r="E668" s="13"/>
      <c r="F668" s="13"/>
      <c r="G668" s="13"/>
      <c r="H668" s="13"/>
      <c r="I668" s="18">
        <f t="shared" si="361"/>
        <v>0</v>
      </c>
      <c r="J668" s="37">
        <f t="shared" si="362"/>
        <v>0</v>
      </c>
      <c r="K668" s="37"/>
      <c r="L668" s="12">
        <f t="shared" si="363"/>
        <v>0</v>
      </c>
      <c r="M668" s="12">
        <f t="shared" si="364"/>
        <v>0</v>
      </c>
      <c r="N668" s="12">
        <f t="shared" si="365"/>
        <v>0</v>
      </c>
      <c r="O668" s="12">
        <f t="shared" si="366"/>
        <v>0</v>
      </c>
      <c r="P668" s="12">
        <f t="shared" si="367"/>
        <v>0</v>
      </c>
      <c r="Q668" s="12">
        <f t="shared" si="368"/>
        <v>0</v>
      </c>
      <c r="R668" s="12">
        <f t="shared" si="369"/>
        <v>0</v>
      </c>
      <c r="S668" s="12">
        <f t="shared" si="370"/>
        <v>0</v>
      </c>
      <c r="U668" s="12">
        <f t="shared" si="371"/>
        <v>0</v>
      </c>
      <c r="V668" s="12">
        <f t="shared" si="372"/>
        <v>0</v>
      </c>
      <c r="W668" s="12">
        <f t="shared" si="373"/>
        <v>0</v>
      </c>
      <c r="X668" s="12">
        <f t="shared" si="394"/>
        <v>0</v>
      </c>
      <c r="Y668" s="12">
        <f t="shared" si="395"/>
        <v>0</v>
      </c>
      <c r="Z668" s="12">
        <f t="shared" si="374"/>
        <v>0</v>
      </c>
      <c r="AB668" s="42">
        <f t="shared" si="375"/>
        <v>0</v>
      </c>
      <c r="AC668" s="42">
        <f t="shared" si="376"/>
        <v>0</v>
      </c>
      <c r="AD668" s="42">
        <f t="shared" si="377"/>
        <v>0</v>
      </c>
      <c r="AE668" s="42">
        <f t="shared" si="378"/>
        <v>0</v>
      </c>
      <c r="AG668" s="7"/>
      <c r="AH668" s="7"/>
      <c r="AJ668" s="7"/>
      <c r="AL668" s="12" t="str">
        <f t="shared" si="379"/>
        <v/>
      </c>
      <c r="AM668" s="12" t="str">
        <f t="shared" si="380"/>
        <v/>
      </c>
      <c r="AN668" s="12" t="str">
        <f t="shared" si="381"/>
        <v/>
      </c>
      <c r="AO668" s="12" t="str">
        <f t="shared" si="382"/>
        <v/>
      </c>
      <c r="AP668" s="12" t="str">
        <f t="shared" si="383"/>
        <v/>
      </c>
      <c r="AQ668" s="12" t="str">
        <f t="shared" si="384"/>
        <v/>
      </c>
      <c r="AR668" s="12" t="str">
        <f t="shared" si="385"/>
        <v/>
      </c>
      <c r="AS668" s="12" t="str">
        <f t="shared" si="386"/>
        <v/>
      </c>
      <c r="AT668" s="12" t="str">
        <f t="shared" si="387"/>
        <v/>
      </c>
      <c r="AU668" s="12" t="str">
        <f t="shared" si="388"/>
        <v/>
      </c>
      <c r="AV668" s="12" t="str">
        <f t="shared" si="389"/>
        <v/>
      </c>
      <c r="AW668" s="12" t="str">
        <f t="shared" si="390"/>
        <v/>
      </c>
      <c r="AX668" s="12" t="str">
        <f t="shared" si="391"/>
        <v/>
      </c>
      <c r="AY668" s="12" t="str">
        <f t="shared" si="392"/>
        <v/>
      </c>
      <c r="AZ668" s="12" t="str">
        <f t="shared" si="393"/>
        <v/>
      </c>
    </row>
    <row r="669" spans="1:52" s="3" customFormat="1">
      <c r="A669" s="35"/>
      <c r="B669" s="36"/>
      <c r="C669" s="36"/>
      <c r="D669" s="36"/>
      <c r="E669" s="13"/>
      <c r="F669" s="13"/>
      <c r="G669" s="13"/>
      <c r="H669" s="13"/>
      <c r="I669" s="18">
        <f t="shared" si="361"/>
        <v>0</v>
      </c>
      <c r="J669" s="37">
        <f t="shared" si="362"/>
        <v>0</v>
      </c>
      <c r="K669" s="37"/>
      <c r="L669" s="12">
        <f t="shared" si="363"/>
        <v>0</v>
      </c>
      <c r="M669" s="12">
        <f t="shared" si="364"/>
        <v>0</v>
      </c>
      <c r="N669" s="12">
        <f t="shared" si="365"/>
        <v>0</v>
      </c>
      <c r="O669" s="12">
        <f t="shared" si="366"/>
        <v>0</v>
      </c>
      <c r="P669" s="12">
        <f t="shared" si="367"/>
        <v>0</v>
      </c>
      <c r="Q669" s="12">
        <f t="shared" si="368"/>
        <v>0</v>
      </c>
      <c r="R669" s="12">
        <f t="shared" si="369"/>
        <v>0</v>
      </c>
      <c r="S669" s="12">
        <f t="shared" si="370"/>
        <v>0</v>
      </c>
      <c r="U669" s="12">
        <f t="shared" si="371"/>
        <v>0</v>
      </c>
      <c r="V669" s="12">
        <f t="shared" si="372"/>
        <v>0</v>
      </c>
      <c r="W669" s="12">
        <f t="shared" si="373"/>
        <v>0</v>
      </c>
      <c r="X669" s="12">
        <f t="shared" si="394"/>
        <v>0</v>
      </c>
      <c r="Y669" s="12">
        <f t="shared" si="395"/>
        <v>0</v>
      </c>
      <c r="Z669" s="12">
        <f t="shared" si="374"/>
        <v>0</v>
      </c>
      <c r="AB669" s="42">
        <f t="shared" si="375"/>
        <v>0</v>
      </c>
      <c r="AC669" s="42">
        <f t="shared" si="376"/>
        <v>0</v>
      </c>
      <c r="AD669" s="42">
        <f t="shared" si="377"/>
        <v>0</v>
      </c>
      <c r="AE669" s="42">
        <f t="shared" si="378"/>
        <v>0</v>
      </c>
      <c r="AG669" s="7"/>
      <c r="AH669" s="7"/>
      <c r="AJ669" s="7"/>
      <c r="AL669" s="12" t="str">
        <f t="shared" si="379"/>
        <v/>
      </c>
      <c r="AM669" s="12" t="str">
        <f t="shared" si="380"/>
        <v/>
      </c>
      <c r="AN669" s="12" t="str">
        <f t="shared" si="381"/>
        <v/>
      </c>
      <c r="AO669" s="12" t="str">
        <f t="shared" si="382"/>
        <v/>
      </c>
      <c r="AP669" s="12" t="str">
        <f t="shared" si="383"/>
        <v/>
      </c>
      <c r="AQ669" s="12" t="str">
        <f t="shared" si="384"/>
        <v/>
      </c>
      <c r="AR669" s="12" t="str">
        <f t="shared" si="385"/>
        <v/>
      </c>
      <c r="AS669" s="12" t="str">
        <f t="shared" si="386"/>
        <v/>
      </c>
      <c r="AT669" s="12" t="str">
        <f t="shared" si="387"/>
        <v/>
      </c>
      <c r="AU669" s="12" t="str">
        <f t="shared" si="388"/>
        <v/>
      </c>
      <c r="AV669" s="12" t="str">
        <f t="shared" si="389"/>
        <v/>
      </c>
      <c r="AW669" s="12" t="str">
        <f t="shared" si="390"/>
        <v/>
      </c>
      <c r="AX669" s="12" t="str">
        <f t="shared" si="391"/>
        <v/>
      </c>
      <c r="AY669" s="12" t="str">
        <f t="shared" si="392"/>
        <v/>
      </c>
      <c r="AZ669" s="12" t="str">
        <f t="shared" si="393"/>
        <v/>
      </c>
    </row>
    <row r="670" spans="1:52" s="3" customFormat="1">
      <c r="A670" s="35"/>
      <c r="B670" s="36"/>
      <c r="C670" s="36"/>
      <c r="D670" s="36"/>
      <c r="E670" s="13"/>
      <c r="F670" s="13"/>
      <c r="G670" s="13"/>
      <c r="H670" s="13"/>
      <c r="I670" s="18">
        <f t="shared" si="361"/>
        <v>0</v>
      </c>
      <c r="J670" s="37">
        <f t="shared" si="362"/>
        <v>0</v>
      </c>
      <c r="K670" s="37"/>
      <c r="L670" s="12">
        <f t="shared" si="363"/>
        <v>0</v>
      </c>
      <c r="M670" s="12">
        <f t="shared" si="364"/>
        <v>0</v>
      </c>
      <c r="N670" s="12">
        <f t="shared" si="365"/>
        <v>0</v>
      </c>
      <c r="O670" s="12">
        <f t="shared" si="366"/>
        <v>0</v>
      </c>
      <c r="P670" s="12">
        <f t="shared" si="367"/>
        <v>0</v>
      </c>
      <c r="Q670" s="12">
        <f t="shared" si="368"/>
        <v>0</v>
      </c>
      <c r="R670" s="12">
        <f t="shared" si="369"/>
        <v>0</v>
      </c>
      <c r="S670" s="12">
        <f t="shared" si="370"/>
        <v>0</v>
      </c>
      <c r="U670" s="12">
        <f t="shared" si="371"/>
        <v>0</v>
      </c>
      <c r="V670" s="12">
        <f t="shared" si="372"/>
        <v>0</v>
      </c>
      <c r="W670" s="12">
        <f t="shared" si="373"/>
        <v>0</v>
      </c>
      <c r="X670" s="12">
        <f t="shared" si="394"/>
        <v>0</v>
      </c>
      <c r="Y670" s="12">
        <f t="shared" si="395"/>
        <v>0</v>
      </c>
      <c r="Z670" s="12">
        <f t="shared" si="374"/>
        <v>0</v>
      </c>
      <c r="AB670" s="42">
        <f t="shared" si="375"/>
        <v>0</v>
      </c>
      <c r="AC670" s="42">
        <f t="shared" si="376"/>
        <v>0</v>
      </c>
      <c r="AD670" s="42">
        <f t="shared" si="377"/>
        <v>0</v>
      </c>
      <c r="AE670" s="42">
        <f t="shared" si="378"/>
        <v>0</v>
      </c>
      <c r="AG670" s="7"/>
      <c r="AH670" s="7"/>
      <c r="AJ670" s="7"/>
      <c r="AL670" s="12" t="str">
        <f t="shared" si="379"/>
        <v/>
      </c>
      <c r="AM670" s="12" t="str">
        <f t="shared" si="380"/>
        <v/>
      </c>
      <c r="AN670" s="12" t="str">
        <f t="shared" si="381"/>
        <v/>
      </c>
      <c r="AO670" s="12" t="str">
        <f t="shared" si="382"/>
        <v/>
      </c>
      <c r="AP670" s="12" t="str">
        <f t="shared" si="383"/>
        <v/>
      </c>
      <c r="AQ670" s="12" t="str">
        <f t="shared" si="384"/>
        <v/>
      </c>
      <c r="AR670" s="12" t="str">
        <f t="shared" si="385"/>
        <v/>
      </c>
      <c r="AS670" s="12" t="str">
        <f t="shared" si="386"/>
        <v/>
      </c>
      <c r="AT670" s="12" t="str">
        <f t="shared" si="387"/>
        <v/>
      </c>
      <c r="AU670" s="12" t="str">
        <f t="shared" si="388"/>
        <v/>
      </c>
      <c r="AV670" s="12" t="str">
        <f t="shared" si="389"/>
        <v/>
      </c>
      <c r="AW670" s="12" t="str">
        <f t="shared" si="390"/>
        <v/>
      </c>
      <c r="AX670" s="12" t="str">
        <f t="shared" si="391"/>
        <v/>
      </c>
      <c r="AY670" s="12" t="str">
        <f t="shared" si="392"/>
        <v/>
      </c>
      <c r="AZ670" s="12" t="str">
        <f t="shared" si="393"/>
        <v/>
      </c>
    </row>
    <row r="671" spans="1:52" s="3" customFormat="1">
      <c r="A671" s="35"/>
      <c r="B671" s="36"/>
      <c r="C671" s="36"/>
      <c r="D671" s="36"/>
      <c r="E671" s="13"/>
      <c r="F671" s="13"/>
      <c r="G671" s="13"/>
      <c r="H671" s="13"/>
      <c r="I671" s="18">
        <f t="shared" si="361"/>
        <v>0</v>
      </c>
      <c r="J671" s="37">
        <f t="shared" si="362"/>
        <v>0</v>
      </c>
      <c r="K671" s="37"/>
      <c r="L671" s="12">
        <f t="shared" si="363"/>
        <v>0</v>
      </c>
      <c r="M671" s="12">
        <f t="shared" si="364"/>
        <v>0</v>
      </c>
      <c r="N671" s="12">
        <f t="shared" si="365"/>
        <v>0</v>
      </c>
      <c r="O671" s="12">
        <f t="shared" si="366"/>
        <v>0</v>
      </c>
      <c r="P671" s="12">
        <f t="shared" si="367"/>
        <v>0</v>
      </c>
      <c r="Q671" s="12">
        <f t="shared" si="368"/>
        <v>0</v>
      </c>
      <c r="R671" s="12">
        <f t="shared" si="369"/>
        <v>0</v>
      </c>
      <c r="S671" s="12">
        <f t="shared" si="370"/>
        <v>0</v>
      </c>
      <c r="U671" s="12">
        <f t="shared" si="371"/>
        <v>0</v>
      </c>
      <c r="V671" s="12">
        <f t="shared" si="372"/>
        <v>0</v>
      </c>
      <c r="W671" s="12">
        <f t="shared" si="373"/>
        <v>0</v>
      </c>
      <c r="X671" s="12">
        <f t="shared" si="394"/>
        <v>0</v>
      </c>
      <c r="Y671" s="12">
        <f t="shared" si="395"/>
        <v>0</v>
      </c>
      <c r="Z671" s="12">
        <f t="shared" si="374"/>
        <v>0</v>
      </c>
      <c r="AB671" s="42">
        <f t="shared" si="375"/>
        <v>0</v>
      </c>
      <c r="AC671" s="42">
        <f t="shared" si="376"/>
        <v>0</v>
      </c>
      <c r="AD671" s="42">
        <f t="shared" si="377"/>
        <v>0</v>
      </c>
      <c r="AE671" s="42">
        <f t="shared" si="378"/>
        <v>0</v>
      </c>
      <c r="AG671" s="7"/>
      <c r="AH671" s="7"/>
      <c r="AJ671" s="7"/>
      <c r="AL671" s="12" t="str">
        <f t="shared" si="379"/>
        <v/>
      </c>
      <c r="AM671" s="12" t="str">
        <f t="shared" si="380"/>
        <v/>
      </c>
      <c r="AN671" s="12" t="str">
        <f t="shared" si="381"/>
        <v/>
      </c>
      <c r="AO671" s="12" t="str">
        <f t="shared" si="382"/>
        <v/>
      </c>
      <c r="AP671" s="12" t="str">
        <f t="shared" si="383"/>
        <v/>
      </c>
      <c r="AQ671" s="12" t="str">
        <f t="shared" si="384"/>
        <v/>
      </c>
      <c r="AR671" s="12" t="str">
        <f t="shared" si="385"/>
        <v/>
      </c>
      <c r="AS671" s="12" t="str">
        <f t="shared" si="386"/>
        <v/>
      </c>
      <c r="AT671" s="12" t="str">
        <f t="shared" si="387"/>
        <v/>
      </c>
      <c r="AU671" s="12" t="str">
        <f t="shared" si="388"/>
        <v/>
      </c>
      <c r="AV671" s="12" t="str">
        <f t="shared" si="389"/>
        <v/>
      </c>
      <c r="AW671" s="12" t="str">
        <f t="shared" si="390"/>
        <v/>
      </c>
      <c r="AX671" s="12" t="str">
        <f t="shared" si="391"/>
        <v/>
      </c>
      <c r="AY671" s="12" t="str">
        <f t="shared" si="392"/>
        <v/>
      </c>
      <c r="AZ671" s="12" t="str">
        <f t="shared" si="393"/>
        <v/>
      </c>
    </row>
    <row r="672" spans="1:52" s="3" customFormat="1">
      <c r="A672" s="35"/>
      <c r="B672" s="36"/>
      <c r="C672" s="36"/>
      <c r="D672" s="36"/>
      <c r="E672" s="13"/>
      <c r="F672" s="13"/>
      <c r="G672" s="13"/>
      <c r="H672" s="13"/>
      <c r="I672" s="18">
        <f t="shared" si="361"/>
        <v>0</v>
      </c>
      <c r="J672" s="37">
        <f t="shared" si="362"/>
        <v>0</v>
      </c>
      <c r="K672" s="37"/>
      <c r="L672" s="12">
        <f t="shared" si="363"/>
        <v>0</v>
      </c>
      <c r="M672" s="12">
        <f t="shared" si="364"/>
        <v>0</v>
      </c>
      <c r="N672" s="12">
        <f t="shared" si="365"/>
        <v>0</v>
      </c>
      <c r="O672" s="12">
        <f t="shared" si="366"/>
        <v>0</v>
      </c>
      <c r="P672" s="12">
        <f t="shared" si="367"/>
        <v>0</v>
      </c>
      <c r="Q672" s="12">
        <f t="shared" si="368"/>
        <v>0</v>
      </c>
      <c r="R672" s="12">
        <f t="shared" si="369"/>
        <v>0</v>
      </c>
      <c r="S672" s="12">
        <f t="shared" si="370"/>
        <v>0</v>
      </c>
      <c r="U672" s="12">
        <f t="shared" si="371"/>
        <v>0</v>
      </c>
      <c r="V672" s="12">
        <f t="shared" si="372"/>
        <v>0</v>
      </c>
      <c r="W672" s="12">
        <f t="shared" si="373"/>
        <v>0</v>
      </c>
      <c r="X672" s="12">
        <f t="shared" si="394"/>
        <v>0</v>
      </c>
      <c r="Y672" s="12">
        <f t="shared" si="395"/>
        <v>0</v>
      </c>
      <c r="Z672" s="12">
        <f t="shared" si="374"/>
        <v>0</v>
      </c>
      <c r="AB672" s="42">
        <f t="shared" si="375"/>
        <v>0</v>
      </c>
      <c r="AC672" s="42">
        <f t="shared" si="376"/>
        <v>0</v>
      </c>
      <c r="AD672" s="42">
        <f t="shared" si="377"/>
        <v>0</v>
      </c>
      <c r="AE672" s="42">
        <f t="shared" si="378"/>
        <v>0</v>
      </c>
      <c r="AG672" s="7"/>
      <c r="AH672" s="7"/>
      <c r="AJ672" s="7"/>
      <c r="AL672" s="12" t="str">
        <f t="shared" si="379"/>
        <v/>
      </c>
      <c r="AM672" s="12" t="str">
        <f t="shared" si="380"/>
        <v/>
      </c>
      <c r="AN672" s="12" t="str">
        <f t="shared" si="381"/>
        <v/>
      </c>
      <c r="AO672" s="12" t="str">
        <f t="shared" si="382"/>
        <v/>
      </c>
      <c r="AP672" s="12" t="str">
        <f t="shared" si="383"/>
        <v/>
      </c>
      <c r="AQ672" s="12" t="str">
        <f t="shared" si="384"/>
        <v/>
      </c>
      <c r="AR672" s="12" t="str">
        <f t="shared" si="385"/>
        <v/>
      </c>
      <c r="AS672" s="12" t="str">
        <f t="shared" si="386"/>
        <v/>
      </c>
      <c r="AT672" s="12" t="str">
        <f t="shared" si="387"/>
        <v/>
      </c>
      <c r="AU672" s="12" t="str">
        <f t="shared" si="388"/>
        <v/>
      </c>
      <c r="AV672" s="12" t="str">
        <f t="shared" si="389"/>
        <v/>
      </c>
      <c r="AW672" s="12" t="str">
        <f t="shared" si="390"/>
        <v/>
      </c>
      <c r="AX672" s="12" t="str">
        <f t="shared" si="391"/>
        <v/>
      </c>
      <c r="AY672" s="12" t="str">
        <f t="shared" si="392"/>
        <v/>
      </c>
      <c r="AZ672" s="12" t="str">
        <f t="shared" si="393"/>
        <v/>
      </c>
    </row>
    <row r="673" spans="1:52" s="3" customFormat="1">
      <c r="A673" s="35"/>
      <c r="B673" s="36"/>
      <c r="C673" s="36"/>
      <c r="D673" s="36"/>
      <c r="E673" s="13"/>
      <c r="F673" s="13"/>
      <c r="G673" s="13"/>
      <c r="H673" s="13"/>
      <c r="I673" s="18">
        <f t="shared" si="361"/>
        <v>0</v>
      </c>
      <c r="J673" s="37">
        <f t="shared" si="362"/>
        <v>0</v>
      </c>
      <c r="K673" s="37"/>
      <c r="L673" s="12">
        <f t="shared" si="363"/>
        <v>0</v>
      </c>
      <c r="M673" s="12">
        <f t="shared" si="364"/>
        <v>0</v>
      </c>
      <c r="N673" s="12">
        <f t="shared" si="365"/>
        <v>0</v>
      </c>
      <c r="O673" s="12">
        <f t="shared" si="366"/>
        <v>0</v>
      </c>
      <c r="P673" s="12">
        <f t="shared" si="367"/>
        <v>0</v>
      </c>
      <c r="Q673" s="12">
        <f t="shared" si="368"/>
        <v>0</v>
      </c>
      <c r="R673" s="12">
        <f t="shared" si="369"/>
        <v>0</v>
      </c>
      <c r="S673" s="12">
        <f t="shared" si="370"/>
        <v>0</v>
      </c>
      <c r="U673" s="12">
        <f t="shared" si="371"/>
        <v>0</v>
      </c>
      <c r="V673" s="12">
        <f t="shared" si="372"/>
        <v>0</v>
      </c>
      <c r="W673" s="12">
        <f t="shared" si="373"/>
        <v>0</v>
      </c>
      <c r="X673" s="12">
        <f t="shared" si="394"/>
        <v>0</v>
      </c>
      <c r="Y673" s="12">
        <f t="shared" si="395"/>
        <v>0</v>
      </c>
      <c r="Z673" s="12">
        <f t="shared" si="374"/>
        <v>0</v>
      </c>
      <c r="AB673" s="42">
        <f t="shared" si="375"/>
        <v>0</v>
      </c>
      <c r="AC673" s="42">
        <f t="shared" si="376"/>
        <v>0</v>
      </c>
      <c r="AD673" s="42">
        <f t="shared" si="377"/>
        <v>0</v>
      </c>
      <c r="AE673" s="42">
        <f t="shared" si="378"/>
        <v>0</v>
      </c>
      <c r="AG673" s="7"/>
      <c r="AH673" s="7"/>
      <c r="AJ673" s="7"/>
      <c r="AL673" s="12" t="str">
        <f t="shared" si="379"/>
        <v/>
      </c>
      <c r="AM673" s="12" t="str">
        <f t="shared" si="380"/>
        <v/>
      </c>
      <c r="AN673" s="12" t="str">
        <f t="shared" si="381"/>
        <v/>
      </c>
      <c r="AO673" s="12" t="str">
        <f t="shared" si="382"/>
        <v/>
      </c>
      <c r="AP673" s="12" t="str">
        <f t="shared" si="383"/>
        <v/>
      </c>
      <c r="AQ673" s="12" t="str">
        <f t="shared" si="384"/>
        <v/>
      </c>
      <c r="AR673" s="12" t="str">
        <f t="shared" si="385"/>
        <v/>
      </c>
      <c r="AS673" s="12" t="str">
        <f t="shared" si="386"/>
        <v/>
      </c>
      <c r="AT673" s="12" t="str">
        <f t="shared" si="387"/>
        <v/>
      </c>
      <c r="AU673" s="12" t="str">
        <f t="shared" si="388"/>
        <v/>
      </c>
      <c r="AV673" s="12" t="str">
        <f t="shared" si="389"/>
        <v/>
      </c>
      <c r="AW673" s="12" t="str">
        <f t="shared" si="390"/>
        <v/>
      </c>
      <c r="AX673" s="12" t="str">
        <f t="shared" si="391"/>
        <v/>
      </c>
      <c r="AY673" s="12" t="str">
        <f t="shared" si="392"/>
        <v/>
      </c>
      <c r="AZ673" s="12" t="str">
        <f t="shared" si="393"/>
        <v/>
      </c>
    </row>
    <row r="674" spans="1:52" s="3" customFormat="1">
      <c r="A674" s="35"/>
      <c r="B674" s="36"/>
      <c r="C674" s="36"/>
      <c r="D674" s="36"/>
      <c r="E674" s="13"/>
      <c r="F674" s="13"/>
      <c r="G674" s="13"/>
      <c r="H674" s="13"/>
      <c r="I674" s="18">
        <f t="shared" si="361"/>
        <v>0</v>
      </c>
      <c r="J674" s="37">
        <f t="shared" si="362"/>
        <v>0</v>
      </c>
      <c r="K674" s="37"/>
      <c r="L674" s="12">
        <f t="shared" si="363"/>
        <v>0</v>
      </c>
      <c r="M674" s="12">
        <f t="shared" si="364"/>
        <v>0</v>
      </c>
      <c r="N674" s="12">
        <f t="shared" si="365"/>
        <v>0</v>
      </c>
      <c r="O674" s="12">
        <f t="shared" si="366"/>
        <v>0</v>
      </c>
      <c r="P674" s="12">
        <f t="shared" si="367"/>
        <v>0</v>
      </c>
      <c r="Q674" s="12">
        <f t="shared" si="368"/>
        <v>0</v>
      </c>
      <c r="R674" s="12">
        <f t="shared" si="369"/>
        <v>0</v>
      </c>
      <c r="S674" s="12">
        <f t="shared" si="370"/>
        <v>0</v>
      </c>
      <c r="U674" s="12">
        <f t="shared" si="371"/>
        <v>0</v>
      </c>
      <c r="V674" s="12">
        <f t="shared" si="372"/>
        <v>0</v>
      </c>
      <c r="W674" s="12">
        <f t="shared" si="373"/>
        <v>0</v>
      </c>
      <c r="X674" s="12">
        <f t="shared" si="394"/>
        <v>0</v>
      </c>
      <c r="Y674" s="12">
        <f t="shared" si="395"/>
        <v>0</v>
      </c>
      <c r="Z674" s="12">
        <f t="shared" si="374"/>
        <v>0</v>
      </c>
      <c r="AB674" s="42">
        <f t="shared" si="375"/>
        <v>0</v>
      </c>
      <c r="AC674" s="42">
        <f t="shared" si="376"/>
        <v>0</v>
      </c>
      <c r="AD674" s="42">
        <f t="shared" si="377"/>
        <v>0</v>
      </c>
      <c r="AE674" s="42">
        <f t="shared" si="378"/>
        <v>0</v>
      </c>
      <c r="AG674" s="7"/>
      <c r="AH674" s="7"/>
      <c r="AJ674" s="7"/>
      <c r="AL674" s="12" t="str">
        <f t="shared" si="379"/>
        <v/>
      </c>
      <c r="AM674" s="12" t="str">
        <f t="shared" si="380"/>
        <v/>
      </c>
      <c r="AN674" s="12" t="str">
        <f t="shared" si="381"/>
        <v/>
      </c>
      <c r="AO674" s="12" t="str">
        <f t="shared" si="382"/>
        <v/>
      </c>
      <c r="AP674" s="12" t="str">
        <f t="shared" si="383"/>
        <v/>
      </c>
      <c r="AQ674" s="12" t="str">
        <f t="shared" si="384"/>
        <v/>
      </c>
      <c r="AR674" s="12" t="str">
        <f t="shared" si="385"/>
        <v/>
      </c>
      <c r="AS674" s="12" t="str">
        <f t="shared" si="386"/>
        <v/>
      </c>
      <c r="AT674" s="12" t="str">
        <f t="shared" si="387"/>
        <v/>
      </c>
      <c r="AU674" s="12" t="str">
        <f t="shared" si="388"/>
        <v/>
      </c>
      <c r="AV674" s="12" t="str">
        <f t="shared" si="389"/>
        <v/>
      </c>
      <c r="AW674" s="12" t="str">
        <f t="shared" si="390"/>
        <v/>
      </c>
      <c r="AX674" s="12" t="str">
        <f t="shared" si="391"/>
        <v/>
      </c>
      <c r="AY674" s="12" t="str">
        <f t="shared" si="392"/>
        <v/>
      </c>
      <c r="AZ674" s="12" t="str">
        <f t="shared" si="393"/>
        <v/>
      </c>
    </row>
    <row r="675" spans="1:52" s="3" customFormat="1">
      <c r="A675" s="35"/>
      <c r="B675" s="36"/>
      <c r="C675" s="36"/>
      <c r="D675" s="36"/>
      <c r="E675" s="13"/>
      <c r="F675" s="13"/>
      <c r="G675" s="13"/>
      <c r="H675" s="13"/>
      <c r="I675" s="18">
        <f t="shared" si="361"/>
        <v>0</v>
      </c>
      <c r="J675" s="37">
        <f t="shared" si="362"/>
        <v>0</v>
      </c>
      <c r="K675" s="37"/>
      <c r="L675" s="12">
        <f t="shared" si="363"/>
        <v>0</v>
      </c>
      <c r="M675" s="12">
        <f t="shared" si="364"/>
        <v>0</v>
      </c>
      <c r="N675" s="12">
        <f t="shared" si="365"/>
        <v>0</v>
      </c>
      <c r="O675" s="12">
        <f t="shared" si="366"/>
        <v>0</v>
      </c>
      <c r="P675" s="12">
        <f t="shared" si="367"/>
        <v>0</v>
      </c>
      <c r="Q675" s="12">
        <f t="shared" si="368"/>
        <v>0</v>
      </c>
      <c r="R675" s="12">
        <f t="shared" si="369"/>
        <v>0</v>
      </c>
      <c r="S675" s="12">
        <f t="shared" si="370"/>
        <v>0</v>
      </c>
      <c r="U675" s="12">
        <f t="shared" si="371"/>
        <v>0</v>
      </c>
      <c r="V675" s="12">
        <f t="shared" si="372"/>
        <v>0</v>
      </c>
      <c r="W675" s="12">
        <f t="shared" si="373"/>
        <v>0</v>
      </c>
      <c r="X675" s="12">
        <f t="shared" si="394"/>
        <v>0</v>
      </c>
      <c r="Y675" s="12">
        <f t="shared" si="395"/>
        <v>0</v>
      </c>
      <c r="Z675" s="12">
        <f t="shared" si="374"/>
        <v>0</v>
      </c>
      <c r="AB675" s="42">
        <f t="shared" si="375"/>
        <v>0</v>
      </c>
      <c r="AC675" s="42">
        <f t="shared" si="376"/>
        <v>0</v>
      </c>
      <c r="AD675" s="42">
        <f t="shared" si="377"/>
        <v>0</v>
      </c>
      <c r="AE675" s="42">
        <f t="shared" si="378"/>
        <v>0</v>
      </c>
      <c r="AG675" s="7"/>
      <c r="AH675" s="7"/>
      <c r="AJ675" s="7"/>
      <c r="AL675" s="12" t="str">
        <f t="shared" si="379"/>
        <v/>
      </c>
      <c r="AM675" s="12" t="str">
        <f t="shared" si="380"/>
        <v/>
      </c>
      <c r="AN675" s="12" t="str">
        <f t="shared" si="381"/>
        <v/>
      </c>
      <c r="AO675" s="12" t="str">
        <f t="shared" si="382"/>
        <v/>
      </c>
      <c r="AP675" s="12" t="str">
        <f t="shared" si="383"/>
        <v/>
      </c>
      <c r="AQ675" s="12" t="str">
        <f t="shared" si="384"/>
        <v/>
      </c>
      <c r="AR675" s="12" t="str">
        <f t="shared" si="385"/>
        <v/>
      </c>
      <c r="AS675" s="12" t="str">
        <f t="shared" si="386"/>
        <v/>
      </c>
      <c r="AT675" s="12" t="str">
        <f t="shared" si="387"/>
        <v/>
      </c>
      <c r="AU675" s="12" t="str">
        <f t="shared" si="388"/>
        <v/>
      </c>
      <c r="AV675" s="12" t="str">
        <f t="shared" si="389"/>
        <v/>
      </c>
      <c r="AW675" s="12" t="str">
        <f t="shared" si="390"/>
        <v/>
      </c>
      <c r="AX675" s="12" t="str">
        <f t="shared" si="391"/>
        <v/>
      </c>
      <c r="AY675" s="12" t="str">
        <f t="shared" si="392"/>
        <v/>
      </c>
      <c r="AZ675" s="12" t="str">
        <f t="shared" si="393"/>
        <v/>
      </c>
    </row>
    <row r="676" spans="1:52" s="3" customFormat="1">
      <c r="A676" s="35"/>
      <c r="B676" s="36"/>
      <c r="C676" s="36"/>
      <c r="D676" s="36"/>
      <c r="E676" s="13"/>
      <c r="F676" s="13"/>
      <c r="G676" s="13"/>
      <c r="H676" s="13"/>
      <c r="I676" s="18">
        <f t="shared" si="361"/>
        <v>0</v>
      </c>
      <c r="J676" s="37">
        <f t="shared" si="362"/>
        <v>0</v>
      </c>
      <c r="K676" s="37"/>
      <c r="L676" s="12">
        <f t="shared" si="363"/>
        <v>0</v>
      </c>
      <c r="M676" s="12">
        <f t="shared" si="364"/>
        <v>0</v>
      </c>
      <c r="N676" s="12">
        <f t="shared" si="365"/>
        <v>0</v>
      </c>
      <c r="O676" s="12">
        <f t="shared" si="366"/>
        <v>0</v>
      </c>
      <c r="P676" s="12">
        <f t="shared" si="367"/>
        <v>0</v>
      </c>
      <c r="Q676" s="12">
        <f t="shared" si="368"/>
        <v>0</v>
      </c>
      <c r="R676" s="12">
        <f t="shared" si="369"/>
        <v>0</v>
      </c>
      <c r="S676" s="12">
        <f t="shared" si="370"/>
        <v>0</v>
      </c>
      <c r="U676" s="12">
        <f t="shared" si="371"/>
        <v>0</v>
      </c>
      <c r="V676" s="12">
        <f t="shared" si="372"/>
        <v>0</v>
      </c>
      <c r="W676" s="12">
        <f t="shared" si="373"/>
        <v>0</v>
      </c>
      <c r="X676" s="12">
        <f t="shared" si="394"/>
        <v>0</v>
      </c>
      <c r="Y676" s="12">
        <f t="shared" si="395"/>
        <v>0</v>
      </c>
      <c r="Z676" s="12">
        <f t="shared" si="374"/>
        <v>0</v>
      </c>
      <c r="AB676" s="42">
        <f t="shared" si="375"/>
        <v>0</v>
      </c>
      <c r="AC676" s="42">
        <f t="shared" si="376"/>
        <v>0</v>
      </c>
      <c r="AD676" s="42">
        <f t="shared" si="377"/>
        <v>0</v>
      </c>
      <c r="AE676" s="42">
        <f t="shared" si="378"/>
        <v>0</v>
      </c>
      <c r="AG676" s="7"/>
      <c r="AH676" s="7"/>
      <c r="AJ676" s="7"/>
      <c r="AL676" s="12" t="str">
        <f t="shared" si="379"/>
        <v/>
      </c>
      <c r="AM676" s="12" t="str">
        <f t="shared" si="380"/>
        <v/>
      </c>
      <c r="AN676" s="12" t="str">
        <f t="shared" si="381"/>
        <v/>
      </c>
      <c r="AO676" s="12" t="str">
        <f t="shared" si="382"/>
        <v/>
      </c>
      <c r="AP676" s="12" t="str">
        <f t="shared" si="383"/>
        <v/>
      </c>
      <c r="AQ676" s="12" t="str">
        <f t="shared" si="384"/>
        <v/>
      </c>
      <c r="AR676" s="12" t="str">
        <f t="shared" si="385"/>
        <v/>
      </c>
      <c r="AS676" s="12" t="str">
        <f t="shared" si="386"/>
        <v/>
      </c>
      <c r="AT676" s="12" t="str">
        <f t="shared" si="387"/>
        <v/>
      </c>
      <c r="AU676" s="12" t="str">
        <f t="shared" si="388"/>
        <v/>
      </c>
      <c r="AV676" s="12" t="str">
        <f t="shared" si="389"/>
        <v/>
      </c>
      <c r="AW676" s="12" t="str">
        <f t="shared" si="390"/>
        <v/>
      </c>
      <c r="AX676" s="12" t="str">
        <f t="shared" si="391"/>
        <v/>
      </c>
      <c r="AY676" s="12" t="str">
        <f t="shared" si="392"/>
        <v/>
      </c>
      <c r="AZ676" s="12" t="str">
        <f t="shared" si="393"/>
        <v/>
      </c>
    </row>
    <row r="677" spans="1:52" s="3" customFormat="1">
      <c r="A677" s="35"/>
      <c r="B677" s="36"/>
      <c r="C677" s="36"/>
      <c r="D677" s="36"/>
      <c r="E677" s="13"/>
      <c r="F677" s="13"/>
      <c r="G677" s="13"/>
      <c r="H677" s="13"/>
      <c r="I677" s="18">
        <f t="shared" si="361"/>
        <v>0</v>
      </c>
      <c r="J677" s="37">
        <f t="shared" si="362"/>
        <v>0</v>
      </c>
      <c r="K677" s="37"/>
      <c r="L677" s="12">
        <f t="shared" si="363"/>
        <v>0</v>
      </c>
      <c r="M677" s="12">
        <f t="shared" si="364"/>
        <v>0</v>
      </c>
      <c r="N677" s="12">
        <f t="shared" si="365"/>
        <v>0</v>
      </c>
      <c r="O677" s="12">
        <f t="shared" si="366"/>
        <v>0</v>
      </c>
      <c r="P677" s="12">
        <f t="shared" si="367"/>
        <v>0</v>
      </c>
      <c r="Q677" s="12">
        <f t="shared" si="368"/>
        <v>0</v>
      </c>
      <c r="R677" s="12">
        <f t="shared" si="369"/>
        <v>0</v>
      </c>
      <c r="S677" s="12">
        <f t="shared" si="370"/>
        <v>0</v>
      </c>
      <c r="U677" s="12">
        <f t="shared" si="371"/>
        <v>0</v>
      </c>
      <c r="V677" s="12">
        <f t="shared" si="372"/>
        <v>0</v>
      </c>
      <c r="W677" s="12">
        <f t="shared" si="373"/>
        <v>0</v>
      </c>
      <c r="X677" s="12">
        <f t="shared" si="394"/>
        <v>0</v>
      </c>
      <c r="Y677" s="12">
        <f t="shared" si="395"/>
        <v>0</v>
      </c>
      <c r="Z677" s="12">
        <f t="shared" si="374"/>
        <v>0</v>
      </c>
      <c r="AB677" s="42">
        <f t="shared" si="375"/>
        <v>0</v>
      </c>
      <c r="AC677" s="42">
        <f t="shared" si="376"/>
        <v>0</v>
      </c>
      <c r="AD677" s="42">
        <f t="shared" si="377"/>
        <v>0</v>
      </c>
      <c r="AE677" s="42">
        <f t="shared" si="378"/>
        <v>0</v>
      </c>
      <c r="AG677" s="7"/>
      <c r="AH677" s="7"/>
      <c r="AJ677" s="7"/>
      <c r="AL677" s="12" t="str">
        <f t="shared" si="379"/>
        <v/>
      </c>
      <c r="AM677" s="12" t="str">
        <f t="shared" si="380"/>
        <v/>
      </c>
      <c r="AN677" s="12" t="str">
        <f t="shared" si="381"/>
        <v/>
      </c>
      <c r="AO677" s="12" t="str">
        <f t="shared" si="382"/>
        <v/>
      </c>
      <c r="AP677" s="12" t="str">
        <f t="shared" si="383"/>
        <v/>
      </c>
      <c r="AQ677" s="12" t="str">
        <f t="shared" si="384"/>
        <v/>
      </c>
      <c r="AR677" s="12" t="str">
        <f t="shared" si="385"/>
        <v/>
      </c>
      <c r="AS677" s="12" t="str">
        <f t="shared" si="386"/>
        <v/>
      </c>
      <c r="AT677" s="12" t="str">
        <f t="shared" si="387"/>
        <v/>
      </c>
      <c r="AU677" s="12" t="str">
        <f t="shared" si="388"/>
        <v/>
      </c>
      <c r="AV677" s="12" t="str">
        <f t="shared" si="389"/>
        <v/>
      </c>
      <c r="AW677" s="12" t="str">
        <f t="shared" si="390"/>
        <v/>
      </c>
      <c r="AX677" s="12" t="str">
        <f t="shared" si="391"/>
        <v/>
      </c>
      <c r="AY677" s="12" t="str">
        <f t="shared" si="392"/>
        <v/>
      </c>
      <c r="AZ677" s="12" t="str">
        <f t="shared" si="393"/>
        <v/>
      </c>
    </row>
    <row r="678" spans="1:52" s="3" customFormat="1">
      <c r="A678" s="35"/>
      <c r="B678" s="36"/>
      <c r="C678" s="36"/>
      <c r="D678" s="36"/>
      <c r="E678" s="13"/>
      <c r="F678" s="13"/>
      <c r="G678" s="13"/>
      <c r="H678" s="13"/>
      <c r="I678" s="18">
        <f t="shared" si="361"/>
        <v>0</v>
      </c>
      <c r="J678" s="37">
        <f t="shared" si="362"/>
        <v>0</v>
      </c>
      <c r="K678" s="37"/>
      <c r="L678" s="12">
        <f t="shared" si="363"/>
        <v>0</v>
      </c>
      <c r="M678" s="12">
        <f t="shared" si="364"/>
        <v>0</v>
      </c>
      <c r="N678" s="12">
        <f t="shared" si="365"/>
        <v>0</v>
      </c>
      <c r="O678" s="12">
        <f t="shared" si="366"/>
        <v>0</v>
      </c>
      <c r="P678" s="12">
        <f t="shared" si="367"/>
        <v>0</v>
      </c>
      <c r="Q678" s="12">
        <f t="shared" si="368"/>
        <v>0</v>
      </c>
      <c r="R678" s="12">
        <f t="shared" si="369"/>
        <v>0</v>
      </c>
      <c r="S678" s="12">
        <f t="shared" si="370"/>
        <v>0</v>
      </c>
      <c r="U678" s="12">
        <f t="shared" si="371"/>
        <v>0</v>
      </c>
      <c r="V678" s="12">
        <f t="shared" si="372"/>
        <v>0</v>
      </c>
      <c r="W678" s="12">
        <f t="shared" si="373"/>
        <v>0</v>
      </c>
      <c r="X678" s="12">
        <f t="shared" si="394"/>
        <v>0</v>
      </c>
      <c r="Y678" s="12">
        <f t="shared" si="395"/>
        <v>0</v>
      </c>
      <c r="Z678" s="12">
        <f t="shared" si="374"/>
        <v>0</v>
      </c>
      <c r="AB678" s="42">
        <f t="shared" si="375"/>
        <v>0</v>
      </c>
      <c r="AC678" s="42">
        <f t="shared" si="376"/>
        <v>0</v>
      </c>
      <c r="AD678" s="42">
        <f t="shared" si="377"/>
        <v>0</v>
      </c>
      <c r="AE678" s="42">
        <f t="shared" si="378"/>
        <v>0</v>
      </c>
      <c r="AG678" s="7"/>
      <c r="AH678" s="7"/>
      <c r="AJ678" s="7"/>
      <c r="AL678" s="12" t="str">
        <f t="shared" si="379"/>
        <v/>
      </c>
      <c r="AM678" s="12" t="str">
        <f t="shared" si="380"/>
        <v/>
      </c>
      <c r="AN678" s="12" t="str">
        <f t="shared" si="381"/>
        <v/>
      </c>
      <c r="AO678" s="12" t="str">
        <f t="shared" si="382"/>
        <v/>
      </c>
      <c r="AP678" s="12" t="str">
        <f t="shared" si="383"/>
        <v/>
      </c>
      <c r="AQ678" s="12" t="str">
        <f t="shared" si="384"/>
        <v/>
      </c>
      <c r="AR678" s="12" t="str">
        <f t="shared" si="385"/>
        <v/>
      </c>
      <c r="AS678" s="12" t="str">
        <f t="shared" si="386"/>
        <v/>
      </c>
      <c r="AT678" s="12" t="str">
        <f t="shared" si="387"/>
        <v/>
      </c>
      <c r="AU678" s="12" t="str">
        <f t="shared" si="388"/>
        <v/>
      </c>
      <c r="AV678" s="12" t="str">
        <f t="shared" si="389"/>
        <v/>
      </c>
      <c r="AW678" s="12" t="str">
        <f t="shared" si="390"/>
        <v/>
      </c>
      <c r="AX678" s="12" t="str">
        <f t="shared" si="391"/>
        <v/>
      </c>
      <c r="AY678" s="12" t="str">
        <f t="shared" si="392"/>
        <v/>
      </c>
      <c r="AZ678" s="12" t="str">
        <f t="shared" si="393"/>
        <v/>
      </c>
    </row>
    <row r="679" spans="1:52" s="3" customFormat="1">
      <c r="A679" s="35"/>
      <c r="B679" s="36"/>
      <c r="C679" s="36"/>
      <c r="D679" s="36"/>
      <c r="E679" s="13"/>
      <c r="F679" s="13"/>
      <c r="G679" s="13"/>
      <c r="H679" s="13"/>
      <c r="I679" s="18">
        <f t="shared" si="361"/>
        <v>0</v>
      </c>
      <c r="J679" s="37">
        <f t="shared" si="362"/>
        <v>0</v>
      </c>
      <c r="K679" s="37"/>
      <c r="L679" s="12">
        <f t="shared" si="363"/>
        <v>0</v>
      </c>
      <c r="M679" s="12">
        <f t="shared" si="364"/>
        <v>0</v>
      </c>
      <c r="N679" s="12">
        <f t="shared" si="365"/>
        <v>0</v>
      </c>
      <c r="O679" s="12">
        <f t="shared" si="366"/>
        <v>0</v>
      </c>
      <c r="P679" s="12">
        <f t="shared" si="367"/>
        <v>0</v>
      </c>
      <c r="Q679" s="12">
        <f t="shared" si="368"/>
        <v>0</v>
      </c>
      <c r="R679" s="12">
        <f t="shared" si="369"/>
        <v>0</v>
      </c>
      <c r="S679" s="12">
        <f t="shared" si="370"/>
        <v>0</v>
      </c>
      <c r="U679" s="12">
        <f t="shared" si="371"/>
        <v>0</v>
      </c>
      <c r="V679" s="12">
        <f t="shared" si="372"/>
        <v>0</v>
      </c>
      <c r="W679" s="12">
        <f t="shared" si="373"/>
        <v>0</v>
      </c>
      <c r="X679" s="12">
        <f t="shared" si="394"/>
        <v>0</v>
      </c>
      <c r="Y679" s="12">
        <f t="shared" si="395"/>
        <v>0</v>
      </c>
      <c r="Z679" s="12">
        <f t="shared" si="374"/>
        <v>0</v>
      </c>
      <c r="AB679" s="42">
        <f t="shared" si="375"/>
        <v>0</v>
      </c>
      <c r="AC679" s="42">
        <f t="shared" si="376"/>
        <v>0</v>
      </c>
      <c r="AD679" s="42">
        <f t="shared" si="377"/>
        <v>0</v>
      </c>
      <c r="AE679" s="42">
        <f t="shared" si="378"/>
        <v>0</v>
      </c>
      <c r="AG679" s="7"/>
      <c r="AH679" s="7"/>
      <c r="AJ679" s="7"/>
      <c r="AL679" s="12" t="str">
        <f t="shared" si="379"/>
        <v/>
      </c>
      <c r="AM679" s="12" t="str">
        <f t="shared" si="380"/>
        <v/>
      </c>
      <c r="AN679" s="12" t="str">
        <f t="shared" si="381"/>
        <v/>
      </c>
      <c r="AO679" s="12" t="str">
        <f t="shared" si="382"/>
        <v/>
      </c>
      <c r="AP679" s="12" t="str">
        <f t="shared" si="383"/>
        <v/>
      </c>
      <c r="AQ679" s="12" t="str">
        <f t="shared" si="384"/>
        <v/>
      </c>
      <c r="AR679" s="12" t="str">
        <f t="shared" si="385"/>
        <v/>
      </c>
      <c r="AS679" s="12" t="str">
        <f t="shared" si="386"/>
        <v/>
      </c>
      <c r="AT679" s="12" t="str">
        <f t="shared" si="387"/>
        <v/>
      </c>
      <c r="AU679" s="12" t="str">
        <f t="shared" si="388"/>
        <v/>
      </c>
      <c r="AV679" s="12" t="str">
        <f t="shared" si="389"/>
        <v/>
      </c>
      <c r="AW679" s="12" t="str">
        <f t="shared" si="390"/>
        <v/>
      </c>
      <c r="AX679" s="12" t="str">
        <f t="shared" si="391"/>
        <v/>
      </c>
      <c r="AY679" s="12" t="str">
        <f t="shared" si="392"/>
        <v/>
      </c>
      <c r="AZ679" s="12" t="str">
        <f t="shared" si="393"/>
        <v/>
      </c>
    </row>
    <row r="680" spans="1:52" s="3" customFormat="1">
      <c r="A680" s="35"/>
      <c r="B680" s="36"/>
      <c r="C680" s="36"/>
      <c r="D680" s="36"/>
      <c r="E680" s="13"/>
      <c r="F680" s="13"/>
      <c r="G680" s="13"/>
      <c r="H680" s="13"/>
      <c r="I680" s="18">
        <f t="shared" si="361"/>
        <v>0</v>
      </c>
      <c r="J680" s="37">
        <f t="shared" si="362"/>
        <v>0</v>
      </c>
      <c r="K680" s="37"/>
      <c r="L680" s="12">
        <f t="shared" si="363"/>
        <v>0</v>
      </c>
      <c r="M680" s="12">
        <f t="shared" si="364"/>
        <v>0</v>
      </c>
      <c r="N680" s="12">
        <f t="shared" si="365"/>
        <v>0</v>
      </c>
      <c r="O680" s="12">
        <f t="shared" si="366"/>
        <v>0</v>
      </c>
      <c r="P680" s="12">
        <f t="shared" si="367"/>
        <v>0</v>
      </c>
      <c r="Q680" s="12">
        <f t="shared" si="368"/>
        <v>0</v>
      </c>
      <c r="R680" s="12">
        <f t="shared" si="369"/>
        <v>0</v>
      </c>
      <c r="S680" s="12">
        <f t="shared" si="370"/>
        <v>0</v>
      </c>
      <c r="U680" s="12">
        <f t="shared" si="371"/>
        <v>0</v>
      </c>
      <c r="V680" s="12">
        <f t="shared" si="372"/>
        <v>0</v>
      </c>
      <c r="W680" s="12">
        <f t="shared" si="373"/>
        <v>0</v>
      </c>
      <c r="X680" s="12">
        <f t="shared" si="394"/>
        <v>0</v>
      </c>
      <c r="Y680" s="12">
        <f t="shared" si="395"/>
        <v>0</v>
      </c>
      <c r="Z680" s="12">
        <f t="shared" si="374"/>
        <v>0</v>
      </c>
      <c r="AB680" s="42">
        <f t="shared" si="375"/>
        <v>0</v>
      </c>
      <c r="AC680" s="42">
        <f t="shared" si="376"/>
        <v>0</v>
      </c>
      <c r="AD680" s="42">
        <f t="shared" si="377"/>
        <v>0</v>
      </c>
      <c r="AE680" s="42">
        <f t="shared" si="378"/>
        <v>0</v>
      </c>
      <c r="AG680" s="7"/>
      <c r="AH680" s="7"/>
      <c r="AJ680" s="7"/>
      <c r="AL680" s="12" t="str">
        <f t="shared" si="379"/>
        <v/>
      </c>
      <c r="AM680" s="12" t="str">
        <f t="shared" si="380"/>
        <v/>
      </c>
      <c r="AN680" s="12" t="str">
        <f t="shared" si="381"/>
        <v/>
      </c>
      <c r="AO680" s="12" t="str">
        <f t="shared" si="382"/>
        <v/>
      </c>
      <c r="AP680" s="12" t="str">
        <f t="shared" si="383"/>
        <v/>
      </c>
      <c r="AQ680" s="12" t="str">
        <f t="shared" si="384"/>
        <v/>
      </c>
      <c r="AR680" s="12" t="str">
        <f t="shared" si="385"/>
        <v/>
      </c>
      <c r="AS680" s="12" t="str">
        <f t="shared" si="386"/>
        <v/>
      </c>
      <c r="AT680" s="12" t="str">
        <f t="shared" si="387"/>
        <v/>
      </c>
      <c r="AU680" s="12" t="str">
        <f t="shared" si="388"/>
        <v/>
      </c>
      <c r="AV680" s="12" t="str">
        <f t="shared" si="389"/>
        <v/>
      </c>
      <c r="AW680" s="12" t="str">
        <f t="shared" si="390"/>
        <v/>
      </c>
      <c r="AX680" s="12" t="str">
        <f t="shared" si="391"/>
        <v/>
      </c>
      <c r="AY680" s="12" t="str">
        <f t="shared" si="392"/>
        <v/>
      </c>
      <c r="AZ680" s="12" t="str">
        <f t="shared" si="393"/>
        <v/>
      </c>
    </row>
    <row r="681" spans="1:52" s="3" customFormat="1">
      <c r="A681" s="35"/>
      <c r="B681" s="36"/>
      <c r="C681" s="36"/>
      <c r="D681" s="36"/>
      <c r="E681" s="13"/>
      <c r="F681" s="13"/>
      <c r="G681" s="13"/>
      <c r="H681" s="13"/>
      <c r="I681" s="18">
        <f t="shared" si="361"/>
        <v>0</v>
      </c>
      <c r="J681" s="37">
        <f t="shared" si="362"/>
        <v>0</v>
      </c>
      <c r="K681" s="37"/>
      <c r="L681" s="12">
        <f t="shared" si="363"/>
        <v>0</v>
      </c>
      <c r="M681" s="12">
        <f t="shared" si="364"/>
        <v>0</v>
      </c>
      <c r="N681" s="12">
        <f t="shared" si="365"/>
        <v>0</v>
      </c>
      <c r="O681" s="12">
        <f t="shared" si="366"/>
        <v>0</v>
      </c>
      <c r="P681" s="12">
        <f t="shared" si="367"/>
        <v>0</v>
      </c>
      <c r="Q681" s="12">
        <f t="shared" si="368"/>
        <v>0</v>
      </c>
      <c r="R681" s="12">
        <f t="shared" si="369"/>
        <v>0</v>
      </c>
      <c r="S681" s="12">
        <f t="shared" si="370"/>
        <v>0</v>
      </c>
      <c r="U681" s="12">
        <f t="shared" si="371"/>
        <v>0</v>
      </c>
      <c r="V681" s="12">
        <f t="shared" si="372"/>
        <v>0</v>
      </c>
      <c r="W681" s="12">
        <f t="shared" si="373"/>
        <v>0</v>
      </c>
      <c r="X681" s="12">
        <f t="shared" si="394"/>
        <v>0</v>
      </c>
      <c r="Y681" s="12">
        <f t="shared" si="395"/>
        <v>0</v>
      </c>
      <c r="Z681" s="12">
        <f t="shared" si="374"/>
        <v>0</v>
      </c>
      <c r="AB681" s="42">
        <f t="shared" si="375"/>
        <v>0</v>
      </c>
      <c r="AC681" s="42">
        <f t="shared" si="376"/>
        <v>0</v>
      </c>
      <c r="AD681" s="42">
        <f t="shared" si="377"/>
        <v>0</v>
      </c>
      <c r="AE681" s="42">
        <f t="shared" si="378"/>
        <v>0</v>
      </c>
      <c r="AG681" s="7"/>
      <c r="AH681" s="7"/>
      <c r="AJ681" s="7"/>
      <c r="AL681" s="12" t="str">
        <f t="shared" si="379"/>
        <v/>
      </c>
      <c r="AM681" s="12" t="str">
        <f t="shared" si="380"/>
        <v/>
      </c>
      <c r="AN681" s="12" t="str">
        <f t="shared" si="381"/>
        <v/>
      </c>
      <c r="AO681" s="12" t="str">
        <f t="shared" si="382"/>
        <v/>
      </c>
      <c r="AP681" s="12" t="str">
        <f t="shared" si="383"/>
        <v/>
      </c>
      <c r="AQ681" s="12" t="str">
        <f t="shared" si="384"/>
        <v/>
      </c>
      <c r="AR681" s="12" t="str">
        <f t="shared" si="385"/>
        <v/>
      </c>
      <c r="AS681" s="12" t="str">
        <f t="shared" si="386"/>
        <v/>
      </c>
      <c r="AT681" s="12" t="str">
        <f t="shared" si="387"/>
        <v/>
      </c>
      <c r="AU681" s="12" t="str">
        <f t="shared" si="388"/>
        <v/>
      </c>
      <c r="AV681" s="12" t="str">
        <f t="shared" si="389"/>
        <v/>
      </c>
      <c r="AW681" s="12" t="str">
        <f t="shared" si="390"/>
        <v/>
      </c>
      <c r="AX681" s="12" t="str">
        <f t="shared" si="391"/>
        <v/>
      </c>
      <c r="AY681" s="12" t="str">
        <f t="shared" si="392"/>
        <v/>
      </c>
      <c r="AZ681" s="12" t="str">
        <f t="shared" si="393"/>
        <v/>
      </c>
    </row>
    <row r="682" spans="1:52" s="3" customFormat="1">
      <c r="A682" s="35"/>
      <c r="B682" s="36"/>
      <c r="C682" s="36"/>
      <c r="D682" s="36"/>
      <c r="E682" s="13"/>
      <c r="F682" s="13"/>
      <c r="G682" s="13"/>
      <c r="H682" s="13"/>
      <c r="I682" s="18">
        <f t="shared" si="361"/>
        <v>0</v>
      </c>
      <c r="J682" s="37">
        <f t="shared" si="362"/>
        <v>0</v>
      </c>
      <c r="K682" s="37"/>
      <c r="L682" s="12">
        <f t="shared" si="363"/>
        <v>0</v>
      </c>
      <c r="M682" s="12">
        <f t="shared" si="364"/>
        <v>0</v>
      </c>
      <c r="N682" s="12">
        <f t="shared" si="365"/>
        <v>0</v>
      </c>
      <c r="O682" s="12">
        <f t="shared" si="366"/>
        <v>0</v>
      </c>
      <c r="P682" s="12">
        <f t="shared" si="367"/>
        <v>0</v>
      </c>
      <c r="Q682" s="12">
        <f t="shared" si="368"/>
        <v>0</v>
      </c>
      <c r="R682" s="12">
        <f t="shared" si="369"/>
        <v>0</v>
      </c>
      <c r="S682" s="12">
        <f t="shared" si="370"/>
        <v>0</v>
      </c>
      <c r="U682" s="12">
        <f t="shared" si="371"/>
        <v>0</v>
      </c>
      <c r="V682" s="12">
        <f t="shared" si="372"/>
        <v>0</v>
      </c>
      <c r="W682" s="12">
        <f t="shared" si="373"/>
        <v>0</v>
      </c>
      <c r="X682" s="12">
        <f t="shared" si="394"/>
        <v>0</v>
      </c>
      <c r="Y682" s="12">
        <f t="shared" si="395"/>
        <v>0</v>
      </c>
      <c r="Z682" s="12">
        <f t="shared" si="374"/>
        <v>0</v>
      </c>
      <c r="AB682" s="42">
        <f t="shared" si="375"/>
        <v>0</v>
      </c>
      <c r="AC682" s="42">
        <f t="shared" si="376"/>
        <v>0</v>
      </c>
      <c r="AD682" s="42">
        <f t="shared" si="377"/>
        <v>0</v>
      </c>
      <c r="AE682" s="42">
        <f t="shared" si="378"/>
        <v>0</v>
      </c>
      <c r="AG682" s="7"/>
      <c r="AH682" s="7"/>
      <c r="AJ682" s="7"/>
      <c r="AL682" s="12" t="str">
        <f t="shared" si="379"/>
        <v/>
      </c>
      <c r="AM682" s="12" t="str">
        <f t="shared" si="380"/>
        <v/>
      </c>
      <c r="AN682" s="12" t="str">
        <f t="shared" si="381"/>
        <v/>
      </c>
      <c r="AO682" s="12" t="str">
        <f t="shared" si="382"/>
        <v/>
      </c>
      <c r="AP682" s="12" t="str">
        <f t="shared" si="383"/>
        <v/>
      </c>
      <c r="AQ682" s="12" t="str">
        <f t="shared" si="384"/>
        <v/>
      </c>
      <c r="AR682" s="12" t="str">
        <f t="shared" si="385"/>
        <v/>
      </c>
      <c r="AS682" s="12" t="str">
        <f t="shared" si="386"/>
        <v/>
      </c>
      <c r="AT682" s="12" t="str">
        <f t="shared" si="387"/>
        <v/>
      </c>
      <c r="AU682" s="12" t="str">
        <f t="shared" si="388"/>
        <v/>
      </c>
      <c r="AV682" s="12" t="str">
        <f t="shared" si="389"/>
        <v/>
      </c>
      <c r="AW682" s="12" t="str">
        <f t="shared" si="390"/>
        <v/>
      </c>
      <c r="AX682" s="12" t="str">
        <f t="shared" si="391"/>
        <v/>
      </c>
      <c r="AY682" s="12" t="str">
        <f t="shared" si="392"/>
        <v/>
      </c>
      <c r="AZ682" s="12" t="str">
        <f t="shared" si="393"/>
        <v/>
      </c>
    </row>
    <row r="683" spans="1:52" s="3" customFormat="1">
      <c r="A683" s="35"/>
      <c r="B683" s="36"/>
      <c r="C683" s="36"/>
      <c r="D683" s="36"/>
      <c r="E683" s="13"/>
      <c r="F683" s="13"/>
      <c r="G683" s="13"/>
      <c r="H683" s="13"/>
      <c r="I683" s="18">
        <f t="shared" si="361"/>
        <v>0</v>
      </c>
      <c r="J683" s="37">
        <f t="shared" si="362"/>
        <v>0</v>
      </c>
      <c r="K683" s="37"/>
      <c r="L683" s="12">
        <f t="shared" si="363"/>
        <v>0</v>
      </c>
      <c r="M683" s="12">
        <f t="shared" si="364"/>
        <v>0</v>
      </c>
      <c r="N683" s="12">
        <f t="shared" si="365"/>
        <v>0</v>
      </c>
      <c r="O683" s="12">
        <f t="shared" si="366"/>
        <v>0</v>
      </c>
      <c r="P683" s="12">
        <f t="shared" si="367"/>
        <v>0</v>
      </c>
      <c r="Q683" s="12">
        <f t="shared" si="368"/>
        <v>0</v>
      </c>
      <c r="R683" s="12">
        <f t="shared" si="369"/>
        <v>0</v>
      </c>
      <c r="S683" s="12">
        <f t="shared" si="370"/>
        <v>0</v>
      </c>
      <c r="U683" s="12">
        <f t="shared" si="371"/>
        <v>0</v>
      </c>
      <c r="V683" s="12">
        <f t="shared" si="372"/>
        <v>0</v>
      </c>
      <c r="W683" s="12">
        <f t="shared" si="373"/>
        <v>0</v>
      </c>
      <c r="X683" s="12">
        <f t="shared" si="394"/>
        <v>0</v>
      </c>
      <c r="Y683" s="12">
        <f t="shared" si="395"/>
        <v>0</v>
      </c>
      <c r="Z683" s="12">
        <f t="shared" si="374"/>
        <v>0</v>
      </c>
      <c r="AB683" s="42">
        <f t="shared" si="375"/>
        <v>0</v>
      </c>
      <c r="AC683" s="42">
        <f t="shared" si="376"/>
        <v>0</v>
      </c>
      <c r="AD683" s="42">
        <f t="shared" si="377"/>
        <v>0</v>
      </c>
      <c r="AE683" s="42">
        <f t="shared" si="378"/>
        <v>0</v>
      </c>
      <c r="AG683" s="7"/>
      <c r="AH683" s="7"/>
      <c r="AJ683" s="7"/>
      <c r="AL683" s="12" t="str">
        <f t="shared" si="379"/>
        <v/>
      </c>
      <c r="AM683" s="12" t="str">
        <f t="shared" si="380"/>
        <v/>
      </c>
      <c r="AN683" s="12" t="str">
        <f t="shared" si="381"/>
        <v/>
      </c>
      <c r="AO683" s="12" t="str">
        <f t="shared" si="382"/>
        <v/>
      </c>
      <c r="AP683" s="12" t="str">
        <f t="shared" si="383"/>
        <v/>
      </c>
      <c r="AQ683" s="12" t="str">
        <f t="shared" si="384"/>
        <v/>
      </c>
      <c r="AR683" s="12" t="str">
        <f t="shared" si="385"/>
        <v/>
      </c>
      <c r="AS683" s="12" t="str">
        <f t="shared" si="386"/>
        <v/>
      </c>
      <c r="AT683" s="12" t="str">
        <f t="shared" si="387"/>
        <v/>
      </c>
      <c r="AU683" s="12" t="str">
        <f t="shared" si="388"/>
        <v/>
      </c>
      <c r="AV683" s="12" t="str">
        <f t="shared" si="389"/>
        <v/>
      </c>
      <c r="AW683" s="12" t="str">
        <f t="shared" si="390"/>
        <v/>
      </c>
      <c r="AX683" s="12" t="str">
        <f t="shared" si="391"/>
        <v/>
      </c>
      <c r="AY683" s="12" t="str">
        <f t="shared" si="392"/>
        <v/>
      </c>
      <c r="AZ683" s="12" t="str">
        <f t="shared" si="393"/>
        <v/>
      </c>
    </row>
    <row r="684" spans="1:52" s="3" customFormat="1">
      <c r="A684" s="35"/>
      <c r="B684" s="36"/>
      <c r="C684" s="36"/>
      <c r="D684" s="36"/>
      <c r="E684" s="13"/>
      <c r="F684" s="13"/>
      <c r="G684" s="13"/>
      <c r="H684" s="13"/>
      <c r="I684" s="18">
        <f t="shared" si="361"/>
        <v>0</v>
      </c>
      <c r="J684" s="37">
        <f t="shared" si="362"/>
        <v>0</v>
      </c>
      <c r="K684" s="37"/>
      <c r="L684" s="12">
        <f t="shared" si="363"/>
        <v>0</v>
      </c>
      <c r="M684" s="12">
        <f t="shared" si="364"/>
        <v>0</v>
      </c>
      <c r="N684" s="12">
        <f t="shared" si="365"/>
        <v>0</v>
      </c>
      <c r="O684" s="12">
        <f t="shared" si="366"/>
        <v>0</v>
      </c>
      <c r="P684" s="12">
        <f t="shared" si="367"/>
        <v>0</v>
      </c>
      <c r="Q684" s="12">
        <f t="shared" si="368"/>
        <v>0</v>
      </c>
      <c r="R684" s="12">
        <f t="shared" si="369"/>
        <v>0</v>
      </c>
      <c r="S684" s="12">
        <f t="shared" si="370"/>
        <v>0</v>
      </c>
      <c r="U684" s="12">
        <f t="shared" si="371"/>
        <v>0</v>
      </c>
      <c r="V684" s="12">
        <f t="shared" si="372"/>
        <v>0</v>
      </c>
      <c r="W684" s="12">
        <f t="shared" si="373"/>
        <v>0</v>
      </c>
      <c r="X684" s="12">
        <f t="shared" si="394"/>
        <v>0</v>
      </c>
      <c r="Y684" s="12">
        <f t="shared" si="395"/>
        <v>0</v>
      </c>
      <c r="Z684" s="12">
        <f t="shared" si="374"/>
        <v>0</v>
      </c>
      <c r="AB684" s="42">
        <f t="shared" si="375"/>
        <v>0</v>
      </c>
      <c r="AC684" s="42">
        <f t="shared" si="376"/>
        <v>0</v>
      </c>
      <c r="AD684" s="42">
        <f t="shared" si="377"/>
        <v>0</v>
      </c>
      <c r="AE684" s="42">
        <f t="shared" si="378"/>
        <v>0</v>
      </c>
      <c r="AG684" s="7"/>
      <c r="AH684" s="7"/>
      <c r="AJ684" s="7"/>
      <c r="AL684" s="12" t="str">
        <f t="shared" si="379"/>
        <v/>
      </c>
      <c r="AM684" s="12" t="str">
        <f t="shared" si="380"/>
        <v/>
      </c>
      <c r="AN684" s="12" t="str">
        <f t="shared" si="381"/>
        <v/>
      </c>
      <c r="AO684" s="12" t="str">
        <f t="shared" si="382"/>
        <v/>
      </c>
      <c r="AP684" s="12" t="str">
        <f t="shared" si="383"/>
        <v/>
      </c>
      <c r="AQ684" s="12" t="str">
        <f t="shared" si="384"/>
        <v/>
      </c>
      <c r="AR684" s="12" t="str">
        <f t="shared" si="385"/>
        <v/>
      </c>
      <c r="AS684" s="12" t="str">
        <f t="shared" si="386"/>
        <v/>
      </c>
      <c r="AT684" s="12" t="str">
        <f t="shared" si="387"/>
        <v/>
      </c>
      <c r="AU684" s="12" t="str">
        <f t="shared" si="388"/>
        <v/>
      </c>
      <c r="AV684" s="12" t="str">
        <f t="shared" si="389"/>
        <v/>
      </c>
      <c r="AW684" s="12" t="str">
        <f t="shared" si="390"/>
        <v/>
      </c>
      <c r="AX684" s="12" t="str">
        <f t="shared" si="391"/>
        <v/>
      </c>
      <c r="AY684" s="12" t="str">
        <f t="shared" si="392"/>
        <v/>
      </c>
      <c r="AZ684" s="12" t="str">
        <f t="shared" si="393"/>
        <v/>
      </c>
    </row>
    <row r="685" spans="1:52" s="3" customFormat="1">
      <c r="A685" s="35"/>
      <c r="B685" s="36"/>
      <c r="C685" s="36"/>
      <c r="D685" s="36"/>
      <c r="E685" s="13"/>
      <c r="F685" s="13"/>
      <c r="G685" s="13"/>
      <c r="H685" s="13"/>
      <c r="I685" s="18">
        <f t="shared" si="361"/>
        <v>0</v>
      </c>
      <c r="J685" s="37">
        <f t="shared" si="362"/>
        <v>0</v>
      </c>
      <c r="K685" s="37"/>
      <c r="L685" s="12">
        <f t="shared" si="363"/>
        <v>0</v>
      </c>
      <c r="M685" s="12">
        <f t="shared" si="364"/>
        <v>0</v>
      </c>
      <c r="N685" s="12">
        <f t="shared" si="365"/>
        <v>0</v>
      </c>
      <c r="O685" s="12">
        <f t="shared" si="366"/>
        <v>0</v>
      </c>
      <c r="P685" s="12">
        <f t="shared" si="367"/>
        <v>0</v>
      </c>
      <c r="Q685" s="12">
        <f t="shared" si="368"/>
        <v>0</v>
      </c>
      <c r="R685" s="12">
        <f t="shared" si="369"/>
        <v>0</v>
      </c>
      <c r="S685" s="12">
        <f t="shared" si="370"/>
        <v>0</v>
      </c>
      <c r="U685" s="12">
        <f t="shared" si="371"/>
        <v>0</v>
      </c>
      <c r="V685" s="12">
        <f t="shared" si="372"/>
        <v>0</v>
      </c>
      <c r="W685" s="12">
        <f t="shared" si="373"/>
        <v>0</v>
      </c>
      <c r="X685" s="12">
        <f t="shared" si="394"/>
        <v>0</v>
      </c>
      <c r="Y685" s="12">
        <f t="shared" si="395"/>
        <v>0</v>
      </c>
      <c r="Z685" s="12">
        <f t="shared" si="374"/>
        <v>0</v>
      </c>
      <c r="AB685" s="42">
        <f t="shared" si="375"/>
        <v>0</v>
      </c>
      <c r="AC685" s="42">
        <f t="shared" si="376"/>
        <v>0</v>
      </c>
      <c r="AD685" s="42">
        <f t="shared" si="377"/>
        <v>0</v>
      </c>
      <c r="AE685" s="42">
        <f t="shared" si="378"/>
        <v>0</v>
      </c>
      <c r="AG685" s="7"/>
      <c r="AH685" s="7"/>
      <c r="AJ685" s="7"/>
      <c r="AL685" s="12" t="str">
        <f t="shared" si="379"/>
        <v/>
      </c>
      <c r="AM685" s="12" t="str">
        <f t="shared" si="380"/>
        <v/>
      </c>
      <c r="AN685" s="12" t="str">
        <f t="shared" si="381"/>
        <v/>
      </c>
      <c r="AO685" s="12" t="str">
        <f t="shared" si="382"/>
        <v/>
      </c>
      <c r="AP685" s="12" t="str">
        <f t="shared" si="383"/>
        <v/>
      </c>
      <c r="AQ685" s="12" t="str">
        <f t="shared" si="384"/>
        <v/>
      </c>
      <c r="AR685" s="12" t="str">
        <f t="shared" si="385"/>
        <v/>
      </c>
      <c r="AS685" s="12" t="str">
        <f t="shared" si="386"/>
        <v/>
      </c>
      <c r="AT685" s="12" t="str">
        <f t="shared" si="387"/>
        <v/>
      </c>
      <c r="AU685" s="12" t="str">
        <f t="shared" si="388"/>
        <v/>
      </c>
      <c r="AV685" s="12" t="str">
        <f t="shared" si="389"/>
        <v/>
      </c>
      <c r="AW685" s="12" t="str">
        <f t="shared" si="390"/>
        <v/>
      </c>
      <c r="AX685" s="12" t="str">
        <f t="shared" si="391"/>
        <v/>
      </c>
      <c r="AY685" s="12" t="str">
        <f t="shared" si="392"/>
        <v/>
      </c>
      <c r="AZ685" s="12" t="str">
        <f t="shared" si="393"/>
        <v/>
      </c>
    </row>
    <row r="686" spans="1:52" s="3" customFormat="1">
      <c r="A686" s="35"/>
      <c r="B686" s="36"/>
      <c r="C686" s="36"/>
      <c r="D686" s="36"/>
      <c r="E686" s="13"/>
      <c r="F686" s="13"/>
      <c r="G686" s="13"/>
      <c r="H686" s="13"/>
      <c r="I686" s="18">
        <f t="shared" si="361"/>
        <v>0</v>
      </c>
      <c r="J686" s="37">
        <f t="shared" si="362"/>
        <v>0</v>
      </c>
      <c r="K686" s="37"/>
      <c r="L686" s="12">
        <f t="shared" si="363"/>
        <v>0</v>
      </c>
      <c r="M686" s="12">
        <f t="shared" si="364"/>
        <v>0</v>
      </c>
      <c r="N686" s="12">
        <f t="shared" si="365"/>
        <v>0</v>
      </c>
      <c r="O686" s="12">
        <f t="shared" si="366"/>
        <v>0</v>
      </c>
      <c r="P686" s="12">
        <f t="shared" si="367"/>
        <v>0</v>
      </c>
      <c r="Q686" s="12">
        <f t="shared" si="368"/>
        <v>0</v>
      </c>
      <c r="R686" s="12">
        <f t="shared" si="369"/>
        <v>0</v>
      </c>
      <c r="S686" s="12">
        <f t="shared" si="370"/>
        <v>0</v>
      </c>
      <c r="U686" s="12">
        <f t="shared" si="371"/>
        <v>0</v>
      </c>
      <c r="V686" s="12">
        <f t="shared" si="372"/>
        <v>0</v>
      </c>
      <c r="W686" s="12">
        <f t="shared" si="373"/>
        <v>0</v>
      </c>
      <c r="X686" s="12">
        <f t="shared" si="394"/>
        <v>0</v>
      </c>
      <c r="Y686" s="12">
        <f t="shared" si="395"/>
        <v>0</v>
      </c>
      <c r="Z686" s="12">
        <f t="shared" si="374"/>
        <v>0</v>
      </c>
      <c r="AB686" s="42">
        <f t="shared" si="375"/>
        <v>0</v>
      </c>
      <c r="AC686" s="42">
        <f t="shared" si="376"/>
        <v>0</v>
      </c>
      <c r="AD686" s="42">
        <f t="shared" si="377"/>
        <v>0</v>
      </c>
      <c r="AE686" s="42">
        <f t="shared" si="378"/>
        <v>0</v>
      </c>
      <c r="AG686" s="7"/>
      <c r="AH686" s="7"/>
      <c r="AJ686" s="7"/>
      <c r="AL686" s="12" t="str">
        <f t="shared" si="379"/>
        <v/>
      </c>
      <c r="AM686" s="12" t="str">
        <f t="shared" si="380"/>
        <v/>
      </c>
      <c r="AN686" s="12" t="str">
        <f t="shared" si="381"/>
        <v/>
      </c>
      <c r="AO686" s="12" t="str">
        <f t="shared" si="382"/>
        <v/>
      </c>
      <c r="AP686" s="12" t="str">
        <f t="shared" si="383"/>
        <v/>
      </c>
      <c r="AQ686" s="12" t="str">
        <f t="shared" si="384"/>
        <v/>
      </c>
      <c r="AR686" s="12" t="str">
        <f t="shared" si="385"/>
        <v/>
      </c>
      <c r="AS686" s="12" t="str">
        <f t="shared" si="386"/>
        <v/>
      </c>
      <c r="AT686" s="12" t="str">
        <f t="shared" si="387"/>
        <v/>
      </c>
      <c r="AU686" s="12" t="str">
        <f t="shared" si="388"/>
        <v/>
      </c>
      <c r="AV686" s="12" t="str">
        <f t="shared" si="389"/>
        <v/>
      </c>
      <c r="AW686" s="12" t="str">
        <f t="shared" si="390"/>
        <v/>
      </c>
      <c r="AX686" s="12" t="str">
        <f t="shared" si="391"/>
        <v/>
      </c>
      <c r="AY686" s="12" t="str">
        <f t="shared" si="392"/>
        <v/>
      </c>
      <c r="AZ686" s="12" t="str">
        <f t="shared" si="393"/>
        <v/>
      </c>
    </row>
    <row r="687" spans="1:52" s="3" customFormat="1">
      <c r="A687" s="35"/>
      <c r="B687" s="36"/>
      <c r="C687" s="36"/>
      <c r="D687" s="36"/>
      <c r="E687" s="13"/>
      <c r="F687" s="13"/>
      <c r="G687" s="13"/>
      <c r="H687" s="13"/>
      <c r="I687" s="18">
        <f t="shared" si="361"/>
        <v>0</v>
      </c>
      <c r="J687" s="37">
        <f t="shared" si="362"/>
        <v>0</v>
      </c>
      <c r="K687" s="37"/>
      <c r="L687" s="12">
        <f t="shared" si="363"/>
        <v>0</v>
      </c>
      <c r="M687" s="12">
        <f t="shared" si="364"/>
        <v>0</v>
      </c>
      <c r="N687" s="12">
        <f t="shared" si="365"/>
        <v>0</v>
      </c>
      <c r="O687" s="12">
        <f t="shared" si="366"/>
        <v>0</v>
      </c>
      <c r="P687" s="12">
        <f t="shared" si="367"/>
        <v>0</v>
      </c>
      <c r="Q687" s="12">
        <f t="shared" si="368"/>
        <v>0</v>
      </c>
      <c r="R687" s="12">
        <f t="shared" si="369"/>
        <v>0</v>
      </c>
      <c r="S687" s="12">
        <f t="shared" si="370"/>
        <v>0</v>
      </c>
      <c r="U687" s="12">
        <f t="shared" si="371"/>
        <v>0</v>
      </c>
      <c r="V687" s="12">
        <f t="shared" si="372"/>
        <v>0</v>
      </c>
      <c r="W687" s="12">
        <f t="shared" si="373"/>
        <v>0</v>
      </c>
      <c r="X687" s="12">
        <f t="shared" si="394"/>
        <v>0</v>
      </c>
      <c r="Y687" s="12">
        <f t="shared" si="395"/>
        <v>0</v>
      </c>
      <c r="Z687" s="12">
        <f t="shared" si="374"/>
        <v>0</v>
      </c>
      <c r="AB687" s="42">
        <f t="shared" si="375"/>
        <v>0</v>
      </c>
      <c r="AC687" s="42">
        <f t="shared" si="376"/>
        <v>0</v>
      </c>
      <c r="AD687" s="42">
        <f t="shared" si="377"/>
        <v>0</v>
      </c>
      <c r="AE687" s="42">
        <f t="shared" si="378"/>
        <v>0</v>
      </c>
      <c r="AG687" s="7"/>
      <c r="AH687" s="7"/>
      <c r="AJ687" s="7"/>
      <c r="AL687" s="12" t="str">
        <f t="shared" si="379"/>
        <v/>
      </c>
      <c r="AM687" s="12" t="str">
        <f t="shared" si="380"/>
        <v/>
      </c>
      <c r="AN687" s="12" t="str">
        <f t="shared" si="381"/>
        <v/>
      </c>
      <c r="AO687" s="12" t="str">
        <f t="shared" si="382"/>
        <v/>
      </c>
      <c r="AP687" s="12" t="str">
        <f t="shared" si="383"/>
        <v/>
      </c>
      <c r="AQ687" s="12" t="str">
        <f t="shared" si="384"/>
        <v/>
      </c>
      <c r="AR687" s="12" t="str">
        <f t="shared" si="385"/>
        <v/>
      </c>
      <c r="AS687" s="12" t="str">
        <f t="shared" si="386"/>
        <v/>
      </c>
      <c r="AT687" s="12" t="str">
        <f t="shared" si="387"/>
        <v/>
      </c>
      <c r="AU687" s="12" t="str">
        <f t="shared" si="388"/>
        <v/>
      </c>
      <c r="AV687" s="12" t="str">
        <f t="shared" si="389"/>
        <v/>
      </c>
      <c r="AW687" s="12" t="str">
        <f t="shared" si="390"/>
        <v/>
      </c>
      <c r="AX687" s="12" t="str">
        <f t="shared" si="391"/>
        <v/>
      </c>
      <c r="AY687" s="12" t="str">
        <f t="shared" si="392"/>
        <v/>
      </c>
      <c r="AZ687" s="12" t="str">
        <f t="shared" si="393"/>
        <v/>
      </c>
    </row>
    <row r="688" spans="1:52" s="3" customFormat="1">
      <c r="A688" s="35"/>
      <c r="B688" s="36"/>
      <c r="C688" s="36"/>
      <c r="D688" s="36"/>
      <c r="E688" s="13"/>
      <c r="F688" s="13"/>
      <c r="G688" s="13"/>
      <c r="H688" s="13"/>
      <c r="I688" s="18">
        <f t="shared" si="361"/>
        <v>0</v>
      </c>
      <c r="J688" s="37">
        <f t="shared" si="362"/>
        <v>0</v>
      </c>
      <c r="K688" s="37"/>
      <c r="L688" s="12">
        <f t="shared" si="363"/>
        <v>0</v>
      </c>
      <c r="M688" s="12">
        <f t="shared" si="364"/>
        <v>0</v>
      </c>
      <c r="N688" s="12">
        <f t="shared" si="365"/>
        <v>0</v>
      </c>
      <c r="O688" s="12">
        <f t="shared" si="366"/>
        <v>0</v>
      </c>
      <c r="P688" s="12">
        <f t="shared" si="367"/>
        <v>0</v>
      </c>
      <c r="Q688" s="12">
        <f t="shared" si="368"/>
        <v>0</v>
      </c>
      <c r="R688" s="12">
        <f t="shared" si="369"/>
        <v>0</v>
      </c>
      <c r="S688" s="12">
        <f t="shared" si="370"/>
        <v>0</v>
      </c>
      <c r="U688" s="12">
        <f t="shared" si="371"/>
        <v>0</v>
      </c>
      <c r="V688" s="12">
        <f t="shared" si="372"/>
        <v>0</v>
      </c>
      <c r="W688" s="12">
        <f t="shared" si="373"/>
        <v>0</v>
      </c>
      <c r="X688" s="12">
        <f t="shared" si="394"/>
        <v>0</v>
      </c>
      <c r="Y688" s="12">
        <f t="shared" si="395"/>
        <v>0</v>
      </c>
      <c r="Z688" s="12">
        <f t="shared" si="374"/>
        <v>0</v>
      </c>
      <c r="AB688" s="42">
        <f t="shared" si="375"/>
        <v>0</v>
      </c>
      <c r="AC688" s="42">
        <f t="shared" si="376"/>
        <v>0</v>
      </c>
      <c r="AD688" s="42">
        <f t="shared" si="377"/>
        <v>0</v>
      </c>
      <c r="AE688" s="42">
        <f t="shared" si="378"/>
        <v>0</v>
      </c>
      <c r="AG688" s="7"/>
      <c r="AH688" s="7"/>
      <c r="AJ688" s="7"/>
      <c r="AL688" s="12" t="str">
        <f t="shared" si="379"/>
        <v/>
      </c>
      <c r="AM688" s="12" t="str">
        <f t="shared" si="380"/>
        <v/>
      </c>
      <c r="AN688" s="12" t="str">
        <f t="shared" si="381"/>
        <v/>
      </c>
      <c r="AO688" s="12" t="str">
        <f t="shared" si="382"/>
        <v/>
      </c>
      <c r="AP688" s="12" t="str">
        <f t="shared" si="383"/>
        <v/>
      </c>
      <c r="AQ688" s="12" t="str">
        <f t="shared" si="384"/>
        <v/>
      </c>
      <c r="AR688" s="12" t="str">
        <f t="shared" si="385"/>
        <v/>
      </c>
      <c r="AS688" s="12" t="str">
        <f t="shared" si="386"/>
        <v/>
      </c>
      <c r="AT688" s="12" t="str">
        <f t="shared" si="387"/>
        <v/>
      </c>
      <c r="AU688" s="12" t="str">
        <f t="shared" si="388"/>
        <v/>
      </c>
      <c r="AV688" s="12" t="str">
        <f t="shared" si="389"/>
        <v/>
      </c>
      <c r="AW688" s="12" t="str">
        <f t="shared" si="390"/>
        <v/>
      </c>
      <c r="AX688" s="12" t="str">
        <f t="shared" si="391"/>
        <v/>
      </c>
      <c r="AY688" s="12" t="str">
        <f t="shared" si="392"/>
        <v/>
      </c>
      <c r="AZ688" s="12" t="str">
        <f t="shared" si="393"/>
        <v/>
      </c>
    </row>
    <row r="689" spans="1:52" s="3" customFormat="1">
      <c r="A689" s="35"/>
      <c r="B689" s="36"/>
      <c r="C689" s="36"/>
      <c r="D689" s="36"/>
      <c r="E689" s="13"/>
      <c r="F689" s="13"/>
      <c r="G689" s="13"/>
      <c r="H689" s="13"/>
      <c r="I689" s="18">
        <f t="shared" si="361"/>
        <v>0</v>
      </c>
      <c r="J689" s="37">
        <f t="shared" si="362"/>
        <v>0</v>
      </c>
      <c r="K689" s="37"/>
      <c r="L689" s="12">
        <f t="shared" si="363"/>
        <v>0</v>
      </c>
      <c r="M689" s="12">
        <f t="shared" si="364"/>
        <v>0</v>
      </c>
      <c r="N689" s="12">
        <f t="shared" si="365"/>
        <v>0</v>
      </c>
      <c r="O689" s="12">
        <f t="shared" si="366"/>
        <v>0</v>
      </c>
      <c r="P689" s="12">
        <f t="shared" si="367"/>
        <v>0</v>
      </c>
      <c r="Q689" s="12">
        <f t="shared" si="368"/>
        <v>0</v>
      </c>
      <c r="R689" s="12">
        <f t="shared" si="369"/>
        <v>0</v>
      </c>
      <c r="S689" s="12">
        <f t="shared" si="370"/>
        <v>0</v>
      </c>
      <c r="U689" s="12">
        <f t="shared" si="371"/>
        <v>0</v>
      </c>
      <c r="V689" s="12">
        <f t="shared" si="372"/>
        <v>0</v>
      </c>
      <c r="W689" s="12">
        <f t="shared" si="373"/>
        <v>0</v>
      </c>
      <c r="X689" s="12">
        <f t="shared" si="394"/>
        <v>0</v>
      </c>
      <c r="Y689" s="12">
        <f t="shared" si="395"/>
        <v>0</v>
      </c>
      <c r="Z689" s="12">
        <f t="shared" si="374"/>
        <v>0</v>
      </c>
      <c r="AB689" s="42">
        <f t="shared" si="375"/>
        <v>0</v>
      </c>
      <c r="AC689" s="42">
        <f t="shared" si="376"/>
        <v>0</v>
      </c>
      <c r="AD689" s="42">
        <f t="shared" si="377"/>
        <v>0</v>
      </c>
      <c r="AE689" s="42">
        <f t="shared" si="378"/>
        <v>0</v>
      </c>
      <c r="AG689" s="7"/>
      <c r="AH689" s="7"/>
      <c r="AJ689" s="7"/>
      <c r="AL689" s="12" t="str">
        <f t="shared" si="379"/>
        <v/>
      </c>
      <c r="AM689" s="12" t="str">
        <f t="shared" si="380"/>
        <v/>
      </c>
      <c r="AN689" s="12" t="str">
        <f t="shared" si="381"/>
        <v/>
      </c>
      <c r="AO689" s="12" t="str">
        <f t="shared" si="382"/>
        <v/>
      </c>
      <c r="AP689" s="12" t="str">
        <f t="shared" si="383"/>
        <v/>
      </c>
      <c r="AQ689" s="12" t="str">
        <f t="shared" si="384"/>
        <v/>
      </c>
      <c r="AR689" s="12" t="str">
        <f t="shared" si="385"/>
        <v/>
      </c>
      <c r="AS689" s="12" t="str">
        <f t="shared" si="386"/>
        <v/>
      </c>
      <c r="AT689" s="12" t="str">
        <f t="shared" si="387"/>
        <v/>
      </c>
      <c r="AU689" s="12" t="str">
        <f t="shared" si="388"/>
        <v/>
      </c>
      <c r="AV689" s="12" t="str">
        <f t="shared" si="389"/>
        <v/>
      </c>
      <c r="AW689" s="12" t="str">
        <f t="shared" si="390"/>
        <v/>
      </c>
      <c r="AX689" s="12" t="str">
        <f t="shared" si="391"/>
        <v/>
      </c>
      <c r="AY689" s="12" t="str">
        <f t="shared" si="392"/>
        <v/>
      </c>
      <c r="AZ689" s="12" t="str">
        <f t="shared" si="393"/>
        <v/>
      </c>
    </row>
    <row r="690" spans="1:52" s="3" customFormat="1">
      <c r="A690" s="35"/>
      <c r="B690" s="36"/>
      <c r="C690" s="36"/>
      <c r="D690" s="36"/>
      <c r="E690" s="13"/>
      <c r="F690" s="13"/>
      <c r="G690" s="13"/>
      <c r="H690" s="13"/>
      <c r="I690" s="18">
        <f t="shared" si="361"/>
        <v>0</v>
      </c>
      <c r="J690" s="37">
        <f t="shared" si="362"/>
        <v>0</v>
      </c>
      <c r="K690" s="37"/>
      <c r="L690" s="12">
        <f t="shared" si="363"/>
        <v>0</v>
      </c>
      <c r="M690" s="12">
        <f t="shared" si="364"/>
        <v>0</v>
      </c>
      <c r="N690" s="12">
        <f t="shared" si="365"/>
        <v>0</v>
      </c>
      <c r="O690" s="12">
        <f t="shared" si="366"/>
        <v>0</v>
      </c>
      <c r="P690" s="12">
        <f t="shared" si="367"/>
        <v>0</v>
      </c>
      <c r="Q690" s="12">
        <f t="shared" si="368"/>
        <v>0</v>
      </c>
      <c r="R690" s="12">
        <f t="shared" si="369"/>
        <v>0</v>
      </c>
      <c r="S690" s="12">
        <f t="shared" si="370"/>
        <v>0</v>
      </c>
      <c r="U690" s="12">
        <f t="shared" si="371"/>
        <v>0</v>
      </c>
      <c r="V690" s="12">
        <f t="shared" si="372"/>
        <v>0</v>
      </c>
      <c r="W690" s="12">
        <f t="shared" si="373"/>
        <v>0</v>
      </c>
      <c r="X690" s="12">
        <f t="shared" si="394"/>
        <v>0</v>
      </c>
      <c r="Y690" s="12">
        <f t="shared" si="395"/>
        <v>0</v>
      </c>
      <c r="Z690" s="12">
        <f t="shared" si="374"/>
        <v>0</v>
      </c>
      <c r="AB690" s="42">
        <f t="shared" si="375"/>
        <v>0</v>
      </c>
      <c r="AC690" s="42">
        <f t="shared" si="376"/>
        <v>0</v>
      </c>
      <c r="AD690" s="42">
        <f t="shared" si="377"/>
        <v>0</v>
      </c>
      <c r="AE690" s="42">
        <f t="shared" si="378"/>
        <v>0</v>
      </c>
      <c r="AG690" s="7"/>
      <c r="AH690" s="7"/>
      <c r="AJ690" s="7"/>
      <c r="AL690" s="12" t="str">
        <f t="shared" si="379"/>
        <v/>
      </c>
      <c r="AM690" s="12" t="str">
        <f t="shared" si="380"/>
        <v/>
      </c>
      <c r="AN690" s="12" t="str">
        <f t="shared" si="381"/>
        <v/>
      </c>
      <c r="AO690" s="12" t="str">
        <f t="shared" si="382"/>
        <v/>
      </c>
      <c r="AP690" s="12" t="str">
        <f t="shared" si="383"/>
        <v/>
      </c>
      <c r="AQ690" s="12" t="str">
        <f t="shared" si="384"/>
        <v/>
      </c>
      <c r="AR690" s="12" t="str">
        <f t="shared" si="385"/>
        <v/>
      </c>
      <c r="AS690" s="12" t="str">
        <f t="shared" si="386"/>
        <v/>
      </c>
      <c r="AT690" s="12" t="str">
        <f t="shared" si="387"/>
        <v/>
      </c>
      <c r="AU690" s="12" t="str">
        <f t="shared" si="388"/>
        <v/>
      </c>
      <c r="AV690" s="12" t="str">
        <f t="shared" si="389"/>
        <v/>
      </c>
      <c r="AW690" s="12" t="str">
        <f t="shared" si="390"/>
        <v/>
      </c>
      <c r="AX690" s="12" t="str">
        <f t="shared" si="391"/>
        <v/>
      </c>
      <c r="AY690" s="12" t="str">
        <f t="shared" si="392"/>
        <v/>
      </c>
      <c r="AZ690" s="12" t="str">
        <f t="shared" si="393"/>
        <v/>
      </c>
    </row>
    <row r="691" spans="1:52" s="3" customFormat="1">
      <c r="A691" s="35"/>
      <c r="B691" s="36"/>
      <c r="C691" s="36"/>
      <c r="D691" s="36"/>
      <c r="E691" s="13"/>
      <c r="F691" s="13"/>
      <c r="G691" s="13"/>
      <c r="H691" s="13"/>
      <c r="I691" s="18">
        <f t="shared" si="361"/>
        <v>0</v>
      </c>
      <c r="J691" s="37">
        <f t="shared" si="362"/>
        <v>0</v>
      </c>
      <c r="K691" s="37"/>
      <c r="L691" s="12">
        <f t="shared" si="363"/>
        <v>0</v>
      </c>
      <c r="M691" s="12">
        <f t="shared" si="364"/>
        <v>0</v>
      </c>
      <c r="N691" s="12">
        <f t="shared" si="365"/>
        <v>0</v>
      </c>
      <c r="O691" s="12">
        <f t="shared" si="366"/>
        <v>0</v>
      </c>
      <c r="P691" s="12">
        <f t="shared" si="367"/>
        <v>0</v>
      </c>
      <c r="Q691" s="12">
        <f t="shared" si="368"/>
        <v>0</v>
      </c>
      <c r="R691" s="12">
        <f t="shared" si="369"/>
        <v>0</v>
      </c>
      <c r="S691" s="12">
        <f t="shared" si="370"/>
        <v>0</v>
      </c>
      <c r="U691" s="12">
        <f t="shared" si="371"/>
        <v>0</v>
      </c>
      <c r="V691" s="12">
        <f t="shared" si="372"/>
        <v>0</v>
      </c>
      <c r="W691" s="12">
        <f t="shared" si="373"/>
        <v>0</v>
      </c>
      <c r="X691" s="12">
        <f t="shared" si="394"/>
        <v>0</v>
      </c>
      <c r="Y691" s="12">
        <f t="shared" si="395"/>
        <v>0</v>
      </c>
      <c r="Z691" s="12">
        <f t="shared" si="374"/>
        <v>0</v>
      </c>
      <c r="AB691" s="42">
        <f t="shared" si="375"/>
        <v>0</v>
      </c>
      <c r="AC691" s="42">
        <f t="shared" si="376"/>
        <v>0</v>
      </c>
      <c r="AD691" s="42">
        <f t="shared" si="377"/>
        <v>0</v>
      </c>
      <c r="AE691" s="42">
        <f t="shared" si="378"/>
        <v>0</v>
      </c>
      <c r="AG691" s="7"/>
      <c r="AH691" s="7"/>
      <c r="AJ691" s="7"/>
      <c r="AL691" s="12" t="str">
        <f t="shared" si="379"/>
        <v/>
      </c>
      <c r="AM691" s="12" t="str">
        <f t="shared" si="380"/>
        <v/>
      </c>
      <c r="AN691" s="12" t="str">
        <f t="shared" si="381"/>
        <v/>
      </c>
      <c r="AO691" s="12" t="str">
        <f t="shared" si="382"/>
        <v/>
      </c>
      <c r="AP691" s="12" t="str">
        <f t="shared" si="383"/>
        <v/>
      </c>
      <c r="AQ691" s="12" t="str">
        <f t="shared" si="384"/>
        <v/>
      </c>
      <c r="AR691" s="12" t="str">
        <f t="shared" si="385"/>
        <v/>
      </c>
      <c r="AS691" s="12" t="str">
        <f t="shared" si="386"/>
        <v/>
      </c>
      <c r="AT691" s="12" t="str">
        <f t="shared" si="387"/>
        <v/>
      </c>
      <c r="AU691" s="12" t="str">
        <f t="shared" si="388"/>
        <v/>
      </c>
      <c r="AV691" s="12" t="str">
        <f t="shared" si="389"/>
        <v/>
      </c>
      <c r="AW691" s="12" t="str">
        <f t="shared" si="390"/>
        <v/>
      </c>
      <c r="AX691" s="12" t="str">
        <f t="shared" si="391"/>
        <v/>
      </c>
      <c r="AY691" s="12" t="str">
        <f t="shared" si="392"/>
        <v/>
      </c>
      <c r="AZ691" s="12" t="str">
        <f t="shared" si="393"/>
        <v/>
      </c>
    </row>
    <row r="692" spans="1:52" s="3" customFormat="1">
      <c r="A692" s="35"/>
      <c r="B692" s="36"/>
      <c r="C692" s="36"/>
      <c r="D692" s="36"/>
      <c r="E692" s="13"/>
      <c r="F692" s="13"/>
      <c r="G692" s="13"/>
      <c r="H692" s="13"/>
      <c r="I692" s="18">
        <f t="shared" si="361"/>
        <v>0</v>
      </c>
      <c r="J692" s="37">
        <f t="shared" si="362"/>
        <v>0</v>
      </c>
      <c r="K692" s="37"/>
      <c r="L692" s="12">
        <f t="shared" si="363"/>
        <v>0</v>
      </c>
      <c r="M692" s="12">
        <f t="shared" si="364"/>
        <v>0</v>
      </c>
      <c r="N692" s="12">
        <f t="shared" si="365"/>
        <v>0</v>
      </c>
      <c r="O692" s="12">
        <f t="shared" si="366"/>
        <v>0</v>
      </c>
      <c r="P692" s="12">
        <f t="shared" si="367"/>
        <v>0</v>
      </c>
      <c r="Q692" s="12">
        <f t="shared" si="368"/>
        <v>0</v>
      </c>
      <c r="R692" s="12">
        <f t="shared" si="369"/>
        <v>0</v>
      </c>
      <c r="S692" s="12">
        <f t="shared" si="370"/>
        <v>0</v>
      </c>
      <c r="U692" s="12">
        <f t="shared" si="371"/>
        <v>0</v>
      </c>
      <c r="V692" s="12">
        <f t="shared" si="372"/>
        <v>0</v>
      </c>
      <c r="W692" s="12">
        <f t="shared" si="373"/>
        <v>0</v>
      </c>
      <c r="X692" s="12">
        <f t="shared" si="394"/>
        <v>0</v>
      </c>
      <c r="Y692" s="12">
        <f t="shared" si="395"/>
        <v>0</v>
      </c>
      <c r="Z692" s="12">
        <f t="shared" si="374"/>
        <v>0</v>
      </c>
      <c r="AB692" s="42">
        <f t="shared" si="375"/>
        <v>0</v>
      </c>
      <c r="AC692" s="42">
        <f t="shared" si="376"/>
        <v>0</v>
      </c>
      <c r="AD692" s="42">
        <f t="shared" si="377"/>
        <v>0</v>
      </c>
      <c r="AE692" s="42">
        <f t="shared" si="378"/>
        <v>0</v>
      </c>
      <c r="AG692" s="7"/>
      <c r="AH692" s="7"/>
      <c r="AJ692" s="7"/>
      <c r="AL692" s="12" t="str">
        <f t="shared" si="379"/>
        <v/>
      </c>
      <c r="AM692" s="12" t="str">
        <f t="shared" si="380"/>
        <v/>
      </c>
      <c r="AN692" s="12" t="str">
        <f t="shared" si="381"/>
        <v/>
      </c>
      <c r="AO692" s="12" t="str">
        <f t="shared" si="382"/>
        <v/>
      </c>
      <c r="AP692" s="12" t="str">
        <f t="shared" si="383"/>
        <v/>
      </c>
      <c r="AQ692" s="12" t="str">
        <f t="shared" si="384"/>
        <v/>
      </c>
      <c r="AR692" s="12" t="str">
        <f t="shared" si="385"/>
        <v/>
      </c>
      <c r="AS692" s="12" t="str">
        <f t="shared" si="386"/>
        <v/>
      </c>
      <c r="AT692" s="12" t="str">
        <f t="shared" si="387"/>
        <v/>
      </c>
      <c r="AU692" s="12" t="str">
        <f t="shared" si="388"/>
        <v/>
      </c>
      <c r="AV692" s="12" t="str">
        <f t="shared" si="389"/>
        <v/>
      </c>
      <c r="AW692" s="12" t="str">
        <f t="shared" si="390"/>
        <v/>
      </c>
      <c r="AX692" s="12" t="str">
        <f t="shared" si="391"/>
        <v/>
      </c>
      <c r="AY692" s="12" t="str">
        <f t="shared" si="392"/>
        <v/>
      </c>
      <c r="AZ692" s="12" t="str">
        <f t="shared" si="393"/>
        <v/>
      </c>
    </row>
    <row r="693" spans="1:52" s="3" customFormat="1">
      <c r="A693" s="35"/>
      <c r="B693" s="36"/>
      <c r="C693" s="36"/>
      <c r="D693" s="36"/>
      <c r="E693" s="13"/>
      <c r="F693" s="13"/>
      <c r="G693" s="13"/>
      <c r="H693" s="13"/>
      <c r="I693" s="18">
        <f t="shared" si="361"/>
        <v>0</v>
      </c>
      <c r="J693" s="37">
        <f t="shared" si="362"/>
        <v>0</v>
      </c>
      <c r="K693" s="37"/>
      <c r="L693" s="12">
        <f t="shared" si="363"/>
        <v>0</v>
      </c>
      <c r="M693" s="12">
        <f t="shared" si="364"/>
        <v>0</v>
      </c>
      <c r="N693" s="12">
        <f t="shared" si="365"/>
        <v>0</v>
      </c>
      <c r="O693" s="12">
        <f t="shared" si="366"/>
        <v>0</v>
      </c>
      <c r="P693" s="12">
        <f t="shared" si="367"/>
        <v>0</v>
      </c>
      <c r="Q693" s="12">
        <f t="shared" si="368"/>
        <v>0</v>
      </c>
      <c r="R693" s="12">
        <f t="shared" si="369"/>
        <v>0</v>
      </c>
      <c r="S693" s="12">
        <f t="shared" si="370"/>
        <v>0</v>
      </c>
      <c r="U693" s="12">
        <f t="shared" si="371"/>
        <v>0</v>
      </c>
      <c r="V693" s="12">
        <f t="shared" si="372"/>
        <v>0</v>
      </c>
      <c r="W693" s="12">
        <f t="shared" si="373"/>
        <v>0</v>
      </c>
      <c r="X693" s="12">
        <f t="shared" si="394"/>
        <v>0</v>
      </c>
      <c r="Y693" s="12">
        <f t="shared" si="395"/>
        <v>0</v>
      </c>
      <c r="Z693" s="12">
        <f t="shared" si="374"/>
        <v>0</v>
      </c>
      <c r="AB693" s="42">
        <f t="shared" si="375"/>
        <v>0</v>
      </c>
      <c r="AC693" s="42">
        <f t="shared" si="376"/>
        <v>0</v>
      </c>
      <c r="AD693" s="42">
        <f t="shared" si="377"/>
        <v>0</v>
      </c>
      <c r="AE693" s="42">
        <f t="shared" si="378"/>
        <v>0</v>
      </c>
      <c r="AG693" s="7"/>
      <c r="AH693" s="7"/>
      <c r="AJ693" s="7"/>
      <c r="AL693" s="12" t="str">
        <f t="shared" si="379"/>
        <v/>
      </c>
      <c r="AM693" s="12" t="str">
        <f t="shared" si="380"/>
        <v/>
      </c>
      <c r="AN693" s="12" t="str">
        <f t="shared" si="381"/>
        <v/>
      </c>
      <c r="AO693" s="12" t="str">
        <f t="shared" si="382"/>
        <v/>
      </c>
      <c r="AP693" s="12" t="str">
        <f t="shared" si="383"/>
        <v/>
      </c>
      <c r="AQ693" s="12" t="str">
        <f t="shared" si="384"/>
        <v/>
      </c>
      <c r="AR693" s="12" t="str">
        <f t="shared" si="385"/>
        <v/>
      </c>
      <c r="AS693" s="12" t="str">
        <f t="shared" si="386"/>
        <v/>
      </c>
      <c r="AT693" s="12" t="str">
        <f t="shared" si="387"/>
        <v/>
      </c>
      <c r="AU693" s="12" t="str">
        <f t="shared" si="388"/>
        <v/>
      </c>
      <c r="AV693" s="12" t="str">
        <f t="shared" si="389"/>
        <v/>
      </c>
      <c r="AW693" s="12" t="str">
        <f t="shared" si="390"/>
        <v/>
      </c>
      <c r="AX693" s="12" t="str">
        <f t="shared" si="391"/>
        <v/>
      </c>
      <c r="AY693" s="12" t="str">
        <f t="shared" si="392"/>
        <v/>
      </c>
      <c r="AZ693" s="12" t="str">
        <f t="shared" si="393"/>
        <v/>
      </c>
    </row>
    <row r="694" spans="1:52" s="3" customFormat="1">
      <c r="A694" s="35"/>
      <c r="B694" s="36"/>
      <c r="C694" s="36"/>
      <c r="D694" s="36"/>
      <c r="E694" s="13"/>
      <c r="F694" s="13"/>
      <c r="G694" s="13"/>
      <c r="H694" s="13"/>
      <c r="I694" s="18">
        <f t="shared" si="361"/>
        <v>0</v>
      </c>
      <c r="J694" s="37">
        <f t="shared" si="362"/>
        <v>0</v>
      </c>
      <c r="K694" s="37"/>
      <c r="L694" s="12">
        <f t="shared" si="363"/>
        <v>0</v>
      </c>
      <c r="M694" s="12">
        <f t="shared" si="364"/>
        <v>0</v>
      </c>
      <c r="N694" s="12">
        <f t="shared" si="365"/>
        <v>0</v>
      </c>
      <c r="O694" s="12">
        <f t="shared" si="366"/>
        <v>0</v>
      </c>
      <c r="P694" s="12">
        <f t="shared" si="367"/>
        <v>0</v>
      </c>
      <c r="Q694" s="12">
        <f t="shared" si="368"/>
        <v>0</v>
      </c>
      <c r="R694" s="12">
        <f t="shared" si="369"/>
        <v>0</v>
      </c>
      <c r="S694" s="12">
        <f t="shared" si="370"/>
        <v>0</v>
      </c>
      <c r="U694" s="12">
        <f t="shared" si="371"/>
        <v>0</v>
      </c>
      <c r="V694" s="12">
        <f t="shared" si="372"/>
        <v>0</v>
      </c>
      <c r="W694" s="12">
        <f t="shared" si="373"/>
        <v>0</v>
      </c>
      <c r="X694" s="12">
        <f t="shared" si="394"/>
        <v>0</v>
      </c>
      <c r="Y694" s="12">
        <f t="shared" si="395"/>
        <v>0</v>
      </c>
      <c r="Z694" s="12">
        <f t="shared" si="374"/>
        <v>0</v>
      </c>
      <c r="AB694" s="42">
        <f t="shared" si="375"/>
        <v>0</v>
      </c>
      <c r="AC694" s="42">
        <f t="shared" si="376"/>
        <v>0</v>
      </c>
      <c r="AD694" s="42">
        <f t="shared" si="377"/>
        <v>0</v>
      </c>
      <c r="AE694" s="42">
        <f t="shared" si="378"/>
        <v>0</v>
      </c>
      <c r="AG694" s="7"/>
      <c r="AH694" s="7"/>
      <c r="AJ694" s="7"/>
      <c r="AL694" s="12" t="str">
        <f t="shared" si="379"/>
        <v/>
      </c>
      <c r="AM694" s="12" t="str">
        <f t="shared" si="380"/>
        <v/>
      </c>
      <c r="AN694" s="12" t="str">
        <f t="shared" si="381"/>
        <v/>
      </c>
      <c r="AO694" s="12" t="str">
        <f t="shared" si="382"/>
        <v/>
      </c>
      <c r="AP694" s="12" t="str">
        <f t="shared" si="383"/>
        <v/>
      </c>
      <c r="AQ694" s="12" t="str">
        <f t="shared" si="384"/>
        <v/>
      </c>
      <c r="AR694" s="12" t="str">
        <f t="shared" si="385"/>
        <v/>
      </c>
      <c r="AS694" s="12" t="str">
        <f t="shared" si="386"/>
        <v/>
      </c>
      <c r="AT694" s="12" t="str">
        <f t="shared" si="387"/>
        <v/>
      </c>
      <c r="AU694" s="12" t="str">
        <f t="shared" si="388"/>
        <v/>
      </c>
      <c r="AV694" s="12" t="str">
        <f t="shared" si="389"/>
        <v/>
      </c>
      <c r="AW694" s="12" t="str">
        <f t="shared" si="390"/>
        <v/>
      </c>
      <c r="AX694" s="12" t="str">
        <f t="shared" si="391"/>
        <v/>
      </c>
      <c r="AY694" s="12" t="str">
        <f t="shared" si="392"/>
        <v/>
      </c>
      <c r="AZ694" s="12" t="str">
        <f t="shared" si="393"/>
        <v/>
      </c>
    </row>
    <row r="695" spans="1:52" s="3" customFormat="1">
      <c r="A695" s="35"/>
      <c r="B695" s="36"/>
      <c r="C695" s="36"/>
      <c r="D695" s="36"/>
      <c r="E695" s="13"/>
      <c r="F695" s="13"/>
      <c r="G695" s="13"/>
      <c r="H695" s="13"/>
      <c r="I695" s="18">
        <f t="shared" ref="I695:I758" si="396">AB695+AC695+AD695+AE695</f>
        <v>0</v>
      </c>
      <c r="J695" s="37">
        <f t="shared" ref="J695:J758" si="397">IF(U695=1,$AH$5,IF(V695=1,$AH$6,IF(W695=1,$AH$7,IF(X695=1,$AH$8,IF(Y695=1,$AH$9,0)))))</f>
        <v>0</v>
      </c>
      <c r="K695" s="37"/>
      <c r="L695" s="12">
        <f t="shared" ref="L695:L758" si="398">IF(A695&lt;&gt;"",1,0)</f>
        <v>0</v>
      </c>
      <c r="M695" s="12">
        <f t="shared" ref="M695:M758" si="399">IF(B695&lt;&gt;"",1,0)</f>
        <v>0</v>
      </c>
      <c r="N695" s="12">
        <f t="shared" ref="N695:N758" si="400">IF(C695&lt;&gt;"",1,0)</f>
        <v>0</v>
      </c>
      <c r="O695" s="12">
        <f t="shared" ref="O695:O758" si="401">IF(D695&lt;&gt;"",1,0)</f>
        <v>0</v>
      </c>
      <c r="P695" s="12">
        <f t="shared" ref="P695:P758" si="402">IF(E695&lt;&gt;"",1,0)</f>
        <v>0</v>
      </c>
      <c r="Q695" s="12">
        <f t="shared" ref="Q695:Q758" si="403">IF(F695&lt;&gt;"",1,0)</f>
        <v>0</v>
      </c>
      <c r="R695" s="12">
        <f t="shared" ref="R695:R758" si="404">IF(G695&lt;&gt;"",1,0)</f>
        <v>0</v>
      </c>
      <c r="S695" s="12">
        <f t="shared" ref="S695:S758" si="405">IF(H695&lt;&gt;"",1,0)</f>
        <v>0</v>
      </c>
      <c r="U695" s="12">
        <f t="shared" ref="U695:U758" si="406">IFERROR(IF(AY695=AZ695,0,1),1)</f>
        <v>0</v>
      </c>
      <c r="V695" s="12">
        <f t="shared" ref="V695:V758" si="407">IF((IF(B695&lt;&gt;"",1,0))+(IF(C695&lt;&gt;"",1,0))=2,IF(C695&gt;B695,0,1),0)</f>
        <v>0</v>
      </c>
      <c r="W695" s="12">
        <f t="shared" ref="W695:W758" si="408">IF(L695+M695+N695+O695+P695+Q695+R695+S695=0,0,IF(L695+M695+N695+O695=4,0,1))</f>
        <v>0</v>
      </c>
      <c r="X695" s="12">
        <f t="shared" si="394"/>
        <v>0</v>
      </c>
      <c r="Y695" s="12">
        <f t="shared" si="395"/>
        <v>0</v>
      </c>
      <c r="Z695" s="12">
        <f t="shared" ref="Z695:Z758" si="409">IF(U695+V695+W695+X695+Y695=0,0,1)</f>
        <v>0</v>
      </c>
      <c r="AB695" s="42">
        <f t="shared" ref="AB695:AB758" si="410">IF($Z695=0,E695,0)</f>
        <v>0</v>
      </c>
      <c r="AC695" s="42">
        <f t="shared" ref="AC695:AC758" si="411">IF($Z695=0,F695,0)</f>
        <v>0</v>
      </c>
      <c r="AD695" s="42">
        <f t="shared" ref="AD695:AD758" si="412">IF($Z695=0,G695,0)</f>
        <v>0</v>
      </c>
      <c r="AE695" s="42">
        <f t="shared" ref="AE695:AE758" si="413">IF($Z695=0,H695,0)</f>
        <v>0</v>
      </c>
      <c r="AG695" s="7"/>
      <c r="AH695" s="7"/>
      <c r="AJ695" s="7"/>
      <c r="AL695" s="12" t="str">
        <f t="shared" ref="AL695:AL758" si="414">IF($A695="","",MID($A695,1,1)*2)</f>
        <v/>
      </c>
      <c r="AM695" s="12" t="str">
        <f t="shared" ref="AM695:AM758" si="415">IF($A695="","",MID($A695,2,1)*1)</f>
        <v/>
      </c>
      <c r="AN695" s="12" t="str">
        <f t="shared" ref="AN695:AN758" si="416">IF($A695="","",MID($A695,3,1)*2)</f>
        <v/>
      </c>
      <c r="AO695" s="12" t="str">
        <f t="shared" ref="AO695:AO758" si="417">IF($A695="","",MID($A695,4,1)*1)</f>
        <v/>
      </c>
      <c r="AP695" s="12" t="str">
        <f t="shared" ref="AP695:AP758" si="418">IF($A695="","",MID($A695,5,1)*2)</f>
        <v/>
      </c>
      <c r="AQ695" s="12" t="str">
        <f t="shared" ref="AQ695:AQ758" si="419">IF($A695="","",IF(AL695&lt;10,AL695,(LEFT(AL695)+RIGHT(AL695))))</f>
        <v/>
      </c>
      <c r="AR695" s="12" t="str">
        <f t="shared" ref="AR695:AR758" si="420">IF($A695="","",IF(AM695&lt;10,AM695,(LEFT(AM695)+RIGHT(AM695))))</f>
        <v/>
      </c>
      <c r="AS695" s="12" t="str">
        <f t="shared" ref="AS695:AS758" si="421">IF($A695="","",IF(AN695&lt;10,AN695,(LEFT(AN695)+RIGHT(AN695))))</f>
        <v/>
      </c>
      <c r="AT695" s="12" t="str">
        <f t="shared" ref="AT695:AT758" si="422">IF($A695="","",IF(AO695&lt;10,AO695,(LEFT(AO695)+RIGHT(AO695))))</f>
        <v/>
      </c>
      <c r="AU695" s="12" t="str">
        <f t="shared" ref="AU695:AU758" si="423">IF($A695="","",IF(AP695&lt;10,AP695,(LEFT(AP695)+RIGHT(AP695))))</f>
        <v/>
      </c>
      <c r="AV695" s="12" t="str">
        <f t="shared" ref="AV695:AV758" si="424">IF($A695="","",SUM(AQ695:AU695))</f>
        <v/>
      </c>
      <c r="AW695" s="12" t="str">
        <f t="shared" ref="AW695:AW758" si="425">IF($A695="","",MOD(AV695,10))</f>
        <v/>
      </c>
      <c r="AX695" s="12" t="str">
        <f t="shared" ref="AX695:AX758" si="426">IF($A695="","",10-AW695)</f>
        <v/>
      </c>
      <c r="AY695" s="12" t="str">
        <f t="shared" ref="AY695:AY758" si="427">IF($A695="","",MOD(AX695,10))</f>
        <v/>
      </c>
      <c r="AZ695" s="12" t="str">
        <f t="shared" ref="AZ695:AZ758" si="428">IF($A695="","",MID($A695,7,1)*1)</f>
        <v/>
      </c>
    </row>
    <row r="696" spans="1:52" s="3" customFormat="1">
      <c r="A696" s="35"/>
      <c r="B696" s="36"/>
      <c r="C696" s="36"/>
      <c r="D696" s="36"/>
      <c r="E696" s="13"/>
      <c r="F696" s="13"/>
      <c r="G696" s="13"/>
      <c r="H696" s="13"/>
      <c r="I696" s="18">
        <f t="shared" si="396"/>
        <v>0</v>
      </c>
      <c r="J696" s="37">
        <f t="shared" si="397"/>
        <v>0</v>
      </c>
      <c r="K696" s="37"/>
      <c r="L696" s="12">
        <f t="shared" si="398"/>
        <v>0</v>
      </c>
      <c r="M696" s="12">
        <f t="shared" si="399"/>
        <v>0</v>
      </c>
      <c r="N696" s="12">
        <f t="shared" si="400"/>
        <v>0</v>
      </c>
      <c r="O696" s="12">
        <f t="shared" si="401"/>
        <v>0</v>
      </c>
      <c r="P696" s="12">
        <f t="shared" si="402"/>
        <v>0</v>
      </c>
      <c r="Q696" s="12">
        <f t="shared" si="403"/>
        <v>0</v>
      </c>
      <c r="R696" s="12">
        <f t="shared" si="404"/>
        <v>0</v>
      </c>
      <c r="S696" s="12">
        <f t="shared" si="405"/>
        <v>0</v>
      </c>
      <c r="U696" s="12">
        <f t="shared" si="406"/>
        <v>0</v>
      </c>
      <c r="V696" s="12">
        <f t="shared" si="407"/>
        <v>0</v>
      </c>
      <c r="W696" s="12">
        <f t="shared" si="408"/>
        <v>0</v>
      </c>
      <c r="X696" s="12">
        <f t="shared" ref="X696:X759" si="429">IF(COUNTIF($A$5:$A$1004,A696)&lt;=1,0,1)</f>
        <v>0</v>
      </c>
      <c r="Y696" s="12">
        <f t="shared" si="395"/>
        <v>0</v>
      </c>
      <c r="Z696" s="12">
        <f t="shared" si="409"/>
        <v>0</v>
      </c>
      <c r="AB696" s="42">
        <f t="shared" si="410"/>
        <v>0</v>
      </c>
      <c r="AC696" s="42">
        <f t="shared" si="411"/>
        <v>0</v>
      </c>
      <c r="AD696" s="42">
        <f t="shared" si="412"/>
        <v>0</v>
      </c>
      <c r="AE696" s="42">
        <f t="shared" si="413"/>
        <v>0</v>
      </c>
      <c r="AG696" s="7"/>
      <c r="AH696" s="7"/>
      <c r="AJ696" s="7"/>
      <c r="AL696" s="12" t="str">
        <f t="shared" si="414"/>
        <v/>
      </c>
      <c r="AM696" s="12" t="str">
        <f t="shared" si="415"/>
        <v/>
      </c>
      <c r="AN696" s="12" t="str">
        <f t="shared" si="416"/>
        <v/>
      </c>
      <c r="AO696" s="12" t="str">
        <f t="shared" si="417"/>
        <v/>
      </c>
      <c r="AP696" s="12" t="str">
        <f t="shared" si="418"/>
        <v/>
      </c>
      <c r="AQ696" s="12" t="str">
        <f t="shared" si="419"/>
        <v/>
      </c>
      <c r="AR696" s="12" t="str">
        <f t="shared" si="420"/>
        <v/>
      </c>
      <c r="AS696" s="12" t="str">
        <f t="shared" si="421"/>
        <v/>
      </c>
      <c r="AT696" s="12" t="str">
        <f t="shared" si="422"/>
        <v/>
      </c>
      <c r="AU696" s="12" t="str">
        <f t="shared" si="423"/>
        <v/>
      </c>
      <c r="AV696" s="12" t="str">
        <f t="shared" si="424"/>
        <v/>
      </c>
      <c r="AW696" s="12" t="str">
        <f t="shared" si="425"/>
        <v/>
      </c>
      <c r="AX696" s="12" t="str">
        <f t="shared" si="426"/>
        <v/>
      </c>
      <c r="AY696" s="12" t="str">
        <f t="shared" si="427"/>
        <v/>
      </c>
      <c r="AZ696" s="12" t="str">
        <f t="shared" si="428"/>
        <v/>
      </c>
    </row>
    <row r="697" spans="1:52" s="3" customFormat="1">
      <c r="A697" s="35"/>
      <c r="B697" s="36"/>
      <c r="C697" s="36"/>
      <c r="D697" s="36"/>
      <c r="E697" s="13"/>
      <c r="F697" s="13"/>
      <c r="G697" s="13"/>
      <c r="H697" s="13"/>
      <c r="I697" s="18">
        <f t="shared" si="396"/>
        <v>0</v>
      </c>
      <c r="J697" s="37">
        <f t="shared" si="397"/>
        <v>0</v>
      </c>
      <c r="K697" s="37"/>
      <c r="L697" s="12">
        <f t="shared" si="398"/>
        <v>0</v>
      </c>
      <c r="M697" s="12">
        <f t="shared" si="399"/>
        <v>0</v>
      </c>
      <c r="N697" s="12">
        <f t="shared" si="400"/>
        <v>0</v>
      </c>
      <c r="O697" s="12">
        <f t="shared" si="401"/>
        <v>0</v>
      </c>
      <c r="P697" s="12">
        <f t="shared" si="402"/>
        <v>0</v>
      </c>
      <c r="Q697" s="12">
        <f t="shared" si="403"/>
        <v>0</v>
      </c>
      <c r="R697" s="12">
        <f t="shared" si="404"/>
        <v>0</v>
      </c>
      <c r="S697" s="12">
        <f t="shared" si="405"/>
        <v>0</v>
      </c>
      <c r="U697" s="12">
        <f t="shared" si="406"/>
        <v>0</v>
      </c>
      <c r="V697" s="12">
        <f t="shared" si="407"/>
        <v>0</v>
      </c>
      <c r="W697" s="12">
        <f t="shared" si="408"/>
        <v>0</v>
      </c>
      <c r="X697" s="12">
        <f t="shared" si="429"/>
        <v>0</v>
      </c>
      <c r="Y697" s="12">
        <f t="shared" si="395"/>
        <v>0</v>
      </c>
      <c r="Z697" s="12">
        <f t="shared" si="409"/>
        <v>0</v>
      </c>
      <c r="AB697" s="42">
        <f t="shared" si="410"/>
        <v>0</v>
      </c>
      <c r="AC697" s="42">
        <f t="shared" si="411"/>
        <v>0</v>
      </c>
      <c r="AD697" s="42">
        <f t="shared" si="412"/>
        <v>0</v>
      </c>
      <c r="AE697" s="42">
        <f t="shared" si="413"/>
        <v>0</v>
      </c>
      <c r="AG697" s="7"/>
      <c r="AH697" s="7"/>
      <c r="AJ697" s="7"/>
      <c r="AL697" s="12" t="str">
        <f t="shared" si="414"/>
        <v/>
      </c>
      <c r="AM697" s="12" t="str">
        <f t="shared" si="415"/>
        <v/>
      </c>
      <c r="AN697" s="12" t="str">
        <f t="shared" si="416"/>
        <v/>
      </c>
      <c r="AO697" s="12" t="str">
        <f t="shared" si="417"/>
        <v/>
      </c>
      <c r="AP697" s="12" t="str">
        <f t="shared" si="418"/>
        <v/>
      </c>
      <c r="AQ697" s="12" t="str">
        <f t="shared" si="419"/>
        <v/>
      </c>
      <c r="AR697" s="12" t="str">
        <f t="shared" si="420"/>
        <v/>
      </c>
      <c r="AS697" s="12" t="str">
        <f t="shared" si="421"/>
        <v/>
      </c>
      <c r="AT697" s="12" t="str">
        <f t="shared" si="422"/>
        <v/>
      </c>
      <c r="AU697" s="12" t="str">
        <f t="shared" si="423"/>
        <v/>
      </c>
      <c r="AV697" s="12" t="str">
        <f t="shared" si="424"/>
        <v/>
      </c>
      <c r="AW697" s="12" t="str">
        <f t="shared" si="425"/>
        <v/>
      </c>
      <c r="AX697" s="12" t="str">
        <f t="shared" si="426"/>
        <v/>
      </c>
      <c r="AY697" s="12" t="str">
        <f t="shared" si="427"/>
        <v/>
      </c>
      <c r="AZ697" s="12" t="str">
        <f t="shared" si="428"/>
        <v/>
      </c>
    </row>
    <row r="698" spans="1:52" s="3" customFormat="1">
      <c r="A698" s="35"/>
      <c r="B698" s="36"/>
      <c r="C698" s="36"/>
      <c r="D698" s="36"/>
      <c r="E698" s="13"/>
      <c r="F698" s="13"/>
      <c r="G698" s="13"/>
      <c r="H698" s="13"/>
      <c r="I698" s="18">
        <f t="shared" si="396"/>
        <v>0</v>
      </c>
      <c r="J698" s="37">
        <f t="shared" si="397"/>
        <v>0</v>
      </c>
      <c r="K698" s="37"/>
      <c r="L698" s="12">
        <f t="shared" si="398"/>
        <v>0</v>
      </c>
      <c r="M698" s="12">
        <f t="shared" si="399"/>
        <v>0</v>
      </c>
      <c r="N698" s="12">
        <f t="shared" si="400"/>
        <v>0</v>
      </c>
      <c r="O698" s="12">
        <f t="shared" si="401"/>
        <v>0</v>
      </c>
      <c r="P698" s="12">
        <f t="shared" si="402"/>
        <v>0</v>
      </c>
      <c r="Q698" s="12">
        <f t="shared" si="403"/>
        <v>0</v>
      </c>
      <c r="R698" s="12">
        <f t="shared" si="404"/>
        <v>0</v>
      </c>
      <c r="S698" s="12">
        <f t="shared" si="405"/>
        <v>0</v>
      </c>
      <c r="U698" s="12">
        <f t="shared" si="406"/>
        <v>0</v>
      </c>
      <c r="V698" s="12">
        <f t="shared" si="407"/>
        <v>0</v>
      </c>
      <c r="W698" s="12">
        <f t="shared" si="408"/>
        <v>0</v>
      </c>
      <c r="X698" s="12">
        <f t="shared" si="429"/>
        <v>0</v>
      </c>
      <c r="Y698" s="12">
        <f t="shared" si="395"/>
        <v>0</v>
      </c>
      <c r="Z698" s="12">
        <f t="shared" si="409"/>
        <v>0</v>
      </c>
      <c r="AB698" s="42">
        <f t="shared" si="410"/>
        <v>0</v>
      </c>
      <c r="AC698" s="42">
        <f t="shared" si="411"/>
        <v>0</v>
      </c>
      <c r="AD698" s="42">
        <f t="shared" si="412"/>
        <v>0</v>
      </c>
      <c r="AE698" s="42">
        <f t="shared" si="413"/>
        <v>0</v>
      </c>
      <c r="AG698" s="7"/>
      <c r="AH698" s="7"/>
      <c r="AJ698" s="7"/>
      <c r="AL698" s="12" t="str">
        <f t="shared" si="414"/>
        <v/>
      </c>
      <c r="AM698" s="12" t="str">
        <f t="shared" si="415"/>
        <v/>
      </c>
      <c r="AN698" s="12" t="str">
        <f t="shared" si="416"/>
        <v/>
      </c>
      <c r="AO698" s="12" t="str">
        <f t="shared" si="417"/>
        <v/>
      </c>
      <c r="AP698" s="12" t="str">
        <f t="shared" si="418"/>
        <v/>
      </c>
      <c r="AQ698" s="12" t="str">
        <f t="shared" si="419"/>
        <v/>
      </c>
      <c r="AR698" s="12" t="str">
        <f t="shared" si="420"/>
        <v/>
      </c>
      <c r="AS698" s="12" t="str">
        <f t="shared" si="421"/>
        <v/>
      </c>
      <c r="AT698" s="12" t="str">
        <f t="shared" si="422"/>
        <v/>
      </c>
      <c r="AU698" s="12" t="str">
        <f t="shared" si="423"/>
        <v/>
      </c>
      <c r="AV698" s="12" t="str">
        <f t="shared" si="424"/>
        <v/>
      </c>
      <c r="AW698" s="12" t="str">
        <f t="shared" si="425"/>
        <v/>
      </c>
      <c r="AX698" s="12" t="str">
        <f t="shared" si="426"/>
        <v/>
      </c>
      <c r="AY698" s="12" t="str">
        <f t="shared" si="427"/>
        <v/>
      </c>
      <c r="AZ698" s="12" t="str">
        <f t="shared" si="428"/>
        <v/>
      </c>
    </row>
    <row r="699" spans="1:52" s="3" customFormat="1">
      <c r="A699" s="35"/>
      <c r="B699" s="36"/>
      <c r="C699" s="36"/>
      <c r="D699" s="36"/>
      <c r="E699" s="13"/>
      <c r="F699" s="13"/>
      <c r="G699" s="13"/>
      <c r="H699" s="13"/>
      <c r="I699" s="18">
        <f t="shared" si="396"/>
        <v>0</v>
      </c>
      <c r="J699" s="37">
        <f t="shared" si="397"/>
        <v>0</v>
      </c>
      <c r="K699" s="37"/>
      <c r="L699" s="12">
        <f t="shared" si="398"/>
        <v>0</v>
      </c>
      <c r="M699" s="12">
        <f t="shared" si="399"/>
        <v>0</v>
      </c>
      <c r="N699" s="12">
        <f t="shared" si="400"/>
        <v>0</v>
      </c>
      <c r="O699" s="12">
        <f t="shared" si="401"/>
        <v>0</v>
      </c>
      <c r="P699" s="12">
        <f t="shared" si="402"/>
        <v>0</v>
      </c>
      <c r="Q699" s="12">
        <f t="shared" si="403"/>
        <v>0</v>
      </c>
      <c r="R699" s="12">
        <f t="shared" si="404"/>
        <v>0</v>
      </c>
      <c r="S699" s="12">
        <f t="shared" si="405"/>
        <v>0</v>
      </c>
      <c r="U699" s="12">
        <f t="shared" si="406"/>
        <v>0</v>
      </c>
      <c r="V699" s="12">
        <f t="shared" si="407"/>
        <v>0</v>
      </c>
      <c r="W699" s="12">
        <f t="shared" si="408"/>
        <v>0</v>
      </c>
      <c r="X699" s="12">
        <f t="shared" si="429"/>
        <v>0</v>
      </c>
      <c r="Y699" s="12">
        <f t="shared" si="395"/>
        <v>0</v>
      </c>
      <c r="Z699" s="12">
        <f t="shared" si="409"/>
        <v>0</v>
      </c>
      <c r="AB699" s="42">
        <f t="shared" si="410"/>
        <v>0</v>
      </c>
      <c r="AC699" s="42">
        <f t="shared" si="411"/>
        <v>0</v>
      </c>
      <c r="AD699" s="42">
        <f t="shared" si="412"/>
        <v>0</v>
      </c>
      <c r="AE699" s="42">
        <f t="shared" si="413"/>
        <v>0</v>
      </c>
      <c r="AG699" s="7"/>
      <c r="AH699" s="7"/>
      <c r="AJ699" s="7"/>
      <c r="AL699" s="12" t="str">
        <f t="shared" si="414"/>
        <v/>
      </c>
      <c r="AM699" s="12" t="str">
        <f t="shared" si="415"/>
        <v/>
      </c>
      <c r="AN699" s="12" t="str">
        <f t="shared" si="416"/>
        <v/>
      </c>
      <c r="AO699" s="12" t="str">
        <f t="shared" si="417"/>
        <v/>
      </c>
      <c r="AP699" s="12" t="str">
        <f t="shared" si="418"/>
        <v/>
      </c>
      <c r="AQ699" s="12" t="str">
        <f t="shared" si="419"/>
        <v/>
      </c>
      <c r="AR699" s="12" t="str">
        <f t="shared" si="420"/>
        <v/>
      </c>
      <c r="AS699" s="12" t="str">
        <f t="shared" si="421"/>
        <v/>
      </c>
      <c r="AT699" s="12" t="str">
        <f t="shared" si="422"/>
        <v/>
      </c>
      <c r="AU699" s="12" t="str">
        <f t="shared" si="423"/>
        <v/>
      </c>
      <c r="AV699" s="12" t="str">
        <f t="shared" si="424"/>
        <v/>
      </c>
      <c r="AW699" s="12" t="str">
        <f t="shared" si="425"/>
        <v/>
      </c>
      <c r="AX699" s="12" t="str">
        <f t="shared" si="426"/>
        <v/>
      </c>
      <c r="AY699" s="12" t="str">
        <f t="shared" si="427"/>
        <v/>
      </c>
      <c r="AZ699" s="12" t="str">
        <f t="shared" si="428"/>
        <v/>
      </c>
    </row>
    <row r="700" spans="1:52" s="3" customFormat="1">
      <c r="A700" s="35"/>
      <c r="B700" s="36"/>
      <c r="C700" s="36"/>
      <c r="D700" s="36"/>
      <c r="E700" s="13"/>
      <c r="F700" s="13"/>
      <c r="G700" s="13"/>
      <c r="H700" s="13"/>
      <c r="I700" s="18">
        <f t="shared" si="396"/>
        <v>0</v>
      </c>
      <c r="J700" s="37">
        <f t="shared" si="397"/>
        <v>0</v>
      </c>
      <c r="K700" s="37"/>
      <c r="L700" s="12">
        <f t="shared" si="398"/>
        <v>0</v>
      </c>
      <c r="M700" s="12">
        <f t="shared" si="399"/>
        <v>0</v>
      </c>
      <c r="N700" s="12">
        <f t="shared" si="400"/>
        <v>0</v>
      </c>
      <c r="O700" s="12">
        <f t="shared" si="401"/>
        <v>0</v>
      </c>
      <c r="P700" s="12">
        <f t="shared" si="402"/>
        <v>0</v>
      </c>
      <c r="Q700" s="12">
        <f t="shared" si="403"/>
        <v>0</v>
      </c>
      <c r="R700" s="12">
        <f t="shared" si="404"/>
        <v>0</v>
      </c>
      <c r="S700" s="12">
        <f t="shared" si="405"/>
        <v>0</v>
      </c>
      <c r="U700" s="12">
        <f t="shared" si="406"/>
        <v>0</v>
      </c>
      <c r="V700" s="12">
        <f t="shared" si="407"/>
        <v>0</v>
      </c>
      <c r="W700" s="12">
        <f t="shared" si="408"/>
        <v>0</v>
      </c>
      <c r="X700" s="12">
        <f t="shared" si="429"/>
        <v>0</v>
      </c>
      <c r="Y700" s="12">
        <f t="shared" si="395"/>
        <v>0</v>
      </c>
      <c r="Z700" s="12">
        <f t="shared" si="409"/>
        <v>0</v>
      </c>
      <c r="AB700" s="42">
        <f t="shared" si="410"/>
        <v>0</v>
      </c>
      <c r="AC700" s="42">
        <f t="shared" si="411"/>
        <v>0</v>
      </c>
      <c r="AD700" s="42">
        <f t="shared" si="412"/>
        <v>0</v>
      </c>
      <c r="AE700" s="42">
        <f t="shared" si="413"/>
        <v>0</v>
      </c>
      <c r="AG700" s="7"/>
      <c r="AH700" s="7"/>
      <c r="AJ700" s="7"/>
      <c r="AL700" s="12" t="str">
        <f t="shared" si="414"/>
        <v/>
      </c>
      <c r="AM700" s="12" t="str">
        <f t="shared" si="415"/>
        <v/>
      </c>
      <c r="AN700" s="12" t="str">
        <f t="shared" si="416"/>
        <v/>
      </c>
      <c r="AO700" s="12" t="str">
        <f t="shared" si="417"/>
        <v/>
      </c>
      <c r="AP700" s="12" t="str">
        <f t="shared" si="418"/>
        <v/>
      </c>
      <c r="AQ700" s="12" t="str">
        <f t="shared" si="419"/>
        <v/>
      </c>
      <c r="AR700" s="12" t="str">
        <f t="shared" si="420"/>
        <v/>
      </c>
      <c r="AS700" s="12" t="str">
        <f t="shared" si="421"/>
        <v/>
      </c>
      <c r="AT700" s="12" t="str">
        <f t="shared" si="422"/>
        <v/>
      </c>
      <c r="AU700" s="12" t="str">
        <f t="shared" si="423"/>
        <v/>
      </c>
      <c r="AV700" s="12" t="str">
        <f t="shared" si="424"/>
        <v/>
      </c>
      <c r="AW700" s="12" t="str">
        <f t="shared" si="425"/>
        <v/>
      </c>
      <c r="AX700" s="12" t="str">
        <f t="shared" si="426"/>
        <v/>
      </c>
      <c r="AY700" s="12" t="str">
        <f t="shared" si="427"/>
        <v/>
      </c>
      <c r="AZ700" s="12" t="str">
        <f t="shared" si="428"/>
        <v/>
      </c>
    </row>
    <row r="701" spans="1:52" s="3" customFormat="1">
      <c r="A701" s="35"/>
      <c r="B701" s="36"/>
      <c r="C701" s="36"/>
      <c r="D701" s="36"/>
      <c r="E701" s="13"/>
      <c r="F701" s="13"/>
      <c r="G701" s="13"/>
      <c r="H701" s="13"/>
      <c r="I701" s="18">
        <f t="shared" si="396"/>
        <v>0</v>
      </c>
      <c r="J701" s="37">
        <f t="shared" si="397"/>
        <v>0</v>
      </c>
      <c r="K701" s="37"/>
      <c r="L701" s="12">
        <f t="shared" si="398"/>
        <v>0</v>
      </c>
      <c r="M701" s="12">
        <f t="shared" si="399"/>
        <v>0</v>
      </c>
      <c r="N701" s="12">
        <f t="shared" si="400"/>
        <v>0</v>
      </c>
      <c r="O701" s="12">
        <f t="shared" si="401"/>
        <v>0</v>
      </c>
      <c r="P701" s="12">
        <f t="shared" si="402"/>
        <v>0</v>
      </c>
      <c r="Q701" s="12">
        <f t="shared" si="403"/>
        <v>0</v>
      </c>
      <c r="R701" s="12">
        <f t="shared" si="404"/>
        <v>0</v>
      </c>
      <c r="S701" s="12">
        <f t="shared" si="405"/>
        <v>0</v>
      </c>
      <c r="U701" s="12">
        <f t="shared" si="406"/>
        <v>0</v>
      </c>
      <c r="V701" s="12">
        <f t="shared" si="407"/>
        <v>0</v>
      </c>
      <c r="W701" s="12">
        <f t="shared" si="408"/>
        <v>0</v>
      </c>
      <c r="X701" s="12">
        <f t="shared" si="429"/>
        <v>0</v>
      </c>
      <c r="Y701" s="12">
        <f t="shared" si="395"/>
        <v>0</v>
      </c>
      <c r="Z701" s="12">
        <f t="shared" si="409"/>
        <v>0</v>
      </c>
      <c r="AB701" s="42">
        <f t="shared" si="410"/>
        <v>0</v>
      </c>
      <c r="AC701" s="42">
        <f t="shared" si="411"/>
        <v>0</v>
      </c>
      <c r="AD701" s="42">
        <f t="shared" si="412"/>
        <v>0</v>
      </c>
      <c r="AE701" s="42">
        <f t="shared" si="413"/>
        <v>0</v>
      </c>
      <c r="AG701" s="7"/>
      <c r="AH701" s="7"/>
      <c r="AJ701" s="7"/>
      <c r="AL701" s="12" t="str">
        <f t="shared" si="414"/>
        <v/>
      </c>
      <c r="AM701" s="12" t="str">
        <f t="shared" si="415"/>
        <v/>
      </c>
      <c r="AN701" s="12" t="str">
        <f t="shared" si="416"/>
        <v/>
      </c>
      <c r="AO701" s="12" t="str">
        <f t="shared" si="417"/>
        <v/>
      </c>
      <c r="AP701" s="12" t="str">
        <f t="shared" si="418"/>
        <v/>
      </c>
      <c r="AQ701" s="12" t="str">
        <f t="shared" si="419"/>
        <v/>
      </c>
      <c r="AR701" s="12" t="str">
        <f t="shared" si="420"/>
        <v/>
      </c>
      <c r="AS701" s="12" t="str">
        <f t="shared" si="421"/>
        <v/>
      </c>
      <c r="AT701" s="12" t="str">
        <f t="shared" si="422"/>
        <v/>
      </c>
      <c r="AU701" s="12" t="str">
        <f t="shared" si="423"/>
        <v/>
      </c>
      <c r="AV701" s="12" t="str">
        <f t="shared" si="424"/>
        <v/>
      </c>
      <c r="AW701" s="12" t="str">
        <f t="shared" si="425"/>
        <v/>
      </c>
      <c r="AX701" s="12" t="str">
        <f t="shared" si="426"/>
        <v/>
      </c>
      <c r="AY701" s="12" t="str">
        <f t="shared" si="427"/>
        <v/>
      </c>
      <c r="AZ701" s="12" t="str">
        <f t="shared" si="428"/>
        <v/>
      </c>
    </row>
    <row r="702" spans="1:52" s="3" customFormat="1">
      <c r="A702" s="35"/>
      <c r="B702" s="36"/>
      <c r="C702" s="36"/>
      <c r="D702" s="36"/>
      <c r="E702" s="13"/>
      <c r="F702" s="13"/>
      <c r="G702" s="13"/>
      <c r="H702" s="13"/>
      <c r="I702" s="18">
        <f t="shared" si="396"/>
        <v>0</v>
      </c>
      <c r="J702" s="37">
        <f t="shared" si="397"/>
        <v>0</v>
      </c>
      <c r="K702" s="37"/>
      <c r="L702" s="12">
        <f t="shared" si="398"/>
        <v>0</v>
      </c>
      <c r="M702" s="12">
        <f t="shared" si="399"/>
        <v>0</v>
      </c>
      <c r="N702" s="12">
        <f t="shared" si="400"/>
        <v>0</v>
      </c>
      <c r="O702" s="12">
        <f t="shared" si="401"/>
        <v>0</v>
      </c>
      <c r="P702" s="12">
        <f t="shared" si="402"/>
        <v>0</v>
      </c>
      <c r="Q702" s="12">
        <f t="shared" si="403"/>
        <v>0</v>
      </c>
      <c r="R702" s="12">
        <f t="shared" si="404"/>
        <v>0</v>
      </c>
      <c r="S702" s="12">
        <f t="shared" si="405"/>
        <v>0</v>
      </c>
      <c r="U702" s="12">
        <f t="shared" si="406"/>
        <v>0</v>
      </c>
      <c r="V702" s="12">
        <f t="shared" si="407"/>
        <v>0</v>
      </c>
      <c r="W702" s="12">
        <f t="shared" si="408"/>
        <v>0</v>
      </c>
      <c r="X702" s="12">
        <f t="shared" si="429"/>
        <v>0</v>
      </c>
      <c r="Y702" s="12">
        <f t="shared" si="395"/>
        <v>0</v>
      </c>
      <c r="Z702" s="12">
        <f t="shared" si="409"/>
        <v>0</v>
      </c>
      <c r="AB702" s="42">
        <f t="shared" si="410"/>
        <v>0</v>
      </c>
      <c r="AC702" s="42">
        <f t="shared" si="411"/>
        <v>0</v>
      </c>
      <c r="AD702" s="42">
        <f t="shared" si="412"/>
        <v>0</v>
      </c>
      <c r="AE702" s="42">
        <f t="shared" si="413"/>
        <v>0</v>
      </c>
      <c r="AG702" s="7"/>
      <c r="AH702" s="7"/>
      <c r="AJ702" s="7"/>
      <c r="AL702" s="12" t="str">
        <f t="shared" si="414"/>
        <v/>
      </c>
      <c r="AM702" s="12" t="str">
        <f t="shared" si="415"/>
        <v/>
      </c>
      <c r="AN702" s="12" t="str">
        <f t="shared" si="416"/>
        <v/>
      </c>
      <c r="AO702" s="12" t="str">
        <f t="shared" si="417"/>
        <v/>
      </c>
      <c r="AP702" s="12" t="str">
        <f t="shared" si="418"/>
        <v/>
      </c>
      <c r="AQ702" s="12" t="str">
        <f t="shared" si="419"/>
        <v/>
      </c>
      <c r="AR702" s="12" t="str">
        <f t="shared" si="420"/>
        <v/>
      </c>
      <c r="AS702" s="12" t="str">
        <f t="shared" si="421"/>
        <v/>
      </c>
      <c r="AT702" s="12" t="str">
        <f t="shared" si="422"/>
        <v/>
      </c>
      <c r="AU702" s="12" t="str">
        <f t="shared" si="423"/>
        <v/>
      </c>
      <c r="AV702" s="12" t="str">
        <f t="shared" si="424"/>
        <v/>
      </c>
      <c r="AW702" s="12" t="str">
        <f t="shared" si="425"/>
        <v/>
      </c>
      <c r="AX702" s="12" t="str">
        <f t="shared" si="426"/>
        <v/>
      </c>
      <c r="AY702" s="12" t="str">
        <f t="shared" si="427"/>
        <v/>
      </c>
      <c r="AZ702" s="12" t="str">
        <f t="shared" si="428"/>
        <v/>
      </c>
    </row>
    <row r="703" spans="1:52" s="3" customFormat="1">
      <c r="A703" s="35"/>
      <c r="B703" s="36"/>
      <c r="C703" s="36"/>
      <c r="D703" s="36"/>
      <c r="E703" s="13"/>
      <c r="F703" s="13"/>
      <c r="G703" s="13"/>
      <c r="H703" s="13"/>
      <c r="I703" s="18">
        <f t="shared" si="396"/>
        <v>0</v>
      </c>
      <c r="J703" s="37">
        <f t="shared" si="397"/>
        <v>0</v>
      </c>
      <c r="K703" s="37"/>
      <c r="L703" s="12">
        <f t="shared" si="398"/>
        <v>0</v>
      </c>
      <c r="M703" s="12">
        <f t="shared" si="399"/>
        <v>0</v>
      </c>
      <c r="N703" s="12">
        <f t="shared" si="400"/>
        <v>0</v>
      </c>
      <c r="O703" s="12">
        <f t="shared" si="401"/>
        <v>0</v>
      </c>
      <c r="P703" s="12">
        <f t="shared" si="402"/>
        <v>0</v>
      </c>
      <c r="Q703" s="12">
        <f t="shared" si="403"/>
        <v>0</v>
      </c>
      <c r="R703" s="12">
        <f t="shared" si="404"/>
        <v>0</v>
      </c>
      <c r="S703" s="12">
        <f t="shared" si="405"/>
        <v>0</v>
      </c>
      <c r="U703" s="12">
        <f t="shared" si="406"/>
        <v>0</v>
      </c>
      <c r="V703" s="12">
        <f t="shared" si="407"/>
        <v>0</v>
      </c>
      <c r="W703" s="12">
        <f t="shared" si="408"/>
        <v>0</v>
      </c>
      <c r="X703" s="12">
        <f t="shared" si="429"/>
        <v>0</v>
      </c>
      <c r="Y703" s="12">
        <f t="shared" si="395"/>
        <v>0</v>
      </c>
      <c r="Z703" s="12">
        <f t="shared" si="409"/>
        <v>0</v>
      </c>
      <c r="AB703" s="42">
        <f t="shared" si="410"/>
        <v>0</v>
      </c>
      <c r="AC703" s="42">
        <f t="shared" si="411"/>
        <v>0</v>
      </c>
      <c r="AD703" s="42">
        <f t="shared" si="412"/>
        <v>0</v>
      </c>
      <c r="AE703" s="42">
        <f t="shared" si="413"/>
        <v>0</v>
      </c>
      <c r="AG703" s="7"/>
      <c r="AH703" s="7"/>
      <c r="AJ703" s="7"/>
      <c r="AL703" s="12" t="str">
        <f t="shared" si="414"/>
        <v/>
      </c>
      <c r="AM703" s="12" t="str">
        <f t="shared" si="415"/>
        <v/>
      </c>
      <c r="AN703" s="12" t="str">
        <f t="shared" si="416"/>
        <v/>
      </c>
      <c r="AO703" s="12" t="str">
        <f t="shared" si="417"/>
        <v/>
      </c>
      <c r="AP703" s="12" t="str">
        <f t="shared" si="418"/>
        <v/>
      </c>
      <c r="AQ703" s="12" t="str">
        <f t="shared" si="419"/>
        <v/>
      </c>
      <c r="AR703" s="12" t="str">
        <f t="shared" si="420"/>
        <v/>
      </c>
      <c r="AS703" s="12" t="str">
        <f t="shared" si="421"/>
        <v/>
      </c>
      <c r="AT703" s="12" t="str">
        <f t="shared" si="422"/>
        <v/>
      </c>
      <c r="AU703" s="12" t="str">
        <f t="shared" si="423"/>
        <v/>
      </c>
      <c r="AV703" s="12" t="str">
        <f t="shared" si="424"/>
        <v/>
      </c>
      <c r="AW703" s="12" t="str">
        <f t="shared" si="425"/>
        <v/>
      </c>
      <c r="AX703" s="12" t="str">
        <f t="shared" si="426"/>
        <v/>
      </c>
      <c r="AY703" s="12" t="str">
        <f t="shared" si="427"/>
        <v/>
      </c>
      <c r="AZ703" s="12" t="str">
        <f t="shared" si="428"/>
        <v/>
      </c>
    </row>
    <row r="704" spans="1:52" s="3" customFormat="1">
      <c r="A704" s="35"/>
      <c r="B704" s="36"/>
      <c r="C704" s="36"/>
      <c r="D704" s="36"/>
      <c r="E704" s="13"/>
      <c r="F704" s="13"/>
      <c r="G704" s="13"/>
      <c r="H704" s="13"/>
      <c r="I704" s="18">
        <f t="shared" si="396"/>
        <v>0</v>
      </c>
      <c r="J704" s="37">
        <f t="shared" si="397"/>
        <v>0</v>
      </c>
      <c r="K704" s="37"/>
      <c r="L704" s="12">
        <f t="shared" si="398"/>
        <v>0</v>
      </c>
      <c r="M704" s="12">
        <f t="shared" si="399"/>
        <v>0</v>
      </c>
      <c r="N704" s="12">
        <f t="shared" si="400"/>
        <v>0</v>
      </c>
      <c r="O704" s="12">
        <f t="shared" si="401"/>
        <v>0</v>
      </c>
      <c r="P704" s="12">
        <f t="shared" si="402"/>
        <v>0</v>
      </c>
      <c r="Q704" s="12">
        <f t="shared" si="403"/>
        <v>0</v>
      </c>
      <c r="R704" s="12">
        <f t="shared" si="404"/>
        <v>0</v>
      </c>
      <c r="S704" s="12">
        <f t="shared" si="405"/>
        <v>0</v>
      </c>
      <c r="U704" s="12">
        <f t="shared" si="406"/>
        <v>0</v>
      </c>
      <c r="V704" s="12">
        <f t="shared" si="407"/>
        <v>0</v>
      </c>
      <c r="W704" s="12">
        <f t="shared" si="408"/>
        <v>0</v>
      </c>
      <c r="X704" s="12">
        <f t="shared" si="429"/>
        <v>0</v>
      </c>
      <c r="Y704" s="12">
        <f t="shared" si="395"/>
        <v>0</v>
      </c>
      <c r="Z704" s="12">
        <f t="shared" si="409"/>
        <v>0</v>
      </c>
      <c r="AB704" s="42">
        <f t="shared" si="410"/>
        <v>0</v>
      </c>
      <c r="AC704" s="42">
        <f t="shared" si="411"/>
        <v>0</v>
      </c>
      <c r="AD704" s="42">
        <f t="shared" si="412"/>
        <v>0</v>
      </c>
      <c r="AE704" s="42">
        <f t="shared" si="413"/>
        <v>0</v>
      </c>
      <c r="AG704" s="7"/>
      <c r="AH704" s="7"/>
      <c r="AJ704" s="7"/>
      <c r="AL704" s="12" t="str">
        <f t="shared" si="414"/>
        <v/>
      </c>
      <c r="AM704" s="12" t="str">
        <f t="shared" si="415"/>
        <v/>
      </c>
      <c r="AN704" s="12" t="str">
        <f t="shared" si="416"/>
        <v/>
      </c>
      <c r="AO704" s="12" t="str">
        <f t="shared" si="417"/>
        <v/>
      </c>
      <c r="AP704" s="12" t="str">
        <f t="shared" si="418"/>
        <v/>
      </c>
      <c r="AQ704" s="12" t="str">
        <f t="shared" si="419"/>
        <v/>
      </c>
      <c r="AR704" s="12" t="str">
        <f t="shared" si="420"/>
        <v/>
      </c>
      <c r="AS704" s="12" t="str">
        <f t="shared" si="421"/>
        <v/>
      </c>
      <c r="AT704" s="12" t="str">
        <f t="shared" si="422"/>
        <v/>
      </c>
      <c r="AU704" s="12" t="str">
        <f t="shared" si="423"/>
        <v/>
      </c>
      <c r="AV704" s="12" t="str">
        <f t="shared" si="424"/>
        <v/>
      </c>
      <c r="AW704" s="12" t="str">
        <f t="shared" si="425"/>
        <v/>
      </c>
      <c r="AX704" s="12" t="str">
        <f t="shared" si="426"/>
        <v/>
      </c>
      <c r="AY704" s="12" t="str">
        <f t="shared" si="427"/>
        <v/>
      </c>
      <c r="AZ704" s="12" t="str">
        <f t="shared" si="428"/>
        <v/>
      </c>
    </row>
    <row r="705" spans="1:52" s="3" customFormat="1">
      <c r="A705" s="35"/>
      <c r="B705" s="36"/>
      <c r="C705" s="36"/>
      <c r="D705" s="36"/>
      <c r="E705" s="13"/>
      <c r="F705" s="13"/>
      <c r="G705" s="13"/>
      <c r="H705" s="13"/>
      <c r="I705" s="18">
        <f t="shared" si="396"/>
        <v>0</v>
      </c>
      <c r="J705" s="37">
        <f t="shared" si="397"/>
        <v>0</v>
      </c>
      <c r="K705" s="37"/>
      <c r="L705" s="12">
        <f t="shared" si="398"/>
        <v>0</v>
      </c>
      <c r="M705" s="12">
        <f t="shared" si="399"/>
        <v>0</v>
      </c>
      <c r="N705" s="12">
        <f t="shared" si="400"/>
        <v>0</v>
      </c>
      <c r="O705" s="12">
        <f t="shared" si="401"/>
        <v>0</v>
      </c>
      <c r="P705" s="12">
        <f t="shared" si="402"/>
        <v>0</v>
      </c>
      <c r="Q705" s="12">
        <f t="shared" si="403"/>
        <v>0</v>
      </c>
      <c r="R705" s="12">
        <f t="shared" si="404"/>
        <v>0</v>
      </c>
      <c r="S705" s="12">
        <f t="shared" si="405"/>
        <v>0</v>
      </c>
      <c r="U705" s="12">
        <f t="shared" si="406"/>
        <v>0</v>
      </c>
      <c r="V705" s="12">
        <f t="shared" si="407"/>
        <v>0</v>
      </c>
      <c r="W705" s="12">
        <f t="shared" si="408"/>
        <v>0</v>
      </c>
      <c r="X705" s="12">
        <f t="shared" si="429"/>
        <v>0</v>
      </c>
      <c r="Y705" s="12">
        <f t="shared" si="395"/>
        <v>0</v>
      </c>
      <c r="Z705" s="12">
        <f t="shared" si="409"/>
        <v>0</v>
      </c>
      <c r="AB705" s="42">
        <f t="shared" si="410"/>
        <v>0</v>
      </c>
      <c r="AC705" s="42">
        <f t="shared" si="411"/>
        <v>0</v>
      </c>
      <c r="AD705" s="42">
        <f t="shared" si="412"/>
        <v>0</v>
      </c>
      <c r="AE705" s="42">
        <f t="shared" si="413"/>
        <v>0</v>
      </c>
      <c r="AG705" s="7"/>
      <c r="AH705" s="7"/>
      <c r="AJ705" s="7"/>
      <c r="AL705" s="12" t="str">
        <f t="shared" si="414"/>
        <v/>
      </c>
      <c r="AM705" s="12" t="str">
        <f t="shared" si="415"/>
        <v/>
      </c>
      <c r="AN705" s="12" t="str">
        <f t="shared" si="416"/>
        <v/>
      </c>
      <c r="AO705" s="12" t="str">
        <f t="shared" si="417"/>
        <v/>
      </c>
      <c r="AP705" s="12" t="str">
        <f t="shared" si="418"/>
        <v/>
      </c>
      <c r="AQ705" s="12" t="str">
        <f t="shared" si="419"/>
        <v/>
      </c>
      <c r="AR705" s="12" t="str">
        <f t="shared" si="420"/>
        <v/>
      </c>
      <c r="AS705" s="12" t="str">
        <f t="shared" si="421"/>
        <v/>
      </c>
      <c r="AT705" s="12" t="str">
        <f t="shared" si="422"/>
        <v/>
      </c>
      <c r="AU705" s="12" t="str">
        <f t="shared" si="423"/>
        <v/>
      </c>
      <c r="AV705" s="12" t="str">
        <f t="shared" si="424"/>
        <v/>
      </c>
      <c r="AW705" s="12" t="str">
        <f t="shared" si="425"/>
        <v/>
      </c>
      <c r="AX705" s="12" t="str">
        <f t="shared" si="426"/>
        <v/>
      </c>
      <c r="AY705" s="12" t="str">
        <f t="shared" si="427"/>
        <v/>
      </c>
      <c r="AZ705" s="12" t="str">
        <f t="shared" si="428"/>
        <v/>
      </c>
    </row>
    <row r="706" spans="1:52" s="3" customFormat="1">
      <c r="A706" s="35"/>
      <c r="B706" s="36"/>
      <c r="C706" s="36"/>
      <c r="D706" s="36"/>
      <c r="E706" s="13"/>
      <c r="F706" s="13"/>
      <c r="G706" s="13"/>
      <c r="H706" s="13"/>
      <c r="I706" s="18">
        <f t="shared" si="396"/>
        <v>0</v>
      </c>
      <c r="J706" s="37">
        <f t="shared" si="397"/>
        <v>0</v>
      </c>
      <c r="K706" s="37"/>
      <c r="L706" s="12">
        <f t="shared" si="398"/>
        <v>0</v>
      </c>
      <c r="M706" s="12">
        <f t="shared" si="399"/>
        <v>0</v>
      </c>
      <c r="N706" s="12">
        <f t="shared" si="400"/>
        <v>0</v>
      </c>
      <c r="O706" s="12">
        <f t="shared" si="401"/>
        <v>0</v>
      </c>
      <c r="P706" s="12">
        <f t="shared" si="402"/>
        <v>0</v>
      </c>
      <c r="Q706" s="12">
        <f t="shared" si="403"/>
        <v>0</v>
      </c>
      <c r="R706" s="12">
        <f t="shared" si="404"/>
        <v>0</v>
      </c>
      <c r="S706" s="12">
        <f t="shared" si="405"/>
        <v>0</v>
      </c>
      <c r="U706" s="12">
        <f t="shared" si="406"/>
        <v>0</v>
      </c>
      <c r="V706" s="12">
        <f t="shared" si="407"/>
        <v>0</v>
      </c>
      <c r="W706" s="12">
        <f t="shared" si="408"/>
        <v>0</v>
      </c>
      <c r="X706" s="12">
        <f t="shared" si="429"/>
        <v>0</v>
      </c>
      <c r="Y706" s="12">
        <f t="shared" si="395"/>
        <v>0</v>
      </c>
      <c r="Z706" s="12">
        <f t="shared" si="409"/>
        <v>0</v>
      </c>
      <c r="AB706" s="42">
        <f t="shared" si="410"/>
        <v>0</v>
      </c>
      <c r="AC706" s="42">
        <f t="shared" si="411"/>
        <v>0</v>
      </c>
      <c r="AD706" s="42">
        <f t="shared" si="412"/>
        <v>0</v>
      </c>
      <c r="AE706" s="42">
        <f t="shared" si="413"/>
        <v>0</v>
      </c>
      <c r="AG706" s="7"/>
      <c r="AH706" s="7"/>
      <c r="AJ706" s="7"/>
      <c r="AL706" s="12" t="str">
        <f t="shared" si="414"/>
        <v/>
      </c>
      <c r="AM706" s="12" t="str">
        <f t="shared" si="415"/>
        <v/>
      </c>
      <c r="AN706" s="12" t="str">
        <f t="shared" si="416"/>
        <v/>
      </c>
      <c r="AO706" s="12" t="str">
        <f t="shared" si="417"/>
        <v/>
      </c>
      <c r="AP706" s="12" t="str">
        <f t="shared" si="418"/>
        <v/>
      </c>
      <c r="AQ706" s="12" t="str">
        <f t="shared" si="419"/>
        <v/>
      </c>
      <c r="AR706" s="12" t="str">
        <f t="shared" si="420"/>
        <v/>
      </c>
      <c r="AS706" s="12" t="str">
        <f t="shared" si="421"/>
        <v/>
      </c>
      <c r="AT706" s="12" t="str">
        <f t="shared" si="422"/>
        <v/>
      </c>
      <c r="AU706" s="12" t="str">
        <f t="shared" si="423"/>
        <v/>
      </c>
      <c r="AV706" s="12" t="str">
        <f t="shared" si="424"/>
        <v/>
      </c>
      <c r="AW706" s="12" t="str">
        <f t="shared" si="425"/>
        <v/>
      </c>
      <c r="AX706" s="12" t="str">
        <f t="shared" si="426"/>
        <v/>
      </c>
      <c r="AY706" s="12" t="str">
        <f t="shared" si="427"/>
        <v/>
      </c>
      <c r="AZ706" s="12" t="str">
        <f t="shared" si="428"/>
        <v/>
      </c>
    </row>
    <row r="707" spans="1:52" s="3" customFormat="1">
      <c r="A707" s="35"/>
      <c r="B707" s="36"/>
      <c r="C707" s="36"/>
      <c r="D707" s="36"/>
      <c r="E707" s="13"/>
      <c r="F707" s="13"/>
      <c r="G707" s="13"/>
      <c r="H707" s="13"/>
      <c r="I707" s="18">
        <f t="shared" si="396"/>
        <v>0</v>
      </c>
      <c r="J707" s="37">
        <f t="shared" si="397"/>
        <v>0</v>
      </c>
      <c r="K707" s="37"/>
      <c r="L707" s="12">
        <f t="shared" si="398"/>
        <v>0</v>
      </c>
      <c r="M707" s="12">
        <f t="shared" si="399"/>
        <v>0</v>
      </c>
      <c r="N707" s="12">
        <f t="shared" si="400"/>
        <v>0</v>
      </c>
      <c r="O707" s="12">
        <f t="shared" si="401"/>
        <v>0</v>
      </c>
      <c r="P707" s="12">
        <f t="shared" si="402"/>
        <v>0</v>
      </c>
      <c r="Q707" s="12">
        <f t="shared" si="403"/>
        <v>0</v>
      </c>
      <c r="R707" s="12">
        <f t="shared" si="404"/>
        <v>0</v>
      </c>
      <c r="S707" s="12">
        <f t="shared" si="405"/>
        <v>0</v>
      </c>
      <c r="U707" s="12">
        <f t="shared" si="406"/>
        <v>0</v>
      </c>
      <c r="V707" s="12">
        <f t="shared" si="407"/>
        <v>0</v>
      </c>
      <c r="W707" s="12">
        <f t="shared" si="408"/>
        <v>0</v>
      </c>
      <c r="X707" s="12">
        <f t="shared" si="429"/>
        <v>0</v>
      </c>
      <c r="Y707" s="12">
        <f t="shared" si="395"/>
        <v>0</v>
      </c>
      <c r="Z707" s="12">
        <f t="shared" si="409"/>
        <v>0</v>
      </c>
      <c r="AB707" s="42">
        <f t="shared" si="410"/>
        <v>0</v>
      </c>
      <c r="AC707" s="42">
        <f t="shared" si="411"/>
        <v>0</v>
      </c>
      <c r="AD707" s="42">
        <f t="shared" si="412"/>
        <v>0</v>
      </c>
      <c r="AE707" s="42">
        <f t="shared" si="413"/>
        <v>0</v>
      </c>
      <c r="AG707" s="7"/>
      <c r="AH707" s="7"/>
      <c r="AJ707" s="7"/>
      <c r="AL707" s="12" t="str">
        <f t="shared" si="414"/>
        <v/>
      </c>
      <c r="AM707" s="12" t="str">
        <f t="shared" si="415"/>
        <v/>
      </c>
      <c r="AN707" s="12" t="str">
        <f t="shared" si="416"/>
        <v/>
      </c>
      <c r="AO707" s="12" t="str">
        <f t="shared" si="417"/>
        <v/>
      </c>
      <c r="AP707" s="12" t="str">
        <f t="shared" si="418"/>
        <v/>
      </c>
      <c r="AQ707" s="12" t="str">
        <f t="shared" si="419"/>
        <v/>
      </c>
      <c r="AR707" s="12" t="str">
        <f t="shared" si="420"/>
        <v/>
      </c>
      <c r="AS707" s="12" t="str">
        <f t="shared" si="421"/>
        <v/>
      </c>
      <c r="AT707" s="12" t="str">
        <f t="shared" si="422"/>
        <v/>
      </c>
      <c r="AU707" s="12" t="str">
        <f t="shared" si="423"/>
        <v/>
      </c>
      <c r="AV707" s="12" t="str">
        <f t="shared" si="424"/>
        <v/>
      </c>
      <c r="AW707" s="12" t="str">
        <f t="shared" si="425"/>
        <v/>
      </c>
      <c r="AX707" s="12" t="str">
        <f t="shared" si="426"/>
        <v/>
      </c>
      <c r="AY707" s="12" t="str">
        <f t="shared" si="427"/>
        <v/>
      </c>
      <c r="AZ707" s="12" t="str">
        <f t="shared" si="428"/>
        <v/>
      </c>
    </row>
    <row r="708" spans="1:52" s="3" customFormat="1">
      <c r="A708" s="35"/>
      <c r="B708" s="36"/>
      <c r="C708" s="36"/>
      <c r="D708" s="36"/>
      <c r="E708" s="13"/>
      <c r="F708" s="13"/>
      <c r="G708" s="13"/>
      <c r="H708" s="13"/>
      <c r="I708" s="18">
        <f t="shared" si="396"/>
        <v>0</v>
      </c>
      <c r="J708" s="37">
        <f t="shared" si="397"/>
        <v>0</v>
      </c>
      <c r="K708" s="37"/>
      <c r="L708" s="12">
        <f t="shared" si="398"/>
        <v>0</v>
      </c>
      <c r="M708" s="12">
        <f t="shared" si="399"/>
        <v>0</v>
      </c>
      <c r="N708" s="12">
        <f t="shared" si="400"/>
        <v>0</v>
      </c>
      <c r="O708" s="12">
        <f t="shared" si="401"/>
        <v>0</v>
      </c>
      <c r="P708" s="12">
        <f t="shared" si="402"/>
        <v>0</v>
      </c>
      <c r="Q708" s="12">
        <f t="shared" si="403"/>
        <v>0</v>
      </c>
      <c r="R708" s="12">
        <f t="shared" si="404"/>
        <v>0</v>
      </c>
      <c r="S708" s="12">
        <f t="shared" si="405"/>
        <v>0</v>
      </c>
      <c r="U708" s="12">
        <f t="shared" si="406"/>
        <v>0</v>
      </c>
      <c r="V708" s="12">
        <f t="shared" si="407"/>
        <v>0</v>
      </c>
      <c r="W708" s="12">
        <f t="shared" si="408"/>
        <v>0</v>
      </c>
      <c r="X708" s="12">
        <f t="shared" si="429"/>
        <v>0</v>
      </c>
      <c r="Y708" s="12">
        <f t="shared" si="395"/>
        <v>0</v>
      </c>
      <c r="Z708" s="12">
        <f t="shared" si="409"/>
        <v>0</v>
      </c>
      <c r="AB708" s="42">
        <f t="shared" si="410"/>
        <v>0</v>
      </c>
      <c r="AC708" s="42">
        <f t="shared" si="411"/>
        <v>0</v>
      </c>
      <c r="AD708" s="42">
        <f t="shared" si="412"/>
        <v>0</v>
      </c>
      <c r="AE708" s="42">
        <f t="shared" si="413"/>
        <v>0</v>
      </c>
      <c r="AG708" s="7"/>
      <c r="AH708" s="7"/>
      <c r="AJ708" s="7"/>
      <c r="AL708" s="12" t="str">
        <f t="shared" si="414"/>
        <v/>
      </c>
      <c r="AM708" s="12" t="str">
        <f t="shared" si="415"/>
        <v/>
      </c>
      <c r="AN708" s="12" t="str">
        <f t="shared" si="416"/>
        <v/>
      </c>
      <c r="AO708" s="12" t="str">
        <f t="shared" si="417"/>
        <v/>
      </c>
      <c r="AP708" s="12" t="str">
        <f t="shared" si="418"/>
        <v/>
      </c>
      <c r="AQ708" s="12" t="str">
        <f t="shared" si="419"/>
        <v/>
      </c>
      <c r="AR708" s="12" t="str">
        <f t="shared" si="420"/>
        <v/>
      </c>
      <c r="AS708" s="12" t="str">
        <f t="shared" si="421"/>
        <v/>
      </c>
      <c r="AT708" s="12" t="str">
        <f t="shared" si="422"/>
        <v/>
      </c>
      <c r="AU708" s="12" t="str">
        <f t="shared" si="423"/>
        <v/>
      </c>
      <c r="AV708" s="12" t="str">
        <f t="shared" si="424"/>
        <v/>
      </c>
      <c r="AW708" s="12" t="str">
        <f t="shared" si="425"/>
        <v/>
      </c>
      <c r="AX708" s="12" t="str">
        <f t="shared" si="426"/>
        <v/>
      </c>
      <c r="AY708" s="12" t="str">
        <f t="shared" si="427"/>
        <v/>
      </c>
      <c r="AZ708" s="12" t="str">
        <f t="shared" si="428"/>
        <v/>
      </c>
    </row>
    <row r="709" spans="1:52" s="3" customFormat="1">
      <c r="A709" s="35"/>
      <c r="B709" s="36"/>
      <c r="C709" s="36"/>
      <c r="D709" s="36"/>
      <c r="E709" s="13"/>
      <c r="F709" s="13"/>
      <c r="G709" s="13"/>
      <c r="H709" s="13"/>
      <c r="I709" s="18">
        <f t="shared" si="396"/>
        <v>0</v>
      </c>
      <c r="J709" s="37">
        <f t="shared" si="397"/>
        <v>0</v>
      </c>
      <c r="K709" s="37"/>
      <c r="L709" s="12">
        <f t="shared" si="398"/>
        <v>0</v>
      </c>
      <c r="M709" s="12">
        <f t="shared" si="399"/>
        <v>0</v>
      </c>
      <c r="N709" s="12">
        <f t="shared" si="400"/>
        <v>0</v>
      </c>
      <c r="O709" s="12">
        <f t="shared" si="401"/>
        <v>0</v>
      </c>
      <c r="P709" s="12">
        <f t="shared" si="402"/>
        <v>0</v>
      </c>
      <c r="Q709" s="12">
        <f t="shared" si="403"/>
        <v>0</v>
      </c>
      <c r="R709" s="12">
        <f t="shared" si="404"/>
        <v>0</v>
      </c>
      <c r="S709" s="12">
        <f t="shared" si="405"/>
        <v>0</v>
      </c>
      <c r="U709" s="12">
        <f t="shared" si="406"/>
        <v>0</v>
      </c>
      <c r="V709" s="12">
        <f t="shared" si="407"/>
        <v>0</v>
      </c>
      <c r="W709" s="12">
        <f t="shared" si="408"/>
        <v>0</v>
      </c>
      <c r="X709" s="12">
        <f t="shared" si="429"/>
        <v>0</v>
      </c>
      <c r="Y709" s="12">
        <f t="shared" si="395"/>
        <v>0</v>
      </c>
      <c r="Z709" s="12">
        <f t="shared" si="409"/>
        <v>0</v>
      </c>
      <c r="AB709" s="42">
        <f t="shared" si="410"/>
        <v>0</v>
      </c>
      <c r="AC709" s="42">
        <f t="shared" si="411"/>
        <v>0</v>
      </c>
      <c r="AD709" s="42">
        <f t="shared" si="412"/>
        <v>0</v>
      </c>
      <c r="AE709" s="42">
        <f t="shared" si="413"/>
        <v>0</v>
      </c>
      <c r="AG709" s="7"/>
      <c r="AH709" s="7"/>
      <c r="AJ709" s="7"/>
      <c r="AL709" s="12" t="str">
        <f t="shared" si="414"/>
        <v/>
      </c>
      <c r="AM709" s="12" t="str">
        <f t="shared" si="415"/>
        <v/>
      </c>
      <c r="AN709" s="12" t="str">
        <f t="shared" si="416"/>
        <v/>
      </c>
      <c r="AO709" s="12" t="str">
        <f t="shared" si="417"/>
        <v/>
      </c>
      <c r="AP709" s="12" t="str">
        <f t="shared" si="418"/>
        <v/>
      </c>
      <c r="AQ709" s="12" t="str">
        <f t="shared" si="419"/>
        <v/>
      </c>
      <c r="AR709" s="12" t="str">
        <f t="shared" si="420"/>
        <v/>
      </c>
      <c r="AS709" s="12" t="str">
        <f t="shared" si="421"/>
        <v/>
      </c>
      <c r="AT709" s="12" t="str">
        <f t="shared" si="422"/>
        <v/>
      </c>
      <c r="AU709" s="12" t="str">
        <f t="shared" si="423"/>
        <v/>
      </c>
      <c r="AV709" s="12" t="str">
        <f t="shared" si="424"/>
        <v/>
      </c>
      <c r="AW709" s="12" t="str">
        <f t="shared" si="425"/>
        <v/>
      </c>
      <c r="AX709" s="12" t="str">
        <f t="shared" si="426"/>
        <v/>
      </c>
      <c r="AY709" s="12" t="str">
        <f t="shared" si="427"/>
        <v/>
      </c>
      <c r="AZ709" s="12" t="str">
        <f t="shared" si="428"/>
        <v/>
      </c>
    </row>
    <row r="710" spans="1:52" s="3" customFormat="1">
      <c r="A710" s="35"/>
      <c r="B710" s="36"/>
      <c r="C710" s="36"/>
      <c r="D710" s="36"/>
      <c r="E710" s="13"/>
      <c r="F710" s="13"/>
      <c r="G710" s="13"/>
      <c r="H710" s="13"/>
      <c r="I710" s="18">
        <f t="shared" si="396"/>
        <v>0</v>
      </c>
      <c r="J710" s="37">
        <f t="shared" si="397"/>
        <v>0</v>
      </c>
      <c r="K710" s="37"/>
      <c r="L710" s="12">
        <f t="shared" si="398"/>
        <v>0</v>
      </c>
      <c r="M710" s="12">
        <f t="shared" si="399"/>
        <v>0</v>
      </c>
      <c r="N710" s="12">
        <f t="shared" si="400"/>
        <v>0</v>
      </c>
      <c r="O710" s="12">
        <f t="shared" si="401"/>
        <v>0</v>
      </c>
      <c r="P710" s="12">
        <f t="shared" si="402"/>
        <v>0</v>
      </c>
      <c r="Q710" s="12">
        <f t="shared" si="403"/>
        <v>0</v>
      </c>
      <c r="R710" s="12">
        <f t="shared" si="404"/>
        <v>0</v>
      </c>
      <c r="S710" s="12">
        <f t="shared" si="405"/>
        <v>0</v>
      </c>
      <c r="U710" s="12">
        <f t="shared" si="406"/>
        <v>0</v>
      </c>
      <c r="V710" s="12">
        <f t="shared" si="407"/>
        <v>0</v>
      </c>
      <c r="W710" s="12">
        <f t="shared" si="408"/>
        <v>0</v>
      </c>
      <c r="X710" s="12">
        <f t="shared" si="429"/>
        <v>0</v>
      </c>
      <c r="Y710" s="12">
        <f t="shared" si="395"/>
        <v>0</v>
      </c>
      <c r="Z710" s="12">
        <f t="shared" si="409"/>
        <v>0</v>
      </c>
      <c r="AB710" s="42">
        <f t="shared" si="410"/>
        <v>0</v>
      </c>
      <c r="AC710" s="42">
        <f t="shared" si="411"/>
        <v>0</v>
      </c>
      <c r="AD710" s="42">
        <f t="shared" si="412"/>
        <v>0</v>
      </c>
      <c r="AE710" s="42">
        <f t="shared" si="413"/>
        <v>0</v>
      </c>
      <c r="AG710" s="7"/>
      <c r="AH710" s="7"/>
      <c r="AJ710" s="7"/>
      <c r="AL710" s="12" t="str">
        <f t="shared" si="414"/>
        <v/>
      </c>
      <c r="AM710" s="12" t="str">
        <f t="shared" si="415"/>
        <v/>
      </c>
      <c r="AN710" s="12" t="str">
        <f t="shared" si="416"/>
        <v/>
      </c>
      <c r="AO710" s="12" t="str">
        <f t="shared" si="417"/>
        <v/>
      </c>
      <c r="AP710" s="12" t="str">
        <f t="shared" si="418"/>
        <v/>
      </c>
      <c r="AQ710" s="12" t="str">
        <f t="shared" si="419"/>
        <v/>
      </c>
      <c r="AR710" s="12" t="str">
        <f t="shared" si="420"/>
        <v/>
      </c>
      <c r="AS710" s="12" t="str">
        <f t="shared" si="421"/>
        <v/>
      </c>
      <c r="AT710" s="12" t="str">
        <f t="shared" si="422"/>
        <v/>
      </c>
      <c r="AU710" s="12" t="str">
        <f t="shared" si="423"/>
        <v/>
      </c>
      <c r="AV710" s="12" t="str">
        <f t="shared" si="424"/>
        <v/>
      </c>
      <c r="AW710" s="12" t="str">
        <f t="shared" si="425"/>
        <v/>
      </c>
      <c r="AX710" s="12" t="str">
        <f t="shared" si="426"/>
        <v/>
      </c>
      <c r="AY710" s="12" t="str">
        <f t="shared" si="427"/>
        <v/>
      </c>
      <c r="AZ710" s="12" t="str">
        <f t="shared" si="428"/>
        <v/>
      </c>
    </row>
    <row r="711" spans="1:52" s="3" customFormat="1">
      <c r="A711" s="35"/>
      <c r="B711" s="36"/>
      <c r="C711" s="36"/>
      <c r="D711" s="36"/>
      <c r="E711" s="13"/>
      <c r="F711" s="13"/>
      <c r="G711" s="13"/>
      <c r="H711" s="13"/>
      <c r="I711" s="18">
        <f t="shared" si="396"/>
        <v>0</v>
      </c>
      <c r="J711" s="37">
        <f t="shared" si="397"/>
        <v>0</v>
      </c>
      <c r="K711" s="37"/>
      <c r="L711" s="12">
        <f t="shared" si="398"/>
        <v>0</v>
      </c>
      <c r="M711" s="12">
        <f t="shared" si="399"/>
        <v>0</v>
      </c>
      <c r="N711" s="12">
        <f t="shared" si="400"/>
        <v>0</v>
      </c>
      <c r="O711" s="12">
        <f t="shared" si="401"/>
        <v>0</v>
      </c>
      <c r="P711" s="12">
        <f t="shared" si="402"/>
        <v>0</v>
      </c>
      <c r="Q711" s="12">
        <f t="shared" si="403"/>
        <v>0</v>
      </c>
      <c r="R711" s="12">
        <f t="shared" si="404"/>
        <v>0</v>
      </c>
      <c r="S711" s="12">
        <f t="shared" si="405"/>
        <v>0</v>
      </c>
      <c r="U711" s="12">
        <f t="shared" si="406"/>
        <v>0</v>
      </c>
      <c r="V711" s="12">
        <f t="shared" si="407"/>
        <v>0</v>
      </c>
      <c r="W711" s="12">
        <f t="shared" si="408"/>
        <v>0</v>
      </c>
      <c r="X711" s="12">
        <f t="shared" si="429"/>
        <v>0</v>
      </c>
      <c r="Y711" s="12">
        <f t="shared" ref="Y711:Y774" si="430">IF(AND(L711=1,L710=0),1,0)</f>
        <v>0</v>
      </c>
      <c r="Z711" s="12">
        <f t="shared" si="409"/>
        <v>0</v>
      </c>
      <c r="AB711" s="42">
        <f t="shared" si="410"/>
        <v>0</v>
      </c>
      <c r="AC711" s="42">
        <f t="shared" si="411"/>
        <v>0</v>
      </c>
      <c r="AD711" s="42">
        <f t="shared" si="412"/>
        <v>0</v>
      </c>
      <c r="AE711" s="42">
        <f t="shared" si="413"/>
        <v>0</v>
      </c>
      <c r="AG711" s="7"/>
      <c r="AH711" s="7"/>
      <c r="AJ711" s="7"/>
      <c r="AL711" s="12" t="str">
        <f t="shared" si="414"/>
        <v/>
      </c>
      <c r="AM711" s="12" t="str">
        <f t="shared" si="415"/>
        <v/>
      </c>
      <c r="AN711" s="12" t="str">
        <f t="shared" si="416"/>
        <v/>
      </c>
      <c r="AO711" s="12" t="str">
        <f t="shared" si="417"/>
        <v/>
      </c>
      <c r="AP711" s="12" t="str">
        <f t="shared" si="418"/>
        <v/>
      </c>
      <c r="AQ711" s="12" t="str">
        <f t="shared" si="419"/>
        <v/>
      </c>
      <c r="AR711" s="12" t="str">
        <f t="shared" si="420"/>
        <v/>
      </c>
      <c r="AS711" s="12" t="str">
        <f t="shared" si="421"/>
        <v/>
      </c>
      <c r="AT711" s="12" t="str">
        <f t="shared" si="422"/>
        <v/>
      </c>
      <c r="AU711" s="12" t="str">
        <f t="shared" si="423"/>
        <v/>
      </c>
      <c r="AV711" s="12" t="str">
        <f t="shared" si="424"/>
        <v/>
      </c>
      <c r="AW711" s="12" t="str">
        <f t="shared" si="425"/>
        <v/>
      </c>
      <c r="AX711" s="12" t="str">
        <f t="shared" si="426"/>
        <v/>
      </c>
      <c r="AY711" s="12" t="str">
        <f t="shared" si="427"/>
        <v/>
      </c>
      <c r="AZ711" s="12" t="str">
        <f t="shared" si="428"/>
        <v/>
      </c>
    </row>
    <row r="712" spans="1:52" s="3" customFormat="1">
      <c r="A712" s="35"/>
      <c r="B712" s="36"/>
      <c r="C712" s="36"/>
      <c r="D712" s="36"/>
      <c r="E712" s="13"/>
      <c r="F712" s="13"/>
      <c r="G712" s="13"/>
      <c r="H712" s="13"/>
      <c r="I712" s="18">
        <f t="shared" si="396"/>
        <v>0</v>
      </c>
      <c r="J712" s="37">
        <f t="shared" si="397"/>
        <v>0</v>
      </c>
      <c r="K712" s="37"/>
      <c r="L712" s="12">
        <f t="shared" si="398"/>
        <v>0</v>
      </c>
      <c r="M712" s="12">
        <f t="shared" si="399"/>
        <v>0</v>
      </c>
      <c r="N712" s="12">
        <f t="shared" si="400"/>
        <v>0</v>
      </c>
      <c r="O712" s="12">
        <f t="shared" si="401"/>
        <v>0</v>
      </c>
      <c r="P712" s="12">
        <f t="shared" si="402"/>
        <v>0</v>
      </c>
      <c r="Q712" s="12">
        <f t="shared" si="403"/>
        <v>0</v>
      </c>
      <c r="R712" s="12">
        <f t="shared" si="404"/>
        <v>0</v>
      </c>
      <c r="S712" s="12">
        <f t="shared" si="405"/>
        <v>0</v>
      </c>
      <c r="U712" s="12">
        <f t="shared" si="406"/>
        <v>0</v>
      </c>
      <c r="V712" s="12">
        <f t="shared" si="407"/>
        <v>0</v>
      </c>
      <c r="W712" s="12">
        <f t="shared" si="408"/>
        <v>0</v>
      </c>
      <c r="X712" s="12">
        <f t="shared" si="429"/>
        <v>0</v>
      </c>
      <c r="Y712" s="12">
        <f t="shared" si="430"/>
        <v>0</v>
      </c>
      <c r="Z712" s="12">
        <f t="shared" si="409"/>
        <v>0</v>
      </c>
      <c r="AB712" s="42">
        <f t="shared" si="410"/>
        <v>0</v>
      </c>
      <c r="AC712" s="42">
        <f t="shared" si="411"/>
        <v>0</v>
      </c>
      <c r="AD712" s="42">
        <f t="shared" si="412"/>
        <v>0</v>
      </c>
      <c r="AE712" s="42">
        <f t="shared" si="413"/>
        <v>0</v>
      </c>
      <c r="AG712" s="7"/>
      <c r="AH712" s="7"/>
      <c r="AJ712" s="7"/>
      <c r="AL712" s="12" t="str">
        <f t="shared" si="414"/>
        <v/>
      </c>
      <c r="AM712" s="12" t="str">
        <f t="shared" si="415"/>
        <v/>
      </c>
      <c r="AN712" s="12" t="str">
        <f t="shared" si="416"/>
        <v/>
      </c>
      <c r="AO712" s="12" t="str">
        <f t="shared" si="417"/>
        <v/>
      </c>
      <c r="AP712" s="12" t="str">
        <f t="shared" si="418"/>
        <v/>
      </c>
      <c r="AQ712" s="12" t="str">
        <f t="shared" si="419"/>
        <v/>
      </c>
      <c r="AR712" s="12" t="str">
        <f t="shared" si="420"/>
        <v/>
      </c>
      <c r="AS712" s="12" t="str">
        <f t="shared" si="421"/>
        <v/>
      </c>
      <c r="AT712" s="12" t="str">
        <f t="shared" si="422"/>
        <v/>
      </c>
      <c r="AU712" s="12" t="str">
        <f t="shared" si="423"/>
        <v/>
      </c>
      <c r="AV712" s="12" t="str">
        <f t="shared" si="424"/>
        <v/>
      </c>
      <c r="AW712" s="12" t="str">
        <f t="shared" si="425"/>
        <v/>
      </c>
      <c r="AX712" s="12" t="str">
        <f t="shared" si="426"/>
        <v/>
      </c>
      <c r="AY712" s="12" t="str">
        <f t="shared" si="427"/>
        <v/>
      </c>
      <c r="AZ712" s="12" t="str">
        <f t="shared" si="428"/>
        <v/>
      </c>
    </row>
    <row r="713" spans="1:52" s="3" customFormat="1">
      <c r="A713" s="35"/>
      <c r="B713" s="36"/>
      <c r="C713" s="36"/>
      <c r="D713" s="36"/>
      <c r="E713" s="13"/>
      <c r="F713" s="13"/>
      <c r="G713" s="13"/>
      <c r="H713" s="13"/>
      <c r="I713" s="18">
        <f t="shared" si="396"/>
        <v>0</v>
      </c>
      <c r="J713" s="37">
        <f t="shared" si="397"/>
        <v>0</v>
      </c>
      <c r="K713" s="37"/>
      <c r="L713" s="12">
        <f t="shared" si="398"/>
        <v>0</v>
      </c>
      <c r="M713" s="12">
        <f t="shared" si="399"/>
        <v>0</v>
      </c>
      <c r="N713" s="12">
        <f t="shared" si="400"/>
        <v>0</v>
      </c>
      <c r="O713" s="12">
        <f t="shared" si="401"/>
        <v>0</v>
      </c>
      <c r="P713" s="12">
        <f t="shared" si="402"/>
        <v>0</v>
      </c>
      <c r="Q713" s="12">
        <f t="shared" si="403"/>
        <v>0</v>
      </c>
      <c r="R713" s="12">
        <f t="shared" si="404"/>
        <v>0</v>
      </c>
      <c r="S713" s="12">
        <f t="shared" si="405"/>
        <v>0</v>
      </c>
      <c r="U713" s="12">
        <f t="shared" si="406"/>
        <v>0</v>
      </c>
      <c r="V713" s="12">
        <f t="shared" si="407"/>
        <v>0</v>
      </c>
      <c r="W713" s="12">
        <f t="shared" si="408"/>
        <v>0</v>
      </c>
      <c r="X713" s="12">
        <f t="shared" si="429"/>
        <v>0</v>
      </c>
      <c r="Y713" s="12">
        <f t="shared" si="430"/>
        <v>0</v>
      </c>
      <c r="Z713" s="12">
        <f t="shared" si="409"/>
        <v>0</v>
      </c>
      <c r="AB713" s="42">
        <f t="shared" si="410"/>
        <v>0</v>
      </c>
      <c r="AC713" s="42">
        <f t="shared" si="411"/>
        <v>0</v>
      </c>
      <c r="AD713" s="42">
        <f t="shared" si="412"/>
        <v>0</v>
      </c>
      <c r="AE713" s="42">
        <f t="shared" si="413"/>
        <v>0</v>
      </c>
      <c r="AG713" s="7"/>
      <c r="AH713" s="7"/>
      <c r="AJ713" s="7"/>
      <c r="AL713" s="12" t="str">
        <f t="shared" si="414"/>
        <v/>
      </c>
      <c r="AM713" s="12" t="str">
        <f t="shared" si="415"/>
        <v/>
      </c>
      <c r="AN713" s="12" t="str">
        <f t="shared" si="416"/>
        <v/>
      </c>
      <c r="AO713" s="12" t="str">
        <f t="shared" si="417"/>
        <v/>
      </c>
      <c r="AP713" s="12" t="str">
        <f t="shared" si="418"/>
        <v/>
      </c>
      <c r="AQ713" s="12" t="str">
        <f t="shared" si="419"/>
        <v/>
      </c>
      <c r="AR713" s="12" t="str">
        <f t="shared" si="420"/>
        <v/>
      </c>
      <c r="AS713" s="12" t="str">
        <f t="shared" si="421"/>
        <v/>
      </c>
      <c r="AT713" s="12" t="str">
        <f t="shared" si="422"/>
        <v/>
      </c>
      <c r="AU713" s="12" t="str">
        <f t="shared" si="423"/>
        <v/>
      </c>
      <c r="AV713" s="12" t="str">
        <f t="shared" si="424"/>
        <v/>
      </c>
      <c r="AW713" s="12" t="str">
        <f t="shared" si="425"/>
        <v/>
      </c>
      <c r="AX713" s="12" t="str">
        <f t="shared" si="426"/>
        <v/>
      </c>
      <c r="AY713" s="12" t="str">
        <f t="shared" si="427"/>
        <v/>
      </c>
      <c r="AZ713" s="12" t="str">
        <f t="shared" si="428"/>
        <v/>
      </c>
    </row>
    <row r="714" spans="1:52" s="3" customFormat="1">
      <c r="A714" s="35"/>
      <c r="B714" s="36"/>
      <c r="C714" s="36"/>
      <c r="D714" s="36"/>
      <c r="E714" s="13"/>
      <c r="F714" s="13"/>
      <c r="G714" s="13"/>
      <c r="H714" s="13"/>
      <c r="I714" s="18">
        <f t="shared" si="396"/>
        <v>0</v>
      </c>
      <c r="J714" s="37">
        <f t="shared" si="397"/>
        <v>0</v>
      </c>
      <c r="K714" s="37"/>
      <c r="L714" s="12">
        <f t="shared" si="398"/>
        <v>0</v>
      </c>
      <c r="M714" s="12">
        <f t="shared" si="399"/>
        <v>0</v>
      </c>
      <c r="N714" s="12">
        <f t="shared" si="400"/>
        <v>0</v>
      </c>
      <c r="O714" s="12">
        <f t="shared" si="401"/>
        <v>0</v>
      </c>
      <c r="P714" s="12">
        <f t="shared" si="402"/>
        <v>0</v>
      </c>
      <c r="Q714" s="12">
        <f t="shared" si="403"/>
        <v>0</v>
      </c>
      <c r="R714" s="12">
        <f t="shared" si="404"/>
        <v>0</v>
      </c>
      <c r="S714" s="12">
        <f t="shared" si="405"/>
        <v>0</v>
      </c>
      <c r="U714" s="12">
        <f t="shared" si="406"/>
        <v>0</v>
      </c>
      <c r="V714" s="12">
        <f t="shared" si="407"/>
        <v>0</v>
      </c>
      <c r="W714" s="12">
        <f t="shared" si="408"/>
        <v>0</v>
      </c>
      <c r="X714" s="12">
        <f t="shared" si="429"/>
        <v>0</v>
      </c>
      <c r="Y714" s="12">
        <f t="shared" si="430"/>
        <v>0</v>
      </c>
      <c r="Z714" s="12">
        <f t="shared" si="409"/>
        <v>0</v>
      </c>
      <c r="AB714" s="42">
        <f t="shared" si="410"/>
        <v>0</v>
      </c>
      <c r="AC714" s="42">
        <f t="shared" si="411"/>
        <v>0</v>
      </c>
      <c r="AD714" s="42">
        <f t="shared" si="412"/>
        <v>0</v>
      </c>
      <c r="AE714" s="42">
        <f t="shared" si="413"/>
        <v>0</v>
      </c>
      <c r="AG714" s="7"/>
      <c r="AH714" s="7"/>
      <c r="AJ714" s="7"/>
      <c r="AL714" s="12" t="str">
        <f t="shared" si="414"/>
        <v/>
      </c>
      <c r="AM714" s="12" t="str">
        <f t="shared" si="415"/>
        <v/>
      </c>
      <c r="AN714" s="12" t="str">
        <f t="shared" si="416"/>
        <v/>
      </c>
      <c r="AO714" s="12" t="str">
        <f t="shared" si="417"/>
        <v/>
      </c>
      <c r="AP714" s="12" t="str">
        <f t="shared" si="418"/>
        <v/>
      </c>
      <c r="AQ714" s="12" t="str">
        <f t="shared" si="419"/>
        <v/>
      </c>
      <c r="AR714" s="12" t="str">
        <f t="shared" si="420"/>
        <v/>
      </c>
      <c r="AS714" s="12" t="str">
        <f t="shared" si="421"/>
        <v/>
      </c>
      <c r="AT714" s="12" t="str">
        <f t="shared" si="422"/>
        <v/>
      </c>
      <c r="AU714" s="12" t="str">
        <f t="shared" si="423"/>
        <v/>
      </c>
      <c r="AV714" s="12" t="str">
        <f t="shared" si="424"/>
        <v/>
      </c>
      <c r="AW714" s="12" t="str">
        <f t="shared" si="425"/>
        <v/>
      </c>
      <c r="AX714" s="12" t="str">
        <f t="shared" si="426"/>
        <v/>
      </c>
      <c r="AY714" s="12" t="str">
        <f t="shared" si="427"/>
        <v/>
      </c>
      <c r="AZ714" s="12" t="str">
        <f t="shared" si="428"/>
        <v/>
      </c>
    </row>
    <row r="715" spans="1:52" s="3" customFormat="1">
      <c r="A715" s="35"/>
      <c r="B715" s="36"/>
      <c r="C715" s="36"/>
      <c r="D715" s="36"/>
      <c r="E715" s="13"/>
      <c r="F715" s="13"/>
      <c r="G715" s="13"/>
      <c r="H715" s="13"/>
      <c r="I715" s="18">
        <f t="shared" si="396"/>
        <v>0</v>
      </c>
      <c r="J715" s="37">
        <f t="shared" si="397"/>
        <v>0</v>
      </c>
      <c r="K715" s="37"/>
      <c r="L715" s="12">
        <f t="shared" si="398"/>
        <v>0</v>
      </c>
      <c r="M715" s="12">
        <f t="shared" si="399"/>
        <v>0</v>
      </c>
      <c r="N715" s="12">
        <f t="shared" si="400"/>
        <v>0</v>
      </c>
      <c r="O715" s="12">
        <f t="shared" si="401"/>
        <v>0</v>
      </c>
      <c r="P715" s="12">
        <f t="shared" si="402"/>
        <v>0</v>
      </c>
      <c r="Q715" s="12">
        <f t="shared" si="403"/>
        <v>0</v>
      </c>
      <c r="R715" s="12">
        <f t="shared" si="404"/>
        <v>0</v>
      </c>
      <c r="S715" s="12">
        <f t="shared" si="405"/>
        <v>0</v>
      </c>
      <c r="U715" s="12">
        <f t="shared" si="406"/>
        <v>0</v>
      </c>
      <c r="V715" s="12">
        <f t="shared" si="407"/>
        <v>0</v>
      </c>
      <c r="W715" s="12">
        <f t="shared" si="408"/>
        <v>0</v>
      </c>
      <c r="X715" s="12">
        <f t="shared" si="429"/>
        <v>0</v>
      </c>
      <c r="Y715" s="12">
        <f t="shared" si="430"/>
        <v>0</v>
      </c>
      <c r="Z715" s="12">
        <f t="shared" si="409"/>
        <v>0</v>
      </c>
      <c r="AB715" s="42">
        <f t="shared" si="410"/>
        <v>0</v>
      </c>
      <c r="AC715" s="42">
        <f t="shared" si="411"/>
        <v>0</v>
      </c>
      <c r="AD715" s="42">
        <f t="shared" si="412"/>
        <v>0</v>
      </c>
      <c r="AE715" s="42">
        <f t="shared" si="413"/>
        <v>0</v>
      </c>
      <c r="AG715" s="7"/>
      <c r="AH715" s="7"/>
      <c r="AJ715" s="7"/>
      <c r="AL715" s="12" t="str">
        <f t="shared" si="414"/>
        <v/>
      </c>
      <c r="AM715" s="12" t="str">
        <f t="shared" si="415"/>
        <v/>
      </c>
      <c r="AN715" s="12" t="str">
        <f t="shared" si="416"/>
        <v/>
      </c>
      <c r="AO715" s="12" t="str">
        <f t="shared" si="417"/>
        <v/>
      </c>
      <c r="AP715" s="12" t="str">
        <f t="shared" si="418"/>
        <v/>
      </c>
      <c r="AQ715" s="12" t="str">
        <f t="shared" si="419"/>
        <v/>
      </c>
      <c r="AR715" s="12" t="str">
        <f t="shared" si="420"/>
        <v/>
      </c>
      <c r="AS715" s="12" t="str">
        <f t="shared" si="421"/>
        <v/>
      </c>
      <c r="AT715" s="12" t="str">
        <f t="shared" si="422"/>
        <v/>
      </c>
      <c r="AU715" s="12" t="str">
        <f t="shared" si="423"/>
        <v/>
      </c>
      <c r="AV715" s="12" t="str">
        <f t="shared" si="424"/>
        <v/>
      </c>
      <c r="AW715" s="12" t="str">
        <f t="shared" si="425"/>
        <v/>
      </c>
      <c r="AX715" s="12" t="str">
        <f t="shared" si="426"/>
        <v/>
      </c>
      <c r="AY715" s="12" t="str">
        <f t="shared" si="427"/>
        <v/>
      </c>
      <c r="AZ715" s="12" t="str">
        <f t="shared" si="428"/>
        <v/>
      </c>
    </row>
    <row r="716" spans="1:52" s="3" customFormat="1">
      <c r="A716" s="35"/>
      <c r="B716" s="36"/>
      <c r="C716" s="36"/>
      <c r="D716" s="36"/>
      <c r="E716" s="13"/>
      <c r="F716" s="13"/>
      <c r="G716" s="13"/>
      <c r="H716" s="13"/>
      <c r="I716" s="18">
        <f t="shared" si="396"/>
        <v>0</v>
      </c>
      <c r="J716" s="37">
        <f t="shared" si="397"/>
        <v>0</v>
      </c>
      <c r="K716" s="37"/>
      <c r="L716" s="12">
        <f t="shared" si="398"/>
        <v>0</v>
      </c>
      <c r="M716" s="12">
        <f t="shared" si="399"/>
        <v>0</v>
      </c>
      <c r="N716" s="12">
        <f t="shared" si="400"/>
        <v>0</v>
      </c>
      <c r="O716" s="12">
        <f t="shared" si="401"/>
        <v>0</v>
      </c>
      <c r="P716" s="12">
        <f t="shared" si="402"/>
        <v>0</v>
      </c>
      <c r="Q716" s="12">
        <f t="shared" si="403"/>
        <v>0</v>
      </c>
      <c r="R716" s="12">
        <f t="shared" si="404"/>
        <v>0</v>
      </c>
      <c r="S716" s="12">
        <f t="shared" si="405"/>
        <v>0</v>
      </c>
      <c r="U716" s="12">
        <f t="shared" si="406"/>
        <v>0</v>
      </c>
      <c r="V716" s="12">
        <f t="shared" si="407"/>
        <v>0</v>
      </c>
      <c r="W716" s="12">
        <f t="shared" si="408"/>
        <v>0</v>
      </c>
      <c r="X716" s="12">
        <f t="shared" si="429"/>
        <v>0</v>
      </c>
      <c r="Y716" s="12">
        <f t="shared" si="430"/>
        <v>0</v>
      </c>
      <c r="Z716" s="12">
        <f t="shared" si="409"/>
        <v>0</v>
      </c>
      <c r="AB716" s="42">
        <f t="shared" si="410"/>
        <v>0</v>
      </c>
      <c r="AC716" s="42">
        <f t="shared" si="411"/>
        <v>0</v>
      </c>
      <c r="AD716" s="42">
        <f t="shared" si="412"/>
        <v>0</v>
      </c>
      <c r="AE716" s="42">
        <f t="shared" si="413"/>
        <v>0</v>
      </c>
      <c r="AG716" s="7"/>
      <c r="AH716" s="7"/>
      <c r="AJ716" s="7"/>
      <c r="AL716" s="12" t="str">
        <f t="shared" si="414"/>
        <v/>
      </c>
      <c r="AM716" s="12" t="str">
        <f t="shared" si="415"/>
        <v/>
      </c>
      <c r="AN716" s="12" t="str">
        <f t="shared" si="416"/>
        <v/>
      </c>
      <c r="AO716" s="12" t="str">
        <f t="shared" si="417"/>
        <v/>
      </c>
      <c r="AP716" s="12" t="str">
        <f t="shared" si="418"/>
        <v/>
      </c>
      <c r="AQ716" s="12" t="str">
        <f t="shared" si="419"/>
        <v/>
      </c>
      <c r="AR716" s="12" t="str">
        <f t="shared" si="420"/>
        <v/>
      </c>
      <c r="AS716" s="12" t="str">
        <f t="shared" si="421"/>
        <v/>
      </c>
      <c r="AT716" s="12" t="str">
        <f t="shared" si="422"/>
        <v/>
      </c>
      <c r="AU716" s="12" t="str">
        <f t="shared" si="423"/>
        <v/>
      </c>
      <c r="AV716" s="12" t="str">
        <f t="shared" si="424"/>
        <v/>
      </c>
      <c r="AW716" s="12" t="str">
        <f t="shared" si="425"/>
        <v/>
      </c>
      <c r="AX716" s="12" t="str">
        <f t="shared" si="426"/>
        <v/>
      </c>
      <c r="AY716" s="12" t="str">
        <f t="shared" si="427"/>
        <v/>
      </c>
      <c r="AZ716" s="12" t="str">
        <f t="shared" si="428"/>
        <v/>
      </c>
    </row>
    <row r="717" spans="1:52" s="3" customFormat="1">
      <c r="A717" s="35"/>
      <c r="B717" s="36"/>
      <c r="C717" s="36"/>
      <c r="D717" s="36"/>
      <c r="E717" s="13"/>
      <c r="F717" s="13"/>
      <c r="G717" s="13"/>
      <c r="H717" s="13"/>
      <c r="I717" s="18">
        <f t="shared" si="396"/>
        <v>0</v>
      </c>
      <c r="J717" s="37">
        <f t="shared" si="397"/>
        <v>0</v>
      </c>
      <c r="K717" s="37"/>
      <c r="L717" s="12">
        <f t="shared" si="398"/>
        <v>0</v>
      </c>
      <c r="M717" s="12">
        <f t="shared" si="399"/>
        <v>0</v>
      </c>
      <c r="N717" s="12">
        <f t="shared" si="400"/>
        <v>0</v>
      </c>
      <c r="O717" s="12">
        <f t="shared" si="401"/>
        <v>0</v>
      </c>
      <c r="P717" s="12">
        <f t="shared" si="402"/>
        <v>0</v>
      </c>
      <c r="Q717" s="12">
        <f t="shared" si="403"/>
        <v>0</v>
      </c>
      <c r="R717" s="12">
        <f t="shared" si="404"/>
        <v>0</v>
      </c>
      <c r="S717" s="12">
        <f t="shared" si="405"/>
        <v>0</v>
      </c>
      <c r="U717" s="12">
        <f t="shared" si="406"/>
        <v>0</v>
      </c>
      <c r="V717" s="12">
        <f t="shared" si="407"/>
        <v>0</v>
      </c>
      <c r="W717" s="12">
        <f t="shared" si="408"/>
        <v>0</v>
      </c>
      <c r="X717" s="12">
        <f t="shared" si="429"/>
        <v>0</v>
      </c>
      <c r="Y717" s="12">
        <f t="shared" si="430"/>
        <v>0</v>
      </c>
      <c r="Z717" s="12">
        <f t="shared" si="409"/>
        <v>0</v>
      </c>
      <c r="AB717" s="42">
        <f t="shared" si="410"/>
        <v>0</v>
      </c>
      <c r="AC717" s="42">
        <f t="shared" si="411"/>
        <v>0</v>
      </c>
      <c r="AD717" s="42">
        <f t="shared" si="412"/>
        <v>0</v>
      </c>
      <c r="AE717" s="42">
        <f t="shared" si="413"/>
        <v>0</v>
      </c>
      <c r="AG717" s="7"/>
      <c r="AH717" s="7"/>
      <c r="AJ717" s="7"/>
      <c r="AL717" s="12" t="str">
        <f t="shared" si="414"/>
        <v/>
      </c>
      <c r="AM717" s="12" t="str">
        <f t="shared" si="415"/>
        <v/>
      </c>
      <c r="AN717" s="12" t="str">
        <f t="shared" si="416"/>
        <v/>
      </c>
      <c r="AO717" s="12" t="str">
        <f t="shared" si="417"/>
        <v/>
      </c>
      <c r="AP717" s="12" t="str">
        <f t="shared" si="418"/>
        <v/>
      </c>
      <c r="AQ717" s="12" t="str">
        <f t="shared" si="419"/>
        <v/>
      </c>
      <c r="AR717" s="12" t="str">
        <f t="shared" si="420"/>
        <v/>
      </c>
      <c r="AS717" s="12" t="str">
        <f t="shared" si="421"/>
        <v/>
      </c>
      <c r="AT717" s="12" t="str">
        <f t="shared" si="422"/>
        <v/>
      </c>
      <c r="AU717" s="12" t="str">
        <f t="shared" si="423"/>
        <v/>
      </c>
      <c r="AV717" s="12" t="str">
        <f t="shared" si="424"/>
        <v/>
      </c>
      <c r="AW717" s="12" t="str">
        <f t="shared" si="425"/>
        <v/>
      </c>
      <c r="AX717" s="12" t="str">
        <f t="shared" si="426"/>
        <v/>
      </c>
      <c r="AY717" s="12" t="str">
        <f t="shared" si="427"/>
        <v/>
      </c>
      <c r="AZ717" s="12" t="str">
        <f t="shared" si="428"/>
        <v/>
      </c>
    </row>
    <row r="718" spans="1:52" s="3" customFormat="1">
      <c r="A718" s="35"/>
      <c r="B718" s="36"/>
      <c r="C718" s="36"/>
      <c r="D718" s="36"/>
      <c r="E718" s="13"/>
      <c r="F718" s="13"/>
      <c r="G718" s="13"/>
      <c r="H718" s="13"/>
      <c r="I718" s="18">
        <f t="shared" si="396"/>
        <v>0</v>
      </c>
      <c r="J718" s="37">
        <f t="shared" si="397"/>
        <v>0</v>
      </c>
      <c r="K718" s="37"/>
      <c r="L718" s="12">
        <f t="shared" si="398"/>
        <v>0</v>
      </c>
      <c r="M718" s="12">
        <f t="shared" si="399"/>
        <v>0</v>
      </c>
      <c r="N718" s="12">
        <f t="shared" si="400"/>
        <v>0</v>
      </c>
      <c r="O718" s="12">
        <f t="shared" si="401"/>
        <v>0</v>
      </c>
      <c r="P718" s="12">
        <f t="shared" si="402"/>
        <v>0</v>
      </c>
      <c r="Q718" s="12">
        <f t="shared" si="403"/>
        <v>0</v>
      </c>
      <c r="R718" s="12">
        <f t="shared" si="404"/>
        <v>0</v>
      </c>
      <c r="S718" s="12">
        <f t="shared" si="405"/>
        <v>0</v>
      </c>
      <c r="U718" s="12">
        <f t="shared" si="406"/>
        <v>0</v>
      </c>
      <c r="V718" s="12">
        <f t="shared" si="407"/>
        <v>0</v>
      </c>
      <c r="W718" s="12">
        <f t="shared" si="408"/>
        <v>0</v>
      </c>
      <c r="X718" s="12">
        <f t="shared" si="429"/>
        <v>0</v>
      </c>
      <c r="Y718" s="12">
        <f t="shared" si="430"/>
        <v>0</v>
      </c>
      <c r="Z718" s="12">
        <f t="shared" si="409"/>
        <v>0</v>
      </c>
      <c r="AB718" s="42">
        <f t="shared" si="410"/>
        <v>0</v>
      </c>
      <c r="AC718" s="42">
        <f t="shared" si="411"/>
        <v>0</v>
      </c>
      <c r="AD718" s="42">
        <f t="shared" si="412"/>
        <v>0</v>
      </c>
      <c r="AE718" s="42">
        <f t="shared" si="413"/>
        <v>0</v>
      </c>
      <c r="AG718" s="7"/>
      <c r="AH718" s="7"/>
      <c r="AJ718" s="7"/>
      <c r="AL718" s="12" t="str">
        <f t="shared" si="414"/>
        <v/>
      </c>
      <c r="AM718" s="12" t="str">
        <f t="shared" si="415"/>
        <v/>
      </c>
      <c r="AN718" s="12" t="str">
        <f t="shared" si="416"/>
        <v/>
      </c>
      <c r="AO718" s="12" t="str">
        <f t="shared" si="417"/>
        <v/>
      </c>
      <c r="AP718" s="12" t="str">
        <f t="shared" si="418"/>
        <v/>
      </c>
      <c r="AQ718" s="12" t="str">
        <f t="shared" si="419"/>
        <v/>
      </c>
      <c r="AR718" s="12" t="str">
        <f t="shared" si="420"/>
        <v/>
      </c>
      <c r="AS718" s="12" t="str">
        <f t="shared" si="421"/>
        <v/>
      </c>
      <c r="AT718" s="12" t="str">
        <f t="shared" si="422"/>
        <v/>
      </c>
      <c r="AU718" s="12" t="str">
        <f t="shared" si="423"/>
        <v/>
      </c>
      <c r="AV718" s="12" t="str">
        <f t="shared" si="424"/>
        <v/>
      </c>
      <c r="AW718" s="12" t="str">
        <f t="shared" si="425"/>
        <v/>
      </c>
      <c r="AX718" s="12" t="str">
        <f t="shared" si="426"/>
        <v/>
      </c>
      <c r="AY718" s="12" t="str">
        <f t="shared" si="427"/>
        <v/>
      </c>
      <c r="AZ718" s="12" t="str">
        <f t="shared" si="428"/>
        <v/>
      </c>
    </row>
    <row r="719" spans="1:52" s="3" customFormat="1">
      <c r="A719" s="35"/>
      <c r="B719" s="36"/>
      <c r="C719" s="36"/>
      <c r="D719" s="36"/>
      <c r="E719" s="13"/>
      <c r="F719" s="13"/>
      <c r="G719" s="13"/>
      <c r="H719" s="13"/>
      <c r="I719" s="18">
        <f t="shared" si="396"/>
        <v>0</v>
      </c>
      <c r="J719" s="37">
        <f t="shared" si="397"/>
        <v>0</v>
      </c>
      <c r="K719" s="37"/>
      <c r="L719" s="12">
        <f t="shared" si="398"/>
        <v>0</v>
      </c>
      <c r="M719" s="12">
        <f t="shared" si="399"/>
        <v>0</v>
      </c>
      <c r="N719" s="12">
        <f t="shared" si="400"/>
        <v>0</v>
      </c>
      <c r="O719" s="12">
        <f t="shared" si="401"/>
        <v>0</v>
      </c>
      <c r="P719" s="12">
        <f t="shared" si="402"/>
        <v>0</v>
      </c>
      <c r="Q719" s="12">
        <f t="shared" si="403"/>
        <v>0</v>
      </c>
      <c r="R719" s="12">
        <f t="shared" si="404"/>
        <v>0</v>
      </c>
      <c r="S719" s="12">
        <f t="shared" si="405"/>
        <v>0</v>
      </c>
      <c r="U719" s="12">
        <f t="shared" si="406"/>
        <v>0</v>
      </c>
      <c r="V719" s="12">
        <f t="shared" si="407"/>
        <v>0</v>
      </c>
      <c r="W719" s="12">
        <f t="shared" si="408"/>
        <v>0</v>
      </c>
      <c r="X719" s="12">
        <f t="shared" si="429"/>
        <v>0</v>
      </c>
      <c r="Y719" s="12">
        <f t="shared" si="430"/>
        <v>0</v>
      </c>
      <c r="Z719" s="12">
        <f t="shared" si="409"/>
        <v>0</v>
      </c>
      <c r="AB719" s="42">
        <f t="shared" si="410"/>
        <v>0</v>
      </c>
      <c r="AC719" s="42">
        <f t="shared" si="411"/>
        <v>0</v>
      </c>
      <c r="AD719" s="42">
        <f t="shared" si="412"/>
        <v>0</v>
      </c>
      <c r="AE719" s="42">
        <f t="shared" si="413"/>
        <v>0</v>
      </c>
      <c r="AG719" s="7"/>
      <c r="AH719" s="7"/>
      <c r="AJ719" s="7"/>
      <c r="AL719" s="12" t="str">
        <f t="shared" si="414"/>
        <v/>
      </c>
      <c r="AM719" s="12" t="str">
        <f t="shared" si="415"/>
        <v/>
      </c>
      <c r="AN719" s="12" t="str">
        <f t="shared" si="416"/>
        <v/>
      </c>
      <c r="AO719" s="12" t="str">
        <f t="shared" si="417"/>
        <v/>
      </c>
      <c r="AP719" s="12" t="str">
        <f t="shared" si="418"/>
        <v/>
      </c>
      <c r="AQ719" s="12" t="str">
        <f t="shared" si="419"/>
        <v/>
      </c>
      <c r="AR719" s="12" t="str">
        <f t="shared" si="420"/>
        <v/>
      </c>
      <c r="AS719" s="12" t="str">
        <f t="shared" si="421"/>
        <v/>
      </c>
      <c r="AT719" s="12" t="str">
        <f t="shared" si="422"/>
        <v/>
      </c>
      <c r="AU719" s="12" t="str">
        <f t="shared" si="423"/>
        <v/>
      </c>
      <c r="AV719" s="12" t="str">
        <f t="shared" si="424"/>
        <v/>
      </c>
      <c r="AW719" s="12" t="str">
        <f t="shared" si="425"/>
        <v/>
      </c>
      <c r="AX719" s="12" t="str">
        <f t="shared" si="426"/>
        <v/>
      </c>
      <c r="AY719" s="12" t="str">
        <f t="shared" si="427"/>
        <v/>
      </c>
      <c r="AZ719" s="12" t="str">
        <f t="shared" si="428"/>
        <v/>
      </c>
    </row>
    <row r="720" spans="1:52" s="3" customFormat="1">
      <c r="A720" s="35"/>
      <c r="B720" s="36"/>
      <c r="C720" s="36"/>
      <c r="D720" s="36"/>
      <c r="E720" s="13"/>
      <c r="F720" s="13"/>
      <c r="G720" s="13"/>
      <c r="H720" s="13"/>
      <c r="I720" s="18">
        <f t="shared" si="396"/>
        <v>0</v>
      </c>
      <c r="J720" s="37">
        <f t="shared" si="397"/>
        <v>0</v>
      </c>
      <c r="K720" s="37"/>
      <c r="L720" s="12">
        <f t="shared" si="398"/>
        <v>0</v>
      </c>
      <c r="M720" s="12">
        <f t="shared" si="399"/>
        <v>0</v>
      </c>
      <c r="N720" s="12">
        <f t="shared" si="400"/>
        <v>0</v>
      </c>
      <c r="O720" s="12">
        <f t="shared" si="401"/>
        <v>0</v>
      </c>
      <c r="P720" s="12">
        <f t="shared" si="402"/>
        <v>0</v>
      </c>
      <c r="Q720" s="12">
        <f t="shared" si="403"/>
        <v>0</v>
      </c>
      <c r="R720" s="12">
        <f t="shared" si="404"/>
        <v>0</v>
      </c>
      <c r="S720" s="12">
        <f t="shared" si="405"/>
        <v>0</v>
      </c>
      <c r="U720" s="12">
        <f t="shared" si="406"/>
        <v>0</v>
      </c>
      <c r="V720" s="12">
        <f t="shared" si="407"/>
        <v>0</v>
      </c>
      <c r="W720" s="12">
        <f t="shared" si="408"/>
        <v>0</v>
      </c>
      <c r="X720" s="12">
        <f t="shared" si="429"/>
        <v>0</v>
      </c>
      <c r="Y720" s="12">
        <f t="shared" si="430"/>
        <v>0</v>
      </c>
      <c r="Z720" s="12">
        <f t="shared" si="409"/>
        <v>0</v>
      </c>
      <c r="AB720" s="42">
        <f t="shared" si="410"/>
        <v>0</v>
      </c>
      <c r="AC720" s="42">
        <f t="shared" si="411"/>
        <v>0</v>
      </c>
      <c r="AD720" s="42">
        <f t="shared" si="412"/>
        <v>0</v>
      </c>
      <c r="AE720" s="42">
        <f t="shared" si="413"/>
        <v>0</v>
      </c>
      <c r="AG720" s="7"/>
      <c r="AH720" s="7"/>
      <c r="AJ720" s="7"/>
      <c r="AL720" s="12" t="str">
        <f t="shared" si="414"/>
        <v/>
      </c>
      <c r="AM720" s="12" t="str">
        <f t="shared" si="415"/>
        <v/>
      </c>
      <c r="AN720" s="12" t="str">
        <f t="shared" si="416"/>
        <v/>
      </c>
      <c r="AO720" s="12" t="str">
        <f t="shared" si="417"/>
        <v/>
      </c>
      <c r="AP720" s="12" t="str">
        <f t="shared" si="418"/>
        <v/>
      </c>
      <c r="AQ720" s="12" t="str">
        <f t="shared" si="419"/>
        <v/>
      </c>
      <c r="AR720" s="12" t="str">
        <f t="shared" si="420"/>
        <v/>
      </c>
      <c r="AS720" s="12" t="str">
        <f t="shared" si="421"/>
        <v/>
      </c>
      <c r="AT720" s="12" t="str">
        <f t="shared" si="422"/>
        <v/>
      </c>
      <c r="AU720" s="12" t="str">
        <f t="shared" si="423"/>
        <v/>
      </c>
      <c r="AV720" s="12" t="str">
        <f t="shared" si="424"/>
        <v/>
      </c>
      <c r="AW720" s="12" t="str">
        <f t="shared" si="425"/>
        <v/>
      </c>
      <c r="AX720" s="12" t="str">
        <f t="shared" si="426"/>
        <v/>
      </c>
      <c r="AY720" s="12" t="str">
        <f t="shared" si="427"/>
        <v/>
      </c>
      <c r="AZ720" s="12" t="str">
        <f t="shared" si="428"/>
        <v/>
      </c>
    </row>
    <row r="721" spans="1:52" s="3" customFormat="1">
      <c r="A721" s="35"/>
      <c r="B721" s="36"/>
      <c r="C721" s="36"/>
      <c r="D721" s="36"/>
      <c r="E721" s="13"/>
      <c r="F721" s="13"/>
      <c r="G721" s="13"/>
      <c r="H721" s="13"/>
      <c r="I721" s="18">
        <f t="shared" si="396"/>
        <v>0</v>
      </c>
      <c r="J721" s="37">
        <f t="shared" si="397"/>
        <v>0</v>
      </c>
      <c r="K721" s="37"/>
      <c r="L721" s="12">
        <f t="shared" si="398"/>
        <v>0</v>
      </c>
      <c r="M721" s="12">
        <f t="shared" si="399"/>
        <v>0</v>
      </c>
      <c r="N721" s="12">
        <f t="shared" si="400"/>
        <v>0</v>
      </c>
      <c r="O721" s="12">
        <f t="shared" si="401"/>
        <v>0</v>
      </c>
      <c r="P721" s="12">
        <f t="shared" si="402"/>
        <v>0</v>
      </c>
      <c r="Q721" s="12">
        <f t="shared" si="403"/>
        <v>0</v>
      </c>
      <c r="R721" s="12">
        <f t="shared" si="404"/>
        <v>0</v>
      </c>
      <c r="S721" s="12">
        <f t="shared" si="405"/>
        <v>0</v>
      </c>
      <c r="U721" s="12">
        <f t="shared" si="406"/>
        <v>0</v>
      </c>
      <c r="V721" s="12">
        <f t="shared" si="407"/>
        <v>0</v>
      </c>
      <c r="W721" s="12">
        <f t="shared" si="408"/>
        <v>0</v>
      </c>
      <c r="X721" s="12">
        <f t="shared" si="429"/>
        <v>0</v>
      </c>
      <c r="Y721" s="12">
        <f t="shared" si="430"/>
        <v>0</v>
      </c>
      <c r="Z721" s="12">
        <f t="shared" si="409"/>
        <v>0</v>
      </c>
      <c r="AB721" s="42">
        <f t="shared" si="410"/>
        <v>0</v>
      </c>
      <c r="AC721" s="42">
        <f t="shared" si="411"/>
        <v>0</v>
      </c>
      <c r="AD721" s="42">
        <f t="shared" si="412"/>
        <v>0</v>
      </c>
      <c r="AE721" s="42">
        <f t="shared" si="413"/>
        <v>0</v>
      </c>
      <c r="AG721" s="7"/>
      <c r="AH721" s="7"/>
      <c r="AJ721" s="7"/>
      <c r="AL721" s="12" t="str">
        <f t="shared" si="414"/>
        <v/>
      </c>
      <c r="AM721" s="12" t="str">
        <f t="shared" si="415"/>
        <v/>
      </c>
      <c r="AN721" s="12" t="str">
        <f t="shared" si="416"/>
        <v/>
      </c>
      <c r="AO721" s="12" t="str">
        <f t="shared" si="417"/>
        <v/>
      </c>
      <c r="AP721" s="12" t="str">
        <f t="shared" si="418"/>
        <v/>
      </c>
      <c r="AQ721" s="12" t="str">
        <f t="shared" si="419"/>
        <v/>
      </c>
      <c r="AR721" s="12" t="str">
        <f t="shared" si="420"/>
        <v/>
      </c>
      <c r="AS721" s="12" t="str">
        <f t="shared" si="421"/>
        <v/>
      </c>
      <c r="AT721" s="12" t="str">
        <f t="shared" si="422"/>
        <v/>
      </c>
      <c r="AU721" s="12" t="str">
        <f t="shared" si="423"/>
        <v/>
      </c>
      <c r="AV721" s="12" t="str">
        <f t="shared" si="424"/>
        <v/>
      </c>
      <c r="AW721" s="12" t="str">
        <f t="shared" si="425"/>
        <v/>
      </c>
      <c r="AX721" s="12" t="str">
        <f t="shared" si="426"/>
        <v/>
      </c>
      <c r="AY721" s="12" t="str">
        <f t="shared" si="427"/>
        <v/>
      </c>
      <c r="AZ721" s="12" t="str">
        <f t="shared" si="428"/>
        <v/>
      </c>
    </row>
    <row r="722" spans="1:52" s="3" customFormat="1">
      <c r="A722" s="35"/>
      <c r="B722" s="36"/>
      <c r="C722" s="36"/>
      <c r="D722" s="36"/>
      <c r="E722" s="13"/>
      <c r="F722" s="13"/>
      <c r="G722" s="13"/>
      <c r="H722" s="13"/>
      <c r="I722" s="18">
        <f t="shared" si="396"/>
        <v>0</v>
      </c>
      <c r="J722" s="37">
        <f t="shared" si="397"/>
        <v>0</v>
      </c>
      <c r="K722" s="37"/>
      <c r="L722" s="12">
        <f t="shared" si="398"/>
        <v>0</v>
      </c>
      <c r="M722" s="12">
        <f t="shared" si="399"/>
        <v>0</v>
      </c>
      <c r="N722" s="12">
        <f t="shared" si="400"/>
        <v>0</v>
      </c>
      <c r="O722" s="12">
        <f t="shared" si="401"/>
        <v>0</v>
      </c>
      <c r="P722" s="12">
        <f t="shared" si="402"/>
        <v>0</v>
      </c>
      <c r="Q722" s="12">
        <f t="shared" si="403"/>
        <v>0</v>
      </c>
      <c r="R722" s="12">
        <f t="shared" si="404"/>
        <v>0</v>
      </c>
      <c r="S722" s="12">
        <f t="shared" si="405"/>
        <v>0</v>
      </c>
      <c r="U722" s="12">
        <f t="shared" si="406"/>
        <v>0</v>
      </c>
      <c r="V722" s="12">
        <f t="shared" si="407"/>
        <v>0</v>
      </c>
      <c r="W722" s="12">
        <f t="shared" si="408"/>
        <v>0</v>
      </c>
      <c r="X722" s="12">
        <f t="shared" si="429"/>
        <v>0</v>
      </c>
      <c r="Y722" s="12">
        <f t="shared" si="430"/>
        <v>0</v>
      </c>
      <c r="Z722" s="12">
        <f t="shared" si="409"/>
        <v>0</v>
      </c>
      <c r="AB722" s="42">
        <f t="shared" si="410"/>
        <v>0</v>
      </c>
      <c r="AC722" s="42">
        <f t="shared" si="411"/>
        <v>0</v>
      </c>
      <c r="AD722" s="42">
        <f t="shared" si="412"/>
        <v>0</v>
      </c>
      <c r="AE722" s="42">
        <f t="shared" si="413"/>
        <v>0</v>
      </c>
      <c r="AG722" s="7"/>
      <c r="AH722" s="7"/>
      <c r="AJ722" s="7"/>
      <c r="AL722" s="12" t="str">
        <f t="shared" si="414"/>
        <v/>
      </c>
      <c r="AM722" s="12" t="str">
        <f t="shared" si="415"/>
        <v/>
      </c>
      <c r="AN722" s="12" t="str">
        <f t="shared" si="416"/>
        <v/>
      </c>
      <c r="AO722" s="12" t="str">
        <f t="shared" si="417"/>
        <v/>
      </c>
      <c r="AP722" s="12" t="str">
        <f t="shared" si="418"/>
        <v/>
      </c>
      <c r="AQ722" s="12" t="str">
        <f t="shared" si="419"/>
        <v/>
      </c>
      <c r="AR722" s="12" t="str">
        <f t="shared" si="420"/>
        <v/>
      </c>
      <c r="AS722" s="12" t="str">
        <f t="shared" si="421"/>
        <v/>
      </c>
      <c r="AT722" s="12" t="str">
        <f t="shared" si="422"/>
        <v/>
      </c>
      <c r="AU722" s="12" t="str">
        <f t="shared" si="423"/>
        <v/>
      </c>
      <c r="AV722" s="12" t="str">
        <f t="shared" si="424"/>
        <v/>
      </c>
      <c r="AW722" s="12" t="str">
        <f t="shared" si="425"/>
        <v/>
      </c>
      <c r="AX722" s="12" t="str">
        <f t="shared" si="426"/>
        <v/>
      </c>
      <c r="AY722" s="12" t="str">
        <f t="shared" si="427"/>
        <v/>
      </c>
      <c r="AZ722" s="12" t="str">
        <f t="shared" si="428"/>
        <v/>
      </c>
    </row>
    <row r="723" spans="1:52" s="3" customFormat="1">
      <c r="A723" s="35"/>
      <c r="B723" s="36"/>
      <c r="C723" s="36"/>
      <c r="D723" s="36"/>
      <c r="E723" s="13"/>
      <c r="F723" s="13"/>
      <c r="G723" s="13"/>
      <c r="H723" s="13"/>
      <c r="I723" s="18">
        <f t="shared" si="396"/>
        <v>0</v>
      </c>
      <c r="J723" s="37">
        <f t="shared" si="397"/>
        <v>0</v>
      </c>
      <c r="K723" s="37"/>
      <c r="L723" s="12">
        <f t="shared" si="398"/>
        <v>0</v>
      </c>
      <c r="M723" s="12">
        <f t="shared" si="399"/>
        <v>0</v>
      </c>
      <c r="N723" s="12">
        <f t="shared" si="400"/>
        <v>0</v>
      </c>
      <c r="O723" s="12">
        <f t="shared" si="401"/>
        <v>0</v>
      </c>
      <c r="P723" s="12">
        <f t="shared" si="402"/>
        <v>0</v>
      </c>
      <c r="Q723" s="12">
        <f t="shared" si="403"/>
        <v>0</v>
      </c>
      <c r="R723" s="12">
        <f t="shared" si="404"/>
        <v>0</v>
      </c>
      <c r="S723" s="12">
        <f t="shared" si="405"/>
        <v>0</v>
      </c>
      <c r="U723" s="12">
        <f t="shared" si="406"/>
        <v>0</v>
      </c>
      <c r="V723" s="12">
        <f t="shared" si="407"/>
        <v>0</v>
      </c>
      <c r="W723" s="12">
        <f t="shared" si="408"/>
        <v>0</v>
      </c>
      <c r="X723" s="12">
        <f t="shared" si="429"/>
        <v>0</v>
      </c>
      <c r="Y723" s="12">
        <f t="shared" si="430"/>
        <v>0</v>
      </c>
      <c r="Z723" s="12">
        <f t="shared" si="409"/>
        <v>0</v>
      </c>
      <c r="AB723" s="42">
        <f t="shared" si="410"/>
        <v>0</v>
      </c>
      <c r="AC723" s="42">
        <f t="shared" si="411"/>
        <v>0</v>
      </c>
      <c r="AD723" s="42">
        <f t="shared" si="412"/>
        <v>0</v>
      </c>
      <c r="AE723" s="42">
        <f t="shared" si="413"/>
        <v>0</v>
      </c>
      <c r="AG723" s="7"/>
      <c r="AH723" s="7"/>
      <c r="AJ723" s="7"/>
      <c r="AL723" s="12" t="str">
        <f t="shared" si="414"/>
        <v/>
      </c>
      <c r="AM723" s="12" t="str">
        <f t="shared" si="415"/>
        <v/>
      </c>
      <c r="AN723" s="12" t="str">
        <f t="shared" si="416"/>
        <v/>
      </c>
      <c r="AO723" s="12" t="str">
        <f t="shared" si="417"/>
        <v/>
      </c>
      <c r="AP723" s="12" t="str">
        <f t="shared" si="418"/>
        <v/>
      </c>
      <c r="AQ723" s="12" t="str">
        <f t="shared" si="419"/>
        <v/>
      </c>
      <c r="AR723" s="12" t="str">
        <f t="shared" si="420"/>
        <v/>
      </c>
      <c r="AS723" s="12" t="str">
        <f t="shared" si="421"/>
        <v/>
      </c>
      <c r="AT723" s="12" t="str">
        <f t="shared" si="422"/>
        <v/>
      </c>
      <c r="AU723" s="12" t="str">
        <f t="shared" si="423"/>
        <v/>
      </c>
      <c r="AV723" s="12" t="str">
        <f t="shared" si="424"/>
        <v/>
      </c>
      <c r="AW723" s="12" t="str">
        <f t="shared" si="425"/>
        <v/>
      </c>
      <c r="AX723" s="12" t="str">
        <f t="shared" si="426"/>
        <v/>
      </c>
      <c r="AY723" s="12" t="str">
        <f t="shared" si="427"/>
        <v/>
      </c>
      <c r="AZ723" s="12" t="str">
        <f t="shared" si="428"/>
        <v/>
      </c>
    </row>
    <row r="724" spans="1:52" s="3" customFormat="1">
      <c r="A724" s="35"/>
      <c r="B724" s="36"/>
      <c r="C724" s="36"/>
      <c r="D724" s="36"/>
      <c r="E724" s="13"/>
      <c r="F724" s="13"/>
      <c r="G724" s="13"/>
      <c r="H724" s="13"/>
      <c r="I724" s="18">
        <f t="shared" si="396"/>
        <v>0</v>
      </c>
      <c r="J724" s="37">
        <f t="shared" si="397"/>
        <v>0</v>
      </c>
      <c r="K724" s="37"/>
      <c r="L724" s="12">
        <f t="shared" si="398"/>
        <v>0</v>
      </c>
      <c r="M724" s="12">
        <f t="shared" si="399"/>
        <v>0</v>
      </c>
      <c r="N724" s="12">
        <f t="shared" si="400"/>
        <v>0</v>
      </c>
      <c r="O724" s="12">
        <f t="shared" si="401"/>
        <v>0</v>
      </c>
      <c r="P724" s="12">
        <f t="shared" si="402"/>
        <v>0</v>
      </c>
      <c r="Q724" s="12">
        <f t="shared" si="403"/>
        <v>0</v>
      </c>
      <c r="R724" s="12">
        <f t="shared" si="404"/>
        <v>0</v>
      </c>
      <c r="S724" s="12">
        <f t="shared" si="405"/>
        <v>0</v>
      </c>
      <c r="U724" s="12">
        <f t="shared" si="406"/>
        <v>0</v>
      </c>
      <c r="V724" s="12">
        <f t="shared" si="407"/>
        <v>0</v>
      </c>
      <c r="W724" s="12">
        <f t="shared" si="408"/>
        <v>0</v>
      </c>
      <c r="X724" s="12">
        <f t="shared" si="429"/>
        <v>0</v>
      </c>
      <c r="Y724" s="12">
        <f t="shared" si="430"/>
        <v>0</v>
      </c>
      <c r="Z724" s="12">
        <f t="shared" si="409"/>
        <v>0</v>
      </c>
      <c r="AB724" s="42">
        <f t="shared" si="410"/>
        <v>0</v>
      </c>
      <c r="AC724" s="42">
        <f t="shared" si="411"/>
        <v>0</v>
      </c>
      <c r="AD724" s="42">
        <f t="shared" si="412"/>
        <v>0</v>
      </c>
      <c r="AE724" s="42">
        <f t="shared" si="413"/>
        <v>0</v>
      </c>
      <c r="AG724" s="7"/>
      <c r="AH724" s="7"/>
      <c r="AJ724" s="7"/>
      <c r="AL724" s="12" t="str">
        <f t="shared" si="414"/>
        <v/>
      </c>
      <c r="AM724" s="12" t="str">
        <f t="shared" si="415"/>
        <v/>
      </c>
      <c r="AN724" s="12" t="str">
        <f t="shared" si="416"/>
        <v/>
      </c>
      <c r="AO724" s="12" t="str">
        <f t="shared" si="417"/>
        <v/>
      </c>
      <c r="AP724" s="12" t="str">
        <f t="shared" si="418"/>
        <v/>
      </c>
      <c r="AQ724" s="12" t="str">
        <f t="shared" si="419"/>
        <v/>
      </c>
      <c r="AR724" s="12" t="str">
        <f t="shared" si="420"/>
        <v/>
      </c>
      <c r="AS724" s="12" t="str">
        <f t="shared" si="421"/>
        <v/>
      </c>
      <c r="AT724" s="12" t="str">
        <f t="shared" si="422"/>
        <v/>
      </c>
      <c r="AU724" s="12" t="str">
        <f t="shared" si="423"/>
        <v/>
      </c>
      <c r="AV724" s="12" t="str">
        <f t="shared" si="424"/>
        <v/>
      </c>
      <c r="AW724" s="12" t="str">
        <f t="shared" si="425"/>
        <v/>
      </c>
      <c r="AX724" s="12" t="str">
        <f t="shared" si="426"/>
        <v/>
      </c>
      <c r="AY724" s="12" t="str">
        <f t="shared" si="427"/>
        <v/>
      </c>
      <c r="AZ724" s="12" t="str">
        <f t="shared" si="428"/>
        <v/>
      </c>
    </row>
    <row r="725" spans="1:52" s="3" customFormat="1">
      <c r="A725" s="35"/>
      <c r="B725" s="36"/>
      <c r="C725" s="36"/>
      <c r="D725" s="36"/>
      <c r="E725" s="13"/>
      <c r="F725" s="13"/>
      <c r="G725" s="13"/>
      <c r="H725" s="13"/>
      <c r="I725" s="18">
        <f t="shared" si="396"/>
        <v>0</v>
      </c>
      <c r="J725" s="37">
        <f t="shared" si="397"/>
        <v>0</v>
      </c>
      <c r="K725" s="37"/>
      <c r="L725" s="12">
        <f t="shared" si="398"/>
        <v>0</v>
      </c>
      <c r="M725" s="12">
        <f t="shared" si="399"/>
        <v>0</v>
      </c>
      <c r="N725" s="12">
        <f t="shared" si="400"/>
        <v>0</v>
      </c>
      <c r="O725" s="12">
        <f t="shared" si="401"/>
        <v>0</v>
      </c>
      <c r="P725" s="12">
        <f t="shared" si="402"/>
        <v>0</v>
      </c>
      <c r="Q725" s="12">
        <f t="shared" si="403"/>
        <v>0</v>
      </c>
      <c r="R725" s="12">
        <f t="shared" si="404"/>
        <v>0</v>
      </c>
      <c r="S725" s="12">
        <f t="shared" si="405"/>
        <v>0</v>
      </c>
      <c r="U725" s="12">
        <f t="shared" si="406"/>
        <v>0</v>
      </c>
      <c r="V725" s="12">
        <f t="shared" si="407"/>
        <v>0</v>
      </c>
      <c r="W725" s="12">
        <f t="shared" si="408"/>
        <v>0</v>
      </c>
      <c r="X725" s="12">
        <f t="shared" si="429"/>
        <v>0</v>
      </c>
      <c r="Y725" s="12">
        <f t="shared" si="430"/>
        <v>0</v>
      </c>
      <c r="Z725" s="12">
        <f t="shared" si="409"/>
        <v>0</v>
      </c>
      <c r="AB725" s="42">
        <f t="shared" si="410"/>
        <v>0</v>
      </c>
      <c r="AC725" s="42">
        <f t="shared" si="411"/>
        <v>0</v>
      </c>
      <c r="AD725" s="42">
        <f t="shared" si="412"/>
        <v>0</v>
      </c>
      <c r="AE725" s="42">
        <f t="shared" si="413"/>
        <v>0</v>
      </c>
      <c r="AG725" s="7"/>
      <c r="AH725" s="7"/>
      <c r="AJ725" s="7"/>
      <c r="AL725" s="12" t="str">
        <f t="shared" si="414"/>
        <v/>
      </c>
      <c r="AM725" s="12" t="str">
        <f t="shared" si="415"/>
        <v/>
      </c>
      <c r="AN725" s="12" t="str">
        <f t="shared" si="416"/>
        <v/>
      </c>
      <c r="AO725" s="12" t="str">
        <f t="shared" si="417"/>
        <v/>
      </c>
      <c r="AP725" s="12" t="str">
        <f t="shared" si="418"/>
        <v/>
      </c>
      <c r="AQ725" s="12" t="str">
        <f t="shared" si="419"/>
        <v/>
      </c>
      <c r="AR725" s="12" t="str">
        <f t="shared" si="420"/>
        <v/>
      </c>
      <c r="AS725" s="12" t="str">
        <f t="shared" si="421"/>
        <v/>
      </c>
      <c r="AT725" s="12" t="str">
        <f t="shared" si="422"/>
        <v/>
      </c>
      <c r="AU725" s="12" t="str">
        <f t="shared" si="423"/>
        <v/>
      </c>
      <c r="AV725" s="12" t="str">
        <f t="shared" si="424"/>
        <v/>
      </c>
      <c r="AW725" s="12" t="str">
        <f t="shared" si="425"/>
        <v/>
      </c>
      <c r="AX725" s="12" t="str">
        <f t="shared" si="426"/>
        <v/>
      </c>
      <c r="AY725" s="12" t="str">
        <f t="shared" si="427"/>
        <v/>
      </c>
      <c r="AZ725" s="12" t="str">
        <f t="shared" si="428"/>
        <v/>
      </c>
    </row>
    <row r="726" spans="1:52" s="3" customFormat="1">
      <c r="A726" s="35"/>
      <c r="B726" s="36"/>
      <c r="C726" s="36"/>
      <c r="D726" s="36"/>
      <c r="E726" s="13"/>
      <c r="F726" s="13"/>
      <c r="G726" s="13"/>
      <c r="H726" s="13"/>
      <c r="I726" s="18">
        <f t="shared" si="396"/>
        <v>0</v>
      </c>
      <c r="J726" s="37">
        <f t="shared" si="397"/>
        <v>0</v>
      </c>
      <c r="K726" s="37"/>
      <c r="L726" s="12">
        <f t="shared" si="398"/>
        <v>0</v>
      </c>
      <c r="M726" s="12">
        <f t="shared" si="399"/>
        <v>0</v>
      </c>
      <c r="N726" s="12">
        <f t="shared" si="400"/>
        <v>0</v>
      </c>
      <c r="O726" s="12">
        <f t="shared" si="401"/>
        <v>0</v>
      </c>
      <c r="P726" s="12">
        <f t="shared" si="402"/>
        <v>0</v>
      </c>
      <c r="Q726" s="12">
        <f t="shared" si="403"/>
        <v>0</v>
      </c>
      <c r="R726" s="12">
        <f t="shared" si="404"/>
        <v>0</v>
      </c>
      <c r="S726" s="12">
        <f t="shared" si="405"/>
        <v>0</v>
      </c>
      <c r="U726" s="12">
        <f t="shared" si="406"/>
        <v>0</v>
      </c>
      <c r="V726" s="12">
        <f t="shared" si="407"/>
        <v>0</v>
      </c>
      <c r="W726" s="12">
        <f t="shared" si="408"/>
        <v>0</v>
      </c>
      <c r="X726" s="12">
        <f t="shared" si="429"/>
        <v>0</v>
      </c>
      <c r="Y726" s="12">
        <f t="shared" si="430"/>
        <v>0</v>
      </c>
      <c r="Z726" s="12">
        <f t="shared" si="409"/>
        <v>0</v>
      </c>
      <c r="AB726" s="42">
        <f t="shared" si="410"/>
        <v>0</v>
      </c>
      <c r="AC726" s="42">
        <f t="shared" si="411"/>
        <v>0</v>
      </c>
      <c r="AD726" s="42">
        <f t="shared" si="412"/>
        <v>0</v>
      </c>
      <c r="AE726" s="42">
        <f t="shared" si="413"/>
        <v>0</v>
      </c>
      <c r="AG726" s="7"/>
      <c r="AH726" s="7"/>
      <c r="AJ726" s="7"/>
      <c r="AL726" s="12" t="str">
        <f t="shared" si="414"/>
        <v/>
      </c>
      <c r="AM726" s="12" t="str">
        <f t="shared" si="415"/>
        <v/>
      </c>
      <c r="AN726" s="12" t="str">
        <f t="shared" si="416"/>
        <v/>
      </c>
      <c r="AO726" s="12" t="str">
        <f t="shared" si="417"/>
        <v/>
      </c>
      <c r="AP726" s="12" t="str">
        <f t="shared" si="418"/>
        <v/>
      </c>
      <c r="AQ726" s="12" t="str">
        <f t="shared" si="419"/>
        <v/>
      </c>
      <c r="AR726" s="12" t="str">
        <f t="shared" si="420"/>
        <v/>
      </c>
      <c r="AS726" s="12" t="str">
        <f t="shared" si="421"/>
        <v/>
      </c>
      <c r="AT726" s="12" t="str">
        <f t="shared" si="422"/>
        <v/>
      </c>
      <c r="AU726" s="12" t="str">
        <f t="shared" si="423"/>
        <v/>
      </c>
      <c r="AV726" s="12" t="str">
        <f t="shared" si="424"/>
        <v/>
      </c>
      <c r="AW726" s="12" t="str">
        <f t="shared" si="425"/>
        <v/>
      </c>
      <c r="AX726" s="12" t="str">
        <f t="shared" si="426"/>
        <v/>
      </c>
      <c r="AY726" s="12" t="str">
        <f t="shared" si="427"/>
        <v/>
      </c>
      <c r="AZ726" s="12" t="str">
        <f t="shared" si="428"/>
        <v/>
      </c>
    </row>
    <row r="727" spans="1:52" s="3" customFormat="1">
      <c r="A727" s="35"/>
      <c r="B727" s="36"/>
      <c r="C727" s="36"/>
      <c r="D727" s="36"/>
      <c r="E727" s="13"/>
      <c r="F727" s="13"/>
      <c r="G727" s="13"/>
      <c r="H727" s="13"/>
      <c r="I727" s="18">
        <f t="shared" si="396"/>
        <v>0</v>
      </c>
      <c r="J727" s="37">
        <f t="shared" si="397"/>
        <v>0</v>
      </c>
      <c r="K727" s="37"/>
      <c r="L727" s="12">
        <f t="shared" si="398"/>
        <v>0</v>
      </c>
      <c r="M727" s="12">
        <f t="shared" si="399"/>
        <v>0</v>
      </c>
      <c r="N727" s="12">
        <f t="shared" si="400"/>
        <v>0</v>
      </c>
      <c r="O727" s="12">
        <f t="shared" si="401"/>
        <v>0</v>
      </c>
      <c r="P727" s="12">
        <f t="shared" si="402"/>
        <v>0</v>
      </c>
      <c r="Q727" s="12">
        <f t="shared" si="403"/>
        <v>0</v>
      </c>
      <c r="R727" s="12">
        <f t="shared" si="404"/>
        <v>0</v>
      </c>
      <c r="S727" s="12">
        <f t="shared" si="405"/>
        <v>0</v>
      </c>
      <c r="U727" s="12">
        <f t="shared" si="406"/>
        <v>0</v>
      </c>
      <c r="V727" s="12">
        <f t="shared" si="407"/>
        <v>0</v>
      </c>
      <c r="W727" s="12">
        <f t="shared" si="408"/>
        <v>0</v>
      </c>
      <c r="X727" s="12">
        <f t="shared" si="429"/>
        <v>0</v>
      </c>
      <c r="Y727" s="12">
        <f t="shared" si="430"/>
        <v>0</v>
      </c>
      <c r="Z727" s="12">
        <f t="shared" si="409"/>
        <v>0</v>
      </c>
      <c r="AB727" s="42">
        <f t="shared" si="410"/>
        <v>0</v>
      </c>
      <c r="AC727" s="42">
        <f t="shared" si="411"/>
        <v>0</v>
      </c>
      <c r="AD727" s="42">
        <f t="shared" si="412"/>
        <v>0</v>
      </c>
      <c r="AE727" s="42">
        <f t="shared" si="413"/>
        <v>0</v>
      </c>
      <c r="AG727" s="7"/>
      <c r="AH727" s="7"/>
      <c r="AJ727" s="7"/>
      <c r="AL727" s="12" t="str">
        <f t="shared" si="414"/>
        <v/>
      </c>
      <c r="AM727" s="12" t="str">
        <f t="shared" si="415"/>
        <v/>
      </c>
      <c r="AN727" s="12" t="str">
        <f t="shared" si="416"/>
        <v/>
      </c>
      <c r="AO727" s="12" t="str">
        <f t="shared" si="417"/>
        <v/>
      </c>
      <c r="AP727" s="12" t="str">
        <f t="shared" si="418"/>
        <v/>
      </c>
      <c r="AQ727" s="12" t="str">
        <f t="shared" si="419"/>
        <v/>
      </c>
      <c r="AR727" s="12" t="str">
        <f t="shared" si="420"/>
        <v/>
      </c>
      <c r="AS727" s="12" t="str">
        <f t="shared" si="421"/>
        <v/>
      </c>
      <c r="AT727" s="12" t="str">
        <f t="shared" si="422"/>
        <v/>
      </c>
      <c r="AU727" s="12" t="str">
        <f t="shared" si="423"/>
        <v/>
      </c>
      <c r="AV727" s="12" t="str">
        <f t="shared" si="424"/>
        <v/>
      </c>
      <c r="AW727" s="12" t="str">
        <f t="shared" si="425"/>
        <v/>
      </c>
      <c r="AX727" s="12" t="str">
        <f t="shared" si="426"/>
        <v/>
      </c>
      <c r="AY727" s="12" t="str">
        <f t="shared" si="427"/>
        <v/>
      </c>
      <c r="AZ727" s="12" t="str">
        <f t="shared" si="428"/>
        <v/>
      </c>
    </row>
    <row r="728" spans="1:52" s="3" customFormat="1">
      <c r="A728" s="35"/>
      <c r="B728" s="36"/>
      <c r="C728" s="36"/>
      <c r="D728" s="36"/>
      <c r="E728" s="13"/>
      <c r="F728" s="13"/>
      <c r="G728" s="13"/>
      <c r="H728" s="13"/>
      <c r="I728" s="18">
        <f t="shared" si="396"/>
        <v>0</v>
      </c>
      <c r="J728" s="37">
        <f t="shared" si="397"/>
        <v>0</v>
      </c>
      <c r="K728" s="37"/>
      <c r="L728" s="12">
        <f t="shared" si="398"/>
        <v>0</v>
      </c>
      <c r="M728" s="12">
        <f t="shared" si="399"/>
        <v>0</v>
      </c>
      <c r="N728" s="12">
        <f t="shared" si="400"/>
        <v>0</v>
      </c>
      <c r="O728" s="12">
        <f t="shared" si="401"/>
        <v>0</v>
      </c>
      <c r="P728" s="12">
        <f t="shared" si="402"/>
        <v>0</v>
      </c>
      <c r="Q728" s="12">
        <f t="shared" si="403"/>
        <v>0</v>
      </c>
      <c r="R728" s="12">
        <f t="shared" si="404"/>
        <v>0</v>
      </c>
      <c r="S728" s="12">
        <f t="shared" si="405"/>
        <v>0</v>
      </c>
      <c r="U728" s="12">
        <f t="shared" si="406"/>
        <v>0</v>
      </c>
      <c r="V728" s="12">
        <f t="shared" si="407"/>
        <v>0</v>
      </c>
      <c r="W728" s="12">
        <f t="shared" si="408"/>
        <v>0</v>
      </c>
      <c r="X728" s="12">
        <f t="shared" si="429"/>
        <v>0</v>
      </c>
      <c r="Y728" s="12">
        <f t="shared" si="430"/>
        <v>0</v>
      </c>
      <c r="Z728" s="12">
        <f t="shared" si="409"/>
        <v>0</v>
      </c>
      <c r="AB728" s="42">
        <f t="shared" si="410"/>
        <v>0</v>
      </c>
      <c r="AC728" s="42">
        <f t="shared" si="411"/>
        <v>0</v>
      </c>
      <c r="AD728" s="42">
        <f t="shared" si="412"/>
        <v>0</v>
      </c>
      <c r="AE728" s="42">
        <f t="shared" si="413"/>
        <v>0</v>
      </c>
      <c r="AG728" s="7"/>
      <c r="AH728" s="7"/>
      <c r="AJ728" s="7"/>
      <c r="AL728" s="12" t="str">
        <f t="shared" si="414"/>
        <v/>
      </c>
      <c r="AM728" s="12" t="str">
        <f t="shared" si="415"/>
        <v/>
      </c>
      <c r="AN728" s="12" t="str">
        <f t="shared" si="416"/>
        <v/>
      </c>
      <c r="AO728" s="12" t="str">
        <f t="shared" si="417"/>
        <v/>
      </c>
      <c r="AP728" s="12" t="str">
        <f t="shared" si="418"/>
        <v/>
      </c>
      <c r="AQ728" s="12" t="str">
        <f t="shared" si="419"/>
        <v/>
      </c>
      <c r="AR728" s="12" t="str">
        <f t="shared" si="420"/>
        <v/>
      </c>
      <c r="AS728" s="12" t="str">
        <f t="shared" si="421"/>
        <v/>
      </c>
      <c r="AT728" s="12" t="str">
        <f t="shared" si="422"/>
        <v/>
      </c>
      <c r="AU728" s="12" t="str">
        <f t="shared" si="423"/>
        <v/>
      </c>
      <c r="AV728" s="12" t="str">
        <f t="shared" si="424"/>
        <v/>
      </c>
      <c r="AW728" s="12" t="str">
        <f t="shared" si="425"/>
        <v/>
      </c>
      <c r="AX728" s="12" t="str">
        <f t="shared" si="426"/>
        <v/>
      </c>
      <c r="AY728" s="12" t="str">
        <f t="shared" si="427"/>
        <v/>
      </c>
      <c r="AZ728" s="12" t="str">
        <f t="shared" si="428"/>
        <v/>
      </c>
    </row>
    <row r="729" spans="1:52" s="3" customFormat="1">
      <c r="A729" s="35"/>
      <c r="B729" s="36"/>
      <c r="C729" s="36"/>
      <c r="D729" s="36"/>
      <c r="E729" s="13"/>
      <c r="F729" s="13"/>
      <c r="G729" s="13"/>
      <c r="H729" s="13"/>
      <c r="I729" s="18">
        <f t="shared" si="396"/>
        <v>0</v>
      </c>
      <c r="J729" s="37">
        <f t="shared" si="397"/>
        <v>0</v>
      </c>
      <c r="K729" s="37"/>
      <c r="L729" s="12">
        <f t="shared" si="398"/>
        <v>0</v>
      </c>
      <c r="M729" s="12">
        <f t="shared" si="399"/>
        <v>0</v>
      </c>
      <c r="N729" s="12">
        <f t="shared" si="400"/>
        <v>0</v>
      </c>
      <c r="O729" s="12">
        <f t="shared" si="401"/>
        <v>0</v>
      </c>
      <c r="P729" s="12">
        <f t="shared" si="402"/>
        <v>0</v>
      </c>
      <c r="Q729" s="12">
        <f t="shared" si="403"/>
        <v>0</v>
      </c>
      <c r="R729" s="12">
        <f t="shared" si="404"/>
        <v>0</v>
      </c>
      <c r="S729" s="12">
        <f t="shared" si="405"/>
        <v>0</v>
      </c>
      <c r="U729" s="12">
        <f t="shared" si="406"/>
        <v>0</v>
      </c>
      <c r="V729" s="12">
        <f t="shared" si="407"/>
        <v>0</v>
      </c>
      <c r="W729" s="12">
        <f t="shared" si="408"/>
        <v>0</v>
      </c>
      <c r="X729" s="12">
        <f t="shared" si="429"/>
        <v>0</v>
      </c>
      <c r="Y729" s="12">
        <f t="shared" si="430"/>
        <v>0</v>
      </c>
      <c r="Z729" s="12">
        <f t="shared" si="409"/>
        <v>0</v>
      </c>
      <c r="AB729" s="42">
        <f t="shared" si="410"/>
        <v>0</v>
      </c>
      <c r="AC729" s="42">
        <f t="shared" si="411"/>
        <v>0</v>
      </c>
      <c r="AD729" s="42">
        <f t="shared" si="412"/>
        <v>0</v>
      </c>
      <c r="AE729" s="42">
        <f t="shared" si="413"/>
        <v>0</v>
      </c>
      <c r="AG729" s="7"/>
      <c r="AH729" s="7"/>
      <c r="AJ729" s="7"/>
      <c r="AL729" s="12" t="str">
        <f t="shared" si="414"/>
        <v/>
      </c>
      <c r="AM729" s="12" t="str">
        <f t="shared" si="415"/>
        <v/>
      </c>
      <c r="AN729" s="12" t="str">
        <f t="shared" si="416"/>
        <v/>
      </c>
      <c r="AO729" s="12" t="str">
        <f t="shared" si="417"/>
        <v/>
      </c>
      <c r="AP729" s="12" t="str">
        <f t="shared" si="418"/>
        <v/>
      </c>
      <c r="AQ729" s="12" t="str">
        <f t="shared" si="419"/>
        <v/>
      </c>
      <c r="AR729" s="12" t="str">
        <f t="shared" si="420"/>
        <v/>
      </c>
      <c r="AS729" s="12" t="str">
        <f t="shared" si="421"/>
        <v/>
      </c>
      <c r="AT729" s="12" t="str">
        <f t="shared" si="422"/>
        <v/>
      </c>
      <c r="AU729" s="12" t="str">
        <f t="shared" si="423"/>
        <v/>
      </c>
      <c r="AV729" s="12" t="str">
        <f t="shared" si="424"/>
        <v/>
      </c>
      <c r="AW729" s="12" t="str">
        <f t="shared" si="425"/>
        <v/>
      </c>
      <c r="AX729" s="12" t="str">
        <f t="shared" si="426"/>
        <v/>
      </c>
      <c r="AY729" s="12" t="str">
        <f t="shared" si="427"/>
        <v/>
      </c>
      <c r="AZ729" s="12" t="str">
        <f t="shared" si="428"/>
        <v/>
      </c>
    </row>
    <row r="730" spans="1:52" s="3" customFormat="1">
      <c r="A730" s="35"/>
      <c r="B730" s="36"/>
      <c r="C730" s="36"/>
      <c r="D730" s="36"/>
      <c r="E730" s="13"/>
      <c r="F730" s="13"/>
      <c r="G730" s="13"/>
      <c r="H730" s="13"/>
      <c r="I730" s="18">
        <f t="shared" si="396"/>
        <v>0</v>
      </c>
      <c r="J730" s="37">
        <f t="shared" si="397"/>
        <v>0</v>
      </c>
      <c r="K730" s="37"/>
      <c r="L730" s="12">
        <f t="shared" si="398"/>
        <v>0</v>
      </c>
      <c r="M730" s="12">
        <f t="shared" si="399"/>
        <v>0</v>
      </c>
      <c r="N730" s="12">
        <f t="shared" si="400"/>
        <v>0</v>
      </c>
      <c r="O730" s="12">
        <f t="shared" si="401"/>
        <v>0</v>
      </c>
      <c r="P730" s="12">
        <f t="shared" si="402"/>
        <v>0</v>
      </c>
      <c r="Q730" s="12">
        <f t="shared" si="403"/>
        <v>0</v>
      </c>
      <c r="R730" s="12">
        <f t="shared" si="404"/>
        <v>0</v>
      </c>
      <c r="S730" s="12">
        <f t="shared" si="405"/>
        <v>0</v>
      </c>
      <c r="U730" s="12">
        <f t="shared" si="406"/>
        <v>0</v>
      </c>
      <c r="V730" s="12">
        <f t="shared" si="407"/>
        <v>0</v>
      </c>
      <c r="W730" s="12">
        <f t="shared" si="408"/>
        <v>0</v>
      </c>
      <c r="X730" s="12">
        <f t="shared" si="429"/>
        <v>0</v>
      </c>
      <c r="Y730" s="12">
        <f t="shared" si="430"/>
        <v>0</v>
      </c>
      <c r="Z730" s="12">
        <f t="shared" si="409"/>
        <v>0</v>
      </c>
      <c r="AB730" s="42">
        <f t="shared" si="410"/>
        <v>0</v>
      </c>
      <c r="AC730" s="42">
        <f t="shared" si="411"/>
        <v>0</v>
      </c>
      <c r="AD730" s="42">
        <f t="shared" si="412"/>
        <v>0</v>
      </c>
      <c r="AE730" s="42">
        <f t="shared" si="413"/>
        <v>0</v>
      </c>
      <c r="AG730" s="7"/>
      <c r="AH730" s="7"/>
      <c r="AJ730" s="7"/>
      <c r="AL730" s="12" t="str">
        <f t="shared" si="414"/>
        <v/>
      </c>
      <c r="AM730" s="12" t="str">
        <f t="shared" si="415"/>
        <v/>
      </c>
      <c r="AN730" s="12" t="str">
        <f t="shared" si="416"/>
        <v/>
      </c>
      <c r="AO730" s="12" t="str">
        <f t="shared" si="417"/>
        <v/>
      </c>
      <c r="AP730" s="12" t="str">
        <f t="shared" si="418"/>
        <v/>
      </c>
      <c r="AQ730" s="12" t="str">
        <f t="shared" si="419"/>
        <v/>
      </c>
      <c r="AR730" s="12" t="str">
        <f t="shared" si="420"/>
        <v/>
      </c>
      <c r="AS730" s="12" t="str">
        <f t="shared" si="421"/>
        <v/>
      </c>
      <c r="AT730" s="12" t="str">
        <f t="shared" si="422"/>
        <v/>
      </c>
      <c r="AU730" s="12" t="str">
        <f t="shared" si="423"/>
        <v/>
      </c>
      <c r="AV730" s="12" t="str">
        <f t="shared" si="424"/>
        <v/>
      </c>
      <c r="AW730" s="12" t="str">
        <f t="shared" si="425"/>
        <v/>
      </c>
      <c r="AX730" s="12" t="str">
        <f t="shared" si="426"/>
        <v/>
      </c>
      <c r="AY730" s="12" t="str">
        <f t="shared" si="427"/>
        <v/>
      </c>
      <c r="AZ730" s="12" t="str">
        <f t="shared" si="428"/>
        <v/>
      </c>
    </row>
    <row r="731" spans="1:52" s="3" customFormat="1">
      <c r="A731" s="35"/>
      <c r="B731" s="36"/>
      <c r="C731" s="36"/>
      <c r="D731" s="36"/>
      <c r="E731" s="13"/>
      <c r="F731" s="13"/>
      <c r="G731" s="13"/>
      <c r="H731" s="13"/>
      <c r="I731" s="18">
        <f t="shared" si="396"/>
        <v>0</v>
      </c>
      <c r="J731" s="37">
        <f t="shared" si="397"/>
        <v>0</v>
      </c>
      <c r="K731" s="37"/>
      <c r="L731" s="12">
        <f t="shared" si="398"/>
        <v>0</v>
      </c>
      <c r="M731" s="12">
        <f t="shared" si="399"/>
        <v>0</v>
      </c>
      <c r="N731" s="12">
        <f t="shared" si="400"/>
        <v>0</v>
      </c>
      <c r="O731" s="12">
        <f t="shared" si="401"/>
        <v>0</v>
      </c>
      <c r="P731" s="12">
        <f t="shared" si="402"/>
        <v>0</v>
      </c>
      <c r="Q731" s="12">
        <f t="shared" si="403"/>
        <v>0</v>
      </c>
      <c r="R731" s="12">
        <f t="shared" si="404"/>
        <v>0</v>
      </c>
      <c r="S731" s="12">
        <f t="shared" si="405"/>
        <v>0</v>
      </c>
      <c r="U731" s="12">
        <f t="shared" si="406"/>
        <v>0</v>
      </c>
      <c r="V731" s="12">
        <f t="shared" si="407"/>
        <v>0</v>
      </c>
      <c r="W731" s="12">
        <f t="shared" si="408"/>
        <v>0</v>
      </c>
      <c r="X731" s="12">
        <f t="shared" si="429"/>
        <v>0</v>
      </c>
      <c r="Y731" s="12">
        <f t="shared" si="430"/>
        <v>0</v>
      </c>
      <c r="Z731" s="12">
        <f t="shared" si="409"/>
        <v>0</v>
      </c>
      <c r="AB731" s="42">
        <f t="shared" si="410"/>
        <v>0</v>
      </c>
      <c r="AC731" s="42">
        <f t="shared" si="411"/>
        <v>0</v>
      </c>
      <c r="AD731" s="42">
        <f t="shared" si="412"/>
        <v>0</v>
      </c>
      <c r="AE731" s="42">
        <f t="shared" si="413"/>
        <v>0</v>
      </c>
      <c r="AG731" s="7"/>
      <c r="AH731" s="7"/>
      <c r="AJ731" s="7"/>
      <c r="AL731" s="12" t="str">
        <f t="shared" si="414"/>
        <v/>
      </c>
      <c r="AM731" s="12" t="str">
        <f t="shared" si="415"/>
        <v/>
      </c>
      <c r="AN731" s="12" t="str">
        <f t="shared" si="416"/>
        <v/>
      </c>
      <c r="AO731" s="12" t="str">
        <f t="shared" si="417"/>
        <v/>
      </c>
      <c r="AP731" s="12" t="str">
        <f t="shared" si="418"/>
        <v/>
      </c>
      <c r="AQ731" s="12" t="str">
        <f t="shared" si="419"/>
        <v/>
      </c>
      <c r="AR731" s="12" t="str">
        <f t="shared" si="420"/>
        <v/>
      </c>
      <c r="AS731" s="12" t="str">
        <f t="shared" si="421"/>
        <v/>
      </c>
      <c r="AT731" s="12" t="str">
        <f t="shared" si="422"/>
        <v/>
      </c>
      <c r="AU731" s="12" t="str">
        <f t="shared" si="423"/>
        <v/>
      </c>
      <c r="AV731" s="12" t="str">
        <f t="shared" si="424"/>
        <v/>
      </c>
      <c r="AW731" s="12" t="str">
        <f t="shared" si="425"/>
        <v/>
      </c>
      <c r="AX731" s="12" t="str">
        <f t="shared" si="426"/>
        <v/>
      </c>
      <c r="AY731" s="12" t="str">
        <f t="shared" si="427"/>
        <v/>
      </c>
      <c r="AZ731" s="12" t="str">
        <f t="shared" si="428"/>
        <v/>
      </c>
    </row>
    <row r="732" spans="1:52" s="3" customFormat="1">
      <c r="A732" s="35"/>
      <c r="B732" s="36"/>
      <c r="C732" s="36"/>
      <c r="D732" s="36"/>
      <c r="E732" s="13"/>
      <c r="F732" s="13"/>
      <c r="G732" s="13"/>
      <c r="H732" s="13"/>
      <c r="I732" s="18">
        <f t="shared" si="396"/>
        <v>0</v>
      </c>
      <c r="J732" s="37">
        <f t="shared" si="397"/>
        <v>0</v>
      </c>
      <c r="K732" s="37"/>
      <c r="L732" s="12">
        <f t="shared" si="398"/>
        <v>0</v>
      </c>
      <c r="M732" s="12">
        <f t="shared" si="399"/>
        <v>0</v>
      </c>
      <c r="N732" s="12">
        <f t="shared" si="400"/>
        <v>0</v>
      </c>
      <c r="O732" s="12">
        <f t="shared" si="401"/>
        <v>0</v>
      </c>
      <c r="P732" s="12">
        <f t="shared" si="402"/>
        <v>0</v>
      </c>
      <c r="Q732" s="12">
        <f t="shared" si="403"/>
        <v>0</v>
      </c>
      <c r="R732" s="12">
        <f t="shared" si="404"/>
        <v>0</v>
      </c>
      <c r="S732" s="12">
        <f t="shared" si="405"/>
        <v>0</v>
      </c>
      <c r="U732" s="12">
        <f t="shared" si="406"/>
        <v>0</v>
      </c>
      <c r="V732" s="12">
        <f t="shared" si="407"/>
        <v>0</v>
      </c>
      <c r="W732" s="12">
        <f t="shared" si="408"/>
        <v>0</v>
      </c>
      <c r="X732" s="12">
        <f t="shared" si="429"/>
        <v>0</v>
      </c>
      <c r="Y732" s="12">
        <f t="shared" si="430"/>
        <v>0</v>
      </c>
      <c r="Z732" s="12">
        <f t="shared" si="409"/>
        <v>0</v>
      </c>
      <c r="AB732" s="42">
        <f t="shared" si="410"/>
        <v>0</v>
      </c>
      <c r="AC732" s="42">
        <f t="shared" si="411"/>
        <v>0</v>
      </c>
      <c r="AD732" s="42">
        <f t="shared" si="412"/>
        <v>0</v>
      </c>
      <c r="AE732" s="42">
        <f t="shared" si="413"/>
        <v>0</v>
      </c>
      <c r="AG732" s="7"/>
      <c r="AH732" s="7"/>
      <c r="AJ732" s="7"/>
      <c r="AL732" s="12" t="str">
        <f t="shared" si="414"/>
        <v/>
      </c>
      <c r="AM732" s="12" t="str">
        <f t="shared" si="415"/>
        <v/>
      </c>
      <c r="AN732" s="12" t="str">
        <f t="shared" si="416"/>
        <v/>
      </c>
      <c r="AO732" s="12" t="str">
        <f t="shared" si="417"/>
        <v/>
      </c>
      <c r="AP732" s="12" t="str">
        <f t="shared" si="418"/>
        <v/>
      </c>
      <c r="AQ732" s="12" t="str">
        <f t="shared" si="419"/>
        <v/>
      </c>
      <c r="AR732" s="12" t="str">
        <f t="shared" si="420"/>
        <v/>
      </c>
      <c r="AS732" s="12" t="str">
        <f t="shared" si="421"/>
        <v/>
      </c>
      <c r="AT732" s="12" t="str">
        <f t="shared" si="422"/>
        <v/>
      </c>
      <c r="AU732" s="12" t="str">
        <f t="shared" si="423"/>
        <v/>
      </c>
      <c r="AV732" s="12" t="str">
        <f t="shared" si="424"/>
        <v/>
      </c>
      <c r="AW732" s="12" t="str">
        <f t="shared" si="425"/>
        <v/>
      </c>
      <c r="AX732" s="12" t="str">
        <f t="shared" si="426"/>
        <v/>
      </c>
      <c r="AY732" s="12" t="str">
        <f t="shared" si="427"/>
        <v/>
      </c>
      <c r="AZ732" s="12" t="str">
        <f t="shared" si="428"/>
        <v/>
      </c>
    </row>
    <row r="733" spans="1:52" s="3" customFormat="1">
      <c r="A733" s="35"/>
      <c r="B733" s="36"/>
      <c r="C733" s="36"/>
      <c r="D733" s="36"/>
      <c r="E733" s="13"/>
      <c r="F733" s="13"/>
      <c r="G733" s="13"/>
      <c r="H733" s="13"/>
      <c r="I733" s="18">
        <f t="shared" si="396"/>
        <v>0</v>
      </c>
      <c r="J733" s="37">
        <f t="shared" si="397"/>
        <v>0</v>
      </c>
      <c r="K733" s="37"/>
      <c r="L733" s="12">
        <f t="shared" si="398"/>
        <v>0</v>
      </c>
      <c r="M733" s="12">
        <f t="shared" si="399"/>
        <v>0</v>
      </c>
      <c r="N733" s="12">
        <f t="shared" si="400"/>
        <v>0</v>
      </c>
      <c r="O733" s="12">
        <f t="shared" si="401"/>
        <v>0</v>
      </c>
      <c r="P733" s="12">
        <f t="shared" si="402"/>
        <v>0</v>
      </c>
      <c r="Q733" s="12">
        <f t="shared" si="403"/>
        <v>0</v>
      </c>
      <c r="R733" s="12">
        <f t="shared" si="404"/>
        <v>0</v>
      </c>
      <c r="S733" s="12">
        <f t="shared" si="405"/>
        <v>0</v>
      </c>
      <c r="U733" s="12">
        <f t="shared" si="406"/>
        <v>0</v>
      </c>
      <c r="V733" s="12">
        <f t="shared" si="407"/>
        <v>0</v>
      </c>
      <c r="W733" s="12">
        <f t="shared" si="408"/>
        <v>0</v>
      </c>
      <c r="X733" s="12">
        <f t="shared" si="429"/>
        <v>0</v>
      </c>
      <c r="Y733" s="12">
        <f t="shared" si="430"/>
        <v>0</v>
      </c>
      <c r="Z733" s="12">
        <f t="shared" si="409"/>
        <v>0</v>
      </c>
      <c r="AB733" s="42">
        <f t="shared" si="410"/>
        <v>0</v>
      </c>
      <c r="AC733" s="42">
        <f t="shared" si="411"/>
        <v>0</v>
      </c>
      <c r="AD733" s="42">
        <f t="shared" si="412"/>
        <v>0</v>
      </c>
      <c r="AE733" s="42">
        <f t="shared" si="413"/>
        <v>0</v>
      </c>
      <c r="AG733" s="7"/>
      <c r="AH733" s="7"/>
      <c r="AJ733" s="7"/>
      <c r="AL733" s="12" t="str">
        <f t="shared" si="414"/>
        <v/>
      </c>
      <c r="AM733" s="12" t="str">
        <f t="shared" si="415"/>
        <v/>
      </c>
      <c r="AN733" s="12" t="str">
        <f t="shared" si="416"/>
        <v/>
      </c>
      <c r="AO733" s="12" t="str">
        <f t="shared" si="417"/>
        <v/>
      </c>
      <c r="AP733" s="12" t="str">
        <f t="shared" si="418"/>
        <v/>
      </c>
      <c r="AQ733" s="12" t="str">
        <f t="shared" si="419"/>
        <v/>
      </c>
      <c r="AR733" s="12" t="str">
        <f t="shared" si="420"/>
        <v/>
      </c>
      <c r="AS733" s="12" t="str">
        <f t="shared" si="421"/>
        <v/>
      </c>
      <c r="AT733" s="12" t="str">
        <f t="shared" si="422"/>
        <v/>
      </c>
      <c r="AU733" s="12" t="str">
        <f t="shared" si="423"/>
        <v/>
      </c>
      <c r="AV733" s="12" t="str">
        <f t="shared" si="424"/>
        <v/>
      </c>
      <c r="AW733" s="12" t="str">
        <f t="shared" si="425"/>
        <v/>
      </c>
      <c r="AX733" s="12" t="str">
        <f t="shared" si="426"/>
        <v/>
      </c>
      <c r="AY733" s="12" t="str">
        <f t="shared" si="427"/>
        <v/>
      </c>
      <c r="AZ733" s="12" t="str">
        <f t="shared" si="428"/>
        <v/>
      </c>
    </row>
    <row r="734" spans="1:52" s="3" customFormat="1">
      <c r="A734" s="35"/>
      <c r="B734" s="36"/>
      <c r="C734" s="36"/>
      <c r="D734" s="36"/>
      <c r="E734" s="13"/>
      <c r="F734" s="13"/>
      <c r="G734" s="13"/>
      <c r="H734" s="13"/>
      <c r="I734" s="18">
        <f t="shared" si="396"/>
        <v>0</v>
      </c>
      <c r="J734" s="37">
        <f t="shared" si="397"/>
        <v>0</v>
      </c>
      <c r="K734" s="37"/>
      <c r="L734" s="12">
        <f t="shared" si="398"/>
        <v>0</v>
      </c>
      <c r="M734" s="12">
        <f t="shared" si="399"/>
        <v>0</v>
      </c>
      <c r="N734" s="12">
        <f t="shared" si="400"/>
        <v>0</v>
      </c>
      <c r="O734" s="12">
        <f t="shared" si="401"/>
        <v>0</v>
      </c>
      <c r="P734" s="12">
        <f t="shared" si="402"/>
        <v>0</v>
      </c>
      <c r="Q734" s="12">
        <f t="shared" si="403"/>
        <v>0</v>
      </c>
      <c r="R734" s="12">
        <f t="shared" si="404"/>
        <v>0</v>
      </c>
      <c r="S734" s="12">
        <f t="shared" si="405"/>
        <v>0</v>
      </c>
      <c r="U734" s="12">
        <f t="shared" si="406"/>
        <v>0</v>
      </c>
      <c r="V734" s="12">
        <f t="shared" si="407"/>
        <v>0</v>
      </c>
      <c r="W734" s="12">
        <f t="shared" si="408"/>
        <v>0</v>
      </c>
      <c r="X734" s="12">
        <f t="shared" si="429"/>
        <v>0</v>
      </c>
      <c r="Y734" s="12">
        <f t="shared" si="430"/>
        <v>0</v>
      </c>
      <c r="Z734" s="12">
        <f t="shared" si="409"/>
        <v>0</v>
      </c>
      <c r="AB734" s="42">
        <f t="shared" si="410"/>
        <v>0</v>
      </c>
      <c r="AC734" s="42">
        <f t="shared" si="411"/>
        <v>0</v>
      </c>
      <c r="AD734" s="42">
        <f t="shared" si="412"/>
        <v>0</v>
      </c>
      <c r="AE734" s="42">
        <f t="shared" si="413"/>
        <v>0</v>
      </c>
      <c r="AG734" s="7"/>
      <c r="AH734" s="7"/>
      <c r="AJ734" s="7"/>
      <c r="AL734" s="12" t="str">
        <f t="shared" si="414"/>
        <v/>
      </c>
      <c r="AM734" s="12" t="str">
        <f t="shared" si="415"/>
        <v/>
      </c>
      <c r="AN734" s="12" t="str">
        <f t="shared" si="416"/>
        <v/>
      </c>
      <c r="AO734" s="12" t="str">
        <f t="shared" si="417"/>
        <v/>
      </c>
      <c r="AP734" s="12" t="str">
        <f t="shared" si="418"/>
        <v/>
      </c>
      <c r="AQ734" s="12" t="str">
        <f t="shared" si="419"/>
        <v/>
      </c>
      <c r="AR734" s="12" t="str">
        <f t="shared" si="420"/>
        <v/>
      </c>
      <c r="AS734" s="12" t="str">
        <f t="shared" si="421"/>
        <v/>
      </c>
      <c r="AT734" s="12" t="str">
        <f t="shared" si="422"/>
        <v/>
      </c>
      <c r="AU734" s="12" t="str">
        <f t="shared" si="423"/>
        <v/>
      </c>
      <c r="AV734" s="12" t="str">
        <f t="shared" si="424"/>
        <v/>
      </c>
      <c r="AW734" s="12" t="str">
        <f t="shared" si="425"/>
        <v/>
      </c>
      <c r="AX734" s="12" t="str">
        <f t="shared" si="426"/>
        <v/>
      </c>
      <c r="AY734" s="12" t="str">
        <f t="shared" si="427"/>
        <v/>
      </c>
      <c r="AZ734" s="12" t="str">
        <f t="shared" si="428"/>
        <v/>
      </c>
    </row>
    <row r="735" spans="1:52" s="3" customFormat="1">
      <c r="A735" s="35"/>
      <c r="B735" s="36"/>
      <c r="C735" s="36"/>
      <c r="D735" s="36"/>
      <c r="E735" s="13"/>
      <c r="F735" s="13"/>
      <c r="G735" s="13"/>
      <c r="H735" s="13"/>
      <c r="I735" s="18">
        <f t="shared" si="396"/>
        <v>0</v>
      </c>
      <c r="J735" s="37">
        <f t="shared" si="397"/>
        <v>0</v>
      </c>
      <c r="K735" s="37"/>
      <c r="L735" s="12">
        <f t="shared" si="398"/>
        <v>0</v>
      </c>
      <c r="M735" s="12">
        <f t="shared" si="399"/>
        <v>0</v>
      </c>
      <c r="N735" s="12">
        <f t="shared" si="400"/>
        <v>0</v>
      </c>
      <c r="O735" s="12">
        <f t="shared" si="401"/>
        <v>0</v>
      </c>
      <c r="P735" s="12">
        <f t="shared" si="402"/>
        <v>0</v>
      </c>
      <c r="Q735" s="12">
        <f t="shared" si="403"/>
        <v>0</v>
      </c>
      <c r="R735" s="12">
        <f t="shared" si="404"/>
        <v>0</v>
      </c>
      <c r="S735" s="12">
        <f t="shared" si="405"/>
        <v>0</v>
      </c>
      <c r="U735" s="12">
        <f t="shared" si="406"/>
        <v>0</v>
      </c>
      <c r="V735" s="12">
        <f t="shared" si="407"/>
        <v>0</v>
      </c>
      <c r="W735" s="12">
        <f t="shared" si="408"/>
        <v>0</v>
      </c>
      <c r="X735" s="12">
        <f t="shared" si="429"/>
        <v>0</v>
      </c>
      <c r="Y735" s="12">
        <f t="shared" si="430"/>
        <v>0</v>
      </c>
      <c r="Z735" s="12">
        <f t="shared" si="409"/>
        <v>0</v>
      </c>
      <c r="AB735" s="42">
        <f t="shared" si="410"/>
        <v>0</v>
      </c>
      <c r="AC735" s="42">
        <f t="shared" si="411"/>
        <v>0</v>
      </c>
      <c r="AD735" s="42">
        <f t="shared" si="412"/>
        <v>0</v>
      </c>
      <c r="AE735" s="42">
        <f t="shared" si="413"/>
        <v>0</v>
      </c>
      <c r="AG735" s="7"/>
      <c r="AH735" s="7"/>
      <c r="AJ735" s="7"/>
      <c r="AL735" s="12" t="str">
        <f t="shared" si="414"/>
        <v/>
      </c>
      <c r="AM735" s="12" t="str">
        <f t="shared" si="415"/>
        <v/>
      </c>
      <c r="AN735" s="12" t="str">
        <f t="shared" si="416"/>
        <v/>
      </c>
      <c r="AO735" s="12" t="str">
        <f t="shared" si="417"/>
        <v/>
      </c>
      <c r="AP735" s="12" t="str">
        <f t="shared" si="418"/>
        <v/>
      </c>
      <c r="AQ735" s="12" t="str">
        <f t="shared" si="419"/>
        <v/>
      </c>
      <c r="AR735" s="12" t="str">
        <f t="shared" si="420"/>
        <v/>
      </c>
      <c r="AS735" s="12" t="str">
        <f t="shared" si="421"/>
        <v/>
      </c>
      <c r="AT735" s="12" t="str">
        <f t="shared" si="422"/>
        <v/>
      </c>
      <c r="AU735" s="12" t="str">
        <f t="shared" si="423"/>
        <v/>
      </c>
      <c r="AV735" s="12" t="str">
        <f t="shared" si="424"/>
        <v/>
      </c>
      <c r="AW735" s="12" t="str">
        <f t="shared" si="425"/>
        <v/>
      </c>
      <c r="AX735" s="12" t="str">
        <f t="shared" si="426"/>
        <v/>
      </c>
      <c r="AY735" s="12" t="str">
        <f t="shared" si="427"/>
        <v/>
      </c>
      <c r="AZ735" s="12" t="str">
        <f t="shared" si="428"/>
        <v/>
      </c>
    </row>
    <row r="736" spans="1:52" s="3" customFormat="1">
      <c r="A736" s="35"/>
      <c r="B736" s="36"/>
      <c r="C736" s="36"/>
      <c r="D736" s="36"/>
      <c r="E736" s="13"/>
      <c r="F736" s="13"/>
      <c r="G736" s="13"/>
      <c r="H736" s="13"/>
      <c r="I736" s="18">
        <f t="shared" si="396"/>
        <v>0</v>
      </c>
      <c r="J736" s="37">
        <f t="shared" si="397"/>
        <v>0</v>
      </c>
      <c r="K736" s="37"/>
      <c r="L736" s="12">
        <f t="shared" si="398"/>
        <v>0</v>
      </c>
      <c r="M736" s="12">
        <f t="shared" si="399"/>
        <v>0</v>
      </c>
      <c r="N736" s="12">
        <f t="shared" si="400"/>
        <v>0</v>
      </c>
      <c r="O736" s="12">
        <f t="shared" si="401"/>
        <v>0</v>
      </c>
      <c r="P736" s="12">
        <f t="shared" si="402"/>
        <v>0</v>
      </c>
      <c r="Q736" s="12">
        <f t="shared" si="403"/>
        <v>0</v>
      </c>
      <c r="R736" s="12">
        <f t="shared" si="404"/>
        <v>0</v>
      </c>
      <c r="S736" s="12">
        <f t="shared" si="405"/>
        <v>0</v>
      </c>
      <c r="U736" s="12">
        <f t="shared" si="406"/>
        <v>0</v>
      </c>
      <c r="V736" s="12">
        <f t="shared" si="407"/>
        <v>0</v>
      </c>
      <c r="W736" s="12">
        <f t="shared" si="408"/>
        <v>0</v>
      </c>
      <c r="X736" s="12">
        <f t="shared" si="429"/>
        <v>0</v>
      </c>
      <c r="Y736" s="12">
        <f t="shared" si="430"/>
        <v>0</v>
      </c>
      <c r="Z736" s="12">
        <f t="shared" si="409"/>
        <v>0</v>
      </c>
      <c r="AB736" s="42">
        <f t="shared" si="410"/>
        <v>0</v>
      </c>
      <c r="AC736" s="42">
        <f t="shared" si="411"/>
        <v>0</v>
      </c>
      <c r="AD736" s="42">
        <f t="shared" si="412"/>
        <v>0</v>
      </c>
      <c r="AE736" s="42">
        <f t="shared" si="413"/>
        <v>0</v>
      </c>
      <c r="AG736" s="7"/>
      <c r="AH736" s="7"/>
      <c r="AJ736" s="7"/>
      <c r="AL736" s="12" t="str">
        <f t="shared" si="414"/>
        <v/>
      </c>
      <c r="AM736" s="12" t="str">
        <f t="shared" si="415"/>
        <v/>
      </c>
      <c r="AN736" s="12" t="str">
        <f t="shared" si="416"/>
        <v/>
      </c>
      <c r="AO736" s="12" t="str">
        <f t="shared" si="417"/>
        <v/>
      </c>
      <c r="AP736" s="12" t="str">
        <f t="shared" si="418"/>
        <v/>
      </c>
      <c r="AQ736" s="12" t="str">
        <f t="shared" si="419"/>
        <v/>
      </c>
      <c r="AR736" s="12" t="str">
        <f t="shared" si="420"/>
        <v/>
      </c>
      <c r="AS736" s="12" t="str">
        <f t="shared" si="421"/>
        <v/>
      </c>
      <c r="AT736" s="12" t="str">
        <f t="shared" si="422"/>
        <v/>
      </c>
      <c r="AU736" s="12" t="str">
        <f t="shared" si="423"/>
        <v/>
      </c>
      <c r="AV736" s="12" t="str">
        <f t="shared" si="424"/>
        <v/>
      </c>
      <c r="AW736" s="12" t="str">
        <f t="shared" si="425"/>
        <v/>
      </c>
      <c r="AX736" s="12" t="str">
        <f t="shared" si="426"/>
        <v/>
      </c>
      <c r="AY736" s="12" t="str">
        <f t="shared" si="427"/>
        <v/>
      </c>
      <c r="AZ736" s="12" t="str">
        <f t="shared" si="428"/>
        <v/>
      </c>
    </row>
    <row r="737" spans="1:52" s="3" customFormat="1">
      <c r="A737" s="35"/>
      <c r="B737" s="36"/>
      <c r="C737" s="36"/>
      <c r="D737" s="36"/>
      <c r="E737" s="13"/>
      <c r="F737" s="13"/>
      <c r="G737" s="13"/>
      <c r="H737" s="13"/>
      <c r="I737" s="18">
        <f t="shared" si="396"/>
        <v>0</v>
      </c>
      <c r="J737" s="37">
        <f t="shared" si="397"/>
        <v>0</v>
      </c>
      <c r="K737" s="37"/>
      <c r="L737" s="12">
        <f t="shared" si="398"/>
        <v>0</v>
      </c>
      <c r="M737" s="12">
        <f t="shared" si="399"/>
        <v>0</v>
      </c>
      <c r="N737" s="12">
        <f t="shared" si="400"/>
        <v>0</v>
      </c>
      <c r="O737" s="12">
        <f t="shared" si="401"/>
        <v>0</v>
      </c>
      <c r="P737" s="12">
        <f t="shared" si="402"/>
        <v>0</v>
      </c>
      <c r="Q737" s="12">
        <f t="shared" si="403"/>
        <v>0</v>
      </c>
      <c r="R737" s="12">
        <f t="shared" si="404"/>
        <v>0</v>
      </c>
      <c r="S737" s="12">
        <f t="shared" si="405"/>
        <v>0</v>
      </c>
      <c r="U737" s="12">
        <f t="shared" si="406"/>
        <v>0</v>
      </c>
      <c r="V737" s="12">
        <f t="shared" si="407"/>
        <v>0</v>
      </c>
      <c r="W737" s="12">
        <f t="shared" si="408"/>
        <v>0</v>
      </c>
      <c r="X737" s="12">
        <f t="shared" si="429"/>
        <v>0</v>
      </c>
      <c r="Y737" s="12">
        <f t="shared" si="430"/>
        <v>0</v>
      </c>
      <c r="Z737" s="12">
        <f t="shared" si="409"/>
        <v>0</v>
      </c>
      <c r="AB737" s="42">
        <f t="shared" si="410"/>
        <v>0</v>
      </c>
      <c r="AC737" s="42">
        <f t="shared" si="411"/>
        <v>0</v>
      </c>
      <c r="AD737" s="42">
        <f t="shared" si="412"/>
        <v>0</v>
      </c>
      <c r="AE737" s="42">
        <f t="shared" si="413"/>
        <v>0</v>
      </c>
      <c r="AG737" s="7"/>
      <c r="AH737" s="7"/>
      <c r="AJ737" s="7"/>
      <c r="AL737" s="12" t="str">
        <f t="shared" si="414"/>
        <v/>
      </c>
      <c r="AM737" s="12" t="str">
        <f t="shared" si="415"/>
        <v/>
      </c>
      <c r="AN737" s="12" t="str">
        <f t="shared" si="416"/>
        <v/>
      </c>
      <c r="AO737" s="12" t="str">
        <f t="shared" si="417"/>
        <v/>
      </c>
      <c r="AP737" s="12" t="str">
        <f t="shared" si="418"/>
        <v/>
      </c>
      <c r="AQ737" s="12" t="str">
        <f t="shared" si="419"/>
        <v/>
      </c>
      <c r="AR737" s="12" t="str">
        <f t="shared" si="420"/>
        <v/>
      </c>
      <c r="AS737" s="12" t="str">
        <f t="shared" si="421"/>
        <v/>
      </c>
      <c r="AT737" s="12" t="str">
        <f t="shared" si="422"/>
        <v/>
      </c>
      <c r="AU737" s="12" t="str">
        <f t="shared" si="423"/>
        <v/>
      </c>
      <c r="AV737" s="12" t="str">
        <f t="shared" si="424"/>
        <v/>
      </c>
      <c r="AW737" s="12" t="str">
        <f t="shared" si="425"/>
        <v/>
      </c>
      <c r="AX737" s="12" t="str">
        <f t="shared" si="426"/>
        <v/>
      </c>
      <c r="AY737" s="12" t="str">
        <f t="shared" si="427"/>
        <v/>
      </c>
      <c r="AZ737" s="12" t="str">
        <f t="shared" si="428"/>
        <v/>
      </c>
    </row>
    <row r="738" spans="1:52" s="3" customFormat="1">
      <c r="A738" s="35"/>
      <c r="B738" s="36"/>
      <c r="C738" s="36"/>
      <c r="D738" s="36"/>
      <c r="E738" s="13"/>
      <c r="F738" s="13"/>
      <c r="G738" s="13"/>
      <c r="H738" s="13"/>
      <c r="I738" s="18">
        <f t="shared" si="396"/>
        <v>0</v>
      </c>
      <c r="J738" s="37">
        <f t="shared" si="397"/>
        <v>0</v>
      </c>
      <c r="K738" s="37"/>
      <c r="L738" s="12">
        <f t="shared" si="398"/>
        <v>0</v>
      </c>
      <c r="M738" s="12">
        <f t="shared" si="399"/>
        <v>0</v>
      </c>
      <c r="N738" s="12">
        <f t="shared" si="400"/>
        <v>0</v>
      </c>
      <c r="O738" s="12">
        <f t="shared" si="401"/>
        <v>0</v>
      </c>
      <c r="P738" s="12">
        <f t="shared" si="402"/>
        <v>0</v>
      </c>
      <c r="Q738" s="12">
        <f t="shared" si="403"/>
        <v>0</v>
      </c>
      <c r="R738" s="12">
        <f t="shared" si="404"/>
        <v>0</v>
      </c>
      <c r="S738" s="12">
        <f t="shared" si="405"/>
        <v>0</v>
      </c>
      <c r="U738" s="12">
        <f t="shared" si="406"/>
        <v>0</v>
      </c>
      <c r="V738" s="12">
        <f t="shared" si="407"/>
        <v>0</v>
      </c>
      <c r="W738" s="12">
        <f t="shared" si="408"/>
        <v>0</v>
      </c>
      <c r="X738" s="12">
        <f t="shared" si="429"/>
        <v>0</v>
      </c>
      <c r="Y738" s="12">
        <f t="shared" si="430"/>
        <v>0</v>
      </c>
      <c r="Z738" s="12">
        <f t="shared" si="409"/>
        <v>0</v>
      </c>
      <c r="AB738" s="42">
        <f t="shared" si="410"/>
        <v>0</v>
      </c>
      <c r="AC738" s="42">
        <f t="shared" si="411"/>
        <v>0</v>
      </c>
      <c r="AD738" s="42">
        <f t="shared" si="412"/>
        <v>0</v>
      </c>
      <c r="AE738" s="42">
        <f t="shared" si="413"/>
        <v>0</v>
      </c>
      <c r="AG738" s="7"/>
      <c r="AH738" s="7"/>
      <c r="AJ738" s="7"/>
      <c r="AL738" s="12" t="str">
        <f t="shared" si="414"/>
        <v/>
      </c>
      <c r="AM738" s="12" t="str">
        <f t="shared" si="415"/>
        <v/>
      </c>
      <c r="AN738" s="12" t="str">
        <f t="shared" si="416"/>
        <v/>
      </c>
      <c r="AO738" s="12" t="str">
        <f t="shared" si="417"/>
        <v/>
      </c>
      <c r="AP738" s="12" t="str">
        <f t="shared" si="418"/>
        <v/>
      </c>
      <c r="AQ738" s="12" t="str">
        <f t="shared" si="419"/>
        <v/>
      </c>
      <c r="AR738" s="12" t="str">
        <f t="shared" si="420"/>
        <v/>
      </c>
      <c r="AS738" s="12" t="str">
        <f t="shared" si="421"/>
        <v/>
      </c>
      <c r="AT738" s="12" t="str">
        <f t="shared" si="422"/>
        <v/>
      </c>
      <c r="AU738" s="12" t="str">
        <f t="shared" si="423"/>
        <v/>
      </c>
      <c r="AV738" s="12" t="str">
        <f t="shared" si="424"/>
        <v/>
      </c>
      <c r="AW738" s="12" t="str">
        <f t="shared" si="425"/>
        <v/>
      </c>
      <c r="AX738" s="12" t="str">
        <f t="shared" si="426"/>
        <v/>
      </c>
      <c r="AY738" s="12" t="str">
        <f t="shared" si="427"/>
        <v/>
      </c>
      <c r="AZ738" s="12" t="str">
        <f t="shared" si="428"/>
        <v/>
      </c>
    </row>
    <row r="739" spans="1:52" s="3" customFormat="1">
      <c r="A739" s="35"/>
      <c r="B739" s="36"/>
      <c r="C739" s="36"/>
      <c r="D739" s="36"/>
      <c r="E739" s="13"/>
      <c r="F739" s="13"/>
      <c r="G739" s="13"/>
      <c r="H739" s="13"/>
      <c r="I739" s="18">
        <f t="shared" si="396"/>
        <v>0</v>
      </c>
      <c r="J739" s="37">
        <f t="shared" si="397"/>
        <v>0</v>
      </c>
      <c r="K739" s="37"/>
      <c r="L739" s="12">
        <f t="shared" si="398"/>
        <v>0</v>
      </c>
      <c r="M739" s="12">
        <f t="shared" si="399"/>
        <v>0</v>
      </c>
      <c r="N739" s="12">
        <f t="shared" si="400"/>
        <v>0</v>
      </c>
      <c r="O739" s="12">
        <f t="shared" si="401"/>
        <v>0</v>
      </c>
      <c r="P739" s="12">
        <f t="shared" si="402"/>
        <v>0</v>
      </c>
      <c r="Q739" s="12">
        <f t="shared" si="403"/>
        <v>0</v>
      </c>
      <c r="R739" s="12">
        <f t="shared" si="404"/>
        <v>0</v>
      </c>
      <c r="S739" s="12">
        <f t="shared" si="405"/>
        <v>0</v>
      </c>
      <c r="U739" s="12">
        <f t="shared" si="406"/>
        <v>0</v>
      </c>
      <c r="V739" s="12">
        <f t="shared" si="407"/>
        <v>0</v>
      </c>
      <c r="W739" s="12">
        <f t="shared" si="408"/>
        <v>0</v>
      </c>
      <c r="X739" s="12">
        <f t="shared" si="429"/>
        <v>0</v>
      </c>
      <c r="Y739" s="12">
        <f t="shared" si="430"/>
        <v>0</v>
      </c>
      <c r="Z739" s="12">
        <f t="shared" si="409"/>
        <v>0</v>
      </c>
      <c r="AB739" s="42">
        <f t="shared" si="410"/>
        <v>0</v>
      </c>
      <c r="AC739" s="42">
        <f t="shared" si="411"/>
        <v>0</v>
      </c>
      <c r="AD739" s="42">
        <f t="shared" si="412"/>
        <v>0</v>
      </c>
      <c r="AE739" s="42">
        <f t="shared" si="413"/>
        <v>0</v>
      </c>
      <c r="AG739" s="7"/>
      <c r="AH739" s="7"/>
      <c r="AJ739" s="7"/>
      <c r="AL739" s="12" t="str">
        <f t="shared" si="414"/>
        <v/>
      </c>
      <c r="AM739" s="12" t="str">
        <f t="shared" si="415"/>
        <v/>
      </c>
      <c r="AN739" s="12" t="str">
        <f t="shared" si="416"/>
        <v/>
      </c>
      <c r="AO739" s="12" t="str">
        <f t="shared" si="417"/>
        <v/>
      </c>
      <c r="AP739" s="12" t="str">
        <f t="shared" si="418"/>
        <v/>
      </c>
      <c r="AQ739" s="12" t="str">
        <f t="shared" si="419"/>
        <v/>
      </c>
      <c r="AR739" s="12" t="str">
        <f t="shared" si="420"/>
        <v/>
      </c>
      <c r="AS739" s="12" t="str">
        <f t="shared" si="421"/>
        <v/>
      </c>
      <c r="AT739" s="12" t="str">
        <f t="shared" si="422"/>
        <v/>
      </c>
      <c r="AU739" s="12" t="str">
        <f t="shared" si="423"/>
        <v/>
      </c>
      <c r="AV739" s="12" t="str">
        <f t="shared" si="424"/>
        <v/>
      </c>
      <c r="AW739" s="12" t="str">
        <f t="shared" si="425"/>
        <v/>
      </c>
      <c r="AX739" s="12" t="str">
        <f t="shared" si="426"/>
        <v/>
      </c>
      <c r="AY739" s="12" t="str">
        <f t="shared" si="427"/>
        <v/>
      </c>
      <c r="AZ739" s="12" t="str">
        <f t="shared" si="428"/>
        <v/>
      </c>
    </row>
    <row r="740" spans="1:52" s="3" customFormat="1">
      <c r="A740" s="35"/>
      <c r="B740" s="36"/>
      <c r="C740" s="36"/>
      <c r="D740" s="36"/>
      <c r="E740" s="13"/>
      <c r="F740" s="13"/>
      <c r="G740" s="13"/>
      <c r="H740" s="13"/>
      <c r="I740" s="18">
        <f t="shared" si="396"/>
        <v>0</v>
      </c>
      <c r="J740" s="37">
        <f t="shared" si="397"/>
        <v>0</v>
      </c>
      <c r="K740" s="37"/>
      <c r="L740" s="12">
        <f t="shared" si="398"/>
        <v>0</v>
      </c>
      <c r="M740" s="12">
        <f t="shared" si="399"/>
        <v>0</v>
      </c>
      <c r="N740" s="12">
        <f t="shared" si="400"/>
        <v>0</v>
      </c>
      <c r="O740" s="12">
        <f t="shared" si="401"/>
        <v>0</v>
      </c>
      <c r="P740" s="12">
        <f t="shared" si="402"/>
        <v>0</v>
      </c>
      <c r="Q740" s="12">
        <f t="shared" si="403"/>
        <v>0</v>
      </c>
      <c r="R740" s="12">
        <f t="shared" si="404"/>
        <v>0</v>
      </c>
      <c r="S740" s="12">
        <f t="shared" si="405"/>
        <v>0</v>
      </c>
      <c r="U740" s="12">
        <f t="shared" si="406"/>
        <v>0</v>
      </c>
      <c r="V740" s="12">
        <f t="shared" si="407"/>
        <v>0</v>
      </c>
      <c r="W740" s="12">
        <f t="shared" si="408"/>
        <v>0</v>
      </c>
      <c r="X740" s="12">
        <f t="shared" si="429"/>
        <v>0</v>
      </c>
      <c r="Y740" s="12">
        <f t="shared" si="430"/>
        <v>0</v>
      </c>
      <c r="Z740" s="12">
        <f t="shared" si="409"/>
        <v>0</v>
      </c>
      <c r="AB740" s="42">
        <f t="shared" si="410"/>
        <v>0</v>
      </c>
      <c r="AC740" s="42">
        <f t="shared" si="411"/>
        <v>0</v>
      </c>
      <c r="AD740" s="42">
        <f t="shared" si="412"/>
        <v>0</v>
      </c>
      <c r="AE740" s="42">
        <f t="shared" si="413"/>
        <v>0</v>
      </c>
      <c r="AG740" s="7"/>
      <c r="AH740" s="7"/>
      <c r="AJ740" s="7"/>
      <c r="AL740" s="12" t="str">
        <f t="shared" si="414"/>
        <v/>
      </c>
      <c r="AM740" s="12" t="str">
        <f t="shared" si="415"/>
        <v/>
      </c>
      <c r="AN740" s="12" t="str">
        <f t="shared" si="416"/>
        <v/>
      </c>
      <c r="AO740" s="12" t="str">
        <f t="shared" si="417"/>
        <v/>
      </c>
      <c r="AP740" s="12" t="str">
        <f t="shared" si="418"/>
        <v/>
      </c>
      <c r="AQ740" s="12" t="str">
        <f t="shared" si="419"/>
        <v/>
      </c>
      <c r="AR740" s="12" t="str">
        <f t="shared" si="420"/>
        <v/>
      </c>
      <c r="AS740" s="12" t="str">
        <f t="shared" si="421"/>
        <v/>
      </c>
      <c r="AT740" s="12" t="str">
        <f t="shared" si="422"/>
        <v/>
      </c>
      <c r="AU740" s="12" t="str">
        <f t="shared" si="423"/>
        <v/>
      </c>
      <c r="AV740" s="12" t="str">
        <f t="shared" si="424"/>
        <v/>
      </c>
      <c r="AW740" s="12" t="str">
        <f t="shared" si="425"/>
        <v/>
      </c>
      <c r="AX740" s="12" t="str">
        <f t="shared" si="426"/>
        <v/>
      </c>
      <c r="AY740" s="12" t="str">
        <f t="shared" si="427"/>
        <v/>
      </c>
      <c r="AZ740" s="12" t="str">
        <f t="shared" si="428"/>
        <v/>
      </c>
    </row>
    <row r="741" spans="1:52" s="3" customFormat="1">
      <c r="A741" s="35"/>
      <c r="B741" s="36"/>
      <c r="C741" s="36"/>
      <c r="D741" s="36"/>
      <c r="E741" s="13"/>
      <c r="F741" s="13"/>
      <c r="G741" s="13"/>
      <c r="H741" s="13"/>
      <c r="I741" s="18">
        <f t="shared" si="396"/>
        <v>0</v>
      </c>
      <c r="J741" s="37">
        <f t="shared" si="397"/>
        <v>0</v>
      </c>
      <c r="K741" s="37"/>
      <c r="L741" s="12">
        <f t="shared" si="398"/>
        <v>0</v>
      </c>
      <c r="M741" s="12">
        <f t="shared" si="399"/>
        <v>0</v>
      </c>
      <c r="N741" s="12">
        <f t="shared" si="400"/>
        <v>0</v>
      </c>
      <c r="O741" s="12">
        <f t="shared" si="401"/>
        <v>0</v>
      </c>
      <c r="P741" s="12">
        <f t="shared" si="402"/>
        <v>0</v>
      </c>
      <c r="Q741" s="12">
        <f t="shared" si="403"/>
        <v>0</v>
      </c>
      <c r="R741" s="12">
        <f t="shared" si="404"/>
        <v>0</v>
      </c>
      <c r="S741" s="12">
        <f t="shared" si="405"/>
        <v>0</v>
      </c>
      <c r="U741" s="12">
        <f t="shared" si="406"/>
        <v>0</v>
      </c>
      <c r="V741" s="12">
        <f t="shared" si="407"/>
        <v>0</v>
      </c>
      <c r="W741" s="12">
        <f t="shared" si="408"/>
        <v>0</v>
      </c>
      <c r="X741" s="12">
        <f t="shared" si="429"/>
        <v>0</v>
      </c>
      <c r="Y741" s="12">
        <f t="shared" si="430"/>
        <v>0</v>
      </c>
      <c r="Z741" s="12">
        <f t="shared" si="409"/>
        <v>0</v>
      </c>
      <c r="AB741" s="42">
        <f t="shared" si="410"/>
        <v>0</v>
      </c>
      <c r="AC741" s="42">
        <f t="shared" si="411"/>
        <v>0</v>
      </c>
      <c r="AD741" s="42">
        <f t="shared" si="412"/>
        <v>0</v>
      </c>
      <c r="AE741" s="42">
        <f t="shared" si="413"/>
        <v>0</v>
      </c>
      <c r="AG741" s="7"/>
      <c r="AH741" s="7"/>
      <c r="AJ741" s="7"/>
      <c r="AL741" s="12" t="str">
        <f t="shared" si="414"/>
        <v/>
      </c>
      <c r="AM741" s="12" t="str">
        <f t="shared" si="415"/>
        <v/>
      </c>
      <c r="AN741" s="12" t="str">
        <f t="shared" si="416"/>
        <v/>
      </c>
      <c r="AO741" s="12" t="str">
        <f t="shared" si="417"/>
        <v/>
      </c>
      <c r="AP741" s="12" t="str">
        <f t="shared" si="418"/>
        <v/>
      </c>
      <c r="AQ741" s="12" t="str">
        <f t="shared" si="419"/>
        <v/>
      </c>
      <c r="AR741" s="12" t="str">
        <f t="shared" si="420"/>
        <v/>
      </c>
      <c r="AS741" s="12" t="str">
        <f t="shared" si="421"/>
        <v/>
      </c>
      <c r="AT741" s="12" t="str">
        <f t="shared" si="422"/>
        <v/>
      </c>
      <c r="AU741" s="12" t="str">
        <f t="shared" si="423"/>
        <v/>
      </c>
      <c r="AV741" s="12" t="str">
        <f t="shared" si="424"/>
        <v/>
      </c>
      <c r="AW741" s="12" t="str">
        <f t="shared" si="425"/>
        <v/>
      </c>
      <c r="AX741" s="12" t="str">
        <f t="shared" si="426"/>
        <v/>
      </c>
      <c r="AY741" s="12" t="str">
        <f t="shared" si="427"/>
        <v/>
      </c>
      <c r="AZ741" s="12" t="str">
        <f t="shared" si="428"/>
        <v/>
      </c>
    </row>
    <row r="742" spans="1:52" s="3" customFormat="1">
      <c r="A742" s="35"/>
      <c r="B742" s="36"/>
      <c r="C742" s="36"/>
      <c r="D742" s="36"/>
      <c r="E742" s="13"/>
      <c r="F742" s="13"/>
      <c r="G742" s="13"/>
      <c r="H742" s="13"/>
      <c r="I742" s="18">
        <f t="shared" si="396"/>
        <v>0</v>
      </c>
      <c r="J742" s="37">
        <f t="shared" si="397"/>
        <v>0</v>
      </c>
      <c r="K742" s="37"/>
      <c r="L742" s="12">
        <f t="shared" si="398"/>
        <v>0</v>
      </c>
      <c r="M742" s="12">
        <f t="shared" si="399"/>
        <v>0</v>
      </c>
      <c r="N742" s="12">
        <f t="shared" si="400"/>
        <v>0</v>
      </c>
      <c r="O742" s="12">
        <f t="shared" si="401"/>
        <v>0</v>
      </c>
      <c r="P742" s="12">
        <f t="shared" si="402"/>
        <v>0</v>
      </c>
      <c r="Q742" s="12">
        <f t="shared" si="403"/>
        <v>0</v>
      </c>
      <c r="R742" s="12">
        <f t="shared" si="404"/>
        <v>0</v>
      </c>
      <c r="S742" s="12">
        <f t="shared" si="405"/>
        <v>0</v>
      </c>
      <c r="U742" s="12">
        <f t="shared" si="406"/>
        <v>0</v>
      </c>
      <c r="V742" s="12">
        <f t="shared" si="407"/>
        <v>0</v>
      </c>
      <c r="W742" s="12">
        <f t="shared" si="408"/>
        <v>0</v>
      </c>
      <c r="X742" s="12">
        <f t="shared" si="429"/>
        <v>0</v>
      </c>
      <c r="Y742" s="12">
        <f t="shared" si="430"/>
        <v>0</v>
      </c>
      <c r="Z742" s="12">
        <f t="shared" si="409"/>
        <v>0</v>
      </c>
      <c r="AB742" s="42">
        <f t="shared" si="410"/>
        <v>0</v>
      </c>
      <c r="AC742" s="42">
        <f t="shared" si="411"/>
        <v>0</v>
      </c>
      <c r="AD742" s="42">
        <f t="shared" si="412"/>
        <v>0</v>
      </c>
      <c r="AE742" s="42">
        <f t="shared" si="413"/>
        <v>0</v>
      </c>
      <c r="AG742" s="7"/>
      <c r="AH742" s="7"/>
      <c r="AJ742" s="7"/>
      <c r="AL742" s="12" t="str">
        <f t="shared" si="414"/>
        <v/>
      </c>
      <c r="AM742" s="12" t="str">
        <f t="shared" si="415"/>
        <v/>
      </c>
      <c r="AN742" s="12" t="str">
        <f t="shared" si="416"/>
        <v/>
      </c>
      <c r="AO742" s="12" t="str">
        <f t="shared" si="417"/>
        <v/>
      </c>
      <c r="AP742" s="12" t="str">
        <f t="shared" si="418"/>
        <v/>
      </c>
      <c r="AQ742" s="12" t="str">
        <f t="shared" si="419"/>
        <v/>
      </c>
      <c r="AR742" s="12" t="str">
        <f t="shared" si="420"/>
        <v/>
      </c>
      <c r="AS742" s="12" t="str">
        <f t="shared" si="421"/>
        <v/>
      </c>
      <c r="AT742" s="12" t="str">
        <f t="shared" si="422"/>
        <v/>
      </c>
      <c r="AU742" s="12" t="str">
        <f t="shared" si="423"/>
        <v/>
      </c>
      <c r="AV742" s="12" t="str">
        <f t="shared" si="424"/>
        <v/>
      </c>
      <c r="AW742" s="12" t="str">
        <f t="shared" si="425"/>
        <v/>
      </c>
      <c r="AX742" s="12" t="str">
        <f t="shared" si="426"/>
        <v/>
      </c>
      <c r="AY742" s="12" t="str">
        <f t="shared" si="427"/>
        <v/>
      </c>
      <c r="AZ742" s="12" t="str">
        <f t="shared" si="428"/>
        <v/>
      </c>
    </row>
    <row r="743" spans="1:52" s="3" customFormat="1">
      <c r="A743" s="35"/>
      <c r="B743" s="36"/>
      <c r="C743" s="36"/>
      <c r="D743" s="36"/>
      <c r="E743" s="13"/>
      <c r="F743" s="13"/>
      <c r="G743" s="13"/>
      <c r="H743" s="13"/>
      <c r="I743" s="18">
        <f t="shared" si="396"/>
        <v>0</v>
      </c>
      <c r="J743" s="37">
        <f t="shared" si="397"/>
        <v>0</v>
      </c>
      <c r="K743" s="37"/>
      <c r="L743" s="12">
        <f t="shared" si="398"/>
        <v>0</v>
      </c>
      <c r="M743" s="12">
        <f t="shared" si="399"/>
        <v>0</v>
      </c>
      <c r="N743" s="12">
        <f t="shared" si="400"/>
        <v>0</v>
      </c>
      <c r="O743" s="12">
        <f t="shared" si="401"/>
        <v>0</v>
      </c>
      <c r="P743" s="12">
        <f t="shared" si="402"/>
        <v>0</v>
      </c>
      <c r="Q743" s="12">
        <f t="shared" si="403"/>
        <v>0</v>
      </c>
      <c r="R743" s="12">
        <f t="shared" si="404"/>
        <v>0</v>
      </c>
      <c r="S743" s="12">
        <f t="shared" si="405"/>
        <v>0</v>
      </c>
      <c r="U743" s="12">
        <f t="shared" si="406"/>
        <v>0</v>
      </c>
      <c r="V743" s="12">
        <f t="shared" si="407"/>
        <v>0</v>
      </c>
      <c r="W743" s="12">
        <f t="shared" si="408"/>
        <v>0</v>
      </c>
      <c r="X743" s="12">
        <f t="shared" si="429"/>
        <v>0</v>
      </c>
      <c r="Y743" s="12">
        <f t="shared" si="430"/>
        <v>0</v>
      </c>
      <c r="Z743" s="12">
        <f t="shared" si="409"/>
        <v>0</v>
      </c>
      <c r="AB743" s="42">
        <f t="shared" si="410"/>
        <v>0</v>
      </c>
      <c r="AC743" s="42">
        <f t="shared" si="411"/>
        <v>0</v>
      </c>
      <c r="AD743" s="42">
        <f t="shared" si="412"/>
        <v>0</v>
      </c>
      <c r="AE743" s="42">
        <f t="shared" si="413"/>
        <v>0</v>
      </c>
      <c r="AG743" s="7"/>
      <c r="AH743" s="7"/>
      <c r="AJ743" s="7"/>
      <c r="AL743" s="12" t="str">
        <f t="shared" si="414"/>
        <v/>
      </c>
      <c r="AM743" s="12" t="str">
        <f t="shared" si="415"/>
        <v/>
      </c>
      <c r="AN743" s="12" t="str">
        <f t="shared" si="416"/>
        <v/>
      </c>
      <c r="AO743" s="12" t="str">
        <f t="shared" si="417"/>
        <v/>
      </c>
      <c r="AP743" s="12" t="str">
        <f t="shared" si="418"/>
        <v/>
      </c>
      <c r="AQ743" s="12" t="str">
        <f t="shared" si="419"/>
        <v/>
      </c>
      <c r="AR743" s="12" t="str">
        <f t="shared" si="420"/>
        <v/>
      </c>
      <c r="AS743" s="12" t="str">
        <f t="shared" si="421"/>
        <v/>
      </c>
      <c r="AT743" s="12" t="str">
        <f t="shared" si="422"/>
        <v/>
      </c>
      <c r="AU743" s="12" t="str">
        <f t="shared" si="423"/>
        <v/>
      </c>
      <c r="AV743" s="12" t="str">
        <f t="shared" si="424"/>
        <v/>
      </c>
      <c r="AW743" s="12" t="str">
        <f t="shared" si="425"/>
        <v/>
      </c>
      <c r="AX743" s="12" t="str">
        <f t="shared" si="426"/>
        <v/>
      </c>
      <c r="AY743" s="12" t="str">
        <f t="shared" si="427"/>
        <v/>
      </c>
      <c r="AZ743" s="12" t="str">
        <f t="shared" si="428"/>
        <v/>
      </c>
    </row>
    <row r="744" spans="1:52" s="3" customFormat="1">
      <c r="A744" s="35"/>
      <c r="B744" s="36"/>
      <c r="C744" s="36"/>
      <c r="D744" s="36"/>
      <c r="E744" s="13"/>
      <c r="F744" s="13"/>
      <c r="G744" s="13"/>
      <c r="H744" s="13"/>
      <c r="I744" s="18">
        <f t="shared" si="396"/>
        <v>0</v>
      </c>
      <c r="J744" s="37">
        <f t="shared" si="397"/>
        <v>0</v>
      </c>
      <c r="K744" s="37"/>
      <c r="L744" s="12">
        <f t="shared" si="398"/>
        <v>0</v>
      </c>
      <c r="M744" s="12">
        <f t="shared" si="399"/>
        <v>0</v>
      </c>
      <c r="N744" s="12">
        <f t="shared" si="400"/>
        <v>0</v>
      </c>
      <c r="O744" s="12">
        <f t="shared" si="401"/>
        <v>0</v>
      </c>
      <c r="P744" s="12">
        <f t="shared" si="402"/>
        <v>0</v>
      </c>
      <c r="Q744" s="12">
        <f t="shared" si="403"/>
        <v>0</v>
      </c>
      <c r="R744" s="12">
        <f t="shared" si="404"/>
        <v>0</v>
      </c>
      <c r="S744" s="12">
        <f t="shared" si="405"/>
        <v>0</v>
      </c>
      <c r="U744" s="12">
        <f t="shared" si="406"/>
        <v>0</v>
      </c>
      <c r="V744" s="12">
        <f t="shared" si="407"/>
        <v>0</v>
      </c>
      <c r="W744" s="12">
        <f t="shared" si="408"/>
        <v>0</v>
      </c>
      <c r="X744" s="12">
        <f t="shared" si="429"/>
        <v>0</v>
      </c>
      <c r="Y744" s="12">
        <f t="shared" si="430"/>
        <v>0</v>
      </c>
      <c r="Z744" s="12">
        <f t="shared" si="409"/>
        <v>0</v>
      </c>
      <c r="AB744" s="42">
        <f t="shared" si="410"/>
        <v>0</v>
      </c>
      <c r="AC744" s="42">
        <f t="shared" si="411"/>
        <v>0</v>
      </c>
      <c r="AD744" s="42">
        <f t="shared" si="412"/>
        <v>0</v>
      </c>
      <c r="AE744" s="42">
        <f t="shared" si="413"/>
        <v>0</v>
      </c>
      <c r="AG744" s="7"/>
      <c r="AH744" s="7"/>
      <c r="AJ744" s="7"/>
      <c r="AL744" s="12" t="str">
        <f t="shared" si="414"/>
        <v/>
      </c>
      <c r="AM744" s="12" t="str">
        <f t="shared" si="415"/>
        <v/>
      </c>
      <c r="AN744" s="12" t="str">
        <f t="shared" si="416"/>
        <v/>
      </c>
      <c r="AO744" s="12" t="str">
        <f t="shared" si="417"/>
        <v/>
      </c>
      <c r="AP744" s="12" t="str">
        <f t="shared" si="418"/>
        <v/>
      </c>
      <c r="AQ744" s="12" t="str">
        <f t="shared" si="419"/>
        <v/>
      </c>
      <c r="AR744" s="12" t="str">
        <f t="shared" si="420"/>
        <v/>
      </c>
      <c r="AS744" s="12" t="str">
        <f t="shared" si="421"/>
        <v/>
      </c>
      <c r="AT744" s="12" t="str">
        <f t="shared" si="422"/>
        <v/>
      </c>
      <c r="AU744" s="12" t="str">
        <f t="shared" si="423"/>
        <v/>
      </c>
      <c r="AV744" s="12" t="str">
        <f t="shared" si="424"/>
        <v/>
      </c>
      <c r="AW744" s="12" t="str">
        <f t="shared" si="425"/>
        <v/>
      </c>
      <c r="AX744" s="12" t="str">
        <f t="shared" si="426"/>
        <v/>
      </c>
      <c r="AY744" s="12" t="str">
        <f t="shared" si="427"/>
        <v/>
      </c>
      <c r="AZ744" s="12" t="str">
        <f t="shared" si="428"/>
        <v/>
      </c>
    </row>
    <row r="745" spans="1:52" s="3" customFormat="1">
      <c r="A745" s="35"/>
      <c r="B745" s="36"/>
      <c r="C745" s="36"/>
      <c r="D745" s="36"/>
      <c r="E745" s="13"/>
      <c r="F745" s="13"/>
      <c r="G745" s="13"/>
      <c r="H745" s="13"/>
      <c r="I745" s="18">
        <f t="shared" si="396"/>
        <v>0</v>
      </c>
      <c r="J745" s="37">
        <f t="shared" si="397"/>
        <v>0</v>
      </c>
      <c r="K745" s="37"/>
      <c r="L745" s="12">
        <f t="shared" si="398"/>
        <v>0</v>
      </c>
      <c r="M745" s="12">
        <f t="shared" si="399"/>
        <v>0</v>
      </c>
      <c r="N745" s="12">
        <f t="shared" si="400"/>
        <v>0</v>
      </c>
      <c r="O745" s="12">
        <f t="shared" si="401"/>
        <v>0</v>
      </c>
      <c r="P745" s="12">
        <f t="shared" si="402"/>
        <v>0</v>
      </c>
      <c r="Q745" s="12">
        <f t="shared" si="403"/>
        <v>0</v>
      </c>
      <c r="R745" s="12">
        <f t="shared" si="404"/>
        <v>0</v>
      </c>
      <c r="S745" s="12">
        <f t="shared" si="405"/>
        <v>0</v>
      </c>
      <c r="U745" s="12">
        <f t="shared" si="406"/>
        <v>0</v>
      </c>
      <c r="V745" s="12">
        <f t="shared" si="407"/>
        <v>0</v>
      </c>
      <c r="W745" s="12">
        <f t="shared" si="408"/>
        <v>0</v>
      </c>
      <c r="X745" s="12">
        <f t="shared" si="429"/>
        <v>0</v>
      </c>
      <c r="Y745" s="12">
        <f t="shared" si="430"/>
        <v>0</v>
      </c>
      <c r="Z745" s="12">
        <f t="shared" si="409"/>
        <v>0</v>
      </c>
      <c r="AB745" s="42">
        <f t="shared" si="410"/>
        <v>0</v>
      </c>
      <c r="AC745" s="42">
        <f t="shared" si="411"/>
        <v>0</v>
      </c>
      <c r="AD745" s="42">
        <f t="shared" si="412"/>
        <v>0</v>
      </c>
      <c r="AE745" s="42">
        <f t="shared" si="413"/>
        <v>0</v>
      </c>
      <c r="AG745" s="7"/>
      <c r="AH745" s="7"/>
      <c r="AJ745" s="7"/>
      <c r="AL745" s="12" t="str">
        <f t="shared" si="414"/>
        <v/>
      </c>
      <c r="AM745" s="12" t="str">
        <f t="shared" si="415"/>
        <v/>
      </c>
      <c r="AN745" s="12" t="str">
        <f t="shared" si="416"/>
        <v/>
      </c>
      <c r="AO745" s="12" t="str">
        <f t="shared" si="417"/>
        <v/>
      </c>
      <c r="AP745" s="12" t="str">
        <f t="shared" si="418"/>
        <v/>
      </c>
      <c r="AQ745" s="12" t="str">
        <f t="shared" si="419"/>
        <v/>
      </c>
      <c r="AR745" s="12" t="str">
        <f t="shared" si="420"/>
        <v/>
      </c>
      <c r="AS745" s="12" t="str">
        <f t="shared" si="421"/>
        <v/>
      </c>
      <c r="AT745" s="12" t="str">
        <f t="shared" si="422"/>
        <v/>
      </c>
      <c r="AU745" s="12" t="str">
        <f t="shared" si="423"/>
        <v/>
      </c>
      <c r="AV745" s="12" t="str">
        <f t="shared" si="424"/>
        <v/>
      </c>
      <c r="AW745" s="12" t="str">
        <f t="shared" si="425"/>
        <v/>
      </c>
      <c r="AX745" s="12" t="str">
        <f t="shared" si="426"/>
        <v/>
      </c>
      <c r="AY745" s="12" t="str">
        <f t="shared" si="427"/>
        <v/>
      </c>
      <c r="AZ745" s="12" t="str">
        <f t="shared" si="428"/>
        <v/>
      </c>
    </row>
    <row r="746" spans="1:52" s="3" customFormat="1">
      <c r="A746" s="35"/>
      <c r="B746" s="36"/>
      <c r="C746" s="36"/>
      <c r="D746" s="36"/>
      <c r="E746" s="13"/>
      <c r="F746" s="13"/>
      <c r="G746" s="13"/>
      <c r="H746" s="13"/>
      <c r="I746" s="18">
        <f t="shared" si="396"/>
        <v>0</v>
      </c>
      <c r="J746" s="37">
        <f t="shared" si="397"/>
        <v>0</v>
      </c>
      <c r="K746" s="37"/>
      <c r="L746" s="12">
        <f t="shared" si="398"/>
        <v>0</v>
      </c>
      <c r="M746" s="12">
        <f t="shared" si="399"/>
        <v>0</v>
      </c>
      <c r="N746" s="12">
        <f t="shared" si="400"/>
        <v>0</v>
      </c>
      <c r="O746" s="12">
        <f t="shared" si="401"/>
        <v>0</v>
      </c>
      <c r="P746" s="12">
        <f t="shared" si="402"/>
        <v>0</v>
      </c>
      <c r="Q746" s="12">
        <f t="shared" si="403"/>
        <v>0</v>
      </c>
      <c r="R746" s="12">
        <f t="shared" si="404"/>
        <v>0</v>
      </c>
      <c r="S746" s="12">
        <f t="shared" si="405"/>
        <v>0</v>
      </c>
      <c r="U746" s="12">
        <f t="shared" si="406"/>
        <v>0</v>
      </c>
      <c r="V746" s="12">
        <f t="shared" si="407"/>
        <v>0</v>
      </c>
      <c r="W746" s="12">
        <f t="shared" si="408"/>
        <v>0</v>
      </c>
      <c r="X746" s="12">
        <f t="shared" si="429"/>
        <v>0</v>
      </c>
      <c r="Y746" s="12">
        <f t="shared" si="430"/>
        <v>0</v>
      </c>
      <c r="Z746" s="12">
        <f t="shared" si="409"/>
        <v>0</v>
      </c>
      <c r="AB746" s="42">
        <f t="shared" si="410"/>
        <v>0</v>
      </c>
      <c r="AC746" s="42">
        <f t="shared" si="411"/>
        <v>0</v>
      </c>
      <c r="AD746" s="42">
        <f t="shared" si="412"/>
        <v>0</v>
      </c>
      <c r="AE746" s="42">
        <f t="shared" si="413"/>
        <v>0</v>
      </c>
      <c r="AG746" s="7"/>
      <c r="AH746" s="7"/>
      <c r="AJ746" s="7"/>
      <c r="AL746" s="12" t="str">
        <f t="shared" si="414"/>
        <v/>
      </c>
      <c r="AM746" s="12" t="str">
        <f t="shared" si="415"/>
        <v/>
      </c>
      <c r="AN746" s="12" t="str">
        <f t="shared" si="416"/>
        <v/>
      </c>
      <c r="AO746" s="12" t="str">
        <f t="shared" si="417"/>
        <v/>
      </c>
      <c r="AP746" s="12" t="str">
        <f t="shared" si="418"/>
        <v/>
      </c>
      <c r="AQ746" s="12" t="str">
        <f t="shared" si="419"/>
        <v/>
      </c>
      <c r="AR746" s="12" t="str">
        <f t="shared" si="420"/>
        <v/>
      </c>
      <c r="AS746" s="12" t="str">
        <f t="shared" si="421"/>
        <v/>
      </c>
      <c r="AT746" s="12" t="str">
        <f t="shared" si="422"/>
        <v/>
      </c>
      <c r="AU746" s="12" t="str">
        <f t="shared" si="423"/>
        <v/>
      </c>
      <c r="AV746" s="12" t="str">
        <f t="shared" si="424"/>
        <v/>
      </c>
      <c r="AW746" s="12" t="str">
        <f t="shared" si="425"/>
        <v/>
      </c>
      <c r="AX746" s="12" t="str">
        <f t="shared" si="426"/>
        <v/>
      </c>
      <c r="AY746" s="12" t="str">
        <f t="shared" si="427"/>
        <v/>
      </c>
      <c r="AZ746" s="12" t="str">
        <f t="shared" si="428"/>
        <v/>
      </c>
    </row>
    <row r="747" spans="1:52" s="3" customFormat="1">
      <c r="A747" s="35"/>
      <c r="B747" s="36"/>
      <c r="C747" s="36"/>
      <c r="D747" s="36"/>
      <c r="E747" s="13"/>
      <c r="F747" s="13"/>
      <c r="G747" s="13"/>
      <c r="H747" s="13"/>
      <c r="I747" s="18">
        <f t="shared" si="396"/>
        <v>0</v>
      </c>
      <c r="J747" s="37">
        <f t="shared" si="397"/>
        <v>0</v>
      </c>
      <c r="K747" s="37"/>
      <c r="L747" s="12">
        <f t="shared" si="398"/>
        <v>0</v>
      </c>
      <c r="M747" s="12">
        <f t="shared" si="399"/>
        <v>0</v>
      </c>
      <c r="N747" s="12">
        <f t="shared" si="400"/>
        <v>0</v>
      </c>
      <c r="O747" s="12">
        <f t="shared" si="401"/>
        <v>0</v>
      </c>
      <c r="P747" s="12">
        <f t="shared" si="402"/>
        <v>0</v>
      </c>
      <c r="Q747" s="12">
        <f t="shared" si="403"/>
        <v>0</v>
      </c>
      <c r="R747" s="12">
        <f t="shared" si="404"/>
        <v>0</v>
      </c>
      <c r="S747" s="12">
        <f t="shared" si="405"/>
        <v>0</v>
      </c>
      <c r="U747" s="12">
        <f t="shared" si="406"/>
        <v>0</v>
      </c>
      <c r="V747" s="12">
        <f t="shared" si="407"/>
        <v>0</v>
      </c>
      <c r="W747" s="12">
        <f t="shared" si="408"/>
        <v>0</v>
      </c>
      <c r="X747" s="12">
        <f t="shared" si="429"/>
        <v>0</v>
      </c>
      <c r="Y747" s="12">
        <f t="shared" si="430"/>
        <v>0</v>
      </c>
      <c r="Z747" s="12">
        <f t="shared" si="409"/>
        <v>0</v>
      </c>
      <c r="AB747" s="42">
        <f t="shared" si="410"/>
        <v>0</v>
      </c>
      <c r="AC747" s="42">
        <f t="shared" si="411"/>
        <v>0</v>
      </c>
      <c r="AD747" s="42">
        <f t="shared" si="412"/>
        <v>0</v>
      </c>
      <c r="AE747" s="42">
        <f t="shared" si="413"/>
        <v>0</v>
      </c>
      <c r="AG747" s="7"/>
      <c r="AH747" s="7"/>
      <c r="AJ747" s="7"/>
      <c r="AL747" s="12" t="str">
        <f t="shared" si="414"/>
        <v/>
      </c>
      <c r="AM747" s="12" t="str">
        <f t="shared" si="415"/>
        <v/>
      </c>
      <c r="AN747" s="12" t="str">
        <f t="shared" si="416"/>
        <v/>
      </c>
      <c r="AO747" s="12" t="str">
        <f t="shared" si="417"/>
        <v/>
      </c>
      <c r="AP747" s="12" t="str">
        <f t="shared" si="418"/>
        <v/>
      </c>
      <c r="AQ747" s="12" t="str">
        <f t="shared" si="419"/>
        <v/>
      </c>
      <c r="AR747" s="12" t="str">
        <f t="shared" si="420"/>
        <v/>
      </c>
      <c r="AS747" s="12" t="str">
        <f t="shared" si="421"/>
        <v/>
      </c>
      <c r="AT747" s="12" t="str">
        <f t="shared" si="422"/>
        <v/>
      </c>
      <c r="AU747" s="12" t="str">
        <f t="shared" si="423"/>
        <v/>
      </c>
      <c r="AV747" s="12" t="str">
        <f t="shared" si="424"/>
        <v/>
      </c>
      <c r="AW747" s="12" t="str">
        <f t="shared" si="425"/>
        <v/>
      </c>
      <c r="AX747" s="12" t="str">
        <f t="shared" si="426"/>
        <v/>
      </c>
      <c r="AY747" s="12" t="str">
        <f t="shared" si="427"/>
        <v/>
      </c>
      <c r="AZ747" s="12" t="str">
        <f t="shared" si="428"/>
        <v/>
      </c>
    </row>
    <row r="748" spans="1:52" s="3" customFormat="1">
      <c r="A748" s="35"/>
      <c r="B748" s="36"/>
      <c r="C748" s="36"/>
      <c r="D748" s="36"/>
      <c r="E748" s="13"/>
      <c r="F748" s="13"/>
      <c r="G748" s="13"/>
      <c r="H748" s="13"/>
      <c r="I748" s="18">
        <f t="shared" si="396"/>
        <v>0</v>
      </c>
      <c r="J748" s="37">
        <f t="shared" si="397"/>
        <v>0</v>
      </c>
      <c r="K748" s="37"/>
      <c r="L748" s="12">
        <f t="shared" si="398"/>
        <v>0</v>
      </c>
      <c r="M748" s="12">
        <f t="shared" si="399"/>
        <v>0</v>
      </c>
      <c r="N748" s="12">
        <f t="shared" si="400"/>
        <v>0</v>
      </c>
      <c r="O748" s="12">
        <f t="shared" si="401"/>
        <v>0</v>
      </c>
      <c r="P748" s="12">
        <f t="shared" si="402"/>
        <v>0</v>
      </c>
      <c r="Q748" s="12">
        <f t="shared" si="403"/>
        <v>0</v>
      </c>
      <c r="R748" s="12">
        <f t="shared" si="404"/>
        <v>0</v>
      </c>
      <c r="S748" s="12">
        <f t="shared" si="405"/>
        <v>0</v>
      </c>
      <c r="U748" s="12">
        <f t="shared" si="406"/>
        <v>0</v>
      </c>
      <c r="V748" s="12">
        <f t="shared" si="407"/>
        <v>0</v>
      </c>
      <c r="W748" s="12">
        <f t="shared" si="408"/>
        <v>0</v>
      </c>
      <c r="X748" s="12">
        <f t="shared" si="429"/>
        <v>0</v>
      </c>
      <c r="Y748" s="12">
        <f t="shared" si="430"/>
        <v>0</v>
      </c>
      <c r="Z748" s="12">
        <f t="shared" si="409"/>
        <v>0</v>
      </c>
      <c r="AB748" s="42">
        <f t="shared" si="410"/>
        <v>0</v>
      </c>
      <c r="AC748" s="42">
        <f t="shared" si="411"/>
        <v>0</v>
      </c>
      <c r="AD748" s="42">
        <f t="shared" si="412"/>
        <v>0</v>
      </c>
      <c r="AE748" s="42">
        <f t="shared" si="413"/>
        <v>0</v>
      </c>
      <c r="AG748" s="7"/>
      <c r="AH748" s="7"/>
      <c r="AJ748" s="7"/>
      <c r="AL748" s="12" t="str">
        <f t="shared" si="414"/>
        <v/>
      </c>
      <c r="AM748" s="12" t="str">
        <f t="shared" si="415"/>
        <v/>
      </c>
      <c r="AN748" s="12" t="str">
        <f t="shared" si="416"/>
        <v/>
      </c>
      <c r="AO748" s="12" t="str">
        <f t="shared" si="417"/>
        <v/>
      </c>
      <c r="AP748" s="12" t="str">
        <f t="shared" si="418"/>
        <v/>
      </c>
      <c r="AQ748" s="12" t="str">
        <f t="shared" si="419"/>
        <v/>
      </c>
      <c r="AR748" s="12" t="str">
        <f t="shared" si="420"/>
        <v/>
      </c>
      <c r="AS748" s="12" t="str">
        <f t="shared" si="421"/>
        <v/>
      </c>
      <c r="AT748" s="12" t="str">
        <f t="shared" si="422"/>
        <v/>
      </c>
      <c r="AU748" s="12" t="str">
        <f t="shared" si="423"/>
        <v/>
      </c>
      <c r="AV748" s="12" t="str">
        <f t="shared" si="424"/>
        <v/>
      </c>
      <c r="AW748" s="12" t="str">
        <f t="shared" si="425"/>
        <v/>
      </c>
      <c r="AX748" s="12" t="str">
        <f t="shared" si="426"/>
        <v/>
      </c>
      <c r="AY748" s="12" t="str">
        <f t="shared" si="427"/>
        <v/>
      </c>
      <c r="AZ748" s="12" t="str">
        <f t="shared" si="428"/>
        <v/>
      </c>
    </row>
    <row r="749" spans="1:52" s="3" customFormat="1">
      <c r="A749" s="35"/>
      <c r="B749" s="36"/>
      <c r="C749" s="36"/>
      <c r="D749" s="36"/>
      <c r="E749" s="13"/>
      <c r="F749" s="13"/>
      <c r="G749" s="13"/>
      <c r="H749" s="13"/>
      <c r="I749" s="18">
        <f t="shared" si="396"/>
        <v>0</v>
      </c>
      <c r="J749" s="37">
        <f t="shared" si="397"/>
        <v>0</v>
      </c>
      <c r="K749" s="37"/>
      <c r="L749" s="12">
        <f t="shared" si="398"/>
        <v>0</v>
      </c>
      <c r="M749" s="12">
        <f t="shared" si="399"/>
        <v>0</v>
      </c>
      <c r="N749" s="12">
        <f t="shared" si="400"/>
        <v>0</v>
      </c>
      <c r="O749" s="12">
        <f t="shared" si="401"/>
        <v>0</v>
      </c>
      <c r="P749" s="12">
        <f t="shared" si="402"/>
        <v>0</v>
      </c>
      <c r="Q749" s="12">
        <f t="shared" si="403"/>
        <v>0</v>
      </c>
      <c r="R749" s="12">
        <f t="shared" si="404"/>
        <v>0</v>
      </c>
      <c r="S749" s="12">
        <f t="shared" si="405"/>
        <v>0</v>
      </c>
      <c r="U749" s="12">
        <f t="shared" si="406"/>
        <v>0</v>
      </c>
      <c r="V749" s="12">
        <f t="shared" si="407"/>
        <v>0</v>
      </c>
      <c r="W749" s="12">
        <f t="shared" si="408"/>
        <v>0</v>
      </c>
      <c r="X749" s="12">
        <f t="shared" si="429"/>
        <v>0</v>
      </c>
      <c r="Y749" s="12">
        <f t="shared" si="430"/>
        <v>0</v>
      </c>
      <c r="Z749" s="12">
        <f t="shared" si="409"/>
        <v>0</v>
      </c>
      <c r="AB749" s="42">
        <f t="shared" si="410"/>
        <v>0</v>
      </c>
      <c r="AC749" s="42">
        <f t="shared" si="411"/>
        <v>0</v>
      </c>
      <c r="AD749" s="42">
        <f t="shared" si="412"/>
        <v>0</v>
      </c>
      <c r="AE749" s="42">
        <f t="shared" si="413"/>
        <v>0</v>
      </c>
      <c r="AG749" s="7"/>
      <c r="AH749" s="7"/>
      <c r="AJ749" s="7"/>
      <c r="AL749" s="12" t="str">
        <f t="shared" si="414"/>
        <v/>
      </c>
      <c r="AM749" s="12" t="str">
        <f t="shared" si="415"/>
        <v/>
      </c>
      <c r="AN749" s="12" t="str">
        <f t="shared" si="416"/>
        <v/>
      </c>
      <c r="AO749" s="12" t="str">
        <f t="shared" si="417"/>
        <v/>
      </c>
      <c r="AP749" s="12" t="str">
        <f t="shared" si="418"/>
        <v/>
      </c>
      <c r="AQ749" s="12" t="str">
        <f t="shared" si="419"/>
        <v/>
      </c>
      <c r="AR749" s="12" t="str">
        <f t="shared" si="420"/>
        <v/>
      </c>
      <c r="AS749" s="12" t="str">
        <f t="shared" si="421"/>
        <v/>
      </c>
      <c r="AT749" s="12" t="str">
        <f t="shared" si="422"/>
        <v/>
      </c>
      <c r="AU749" s="12" t="str">
        <f t="shared" si="423"/>
        <v/>
      </c>
      <c r="AV749" s="12" t="str">
        <f t="shared" si="424"/>
        <v/>
      </c>
      <c r="AW749" s="12" t="str">
        <f t="shared" si="425"/>
        <v/>
      </c>
      <c r="AX749" s="12" t="str">
        <f t="shared" si="426"/>
        <v/>
      </c>
      <c r="AY749" s="12" t="str">
        <f t="shared" si="427"/>
        <v/>
      </c>
      <c r="AZ749" s="12" t="str">
        <f t="shared" si="428"/>
        <v/>
      </c>
    </row>
    <row r="750" spans="1:52" s="3" customFormat="1">
      <c r="A750" s="35"/>
      <c r="B750" s="36"/>
      <c r="C750" s="36"/>
      <c r="D750" s="36"/>
      <c r="E750" s="13"/>
      <c r="F750" s="13"/>
      <c r="G750" s="13"/>
      <c r="H750" s="13"/>
      <c r="I750" s="18">
        <f t="shared" si="396"/>
        <v>0</v>
      </c>
      <c r="J750" s="37">
        <f t="shared" si="397"/>
        <v>0</v>
      </c>
      <c r="K750" s="37"/>
      <c r="L750" s="12">
        <f t="shared" si="398"/>
        <v>0</v>
      </c>
      <c r="M750" s="12">
        <f t="shared" si="399"/>
        <v>0</v>
      </c>
      <c r="N750" s="12">
        <f t="shared" si="400"/>
        <v>0</v>
      </c>
      <c r="O750" s="12">
        <f t="shared" si="401"/>
        <v>0</v>
      </c>
      <c r="P750" s="12">
        <f t="shared" si="402"/>
        <v>0</v>
      </c>
      <c r="Q750" s="12">
        <f t="shared" si="403"/>
        <v>0</v>
      </c>
      <c r="R750" s="12">
        <f t="shared" si="404"/>
        <v>0</v>
      </c>
      <c r="S750" s="12">
        <f t="shared" si="405"/>
        <v>0</v>
      </c>
      <c r="U750" s="12">
        <f t="shared" si="406"/>
        <v>0</v>
      </c>
      <c r="V750" s="12">
        <f t="shared" si="407"/>
        <v>0</v>
      </c>
      <c r="W750" s="12">
        <f t="shared" si="408"/>
        <v>0</v>
      </c>
      <c r="X750" s="12">
        <f t="shared" si="429"/>
        <v>0</v>
      </c>
      <c r="Y750" s="12">
        <f t="shared" si="430"/>
        <v>0</v>
      </c>
      <c r="Z750" s="12">
        <f t="shared" si="409"/>
        <v>0</v>
      </c>
      <c r="AB750" s="42">
        <f t="shared" si="410"/>
        <v>0</v>
      </c>
      <c r="AC750" s="42">
        <f t="shared" si="411"/>
        <v>0</v>
      </c>
      <c r="AD750" s="42">
        <f t="shared" si="412"/>
        <v>0</v>
      </c>
      <c r="AE750" s="42">
        <f t="shared" si="413"/>
        <v>0</v>
      </c>
      <c r="AG750" s="7"/>
      <c r="AH750" s="7"/>
      <c r="AJ750" s="7"/>
      <c r="AL750" s="12" t="str">
        <f t="shared" si="414"/>
        <v/>
      </c>
      <c r="AM750" s="12" t="str">
        <f t="shared" si="415"/>
        <v/>
      </c>
      <c r="AN750" s="12" t="str">
        <f t="shared" si="416"/>
        <v/>
      </c>
      <c r="AO750" s="12" t="str">
        <f t="shared" si="417"/>
        <v/>
      </c>
      <c r="AP750" s="12" t="str">
        <f t="shared" si="418"/>
        <v/>
      </c>
      <c r="AQ750" s="12" t="str">
        <f t="shared" si="419"/>
        <v/>
      </c>
      <c r="AR750" s="12" t="str">
        <f t="shared" si="420"/>
        <v/>
      </c>
      <c r="AS750" s="12" t="str">
        <f t="shared" si="421"/>
        <v/>
      </c>
      <c r="AT750" s="12" t="str">
        <f t="shared" si="422"/>
        <v/>
      </c>
      <c r="AU750" s="12" t="str">
        <f t="shared" si="423"/>
        <v/>
      </c>
      <c r="AV750" s="12" t="str">
        <f t="shared" si="424"/>
        <v/>
      </c>
      <c r="AW750" s="12" t="str">
        <f t="shared" si="425"/>
        <v/>
      </c>
      <c r="AX750" s="12" t="str">
        <f t="shared" si="426"/>
        <v/>
      </c>
      <c r="AY750" s="12" t="str">
        <f t="shared" si="427"/>
        <v/>
      </c>
      <c r="AZ750" s="12" t="str">
        <f t="shared" si="428"/>
        <v/>
      </c>
    </row>
    <row r="751" spans="1:52" s="3" customFormat="1">
      <c r="A751" s="35"/>
      <c r="B751" s="36"/>
      <c r="C751" s="36"/>
      <c r="D751" s="36"/>
      <c r="E751" s="13"/>
      <c r="F751" s="13"/>
      <c r="G751" s="13"/>
      <c r="H751" s="13"/>
      <c r="I751" s="18">
        <f t="shared" si="396"/>
        <v>0</v>
      </c>
      <c r="J751" s="37">
        <f t="shared" si="397"/>
        <v>0</v>
      </c>
      <c r="K751" s="37"/>
      <c r="L751" s="12">
        <f t="shared" si="398"/>
        <v>0</v>
      </c>
      <c r="M751" s="12">
        <f t="shared" si="399"/>
        <v>0</v>
      </c>
      <c r="N751" s="12">
        <f t="shared" si="400"/>
        <v>0</v>
      </c>
      <c r="O751" s="12">
        <f t="shared" si="401"/>
        <v>0</v>
      </c>
      <c r="P751" s="12">
        <f t="shared" si="402"/>
        <v>0</v>
      </c>
      <c r="Q751" s="12">
        <f t="shared" si="403"/>
        <v>0</v>
      </c>
      <c r="R751" s="12">
        <f t="shared" si="404"/>
        <v>0</v>
      </c>
      <c r="S751" s="12">
        <f t="shared" si="405"/>
        <v>0</v>
      </c>
      <c r="U751" s="12">
        <f t="shared" si="406"/>
        <v>0</v>
      </c>
      <c r="V751" s="12">
        <f t="shared" si="407"/>
        <v>0</v>
      </c>
      <c r="W751" s="12">
        <f t="shared" si="408"/>
        <v>0</v>
      </c>
      <c r="X751" s="12">
        <f t="shared" si="429"/>
        <v>0</v>
      </c>
      <c r="Y751" s="12">
        <f t="shared" si="430"/>
        <v>0</v>
      </c>
      <c r="Z751" s="12">
        <f t="shared" si="409"/>
        <v>0</v>
      </c>
      <c r="AB751" s="42">
        <f t="shared" si="410"/>
        <v>0</v>
      </c>
      <c r="AC751" s="42">
        <f t="shared" si="411"/>
        <v>0</v>
      </c>
      <c r="AD751" s="42">
        <f t="shared" si="412"/>
        <v>0</v>
      </c>
      <c r="AE751" s="42">
        <f t="shared" si="413"/>
        <v>0</v>
      </c>
      <c r="AG751" s="7"/>
      <c r="AH751" s="7"/>
      <c r="AJ751" s="7"/>
      <c r="AL751" s="12" t="str">
        <f t="shared" si="414"/>
        <v/>
      </c>
      <c r="AM751" s="12" t="str">
        <f t="shared" si="415"/>
        <v/>
      </c>
      <c r="AN751" s="12" t="str">
        <f t="shared" si="416"/>
        <v/>
      </c>
      <c r="AO751" s="12" t="str">
        <f t="shared" si="417"/>
        <v/>
      </c>
      <c r="AP751" s="12" t="str">
        <f t="shared" si="418"/>
        <v/>
      </c>
      <c r="AQ751" s="12" t="str">
        <f t="shared" si="419"/>
        <v/>
      </c>
      <c r="AR751" s="12" t="str">
        <f t="shared" si="420"/>
        <v/>
      </c>
      <c r="AS751" s="12" t="str">
        <f t="shared" si="421"/>
        <v/>
      </c>
      <c r="AT751" s="12" t="str">
        <f t="shared" si="422"/>
        <v/>
      </c>
      <c r="AU751" s="12" t="str">
        <f t="shared" si="423"/>
        <v/>
      </c>
      <c r="AV751" s="12" t="str">
        <f t="shared" si="424"/>
        <v/>
      </c>
      <c r="AW751" s="12" t="str">
        <f t="shared" si="425"/>
        <v/>
      </c>
      <c r="AX751" s="12" t="str">
        <f t="shared" si="426"/>
        <v/>
      </c>
      <c r="AY751" s="12" t="str">
        <f t="shared" si="427"/>
        <v/>
      </c>
      <c r="AZ751" s="12" t="str">
        <f t="shared" si="428"/>
        <v/>
      </c>
    </row>
    <row r="752" spans="1:52" s="3" customFormat="1">
      <c r="A752" s="35"/>
      <c r="B752" s="36"/>
      <c r="C752" s="36"/>
      <c r="D752" s="36"/>
      <c r="E752" s="13"/>
      <c r="F752" s="13"/>
      <c r="G752" s="13"/>
      <c r="H752" s="13"/>
      <c r="I752" s="18">
        <f t="shared" si="396"/>
        <v>0</v>
      </c>
      <c r="J752" s="37">
        <f t="shared" si="397"/>
        <v>0</v>
      </c>
      <c r="K752" s="37"/>
      <c r="L752" s="12">
        <f t="shared" si="398"/>
        <v>0</v>
      </c>
      <c r="M752" s="12">
        <f t="shared" si="399"/>
        <v>0</v>
      </c>
      <c r="N752" s="12">
        <f t="shared" si="400"/>
        <v>0</v>
      </c>
      <c r="O752" s="12">
        <f t="shared" si="401"/>
        <v>0</v>
      </c>
      <c r="P752" s="12">
        <f t="shared" si="402"/>
        <v>0</v>
      </c>
      <c r="Q752" s="12">
        <f t="shared" si="403"/>
        <v>0</v>
      </c>
      <c r="R752" s="12">
        <f t="shared" si="404"/>
        <v>0</v>
      </c>
      <c r="S752" s="12">
        <f t="shared" si="405"/>
        <v>0</v>
      </c>
      <c r="U752" s="12">
        <f t="shared" si="406"/>
        <v>0</v>
      </c>
      <c r="V752" s="12">
        <f t="shared" si="407"/>
        <v>0</v>
      </c>
      <c r="W752" s="12">
        <f t="shared" si="408"/>
        <v>0</v>
      </c>
      <c r="X752" s="12">
        <f t="shared" si="429"/>
        <v>0</v>
      </c>
      <c r="Y752" s="12">
        <f t="shared" si="430"/>
        <v>0</v>
      </c>
      <c r="Z752" s="12">
        <f t="shared" si="409"/>
        <v>0</v>
      </c>
      <c r="AB752" s="42">
        <f t="shared" si="410"/>
        <v>0</v>
      </c>
      <c r="AC752" s="42">
        <f t="shared" si="411"/>
        <v>0</v>
      </c>
      <c r="AD752" s="42">
        <f t="shared" si="412"/>
        <v>0</v>
      </c>
      <c r="AE752" s="42">
        <f t="shared" si="413"/>
        <v>0</v>
      </c>
      <c r="AG752" s="7"/>
      <c r="AH752" s="7"/>
      <c r="AJ752" s="7"/>
      <c r="AL752" s="12" t="str">
        <f t="shared" si="414"/>
        <v/>
      </c>
      <c r="AM752" s="12" t="str">
        <f t="shared" si="415"/>
        <v/>
      </c>
      <c r="AN752" s="12" t="str">
        <f t="shared" si="416"/>
        <v/>
      </c>
      <c r="AO752" s="12" t="str">
        <f t="shared" si="417"/>
        <v/>
      </c>
      <c r="AP752" s="12" t="str">
        <f t="shared" si="418"/>
        <v/>
      </c>
      <c r="AQ752" s="12" t="str">
        <f t="shared" si="419"/>
        <v/>
      </c>
      <c r="AR752" s="12" t="str">
        <f t="shared" si="420"/>
        <v/>
      </c>
      <c r="AS752" s="12" t="str">
        <f t="shared" si="421"/>
        <v/>
      </c>
      <c r="AT752" s="12" t="str">
        <f t="shared" si="422"/>
        <v/>
      </c>
      <c r="AU752" s="12" t="str">
        <f t="shared" si="423"/>
        <v/>
      </c>
      <c r="AV752" s="12" t="str">
        <f t="shared" si="424"/>
        <v/>
      </c>
      <c r="AW752" s="12" t="str">
        <f t="shared" si="425"/>
        <v/>
      </c>
      <c r="AX752" s="12" t="str">
        <f t="shared" si="426"/>
        <v/>
      </c>
      <c r="AY752" s="12" t="str">
        <f t="shared" si="427"/>
        <v/>
      </c>
      <c r="AZ752" s="12" t="str">
        <f t="shared" si="428"/>
        <v/>
      </c>
    </row>
    <row r="753" spans="1:52" s="3" customFormat="1">
      <c r="A753" s="35"/>
      <c r="B753" s="36"/>
      <c r="C753" s="36"/>
      <c r="D753" s="36"/>
      <c r="E753" s="13"/>
      <c r="F753" s="13"/>
      <c r="G753" s="13"/>
      <c r="H753" s="13"/>
      <c r="I753" s="18">
        <f t="shared" si="396"/>
        <v>0</v>
      </c>
      <c r="J753" s="37">
        <f t="shared" si="397"/>
        <v>0</v>
      </c>
      <c r="K753" s="37"/>
      <c r="L753" s="12">
        <f t="shared" si="398"/>
        <v>0</v>
      </c>
      <c r="M753" s="12">
        <f t="shared" si="399"/>
        <v>0</v>
      </c>
      <c r="N753" s="12">
        <f t="shared" si="400"/>
        <v>0</v>
      </c>
      <c r="O753" s="12">
        <f t="shared" si="401"/>
        <v>0</v>
      </c>
      <c r="P753" s="12">
        <f t="shared" si="402"/>
        <v>0</v>
      </c>
      <c r="Q753" s="12">
        <f t="shared" si="403"/>
        <v>0</v>
      </c>
      <c r="R753" s="12">
        <f t="shared" si="404"/>
        <v>0</v>
      </c>
      <c r="S753" s="12">
        <f t="shared" si="405"/>
        <v>0</v>
      </c>
      <c r="U753" s="12">
        <f t="shared" si="406"/>
        <v>0</v>
      </c>
      <c r="V753" s="12">
        <f t="shared" si="407"/>
        <v>0</v>
      </c>
      <c r="W753" s="12">
        <f t="shared" si="408"/>
        <v>0</v>
      </c>
      <c r="X753" s="12">
        <f t="shared" si="429"/>
        <v>0</v>
      </c>
      <c r="Y753" s="12">
        <f t="shared" si="430"/>
        <v>0</v>
      </c>
      <c r="Z753" s="12">
        <f t="shared" si="409"/>
        <v>0</v>
      </c>
      <c r="AB753" s="42">
        <f t="shared" si="410"/>
        <v>0</v>
      </c>
      <c r="AC753" s="42">
        <f t="shared" si="411"/>
        <v>0</v>
      </c>
      <c r="AD753" s="42">
        <f t="shared" si="412"/>
        <v>0</v>
      </c>
      <c r="AE753" s="42">
        <f t="shared" si="413"/>
        <v>0</v>
      </c>
      <c r="AG753" s="7"/>
      <c r="AH753" s="7"/>
      <c r="AJ753" s="7"/>
      <c r="AL753" s="12" t="str">
        <f t="shared" si="414"/>
        <v/>
      </c>
      <c r="AM753" s="12" t="str">
        <f t="shared" si="415"/>
        <v/>
      </c>
      <c r="AN753" s="12" t="str">
        <f t="shared" si="416"/>
        <v/>
      </c>
      <c r="AO753" s="12" t="str">
        <f t="shared" si="417"/>
        <v/>
      </c>
      <c r="AP753" s="12" t="str">
        <f t="shared" si="418"/>
        <v/>
      </c>
      <c r="AQ753" s="12" t="str">
        <f t="shared" si="419"/>
        <v/>
      </c>
      <c r="AR753" s="12" t="str">
        <f t="shared" si="420"/>
        <v/>
      </c>
      <c r="AS753" s="12" t="str">
        <f t="shared" si="421"/>
        <v/>
      </c>
      <c r="AT753" s="12" t="str">
        <f t="shared" si="422"/>
        <v/>
      </c>
      <c r="AU753" s="12" t="str">
        <f t="shared" si="423"/>
        <v/>
      </c>
      <c r="AV753" s="12" t="str">
        <f t="shared" si="424"/>
        <v/>
      </c>
      <c r="AW753" s="12" t="str">
        <f t="shared" si="425"/>
        <v/>
      </c>
      <c r="AX753" s="12" t="str">
        <f t="shared" si="426"/>
        <v/>
      </c>
      <c r="AY753" s="12" t="str">
        <f t="shared" si="427"/>
        <v/>
      </c>
      <c r="AZ753" s="12" t="str">
        <f t="shared" si="428"/>
        <v/>
      </c>
    </row>
    <row r="754" spans="1:52" s="3" customFormat="1">
      <c r="A754" s="35"/>
      <c r="B754" s="36"/>
      <c r="C754" s="36"/>
      <c r="D754" s="36"/>
      <c r="E754" s="13"/>
      <c r="F754" s="13"/>
      <c r="G754" s="13"/>
      <c r="H754" s="13"/>
      <c r="I754" s="18">
        <f t="shared" si="396"/>
        <v>0</v>
      </c>
      <c r="J754" s="37">
        <f t="shared" si="397"/>
        <v>0</v>
      </c>
      <c r="K754" s="37"/>
      <c r="L754" s="12">
        <f t="shared" si="398"/>
        <v>0</v>
      </c>
      <c r="M754" s="12">
        <f t="shared" si="399"/>
        <v>0</v>
      </c>
      <c r="N754" s="12">
        <f t="shared" si="400"/>
        <v>0</v>
      </c>
      <c r="O754" s="12">
        <f t="shared" si="401"/>
        <v>0</v>
      </c>
      <c r="P754" s="12">
        <f t="shared" si="402"/>
        <v>0</v>
      </c>
      <c r="Q754" s="12">
        <f t="shared" si="403"/>
        <v>0</v>
      </c>
      <c r="R754" s="12">
        <f t="shared" si="404"/>
        <v>0</v>
      </c>
      <c r="S754" s="12">
        <f t="shared" si="405"/>
        <v>0</v>
      </c>
      <c r="U754" s="12">
        <f t="shared" si="406"/>
        <v>0</v>
      </c>
      <c r="V754" s="12">
        <f t="shared" si="407"/>
        <v>0</v>
      </c>
      <c r="W754" s="12">
        <f t="shared" si="408"/>
        <v>0</v>
      </c>
      <c r="X754" s="12">
        <f t="shared" si="429"/>
        <v>0</v>
      </c>
      <c r="Y754" s="12">
        <f t="shared" si="430"/>
        <v>0</v>
      </c>
      <c r="Z754" s="12">
        <f t="shared" si="409"/>
        <v>0</v>
      </c>
      <c r="AB754" s="42">
        <f t="shared" si="410"/>
        <v>0</v>
      </c>
      <c r="AC754" s="42">
        <f t="shared" si="411"/>
        <v>0</v>
      </c>
      <c r="AD754" s="42">
        <f t="shared" si="412"/>
        <v>0</v>
      </c>
      <c r="AE754" s="42">
        <f t="shared" si="413"/>
        <v>0</v>
      </c>
      <c r="AG754" s="7"/>
      <c r="AH754" s="7"/>
      <c r="AJ754" s="7"/>
      <c r="AL754" s="12" t="str">
        <f t="shared" si="414"/>
        <v/>
      </c>
      <c r="AM754" s="12" t="str">
        <f t="shared" si="415"/>
        <v/>
      </c>
      <c r="AN754" s="12" t="str">
        <f t="shared" si="416"/>
        <v/>
      </c>
      <c r="AO754" s="12" t="str">
        <f t="shared" si="417"/>
        <v/>
      </c>
      <c r="AP754" s="12" t="str">
        <f t="shared" si="418"/>
        <v/>
      </c>
      <c r="AQ754" s="12" t="str">
        <f t="shared" si="419"/>
        <v/>
      </c>
      <c r="AR754" s="12" t="str">
        <f t="shared" si="420"/>
        <v/>
      </c>
      <c r="AS754" s="12" t="str">
        <f t="shared" si="421"/>
        <v/>
      </c>
      <c r="AT754" s="12" t="str">
        <f t="shared" si="422"/>
        <v/>
      </c>
      <c r="AU754" s="12" t="str">
        <f t="shared" si="423"/>
        <v/>
      </c>
      <c r="AV754" s="12" t="str">
        <f t="shared" si="424"/>
        <v/>
      </c>
      <c r="AW754" s="12" t="str">
        <f t="shared" si="425"/>
        <v/>
      </c>
      <c r="AX754" s="12" t="str">
        <f t="shared" si="426"/>
        <v/>
      </c>
      <c r="AY754" s="12" t="str">
        <f t="shared" si="427"/>
        <v/>
      </c>
      <c r="AZ754" s="12" t="str">
        <f t="shared" si="428"/>
        <v/>
      </c>
    </row>
    <row r="755" spans="1:52" s="3" customFormat="1">
      <c r="A755" s="35"/>
      <c r="B755" s="36"/>
      <c r="C755" s="36"/>
      <c r="D755" s="36"/>
      <c r="E755" s="13"/>
      <c r="F755" s="13"/>
      <c r="G755" s="13"/>
      <c r="H755" s="13"/>
      <c r="I755" s="18">
        <f t="shared" si="396"/>
        <v>0</v>
      </c>
      <c r="J755" s="37">
        <f t="shared" si="397"/>
        <v>0</v>
      </c>
      <c r="K755" s="37"/>
      <c r="L755" s="12">
        <f t="shared" si="398"/>
        <v>0</v>
      </c>
      <c r="M755" s="12">
        <f t="shared" si="399"/>
        <v>0</v>
      </c>
      <c r="N755" s="12">
        <f t="shared" si="400"/>
        <v>0</v>
      </c>
      <c r="O755" s="12">
        <f t="shared" si="401"/>
        <v>0</v>
      </c>
      <c r="P755" s="12">
        <f t="shared" si="402"/>
        <v>0</v>
      </c>
      <c r="Q755" s="12">
        <f t="shared" si="403"/>
        <v>0</v>
      </c>
      <c r="R755" s="12">
        <f t="shared" si="404"/>
        <v>0</v>
      </c>
      <c r="S755" s="12">
        <f t="shared" si="405"/>
        <v>0</v>
      </c>
      <c r="U755" s="12">
        <f t="shared" si="406"/>
        <v>0</v>
      </c>
      <c r="V755" s="12">
        <f t="shared" si="407"/>
        <v>0</v>
      </c>
      <c r="W755" s="12">
        <f t="shared" si="408"/>
        <v>0</v>
      </c>
      <c r="X755" s="12">
        <f t="shared" si="429"/>
        <v>0</v>
      </c>
      <c r="Y755" s="12">
        <f t="shared" si="430"/>
        <v>0</v>
      </c>
      <c r="Z755" s="12">
        <f t="shared" si="409"/>
        <v>0</v>
      </c>
      <c r="AB755" s="42">
        <f t="shared" si="410"/>
        <v>0</v>
      </c>
      <c r="AC755" s="42">
        <f t="shared" si="411"/>
        <v>0</v>
      </c>
      <c r="AD755" s="42">
        <f t="shared" si="412"/>
        <v>0</v>
      </c>
      <c r="AE755" s="42">
        <f t="shared" si="413"/>
        <v>0</v>
      </c>
      <c r="AG755" s="7"/>
      <c r="AH755" s="7"/>
      <c r="AJ755" s="7"/>
      <c r="AL755" s="12" t="str">
        <f t="shared" si="414"/>
        <v/>
      </c>
      <c r="AM755" s="12" t="str">
        <f t="shared" si="415"/>
        <v/>
      </c>
      <c r="AN755" s="12" t="str">
        <f t="shared" si="416"/>
        <v/>
      </c>
      <c r="AO755" s="12" t="str">
        <f t="shared" si="417"/>
        <v/>
      </c>
      <c r="AP755" s="12" t="str">
        <f t="shared" si="418"/>
        <v/>
      </c>
      <c r="AQ755" s="12" t="str">
        <f t="shared" si="419"/>
        <v/>
      </c>
      <c r="AR755" s="12" t="str">
        <f t="shared" si="420"/>
        <v/>
      </c>
      <c r="AS755" s="12" t="str">
        <f t="shared" si="421"/>
        <v/>
      </c>
      <c r="AT755" s="12" t="str">
        <f t="shared" si="422"/>
        <v/>
      </c>
      <c r="AU755" s="12" t="str">
        <f t="shared" si="423"/>
        <v/>
      </c>
      <c r="AV755" s="12" t="str">
        <f t="shared" si="424"/>
        <v/>
      </c>
      <c r="AW755" s="12" t="str">
        <f t="shared" si="425"/>
        <v/>
      </c>
      <c r="AX755" s="12" t="str">
        <f t="shared" si="426"/>
        <v/>
      </c>
      <c r="AY755" s="12" t="str">
        <f t="shared" si="427"/>
        <v/>
      </c>
      <c r="AZ755" s="12" t="str">
        <f t="shared" si="428"/>
        <v/>
      </c>
    </row>
    <row r="756" spans="1:52" s="3" customFormat="1">
      <c r="A756" s="35"/>
      <c r="B756" s="36"/>
      <c r="C756" s="36"/>
      <c r="D756" s="36"/>
      <c r="E756" s="13"/>
      <c r="F756" s="13"/>
      <c r="G756" s="13"/>
      <c r="H756" s="13"/>
      <c r="I756" s="18">
        <f t="shared" si="396"/>
        <v>0</v>
      </c>
      <c r="J756" s="37">
        <f t="shared" si="397"/>
        <v>0</v>
      </c>
      <c r="K756" s="37"/>
      <c r="L756" s="12">
        <f t="shared" si="398"/>
        <v>0</v>
      </c>
      <c r="M756" s="12">
        <f t="shared" si="399"/>
        <v>0</v>
      </c>
      <c r="N756" s="12">
        <f t="shared" si="400"/>
        <v>0</v>
      </c>
      <c r="O756" s="12">
        <f t="shared" si="401"/>
        <v>0</v>
      </c>
      <c r="P756" s="12">
        <f t="shared" si="402"/>
        <v>0</v>
      </c>
      <c r="Q756" s="12">
        <f t="shared" si="403"/>
        <v>0</v>
      </c>
      <c r="R756" s="12">
        <f t="shared" si="404"/>
        <v>0</v>
      </c>
      <c r="S756" s="12">
        <f t="shared" si="405"/>
        <v>0</v>
      </c>
      <c r="U756" s="12">
        <f t="shared" si="406"/>
        <v>0</v>
      </c>
      <c r="V756" s="12">
        <f t="shared" si="407"/>
        <v>0</v>
      </c>
      <c r="W756" s="12">
        <f t="shared" si="408"/>
        <v>0</v>
      </c>
      <c r="X756" s="12">
        <f t="shared" si="429"/>
        <v>0</v>
      </c>
      <c r="Y756" s="12">
        <f t="shared" si="430"/>
        <v>0</v>
      </c>
      <c r="Z756" s="12">
        <f t="shared" si="409"/>
        <v>0</v>
      </c>
      <c r="AB756" s="42">
        <f t="shared" si="410"/>
        <v>0</v>
      </c>
      <c r="AC756" s="42">
        <f t="shared" si="411"/>
        <v>0</v>
      </c>
      <c r="AD756" s="42">
        <f t="shared" si="412"/>
        <v>0</v>
      </c>
      <c r="AE756" s="42">
        <f t="shared" si="413"/>
        <v>0</v>
      </c>
      <c r="AG756" s="7"/>
      <c r="AH756" s="7"/>
      <c r="AJ756" s="7"/>
      <c r="AL756" s="12" t="str">
        <f t="shared" si="414"/>
        <v/>
      </c>
      <c r="AM756" s="12" t="str">
        <f t="shared" si="415"/>
        <v/>
      </c>
      <c r="AN756" s="12" t="str">
        <f t="shared" si="416"/>
        <v/>
      </c>
      <c r="AO756" s="12" t="str">
        <f t="shared" si="417"/>
        <v/>
      </c>
      <c r="AP756" s="12" t="str">
        <f t="shared" si="418"/>
        <v/>
      </c>
      <c r="AQ756" s="12" t="str">
        <f t="shared" si="419"/>
        <v/>
      </c>
      <c r="AR756" s="12" t="str">
        <f t="shared" si="420"/>
        <v/>
      </c>
      <c r="AS756" s="12" t="str">
        <f t="shared" si="421"/>
        <v/>
      </c>
      <c r="AT756" s="12" t="str">
        <f t="shared" si="422"/>
        <v/>
      </c>
      <c r="AU756" s="12" t="str">
        <f t="shared" si="423"/>
        <v/>
      </c>
      <c r="AV756" s="12" t="str">
        <f t="shared" si="424"/>
        <v/>
      </c>
      <c r="AW756" s="12" t="str">
        <f t="shared" si="425"/>
        <v/>
      </c>
      <c r="AX756" s="12" t="str">
        <f t="shared" si="426"/>
        <v/>
      </c>
      <c r="AY756" s="12" t="str">
        <f t="shared" si="427"/>
        <v/>
      </c>
      <c r="AZ756" s="12" t="str">
        <f t="shared" si="428"/>
        <v/>
      </c>
    </row>
    <row r="757" spans="1:52" s="3" customFormat="1">
      <c r="A757" s="35"/>
      <c r="B757" s="36"/>
      <c r="C757" s="36"/>
      <c r="D757" s="36"/>
      <c r="E757" s="13"/>
      <c r="F757" s="13"/>
      <c r="G757" s="13"/>
      <c r="H757" s="13"/>
      <c r="I757" s="18">
        <f t="shared" si="396"/>
        <v>0</v>
      </c>
      <c r="J757" s="37">
        <f t="shared" si="397"/>
        <v>0</v>
      </c>
      <c r="K757" s="37"/>
      <c r="L757" s="12">
        <f t="shared" si="398"/>
        <v>0</v>
      </c>
      <c r="M757" s="12">
        <f t="shared" si="399"/>
        <v>0</v>
      </c>
      <c r="N757" s="12">
        <f t="shared" si="400"/>
        <v>0</v>
      </c>
      <c r="O757" s="12">
        <f t="shared" si="401"/>
        <v>0</v>
      </c>
      <c r="P757" s="12">
        <f t="shared" si="402"/>
        <v>0</v>
      </c>
      <c r="Q757" s="12">
        <f t="shared" si="403"/>
        <v>0</v>
      </c>
      <c r="R757" s="12">
        <f t="shared" si="404"/>
        <v>0</v>
      </c>
      <c r="S757" s="12">
        <f t="shared" si="405"/>
        <v>0</v>
      </c>
      <c r="U757" s="12">
        <f t="shared" si="406"/>
        <v>0</v>
      </c>
      <c r="V757" s="12">
        <f t="shared" si="407"/>
        <v>0</v>
      </c>
      <c r="W757" s="12">
        <f t="shared" si="408"/>
        <v>0</v>
      </c>
      <c r="X757" s="12">
        <f t="shared" si="429"/>
        <v>0</v>
      </c>
      <c r="Y757" s="12">
        <f t="shared" si="430"/>
        <v>0</v>
      </c>
      <c r="Z757" s="12">
        <f t="shared" si="409"/>
        <v>0</v>
      </c>
      <c r="AB757" s="42">
        <f t="shared" si="410"/>
        <v>0</v>
      </c>
      <c r="AC757" s="42">
        <f t="shared" si="411"/>
        <v>0</v>
      </c>
      <c r="AD757" s="42">
        <f t="shared" si="412"/>
        <v>0</v>
      </c>
      <c r="AE757" s="42">
        <f t="shared" si="413"/>
        <v>0</v>
      </c>
      <c r="AG757" s="7"/>
      <c r="AH757" s="7"/>
      <c r="AJ757" s="7"/>
      <c r="AL757" s="12" t="str">
        <f t="shared" si="414"/>
        <v/>
      </c>
      <c r="AM757" s="12" t="str">
        <f t="shared" si="415"/>
        <v/>
      </c>
      <c r="AN757" s="12" t="str">
        <f t="shared" si="416"/>
        <v/>
      </c>
      <c r="AO757" s="12" t="str">
        <f t="shared" si="417"/>
        <v/>
      </c>
      <c r="AP757" s="12" t="str">
        <f t="shared" si="418"/>
        <v/>
      </c>
      <c r="AQ757" s="12" t="str">
        <f t="shared" si="419"/>
        <v/>
      </c>
      <c r="AR757" s="12" t="str">
        <f t="shared" si="420"/>
        <v/>
      </c>
      <c r="AS757" s="12" t="str">
        <f t="shared" si="421"/>
        <v/>
      </c>
      <c r="AT757" s="12" t="str">
        <f t="shared" si="422"/>
        <v/>
      </c>
      <c r="AU757" s="12" t="str">
        <f t="shared" si="423"/>
        <v/>
      </c>
      <c r="AV757" s="12" t="str">
        <f t="shared" si="424"/>
        <v/>
      </c>
      <c r="AW757" s="12" t="str">
        <f t="shared" si="425"/>
        <v/>
      </c>
      <c r="AX757" s="12" t="str">
        <f t="shared" si="426"/>
        <v/>
      </c>
      <c r="AY757" s="12" t="str">
        <f t="shared" si="427"/>
        <v/>
      </c>
      <c r="AZ757" s="12" t="str">
        <f t="shared" si="428"/>
        <v/>
      </c>
    </row>
    <row r="758" spans="1:52" s="3" customFormat="1">
      <c r="A758" s="35"/>
      <c r="B758" s="36"/>
      <c r="C758" s="36"/>
      <c r="D758" s="36"/>
      <c r="E758" s="13"/>
      <c r="F758" s="13"/>
      <c r="G758" s="13"/>
      <c r="H758" s="13"/>
      <c r="I758" s="18">
        <f t="shared" si="396"/>
        <v>0</v>
      </c>
      <c r="J758" s="37">
        <f t="shared" si="397"/>
        <v>0</v>
      </c>
      <c r="K758" s="37"/>
      <c r="L758" s="12">
        <f t="shared" si="398"/>
        <v>0</v>
      </c>
      <c r="M758" s="12">
        <f t="shared" si="399"/>
        <v>0</v>
      </c>
      <c r="N758" s="12">
        <f t="shared" si="400"/>
        <v>0</v>
      </c>
      <c r="O758" s="12">
        <f t="shared" si="401"/>
        <v>0</v>
      </c>
      <c r="P758" s="12">
        <f t="shared" si="402"/>
        <v>0</v>
      </c>
      <c r="Q758" s="12">
        <f t="shared" si="403"/>
        <v>0</v>
      </c>
      <c r="R758" s="12">
        <f t="shared" si="404"/>
        <v>0</v>
      </c>
      <c r="S758" s="12">
        <f t="shared" si="405"/>
        <v>0</v>
      </c>
      <c r="U758" s="12">
        <f t="shared" si="406"/>
        <v>0</v>
      </c>
      <c r="V758" s="12">
        <f t="shared" si="407"/>
        <v>0</v>
      </c>
      <c r="W758" s="12">
        <f t="shared" si="408"/>
        <v>0</v>
      </c>
      <c r="X758" s="12">
        <f t="shared" si="429"/>
        <v>0</v>
      </c>
      <c r="Y758" s="12">
        <f t="shared" si="430"/>
        <v>0</v>
      </c>
      <c r="Z758" s="12">
        <f t="shared" si="409"/>
        <v>0</v>
      </c>
      <c r="AB758" s="42">
        <f t="shared" si="410"/>
        <v>0</v>
      </c>
      <c r="AC758" s="42">
        <f t="shared" si="411"/>
        <v>0</v>
      </c>
      <c r="AD758" s="42">
        <f t="shared" si="412"/>
        <v>0</v>
      </c>
      <c r="AE758" s="42">
        <f t="shared" si="413"/>
        <v>0</v>
      </c>
      <c r="AG758" s="7"/>
      <c r="AH758" s="7"/>
      <c r="AJ758" s="7"/>
      <c r="AL758" s="12" t="str">
        <f t="shared" si="414"/>
        <v/>
      </c>
      <c r="AM758" s="12" t="str">
        <f t="shared" si="415"/>
        <v/>
      </c>
      <c r="AN758" s="12" t="str">
        <f t="shared" si="416"/>
        <v/>
      </c>
      <c r="AO758" s="12" t="str">
        <f t="shared" si="417"/>
        <v/>
      </c>
      <c r="AP758" s="12" t="str">
        <f t="shared" si="418"/>
        <v/>
      </c>
      <c r="AQ758" s="12" t="str">
        <f t="shared" si="419"/>
        <v/>
      </c>
      <c r="AR758" s="12" t="str">
        <f t="shared" si="420"/>
        <v/>
      </c>
      <c r="AS758" s="12" t="str">
        <f t="shared" si="421"/>
        <v/>
      </c>
      <c r="AT758" s="12" t="str">
        <f t="shared" si="422"/>
        <v/>
      </c>
      <c r="AU758" s="12" t="str">
        <f t="shared" si="423"/>
        <v/>
      </c>
      <c r="AV758" s="12" t="str">
        <f t="shared" si="424"/>
        <v/>
      </c>
      <c r="AW758" s="12" t="str">
        <f t="shared" si="425"/>
        <v/>
      </c>
      <c r="AX758" s="12" t="str">
        <f t="shared" si="426"/>
        <v/>
      </c>
      <c r="AY758" s="12" t="str">
        <f t="shared" si="427"/>
        <v/>
      </c>
      <c r="AZ758" s="12" t="str">
        <f t="shared" si="428"/>
        <v/>
      </c>
    </row>
    <row r="759" spans="1:52" s="3" customFormat="1">
      <c r="A759" s="35"/>
      <c r="B759" s="36"/>
      <c r="C759" s="36"/>
      <c r="D759" s="36"/>
      <c r="E759" s="13"/>
      <c r="F759" s="13"/>
      <c r="G759" s="13"/>
      <c r="H759" s="13"/>
      <c r="I759" s="18">
        <f t="shared" ref="I759:I822" si="431">AB759+AC759+AD759+AE759</f>
        <v>0</v>
      </c>
      <c r="J759" s="37">
        <f t="shared" ref="J759:J822" si="432">IF(U759=1,$AH$5,IF(V759=1,$AH$6,IF(W759=1,$AH$7,IF(X759=1,$AH$8,IF(Y759=1,$AH$9,0)))))</f>
        <v>0</v>
      </c>
      <c r="K759" s="37"/>
      <c r="L759" s="12">
        <f t="shared" ref="L759:L822" si="433">IF(A759&lt;&gt;"",1,0)</f>
        <v>0</v>
      </c>
      <c r="M759" s="12">
        <f t="shared" ref="M759:M822" si="434">IF(B759&lt;&gt;"",1,0)</f>
        <v>0</v>
      </c>
      <c r="N759" s="12">
        <f t="shared" ref="N759:N822" si="435">IF(C759&lt;&gt;"",1,0)</f>
        <v>0</v>
      </c>
      <c r="O759" s="12">
        <f t="shared" ref="O759:O822" si="436">IF(D759&lt;&gt;"",1,0)</f>
        <v>0</v>
      </c>
      <c r="P759" s="12">
        <f t="shared" ref="P759:P822" si="437">IF(E759&lt;&gt;"",1,0)</f>
        <v>0</v>
      </c>
      <c r="Q759" s="12">
        <f t="shared" ref="Q759:Q822" si="438">IF(F759&lt;&gt;"",1,0)</f>
        <v>0</v>
      </c>
      <c r="R759" s="12">
        <f t="shared" ref="R759:R822" si="439">IF(G759&lt;&gt;"",1,0)</f>
        <v>0</v>
      </c>
      <c r="S759" s="12">
        <f t="shared" ref="S759:S822" si="440">IF(H759&lt;&gt;"",1,0)</f>
        <v>0</v>
      </c>
      <c r="U759" s="12">
        <f t="shared" ref="U759:U822" si="441">IFERROR(IF(AY759=AZ759,0,1),1)</f>
        <v>0</v>
      </c>
      <c r="V759" s="12">
        <f t="shared" ref="V759:V822" si="442">IF((IF(B759&lt;&gt;"",1,0))+(IF(C759&lt;&gt;"",1,0))=2,IF(C759&gt;B759,0,1),0)</f>
        <v>0</v>
      </c>
      <c r="W759" s="12">
        <f t="shared" ref="W759:W822" si="443">IF(L759+M759+N759+O759+P759+Q759+R759+S759=0,0,IF(L759+M759+N759+O759=4,0,1))</f>
        <v>0</v>
      </c>
      <c r="X759" s="12">
        <f t="shared" si="429"/>
        <v>0</v>
      </c>
      <c r="Y759" s="12">
        <f t="shared" si="430"/>
        <v>0</v>
      </c>
      <c r="Z759" s="12">
        <f t="shared" ref="Z759:Z822" si="444">IF(U759+V759+W759+X759+Y759=0,0,1)</f>
        <v>0</v>
      </c>
      <c r="AB759" s="42">
        <f t="shared" ref="AB759:AB822" si="445">IF($Z759=0,E759,0)</f>
        <v>0</v>
      </c>
      <c r="AC759" s="42">
        <f t="shared" ref="AC759:AC822" si="446">IF($Z759=0,F759,0)</f>
        <v>0</v>
      </c>
      <c r="AD759" s="42">
        <f t="shared" ref="AD759:AD822" si="447">IF($Z759=0,G759,0)</f>
        <v>0</v>
      </c>
      <c r="AE759" s="42">
        <f t="shared" ref="AE759:AE822" si="448">IF($Z759=0,H759,0)</f>
        <v>0</v>
      </c>
      <c r="AG759" s="7"/>
      <c r="AH759" s="7"/>
      <c r="AJ759" s="7"/>
      <c r="AL759" s="12" t="str">
        <f t="shared" ref="AL759:AL822" si="449">IF($A759="","",MID($A759,1,1)*2)</f>
        <v/>
      </c>
      <c r="AM759" s="12" t="str">
        <f t="shared" ref="AM759:AM822" si="450">IF($A759="","",MID($A759,2,1)*1)</f>
        <v/>
      </c>
      <c r="AN759" s="12" t="str">
        <f t="shared" ref="AN759:AN822" si="451">IF($A759="","",MID($A759,3,1)*2)</f>
        <v/>
      </c>
      <c r="AO759" s="12" t="str">
        <f t="shared" ref="AO759:AO822" si="452">IF($A759="","",MID($A759,4,1)*1)</f>
        <v/>
      </c>
      <c r="AP759" s="12" t="str">
        <f t="shared" ref="AP759:AP822" si="453">IF($A759="","",MID($A759,5,1)*2)</f>
        <v/>
      </c>
      <c r="AQ759" s="12" t="str">
        <f t="shared" ref="AQ759:AQ822" si="454">IF($A759="","",IF(AL759&lt;10,AL759,(LEFT(AL759)+RIGHT(AL759))))</f>
        <v/>
      </c>
      <c r="AR759" s="12" t="str">
        <f t="shared" ref="AR759:AR822" si="455">IF($A759="","",IF(AM759&lt;10,AM759,(LEFT(AM759)+RIGHT(AM759))))</f>
        <v/>
      </c>
      <c r="AS759" s="12" t="str">
        <f t="shared" ref="AS759:AS822" si="456">IF($A759="","",IF(AN759&lt;10,AN759,(LEFT(AN759)+RIGHT(AN759))))</f>
        <v/>
      </c>
      <c r="AT759" s="12" t="str">
        <f t="shared" ref="AT759:AT822" si="457">IF($A759="","",IF(AO759&lt;10,AO759,(LEFT(AO759)+RIGHT(AO759))))</f>
        <v/>
      </c>
      <c r="AU759" s="12" t="str">
        <f t="shared" ref="AU759:AU822" si="458">IF($A759="","",IF(AP759&lt;10,AP759,(LEFT(AP759)+RIGHT(AP759))))</f>
        <v/>
      </c>
      <c r="AV759" s="12" t="str">
        <f t="shared" ref="AV759:AV822" si="459">IF($A759="","",SUM(AQ759:AU759))</f>
        <v/>
      </c>
      <c r="AW759" s="12" t="str">
        <f t="shared" ref="AW759:AW822" si="460">IF($A759="","",MOD(AV759,10))</f>
        <v/>
      </c>
      <c r="AX759" s="12" t="str">
        <f t="shared" ref="AX759:AX822" si="461">IF($A759="","",10-AW759)</f>
        <v/>
      </c>
      <c r="AY759" s="12" t="str">
        <f t="shared" ref="AY759:AY822" si="462">IF($A759="","",MOD(AX759,10))</f>
        <v/>
      </c>
      <c r="AZ759" s="12" t="str">
        <f t="shared" ref="AZ759:AZ822" si="463">IF($A759="","",MID($A759,7,1)*1)</f>
        <v/>
      </c>
    </row>
    <row r="760" spans="1:52" s="3" customFormat="1">
      <c r="A760" s="35"/>
      <c r="B760" s="36"/>
      <c r="C760" s="36"/>
      <c r="D760" s="36"/>
      <c r="E760" s="13"/>
      <c r="F760" s="13"/>
      <c r="G760" s="13"/>
      <c r="H760" s="13"/>
      <c r="I760" s="18">
        <f t="shared" si="431"/>
        <v>0</v>
      </c>
      <c r="J760" s="37">
        <f t="shared" si="432"/>
        <v>0</v>
      </c>
      <c r="K760" s="37"/>
      <c r="L760" s="12">
        <f t="shared" si="433"/>
        <v>0</v>
      </c>
      <c r="M760" s="12">
        <f t="shared" si="434"/>
        <v>0</v>
      </c>
      <c r="N760" s="12">
        <f t="shared" si="435"/>
        <v>0</v>
      </c>
      <c r="O760" s="12">
        <f t="shared" si="436"/>
        <v>0</v>
      </c>
      <c r="P760" s="12">
        <f t="shared" si="437"/>
        <v>0</v>
      </c>
      <c r="Q760" s="12">
        <f t="shared" si="438"/>
        <v>0</v>
      </c>
      <c r="R760" s="12">
        <f t="shared" si="439"/>
        <v>0</v>
      </c>
      <c r="S760" s="12">
        <f t="shared" si="440"/>
        <v>0</v>
      </c>
      <c r="U760" s="12">
        <f t="shared" si="441"/>
        <v>0</v>
      </c>
      <c r="V760" s="12">
        <f t="shared" si="442"/>
        <v>0</v>
      </c>
      <c r="W760" s="12">
        <f t="shared" si="443"/>
        <v>0</v>
      </c>
      <c r="X760" s="12">
        <f t="shared" ref="X760:X823" si="464">IF(COUNTIF($A$5:$A$1004,A760)&lt;=1,0,1)</f>
        <v>0</v>
      </c>
      <c r="Y760" s="12">
        <f t="shared" si="430"/>
        <v>0</v>
      </c>
      <c r="Z760" s="12">
        <f t="shared" si="444"/>
        <v>0</v>
      </c>
      <c r="AB760" s="42">
        <f t="shared" si="445"/>
        <v>0</v>
      </c>
      <c r="AC760" s="42">
        <f t="shared" si="446"/>
        <v>0</v>
      </c>
      <c r="AD760" s="42">
        <f t="shared" si="447"/>
        <v>0</v>
      </c>
      <c r="AE760" s="42">
        <f t="shared" si="448"/>
        <v>0</v>
      </c>
      <c r="AG760" s="7"/>
      <c r="AH760" s="7"/>
      <c r="AJ760" s="7"/>
      <c r="AL760" s="12" t="str">
        <f t="shared" si="449"/>
        <v/>
      </c>
      <c r="AM760" s="12" t="str">
        <f t="shared" si="450"/>
        <v/>
      </c>
      <c r="AN760" s="12" t="str">
        <f t="shared" si="451"/>
        <v/>
      </c>
      <c r="AO760" s="12" t="str">
        <f t="shared" si="452"/>
        <v/>
      </c>
      <c r="AP760" s="12" t="str">
        <f t="shared" si="453"/>
        <v/>
      </c>
      <c r="AQ760" s="12" t="str">
        <f t="shared" si="454"/>
        <v/>
      </c>
      <c r="AR760" s="12" t="str">
        <f t="shared" si="455"/>
        <v/>
      </c>
      <c r="AS760" s="12" t="str">
        <f t="shared" si="456"/>
        <v/>
      </c>
      <c r="AT760" s="12" t="str">
        <f t="shared" si="457"/>
        <v/>
      </c>
      <c r="AU760" s="12" t="str">
        <f t="shared" si="458"/>
        <v/>
      </c>
      <c r="AV760" s="12" t="str">
        <f t="shared" si="459"/>
        <v/>
      </c>
      <c r="AW760" s="12" t="str">
        <f t="shared" si="460"/>
        <v/>
      </c>
      <c r="AX760" s="12" t="str">
        <f t="shared" si="461"/>
        <v/>
      </c>
      <c r="AY760" s="12" t="str">
        <f t="shared" si="462"/>
        <v/>
      </c>
      <c r="AZ760" s="12" t="str">
        <f t="shared" si="463"/>
        <v/>
      </c>
    </row>
    <row r="761" spans="1:52" s="3" customFormat="1">
      <c r="A761" s="35"/>
      <c r="B761" s="36"/>
      <c r="C761" s="36"/>
      <c r="D761" s="36"/>
      <c r="E761" s="13"/>
      <c r="F761" s="13"/>
      <c r="G761" s="13"/>
      <c r="H761" s="13"/>
      <c r="I761" s="18">
        <f t="shared" si="431"/>
        <v>0</v>
      </c>
      <c r="J761" s="37">
        <f t="shared" si="432"/>
        <v>0</v>
      </c>
      <c r="K761" s="37"/>
      <c r="L761" s="12">
        <f t="shared" si="433"/>
        <v>0</v>
      </c>
      <c r="M761" s="12">
        <f t="shared" si="434"/>
        <v>0</v>
      </c>
      <c r="N761" s="12">
        <f t="shared" si="435"/>
        <v>0</v>
      </c>
      <c r="O761" s="12">
        <f t="shared" si="436"/>
        <v>0</v>
      </c>
      <c r="P761" s="12">
        <f t="shared" si="437"/>
        <v>0</v>
      </c>
      <c r="Q761" s="12">
        <f t="shared" si="438"/>
        <v>0</v>
      </c>
      <c r="R761" s="12">
        <f t="shared" si="439"/>
        <v>0</v>
      </c>
      <c r="S761" s="12">
        <f t="shared" si="440"/>
        <v>0</v>
      </c>
      <c r="U761" s="12">
        <f t="shared" si="441"/>
        <v>0</v>
      </c>
      <c r="V761" s="12">
        <f t="shared" si="442"/>
        <v>0</v>
      </c>
      <c r="W761" s="12">
        <f t="shared" si="443"/>
        <v>0</v>
      </c>
      <c r="X761" s="12">
        <f t="shared" si="464"/>
        <v>0</v>
      </c>
      <c r="Y761" s="12">
        <f t="shared" si="430"/>
        <v>0</v>
      </c>
      <c r="Z761" s="12">
        <f t="shared" si="444"/>
        <v>0</v>
      </c>
      <c r="AB761" s="42">
        <f t="shared" si="445"/>
        <v>0</v>
      </c>
      <c r="AC761" s="42">
        <f t="shared" si="446"/>
        <v>0</v>
      </c>
      <c r="AD761" s="42">
        <f t="shared" si="447"/>
        <v>0</v>
      </c>
      <c r="AE761" s="42">
        <f t="shared" si="448"/>
        <v>0</v>
      </c>
      <c r="AG761" s="7"/>
      <c r="AH761" s="7"/>
      <c r="AJ761" s="7"/>
      <c r="AL761" s="12" t="str">
        <f t="shared" si="449"/>
        <v/>
      </c>
      <c r="AM761" s="12" t="str">
        <f t="shared" si="450"/>
        <v/>
      </c>
      <c r="AN761" s="12" t="str">
        <f t="shared" si="451"/>
        <v/>
      </c>
      <c r="AO761" s="12" t="str">
        <f t="shared" si="452"/>
        <v/>
      </c>
      <c r="AP761" s="12" t="str">
        <f t="shared" si="453"/>
        <v/>
      </c>
      <c r="AQ761" s="12" t="str">
        <f t="shared" si="454"/>
        <v/>
      </c>
      <c r="AR761" s="12" t="str">
        <f t="shared" si="455"/>
        <v/>
      </c>
      <c r="AS761" s="12" t="str">
        <f t="shared" si="456"/>
        <v/>
      </c>
      <c r="AT761" s="12" t="str">
        <f t="shared" si="457"/>
        <v/>
      </c>
      <c r="AU761" s="12" t="str">
        <f t="shared" si="458"/>
        <v/>
      </c>
      <c r="AV761" s="12" t="str">
        <f t="shared" si="459"/>
        <v/>
      </c>
      <c r="AW761" s="12" t="str">
        <f t="shared" si="460"/>
        <v/>
      </c>
      <c r="AX761" s="12" t="str">
        <f t="shared" si="461"/>
        <v/>
      </c>
      <c r="AY761" s="12" t="str">
        <f t="shared" si="462"/>
        <v/>
      </c>
      <c r="AZ761" s="12" t="str">
        <f t="shared" si="463"/>
        <v/>
      </c>
    </row>
    <row r="762" spans="1:52" s="3" customFormat="1">
      <c r="A762" s="35"/>
      <c r="B762" s="36"/>
      <c r="C762" s="36"/>
      <c r="D762" s="36"/>
      <c r="E762" s="13"/>
      <c r="F762" s="13"/>
      <c r="G762" s="13"/>
      <c r="H762" s="13"/>
      <c r="I762" s="18">
        <f t="shared" si="431"/>
        <v>0</v>
      </c>
      <c r="J762" s="37">
        <f t="shared" si="432"/>
        <v>0</v>
      </c>
      <c r="K762" s="37"/>
      <c r="L762" s="12">
        <f t="shared" si="433"/>
        <v>0</v>
      </c>
      <c r="M762" s="12">
        <f t="shared" si="434"/>
        <v>0</v>
      </c>
      <c r="N762" s="12">
        <f t="shared" si="435"/>
        <v>0</v>
      </c>
      <c r="O762" s="12">
        <f t="shared" si="436"/>
        <v>0</v>
      </c>
      <c r="P762" s="12">
        <f t="shared" si="437"/>
        <v>0</v>
      </c>
      <c r="Q762" s="12">
        <f t="shared" si="438"/>
        <v>0</v>
      </c>
      <c r="R762" s="12">
        <f t="shared" si="439"/>
        <v>0</v>
      </c>
      <c r="S762" s="12">
        <f t="shared" si="440"/>
        <v>0</v>
      </c>
      <c r="U762" s="12">
        <f t="shared" si="441"/>
        <v>0</v>
      </c>
      <c r="V762" s="12">
        <f t="shared" si="442"/>
        <v>0</v>
      </c>
      <c r="W762" s="12">
        <f t="shared" si="443"/>
        <v>0</v>
      </c>
      <c r="X762" s="12">
        <f t="shared" si="464"/>
        <v>0</v>
      </c>
      <c r="Y762" s="12">
        <f t="shared" si="430"/>
        <v>0</v>
      </c>
      <c r="Z762" s="12">
        <f t="shared" si="444"/>
        <v>0</v>
      </c>
      <c r="AB762" s="42">
        <f t="shared" si="445"/>
        <v>0</v>
      </c>
      <c r="AC762" s="42">
        <f t="shared" si="446"/>
        <v>0</v>
      </c>
      <c r="AD762" s="42">
        <f t="shared" si="447"/>
        <v>0</v>
      </c>
      <c r="AE762" s="42">
        <f t="shared" si="448"/>
        <v>0</v>
      </c>
      <c r="AG762" s="7"/>
      <c r="AH762" s="7"/>
      <c r="AJ762" s="7"/>
      <c r="AL762" s="12" t="str">
        <f t="shared" si="449"/>
        <v/>
      </c>
      <c r="AM762" s="12" t="str">
        <f t="shared" si="450"/>
        <v/>
      </c>
      <c r="AN762" s="12" t="str">
        <f t="shared" si="451"/>
        <v/>
      </c>
      <c r="AO762" s="12" t="str">
        <f t="shared" si="452"/>
        <v/>
      </c>
      <c r="AP762" s="12" t="str">
        <f t="shared" si="453"/>
        <v/>
      </c>
      <c r="AQ762" s="12" t="str">
        <f t="shared" si="454"/>
        <v/>
      </c>
      <c r="AR762" s="12" t="str">
        <f t="shared" si="455"/>
        <v/>
      </c>
      <c r="AS762" s="12" t="str">
        <f t="shared" si="456"/>
        <v/>
      </c>
      <c r="AT762" s="12" t="str">
        <f t="shared" si="457"/>
        <v/>
      </c>
      <c r="AU762" s="12" t="str">
        <f t="shared" si="458"/>
        <v/>
      </c>
      <c r="AV762" s="12" t="str">
        <f t="shared" si="459"/>
        <v/>
      </c>
      <c r="AW762" s="12" t="str">
        <f t="shared" si="460"/>
        <v/>
      </c>
      <c r="AX762" s="12" t="str">
        <f t="shared" si="461"/>
        <v/>
      </c>
      <c r="AY762" s="12" t="str">
        <f t="shared" si="462"/>
        <v/>
      </c>
      <c r="AZ762" s="12" t="str">
        <f t="shared" si="463"/>
        <v/>
      </c>
    </row>
    <row r="763" spans="1:52" s="3" customFormat="1">
      <c r="A763" s="35"/>
      <c r="B763" s="36"/>
      <c r="C763" s="36"/>
      <c r="D763" s="36"/>
      <c r="E763" s="13"/>
      <c r="F763" s="13"/>
      <c r="G763" s="13"/>
      <c r="H763" s="13"/>
      <c r="I763" s="18">
        <f t="shared" si="431"/>
        <v>0</v>
      </c>
      <c r="J763" s="37">
        <f t="shared" si="432"/>
        <v>0</v>
      </c>
      <c r="K763" s="37"/>
      <c r="L763" s="12">
        <f t="shared" si="433"/>
        <v>0</v>
      </c>
      <c r="M763" s="12">
        <f t="shared" si="434"/>
        <v>0</v>
      </c>
      <c r="N763" s="12">
        <f t="shared" si="435"/>
        <v>0</v>
      </c>
      <c r="O763" s="12">
        <f t="shared" si="436"/>
        <v>0</v>
      </c>
      <c r="P763" s="12">
        <f t="shared" si="437"/>
        <v>0</v>
      </c>
      <c r="Q763" s="12">
        <f t="shared" si="438"/>
        <v>0</v>
      </c>
      <c r="R763" s="12">
        <f t="shared" si="439"/>
        <v>0</v>
      </c>
      <c r="S763" s="12">
        <f t="shared" si="440"/>
        <v>0</v>
      </c>
      <c r="U763" s="12">
        <f t="shared" si="441"/>
        <v>0</v>
      </c>
      <c r="V763" s="12">
        <f t="shared" si="442"/>
        <v>0</v>
      </c>
      <c r="W763" s="12">
        <f t="shared" si="443"/>
        <v>0</v>
      </c>
      <c r="X763" s="12">
        <f t="shared" si="464"/>
        <v>0</v>
      </c>
      <c r="Y763" s="12">
        <f t="shared" si="430"/>
        <v>0</v>
      </c>
      <c r="Z763" s="12">
        <f t="shared" si="444"/>
        <v>0</v>
      </c>
      <c r="AB763" s="42">
        <f t="shared" si="445"/>
        <v>0</v>
      </c>
      <c r="AC763" s="42">
        <f t="shared" si="446"/>
        <v>0</v>
      </c>
      <c r="AD763" s="42">
        <f t="shared" si="447"/>
        <v>0</v>
      </c>
      <c r="AE763" s="42">
        <f t="shared" si="448"/>
        <v>0</v>
      </c>
      <c r="AG763" s="7"/>
      <c r="AH763" s="7"/>
      <c r="AJ763" s="7"/>
      <c r="AL763" s="12" t="str">
        <f t="shared" si="449"/>
        <v/>
      </c>
      <c r="AM763" s="12" t="str">
        <f t="shared" si="450"/>
        <v/>
      </c>
      <c r="AN763" s="12" t="str">
        <f t="shared" si="451"/>
        <v/>
      </c>
      <c r="AO763" s="12" t="str">
        <f t="shared" si="452"/>
        <v/>
      </c>
      <c r="AP763" s="12" t="str">
        <f t="shared" si="453"/>
        <v/>
      </c>
      <c r="AQ763" s="12" t="str">
        <f t="shared" si="454"/>
        <v/>
      </c>
      <c r="AR763" s="12" t="str">
        <f t="shared" si="455"/>
        <v/>
      </c>
      <c r="AS763" s="12" t="str">
        <f t="shared" si="456"/>
        <v/>
      </c>
      <c r="AT763" s="12" t="str">
        <f t="shared" si="457"/>
        <v/>
      </c>
      <c r="AU763" s="12" t="str">
        <f t="shared" si="458"/>
        <v/>
      </c>
      <c r="AV763" s="12" t="str">
        <f t="shared" si="459"/>
        <v/>
      </c>
      <c r="AW763" s="12" t="str">
        <f t="shared" si="460"/>
        <v/>
      </c>
      <c r="AX763" s="12" t="str">
        <f t="shared" si="461"/>
        <v/>
      </c>
      <c r="AY763" s="12" t="str">
        <f t="shared" si="462"/>
        <v/>
      </c>
      <c r="AZ763" s="12" t="str">
        <f t="shared" si="463"/>
        <v/>
      </c>
    </row>
    <row r="764" spans="1:52" s="3" customFormat="1">
      <c r="A764" s="35"/>
      <c r="B764" s="36"/>
      <c r="C764" s="36"/>
      <c r="D764" s="36"/>
      <c r="E764" s="13"/>
      <c r="F764" s="13"/>
      <c r="G764" s="13"/>
      <c r="H764" s="13"/>
      <c r="I764" s="18">
        <f t="shared" si="431"/>
        <v>0</v>
      </c>
      <c r="J764" s="37">
        <f t="shared" si="432"/>
        <v>0</v>
      </c>
      <c r="K764" s="37"/>
      <c r="L764" s="12">
        <f t="shared" si="433"/>
        <v>0</v>
      </c>
      <c r="M764" s="12">
        <f t="shared" si="434"/>
        <v>0</v>
      </c>
      <c r="N764" s="12">
        <f t="shared" si="435"/>
        <v>0</v>
      </c>
      <c r="O764" s="12">
        <f t="shared" si="436"/>
        <v>0</v>
      </c>
      <c r="P764" s="12">
        <f t="shared" si="437"/>
        <v>0</v>
      </c>
      <c r="Q764" s="12">
        <f t="shared" si="438"/>
        <v>0</v>
      </c>
      <c r="R764" s="12">
        <f t="shared" si="439"/>
        <v>0</v>
      </c>
      <c r="S764" s="12">
        <f t="shared" si="440"/>
        <v>0</v>
      </c>
      <c r="U764" s="12">
        <f t="shared" si="441"/>
        <v>0</v>
      </c>
      <c r="V764" s="12">
        <f t="shared" si="442"/>
        <v>0</v>
      </c>
      <c r="W764" s="12">
        <f t="shared" si="443"/>
        <v>0</v>
      </c>
      <c r="X764" s="12">
        <f t="shared" si="464"/>
        <v>0</v>
      </c>
      <c r="Y764" s="12">
        <f t="shared" si="430"/>
        <v>0</v>
      </c>
      <c r="Z764" s="12">
        <f t="shared" si="444"/>
        <v>0</v>
      </c>
      <c r="AB764" s="42">
        <f t="shared" si="445"/>
        <v>0</v>
      </c>
      <c r="AC764" s="42">
        <f t="shared" si="446"/>
        <v>0</v>
      </c>
      <c r="AD764" s="42">
        <f t="shared" si="447"/>
        <v>0</v>
      </c>
      <c r="AE764" s="42">
        <f t="shared" si="448"/>
        <v>0</v>
      </c>
      <c r="AG764" s="7"/>
      <c r="AH764" s="7"/>
      <c r="AJ764" s="7"/>
      <c r="AL764" s="12" t="str">
        <f t="shared" si="449"/>
        <v/>
      </c>
      <c r="AM764" s="12" t="str">
        <f t="shared" si="450"/>
        <v/>
      </c>
      <c r="AN764" s="12" t="str">
        <f t="shared" si="451"/>
        <v/>
      </c>
      <c r="AO764" s="12" t="str">
        <f t="shared" si="452"/>
        <v/>
      </c>
      <c r="AP764" s="12" t="str">
        <f t="shared" si="453"/>
        <v/>
      </c>
      <c r="AQ764" s="12" t="str">
        <f t="shared" si="454"/>
        <v/>
      </c>
      <c r="AR764" s="12" t="str">
        <f t="shared" si="455"/>
        <v/>
      </c>
      <c r="AS764" s="12" t="str">
        <f t="shared" si="456"/>
        <v/>
      </c>
      <c r="AT764" s="12" t="str">
        <f t="shared" si="457"/>
        <v/>
      </c>
      <c r="AU764" s="12" t="str">
        <f t="shared" si="458"/>
        <v/>
      </c>
      <c r="AV764" s="12" t="str">
        <f t="shared" si="459"/>
        <v/>
      </c>
      <c r="AW764" s="12" t="str">
        <f t="shared" si="460"/>
        <v/>
      </c>
      <c r="AX764" s="12" t="str">
        <f t="shared" si="461"/>
        <v/>
      </c>
      <c r="AY764" s="12" t="str">
        <f t="shared" si="462"/>
        <v/>
      </c>
      <c r="AZ764" s="12" t="str">
        <f t="shared" si="463"/>
        <v/>
      </c>
    </row>
    <row r="765" spans="1:52" s="3" customFormat="1">
      <c r="A765" s="35"/>
      <c r="B765" s="36"/>
      <c r="C765" s="36"/>
      <c r="D765" s="36"/>
      <c r="E765" s="13"/>
      <c r="F765" s="13"/>
      <c r="G765" s="13"/>
      <c r="H765" s="13"/>
      <c r="I765" s="18">
        <f t="shared" si="431"/>
        <v>0</v>
      </c>
      <c r="J765" s="37">
        <f t="shared" si="432"/>
        <v>0</v>
      </c>
      <c r="K765" s="37"/>
      <c r="L765" s="12">
        <f t="shared" si="433"/>
        <v>0</v>
      </c>
      <c r="M765" s="12">
        <f t="shared" si="434"/>
        <v>0</v>
      </c>
      <c r="N765" s="12">
        <f t="shared" si="435"/>
        <v>0</v>
      </c>
      <c r="O765" s="12">
        <f t="shared" si="436"/>
        <v>0</v>
      </c>
      <c r="P765" s="12">
        <f t="shared" si="437"/>
        <v>0</v>
      </c>
      <c r="Q765" s="12">
        <f t="shared" si="438"/>
        <v>0</v>
      </c>
      <c r="R765" s="12">
        <f t="shared" si="439"/>
        <v>0</v>
      </c>
      <c r="S765" s="12">
        <f t="shared" si="440"/>
        <v>0</v>
      </c>
      <c r="U765" s="12">
        <f t="shared" si="441"/>
        <v>0</v>
      </c>
      <c r="V765" s="12">
        <f t="shared" si="442"/>
        <v>0</v>
      </c>
      <c r="W765" s="12">
        <f t="shared" si="443"/>
        <v>0</v>
      </c>
      <c r="X765" s="12">
        <f t="shared" si="464"/>
        <v>0</v>
      </c>
      <c r="Y765" s="12">
        <f t="shared" si="430"/>
        <v>0</v>
      </c>
      <c r="Z765" s="12">
        <f t="shared" si="444"/>
        <v>0</v>
      </c>
      <c r="AB765" s="42">
        <f t="shared" si="445"/>
        <v>0</v>
      </c>
      <c r="AC765" s="42">
        <f t="shared" si="446"/>
        <v>0</v>
      </c>
      <c r="AD765" s="42">
        <f t="shared" si="447"/>
        <v>0</v>
      </c>
      <c r="AE765" s="42">
        <f t="shared" si="448"/>
        <v>0</v>
      </c>
      <c r="AG765" s="7"/>
      <c r="AH765" s="7"/>
      <c r="AJ765" s="7"/>
      <c r="AL765" s="12" t="str">
        <f t="shared" si="449"/>
        <v/>
      </c>
      <c r="AM765" s="12" t="str">
        <f t="shared" si="450"/>
        <v/>
      </c>
      <c r="AN765" s="12" t="str">
        <f t="shared" si="451"/>
        <v/>
      </c>
      <c r="AO765" s="12" t="str">
        <f t="shared" si="452"/>
        <v/>
      </c>
      <c r="AP765" s="12" t="str">
        <f t="shared" si="453"/>
        <v/>
      </c>
      <c r="AQ765" s="12" t="str">
        <f t="shared" si="454"/>
        <v/>
      </c>
      <c r="AR765" s="12" t="str">
        <f t="shared" si="455"/>
        <v/>
      </c>
      <c r="AS765" s="12" t="str">
        <f t="shared" si="456"/>
        <v/>
      </c>
      <c r="AT765" s="12" t="str">
        <f t="shared" si="457"/>
        <v/>
      </c>
      <c r="AU765" s="12" t="str">
        <f t="shared" si="458"/>
        <v/>
      </c>
      <c r="AV765" s="12" t="str">
        <f t="shared" si="459"/>
        <v/>
      </c>
      <c r="AW765" s="12" t="str">
        <f t="shared" si="460"/>
        <v/>
      </c>
      <c r="AX765" s="12" t="str">
        <f t="shared" si="461"/>
        <v/>
      </c>
      <c r="AY765" s="12" t="str">
        <f t="shared" si="462"/>
        <v/>
      </c>
      <c r="AZ765" s="12" t="str">
        <f t="shared" si="463"/>
        <v/>
      </c>
    </row>
    <row r="766" spans="1:52" s="3" customFormat="1">
      <c r="A766" s="35"/>
      <c r="B766" s="36"/>
      <c r="C766" s="36"/>
      <c r="D766" s="36"/>
      <c r="E766" s="13"/>
      <c r="F766" s="13"/>
      <c r="G766" s="13"/>
      <c r="H766" s="13"/>
      <c r="I766" s="18">
        <f t="shared" si="431"/>
        <v>0</v>
      </c>
      <c r="J766" s="37">
        <f t="shared" si="432"/>
        <v>0</v>
      </c>
      <c r="K766" s="37"/>
      <c r="L766" s="12">
        <f t="shared" si="433"/>
        <v>0</v>
      </c>
      <c r="M766" s="12">
        <f t="shared" si="434"/>
        <v>0</v>
      </c>
      <c r="N766" s="12">
        <f t="shared" si="435"/>
        <v>0</v>
      </c>
      <c r="O766" s="12">
        <f t="shared" si="436"/>
        <v>0</v>
      </c>
      <c r="P766" s="12">
        <f t="shared" si="437"/>
        <v>0</v>
      </c>
      <c r="Q766" s="12">
        <f t="shared" si="438"/>
        <v>0</v>
      </c>
      <c r="R766" s="12">
        <f t="shared" si="439"/>
        <v>0</v>
      </c>
      <c r="S766" s="12">
        <f t="shared" si="440"/>
        <v>0</v>
      </c>
      <c r="U766" s="12">
        <f t="shared" si="441"/>
        <v>0</v>
      </c>
      <c r="V766" s="12">
        <f t="shared" si="442"/>
        <v>0</v>
      </c>
      <c r="W766" s="12">
        <f t="shared" si="443"/>
        <v>0</v>
      </c>
      <c r="X766" s="12">
        <f t="shared" si="464"/>
        <v>0</v>
      </c>
      <c r="Y766" s="12">
        <f t="shared" si="430"/>
        <v>0</v>
      </c>
      <c r="Z766" s="12">
        <f t="shared" si="444"/>
        <v>0</v>
      </c>
      <c r="AB766" s="42">
        <f t="shared" si="445"/>
        <v>0</v>
      </c>
      <c r="AC766" s="42">
        <f t="shared" si="446"/>
        <v>0</v>
      </c>
      <c r="AD766" s="42">
        <f t="shared" si="447"/>
        <v>0</v>
      </c>
      <c r="AE766" s="42">
        <f t="shared" si="448"/>
        <v>0</v>
      </c>
      <c r="AG766" s="7"/>
      <c r="AH766" s="7"/>
      <c r="AJ766" s="7"/>
      <c r="AL766" s="12" t="str">
        <f t="shared" si="449"/>
        <v/>
      </c>
      <c r="AM766" s="12" t="str">
        <f t="shared" si="450"/>
        <v/>
      </c>
      <c r="AN766" s="12" t="str">
        <f t="shared" si="451"/>
        <v/>
      </c>
      <c r="AO766" s="12" t="str">
        <f t="shared" si="452"/>
        <v/>
      </c>
      <c r="AP766" s="12" t="str">
        <f t="shared" si="453"/>
        <v/>
      </c>
      <c r="AQ766" s="12" t="str">
        <f t="shared" si="454"/>
        <v/>
      </c>
      <c r="AR766" s="12" t="str">
        <f t="shared" si="455"/>
        <v/>
      </c>
      <c r="AS766" s="12" t="str">
        <f t="shared" si="456"/>
        <v/>
      </c>
      <c r="AT766" s="12" t="str">
        <f t="shared" si="457"/>
        <v/>
      </c>
      <c r="AU766" s="12" t="str">
        <f t="shared" si="458"/>
        <v/>
      </c>
      <c r="AV766" s="12" t="str">
        <f t="shared" si="459"/>
        <v/>
      </c>
      <c r="AW766" s="12" t="str">
        <f t="shared" si="460"/>
        <v/>
      </c>
      <c r="AX766" s="12" t="str">
        <f t="shared" si="461"/>
        <v/>
      </c>
      <c r="AY766" s="12" t="str">
        <f t="shared" si="462"/>
        <v/>
      </c>
      <c r="AZ766" s="12" t="str">
        <f t="shared" si="463"/>
        <v/>
      </c>
    </row>
    <row r="767" spans="1:52" s="3" customFormat="1">
      <c r="A767" s="35"/>
      <c r="B767" s="36"/>
      <c r="C767" s="36"/>
      <c r="D767" s="36"/>
      <c r="E767" s="13"/>
      <c r="F767" s="13"/>
      <c r="G767" s="13"/>
      <c r="H767" s="13"/>
      <c r="I767" s="18">
        <f t="shared" si="431"/>
        <v>0</v>
      </c>
      <c r="J767" s="37">
        <f t="shared" si="432"/>
        <v>0</v>
      </c>
      <c r="K767" s="37"/>
      <c r="L767" s="12">
        <f t="shared" si="433"/>
        <v>0</v>
      </c>
      <c r="M767" s="12">
        <f t="shared" si="434"/>
        <v>0</v>
      </c>
      <c r="N767" s="12">
        <f t="shared" si="435"/>
        <v>0</v>
      </c>
      <c r="O767" s="12">
        <f t="shared" si="436"/>
        <v>0</v>
      </c>
      <c r="P767" s="12">
        <f t="shared" si="437"/>
        <v>0</v>
      </c>
      <c r="Q767" s="12">
        <f t="shared" si="438"/>
        <v>0</v>
      </c>
      <c r="R767" s="12">
        <f t="shared" si="439"/>
        <v>0</v>
      </c>
      <c r="S767" s="12">
        <f t="shared" si="440"/>
        <v>0</v>
      </c>
      <c r="U767" s="12">
        <f t="shared" si="441"/>
        <v>0</v>
      </c>
      <c r="V767" s="12">
        <f t="shared" si="442"/>
        <v>0</v>
      </c>
      <c r="W767" s="12">
        <f t="shared" si="443"/>
        <v>0</v>
      </c>
      <c r="X767" s="12">
        <f t="shared" si="464"/>
        <v>0</v>
      </c>
      <c r="Y767" s="12">
        <f t="shared" si="430"/>
        <v>0</v>
      </c>
      <c r="Z767" s="12">
        <f t="shared" si="444"/>
        <v>0</v>
      </c>
      <c r="AB767" s="42">
        <f t="shared" si="445"/>
        <v>0</v>
      </c>
      <c r="AC767" s="42">
        <f t="shared" si="446"/>
        <v>0</v>
      </c>
      <c r="AD767" s="42">
        <f t="shared" si="447"/>
        <v>0</v>
      </c>
      <c r="AE767" s="42">
        <f t="shared" si="448"/>
        <v>0</v>
      </c>
      <c r="AG767" s="7"/>
      <c r="AH767" s="7"/>
      <c r="AJ767" s="7"/>
      <c r="AL767" s="12" t="str">
        <f t="shared" si="449"/>
        <v/>
      </c>
      <c r="AM767" s="12" t="str">
        <f t="shared" si="450"/>
        <v/>
      </c>
      <c r="AN767" s="12" t="str">
        <f t="shared" si="451"/>
        <v/>
      </c>
      <c r="AO767" s="12" t="str">
        <f t="shared" si="452"/>
        <v/>
      </c>
      <c r="AP767" s="12" t="str">
        <f t="shared" si="453"/>
        <v/>
      </c>
      <c r="AQ767" s="12" t="str">
        <f t="shared" si="454"/>
        <v/>
      </c>
      <c r="AR767" s="12" t="str">
        <f t="shared" si="455"/>
        <v/>
      </c>
      <c r="AS767" s="12" t="str">
        <f t="shared" si="456"/>
        <v/>
      </c>
      <c r="AT767" s="12" t="str">
        <f t="shared" si="457"/>
        <v/>
      </c>
      <c r="AU767" s="12" t="str">
        <f t="shared" si="458"/>
        <v/>
      </c>
      <c r="AV767" s="12" t="str">
        <f t="shared" si="459"/>
        <v/>
      </c>
      <c r="AW767" s="12" t="str">
        <f t="shared" si="460"/>
        <v/>
      </c>
      <c r="AX767" s="12" t="str">
        <f t="shared" si="461"/>
        <v/>
      </c>
      <c r="AY767" s="12" t="str">
        <f t="shared" si="462"/>
        <v/>
      </c>
      <c r="AZ767" s="12" t="str">
        <f t="shared" si="463"/>
        <v/>
      </c>
    </row>
    <row r="768" spans="1:52" s="3" customFormat="1">
      <c r="A768" s="35"/>
      <c r="B768" s="36"/>
      <c r="C768" s="36"/>
      <c r="D768" s="36"/>
      <c r="E768" s="13"/>
      <c r="F768" s="13"/>
      <c r="G768" s="13"/>
      <c r="H768" s="13"/>
      <c r="I768" s="18">
        <f t="shared" si="431"/>
        <v>0</v>
      </c>
      <c r="J768" s="37">
        <f t="shared" si="432"/>
        <v>0</v>
      </c>
      <c r="K768" s="37"/>
      <c r="L768" s="12">
        <f t="shared" si="433"/>
        <v>0</v>
      </c>
      <c r="M768" s="12">
        <f t="shared" si="434"/>
        <v>0</v>
      </c>
      <c r="N768" s="12">
        <f t="shared" si="435"/>
        <v>0</v>
      </c>
      <c r="O768" s="12">
        <f t="shared" si="436"/>
        <v>0</v>
      </c>
      <c r="P768" s="12">
        <f t="shared" si="437"/>
        <v>0</v>
      </c>
      <c r="Q768" s="12">
        <f t="shared" si="438"/>
        <v>0</v>
      </c>
      <c r="R768" s="12">
        <f t="shared" si="439"/>
        <v>0</v>
      </c>
      <c r="S768" s="12">
        <f t="shared" si="440"/>
        <v>0</v>
      </c>
      <c r="U768" s="12">
        <f t="shared" si="441"/>
        <v>0</v>
      </c>
      <c r="V768" s="12">
        <f t="shared" si="442"/>
        <v>0</v>
      </c>
      <c r="W768" s="12">
        <f t="shared" si="443"/>
        <v>0</v>
      </c>
      <c r="X768" s="12">
        <f t="shared" si="464"/>
        <v>0</v>
      </c>
      <c r="Y768" s="12">
        <f t="shared" si="430"/>
        <v>0</v>
      </c>
      <c r="Z768" s="12">
        <f t="shared" si="444"/>
        <v>0</v>
      </c>
      <c r="AB768" s="42">
        <f t="shared" si="445"/>
        <v>0</v>
      </c>
      <c r="AC768" s="42">
        <f t="shared" si="446"/>
        <v>0</v>
      </c>
      <c r="AD768" s="42">
        <f t="shared" si="447"/>
        <v>0</v>
      </c>
      <c r="AE768" s="42">
        <f t="shared" si="448"/>
        <v>0</v>
      </c>
      <c r="AG768" s="7"/>
      <c r="AH768" s="7"/>
      <c r="AJ768" s="7"/>
      <c r="AL768" s="12" t="str">
        <f t="shared" si="449"/>
        <v/>
      </c>
      <c r="AM768" s="12" t="str">
        <f t="shared" si="450"/>
        <v/>
      </c>
      <c r="AN768" s="12" t="str">
        <f t="shared" si="451"/>
        <v/>
      </c>
      <c r="AO768" s="12" t="str">
        <f t="shared" si="452"/>
        <v/>
      </c>
      <c r="AP768" s="12" t="str">
        <f t="shared" si="453"/>
        <v/>
      </c>
      <c r="AQ768" s="12" t="str">
        <f t="shared" si="454"/>
        <v/>
      </c>
      <c r="AR768" s="12" t="str">
        <f t="shared" si="455"/>
        <v/>
      </c>
      <c r="AS768" s="12" t="str">
        <f t="shared" si="456"/>
        <v/>
      </c>
      <c r="AT768" s="12" t="str">
        <f t="shared" si="457"/>
        <v/>
      </c>
      <c r="AU768" s="12" t="str">
        <f t="shared" si="458"/>
        <v/>
      </c>
      <c r="AV768" s="12" t="str">
        <f t="shared" si="459"/>
        <v/>
      </c>
      <c r="AW768" s="12" t="str">
        <f t="shared" si="460"/>
        <v/>
      </c>
      <c r="AX768" s="12" t="str">
        <f t="shared" si="461"/>
        <v/>
      </c>
      <c r="AY768" s="12" t="str">
        <f t="shared" si="462"/>
        <v/>
      </c>
      <c r="AZ768" s="12" t="str">
        <f t="shared" si="463"/>
        <v/>
      </c>
    </row>
    <row r="769" spans="1:52" s="3" customFormat="1">
      <c r="A769" s="35"/>
      <c r="B769" s="36"/>
      <c r="C769" s="36"/>
      <c r="D769" s="36"/>
      <c r="E769" s="13"/>
      <c r="F769" s="13"/>
      <c r="G769" s="13"/>
      <c r="H769" s="13"/>
      <c r="I769" s="18">
        <f t="shared" si="431"/>
        <v>0</v>
      </c>
      <c r="J769" s="37">
        <f t="shared" si="432"/>
        <v>0</v>
      </c>
      <c r="K769" s="37"/>
      <c r="L769" s="12">
        <f t="shared" si="433"/>
        <v>0</v>
      </c>
      <c r="M769" s="12">
        <f t="shared" si="434"/>
        <v>0</v>
      </c>
      <c r="N769" s="12">
        <f t="shared" si="435"/>
        <v>0</v>
      </c>
      <c r="O769" s="12">
        <f t="shared" si="436"/>
        <v>0</v>
      </c>
      <c r="P769" s="12">
        <f t="shared" si="437"/>
        <v>0</v>
      </c>
      <c r="Q769" s="12">
        <f t="shared" si="438"/>
        <v>0</v>
      </c>
      <c r="R769" s="12">
        <f t="shared" si="439"/>
        <v>0</v>
      </c>
      <c r="S769" s="12">
        <f t="shared" si="440"/>
        <v>0</v>
      </c>
      <c r="U769" s="12">
        <f t="shared" si="441"/>
        <v>0</v>
      </c>
      <c r="V769" s="12">
        <f t="shared" si="442"/>
        <v>0</v>
      </c>
      <c r="W769" s="12">
        <f t="shared" si="443"/>
        <v>0</v>
      </c>
      <c r="X769" s="12">
        <f t="shared" si="464"/>
        <v>0</v>
      </c>
      <c r="Y769" s="12">
        <f t="shared" si="430"/>
        <v>0</v>
      </c>
      <c r="Z769" s="12">
        <f t="shared" si="444"/>
        <v>0</v>
      </c>
      <c r="AB769" s="42">
        <f t="shared" si="445"/>
        <v>0</v>
      </c>
      <c r="AC769" s="42">
        <f t="shared" si="446"/>
        <v>0</v>
      </c>
      <c r="AD769" s="42">
        <f t="shared" si="447"/>
        <v>0</v>
      </c>
      <c r="AE769" s="42">
        <f t="shared" si="448"/>
        <v>0</v>
      </c>
      <c r="AG769" s="7"/>
      <c r="AH769" s="7"/>
      <c r="AJ769" s="7"/>
      <c r="AL769" s="12" t="str">
        <f t="shared" si="449"/>
        <v/>
      </c>
      <c r="AM769" s="12" t="str">
        <f t="shared" si="450"/>
        <v/>
      </c>
      <c r="AN769" s="12" t="str">
        <f t="shared" si="451"/>
        <v/>
      </c>
      <c r="AO769" s="12" t="str">
        <f t="shared" si="452"/>
        <v/>
      </c>
      <c r="AP769" s="12" t="str">
        <f t="shared" si="453"/>
        <v/>
      </c>
      <c r="AQ769" s="12" t="str">
        <f t="shared" si="454"/>
        <v/>
      </c>
      <c r="AR769" s="12" t="str">
        <f t="shared" si="455"/>
        <v/>
      </c>
      <c r="AS769" s="12" t="str">
        <f t="shared" si="456"/>
        <v/>
      </c>
      <c r="AT769" s="12" t="str">
        <f t="shared" si="457"/>
        <v/>
      </c>
      <c r="AU769" s="12" t="str">
        <f t="shared" si="458"/>
        <v/>
      </c>
      <c r="AV769" s="12" t="str">
        <f t="shared" si="459"/>
        <v/>
      </c>
      <c r="AW769" s="12" t="str">
        <f t="shared" si="460"/>
        <v/>
      </c>
      <c r="AX769" s="12" t="str">
        <f t="shared" si="461"/>
        <v/>
      </c>
      <c r="AY769" s="12" t="str">
        <f t="shared" si="462"/>
        <v/>
      </c>
      <c r="AZ769" s="12" t="str">
        <f t="shared" si="463"/>
        <v/>
      </c>
    </row>
    <row r="770" spans="1:52" s="3" customFormat="1">
      <c r="A770" s="35"/>
      <c r="B770" s="36"/>
      <c r="C770" s="36"/>
      <c r="D770" s="36"/>
      <c r="E770" s="13"/>
      <c r="F770" s="13"/>
      <c r="G770" s="13"/>
      <c r="H770" s="13"/>
      <c r="I770" s="18">
        <f t="shared" si="431"/>
        <v>0</v>
      </c>
      <c r="J770" s="37">
        <f t="shared" si="432"/>
        <v>0</v>
      </c>
      <c r="K770" s="37"/>
      <c r="L770" s="12">
        <f t="shared" si="433"/>
        <v>0</v>
      </c>
      <c r="M770" s="12">
        <f t="shared" si="434"/>
        <v>0</v>
      </c>
      <c r="N770" s="12">
        <f t="shared" si="435"/>
        <v>0</v>
      </c>
      <c r="O770" s="12">
        <f t="shared" si="436"/>
        <v>0</v>
      </c>
      <c r="P770" s="12">
        <f t="shared" si="437"/>
        <v>0</v>
      </c>
      <c r="Q770" s="12">
        <f t="shared" si="438"/>
        <v>0</v>
      </c>
      <c r="R770" s="12">
        <f t="shared" si="439"/>
        <v>0</v>
      </c>
      <c r="S770" s="12">
        <f t="shared" si="440"/>
        <v>0</v>
      </c>
      <c r="U770" s="12">
        <f t="shared" si="441"/>
        <v>0</v>
      </c>
      <c r="V770" s="12">
        <f t="shared" si="442"/>
        <v>0</v>
      </c>
      <c r="W770" s="12">
        <f t="shared" si="443"/>
        <v>0</v>
      </c>
      <c r="X770" s="12">
        <f t="shared" si="464"/>
        <v>0</v>
      </c>
      <c r="Y770" s="12">
        <f t="shared" si="430"/>
        <v>0</v>
      </c>
      <c r="Z770" s="12">
        <f t="shared" si="444"/>
        <v>0</v>
      </c>
      <c r="AB770" s="42">
        <f t="shared" si="445"/>
        <v>0</v>
      </c>
      <c r="AC770" s="42">
        <f t="shared" si="446"/>
        <v>0</v>
      </c>
      <c r="AD770" s="42">
        <f t="shared" si="447"/>
        <v>0</v>
      </c>
      <c r="AE770" s="42">
        <f t="shared" si="448"/>
        <v>0</v>
      </c>
      <c r="AG770" s="7"/>
      <c r="AH770" s="7"/>
      <c r="AJ770" s="7"/>
      <c r="AL770" s="12" t="str">
        <f t="shared" si="449"/>
        <v/>
      </c>
      <c r="AM770" s="12" t="str">
        <f t="shared" si="450"/>
        <v/>
      </c>
      <c r="AN770" s="12" t="str">
        <f t="shared" si="451"/>
        <v/>
      </c>
      <c r="AO770" s="12" t="str">
        <f t="shared" si="452"/>
        <v/>
      </c>
      <c r="AP770" s="12" t="str">
        <f t="shared" si="453"/>
        <v/>
      </c>
      <c r="AQ770" s="12" t="str">
        <f t="shared" si="454"/>
        <v/>
      </c>
      <c r="AR770" s="12" t="str">
        <f t="shared" si="455"/>
        <v/>
      </c>
      <c r="AS770" s="12" t="str">
        <f t="shared" si="456"/>
        <v/>
      </c>
      <c r="AT770" s="12" t="str">
        <f t="shared" si="457"/>
        <v/>
      </c>
      <c r="AU770" s="12" t="str">
        <f t="shared" si="458"/>
        <v/>
      </c>
      <c r="AV770" s="12" t="str">
        <f t="shared" si="459"/>
        <v/>
      </c>
      <c r="AW770" s="12" t="str">
        <f t="shared" si="460"/>
        <v/>
      </c>
      <c r="AX770" s="12" t="str">
        <f t="shared" si="461"/>
        <v/>
      </c>
      <c r="AY770" s="12" t="str">
        <f t="shared" si="462"/>
        <v/>
      </c>
      <c r="AZ770" s="12" t="str">
        <f t="shared" si="463"/>
        <v/>
      </c>
    </row>
    <row r="771" spans="1:52" s="3" customFormat="1">
      <c r="A771" s="35"/>
      <c r="B771" s="36"/>
      <c r="C771" s="36"/>
      <c r="D771" s="36"/>
      <c r="E771" s="13"/>
      <c r="F771" s="13"/>
      <c r="G771" s="13"/>
      <c r="H771" s="13"/>
      <c r="I771" s="18">
        <f t="shared" si="431"/>
        <v>0</v>
      </c>
      <c r="J771" s="37">
        <f t="shared" si="432"/>
        <v>0</v>
      </c>
      <c r="K771" s="37"/>
      <c r="L771" s="12">
        <f t="shared" si="433"/>
        <v>0</v>
      </c>
      <c r="M771" s="12">
        <f t="shared" si="434"/>
        <v>0</v>
      </c>
      <c r="N771" s="12">
        <f t="shared" si="435"/>
        <v>0</v>
      </c>
      <c r="O771" s="12">
        <f t="shared" si="436"/>
        <v>0</v>
      </c>
      <c r="P771" s="12">
        <f t="shared" si="437"/>
        <v>0</v>
      </c>
      <c r="Q771" s="12">
        <f t="shared" si="438"/>
        <v>0</v>
      </c>
      <c r="R771" s="12">
        <f t="shared" si="439"/>
        <v>0</v>
      </c>
      <c r="S771" s="12">
        <f t="shared" si="440"/>
        <v>0</v>
      </c>
      <c r="U771" s="12">
        <f t="shared" si="441"/>
        <v>0</v>
      </c>
      <c r="V771" s="12">
        <f t="shared" si="442"/>
        <v>0</v>
      </c>
      <c r="W771" s="12">
        <f t="shared" si="443"/>
        <v>0</v>
      </c>
      <c r="X771" s="12">
        <f t="shared" si="464"/>
        <v>0</v>
      </c>
      <c r="Y771" s="12">
        <f t="shared" si="430"/>
        <v>0</v>
      </c>
      <c r="Z771" s="12">
        <f t="shared" si="444"/>
        <v>0</v>
      </c>
      <c r="AB771" s="42">
        <f t="shared" si="445"/>
        <v>0</v>
      </c>
      <c r="AC771" s="42">
        <f t="shared" si="446"/>
        <v>0</v>
      </c>
      <c r="AD771" s="42">
        <f t="shared" si="447"/>
        <v>0</v>
      </c>
      <c r="AE771" s="42">
        <f t="shared" si="448"/>
        <v>0</v>
      </c>
      <c r="AG771" s="7"/>
      <c r="AH771" s="7"/>
      <c r="AJ771" s="7"/>
      <c r="AL771" s="12" t="str">
        <f t="shared" si="449"/>
        <v/>
      </c>
      <c r="AM771" s="12" t="str">
        <f t="shared" si="450"/>
        <v/>
      </c>
      <c r="AN771" s="12" t="str">
        <f t="shared" si="451"/>
        <v/>
      </c>
      <c r="AO771" s="12" t="str">
        <f t="shared" si="452"/>
        <v/>
      </c>
      <c r="AP771" s="12" t="str">
        <f t="shared" si="453"/>
        <v/>
      </c>
      <c r="AQ771" s="12" t="str">
        <f t="shared" si="454"/>
        <v/>
      </c>
      <c r="AR771" s="12" t="str">
        <f t="shared" si="455"/>
        <v/>
      </c>
      <c r="AS771" s="12" t="str">
        <f t="shared" si="456"/>
        <v/>
      </c>
      <c r="AT771" s="12" t="str">
        <f t="shared" si="457"/>
        <v/>
      </c>
      <c r="AU771" s="12" t="str">
        <f t="shared" si="458"/>
        <v/>
      </c>
      <c r="AV771" s="12" t="str">
        <f t="shared" si="459"/>
        <v/>
      </c>
      <c r="AW771" s="12" t="str">
        <f t="shared" si="460"/>
        <v/>
      </c>
      <c r="AX771" s="12" t="str">
        <f t="shared" si="461"/>
        <v/>
      </c>
      <c r="AY771" s="12" t="str">
        <f t="shared" si="462"/>
        <v/>
      </c>
      <c r="AZ771" s="12" t="str">
        <f t="shared" si="463"/>
        <v/>
      </c>
    </row>
    <row r="772" spans="1:52" s="3" customFormat="1">
      <c r="A772" s="35"/>
      <c r="B772" s="36"/>
      <c r="C772" s="36"/>
      <c r="D772" s="36"/>
      <c r="E772" s="13"/>
      <c r="F772" s="13"/>
      <c r="G772" s="13"/>
      <c r="H772" s="13"/>
      <c r="I772" s="18">
        <f t="shared" si="431"/>
        <v>0</v>
      </c>
      <c r="J772" s="37">
        <f t="shared" si="432"/>
        <v>0</v>
      </c>
      <c r="K772" s="37"/>
      <c r="L772" s="12">
        <f t="shared" si="433"/>
        <v>0</v>
      </c>
      <c r="M772" s="12">
        <f t="shared" si="434"/>
        <v>0</v>
      </c>
      <c r="N772" s="12">
        <f t="shared" si="435"/>
        <v>0</v>
      </c>
      <c r="O772" s="12">
        <f t="shared" si="436"/>
        <v>0</v>
      </c>
      <c r="P772" s="12">
        <f t="shared" si="437"/>
        <v>0</v>
      </c>
      <c r="Q772" s="12">
        <f t="shared" si="438"/>
        <v>0</v>
      </c>
      <c r="R772" s="12">
        <f t="shared" si="439"/>
        <v>0</v>
      </c>
      <c r="S772" s="12">
        <f t="shared" si="440"/>
        <v>0</v>
      </c>
      <c r="U772" s="12">
        <f t="shared" si="441"/>
        <v>0</v>
      </c>
      <c r="V772" s="12">
        <f t="shared" si="442"/>
        <v>0</v>
      </c>
      <c r="W772" s="12">
        <f t="shared" si="443"/>
        <v>0</v>
      </c>
      <c r="X772" s="12">
        <f t="shared" si="464"/>
        <v>0</v>
      </c>
      <c r="Y772" s="12">
        <f t="shared" si="430"/>
        <v>0</v>
      </c>
      <c r="Z772" s="12">
        <f t="shared" si="444"/>
        <v>0</v>
      </c>
      <c r="AB772" s="42">
        <f t="shared" si="445"/>
        <v>0</v>
      </c>
      <c r="AC772" s="42">
        <f t="shared" si="446"/>
        <v>0</v>
      </c>
      <c r="AD772" s="42">
        <f t="shared" si="447"/>
        <v>0</v>
      </c>
      <c r="AE772" s="42">
        <f t="shared" si="448"/>
        <v>0</v>
      </c>
      <c r="AG772" s="7"/>
      <c r="AH772" s="7"/>
      <c r="AJ772" s="7"/>
      <c r="AL772" s="12" t="str">
        <f t="shared" si="449"/>
        <v/>
      </c>
      <c r="AM772" s="12" t="str">
        <f t="shared" si="450"/>
        <v/>
      </c>
      <c r="AN772" s="12" t="str">
        <f t="shared" si="451"/>
        <v/>
      </c>
      <c r="AO772" s="12" t="str">
        <f t="shared" si="452"/>
        <v/>
      </c>
      <c r="AP772" s="12" t="str">
        <f t="shared" si="453"/>
        <v/>
      </c>
      <c r="AQ772" s="12" t="str">
        <f t="shared" si="454"/>
        <v/>
      </c>
      <c r="AR772" s="12" t="str">
        <f t="shared" si="455"/>
        <v/>
      </c>
      <c r="AS772" s="12" t="str">
        <f t="shared" si="456"/>
        <v/>
      </c>
      <c r="AT772" s="12" t="str">
        <f t="shared" si="457"/>
        <v/>
      </c>
      <c r="AU772" s="12" t="str">
        <f t="shared" si="458"/>
        <v/>
      </c>
      <c r="AV772" s="12" t="str">
        <f t="shared" si="459"/>
        <v/>
      </c>
      <c r="AW772" s="12" t="str">
        <f t="shared" si="460"/>
        <v/>
      </c>
      <c r="AX772" s="12" t="str">
        <f t="shared" si="461"/>
        <v/>
      </c>
      <c r="AY772" s="12" t="str">
        <f t="shared" si="462"/>
        <v/>
      </c>
      <c r="AZ772" s="12" t="str">
        <f t="shared" si="463"/>
        <v/>
      </c>
    </row>
    <row r="773" spans="1:52" s="3" customFormat="1">
      <c r="A773" s="35"/>
      <c r="B773" s="36"/>
      <c r="C773" s="36"/>
      <c r="D773" s="36"/>
      <c r="E773" s="13"/>
      <c r="F773" s="13"/>
      <c r="G773" s="13"/>
      <c r="H773" s="13"/>
      <c r="I773" s="18">
        <f t="shared" si="431"/>
        <v>0</v>
      </c>
      <c r="J773" s="37">
        <f t="shared" si="432"/>
        <v>0</v>
      </c>
      <c r="K773" s="37"/>
      <c r="L773" s="12">
        <f t="shared" si="433"/>
        <v>0</v>
      </c>
      <c r="M773" s="12">
        <f t="shared" si="434"/>
        <v>0</v>
      </c>
      <c r="N773" s="12">
        <f t="shared" si="435"/>
        <v>0</v>
      </c>
      <c r="O773" s="12">
        <f t="shared" si="436"/>
        <v>0</v>
      </c>
      <c r="P773" s="12">
        <f t="shared" si="437"/>
        <v>0</v>
      </c>
      <c r="Q773" s="12">
        <f t="shared" si="438"/>
        <v>0</v>
      </c>
      <c r="R773" s="12">
        <f t="shared" si="439"/>
        <v>0</v>
      </c>
      <c r="S773" s="12">
        <f t="shared" si="440"/>
        <v>0</v>
      </c>
      <c r="U773" s="12">
        <f t="shared" si="441"/>
        <v>0</v>
      </c>
      <c r="V773" s="12">
        <f t="shared" si="442"/>
        <v>0</v>
      </c>
      <c r="W773" s="12">
        <f t="shared" si="443"/>
        <v>0</v>
      </c>
      <c r="X773" s="12">
        <f t="shared" si="464"/>
        <v>0</v>
      </c>
      <c r="Y773" s="12">
        <f t="shared" si="430"/>
        <v>0</v>
      </c>
      <c r="Z773" s="12">
        <f t="shared" si="444"/>
        <v>0</v>
      </c>
      <c r="AB773" s="42">
        <f t="shared" si="445"/>
        <v>0</v>
      </c>
      <c r="AC773" s="42">
        <f t="shared" si="446"/>
        <v>0</v>
      </c>
      <c r="AD773" s="42">
        <f t="shared" si="447"/>
        <v>0</v>
      </c>
      <c r="AE773" s="42">
        <f t="shared" si="448"/>
        <v>0</v>
      </c>
      <c r="AG773" s="7"/>
      <c r="AH773" s="7"/>
      <c r="AJ773" s="7"/>
      <c r="AL773" s="12" t="str">
        <f t="shared" si="449"/>
        <v/>
      </c>
      <c r="AM773" s="12" t="str">
        <f t="shared" si="450"/>
        <v/>
      </c>
      <c r="AN773" s="12" t="str">
        <f t="shared" si="451"/>
        <v/>
      </c>
      <c r="AO773" s="12" t="str">
        <f t="shared" si="452"/>
        <v/>
      </c>
      <c r="AP773" s="12" t="str">
        <f t="shared" si="453"/>
        <v/>
      </c>
      <c r="AQ773" s="12" t="str">
        <f t="shared" si="454"/>
        <v/>
      </c>
      <c r="AR773" s="12" t="str">
        <f t="shared" si="455"/>
        <v/>
      </c>
      <c r="AS773" s="12" t="str">
        <f t="shared" si="456"/>
        <v/>
      </c>
      <c r="AT773" s="12" t="str">
        <f t="shared" si="457"/>
        <v/>
      </c>
      <c r="AU773" s="12" t="str">
        <f t="shared" si="458"/>
        <v/>
      </c>
      <c r="AV773" s="12" t="str">
        <f t="shared" si="459"/>
        <v/>
      </c>
      <c r="AW773" s="12" t="str">
        <f t="shared" si="460"/>
        <v/>
      </c>
      <c r="AX773" s="12" t="str">
        <f t="shared" si="461"/>
        <v/>
      </c>
      <c r="AY773" s="12" t="str">
        <f t="shared" si="462"/>
        <v/>
      </c>
      <c r="AZ773" s="12" t="str">
        <f t="shared" si="463"/>
        <v/>
      </c>
    </row>
    <row r="774" spans="1:52" s="3" customFormat="1">
      <c r="A774" s="35"/>
      <c r="B774" s="36"/>
      <c r="C774" s="36"/>
      <c r="D774" s="36"/>
      <c r="E774" s="13"/>
      <c r="F774" s="13"/>
      <c r="G774" s="13"/>
      <c r="H774" s="13"/>
      <c r="I774" s="18">
        <f t="shared" si="431"/>
        <v>0</v>
      </c>
      <c r="J774" s="37">
        <f t="shared" si="432"/>
        <v>0</v>
      </c>
      <c r="K774" s="37"/>
      <c r="L774" s="12">
        <f t="shared" si="433"/>
        <v>0</v>
      </c>
      <c r="M774" s="12">
        <f t="shared" si="434"/>
        <v>0</v>
      </c>
      <c r="N774" s="12">
        <f t="shared" si="435"/>
        <v>0</v>
      </c>
      <c r="O774" s="12">
        <f t="shared" si="436"/>
        <v>0</v>
      </c>
      <c r="P774" s="12">
        <f t="shared" si="437"/>
        <v>0</v>
      </c>
      <c r="Q774" s="12">
        <f t="shared" si="438"/>
        <v>0</v>
      </c>
      <c r="R774" s="12">
        <f t="shared" si="439"/>
        <v>0</v>
      </c>
      <c r="S774" s="12">
        <f t="shared" si="440"/>
        <v>0</v>
      </c>
      <c r="U774" s="12">
        <f t="shared" si="441"/>
        <v>0</v>
      </c>
      <c r="V774" s="12">
        <f t="shared" si="442"/>
        <v>0</v>
      </c>
      <c r="W774" s="12">
        <f t="shared" si="443"/>
        <v>0</v>
      </c>
      <c r="X774" s="12">
        <f t="shared" si="464"/>
        <v>0</v>
      </c>
      <c r="Y774" s="12">
        <f t="shared" si="430"/>
        <v>0</v>
      </c>
      <c r="Z774" s="12">
        <f t="shared" si="444"/>
        <v>0</v>
      </c>
      <c r="AB774" s="42">
        <f t="shared" si="445"/>
        <v>0</v>
      </c>
      <c r="AC774" s="42">
        <f t="shared" si="446"/>
        <v>0</v>
      </c>
      <c r="AD774" s="42">
        <f t="shared" si="447"/>
        <v>0</v>
      </c>
      <c r="AE774" s="42">
        <f t="shared" si="448"/>
        <v>0</v>
      </c>
      <c r="AG774" s="7"/>
      <c r="AH774" s="7"/>
      <c r="AJ774" s="7"/>
      <c r="AL774" s="12" t="str">
        <f t="shared" si="449"/>
        <v/>
      </c>
      <c r="AM774" s="12" t="str">
        <f t="shared" si="450"/>
        <v/>
      </c>
      <c r="AN774" s="12" t="str">
        <f t="shared" si="451"/>
        <v/>
      </c>
      <c r="AO774" s="12" t="str">
        <f t="shared" si="452"/>
        <v/>
      </c>
      <c r="AP774" s="12" t="str">
        <f t="shared" si="453"/>
        <v/>
      </c>
      <c r="AQ774" s="12" t="str">
        <f t="shared" si="454"/>
        <v/>
      </c>
      <c r="AR774" s="12" t="str">
        <f t="shared" si="455"/>
        <v/>
      </c>
      <c r="AS774" s="12" t="str">
        <f t="shared" si="456"/>
        <v/>
      </c>
      <c r="AT774" s="12" t="str">
        <f t="shared" si="457"/>
        <v/>
      </c>
      <c r="AU774" s="12" t="str">
        <f t="shared" si="458"/>
        <v/>
      </c>
      <c r="AV774" s="12" t="str">
        <f t="shared" si="459"/>
        <v/>
      </c>
      <c r="AW774" s="12" t="str">
        <f t="shared" si="460"/>
        <v/>
      </c>
      <c r="AX774" s="12" t="str">
        <f t="shared" si="461"/>
        <v/>
      </c>
      <c r="AY774" s="12" t="str">
        <f t="shared" si="462"/>
        <v/>
      </c>
      <c r="AZ774" s="12" t="str">
        <f t="shared" si="463"/>
        <v/>
      </c>
    </row>
    <row r="775" spans="1:52" s="3" customFormat="1">
      <c r="A775" s="35"/>
      <c r="B775" s="36"/>
      <c r="C775" s="36"/>
      <c r="D775" s="36"/>
      <c r="E775" s="13"/>
      <c r="F775" s="13"/>
      <c r="G775" s="13"/>
      <c r="H775" s="13"/>
      <c r="I775" s="18">
        <f t="shared" si="431"/>
        <v>0</v>
      </c>
      <c r="J775" s="37">
        <f t="shared" si="432"/>
        <v>0</v>
      </c>
      <c r="K775" s="37"/>
      <c r="L775" s="12">
        <f t="shared" si="433"/>
        <v>0</v>
      </c>
      <c r="M775" s="12">
        <f t="shared" si="434"/>
        <v>0</v>
      </c>
      <c r="N775" s="12">
        <f t="shared" si="435"/>
        <v>0</v>
      </c>
      <c r="O775" s="12">
        <f t="shared" si="436"/>
        <v>0</v>
      </c>
      <c r="P775" s="12">
        <f t="shared" si="437"/>
        <v>0</v>
      </c>
      <c r="Q775" s="12">
        <f t="shared" si="438"/>
        <v>0</v>
      </c>
      <c r="R775" s="12">
        <f t="shared" si="439"/>
        <v>0</v>
      </c>
      <c r="S775" s="12">
        <f t="shared" si="440"/>
        <v>0</v>
      </c>
      <c r="U775" s="12">
        <f t="shared" si="441"/>
        <v>0</v>
      </c>
      <c r="V775" s="12">
        <f t="shared" si="442"/>
        <v>0</v>
      </c>
      <c r="W775" s="12">
        <f t="shared" si="443"/>
        <v>0</v>
      </c>
      <c r="X775" s="12">
        <f t="shared" si="464"/>
        <v>0</v>
      </c>
      <c r="Y775" s="12">
        <f t="shared" ref="Y775:Y838" si="465">IF(AND(L775=1,L774=0),1,0)</f>
        <v>0</v>
      </c>
      <c r="Z775" s="12">
        <f t="shared" si="444"/>
        <v>0</v>
      </c>
      <c r="AB775" s="42">
        <f t="shared" si="445"/>
        <v>0</v>
      </c>
      <c r="AC775" s="42">
        <f t="shared" si="446"/>
        <v>0</v>
      </c>
      <c r="AD775" s="42">
        <f t="shared" si="447"/>
        <v>0</v>
      </c>
      <c r="AE775" s="42">
        <f t="shared" si="448"/>
        <v>0</v>
      </c>
      <c r="AG775" s="7"/>
      <c r="AH775" s="7"/>
      <c r="AJ775" s="7"/>
      <c r="AL775" s="12" t="str">
        <f t="shared" si="449"/>
        <v/>
      </c>
      <c r="AM775" s="12" t="str">
        <f t="shared" si="450"/>
        <v/>
      </c>
      <c r="AN775" s="12" t="str">
        <f t="shared" si="451"/>
        <v/>
      </c>
      <c r="AO775" s="12" t="str">
        <f t="shared" si="452"/>
        <v/>
      </c>
      <c r="AP775" s="12" t="str">
        <f t="shared" si="453"/>
        <v/>
      </c>
      <c r="AQ775" s="12" t="str">
        <f t="shared" si="454"/>
        <v/>
      </c>
      <c r="AR775" s="12" t="str">
        <f t="shared" si="455"/>
        <v/>
      </c>
      <c r="AS775" s="12" t="str">
        <f t="shared" si="456"/>
        <v/>
      </c>
      <c r="AT775" s="12" t="str">
        <f t="shared" si="457"/>
        <v/>
      </c>
      <c r="AU775" s="12" t="str">
        <f t="shared" si="458"/>
        <v/>
      </c>
      <c r="AV775" s="12" t="str">
        <f t="shared" si="459"/>
        <v/>
      </c>
      <c r="AW775" s="12" t="str">
        <f t="shared" si="460"/>
        <v/>
      </c>
      <c r="AX775" s="12" t="str">
        <f t="shared" si="461"/>
        <v/>
      </c>
      <c r="AY775" s="12" t="str">
        <f t="shared" si="462"/>
        <v/>
      </c>
      <c r="AZ775" s="12" t="str">
        <f t="shared" si="463"/>
        <v/>
      </c>
    </row>
    <row r="776" spans="1:52" s="3" customFormat="1">
      <c r="A776" s="35"/>
      <c r="B776" s="36"/>
      <c r="C776" s="36"/>
      <c r="D776" s="36"/>
      <c r="E776" s="13"/>
      <c r="F776" s="13"/>
      <c r="G776" s="13"/>
      <c r="H776" s="13"/>
      <c r="I776" s="18">
        <f t="shared" si="431"/>
        <v>0</v>
      </c>
      <c r="J776" s="37">
        <f t="shared" si="432"/>
        <v>0</v>
      </c>
      <c r="K776" s="37"/>
      <c r="L776" s="12">
        <f t="shared" si="433"/>
        <v>0</v>
      </c>
      <c r="M776" s="12">
        <f t="shared" si="434"/>
        <v>0</v>
      </c>
      <c r="N776" s="12">
        <f t="shared" si="435"/>
        <v>0</v>
      </c>
      <c r="O776" s="12">
        <f t="shared" si="436"/>
        <v>0</v>
      </c>
      <c r="P776" s="12">
        <f t="shared" si="437"/>
        <v>0</v>
      </c>
      <c r="Q776" s="12">
        <f t="shared" si="438"/>
        <v>0</v>
      </c>
      <c r="R776" s="12">
        <f t="shared" si="439"/>
        <v>0</v>
      </c>
      <c r="S776" s="12">
        <f t="shared" si="440"/>
        <v>0</v>
      </c>
      <c r="U776" s="12">
        <f t="shared" si="441"/>
        <v>0</v>
      </c>
      <c r="V776" s="12">
        <f t="shared" si="442"/>
        <v>0</v>
      </c>
      <c r="W776" s="12">
        <f t="shared" si="443"/>
        <v>0</v>
      </c>
      <c r="X776" s="12">
        <f t="shared" si="464"/>
        <v>0</v>
      </c>
      <c r="Y776" s="12">
        <f t="shared" si="465"/>
        <v>0</v>
      </c>
      <c r="Z776" s="12">
        <f t="shared" si="444"/>
        <v>0</v>
      </c>
      <c r="AB776" s="42">
        <f t="shared" si="445"/>
        <v>0</v>
      </c>
      <c r="AC776" s="42">
        <f t="shared" si="446"/>
        <v>0</v>
      </c>
      <c r="AD776" s="42">
        <f t="shared" si="447"/>
        <v>0</v>
      </c>
      <c r="AE776" s="42">
        <f t="shared" si="448"/>
        <v>0</v>
      </c>
      <c r="AG776" s="7"/>
      <c r="AH776" s="7"/>
      <c r="AJ776" s="7"/>
      <c r="AL776" s="12" t="str">
        <f t="shared" si="449"/>
        <v/>
      </c>
      <c r="AM776" s="12" t="str">
        <f t="shared" si="450"/>
        <v/>
      </c>
      <c r="AN776" s="12" t="str">
        <f t="shared" si="451"/>
        <v/>
      </c>
      <c r="AO776" s="12" t="str">
        <f t="shared" si="452"/>
        <v/>
      </c>
      <c r="AP776" s="12" t="str">
        <f t="shared" si="453"/>
        <v/>
      </c>
      <c r="AQ776" s="12" t="str">
        <f t="shared" si="454"/>
        <v/>
      </c>
      <c r="AR776" s="12" t="str">
        <f t="shared" si="455"/>
        <v/>
      </c>
      <c r="AS776" s="12" t="str">
        <f t="shared" si="456"/>
        <v/>
      </c>
      <c r="AT776" s="12" t="str">
        <f t="shared" si="457"/>
        <v/>
      </c>
      <c r="AU776" s="12" t="str">
        <f t="shared" si="458"/>
        <v/>
      </c>
      <c r="AV776" s="12" t="str">
        <f t="shared" si="459"/>
        <v/>
      </c>
      <c r="AW776" s="12" t="str">
        <f t="shared" si="460"/>
        <v/>
      </c>
      <c r="AX776" s="12" t="str">
        <f t="shared" si="461"/>
        <v/>
      </c>
      <c r="AY776" s="12" t="str">
        <f t="shared" si="462"/>
        <v/>
      </c>
      <c r="AZ776" s="12" t="str">
        <f t="shared" si="463"/>
        <v/>
      </c>
    </row>
    <row r="777" spans="1:52" s="3" customFormat="1">
      <c r="A777" s="35"/>
      <c r="B777" s="36"/>
      <c r="C777" s="36"/>
      <c r="D777" s="36"/>
      <c r="E777" s="13"/>
      <c r="F777" s="13"/>
      <c r="G777" s="13"/>
      <c r="H777" s="13"/>
      <c r="I777" s="18">
        <f t="shared" si="431"/>
        <v>0</v>
      </c>
      <c r="J777" s="37">
        <f t="shared" si="432"/>
        <v>0</v>
      </c>
      <c r="K777" s="37"/>
      <c r="L777" s="12">
        <f t="shared" si="433"/>
        <v>0</v>
      </c>
      <c r="M777" s="12">
        <f t="shared" si="434"/>
        <v>0</v>
      </c>
      <c r="N777" s="12">
        <f t="shared" si="435"/>
        <v>0</v>
      </c>
      <c r="O777" s="12">
        <f t="shared" si="436"/>
        <v>0</v>
      </c>
      <c r="P777" s="12">
        <f t="shared" si="437"/>
        <v>0</v>
      </c>
      <c r="Q777" s="12">
        <f t="shared" si="438"/>
        <v>0</v>
      </c>
      <c r="R777" s="12">
        <f t="shared" si="439"/>
        <v>0</v>
      </c>
      <c r="S777" s="12">
        <f t="shared" si="440"/>
        <v>0</v>
      </c>
      <c r="U777" s="12">
        <f t="shared" si="441"/>
        <v>0</v>
      </c>
      <c r="V777" s="12">
        <f t="shared" si="442"/>
        <v>0</v>
      </c>
      <c r="W777" s="12">
        <f t="shared" si="443"/>
        <v>0</v>
      </c>
      <c r="X777" s="12">
        <f t="shared" si="464"/>
        <v>0</v>
      </c>
      <c r="Y777" s="12">
        <f t="shared" si="465"/>
        <v>0</v>
      </c>
      <c r="Z777" s="12">
        <f t="shared" si="444"/>
        <v>0</v>
      </c>
      <c r="AB777" s="42">
        <f t="shared" si="445"/>
        <v>0</v>
      </c>
      <c r="AC777" s="42">
        <f t="shared" si="446"/>
        <v>0</v>
      </c>
      <c r="AD777" s="42">
        <f t="shared" si="447"/>
        <v>0</v>
      </c>
      <c r="AE777" s="42">
        <f t="shared" si="448"/>
        <v>0</v>
      </c>
      <c r="AG777" s="7"/>
      <c r="AH777" s="7"/>
      <c r="AJ777" s="7"/>
      <c r="AL777" s="12" t="str">
        <f t="shared" si="449"/>
        <v/>
      </c>
      <c r="AM777" s="12" t="str">
        <f t="shared" si="450"/>
        <v/>
      </c>
      <c r="AN777" s="12" t="str">
        <f t="shared" si="451"/>
        <v/>
      </c>
      <c r="AO777" s="12" t="str">
        <f t="shared" si="452"/>
        <v/>
      </c>
      <c r="AP777" s="12" t="str">
        <f t="shared" si="453"/>
        <v/>
      </c>
      <c r="AQ777" s="12" t="str">
        <f t="shared" si="454"/>
        <v/>
      </c>
      <c r="AR777" s="12" t="str">
        <f t="shared" si="455"/>
        <v/>
      </c>
      <c r="AS777" s="12" t="str">
        <f t="shared" si="456"/>
        <v/>
      </c>
      <c r="AT777" s="12" t="str">
        <f t="shared" si="457"/>
        <v/>
      </c>
      <c r="AU777" s="12" t="str">
        <f t="shared" si="458"/>
        <v/>
      </c>
      <c r="AV777" s="12" t="str">
        <f t="shared" si="459"/>
        <v/>
      </c>
      <c r="AW777" s="12" t="str">
        <f t="shared" si="460"/>
        <v/>
      </c>
      <c r="AX777" s="12" t="str">
        <f t="shared" si="461"/>
        <v/>
      </c>
      <c r="AY777" s="12" t="str">
        <f t="shared" si="462"/>
        <v/>
      </c>
      <c r="AZ777" s="12" t="str">
        <f t="shared" si="463"/>
        <v/>
      </c>
    </row>
    <row r="778" spans="1:52" s="3" customFormat="1">
      <c r="A778" s="35"/>
      <c r="B778" s="36"/>
      <c r="C778" s="36"/>
      <c r="D778" s="36"/>
      <c r="E778" s="13"/>
      <c r="F778" s="13"/>
      <c r="G778" s="13"/>
      <c r="H778" s="13"/>
      <c r="I778" s="18">
        <f t="shared" si="431"/>
        <v>0</v>
      </c>
      <c r="J778" s="37">
        <f t="shared" si="432"/>
        <v>0</v>
      </c>
      <c r="K778" s="37"/>
      <c r="L778" s="12">
        <f t="shared" si="433"/>
        <v>0</v>
      </c>
      <c r="M778" s="12">
        <f t="shared" si="434"/>
        <v>0</v>
      </c>
      <c r="N778" s="12">
        <f t="shared" si="435"/>
        <v>0</v>
      </c>
      <c r="O778" s="12">
        <f t="shared" si="436"/>
        <v>0</v>
      </c>
      <c r="P778" s="12">
        <f t="shared" si="437"/>
        <v>0</v>
      </c>
      <c r="Q778" s="12">
        <f t="shared" si="438"/>
        <v>0</v>
      </c>
      <c r="R778" s="12">
        <f t="shared" si="439"/>
        <v>0</v>
      </c>
      <c r="S778" s="12">
        <f t="shared" si="440"/>
        <v>0</v>
      </c>
      <c r="U778" s="12">
        <f t="shared" si="441"/>
        <v>0</v>
      </c>
      <c r="V778" s="12">
        <f t="shared" si="442"/>
        <v>0</v>
      </c>
      <c r="W778" s="12">
        <f t="shared" si="443"/>
        <v>0</v>
      </c>
      <c r="X778" s="12">
        <f t="shared" si="464"/>
        <v>0</v>
      </c>
      <c r="Y778" s="12">
        <f t="shared" si="465"/>
        <v>0</v>
      </c>
      <c r="Z778" s="12">
        <f t="shared" si="444"/>
        <v>0</v>
      </c>
      <c r="AB778" s="42">
        <f t="shared" si="445"/>
        <v>0</v>
      </c>
      <c r="AC778" s="42">
        <f t="shared" si="446"/>
        <v>0</v>
      </c>
      <c r="AD778" s="42">
        <f t="shared" si="447"/>
        <v>0</v>
      </c>
      <c r="AE778" s="42">
        <f t="shared" si="448"/>
        <v>0</v>
      </c>
      <c r="AG778" s="7"/>
      <c r="AH778" s="7"/>
      <c r="AJ778" s="7"/>
      <c r="AL778" s="12" t="str">
        <f t="shared" si="449"/>
        <v/>
      </c>
      <c r="AM778" s="12" t="str">
        <f t="shared" si="450"/>
        <v/>
      </c>
      <c r="AN778" s="12" t="str">
        <f t="shared" si="451"/>
        <v/>
      </c>
      <c r="AO778" s="12" t="str">
        <f t="shared" si="452"/>
        <v/>
      </c>
      <c r="AP778" s="12" t="str">
        <f t="shared" si="453"/>
        <v/>
      </c>
      <c r="AQ778" s="12" t="str">
        <f t="shared" si="454"/>
        <v/>
      </c>
      <c r="AR778" s="12" t="str">
        <f t="shared" si="455"/>
        <v/>
      </c>
      <c r="AS778" s="12" t="str">
        <f t="shared" si="456"/>
        <v/>
      </c>
      <c r="AT778" s="12" t="str">
        <f t="shared" si="457"/>
        <v/>
      </c>
      <c r="AU778" s="12" t="str">
        <f t="shared" si="458"/>
        <v/>
      </c>
      <c r="AV778" s="12" t="str">
        <f t="shared" si="459"/>
        <v/>
      </c>
      <c r="AW778" s="12" t="str">
        <f t="shared" si="460"/>
        <v/>
      </c>
      <c r="AX778" s="12" t="str">
        <f t="shared" si="461"/>
        <v/>
      </c>
      <c r="AY778" s="12" t="str">
        <f t="shared" si="462"/>
        <v/>
      </c>
      <c r="AZ778" s="12" t="str">
        <f t="shared" si="463"/>
        <v/>
      </c>
    </row>
    <row r="779" spans="1:52" s="3" customFormat="1">
      <c r="A779" s="35"/>
      <c r="B779" s="36"/>
      <c r="C779" s="36"/>
      <c r="D779" s="36"/>
      <c r="E779" s="13"/>
      <c r="F779" s="13"/>
      <c r="G779" s="13"/>
      <c r="H779" s="13"/>
      <c r="I779" s="18">
        <f t="shared" si="431"/>
        <v>0</v>
      </c>
      <c r="J779" s="37">
        <f t="shared" si="432"/>
        <v>0</v>
      </c>
      <c r="K779" s="37"/>
      <c r="L779" s="12">
        <f t="shared" si="433"/>
        <v>0</v>
      </c>
      <c r="M779" s="12">
        <f t="shared" si="434"/>
        <v>0</v>
      </c>
      <c r="N779" s="12">
        <f t="shared" si="435"/>
        <v>0</v>
      </c>
      <c r="O779" s="12">
        <f t="shared" si="436"/>
        <v>0</v>
      </c>
      <c r="P779" s="12">
        <f t="shared" si="437"/>
        <v>0</v>
      </c>
      <c r="Q779" s="12">
        <f t="shared" si="438"/>
        <v>0</v>
      </c>
      <c r="R779" s="12">
        <f t="shared" si="439"/>
        <v>0</v>
      </c>
      <c r="S779" s="12">
        <f t="shared" si="440"/>
        <v>0</v>
      </c>
      <c r="U779" s="12">
        <f t="shared" si="441"/>
        <v>0</v>
      </c>
      <c r="V779" s="12">
        <f t="shared" si="442"/>
        <v>0</v>
      </c>
      <c r="W779" s="12">
        <f t="shared" si="443"/>
        <v>0</v>
      </c>
      <c r="X779" s="12">
        <f t="shared" si="464"/>
        <v>0</v>
      </c>
      <c r="Y779" s="12">
        <f t="shared" si="465"/>
        <v>0</v>
      </c>
      <c r="Z779" s="12">
        <f t="shared" si="444"/>
        <v>0</v>
      </c>
      <c r="AB779" s="42">
        <f t="shared" si="445"/>
        <v>0</v>
      </c>
      <c r="AC779" s="42">
        <f t="shared" si="446"/>
        <v>0</v>
      </c>
      <c r="AD779" s="42">
        <f t="shared" si="447"/>
        <v>0</v>
      </c>
      <c r="AE779" s="42">
        <f t="shared" si="448"/>
        <v>0</v>
      </c>
      <c r="AG779" s="7"/>
      <c r="AH779" s="7"/>
      <c r="AJ779" s="7"/>
      <c r="AL779" s="12" t="str">
        <f t="shared" si="449"/>
        <v/>
      </c>
      <c r="AM779" s="12" t="str">
        <f t="shared" si="450"/>
        <v/>
      </c>
      <c r="AN779" s="12" t="str">
        <f t="shared" si="451"/>
        <v/>
      </c>
      <c r="AO779" s="12" t="str">
        <f t="shared" si="452"/>
        <v/>
      </c>
      <c r="AP779" s="12" t="str">
        <f t="shared" si="453"/>
        <v/>
      </c>
      <c r="AQ779" s="12" t="str">
        <f t="shared" si="454"/>
        <v/>
      </c>
      <c r="AR779" s="12" t="str">
        <f t="shared" si="455"/>
        <v/>
      </c>
      <c r="AS779" s="12" t="str">
        <f t="shared" si="456"/>
        <v/>
      </c>
      <c r="AT779" s="12" t="str">
        <f t="shared" si="457"/>
        <v/>
      </c>
      <c r="AU779" s="12" t="str">
        <f t="shared" si="458"/>
        <v/>
      </c>
      <c r="AV779" s="12" t="str">
        <f t="shared" si="459"/>
        <v/>
      </c>
      <c r="AW779" s="12" t="str">
        <f t="shared" si="460"/>
        <v/>
      </c>
      <c r="AX779" s="12" t="str">
        <f t="shared" si="461"/>
        <v/>
      </c>
      <c r="AY779" s="12" t="str">
        <f t="shared" si="462"/>
        <v/>
      </c>
      <c r="AZ779" s="12" t="str">
        <f t="shared" si="463"/>
        <v/>
      </c>
    </row>
    <row r="780" spans="1:52" s="3" customFormat="1">
      <c r="A780" s="35"/>
      <c r="B780" s="36"/>
      <c r="C780" s="36"/>
      <c r="D780" s="36"/>
      <c r="E780" s="13"/>
      <c r="F780" s="13"/>
      <c r="G780" s="13"/>
      <c r="H780" s="13"/>
      <c r="I780" s="18">
        <f t="shared" si="431"/>
        <v>0</v>
      </c>
      <c r="J780" s="37">
        <f t="shared" si="432"/>
        <v>0</v>
      </c>
      <c r="K780" s="37"/>
      <c r="L780" s="12">
        <f t="shared" si="433"/>
        <v>0</v>
      </c>
      <c r="M780" s="12">
        <f t="shared" si="434"/>
        <v>0</v>
      </c>
      <c r="N780" s="12">
        <f t="shared" si="435"/>
        <v>0</v>
      </c>
      <c r="O780" s="12">
        <f t="shared" si="436"/>
        <v>0</v>
      </c>
      <c r="P780" s="12">
        <f t="shared" si="437"/>
        <v>0</v>
      </c>
      <c r="Q780" s="12">
        <f t="shared" si="438"/>
        <v>0</v>
      </c>
      <c r="R780" s="12">
        <f t="shared" si="439"/>
        <v>0</v>
      </c>
      <c r="S780" s="12">
        <f t="shared" si="440"/>
        <v>0</v>
      </c>
      <c r="U780" s="12">
        <f t="shared" si="441"/>
        <v>0</v>
      </c>
      <c r="V780" s="12">
        <f t="shared" si="442"/>
        <v>0</v>
      </c>
      <c r="W780" s="12">
        <f t="shared" si="443"/>
        <v>0</v>
      </c>
      <c r="X780" s="12">
        <f t="shared" si="464"/>
        <v>0</v>
      </c>
      <c r="Y780" s="12">
        <f t="shared" si="465"/>
        <v>0</v>
      </c>
      <c r="Z780" s="12">
        <f t="shared" si="444"/>
        <v>0</v>
      </c>
      <c r="AB780" s="42">
        <f t="shared" si="445"/>
        <v>0</v>
      </c>
      <c r="AC780" s="42">
        <f t="shared" si="446"/>
        <v>0</v>
      </c>
      <c r="AD780" s="42">
        <f t="shared" si="447"/>
        <v>0</v>
      </c>
      <c r="AE780" s="42">
        <f t="shared" si="448"/>
        <v>0</v>
      </c>
      <c r="AG780" s="7"/>
      <c r="AH780" s="7"/>
      <c r="AJ780" s="7"/>
      <c r="AL780" s="12" t="str">
        <f t="shared" si="449"/>
        <v/>
      </c>
      <c r="AM780" s="12" t="str">
        <f t="shared" si="450"/>
        <v/>
      </c>
      <c r="AN780" s="12" t="str">
        <f t="shared" si="451"/>
        <v/>
      </c>
      <c r="AO780" s="12" t="str">
        <f t="shared" si="452"/>
        <v/>
      </c>
      <c r="AP780" s="12" t="str">
        <f t="shared" si="453"/>
        <v/>
      </c>
      <c r="AQ780" s="12" t="str">
        <f t="shared" si="454"/>
        <v/>
      </c>
      <c r="AR780" s="12" t="str">
        <f t="shared" si="455"/>
        <v/>
      </c>
      <c r="AS780" s="12" t="str">
        <f t="shared" si="456"/>
        <v/>
      </c>
      <c r="AT780" s="12" t="str">
        <f t="shared" si="457"/>
        <v/>
      </c>
      <c r="AU780" s="12" t="str">
        <f t="shared" si="458"/>
        <v/>
      </c>
      <c r="AV780" s="12" t="str">
        <f t="shared" si="459"/>
        <v/>
      </c>
      <c r="AW780" s="12" t="str">
        <f t="shared" si="460"/>
        <v/>
      </c>
      <c r="AX780" s="12" t="str">
        <f t="shared" si="461"/>
        <v/>
      </c>
      <c r="AY780" s="12" t="str">
        <f t="shared" si="462"/>
        <v/>
      </c>
      <c r="AZ780" s="12" t="str">
        <f t="shared" si="463"/>
        <v/>
      </c>
    </row>
    <row r="781" spans="1:52" s="3" customFormat="1">
      <c r="A781" s="35"/>
      <c r="B781" s="36"/>
      <c r="C781" s="36"/>
      <c r="D781" s="36"/>
      <c r="E781" s="13"/>
      <c r="F781" s="13"/>
      <c r="G781" s="13"/>
      <c r="H781" s="13"/>
      <c r="I781" s="18">
        <f t="shared" si="431"/>
        <v>0</v>
      </c>
      <c r="J781" s="37">
        <f t="shared" si="432"/>
        <v>0</v>
      </c>
      <c r="K781" s="37"/>
      <c r="L781" s="12">
        <f t="shared" si="433"/>
        <v>0</v>
      </c>
      <c r="M781" s="12">
        <f t="shared" si="434"/>
        <v>0</v>
      </c>
      <c r="N781" s="12">
        <f t="shared" si="435"/>
        <v>0</v>
      </c>
      <c r="O781" s="12">
        <f t="shared" si="436"/>
        <v>0</v>
      </c>
      <c r="P781" s="12">
        <f t="shared" si="437"/>
        <v>0</v>
      </c>
      <c r="Q781" s="12">
        <f t="shared" si="438"/>
        <v>0</v>
      </c>
      <c r="R781" s="12">
        <f t="shared" si="439"/>
        <v>0</v>
      </c>
      <c r="S781" s="12">
        <f t="shared" si="440"/>
        <v>0</v>
      </c>
      <c r="U781" s="12">
        <f t="shared" si="441"/>
        <v>0</v>
      </c>
      <c r="V781" s="12">
        <f t="shared" si="442"/>
        <v>0</v>
      </c>
      <c r="W781" s="12">
        <f t="shared" si="443"/>
        <v>0</v>
      </c>
      <c r="X781" s="12">
        <f t="shared" si="464"/>
        <v>0</v>
      </c>
      <c r="Y781" s="12">
        <f t="shared" si="465"/>
        <v>0</v>
      </c>
      <c r="Z781" s="12">
        <f t="shared" si="444"/>
        <v>0</v>
      </c>
      <c r="AB781" s="42">
        <f t="shared" si="445"/>
        <v>0</v>
      </c>
      <c r="AC781" s="42">
        <f t="shared" si="446"/>
        <v>0</v>
      </c>
      <c r="AD781" s="42">
        <f t="shared" si="447"/>
        <v>0</v>
      </c>
      <c r="AE781" s="42">
        <f t="shared" si="448"/>
        <v>0</v>
      </c>
      <c r="AG781" s="7"/>
      <c r="AH781" s="7"/>
      <c r="AJ781" s="7"/>
      <c r="AL781" s="12" t="str">
        <f t="shared" si="449"/>
        <v/>
      </c>
      <c r="AM781" s="12" t="str">
        <f t="shared" si="450"/>
        <v/>
      </c>
      <c r="AN781" s="12" t="str">
        <f t="shared" si="451"/>
        <v/>
      </c>
      <c r="AO781" s="12" t="str">
        <f t="shared" si="452"/>
        <v/>
      </c>
      <c r="AP781" s="12" t="str">
        <f t="shared" si="453"/>
        <v/>
      </c>
      <c r="AQ781" s="12" t="str">
        <f t="shared" si="454"/>
        <v/>
      </c>
      <c r="AR781" s="12" t="str">
        <f t="shared" si="455"/>
        <v/>
      </c>
      <c r="AS781" s="12" t="str">
        <f t="shared" si="456"/>
        <v/>
      </c>
      <c r="AT781" s="12" t="str">
        <f t="shared" si="457"/>
        <v/>
      </c>
      <c r="AU781" s="12" t="str">
        <f t="shared" si="458"/>
        <v/>
      </c>
      <c r="AV781" s="12" t="str">
        <f t="shared" si="459"/>
        <v/>
      </c>
      <c r="AW781" s="12" t="str">
        <f t="shared" si="460"/>
        <v/>
      </c>
      <c r="AX781" s="12" t="str">
        <f t="shared" si="461"/>
        <v/>
      </c>
      <c r="AY781" s="12" t="str">
        <f t="shared" si="462"/>
        <v/>
      </c>
      <c r="AZ781" s="12" t="str">
        <f t="shared" si="463"/>
        <v/>
      </c>
    </row>
    <row r="782" spans="1:52" s="3" customFormat="1">
      <c r="A782" s="35"/>
      <c r="B782" s="36"/>
      <c r="C782" s="36"/>
      <c r="D782" s="36"/>
      <c r="E782" s="13"/>
      <c r="F782" s="13"/>
      <c r="G782" s="13"/>
      <c r="H782" s="13"/>
      <c r="I782" s="18">
        <f t="shared" si="431"/>
        <v>0</v>
      </c>
      <c r="J782" s="37">
        <f t="shared" si="432"/>
        <v>0</v>
      </c>
      <c r="K782" s="37"/>
      <c r="L782" s="12">
        <f t="shared" si="433"/>
        <v>0</v>
      </c>
      <c r="M782" s="12">
        <f t="shared" si="434"/>
        <v>0</v>
      </c>
      <c r="N782" s="12">
        <f t="shared" si="435"/>
        <v>0</v>
      </c>
      <c r="O782" s="12">
        <f t="shared" si="436"/>
        <v>0</v>
      </c>
      <c r="P782" s="12">
        <f t="shared" si="437"/>
        <v>0</v>
      </c>
      <c r="Q782" s="12">
        <f t="shared" si="438"/>
        <v>0</v>
      </c>
      <c r="R782" s="12">
        <f t="shared" si="439"/>
        <v>0</v>
      </c>
      <c r="S782" s="12">
        <f t="shared" si="440"/>
        <v>0</v>
      </c>
      <c r="U782" s="12">
        <f t="shared" si="441"/>
        <v>0</v>
      </c>
      <c r="V782" s="12">
        <f t="shared" si="442"/>
        <v>0</v>
      </c>
      <c r="W782" s="12">
        <f t="shared" si="443"/>
        <v>0</v>
      </c>
      <c r="X782" s="12">
        <f t="shared" si="464"/>
        <v>0</v>
      </c>
      <c r="Y782" s="12">
        <f t="shared" si="465"/>
        <v>0</v>
      </c>
      <c r="Z782" s="12">
        <f t="shared" si="444"/>
        <v>0</v>
      </c>
      <c r="AB782" s="42">
        <f t="shared" si="445"/>
        <v>0</v>
      </c>
      <c r="AC782" s="42">
        <f t="shared" si="446"/>
        <v>0</v>
      </c>
      <c r="AD782" s="42">
        <f t="shared" si="447"/>
        <v>0</v>
      </c>
      <c r="AE782" s="42">
        <f t="shared" si="448"/>
        <v>0</v>
      </c>
      <c r="AG782" s="7"/>
      <c r="AH782" s="7"/>
      <c r="AJ782" s="7"/>
      <c r="AL782" s="12" t="str">
        <f t="shared" si="449"/>
        <v/>
      </c>
      <c r="AM782" s="12" t="str">
        <f t="shared" si="450"/>
        <v/>
      </c>
      <c r="AN782" s="12" t="str">
        <f t="shared" si="451"/>
        <v/>
      </c>
      <c r="AO782" s="12" t="str">
        <f t="shared" si="452"/>
        <v/>
      </c>
      <c r="AP782" s="12" t="str">
        <f t="shared" si="453"/>
        <v/>
      </c>
      <c r="AQ782" s="12" t="str">
        <f t="shared" si="454"/>
        <v/>
      </c>
      <c r="AR782" s="12" t="str">
        <f t="shared" si="455"/>
        <v/>
      </c>
      <c r="AS782" s="12" t="str">
        <f t="shared" si="456"/>
        <v/>
      </c>
      <c r="AT782" s="12" t="str">
        <f t="shared" si="457"/>
        <v/>
      </c>
      <c r="AU782" s="12" t="str">
        <f t="shared" si="458"/>
        <v/>
      </c>
      <c r="AV782" s="12" t="str">
        <f t="shared" si="459"/>
        <v/>
      </c>
      <c r="AW782" s="12" t="str">
        <f t="shared" si="460"/>
        <v/>
      </c>
      <c r="AX782" s="12" t="str">
        <f t="shared" si="461"/>
        <v/>
      </c>
      <c r="AY782" s="12" t="str">
        <f t="shared" si="462"/>
        <v/>
      </c>
      <c r="AZ782" s="12" t="str">
        <f t="shared" si="463"/>
        <v/>
      </c>
    </row>
    <row r="783" spans="1:52" s="3" customFormat="1">
      <c r="A783" s="35"/>
      <c r="B783" s="36"/>
      <c r="C783" s="36"/>
      <c r="D783" s="36"/>
      <c r="E783" s="13"/>
      <c r="F783" s="13"/>
      <c r="G783" s="13"/>
      <c r="H783" s="13"/>
      <c r="I783" s="18">
        <f t="shared" si="431"/>
        <v>0</v>
      </c>
      <c r="J783" s="37">
        <f t="shared" si="432"/>
        <v>0</v>
      </c>
      <c r="K783" s="37"/>
      <c r="L783" s="12">
        <f t="shared" si="433"/>
        <v>0</v>
      </c>
      <c r="M783" s="12">
        <f t="shared" si="434"/>
        <v>0</v>
      </c>
      <c r="N783" s="12">
        <f t="shared" si="435"/>
        <v>0</v>
      </c>
      <c r="O783" s="12">
        <f t="shared" si="436"/>
        <v>0</v>
      </c>
      <c r="P783" s="12">
        <f t="shared" si="437"/>
        <v>0</v>
      </c>
      <c r="Q783" s="12">
        <f t="shared" si="438"/>
        <v>0</v>
      </c>
      <c r="R783" s="12">
        <f t="shared" si="439"/>
        <v>0</v>
      </c>
      <c r="S783" s="12">
        <f t="shared" si="440"/>
        <v>0</v>
      </c>
      <c r="U783" s="12">
        <f t="shared" si="441"/>
        <v>0</v>
      </c>
      <c r="V783" s="12">
        <f t="shared" si="442"/>
        <v>0</v>
      </c>
      <c r="W783" s="12">
        <f t="shared" si="443"/>
        <v>0</v>
      </c>
      <c r="X783" s="12">
        <f t="shared" si="464"/>
        <v>0</v>
      </c>
      <c r="Y783" s="12">
        <f t="shared" si="465"/>
        <v>0</v>
      </c>
      <c r="Z783" s="12">
        <f t="shared" si="444"/>
        <v>0</v>
      </c>
      <c r="AB783" s="42">
        <f t="shared" si="445"/>
        <v>0</v>
      </c>
      <c r="AC783" s="42">
        <f t="shared" si="446"/>
        <v>0</v>
      </c>
      <c r="AD783" s="42">
        <f t="shared" si="447"/>
        <v>0</v>
      </c>
      <c r="AE783" s="42">
        <f t="shared" si="448"/>
        <v>0</v>
      </c>
      <c r="AG783" s="7"/>
      <c r="AH783" s="7"/>
      <c r="AJ783" s="7"/>
      <c r="AL783" s="12" t="str">
        <f t="shared" si="449"/>
        <v/>
      </c>
      <c r="AM783" s="12" t="str">
        <f t="shared" si="450"/>
        <v/>
      </c>
      <c r="AN783" s="12" t="str">
        <f t="shared" si="451"/>
        <v/>
      </c>
      <c r="AO783" s="12" t="str">
        <f t="shared" si="452"/>
        <v/>
      </c>
      <c r="AP783" s="12" t="str">
        <f t="shared" si="453"/>
        <v/>
      </c>
      <c r="AQ783" s="12" t="str">
        <f t="shared" si="454"/>
        <v/>
      </c>
      <c r="AR783" s="12" t="str">
        <f t="shared" si="455"/>
        <v/>
      </c>
      <c r="AS783" s="12" t="str">
        <f t="shared" si="456"/>
        <v/>
      </c>
      <c r="AT783" s="12" t="str">
        <f t="shared" si="457"/>
        <v/>
      </c>
      <c r="AU783" s="12" t="str">
        <f t="shared" si="458"/>
        <v/>
      </c>
      <c r="AV783" s="12" t="str">
        <f t="shared" si="459"/>
        <v/>
      </c>
      <c r="AW783" s="12" t="str">
        <f t="shared" si="460"/>
        <v/>
      </c>
      <c r="AX783" s="12" t="str">
        <f t="shared" si="461"/>
        <v/>
      </c>
      <c r="AY783" s="12" t="str">
        <f t="shared" si="462"/>
        <v/>
      </c>
      <c r="AZ783" s="12" t="str">
        <f t="shared" si="463"/>
        <v/>
      </c>
    </row>
    <row r="784" spans="1:52" s="3" customFormat="1">
      <c r="A784" s="35"/>
      <c r="B784" s="36"/>
      <c r="C784" s="36"/>
      <c r="D784" s="36"/>
      <c r="E784" s="13"/>
      <c r="F784" s="13"/>
      <c r="G784" s="13"/>
      <c r="H784" s="13"/>
      <c r="I784" s="18">
        <f t="shared" si="431"/>
        <v>0</v>
      </c>
      <c r="J784" s="37">
        <f t="shared" si="432"/>
        <v>0</v>
      </c>
      <c r="K784" s="37"/>
      <c r="L784" s="12">
        <f t="shared" si="433"/>
        <v>0</v>
      </c>
      <c r="M784" s="12">
        <f t="shared" si="434"/>
        <v>0</v>
      </c>
      <c r="N784" s="12">
        <f t="shared" si="435"/>
        <v>0</v>
      </c>
      <c r="O784" s="12">
        <f t="shared" si="436"/>
        <v>0</v>
      </c>
      <c r="P784" s="12">
        <f t="shared" si="437"/>
        <v>0</v>
      </c>
      <c r="Q784" s="12">
        <f t="shared" si="438"/>
        <v>0</v>
      </c>
      <c r="R784" s="12">
        <f t="shared" si="439"/>
        <v>0</v>
      </c>
      <c r="S784" s="12">
        <f t="shared" si="440"/>
        <v>0</v>
      </c>
      <c r="U784" s="12">
        <f t="shared" si="441"/>
        <v>0</v>
      </c>
      <c r="V784" s="12">
        <f t="shared" si="442"/>
        <v>0</v>
      </c>
      <c r="W784" s="12">
        <f t="shared" si="443"/>
        <v>0</v>
      </c>
      <c r="X784" s="12">
        <f t="shared" si="464"/>
        <v>0</v>
      </c>
      <c r="Y784" s="12">
        <f t="shared" si="465"/>
        <v>0</v>
      </c>
      <c r="Z784" s="12">
        <f t="shared" si="444"/>
        <v>0</v>
      </c>
      <c r="AB784" s="42">
        <f t="shared" si="445"/>
        <v>0</v>
      </c>
      <c r="AC784" s="42">
        <f t="shared" si="446"/>
        <v>0</v>
      </c>
      <c r="AD784" s="42">
        <f t="shared" si="447"/>
        <v>0</v>
      </c>
      <c r="AE784" s="42">
        <f t="shared" si="448"/>
        <v>0</v>
      </c>
      <c r="AG784" s="7"/>
      <c r="AH784" s="7"/>
      <c r="AJ784" s="7"/>
      <c r="AL784" s="12" t="str">
        <f t="shared" si="449"/>
        <v/>
      </c>
      <c r="AM784" s="12" t="str">
        <f t="shared" si="450"/>
        <v/>
      </c>
      <c r="AN784" s="12" t="str">
        <f t="shared" si="451"/>
        <v/>
      </c>
      <c r="AO784" s="12" t="str">
        <f t="shared" si="452"/>
        <v/>
      </c>
      <c r="AP784" s="12" t="str">
        <f t="shared" si="453"/>
        <v/>
      </c>
      <c r="AQ784" s="12" t="str">
        <f t="shared" si="454"/>
        <v/>
      </c>
      <c r="AR784" s="12" t="str">
        <f t="shared" si="455"/>
        <v/>
      </c>
      <c r="AS784" s="12" t="str">
        <f t="shared" si="456"/>
        <v/>
      </c>
      <c r="AT784" s="12" t="str">
        <f t="shared" si="457"/>
        <v/>
      </c>
      <c r="AU784" s="12" t="str">
        <f t="shared" si="458"/>
        <v/>
      </c>
      <c r="AV784" s="12" t="str">
        <f t="shared" si="459"/>
        <v/>
      </c>
      <c r="AW784" s="12" t="str">
        <f t="shared" si="460"/>
        <v/>
      </c>
      <c r="AX784" s="12" t="str">
        <f t="shared" si="461"/>
        <v/>
      </c>
      <c r="AY784" s="12" t="str">
        <f t="shared" si="462"/>
        <v/>
      </c>
      <c r="AZ784" s="12" t="str">
        <f t="shared" si="463"/>
        <v/>
      </c>
    </row>
    <row r="785" spans="1:52" s="3" customFormat="1">
      <c r="A785" s="35"/>
      <c r="B785" s="36"/>
      <c r="C785" s="36"/>
      <c r="D785" s="36"/>
      <c r="E785" s="13"/>
      <c r="F785" s="13"/>
      <c r="G785" s="13"/>
      <c r="H785" s="13"/>
      <c r="I785" s="18">
        <f t="shared" si="431"/>
        <v>0</v>
      </c>
      <c r="J785" s="37">
        <f t="shared" si="432"/>
        <v>0</v>
      </c>
      <c r="K785" s="37"/>
      <c r="L785" s="12">
        <f t="shared" si="433"/>
        <v>0</v>
      </c>
      <c r="M785" s="12">
        <f t="shared" si="434"/>
        <v>0</v>
      </c>
      <c r="N785" s="12">
        <f t="shared" si="435"/>
        <v>0</v>
      </c>
      <c r="O785" s="12">
        <f t="shared" si="436"/>
        <v>0</v>
      </c>
      <c r="P785" s="12">
        <f t="shared" si="437"/>
        <v>0</v>
      </c>
      <c r="Q785" s="12">
        <f t="shared" si="438"/>
        <v>0</v>
      </c>
      <c r="R785" s="12">
        <f t="shared" si="439"/>
        <v>0</v>
      </c>
      <c r="S785" s="12">
        <f t="shared" si="440"/>
        <v>0</v>
      </c>
      <c r="U785" s="12">
        <f t="shared" si="441"/>
        <v>0</v>
      </c>
      <c r="V785" s="12">
        <f t="shared" si="442"/>
        <v>0</v>
      </c>
      <c r="W785" s="12">
        <f t="shared" si="443"/>
        <v>0</v>
      </c>
      <c r="X785" s="12">
        <f t="shared" si="464"/>
        <v>0</v>
      </c>
      <c r="Y785" s="12">
        <f t="shared" si="465"/>
        <v>0</v>
      </c>
      <c r="Z785" s="12">
        <f t="shared" si="444"/>
        <v>0</v>
      </c>
      <c r="AB785" s="42">
        <f t="shared" si="445"/>
        <v>0</v>
      </c>
      <c r="AC785" s="42">
        <f t="shared" si="446"/>
        <v>0</v>
      </c>
      <c r="AD785" s="42">
        <f t="shared" si="447"/>
        <v>0</v>
      </c>
      <c r="AE785" s="42">
        <f t="shared" si="448"/>
        <v>0</v>
      </c>
      <c r="AG785" s="7"/>
      <c r="AH785" s="7"/>
      <c r="AJ785" s="7"/>
      <c r="AL785" s="12" t="str">
        <f t="shared" si="449"/>
        <v/>
      </c>
      <c r="AM785" s="12" t="str">
        <f t="shared" si="450"/>
        <v/>
      </c>
      <c r="AN785" s="12" t="str">
        <f t="shared" si="451"/>
        <v/>
      </c>
      <c r="AO785" s="12" t="str">
        <f t="shared" si="452"/>
        <v/>
      </c>
      <c r="AP785" s="12" t="str">
        <f t="shared" si="453"/>
        <v/>
      </c>
      <c r="AQ785" s="12" t="str">
        <f t="shared" si="454"/>
        <v/>
      </c>
      <c r="AR785" s="12" t="str">
        <f t="shared" si="455"/>
        <v/>
      </c>
      <c r="AS785" s="12" t="str">
        <f t="shared" si="456"/>
        <v/>
      </c>
      <c r="AT785" s="12" t="str">
        <f t="shared" si="457"/>
        <v/>
      </c>
      <c r="AU785" s="12" t="str">
        <f t="shared" si="458"/>
        <v/>
      </c>
      <c r="AV785" s="12" t="str">
        <f t="shared" si="459"/>
        <v/>
      </c>
      <c r="AW785" s="12" t="str">
        <f t="shared" si="460"/>
        <v/>
      </c>
      <c r="AX785" s="12" t="str">
        <f t="shared" si="461"/>
        <v/>
      </c>
      <c r="AY785" s="12" t="str">
        <f t="shared" si="462"/>
        <v/>
      </c>
      <c r="AZ785" s="12" t="str">
        <f t="shared" si="463"/>
        <v/>
      </c>
    </row>
    <row r="786" spans="1:52" s="3" customFormat="1">
      <c r="A786" s="35"/>
      <c r="B786" s="36"/>
      <c r="C786" s="36"/>
      <c r="D786" s="36"/>
      <c r="E786" s="13"/>
      <c r="F786" s="13"/>
      <c r="G786" s="13"/>
      <c r="H786" s="13"/>
      <c r="I786" s="18">
        <f t="shared" si="431"/>
        <v>0</v>
      </c>
      <c r="J786" s="37">
        <f t="shared" si="432"/>
        <v>0</v>
      </c>
      <c r="K786" s="37"/>
      <c r="L786" s="12">
        <f t="shared" si="433"/>
        <v>0</v>
      </c>
      <c r="M786" s="12">
        <f t="shared" si="434"/>
        <v>0</v>
      </c>
      <c r="N786" s="12">
        <f t="shared" si="435"/>
        <v>0</v>
      </c>
      <c r="O786" s="12">
        <f t="shared" si="436"/>
        <v>0</v>
      </c>
      <c r="P786" s="12">
        <f t="shared" si="437"/>
        <v>0</v>
      </c>
      <c r="Q786" s="12">
        <f t="shared" si="438"/>
        <v>0</v>
      </c>
      <c r="R786" s="12">
        <f t="shared" si="439"/>
        <v>0</v>
      </c>
      <c r="S786" s="12">
        <f t="shared" si="440"/>
        <v>0</v>
      </c>
      <c r="U786" s="12">
        <f t="shared" si="441"/>
        <v>0</v>
      </c>
      <c r="V786" s="12">
        <f t="shared" si="442"/>
        <v>0</v>
      </c>
      <c r="W786" s="12">
        <f t="shared" si="443"/>
        <v>0</v>
      </c>
      <c r="X786" s="12">
        <f t="shared" si="464"/>
        <v>0</v>
      </c>
      <c r="Y786" s="12">
        <f t="shared" si="465"/>
        <v>0</v>
      </c>
      <c r="Z786" s="12">
        <f t="shared" si="444"/>
        <v>0</v>
      </c>
      <c r="AB786" s="42">
        <f t="shared" si="445"/>
        <v>0</v>
      </c>
      <c r="AC786" s="42">
        <f t="shared" si="446"/>
        <v>0</v>
      </c>
      <c r="AD786" s="42">
        <f t="shared" si="447"/>
        <v>0</v>
      </c>
      <c r="AE786" s="42">
        <f t="shared" si="448"/>
        <v>0</v>
      </c>
      <c r="AG786" s="7"/>
      <c r="AH786" s="7"/>
      <c r="AJ786" s="7"/>
      <c r="AL786" s="12" t="str">
        <f t="shared" si="449"/>
        <v/>
      </c>
      <c r="AM786" s="12" t="str">
        <f t="shared" si="450"/>
        <v/>
      </c>
      <c r="AN786" s="12" t="str">
        <f t="shared" si="451"/>
        <v/>
      </c>
      <c r="AO786" s="12" t="str">
        <f t="shared" si="452"/>
        <v/>
      </c>
      <c r="AP786" s="12" t="str">
        <f t="shared" si="453"/>
        <v/>
      </c>
      <c r="AQ786" s="12" t="str">
        <f t="shared" si="454"/>
        <v/>
      </c>
      <c r="AR786" s="12" t="str">
        <f t="shared" si="455"/>
        <v/>
      </c>
      <c r="AS786" s="12" t="str">
        <f t="shared" si="456"/>
        <v/>
      </c>
      <c r="AT786" s="12" t="str">
        <f t="shared" si="457"/>
        <v/>
      </c>
      <c r="AU786" s="12" t="str">
        <f t="shared" si="458"/>
        <v/>
      </c>
      <c r="AV786" s="12" t="str">
        <f t="shared" si="459"/>
        <v/>
      </c>
      <c r="AW786" s="12" t="str">
        <f t="shared" si="460"/>
        <v/>
      </c>
      <c r="AX786" s="12" t="str">
        <f t="shared" si="461"/>
        <v/>
      </c>
      <c r="AY786" s="12" t="str">
        <f t="shared" si="462"/>
        <v/>
      </c>
      <c r="AZ786" s="12" t="str">
        <f t="shared" si="463"/>
        <v/>
      </c>
    </row>
    <row r="787" spans="1:52" s="3" customFormat="1">
      <c r="A787" s="35"/>
      <c r="B787" s="36"/>
      <c r="C787" s="36"/>
      <c r="D787" s="36"/>
      <c r="E787" s="13"/>
      <c r="F787" s="13"/>
      <c r="G787" s="13"/>
      <c r="H787" s="13"/>
      <c r="I787" s="18">
        <f t="shared" si="431"/>
        <v>0</v>
      </c>
      <c r="J787" s="37">
        <f t="shared" si="432"/>
        <v>0</v>
      </c>
      <c r="K787" s="37"/>
      <c r="L787" s="12">
        <f t="shared" si="433"/>
        <v>0</v>
      </c>
      <c r="M787" s="12">
        <f t="shared" si="434"/>
        <v>0</v>
      </c>
      <c r="N787" s="12">
        <f t="shared" si="435"/>
        <v>0</v>
      </c>
      <c r="O787" s="12">
        <f t="shared" si="436"/>
        <v>0</v>
      </c>
      <c r="P787" s="12">
        <f t="shared" si="437"/>
        <v>0</v>
      </c>
      <c r="Q787" s="12">
        <f t="shared" si="438"/>
        <v>0</v>
      </c>
      <c r="R787" s="12">
        <f t="shared" si="439"/>
        <v>0</v>
      </c>
      <c r="S787" s="12">
        <f t="shared" si="440"/>
        <v>0</v>
      </c>
      <c r="U787" s="12">
        <f t="shared" si="441"/>
        <v>0</v>
      </c>
      <c r="V787" s="12">
        <f t="shared" si="442"/>
        <v>0</v>
      </c>
      <c r="W787" s="12">
        <f t="shared" si="443"/>
        <v>0</v>
      </c>
      <c r="X787" s="12">
        <f t="shared" si="464"/>
        <v>0</v>
      </c>
      <c r="Y787" s="12">
        <f t="shared" si="465"/>
        <v>0</v>
      </c>
      <c r="Z787" s="12">
        <f t="shared" si="444"/>
        <v>0</v>
      </c>
      <c r="AB787" s="42">
        <f t="shared" si="445"/>
        <v>0</v>
      </c>
      <c r="AC787" s="42">
        <f t="shared" si="446"/>
        <v>0</v>
      </c>
      <c r="AD787" s="42">
        <f t="shared" si="447"/>
        <v>0</v>
      </c>
      <c r="AE787" s="42">
        <f t="shared" si="448"/>
        <v>0</v>
      </c>
      <c r="AG787" s="7"/>
      <c r="AH787" s="7"/>
      <c r="AJ787" s="7"/>
      <c r="AL787" s="12" t="str">
        <f t="shared" si="449"/>
        <v/>
      </c>
      <c r="AM787" s="12" t="str">
        <f t="shared" si="450"/>
        <v/>
      </c>
      <c r="AN787" s="12" t="str">
        <f t="shared" si="451"/>
        <v/>
      </c>
      <c r="AO787" s="12" t="str">
        <f t="shared" si="452"/>
        <v/>
      </c>
      <c r="AP787" s="12" t="str">
        <f t="shared" si="453"/>
        <v/>
      </c>
      <c r="AQ787" s="12" t="str">
        <f t="shared" si="454"/>
        <v/>
      </c>
      <c r="AR787" s="12" t="str">
        <f t="shared" si="455"/>
        <v/>
      </c>
      <c r="AS787" s="12" t="str">
        <f t="shared" si="456"/>
        <v/>
      </c>
      <c r="AT787" s="12" t="str">
        <f t="shared" si="457"/>
        <v/>
      </c>
      <c r="AU787" s="12" t="str">
        <f t="shared" si="458"/>
        <v/>
      </c>
      <c r="AV787" s="12" t="str">
        <f t="shared" si="459"/>
        <v/>
      </c>
      <c r="AW787" s="12" t="str">
        <f t="shared" si="460"/>
        <v/>
      </c>
      <c r="AX787" s="12" t="str">
        <f t="shared" si="461"/>
        <v/>
      </c>
      <c r="AY787" s="12" t="str">
        <f t="shared" si="462"/>
        <v/>
      </c>
      <c r="AZ787" s="12" t="str">
        <f t="shared" si="463"/>
        <v/>
      </c>
    </row>
    <row r="788" spans="1:52" s="3" customFormat="1">
      <c r="A788" s="35"/>
      <c r="B788" s="36"/>
      <c r="C788" s="36"/>
      <c r="D788" s="36"/>
      <c r="E788" s="13"/>
      <c r="F788" s="13"/>
      <c r="G788" s="13"/>
      <c r="H788" s="13"/>
      <c r="I788" s="18">
        <f t="shared" si="431"/>
        <v>0</v>
      </c>
      <c r="J788" s="37">
        <f t="shared" si="432"/>
        <v>0</v>
      </c>
      <c r="K788" s="37"/>
      <c r="L788" s="12">
        <f t="shared" si="433"/>
        <v>0</v>
      </c>
      <c r="M788" s="12">
        <f t="shared" si="434"/>
        <v>0</v>
      </c>
      <c r="N788" s="12">
        <f t="shared" si="435"/>
        <v>0</v>
      </c>
      <c r="O788" s="12">
        <f t="shared" si="436"/>
        <v>0</v>
      </c>
      <c r="P788" s="12">
        <f t="shared" si="437"/>
        <v>0</v>
      </c>
      <c r="Q788" s="12">
        <f t="shared" si="438"/>
        <v>0</v>
      </c>
      <c r="R788" s="12">
        <f t="shared" si="439"/>
        <v>0</v>
      </c>
      <c r="S788" s="12">
        <f t="shared" si="440"/>
        <v>0</v>
      </c>
      <c r="U788" s="12">
        <f t="shared" si="441"/>
        <v>0</v>
      </c>
      <c r="V788" s="12">
        <f t="shared" si="442"/>
        <v>0</v>
      </c>
      <c r="W788" s="12">
        <f t="shared" si="443"/>
        <v>0</v>
      </c>
      <c r="X788" s="12">
        <f t="shared" si="464"/>
        <v>0</v>
      </c>
      <c r="Y788" s="12">
        <f t="shared" si="465"/>
        <v>0</v>
      </c>
      <c r="Z788" s="12">
        <f t="shared" si="444"/>
        <v>0</v>
      </c>
      <c r="AB788" s="42">
        <f t="shared" si="445"/>
        <v>0</v>
      </c>
      <c r="AC788" s="42">
        <f t="shared" si="446"/>
        <v>0</v>
      </c>
      <c r="AD788" s="42">
        <f t="shared" si="447"/>
        <v>0</v>
      </c>
      <c r="AE788" s="42">
        <f t="shared" si="448"/>
        <v>0</v>
      </c>
      <c r="AG788" s="7"/>
      <c r="AH788" s="7"/>
      <c r="AJ788" s="7"/>
      <c r="AL788" s="12" t="str">
        <f t="shared" si="449"/>
        <v/>
      </c>
      <c r="AM788" s="12" t="str">
        <f t="shared" si="450"/>
        <v/>
      </c>
      <c r="AN788" s="12" t="str">
        <f t="shared" si="451"/>
        <v/>
      </c>
      <c r="AO788" s="12" t="str">
        <f t="shared" si="452"/>
        <v/>
      </c>
      <c r="AP788" s="12" t="str">
        <f t="shared" si="453"/>
        <v/>
      </c>
      <c r="AQ788" s="12" t="str">
        <f t="shared" si="454"/>
        <v/>
      </c>
      <c r="AR788" s="12" t="str">
        <f t="shared" si="455"/>
        <v/>
      </c>
      <c r="AS788" s="12" t="str">
        <f t="shared" si="456"/>
        <v/>
      </c>
      <c r="AT788" s="12" t="str">
        <f t="shared" si="457"/>
        <v/>
      </c>
      <c r="AU788" s="12" t="str">
        <f t="shared" si="458"/>
        <v/>
      </c>
      <c r="AV788" s="12" t="str">
        <f t="shared" si="459"/>
        <v/>
      </c>
      <c r="AW788" s="12" t="str">
        <f t="shared" si="460"/>
        <v/>
      </c>
      <c r="AX788" s="12" t="str">
        <f t="shared" si="461"/>
        <v/>
      </c>
      <c r="AY788" s="12" t="str">
        <f t="shared" si="462"/>
        <v/>
      </c>
      <c r="AZ788" s="12" t="str">
        <f t="shared" si="463"/>
        <v/>
      </c>
    </row>
    <row r="789" spans="1:52" s="3" customFormat="1">
      <c r="A789" s="35"/>
      <c r="B789" s="36"/>
      <c r="C789" s="36"/>
      <c r="D789" s="36"/>
      <c r="E789" s="13"/>
      <c r="F789" s="13"/>
      <c r="G789" s="13"/>
      <c r="H789" s="13"/>
      <c r="I789" s="18">
        <f t="shared" si="431"/>
        <v>0</v>
      </c>
      <c r="J789" s="37">
        <f t="shared" si="432"/>
        <v>0</v>
      </c>
      <c r="K789" s="37"/>
      <c r="L789" s="12">
        <f t="shared" si="433"/>
        <v>0</v>
      </c>
      <c r="M789" s="12">
        <f t="shared" si="434"/>
        <v>0</v>
      </c>
      <c r="N789" s="12">
        <f t="shared" si="435"/>
        <v>0</v>
      </c>
      <c r="O789" s="12">
        <f t="shared" si="436"/>
        <v>0</v>
      </c>
      <c r="P789" s="12">
        <f t="shared" si="437"/>
        <v>0</v>
      </c>
      <c r="Q789" s="12">
        <f t="shared" si="438"/>
        <v>0</v>
      </c>
      <c r="R789" s="12">
        <f t="shared" si="439"/>
        <v>0</v>
      </c>
      <c r="S789" s="12">
        <f t="shared" si="440"/>
        <v>0</v>
      </c>
      <c r="U789" s="12">
        <f t="shared" si="441"/>
        <v>0</v>
      </c>
      <c r="V789" s="12">
        <f t="shared" si="442"/>
        <v>0</v>
      </c>
      <c r="W789" s="12">
        <f t="shared" si="443"/>
        <v>0</v>
      </c>
      <c r="X789" s="12">
        <f t="shared" si="464"/>
        <v>0</v>
      </c>
      <c r="Y789" s="12">
        <f t="shared" si="465"/>
        <v>0</v>
      </c>
      <c r="Z789" s="12">
        <f t="shared" si="444"/>
        <v>0</v>
      </c>
      <c r="AB789" s="42">
        <f t="shared" si="445"/>
        <v>0</v>
      </c>
      <c r="AC789" s="42">
        <f t="shared" si="446"/>
        <v>0</v>
      </c>
      <c r="AD789" s="42">
        <f t="shared" si="447"/>
        <v>0</v>
      </c>
      <c r="AE789" s="42">
        <f t="shared" si="448"/>
        <v>0</v>
      </c>
      <c r="AG789" s="7"/>
      <c r="AH789" s="7"/>
      <c r="AJ789" s="7"/>
      <c r="AL789" s="12" t="str">
        <f t="shared" si="449"/>
        <v/>
      </c>
      <c r="AM789" s="12" t="str">
        <f t="shared" si="450"/>
        <v/>
      </c>
      <c r="AN789" s="12" t="str">
        <f t="shared" si="451"/>
        <v/>
      </c>
      <c r="AO789" s="12" t="str">
        <f t="shared" si="452"/>
        <v/>
      </c>
      <c r="AP789" s="12" t="str">
        <f t="shared" si="453"/>
        <v/>
      </c>
      <c r="AQ789" s="12" t="str">
        <f t="shared" si="454"/>
        <v/>
      </c>
      <c r="AR789" s="12" t="str">
        <f t="shared" si="455"/>
        <v/>
      </c>
      <c r="AS789" s="12" t="str">
        <f t="shared" si="456"/>
        <v/>
      </c>
      <c r="AT789" s="12" t="str">
        <f t="shared" si="457"/>
        <v/>
      </c>
      <c r="AU789" s="12" t="str">
        <f t="shared" si="458"/>
        <v/>
      </c>
      <c r="AV789" s="12" t="str">
        <f t="shared" si="459"/>
        <v/>
      </c>
      <c r="AW789" s="12" t="str">
        <f t="shared" si="460"/>
        <v/>
      </c>
      <c r="AX789" s="12" t="str">
        <f t="shared" si="461"/>
        <v/>
      </c>
      <c r="AY789" s="12" t="str">
        <f t="shared" si="462"/>
        <v/>
      </c>
      <c r="AZ789" s="12" t="str">
        <f t="shared" si="463"/>
        <v/>
      </c>
    </row>
    <row r="790" spans="1:52" s="3" customFormat="1">
      <c r="A790" s="35"/>
      <c r="B790" s="36"/>
      <c r="C790" s="36"/>
      <c r="D790" s="36"/>
      <c r="E790" s="13"/>
      <c r="F790" s="13"/>
      <c r="G790" s="13"/>
      <c r="H790" s="13"/>
      <c r="I790" s="18">
        <f t="shared" si="431"/>
        <v>0</v>
      </c>
      <c r="J790" s="37">
        <f t="shared" si="432"/>
        <v>0</v>
      </c>
      <c r="K790" s="37"/>
      <c r="L790" s="12">
        <f t="shared" si="433"/>
        <v>0</v>
      </c>
      <c r="M790" s="12">
        <f t="shared" si="434"/>
        <v>0</v>
      </c>
      <c r="N790" s="12">
        <f t="shared" si="435"/>
        <v>0</v>
      </c>
      <c r="O790" s="12">
        <f t="shared" si="436"/>
        <v>0</v>
      </c>
      <c r="P790" s="12">
        <f t="shared" si="437"/>
        <v>0</v>
      </c>
      <c r="Q790" s="12">
        <f t="shared" si="438"/>
        <v>0</v>
      </c>
      <c r="R790" s="12">
        <f t="shared" si="439"/>
        <v>0</v>
      </c>
      <c r="S790" s="12">
        <f t="shared" si="440"/>
        <v>0</v>
      </c>
      <c r="U790" s="12">
        <f t="shared" si="441"/>
        <v>0</v>
      </c>
      <c r="V790" s="12">
        <f t="shared" si="442"/>
        <v>0</v>
      </c>
      <c r="W790" s="12">
        <f t="shared" si="443"/>
        <v>0</v>
      </c>
      <c r="X790" s="12">
        <f t="shared" si="464"/>
        <v>0</v>
      </c>
      <c r="Y790" s="12">
        <f t="shared" si="465"/>
        <v>0</v>
      </c>
      <c r="Z790" s="12">
        <f t="shared" si="444"/>
        <v>0</v>
      </c>
      <c r="AB790" s="42">
        <f t="shared" si="445"/>
        <v>0</v>
      </c>
      <c r="AC790" s="42">
        <f t="shared" si="446"/>
        <v>0</v>
      </c>
      <c r="AD790" s="42">
        <f t="shared" si="447"/>
        <v>0</v>
      </c>
      <c r="AE790" s="42">
        <f t="shared" si="448"/>
        <v>0</v>
      </c>
      <c r="AG790" s="7"/>
      <c r="AH790" s="7"/>
      <c r="AJ790" s="7"/>
      <c r="AL790" s="12" t="str">
        <f t="shared" si="449"/>
        <v/>
      </c>
      <c r="AM790" s="12" t="str">
        <f t="shared" si="450"/>
        <v/>
      </c>
      <c r="AN790" s="12" t="str">
        <f t="shared" si="451"/>
        <v/>
      </c>
      <c r="AO790" s="12" t="str">
        <f t="shared" si="452"/>
        <v/>
      </c>
      <c r="AP790" s="12" t="str">
        <f t="shared" si="453"/>
        <v/>
      </c>
      <c r="AQ790" s="12" t="str">
        <f t="shared" si="454"/>
        <v/>
      </c>
      <c r="AR790" s="12" t="str">
        <f t="shared" si="455"/>
        <v/>
      </c>
      <c r="AS790" s="12" t="str">
        <f t="shared" si="456"/>
        <v/>
      </c>
      <c r="AT790" s="12" t="str">
        <f t="shared" si="457"/>
        <v/>
      </c>
      <c r="AU790" s="12" t="str">
        <f t="shared" si="458"/>
        <v/>
      </c>
      <c r="AV790" s="12" t="str">
        <f t="shared" si="459"/>
        <v/>
      </c>
      <c r="AW790" s="12" t="str">
        <f t="shared" si="460"/>
        <v/>
      </c>
      <c r="AX790" s="12" t="str">
        <f t="shared" si="461"/>
        <v/>
      </c>
      <c r="AY790" s="12" t="str">
        <f t="shared" si="462"/>
        <v/>
      </c>
      <c r="AZ790" s="12" t="str">
        <f t="shared" si="463"/>
        <v/>
      </c>
    </row>
    <row r="791" spans="1:52" s="3" customFormat="1">
      <c r="A791" s="35"/>
      <c r="B791" s="36"/>
      <c r="C791" s="36"/>
      <c r="D791" s="36"/>
      <c r="E791" s="13"/>
      <c r="F791" s="13"/>
      <c r="G791" s="13"/>
      <c r="H791" s="13"/>
      <c r="I791" s="18">
        <f t="shared" si="431"/>
        <v>0</v>
      </c>
      <c r="J791" s="37">
        <f t="shared" si="432"/>
        <v>0</v>
      </c>
      <c r="K791" s="37"/>
      <c r="L791" s="12">
        <f t="shared" si="433"/>
        <v>0</v>
      </c>
      <c r="M791" s="12">
        <f t="shared" si="434"/>
        <v>0</v>
      </c>
      <c r="N791" s="12">
        <f t="shared" si="435"/>
        <v>0</v>
      </c>
      <c r="O791" s="12">
        <f t="shared" si="436"/>
        <v>0</v>
      </c>
      <c r="P791" s="12">
        <f t="shared" si="437"/>
        <v>0</v>
      </c>
      <c r="Q791" s="12">
        <f t="shared" si="438"/>
        <v>0</v>
      </c>
      <c r="R791" s="12">
        <f t="shared" si="439"/>
        <v>0</v>
      </c>
      <c r="S791" s="12">
        <f t="shared" si="440"/>
        <v>0</v>
      </c>
      <c r="U791" s="12">
        <f t="shared" si="441"/>
        <v>0</v>
      </c>
      <c r="V791" s="12">
        <f t="shared" si="442"/>
        <v>0</v>
      </c>
      <c r="W791" s="12">
        <f t="shared" si="443"/>
        <v>0</v>
      </c>
      <c r="X791" s="12">
        <f t="shared" si="464"/>
        <v>0</v>
      </c>
      <c r="Y791" s="12">
        <f t="shared" si="465"/>
        <v>0</v>
      </c>
      <c r="Z791" s="12">
        <f t="shared" si="444"/>
        <v>0</v>
      </c>
      <c r="AB791" s="42">
        <f t="shared" si="445"/>
        <v>0</v>
      </c>
      <c r="AC791" s="42">
        <f t="shared" si="446"/>
        <v>0</v>
      </c>
      <c r="AD791" s="42">
        <f t="shared" si="447"/>
        <v>0</v>
      </c>
      <c r="AE791" s="42">
        <f t="shared" si="448"/>
        <v>0</v>
      </c>
      <c r="AG791" s="7"/>
      <c r="AH791" s="7"/>
      <c r="AJ791" s="7"/>
      <c r="AL791" s="12" t="str">
        <f t="shared" si="449"/>
        <v/>
      </c>
      <c r="AM791" s="12" t="str">
        <f t="shared" si="450"/>
        <v/>
      </c>
      <c r="AN791" s="12" t="str">
        <f t="shared" si="451"/>
        <v/>
      </c>
      <c r="AO791" s="12" t="str">
        <f t="shared" si="452"/>
        <v/>
      </c>
      <c r="AP791" s="12" t="str">
        <f t="shared" si="453"/>
        <v/>
      </c>
      <c r="AQ791" s="12" t="str">
        <f t="shared" si="454"/>
        <v/>
      </c>
      <c r="AR791" s="12" t="str">
        <f t="shared" si="455"/>
        <v/>
      </c>
      <c r="AS791" s="12" t="str">
        <f t="shared" si="456"/>
        <v/>
      </c>
      <c r="AT791" s="12" t="str">
        <f t="shared" si="457"/>
        <v/>
      </c>
      <c r="AU791" s="12" t="str">
        <f t="shared" si="458"/>
        <v/>
      </c>
      <c r="AV791" s="12" t="str">
        <f t="shared" si="459"/>
        <v/>
      </c>
      <c r="AW791" s="12" t="str">
        <f t="shared" si="460"/>
        <v/>
      </c>
      <c r="AX791" s="12" t="str">
        <f t="shared" si="461"/>
        <v/>
      </c>
      <c r="AY791" s="12" t="str">
        <f t="shared" si="462"/>
        <v/>
      </c>
      <c r="AZ791" s="12" t="str">
        <f t="shared" si="463"/>
        <v/>
      </c>
    </row>
    <row r="792" spans="1:52" s="3" customFormat="1">
      <c r="A792" s="35"/>
      <c r="B792" s="36"/>
      <c r="C792" s="36"/>
      <c r="D792" s="36"/>
      <c r="E792" s="13"/>
      <c r="F792" s="13"/>
      <c r="G792" s="13"/>
      <c r="H792" s="13"/>
      <c r="I792" s="18">
        <f t="shared" si="431"/>
        <v>0</v>
      </c>
      <c r="J792" s="37">
        <f t="shared" si="432"/>
        <v>0</v>
      </c>
      <c r="K792" s="37"/>
      <c r="L792" s="12">
        <f t="shared" si="433"/>
        <v>0</v>
      </c>
      <c r="M792" s="12">
        <f t="shared" si="434"/>
        <v>0</v>
      </c>
      <c r="N792" s="12">
        <f t="shared" si="435"/>
        <v>0</v>
      </c>
      <c r="O792" s="12">
        <f t="shared" si="436"/>
        <v>0</v>
      </c>
      <c r="P792" s="12">
        <f t="shared" si="437"/>
        <v>0</v>
      </c>
      <c r="Q792" s="12">
        <f t="shared" si="438"/>
        <v>0</v>
      </c>
      <c r="R792" s="12">
        <f t="shared" si="439"/>
        <v>0</v>
      </c>
      <c r="S792" s="12">
        <f t="shared" si="440"/>
        <v>0</v>
      </c>
      <c r="U792" s="12">
        <f t="shared" si="441"/>
        <v>0</v>
      </c>
      <c r="V792" s="12">
        <f t="shared" si="442"/>
        <v>0</v>
      </c>
      <c r="W792" s="12">
        <f t="shared" si="443"/>
        <v>0</v>
      </c>
      <c r="X792" s="12">
        <f t="shared" si="464"/>
        <v>0</v>
      </c>
      <c r="Y792" s="12">
        <f t="shared" si="465"/>
        <v>0</v>
      </c>
      <c r="Z792" s="12">
        <f t="shared" si="444"/>
        <v>0</v>
      </c>
      <c r="AB792" s="42">
        <f t="shared" si="445"/>
        <v>0</v>
      </c>
      <c r="AC792" s="42">
        <f t="shared" si="446"/>
        <v>0</v>
      </c>
      <c r="AD792" s="42">
        <f t="shared" si="447"/>
        <v>0</v>
      </c>
      <c r="AE792" s="42">
        <f t="shared" si="448"/>
        <v>0</v>
      </c>
      <c r="AG792" s="7"/>
      <c r="AH792" s="7"/>
      <c r="AJ792" s="7"/>
      <c r="AL792" s="12" t="str">
        <f t="shared" si="449"/>
        <v/>
      </c>
      <c r="AM792" s="12" t="str">
        <f t="shared" si="450"/>
        <v/>
      </c>
      <c r="AN792" s="12" t="str">
        <f t="shared" si="451"/>
        <v/>
      </c>
      <c r="AO792" s="12" t="str">
        <f t="shared" si="452"/>
        <v/>
      </c>
      <c r="AP792" s="12" t="str">
        <f t="shared" si="453"/>
        <v/>
      </c>
      <c r="AQ792" s="12" t="str">
        <f t="shared" si="454"/>
        <v/>
      </c>
      <c r="AR792" s="12" t="str">
        <f t="shared" si="455"/>
        <v/>
      </c>
      <c r="AS792" s="12" t="str">
        <f t="shared" si="456"/>
        <v/>
      </c>
      <c r="AT792" s="12" t="str">
        <f t="shared" si="457"/>
        <v/>
      </c>
      <c r="AU792" s="12" t="str">
        <f t="shared" si="458"/>
        <v/>
      </c>
      <c r="AV792" s="12" t="str">
        <f t="shared" si="459"/>
        <v/>
      </c>
      <c r="AW792" s="12" t="str">
        <f t="shared" si="460"/>
        <v/>
      </c>
      <c r="AX792" s="12" t="str">
        <f t="shared" si="461"/>
        <v/>
      </c>
      <c r="AY792" s="12" t="str">
        <f t="shared" si="462"/>
        <v/>
      </c>
      <c r="AZ792" s="12" t="str">
        <f t="shared" si="463"/>
        <v/>
      </c>
    </row>
    <row r="793" spans="1:52" s="3" customFormat="1">
      <c r="A793" s="35"/>
      <c r="B793" s="36"/>
      <c r="C793" s="36"/>
      <c r="D793" s="36"/>
      <c r="E793" s="13"/>
      <c r="F793" s="13"/>
      <c r="G793" s="13"/>
      <c r="H793" s="13"/>
      <c r="I793" s="18">
        <f t="shared" si="431"/>
        <v>0</v>
      </c>
      <c r="J793" s="37">
        <f t="shared" si="432"/>
        <v>0</v>
      </c>
      <c r="K793" s="37"/>
      <c r="L793" s="12">
        <f t="shared" si="433"/>
        <v>0</v>
      </c>
      <c r="M793" s="12">
        <f t="shared" si="434"/>
        <v>0</v>
      </c>
      <c r="N793" s="12">
        <f t="shared" si="435"/>
        <v>0</v>
      </c>
      <c r="O793" s="12">
        <f t="shared" si="436"/>
        <v>0</v>
      </c>
      <c r="P793" s="12">
        <f t="shared" si="437"/>
        <v>0</v>
      </c>
      <c r="Q793" s="12">
        <f t="shared" si="438"/>
        <v>0</v>
      </c>
      <c r="R793" s="12">
        <f t="shared" si="439"/>
        <v>0</v>
      </c>
      <c r="S793" s="12">
        <f t="shared" si="440"/>
        <v>0</v>
      </c>
      <c r="U793" s="12">
        <f t="shared" si="441"/>
        <v>0</v>
      </c>
      <c r="V793" s="12">
        <f t="shared" si="442"/>
        <v>0</v>
      </c>
      <c r="W793" s="12">
        <f t="shared" si="443"/>
        <v>0</v>
      </c>
      <c r="X793" s="12">
        <f t="shared" si="464"/>
        <v>0</v>
      </c>
      <c r="Y793" s="12">
        <f t="shared" si="465"/>
        <v>0</v>
      </c>
      <c r="Z793" s="12">
        <f t="shared" si="444"/>
        <v>0</v>
      </c>
      <c r="AB793" s="42">
        <f t="shared" si="445"/>
        <v>0</v>
      </c>
      <c r="AC793" s="42">
        <f t="shared" si="446"/>
        <v>0</v>
      </c>
      <c r="AD793" s="42">
        <f t="shared" si="447"/>
        <v>0</v>
      </c>
      <c r="AE793" s="42">
        <f t="shared" si="448"/>
        <v>0</v>
      </c>
      <c r="AG793" s="7"/>
      <c r="AH793" s="7"/>
      <c r="AJ793" s="7"/>
      <c r="AL793" s="12" t="str">
        <f t="shared" si="449"/>
        <v/>
      </c>
      <c r="AM793" s="12" t="str">
        <f t="shared" si="450"/>
        <v/>
      </c>
      <c r="AN793" s="12" t="str">
        <f t="shared" si="451"/>
        <v/>
      </c>
      <c r="AO793" s="12" t="str">
        <f t="shared" si="452"/>
        <v/>
      </c>
      <c r="AP793" s="12" t="str">
        <f t="shared" si="453"/>
        <v/>
      </c>
      <c r="AQ793" s="12" t="str">
        <f t="shared" si="454"/>
        <v/>
      </c>
      <c r="AR793" s="12" t="str">
        <f t="shared" si="455"/>
        <v/>
      </c>
      <c r="AS793" s="12" t="str">
        <f t="shared" si="456"/>
        <v/>
      </c>
      <c r="AT793" s="12" t="str">
        <f t="shared" si="457"/>
        <v/>
      </c>
      <c r="AU793" s="12" t="str">
        <f t="shared" si="458"/>
        <v/>
      </c>
      <c r="AV793" s="12" t="str">
        <f t="shared" si="459"/>
        <v/>
      </c>
      <c r="AW793" s="12" t="str">
        <f t="shared" si="460"/>
        <v/>
      </c>
      <c r="AX793" s="12" t="str">
        <f t="shared" si="461"/>
        <v/>
      </c>
      <c r="AY793" s="12" t="str">
        <f t="shared" si="462"/>
        <v/>
      </c>
      <c r="AZ793" s="12" t="str">
        <f t="shared" si="463"/>
        <v/>
      </c>
    </row>
    <row r="794" spans="1:52" s="3" customFormat="1">
      <c r="A794" s="35"/>
      <c r="B794" s="36"/>
      <c r="C794" s="36"/>
      <c r="D794" s="36"/>
      <c r="E794" s="13"/>
      <c r="F794" s="13"/>
      <c r="G794" s="13"/>
      <c r="H794" s="13"/>
      <c r="I794" s="18">
        <f t="shared" si="431"/>
        <v>0</v>
      </c>
      <c r="J794" s="37">
        <f t="shared" si="432"/>
        <v>0</v>
      </c>
      <c r="K794" s="37"/>
      <c r="L794" s="12">
        <f t="shared" si="433"/>
        <v>0</v>
      </c>
      <c r="M794" s="12">
        <f t="shared" si="434"/>
        <v>0</v>
      </c>
      <c r="N794" s="12">
        <f t="shared" si="435"/>
        <v>0</v>
      </c>
      <c r="O794" s="12">
        <f t="shared" si="436"/>
        <v>0</v>
      </c>
      <c r="P794" s="12">
        <f t="shared" si="437"/>
        <v>0</v>
      </c>
      <c r="Q794" s="12">
        <f t="shared" si="438"/>
        <v>0</v>
      </c>
      <c r="R794" s="12">
        <f t="shared" si="439"/>
        <v>0</v>
      </c>
      <c r="S794" s="12">
        <f t="shared" si="440"/>
        <v>0</v>
      </c>
      <c r="U794" s="12">
        <f t="shared" si="441"/>
        <v>0</v>
      </c>
      <c r="V794" s="12">
        <f t="shared" si="442"/>
        <v>0</v>
      </c>
      <c r="W794" s="12">
        <f t="shared" si="443"/>
        <v>0</v>
      </c>
      <c r="X794" s="12">
        <f t="shared" si="464"/>
        <v>0</v>
      </c>
      <c r="Y794" s="12">
        <f t="shared" si="465"/>
        <v>0</v>
      </c>
      <c r="Z794" s="12">
        <f t="shared" si="444"/>
        <v>0</v>
      </c>
      <c r="AB794" s="42">
        <f t="shared" si="445"/>
        <v>0</v>
      </c>
      <c r="AC794" s="42">
        <f t="shared" si="446"/>
        <v>0</v>
      </c>
      <c r="AD794" s="42">
        <f t="shared" si="447"/>
        <v>0</v>
      </c>
      <c r="AE794" s="42">
        <f t="shared" si="448"/>
        <v>0</v>
      </c>
      <c r="AG794" s="7"/>
      <c r="AH794" s="7"/>
      <c r="AJ794" s="7"/>
      <c r="AL794" s="12" t="str">
        <f t="shared" si="449"/>
        <v/>
      </c>
      <c r="AM794" s="12" t="str">
        <f t="shared" si="450"/>
        <v/>
      </c>
      <c r="AN794" s="12" t="str">
        <f t="shared" si="451"/>
        <v/>
      </c>
      <c r="AO794" s="12" t="str">
        <f t="shared" si="452"/>
        <v/>
      </c>
      <c r="AP794" s="12" t="str">
        <f t="shared" si="453"/>
        <v/>
      </c>
      <c r="AQ794" s="12" t="str">
        <f t="shared" si="454"/>
        <v/>
      </c>
      <c r="AR794" s="12" t="str">
        <f t="shared" si="455"/>
        <v/>
      </c>
      <c r="AS794" s="12" t="str">
        <f t="shared" si="456"/>
        <v/>
      </c>
      <c r="AT794" s="12" t="str">
        <f t="shared" si="457"/>
        <v/>
      </c>
      <c r="AU794" s="12" t="str">
        <f t="shared" si="458"/>
        <v/>
      </c>
      <c r="AV794" s="12" t="str">
        <f t="shared" si="459"/>
        <v/>
      </c>
      <c r="AW794" s="12" t="str">
        <f t="shared" si="460"/>
        <v/>
      </c>
      <c r="AX794" s="12" t="str">
        <f t="shared" si="461"/>
        <v/>
      </c>
      <c r="AY794" s="12" t="str">
        <f t="shared" si="462"/>
        <v/>
      </c>
      <c r="AZ794" s="12" t="str">
        <f t="shared" si="463"/>
        <v/>
      </c>
    </row>
    <row r="795" spans="1:52" s="3" customFormat="1">
      <c r="A795" s="35"/>
      <c r="B795" s="36"/>
      <c r="C795" s="36"/>
      <c r="D795" s="36"/>
      <c r="E795" s="13"/>
      <c r="F795" s="13"/>
      <c r="G795" s="13"/>
      <c r="H795" s="13"/>
      <c r="I795" s="18">
        <f t="shared" si="431"/>
        <v>0</v>
      </c>
      <c r="J795" s="37">
        <f t="shared" si="432"/>
        <v>0</v>
      </c>
      <c r="K795" s="37"/>
      <c r="L795" s="12">
        <f t="shared" si="433"/>
        <v>0</v>
      </c>
      <c r="M795" s="12">
        <f t="shared" si="434"/>
        <v>0</v>
      </c>
      <c r="N795" s="12">
        <f t="shared" si="435"/>
        <v>0</v>
      </c>
      <c r="O795" s="12">
        <f t="shared" si="436"/>
        <v>0</v>
      </c>
      <c r="P795" s="12">
        <f t="shared" si="437"/>
        <v>0</v>
      </c>
      <c r="Q795" s="12">
        <f t="shared" si="438"/>
        <v>0</v>
      </c>
      <c r="R795" s="12">
        <f t="shared" si="439"/>
        <v>0</v>
      </c>
      <c r="S795" s="12">
        <f t="shared" si="440"/>
        <v>0</v>
      </c>
      <c r="U795" s="12">
        <f t="shared" si="441"/>
        <v>0</v>
      </c>
      <c r="V795" s="12">
        <f t="shared" si="442"/>
        <v>0</v>
      </c>
      <c r="W795" s="12">
        <f t="shared" si="443"/>
        <v>0</v>
      </c>
      <c r="X795" s="12">
        <f t="shared" si="464"/>
        <v>0</v>
      </c>
      <c r="Y795" s="12">
        <f t="shared" si="465"/>
        <v>0</v>
      </c>
      <c r="Z795" s="12">
        <f t="shared" si="444"/>
        <v>0</v>
      </c>
      <c r="AB795" s="42">
        <f t="shared" si="445"/>
        <v>0</v>
      </c>
      <c r="AC795" s="42">
        <f t="shared" si="446"/>
        <v>0</v>
      </c>
      <c r="AD795" s="42">
        <f t="shared" si="447"/>
        <v>0</v>
      </c>
      <c r="AE795" s="42">
        <f t="shared" si="448"/>
        <v>0</v>
      </c>
      <c r="AG795" s="7"/>
      <c r="AH795" s="7"/>
      <c r="AJ795" s="7"/>
      <c r="AL795" s="12" t="str">
        <f t="shared" si="449"/>
        <v/>
      </c>
      <c r="AM795" s="12" t="str">
        <f t="shared" si="450"/>
        <v/>
      </c>
      <c r="AN795" s="12" t="str">
        <f t="shared" si="451"/>
        <v/>
      </c>
      <c r="AO795" s="12" t="str">
        <f t="shared" si="452"/>
        <v/>
      </c>
      <c r="AP795" s="12" t="str">
        <f t="shared" si="453"/>
        <v/>
      </c>
      <c r="AQ795" s="12" t="str">
        <f t="shared" si="454"/>
        <v/>
      </c>
      <c r="AR795" s="12" t="str">
        <f t="shared" si="455"/>
        <v/>
      </c>
      <c r="AS795" s="12" t="str">
        <f t="shared" si="456"/>
        <v/>
      </c>
      <c r="AT795" s="12" t="str">
        <f t="shared" si="457"/>
        <v/>
      </c>
      <c r="AU795" s="12" t="str">
        <f t="shared" si="458"/>
        <v/>
      </c>
      <c r="AV795" s="12" t="str">
        <f t="shared" si="459"/>
        <v/>
      </c>
      <c r="AW795" s="12" t="str">
        <f t="shared" si="460"/>
        <v/>
      </c>
      <c r="AX795" s="12" t="str">
        <f t="shared" si="461"/>
        <v/>
      </c>
      <c r="AY795" s="12" t="str">
        <f t="shared" si="462"/>
        <v/>
      </c>
      <c r="AZ795" s="12" t="str">
        <f t="shared" si="463"/>
        <v/>
      </c>
    </row>
    <row r="796" spans="1:52" s="3" customFormat="1">
      <c r="A796" s="35"/>
      <c r="B796" s="36"/>
      <c r="C796" s="36"/>
      <c r="D796" s="36"/>
      <c r="E796" s="13"/>
      <c r="F796" s="13"/>
      <c r="G796" s="13"/>
      <c r="H796" s="13"/>
      <c r="I796" s="18">
        <f t="shared" si="431"/>
        <v>0</v>
      </c>
      <c r="J796" s="37">
        <f t="shared" si="432"/>
        <v>0</v>
      </c>
      <c r="K796" s="37"/>
      <c r="L796" s="12">
        <f t="shared" si="433"/>
        <v>0</v>
      </c>
      <c r="M796" s="12">
        <f t="shared" si="434"/>
        <v>0</v>
      </c>
      <c r="N796" s="12">
        <f t="shared" si="435"/>
        <v>0</v>
      </c>
      <c r="O796" s="12">
        <f t="shared" si="436"/>
        <v>0</v>
      </c>
      <c r="P796" s="12">
        <f t="shared" si="437"/>
        <v>0</v>
      </c>
      <c r="Q796" s="12">
        <f t="shared" si="438"/>
        <v>0</v>
      </c>
      <c r="R796" s="12">
        <f t="shared" si="439"/>
        <v>0</v>
      </c>
      <c r="S796" s="12">
        <f t="shared" si="440"/>
        <v>0</v>
      </c>
      <c r="U796" s="12">
        <f t="shared" si="441"/>
        <v>0</v>
      </c>
      <c r="V796" s="12">
        <f t="shared" si="442"/>
        <v>0</v>
      </c>
      <c r="W796" s="12">
        <f t="shared" si="443"/>
        <v>0</v>
      </c>
      <c r="X796" s="12">
        <f t="shared" si="464"/>
        <v>0</v>
      </c>
      <c r="Y796" s="12">
        <f t="shared" si="465"/>
        <v>0</v>
      </c>
      <c r="Z796" s="12">
        <f t="shared" si="444"/>
        <v>0</v>
      </c>
      <c r="AB796" s="42">
        <f t="shared" si="445"/>
        <v>0</v>
      </c>
      <c r="AC796" s="42">
        <f t="shared" si="446"/>
        <v>0</v>
      </c>
      <c r="AD796" s="42">
        <f t="shared" si="447"/>
        <v>0</v>
      </c>
      <c r="AE796" s="42">
        <f t="shared" si="448"/>
        <v>0</v>
      </c>
      <c r="AG796" s="7"/>
      <c r="AH796" s="7"/>
      <c r="AJ796" s="7"/>
      <c r="AL796" s="12" t="str">
        <f t="shared" si="449"/>
        <v/>
      </c>
      <c r="AM796" s="12" t="str">
        <f t="shared" si="450"/>
        <v/>
      </c>
      <c r="AN796" s="12" t="str">
        <f t="shared" si="451"/>
        <v/>
      </c>
      <c r="AO796" s="12" t="str">
        <f t="shared" si="452"/>
        <v/>
      </c>
      <c r="AP796" s="12" t="str">
        <f t="shared" si="453"/>
        <v/>
      </c>
      <c r="AQ796" s="12" t="str">
        <f t="shared" si="454"/>
        <v/>
      </c>
      <c r="AR796" s="12" t="str">
        <f t="shared" si="455"/>
        <v/>
      </c>
      <c r="AS796" s="12" t="str">
        <f t="shared" si="456"/>
        <v/>
      </c>
      <c r="AT796" s="12" t="str">
        <f t="shared" si="457"/>
        <v/>
      </c>
      <c r="AU796" s="12" t="str">
        <f t="shared" si="458"/>
        <v/>
      </c>
      <c r="AV796" s="12" t="str">
        <f t="shared" si="459"/>
        <v/>
      </c>
      <c r="AW796" s="12" t="str">
        <f t="shared" si="460"/>
        <v/>
      </c>
      <c r="AX796" s="12" t="str">
        <f t="shared" si="461"/>
        <v/>
      </c>
      <c r="AY796" s="12" t="str">
        <f t="shared" si="462"/>
        <v/>
      </c>
      <c r="AZ796" s="12" t="str">
        <f t="shared" si="463"/>
        <v/>
      </c>
    </row>
    <row r="797" spans="1:52" s="3" customFormat="1">
      <c r="A797" s="35"/>
      <c r="B797" s="36"/>
      <c r="C797" s="36"/>
      <c r="D797" s="36"/>
      <c r="E797" s="13"/>
      <c r="F797" s="13"/>
      <c r="G797" s="13"/>
      <c r="H797" s="13"/>
      <c r="I797" s="18">
        <f t="shared" si="431"/>
        <v>0</v>
      </c>
      <c r="J797" s="37">
        <f t="shared" si="432"/>
        <v>0</v>
      </c>
      <c r="K797" s="37"/>
      <c r="L797" s="12">
        <f t="shared" si="433"/>
        <v>0</v>
      </c>
      <c r="M797" s="12">
        <f t="shared" si="434"/>
        <v>0</v>
      </c>
      <c r="N797" s="12">
        <f t="shared" si="435"/>
        <v>0</v>
      </c>
      <c r="O797" s="12">
        <f t="shared" si="436"/>
        <v>0</v>
      </c>
      <c r="P797" s="12">
        <f t="shared" si="437"/>
        <v>0</v>
      </c>
      <c r="Q797" s="12">
        <f t="shared" si="438"/>
        <v>0</v>
      </c>
      <c r="R797" s="12">
        <f t="shared" si="439"/>
        <v>0</v>
      </c>
      <c r="S797" s="12">
        <f t="shared" si="440"/>
        <v>0</v>
      </c>
      <c r="U797" s="12">
        <f t="shared" si="441"/>
        <v>0</v>
      </c>
      <c r="V797" s="12">
        <f t="shared" si="442"/>
        <v>0</v>
      </c>
      <c r="W797" s="12">
        <f t="shared" si="443"/>
        <v>0</v>
      </c>
      <c r="X797" s="12">
        <f t="shared" si="464"/>
        <v>0</v>
      </c>
      <c r="Y797" s="12">
        <f t="shared" si="465"/>
        <v>0</v>
      </c>
      <c r="Z797" s="12">
        <f t="shared" si="444"/>
        <v>0</v>
      </c>
      <c r="AB797" s="42">
        <f t="shared" si="445"/>
        <v>0</v>
      </c>
      <c r="AC797" s="42">
        <f t="shared" si="446"/>
        <v>0</v>
      </c>
      <c r="AD797" s="42">
        <f t="shared" si="447"/>
        <v>0</v>
      </c>
      <c r="AE797" s="42">
        <f t="shared" si="448"/>
        <v>0</v>
      </c>
      <c r="AG797" s="7"/>
      <c r="AH797" s="7"/>
      <c r="AJ797" s="7"/>
      <c r="AL797" s="12" t="str">
        <f t="shared" si="449"/>
        <v/>
      </c>
      <c r="AM797" s="12" t="str">
        <f t="shared" si="450"/>
        <v/>
      </c>
      <c r="AN797" s="12" t="str">
        <f t="shared" si="451"/>
        <v/>
      </c>
      <c r="AO797" s="12" t="str">
        <f t="shared" si="452"/>
        <v/>
      </c>
      <c r="AP797" s="12" t="str">
        <f t="shared" si="453"/>
        <v/>
      </c>
      <c r="AQ797" s="12" t="str">
        <f t="shared" si="454"/>
        <v/>
      </c>
      <c r="AR797" s="12" t="str">
        <f t="shared" si="455"/>
        <v/>
      </c>
      <c r="AS797" s="12" t="str">
        <f t="shared" si="456"/>
        <v/>
      </c>
      <c r="AT797" s="12" t="str">
        <f t="shared" si="457"/>
        <v/>
      </c>
      <c r="AU797" s="12" t="str">
        <f t="shared" si="458"/>
        <v/>
      </c>
      <c r="AV797" s="12" t="str">
        <f t="shared" si="459"/>
        <v/>
      </c>
      <c r="AW797" s="12" t="str">
        <f t="shared" si="460"/>
        <v/>
      </c>
      <c r="AX797" s="12" t="str">
        <f t="shared" si="461"/>
        <v/>
      </c>
      <c r="AY797" s="12" t="str">
        <f t="shared" si="462"/>
        <v/>
      </c>
      <c r="AZ797" s="12" t="str">
        <f t="shared" si="463"/>
        <v/>
      </c>
    </row>
    <row r="798" spans="1:52" s="3" customFormat="1">
      <c r="A798" s="35"/>
      <c r="B798" s="36"/>
      <c r="C798" s="36"/>
      <c r="D798" s="36"/>
      <c r="E798" s="13"/>
      <c r="F798" s="13"/>
      <c r="G798" s="13"/>
      <c r="H798" s="13"/>
      <c r="I798" s="18">
        <f t="shared" si="431"/>
        <v>0</v>
      </c>
      <c r="J798" s="37">
        <f t="shared" si="432"/>
        <v>0</v>
      </c>
      <c r="K798" s="37"/>
      <c r="L798" s="12">
        <f t="shared" si="433"/>
        <v>0</v>
      </c>
      <c r="M798" s="12">
        <f t="shared" si="434"/>
        <v>0</v>
      </c>
      <c r="N798" s="12">
        <f t="shared" si="435"/>
        <v>0</v>
      </c>
      <c r="O798" s="12">
        <f t="shared" si="436"/>
        <v>0</v>
      </c>
      <c r="P798" s="12">
        <f t="shared" si="437"/>
        <v>0</v>
      </c>
      <c r="Q798" s="12">
        <f t="shared" si="438"/>
        <v>0</v>
      </c>
      <c r="R798" s="12">
        <f t="shared" si="439"/>
        <v>0</v>
      </c>
      <c r="S798" s="12">
        <f t="shared" si="440"/>
        <v>0</v>
      </c>
      <c r="U798" s="12">
        <f t="shared" si="441"/>
        <v>0</v>
      </c>
      <c r="V798" s="12">
        <f t="shared" si="442"/>
        <v>0</v>
      </c>
      <c r="W798" s="12">
        <f t="shared" si="443"/>
        <v>0</v>
      </c>
      <c r="X798" s="12">
        <f t="shared" si="464"/>
        <v>0</v>
      </c>
      <c r="Y798" s="12">
        <f t="shared" si="465"/>
        <v>0</v>
      </c>
      <c r="Z798" s="12">
        <f t="shared" si="444"/>
        <v>0</v>
      </c>
      <c r="AB798" s="42">
        <f t="shared" si="445"/>
        <v>0</v>
      </c>
      <c r="AC798" s="42">
        <f t="shared" si="446"/>
        <v>0</v>
      </c>
      <c r="AD798" s="42">
        <f t="shared" si="447"/>
        <v>0</v>
      </c>
      <c r="AE798" s="42">
        <f t="shared" si="448"/>
        <v>0</v>
      </c>
      <c r="AG798" s="7"/>
      <c r="AH798" s="7"/>
      <c r="AJ798" s="7"/>
      <c r="AL798" s="12" t="str">
        <f t="shared" si="449"/>
        <v/>
      </c>
      <c r="AM798" s="12" t="str">
        <f t="shared" si="450"/>
        <v/>
      </c>
      <c r="AN798" s="12" t="str">
        <f t="shared" si="451"/>
        <v/>
      </c>
      <c r="AO798" s="12" t="str">
        <f t="shared" si="452"/>
        <v/>
      </c>
      <c r="AP798" s="12" t="str">
        <f t="shared" si="453"/>
        <v/>
      </c>
      <c r="AQ798" s="12" t="str">
        <f t="shared" si="454"/>
        <v/>
      </c>
      <c r="AR798" s="12" t="str">
        <f t="shared" si="455"/>
        <v/>
      </c>
      <c r="AS798" s="12" t="str">
        <f t="shared" si="456"/>
        <v/>
      </c>
      <c r="AT798" s="12" t="str">
        <f t="shared" si="457"/>
        <v/>
      </c>
      <c r="AU798" s="12" t="str">
        <f t="shared" si="458"/>
        <v/>
      </c>
      <c r="AV798" s="12" t="str">
        <f t="shared" si="459"/>
        <v/>
      </c>
      <c r="AW798" s="12" t="str">
        <f t="shared" si="460"/>
        <v/>
      </c>
      <c r="AX798" s="12" t="str">
        <f t="shared" si="461"/>
        <v/>
      </c>
      <c r="AY798" s="12" t="str">
        <f t="shared" si="462"/>
        <v/>
      </c>
      <c r="AZ798" s="12" t="str">
        <f t="shared" si="463"/>
        <v/>
      </c>
    </row>
    <row r="799" spans="1:52" s="3" customFormat="1">
      <c r="A799" s="35"/>
      <c r="B799" s="36"/>
      <c r="C799" s="36"/>
      <c r="D799" s="36"/>
      <c r="E799" s="13"/>
      <c r="F799" s="13"/>
      <c r="G799" s="13"/>
      <c r="H799" s="13"/>
      <c r="I799" s="18">
        <f t="shared" si="431"/>
        <v>0</v>
      </c>
      <c r="J799" s="37">
        <f t="shared" si="432"/>
        <v>0</v>
      </c>
      <c r="K799" s="37"/>
      <c r="L799" s="12">
        <f t="shared" si="433"/>
        <v>0</v>
      </c>
      <c r="M799" s="12">
        <f t="shared" si="434"/>
        <v>0</v>
      </c>
      <c r="N799" s="12">
        <f t="shared" si="435"/>
        <v>0</v>
      </c>
      <c r="O799" s="12">
        <f t="shared" si="436"/>
        <v>0</v>
      </c>
      <c r="P799" s="12">
        <f t="shared" si="437"/>
        <v>0</v>
      </c>
      <c r="Q799" s="12">
        <f t="shared" si="438"/>
        <v>0</v>
      </c>
      <c r="R799" s="12">
        <f t="shared" si="439"/>
        <v>0</v>
      </c>
      <c r="S799" s="12">
        <f t="shared" si="440"/>
        <v>0</v>
      </c>
      <c r="U799" s="12">
        <f t="shared" si="441"/>
        <v>0</v>
      </c>
      <c r="V799" s="12">
        <f t="shared" si="442"/>
        <v>0</v>
      </c>
      <c r="W799" s="12">
        <f t="shared" si="443"/>
        <v>0</v>
      </c>
      <c r="X799" s="12">
        <f t="shared" si="464"/>
        <v>0</v>
      </c>
      <c r="Y799" s="12">
        <f t="shared" si="465"/>
        <v>0</v>
      </c>
      <c r="Z799" s="12">
        <f t="shared" si="444"/>
        <v>0</v>
      </c>
      <c r="AB799" s="42">
        <f t="shared" si="445"/>
        <v>0</v>
      </c>
      <c r="AC799" s="42">
        <f t="shared" si="446"/>
        <v>0</v>
      </c>
      <c r="AD799" s="42">
        <f t="shared" si="447"/>
        <v>0</v>
      </c>
      <c r="AE799" s="42">
        <f t="shared" si="448"/>
        <v>0</v>
      </c>
      <c r="AG799" s="7"/>
      <c r="AH799" s="7"/>
      <c r="AJ799" s="7"/>
      <c r="AL799" s="12" t="str">
        <f t="shared" si="449"/>
        <v/>
      </c>
      <c r="AM799" s="12" t="str">
        <f t="shared" si="450"/>
        <v/>
      </c>
      <c r="AN799" s="12" t="str">
        <f t="shared" si="451"/>
        <v/>
      </c>
      <c r="AO799" s="12" t="str">
        <f t="shared" si="452"/>
        <v/>
      </c>
      <c r="AP799" s="12" t="str">
        <f t="shared" si="453"/>
        <v/>
      </c>
      <c r="AQ799" s="12" t="str">
        <f t="shared" si="454"/>
        <v/>
      </c>
      <c r="AR799" s="12" t="str">
        <f t="shared" si="455"/>
        <v/>
      </c>
      <c r="AS799" s="12" t="str">
        <f t="shared" si="456"/>
        <v/>
      </c>
      <c r="AT799" s="12" t="str">
        <f t="shared" si="457"/>
        <v/>
      </c>
      <c r="AU799" s="12" t="str">
        <f t="shared" si="458"/>
        <v/>
      </c>
      <c r="AV799" s="12" t="str">
        <f t="shared" si="459"/>
        <v/>
      </c>
      <c r="AW799" s="12" t="str">
        <f t="shared" si="460"/>
        <v/>
      </c>
      <c r="AX799" s="12" t="str">
        <f t="shared" si="461"/>
        <v/>
      </c>
      <c r="AY799" s="12" t="str">
        <f t="shared" si="462"/>
        <v/>
      </c>
      <c r="AZ799" s="12" t="str">
        <f t="shared" si="463"/>
        <v/>
      </c>
    </row>
    <row r="800" spans="1:52" s="3" customFormat="1">
      <c r="A800" s="35"/>
      <c r="B800" s="36"/>
      <c r="C800" s="36"/>
      <c r="D800" s="36"/>
      <c r="E800" s="13"/>
      <c r="F800" s="13"/>
      <c r="G800" s="13"/>
      <c r="H800" s="13"/>
      <c r="I800" s="18">
        <f t="shared" si="431"/>
        <v>0</v>
      </c>
      <c r="J800" s="37">
        <f t="shared" si="432"/>
        <v>0</v>
      </c>
      <c r="K800" s="37"/>
      <c r="L800" s="12">
        <f t="shared" si="433"/>
        <v>0</v>
      </c>
      <c r="M800" s="12">
        <f t="shared" si="434"/>
        <v>0</v>
      </c>
      <c r="N800" s="12">
        <f t="shared" si="435"/>
        <v>0</v>
      </c>
      <c r="O800" s="12">
        <f t="shared" si="436"/>
        <v>0</v>
      </c>
      <c r="P800" s="12">
        <f t="shared" si="437"/>
        <v>0</v>
      </c>
      <c r="Q800" s="12">
        <f t="shared" si="438"/>
        <v>0</v>
      </c>
      <c r="R800" s="12">
        <f t="shared" si="439"/>
        <v>0</v>
      </c>
      <c r="S800" s="12">
        <f t="shared" si="440"/>
        <v>0</v>
      </c>
      <c r="U800" s="12">
        <f t="shared" si="441"/>
        <v>0</v>
      </c>
      <c r="V800" s="12">
        <f t="shared" si="442"/>
        <v>0</v>
      </c>
      <c r="W800" s="12">
        <f t="shared" si="443"/>
        <v>0</v>
      </c>
      <c r="X800" s="12">
        <f t="shared" si="464"/>
        <v>0</v>
      </c>
      <c r="Y800" s="12">
        <f t="shared" si="465"/>
        <v>0</v>
      </c>
      <c r="Z800" s="12">
        <f t="shared" si="444"/>
        <v>0</v>
      </c>
      <c r="AB800" s="42">
        <f t="shared" si="445"/>
        <v>0</v>
      </c>
      <c r="AC800" s="42">
        <f t="shared" si="446"/>
        <v>0</v>
      </c>
      <c r="AD800" s="42">
        <f t="shared" si="447"/>
        <v>0</v>
      </c>
      <c r="AE800" s="42">
        <f t="shared" si="448"/>
        <v>0</v>
      </c>
      <c r="AG800" s="7"/>
      <c r="AH800" s="7"/>
      <c r="AJ800" s="7"/>
      <c r="AL800" s="12" t="str">
        <f t="shared" si="449"/>
        <v/>
      </c>
      <c r="AM800" s="12" t="str">
        <f t="shared" si="450"/>
        <v/>
      </c>
      <c r="AN800" s="12" t="str">
        <f t="shared" si="451"/>
        <v/>
      </c>
      <c r="AO800" s="12" t="str">
        <f t="shared" si="452"/>
        <v/>
      </c>
      <c r="AP800" s="12" t="str">
        <f t="shared" si="453"/>
        <v/>
      </c>
      <c r="AQ800" s="12" t="str">
        <f t="shared" si="454"/>
        <v/>
      </c>
      <c r="AR800" s="12" t="str">
        <f t="shared" si="455"/>
        <v/>
      </c>
      <c r="AS800" s="12" t="str">
        <f t="shared" si="456"/>
        <v/>
      </c>
      <c r="AT800" s="12" t="str">
        <f t="shared" si="457"/>
        <v/>
      </c>
      <c r="AU800" s="12" t="str">
        <f t="shared" si="458"/>
        <v/>
      </c>
      <c r="AV800" s="12" t="str">
        <f t="shared" si="459"/>
        <v/>
      </c>
      <c r="AW800" s="12" t="str">
        <f t="shared" si="460"/>
        <v/>
      </c>
      <c r="AX800" s="12" t="str">
        <f t="shared" si="461"/>
        <v/>
      </c>
      <c r="AY800" s="12" t="str">
        <f t="shared" si="462"/>
        <v/>
      </c>
      <c r="AZ800" s="12" t="str">
        <f t="shared" si="463"/>
        <v/>
      </c>
    </row>
    <row r="801" spans="1:52" s="3" customFormat="1">
      <c r="A801" s="35"/>
      <c r="B801" s="36"/>
      <c r="C801" s="36"/>
      <c r="D801" s="36"/>
      <c r="E801" s="13"/>
      <c r="F801" s="13"/>
      <c r="G801" s="13"/>
      <c r="H801" s="13"/>
      <c r="I801" s="18">
        <f t="shared" si="431"/>
        <v>0</v>
      </c>
      <c r="J801" s="37">
        <f t="shared" si="432"/>
        <v>0</v>
      </c>
      <c r="K801" s="37"/>
      <c r="L801" s="12">
        <f t="shared" si="433"/>
        <v>0</v>
      </c>
      <c r="M801" s="12">
        <f t="shared" si="434"/>
        <v>0</v>
      </c>
      <c r="N801" s="12">
        <f t="shared" si="435"/>
        <v>0</v>
      </c>
      <c r="O801" s="12">
        <f t="shared" si="436"/>
        <v>0</v>
      </c>
      <c r="P801" s="12">
        <f t="shared" si="437"/>
        <v>0</v>
      </c>
      <c r="Q801" s="12">
        <f t="shared" si="438"/>
        <v>0</v>
      </c>
      <c r="R801" s="12">
        <f t="shared" si="439"/>
        <v>0</v>
      </c>
      <c r="S801" s="12">
        <f t="shared" si="440"/>
        <v>0</v>
      </c>
      <c r="U801" s="12">
        <f t="shared" si="441"/>
        <v>0</v>
      </c>
      <c r="V801" s="12">
        <f t="shared" si="442"/>
        <v>0</v>
      </c>
      <c r="W801" s="12">
        <f t="shared" si="443"/>
        <v>0</v>
      </c>
      <c r="X801" s="12">
        <f t="shared" si="464"/>
        <v>0</v>
      </c>
      <c r="Y801" s="12">
        <f t="shared" si="465"/>
        <v>0</v>
      </c>
      <c r="Z801" s="12">
        <f t="shared" si="444"/>
        <v>0</v>
      </c>
      <c r="AB801" s="42">
        <f t="shared" si="445"/>
        <v>0</v>
      </c>
      <c r="AC801" s="42">
        <f t="shared" si="446"/>
        <v>0</v>
      </c>
      <c r="AD801" s="42">
        <f t="shared" si="447"/>
        <v>0</v>
      </c>
      <c r="AE801" s="42">
        <f t="shared" si="448"/>
        <v>0</v>
      </c>
      <c r="AG801" s="7"/>
      <c r="AH801" s="7"/>
      <c r="AJ801" s="7"/>
      <c r="AL801" s="12" t="str">
        <f t="shared" si="449"/>
        <v/>
      </c>
      <c r="AM801" s="12" t="str">
        <f t="shared" si="450"/>
        <v/>
      </c>
      <c r="AN801" s="12" t="str">
        <f t="shared" si="451"/>
        <v/>
      </c>
      <c r="AO801" s="12" t="str">
        <f t="shared" si="452"/>
        <v/>
      </c>
      <c r="AP801" s="12" t="str">
        <f t="shared" si="453"/>
        <v/>
      </c>
      <c r="AQ801" s="12" t="str">
        <f t="shared" si="454"/>
        <v/>
      </c>
      <c r="AR801" s="12" t="str">
        <f t="shared" si="455"/>
        <v/>
      </c>
      <c r="AS801" s="12" t="str">
        <f t="shared" si="456"/>
        <v/>
      </c>
      <c r="AT801" s="12" t="str">
        <f t="shared" si="457"/>
        <v/>
      </c>
      <c r="AU801" s="12" t="str">
        <f t="shared" si="458"/>
        <v/>
      </c>
      <c r="AV801" s="12" t="str">
        <f t="shared" si="459"/>
        <v/>
      </c>
      <c r="AW801" s="12" t="str">
        <f t="shared" si="460"/>
        <v/>
      </c>
      <c r="AX801" s="12" t="str">
        <f t="shared" si="461"/>
        <v/>
      </c>
      <c r="AY801" s="12" t="str">
        <f t="shared" si="462"/>
        <v/>
      </c>
      <c r="AZ801" s="12" t="str">
        <f t="shared" si="463"/>
        <v/>
      </c>
    </row>
    <row r="802" spans="1:52" s="3" customFormat="1">
      <c r="A802" s="35"/>
      <c r="B802" s="36"/>
      <c r="C802" s="36"/>
      <c r="D802" s="36"/>
      <c r="E802" s="13"/>
      <c r="F802" s="13"/>
      <c r="G802" s="13"/>
      <c r="H802" s="13"/>
      <c r="I802" s="18">
        <f t="shared" si="431"/>
        <v>0</v>
      </c>
      <c r="J802" s="37">
        <f t="shared" si="432"/>
        <v>0</v>
      </c>
      <c r="K802" s="37"/>
      <c r="L802" s="12">
        <f t="shared" si="433"/>
        <v>0</v>
      </c>
      <c r="M802" s="12">
        <f t="shared" si="434"/>
        <v>0</v>
      </c>
      <c r="N802" s="12">
        <f t="shared" si="435"/>
        <v>0</v>
      </c>
      <c r="O802" s="12">
        <f t="shared" si="436"/>
        <v>0</v>
      </c>
      <c r="P802" s="12">
        <f t="shared" si="437"/>
        <v>0</v>
      </c>
      <c r="Q802" s="12">
        <f t="shared" si="438"/>
        <v>0</v>
      </c>
      <c r="R802" s="12">
        <f t="shared" si="439"/>
        <v>0</v>
      </c>
      <c r="S802" s="12">
        <f t="shared" si="440"/>
        <v>0</v>
      </c>
      <c r="U802" s="12">
        <f t="shared" si="441"/>
        <v>0</v>
      </c>
      <c r="V802" s="12">
        <f t="shared" si="442"/>
        <v>0</v>
      </c>
      <c r="W802" s="12">
        <f t="shared" si="443"/>
        <v>0</v>
      </c>
      <c r="X802" s="12">
        <f t="shared" si="464"/>
        <v>0</v>
      </c>
      <c r="Y802" s="12">
        <f t="shared" si="465"/>
        <v>0</v>
      </c>
      <c r="Z802" s="12">
        <f t="shared" si="444"/>
        <v>0</v>
      </c>
      <c r="AB802" s="42">
        <f t="shared" si="445"/>
        <v>0</v>
      </c>
      <c r="AC802" s="42">
        <f t="shared" si="446"/>
        <v>0</v>
      </c>
      <c r="AD802" s="42">
        <f t="shared" si="447"/>
        <v>0</v>
      </c>
      <c r="AE802" s="42">
        <f t="shared" si="448"/>
        <v>0</v>
      </c>
      <c r="AG802" s="7"/>
      <c r="AH802" s="7"/>
      <c r="AJ802" s="7"/>
      <c r="AL802" s="12" t="str">
        <f t="shared" si="449"/>
        <v/>
      </c>
      <c r="AM802" s="12" t="str">
        <f t="shared" si="450"/>
        <v/>
      </c>
      <c r="AN802" s="12" t="str">
        <f t="shared" si="451"/>
        <v/>
      </c>
      <c r="AO802" s="12" t="str">
        <f t="shared" si="452"/>
        <v/>
      </c>
      <c r="AP802" s="12" t="str">
        <f t="shared" si="453"/>
        <v/>
      </c>
      <c r="AQ802" s="12" t="str">
        <f t="shared" si="454"/>
        <v/>
      </c>
      <c r="AR802" s="12" t="str">
        <f t="shared" si="455"/>
        <v/>
      </c>
      <c r="AS802" s="12" t="str">
        <f t="shared" si="456"/>
        <v/>
      </c>
      <c r="AT802" s="12" t="str">
        <f t="shared" si="457"/>
        <v/>
      </c>
      <c r="AU802" s="12" t="str">
        <f t="shared" si="458"/>
        <v/>
      </c>
      <c r="AV802" s="12" t="str">
        <f t="shared" si="459"/>
        <v/>
      </c>
      <c r="AW802" s="12" t="str">
        <f t="shared" si="460"/>
        <v/>
      </c>
      <c r="AX802" s="12" t="str">
        <f t="shared" si="461"/>
        <v/>
      </c>
      <c r="AY802" s="12" t="str">
        <f t="shared" si="462"/>
        <v/>
      </c>
      <c r="AZ802" s="12" t="str">
        <f t="shared" si="463"/>
        <v/>
      </c>
    </row>
    <row r="803" spans="1:52" s="3" customFormat="1">
      <c r="A803" s="35"/>
      <c r="B803" s="36"/>
      <c r="C803" s="36"/>
      <c r="D803" s="36"/>
      <c r="E803" s="13"/>
      <c r="F803" s="13"/>
      <c r="G803" s="13"/>
      <c r="H803" s="13"/>
      <c r="I803" s="18">
        <f t="shared" si="431"/>
        <v>0</v>
      </c>
      <c r="J803" s="37">
        <f t="shared" si="432"/>
        <v>0</v>
      </c>
      <c r="K803" s="37"/>
      <c r="L803" s="12">
        <f t="shared" si="433"/>
        <v>0</v>
      </c>
      <c r="M803" s="12">
        <f t="shared" si="434"/>
        <v>0</v>
      </c>
      <c r="N803" s="12">
        <f t="shared" si="435"/>
        <v>0</v>
      </c>
      <c r="O803" s="12">
        <f t="shared" si="436"/>
        <v>0</v>
      </c>
      <c r="P803" s="12">
        <f t="shared" si="437"/>
        <v>0</v>
      </c>
      <c r="Q803" s="12">
        <f t="shared" si="438"/>
        <v>0</v>
      </c>
      <c r="R803" s="12">
        <f t="shared" si="439"/>
        <v>0</v>
      </c>
      <c r="S803" s="12">
        <f t="shared" si="440"/>
        <v>0</v>
      </c>
      <c r="U803" s="12">
        <f t="shared" si="441"/>
        <v>0</v>
      </c>
      <c r="V803" s="12">
        <f t="shared" si="442"/>
        <v>0</v>
      </c>
      <c r="W803" s="12">
        <f t="shared" si="443"/>
        <v>0</v>
      </c>
      <c r="X803" s="12">
        <f t="shared" si="464"/>
        <v>0</v>
      </c>
      <c r="Y803" s="12">
        <f t="shared" si="465"/>
        <v>0</v>
      </c>
      <c r="Z803" s="12">
        <f t="shared" si="444"/>
        <v>0</v>
      </c>
      <c r="AB803" s="42">
        <f t="shared" si="445"/>
        <v>0</v>
      </c>
      <c r="AC803" s="42">
        <f t="shared" si="446"/>
        <v>0</v>
      </c>
      <c r="AD803" s="42">
        <f t="shared" si="447"/>
        <v>0</v>
      </c>
      <c r="AE803" s="42">
        <f t="shared" si="448"/>
        <v>0</v>
      </c>
      <c r="AG803" s="7"/>
      <c r="AH803" s="7"/>
      <c r="AJ803" s="7"/>
      <c r="AL803" s="12" t="str">
        <f t="shared" si="449"/>
        <v/>
      </c>
      <c r="AM803" s="12" t="str">
        <f t="shared" si="450"/>
        <v/>
      </c>
      <c r="AN803" s="12" t="str">
        <f t="shared" si="451"/>
        <v/>
      </c>
      <c r="AO803" s="12" t="str">
        <f t="shared" si="452"/>
        <v/>
      </c>
      <c r="AP803" s="12" t="str">
        <f t="shared" si="453"/>
        <v/>
      </c>
      <c r="AQ803" s="12" t="str">
        <f t="shared" si="454"/>
        <v/>
      </c>
      <c r="AR803" s="12" t="str">
        <f t="shared" si="455"/>
        <v/>
      </c>
      <c r="AS803" s="12" t="str">
        <f t="shared" si="456"/>
        <v/>
      </c>
      <c r="AT803" s="12" t="str">
        <f t="shared" si="457"/>
        <v/>
      </c>
      <c r="AU803" s="12" t="str">
        <f t="shared" si="458"/>
        <v/>
      </c>
      <c r="AV803" s="12" t="str">
        <f t="shared" si="459"/>
        <v/>
      </c>
      <c r="AW803" s="12" t="str">
        <f t="shared" si="460"/>
        <v/>
      </c>
      <c r="AX803" s="12" t="str">
        <f t="shared" si="461"/>
        <v/>
      </c>
      <c r="AY803" s="12" t="str">
        <f t="shared" si="462"/>
        <v/>
      </c>
      <c r="AZ803" s="12" t="str">
        <f t="shared" si="463"/>
        <v/>
      </c>
    </row>
    <row r="804" spans="1:52" s="3" customFormat="1">
      <c r="A804" s="35"/>
      <c r="B804" s="36"/>
      <c r="C804" s="36"/>
      <c r="D804" s="36"/>
      <c r="E804" s="13"/>
      <c r="F804" s="13"/>
      <c r="G804" s="13"/>
      <c r="H804" s="13"/>
      <c r="I804" s="18">
        <f t="shared" si="431"/>
        <v>0</v>
      </c>
      <c r="J804" s="37">
        <f t="shared" si="432"/>
        <v>0</v>
      </c>
      <c r="K804" s="37"/>
      <c r="L804" s="12">
        <f t="shared" si="433"/>
        <v>0</v>
      </c>
      <c r="M804" s="12">
        <f t="shared" si="434"/>
        <v>0</v>
      </c>
      <c r="N804" s="12">
        <f t="shared" si="435"/>
        <v>0</v>
      </c>
      <c r="O804" s="12">
        <f t="shared" si="436"/>
        <v>0</v>
      </c>
      <c r="P804" s="12">
        <f t="shared" si="437"/>
        <v>0</v>
      </c>
      <c r="Q804" s="12">
        <f t="shared" si="438"/>
        <v>0</v>
      </c>
      <c r="R804" s="12">
        <f t="shared" si="439"/>
        <v>0</v>
      </c>
      <c r="S804" s="12">
        <f t="shared" si="440"/>
        <v>0</v>
      </c>
      <c r="U804" s="12">
        <f t="shared" si="441"/>
        <v>0</v>
      </c>
      <c r="V804" s="12">
        <f t="shared" si="442"/>
        <v>0</v>
      </c>
      <c r="W804" s="12">
        <f t="shared" si="443"/>
        <v>0</v>
      </c>
      <c r="X804" s="12">
        <f t="shared" si="464"/>
        <v>0</v>
      </c>
      <c r="Y804" s="12">
        <f t="shared" si="465"/>
        <v>0</v>
      </c>
      <c r="Z804" s="12">
        <f t="shared" si="444"/>
        <v>0</v>
      </c>
      <c r="AB804" s="42">
        <f t="shared" si="445"/>
        <v>0</v>
      </c>
      <c r="AC804" s="42">
        <f t="shared" si="446"/>
        <v>0</v>
      </c>
      <c r="AD804" s="42">
        <f t="shared" si="447"/>
        <v>0</v>
      </c>
      <c r="AE804" s="42">
        <f t="shared" si="448"/>
        <v>0</v>
      </c>
      <c r="AG804" s="7"/>
      <c r="AH804" s="7"/>
      <c r="AJ804" s="7"/>
      <c r="AL804" s="12" t="str">
        <f t="shared" si="449"/>
        <v/>
      </c>
      <c r="AM804" s="12" t="str">
        <f t="shared" si="450"/>
        <v/>
      </c>
      <c r="AN804" s="12" t="str">
        <f t="shared" si="451"/>
        <v/>
      </c>
      <c r="AO804" s="12" t="str">
        <f t="shared" si="452"/>
        <v/>
      </c>
      <c r="AP804" s="12" t="str">
        <f t="shared" si="453"/>
        <v/>
      </c>
      <c r="AQ804" s="12" t="str">
        <f t="shared" si="454"/>
        <v/>
      </c>
      <c r="AR804" s="12" t="str">
        <f t="shared" si="455"/>
        <v/>
      </c>
      <c r="AS804" s="12" t="str">
        <f t="shared" si="456"/>
        <v/>
      </c>
      <c r="AT804" s="12" t="str">
        <f t="shared" si="457"/>
        <v/>
      </c>
      <c r="AU804" s="12" t="str">
        <f t="shared" si="458"/>
        <v/>
      </c>
      <c r="AV804" s="12" t="str">
        <f t="shared" si="459"/>
        <v/>
      </c>
      <c r="AW804" s="12" t="str">
        <f t="shared" si="460"/>
        <v/>
      </c>
      <c r="AX804" s="12" t="str">
        <f t="shared" si="461"/>
        <v/>
      </c>
      <c r="AY804" s="12" t="str">
        <f t="shared" si="462"/>
        <v/>
      </c>
      <c r="AZ804" s="12" t="str">
        <f t="shared" si="463"/>
        <v/>
      </c>
    </row>
    <row r="805" spans="1:52" s="3" customFormat="1">
      <c r="A805" s="35"/>
      <c r="B805" s="36"/>
      <c r="C805" s="36"/>
      <c r="D805" s="36"/>
      <c r="E805" s="13"/>
      <c r="F805" s="13"/>
      <c r="G805" s="13"/>
      <c r="H805" s="13"/>
      <c r="I805" s="18">
        <f t="shared" si="431"/>
        <v>0</v>
      </c>
      <c r="J805" s="37">
        <f t="shared" si="432"/>
        <v>0</v>
      </c>
      <c r="K805" s="37"/>
      <c r="L805" s="12">
        <f t="shared" si="433"/>
        <v>0</v>
      </c>
      <c r="M805" s="12">
        <f t="shared" si="434"/>
        <v>0</v>
      </c>
      <c r="N805" s="12">
        <f t="shared" si="435"/>
        <v>0</v>
      </c>
      <c r="O805" s="12">
        <f t="shared" si="436"/>
        <v>0</v>
      </c>
      <c r="P805" s="12">
        <f t="shared" si="437"/>
        <v>0</v>
      </c>
      <c r="Q805" s="12">
        <f t="shared" si="438"/>
        <v>0</v>
      </c>
      <c r="R805" s="12">
        <f t="shared" si="439"/>
        <v>0</v>
      </c>
      <c r="S805" s="12">
        <f t="shared" si="440"/>
        <v>0</v>
      </c>
      <c r="U805" s="12">
        <f t="shared" si="441"/>
        <v>0</v>
      </c>
      <c r="V805" s="12">
        <f t="shared" si="442"/>
        <v>0</v>
      </c>
      <c r="W805" s="12">
        <f t="shared" si="443"/>
        <v>0</v>
      </c>
      <c r="X805" s="12">
        <f t="shared" si="464"/>
        <v>0</v>
      </c>
      <c r="Y805" s="12">
        <f t="shared" si="465"/>
        <v>0</v>
      </c>
      <c r="Z805" s="12">
        <f t="shared" si="444"/>
        <v>0</v>
      </c>
      <c r="AB805" s="42">
        <f t="shared" si="445"/>
        <v>0</v>
      </c>
      <c r="AC805" s="42">
        <f t="shared" si="446"/>
        <v>0</v>
      </c>
      <c r="AD805" s="42">
        <f t="shared" si="447"/>
        <v>0</v>
      </c>
      <c r="AE805" s="42">
        <f t="shared" si="448"/>
        <v>0</v>
      </c>
      <c r="AG805" s="7"/>
      <c r="AH805" s="7"/>
      <c r="AJ805" s="7"/>
      <c r="AL805" s="12" t="str">
        <f t="shared" si="449"/>
        <v/>
      </c>
      <c r="AM805" s="12" t="str">
        <f t="shared" si="450"/>
        <v/>
      </c>
      <c r="AN805" s="12" t="str">
        <f t="shared" si="451"/>
        <v/>
      </c>
      <c r="AO805" s="12" t="str">
        <f t="shared" si="452"/>
        <v/>
      </c>
      <c r="AP805" s="12" t="str">
        <f t="shared" si="453"/>
        <v/>
      </c>
      <c r="AQ805" s="12" t="str">
        <f t="shared" si="454"/>
        <v/>
      </c>
      <c r="AR805" s="12" t="str">
        <f t="shared" si="455"/>
        <v/>
      </c>
      <c r="AS805" s="12" t="str">
        <f t="shared" si="456"/>
        <v/>
      </c>
      <c r="AT805" s="12" t="str">
        <f t="shared" si="457"/>
        <v/>
      </c>
      <c r="AU805" s="12" t="str">
        <f t="shared" si="458"/>
        <v/>
      </c>
      <c r="AV805" s="12" t="str">
        <f t="shared" si="459"/>
        <v/>
      </c>
      <c r="AW805" s="12" t="str">
        <f t="shared" si="460"/>
        <v/>
      </c>
      <c r="AX805" s="12" t="str">
        <f t="shared" si="461"/>
        <v/>
      </c>
      <c r="AY805" s="12" t="str">
        <f t="shared" si="462"/>
        <v/>
      </c>
      <c r="AZ805" s="12" t="str">
        <f t="shared" si="463"/>
        <v/>
      </c>
    </row>
    <row r="806" spans="1:52" s="3" customFormat="1">
      <c r="A806" s="35"/>
      <c r="B806" s="36"/>
      <c r="C806" s="36"/>
      <c r="D806" s="36"/>
      <c r="E806" s="13"/>
      <c r="F806" s="13"/>
      <c r="G806" s="13"/>
      <c r="H806" s="13"/>
      <c r="I806" s="18">
        <f t="shared" si="431"/>
        <v>0</v>
      </c>
      <c r="J806" s="37">
        <f t="shared" si="432"/>
        <v>0</v>
      </c>
      <c r="K806" s="37"/>
      <c r="L806" s="12">
        <f t="shared" si="433"/>
        <v>0</v>
      </c>
      <c r="M806" s="12">
        <f t="shared" si="434"/>
        <v>0</v>
      </c>
      <c r="N806" s="12">
        <f t="shared" si="435"/>
        <v>0</v>
      </c>
      <c r="O806" s="12">
        <f t="shared" si="436"/>
        <v>0</v>
      </c>
      <c r="P806" s="12">
        <f t="shared" si="437"/>
        <v>0</v>
      </c>
      <c r="Q806" s="12">
        <f t="shared" si="438"/>
        <v>0</v>
      </c>
      <c r="R806" s="12">
        <f t="shared" si="439"/>
        <v>0</v>
      </c>
      <c r="S806" s="12">
        <f t="shared" si="440"/>
        <v>0</v>
      </c>
      <c r="U806" s="12">
        <f t="shared" si="441"/>
        <v>0</v>
      </c>
      <c r="V806" s="12">
        <f t="shared" si="442"/>
        <v>0</v>
      </c>
      <c r="W806" s="12">
        <f t="shared" si="443"/>
        <v>0</v>
      </c>
      <c r="X806" s="12">
        <f t="shared" si="464"/>
        <v>0</v>
      </c>
      <c r="Y806" s="12">
        <f t="shared" si="465"/>
        <v>0</v>
      </c>
      <c r="Z806" s="12">
        <f t="shared" si="444"/>
        <v>0</v>
      </c>
      <c r="AB806" s="42">
        <f t="shared" si="445"/>
        <v>0</v>
      </c>
      <c r="AC806" s="42">
        <f t="shared" si="446"/>
        <v>0</v>
      </c>
      <c r="AD806" s="42">
        <f t="shared" si="447"/>
        <v>0</v>
      </c>
      <c r="AE806" s="42">
        <f t="shared" si="448"/>
        <v>0</v>
      </c>
      <c r="AG806" s="7"/>
      <c r="AH806" s="7"/>
      <c r="AJ806" s="7"/>
      <c r="AL806" s="12" t="str">
        <f t="shared" si="449"/>
        <v/>
      </c>
      <c r="AM806" s="12" t="str">
        <f t="shared" si="450"/>
        <v/>
      </c>
      <c r="AN806" s="12" t="str">
        <f t="shared" si="451"/>
        <v/>
      </c>
      <c r="AO806" s="12" t="str">
        <f t="shared" si="452"/>
        <v/>
      </c>
      <c r="AP806" s="12" t="str">
        <f t="shared" si="453"/>
        <v/>
      </c>
      <c r="AQ806" s="12" t="str">
        <f t="shared" si="454"/>
        <v/>
      </c>
      <c r="AR806" s="12" t="str">
        <f t="shared" si="455"/>
        <v/>
      </c>
      <c r="AS806" s="12" t="str">
        <f t="shared" si="456"/>
        <v/>
      </c>
      <c r="AT806" s="12" t="str">
        <f t="shared" si="457"/>
        <v/>
      </c>
      <c r="AU806" s="12" t="str">
        <f t="shared" si="458"/>
        <v/>
      </c>
      <c r="AV806" s="12" t="str">
        <f t="shared" si="459"/>
        <v/>
      </c>
      <c r="AW806" s="12" t="str">
        <f t="shared" si="460"/>
        <v/>
      </c>
      <c r="AX806" s="12" t="str">
        <f t="shared" si="461"/>
        <v/>
      </c>
      <c r="AY806" s="12" t="str">
        <f t="shared" si="462"/>
        <v/>
      </c>
      <c r="AZ806" s="12" t="str">
        <f t="shared" si="463"/>
        <v/>
      </c>
    </row>
    <row r="807" spans="1:52" s="3" customFormat="1">
      <c r="A807" s="35"/>
      <c r="B807" s="36"/>
      <c r="C807" s="36"/>
      <c r="D807" s="36"/>
      <c r="E807" s="13"/>
      <c r="F807" s="13"/>
      <c r="G807" s="13"/>
      <c r="H807" s="13"/>
      <c r="I807" s="18">
        <f t="shared" si="431"/>
        <v>0</v>
      </c>
      <c r="J807" s="37">
        <f t="shared" si="432"/>
        <v>0</v>
      </c>
      <c r="K807" s="37"/>
      <c r="L807" s="12">
        <f t="shared" si="433"/>
        <v>0</v>
      </c>
      <c r="M807" s="12">
        <f t="shared" si="434"/>
        <v>0</v>
      </c>
      <c r="N807" s="12">
        <f t="shared" si="435"/>
        <v>0</v>
      </c>
      <c r="O807" s="12">
        <f t="shared" si="436"/>
        <v>0</v>
      </c>
      <c r="P807" s="12">
        <f t="shared" si="437"/>
        <v>0</v>
      </c>
      <c r="Q807" s="12">
        <f t="shared" si="438"/>
        <v>0</v>
      </c>
      <c r="R807" s="12">
        <f t="shared" si="439"/>
        <v>0</v>
      </c>
      <c r="S807" s="12">
        <f t="shared" si="440"/>
        <v>0</v>
      </c>
      <c r="U807" s="12">
        <f t="shared" si="441"/>
        <v>0</v>
      </c>
      <c r="V807" s="12">
        <f t="shared" si="442"/>
        <v>0</v>
      </c>
      <c r="W807" s="12">
        <f t="shared" si="443"/>
        <v>0</v>
      </c>
      <c r="X807" s="12">
        <f t="shared" si="464"/>
        <v>0</v>
      </c>
      <c r="Y807" s="12">
        <f t="shared" si="465"/>
        <v>0</v>
      </c>
      <c r="Z807" s="12">
        <f t="shared" si="444"/>
        <v>0</v>
      </c>
      <c r="AB807" s="42">
        <f t="shared" si="445"/>
        <v>0</v>
      </c>
      <c r="AC807" s="42">
        <f t="shared" si="446"/>
        <v>0</v>
      </c>
      <c r="AD807" s="42">
        <f t="shared" si="447"/>
        <v>0</v>
      </c>
      <c r="AE807" s="42">
        <f t="shared" si="448"/>
        <v>0</v>
      </c>
      <c r="AG807" s="7"/>
      <c r="AH807" s="7"/>
      <c r="AJ807" s="7"/>
      <c r="AL807" s="12" t="str">
        <f t="shared" si="449"/>
        <v/>
      </c>
      <c r="AM807" s="12" t="str">
        <f t="shared" si="450"/>
        <v/>
      </c>
      <c r="AN807" s="12" t="str">
        <f t="shared" si="451"/>
        <v/>
      </c>
      <c r="AO807" s="12" t="str">
        <f t="shared" si="452"/>
        <v/>
      </c>
      <c r="AP807" s="12" t="str">
        <f t="shared" si="453"/>
        <v/>
      </c>
      <c r="AQ807" s="12" t="str">
        <f t="shared" si="454"/>
        <v/>
      </c>
      <c r="AR807" s="12" t="str">
        <f t="shared" si="455"/>
        <v/>
      </c>
      <c r="AS807" s="12" t="str">
        <f t="shared" si="456"/>
        <v/>
      </c>
      <c r="AT807" s="12" t="str">
        <f t="shared" si="457"/>
        <v/>
      </c>
      <c r="AU807" s="12" t="str">
        <f t="shared" si="458"/>
        <v/>
      </c>
      <c r="AV807" s="12" t="str">
        <f t="shared" si="459"/>
        <v/>
      </c>
      <c r="AW807" s="12" t="str">
        <f t="shared" si="460"/>
        <v/>
      </c>
      <c r="AX807" s="12" t="str">
        <f t="shared" si="461"/>
        <v/>
      </c>
      <c r="AY807" s="12" t="str">
        <f t="shared" si="462"/>
        <v/>
      </c>
      <c r="AZ807" s="12" t="str">
        <f t="shared" si="463"/>
        <v/>
      </c>
    </row>
    <row r="808" spans="1:52" s="3" customFormat="1">
      <c r="A808" s="35"/>
      <c r="B808" s="36"/>
      <c r="C808" s="36"/>
      <c r="D808" s="36"/>
      <c r="E808" s="13"/>
      <c r="F808" s="13"/>
      <c r="G808" s="13"/>
      <c r="H808" s="13"/>
      <c r="I808" s="18">
        <f t="shared" si="431"/>
        <v>0</v>
      </c>
      <c r="J808" s="37">
        <f t="shared" si="432"/>
        <v>0</v>
      </c>
      <c r="K808" s="37"/>
      <c r="L808" s="12">
        <f t="shared" si="433"/>
        <v>0</v>
      </c>
      <c r="M808" s="12">
        <f t="shared" si="434"/>
        <v>0</v>
      </c>
      <c r="N808" s="12">
        <f t="shared" si="435"/>
        <v>0</v>
      </c>
      <c r="O808" s="12">
        <f t="shared" si="436"/>
        <v>0</v>
      </c>
      <c r="P808" s="12">
        <f t="shared" si="437"/>
        <v>0</v>
      </c>
      <c r="Q808" s="12">
        <f t="shared" si="438"/>
        <v>0</v>
      </c>
      <c r="R808" s="12">
        <f t="shared" si="439"/>
        <v>0</v>
      </c>
      <c r="S808" s="12">
        <f t="shared" si="440"/>
        <v>0</v>
      </c>
      <c r="U808" s="12">
        <f t="shared" si="441"/>
        <v>0</v>
      </c>
      <c r="V808" s="12">
        <f t="shared" si="442"/>
        <v>0</v>
      </c>
      <c r="W808" s="12">
        <f t="shared" si="443"/>
        <v>0</v>
      </c>
      <c r="X808" s="12">
        <f t="shared" si="464"/>
        <v>0</v>
      </c>
      <c r="Y808" s="12">
        <f t="shared" si="465"/>
        <v>0</v>
      </c>
      <c r="Z808" s="12">
        <f t="shared" si="444"/>
        <v>0</v>
      </c>
      <c r="AB808" s="42">
        <f t="shared" si="445"/>
        <v>0</v>
      </c>
      <c r="AC808" s="42">
        <f t="shared" si="446"/>
        <v>0</v>
      </c>
      <c r="AD808" s="42">
        <f t="shared" si="447"/>
        <v>0</v>
      </c>
      <c r="AE808" s="42">
        <f t="shared" si="448"/>
        <v>0</v>
      </c>
      <c r="AG808" s="7"/>
      <c r="AH808" s="7"/>
      <c r="AJ808" s="7"/>
      <c r="AL808" s="12" t="str">
        <f t="shared" si="449"/>
        <v/>
      </c>
      <c r="AM808" s="12" t="str">
        <f t="shared" si="450"/>
        <v/>
      </c>
      <c r="AN808" s="12" t="str">
        <f t="shared" si="451"/>
        <v/>
      </c>
      <c r="AO808" s="12" t="str">
        <f t="shared" si="452"/>
        <v/>
      </c>
      <c r="AP808" s="12" t="str">
        <f t="shared" si="453"/>
        <v/>
      </c>
      <c r="AQ808" s="12" t="str">
        <f t="shared" si="454"/>
        <v/>
      </c>
      <c r="AR808" s="12" t="str">
        <f t="shared" si="455"/>
        <v/>
      </c>
      <c r="AS808" s="12" t="str">
        <f t="shared" si="456"/>
        <v/>
      </c>
      <c r="AT808" s="12" t="str">
        <f t="shared" si="457"/>
        <v/>
      </c>
      <c r="AU808" s="12" t="str">
        <f t="shared" si="458"/>
        <v/>
      </c>
      <c r="AV808" s="12" t="str">
        <f t="shared" si="459"/>
        <v/>
      </c>
      <c r="AW808" s="12" t="str">
        <f t="shared" si="460"/>
        <v/>
      </c>
      <c r="AX808" s="12" t="str">
        <f t="shared" si="461"/>
        <v/>
      </c>
      <c r="AY808" s="12" t="str">
        <f t="shared" si="462"/>
        <v/>
      </c>
      <c r="AZ808" s="12" t="str">
        <f t="shared" si="463"/>
        <v/>
      </c>
    </row>
    <row r="809" spans="1:52" s="3" customFormat="1">
      <c r="A809" s="35"/>
      <c r="B809" s="36"/>
      <c r="C809" s="36"/>
      <c r="D809" s="36"/>
      <c r="E809" s="13"/>
      <c r="F809" s="13"/>
      <c r="G809" s="13"/>
      <c r="H809" s="13"/>
      <c r="I809" s="18">
        <f t="shared" si="431"/>
        <v>0</v>
      </c>
      <c r="J809" s="37">
        <f t="shared" si="432"/>
        <v>0</v>
      </c>
      <c r="K809" s="37"/>
      <c r="L809" s="12">
        <f t="shared" si="433"/>
        <v>0</v>
      </c>
      <c r="M809" s="12">
        <f t="shared" si="434"/>
        <v>0</v>
      </c>
      <c r="N809" s="12">
        <f t="shared" si="435"/>
        <v>0</v>
      </c>
      <c r="O809" s="12">
        <f t="shared" si="436"/>
        <v>0</v>
      </c>
      <c r="P809" s="12">
        <f t="shared" si="437"/>
        <v>0</v>
      </c>
      <c r="Q809" s="12">
        <f t="shared" si="438"/>
        <v>0</v>
      </c>
      <c r="R809" s="12">
        <f t="shared" si="439"/>
        <v>0</v>
      </c>
      <c r="S809" s="12">
        <f t="shared" si="440"/>
        <v>0</v>
      </c>
      <c r="U809" s="12">
        <f t="shared" si="441"/>
        <v>0</v>
      </c>
      <c r="V809" s="12">
        <f t="shared" si="442"/>
        <v>0</v>
      </c>
      <c r="W809" s="12">
        <f t="shared" si="443"/>
        <v>0</v>
      </c>
      <c r="X809" s="12">
        <f t="shared" si="464"/>
        <v>0</v>
      </c>
      <c r="Y809" s="12">
        <f t="shared" si="465"/>
        <v>0</v>
      </c>
      <c r="Z809" s="12">
        <f t="shared" si="444"/>
        <v>0</v>
      </c>
      <c r="AB809" s="42">
        <f t="shared" si="445"/>
        <v>0</v>
      </c>
      <c r="AC809" s="42">
        <f t="shared" si="446"/>
        <v>0</v>
      </c>
      <c r="AD809" s="42">
        <f t="shared" si="447"/>
        <v>0</v>
      </c>
      <c r="AE809" s="42">
        <f t="shared" si="448"/>
        <v>0</v>
      </c>
      <c r="AG809" s="7"/>
      <c r="AH809" s="7"/>
      <c r="AJ809" s="7"/>
      <c r="AL809" s="12" t="str">
        <f t="shared" si="449"/>
        <v/>
      </c>
      <c r="AM809" s="12" t="str">
        <f t="shared" si="450"/>
        <v/>
      </c>
      <c r="AN809" s="12" t="str">
        <f t="shared" si="451"/>
        <v/>
      </c>
      <c r="AO809" s="12" t="str">
        <f t="shared" si="452"/>
        <v/>
      </c>
      <c r="AP809" s="12" t="str">
        <f t="shared" si="453"/>
        <v/>
      </c>
      <c r="AQ809" s="12" t="str">
        <f t="shared" si="454"/>
        <v/>
      </c>
      <c r="AR809" s="12" t="str">
        <f t="shared" si="455"/>
        <v/>
      </c>
      <c r="AS809" s="12" t="str">
        <f t="shared" si="456"/>
        <v/>
      </c>
      <c r="AT809" s="12" t="str">
        <f t="shared" si="457"/>
        <v/>
      </c>
      <c r="AU809" s="12" t="str">
        <f t="shared" si="458"/>
        <v/>
      </c>
      <c r="AV809" s="12" t="str">
        <f t="shared" si="459"/>
        <v/>
      </c>
      <c r="AW809" s="12" t="str">
        <f t="shared" si="460"/>
        <v/>
      </c>
      <c r="AX809" s="12" t="str">
        <f t="shared" si="461"/>
        <v/>
      </c>
      <c r="AY809" s="12" t="str">
        <f t="shared" si="462"/>
        <v/>
      </c>
      <c r="AZ809" s="12" t="str">
        <f t="shared" si="463"/>
        <v/>
      </c>
    </row>
    <row r="810" spans="1:52" s="3" customFormat="1">
      <c r="A810" s="35"/>
      <c r="B810" s="36"/>
      <c r="C810" s="36"/>
      <c r="D810" s="36"/>
      <c r="E810" s="13"/>
      <c r="F810" s="13"/>
      <c r="G810" s="13"/>
      <c r="H810" s="13"/>
      <c r="I810" s="18">
        <f t="shared" si="431"/>
        <v>0</v>
      </c>
      <c r="J810" s="37">
        <f t="shared" si="432"/>
        <v>0</v>
      </c>
      <c r="K810" s="37"/>
      <c r="L810" s="12">
        <f t="shared" si="433"/>
        <v>0</v>
      </c>
      <c r="M810" s="12">
        <f t="shared" si="434"/>
        <v>0</v>
      </c>
      <c r="N810" s="12">
        <f t="shared" si="435"/>
        <v>0</v>
      </c>
      <c r="O810" s="12">
        <f t="shared" si="436"/>
        <v>0</v>
      </c>
      <c r="P810" s="12">
        <f t="shared" si="437"/>
        <v>0</v>
      </c>
      <c r="Q810" s="12">
        <f t="shared" si="438"/>
        <v>0</v>
      </c>
      <c r="R810" s="12">
        <f t="shared" si="439"/>
        <v>0</v>
      </c>
      <c r="S810" s="12">
        <f t="shared" si="440"/>
        <v>0</v>
      </c>
      <c r="U810" s="12">
        <f t="shared" si="441"/>
        <v>0</v>
      </c>
      <c r="V810" s="12">
        <f t="shared" si="442"/>
        <v>0</v>
      </c>
      <c r="W810" s="12">
        <f t="shared" si="443"/>
        <v>0</v>
      </c>
      <c r="X810" s="12">
        <f t="shared" si="464"/>
        <v>0</v>
      </c>
      <c r="Y810" s="12">
        <f t="shared" si="465"/>
        <v>0</v>
      </c>
      <c r="Z810" s="12">
        <f t="shared" si="444"/>
        <v>0</v>
      </c>
      <c r="AB810" s="42">
        <f t="shared" si="445"/>
        <v>0</v>
      </c>
      <c r="AC810" s="42">
        <f t="shared" si="446"/>
        <v>0</v>
      </c>
      <c r="AD810" s="42">
        <f t="shared" si="447"/>
        <v>0</v>
      </c>
      <c r="AE810" s="42">
        <f t="shared" si="448"/>
        <v>0</v>
      </c>
      <c r="AG810" s="7"/>
      <c r="AH810" s="7"/>
      <c r="AJ810" s="7"/>
      <c r="AL810" s="12" t="str">
        <f t="shared" si="449"/>
        <v/>
      </c>
      <c r="AM810" s="12" t="str">
        <f t="shared" si="450"/>
        <v/>
      </c>
      <c r="AN810" s="12" t="str">
        <f t="shared" si="451"/>
        <v/>
      </c>
      <c r="AO810" s="12" t="str">
        <f t="shared" si="452"/>
        <v/>
      </c>
      <c r="AP810" s="12" t="str">
        <f t="shared" si="453"/>
        <v/>
      </c>
      <c r="AQ810" s="12" t="str">
        <f t="shared" si="454"/>
        <v/>
      </c>
      <c r="AR810" s="12" t="str">
        <f t="shared" si="455"/>
        <v/>
      </c>
      <c r="AS810" s="12" t="str">
        <f t="shared" si="456"/>
        <v/>
      </c>
      <c r="AT810" s="12" t="str">
        <f t="shared" si="457"/>
        <v/>
      </c>
      <c r="AU810" s="12" t="str">
        <f t="shared" si="458"/>
        <v/>
      </c>
      <c r="AV810" s="12" t="str">
        <f t="shared" si="459"/>
        <v/>
      </c>
      <c r="AW810" s="12" t="str">
        <f t="shared" si="460"/>
        <v/>
      </c>
      <c r="AX810" s="12" t="str">
        <f t="shared" si="461"/>
        <v/>
      </c>
      <c r="AY810" s="12" t="str">
        <f t="shared" si="462"/>
        <v/>
      </c>
      <c r="AZ810" s="12" t="str">
        <f t="shared" si="463"/>
        <v/>
      </c>
    </row>
    <row r="811" spans="1:52" s="3" customFormat="1">
      <c r="A811" s="35"/>
      <c r="B811" s="36"/>
      <c r="C811" s="36"/>
      <c r="D811" s="36"/>
      <c r="E811" s="13"/>
      <c r="F811" s="13"/>
      <c r="G811" s="13"/>
      <c r="H811" s="13"/>
      <c r="I811" s="18">
        <f t="shared" si="431"/>
        <v>0</v>
      </c>
      <c r="J811" s="37">
        <f t="shared" si="432"/>
        <v>0</v>
      </c>
      <c r="K811" s="37"/>
      <c r="L811" s="12">
        <f t="shared" si="433"/>
        <v>0</v>
      </c>
      <c r="M811" s="12">
        <f t="shared" si="434"/>
        <v>0</v>
      </c>
      <c r="N811" s="12">
        <f t="shared" si="435"/>
        <v>0</v>
      </c>
      <c r="O811" s="12">
        <f t="shared" si="436"/>
        <v>0</v>
      </c>
      <c r="P811" s="12">
        <f t="shared" si="437"/>
        <v>0</v>
      </c>
      <c r="Q811" s="12">
        <f t="shared" si="438"/>
        <v>0</v>
      </c>
      <c r="R811" s="12">
        <f t="shared" si="439"/>
        <v>0</v>
      </c>
      <c r="S811" s="12">
        <f t="shared" si="440"/>
        <v>0</v>
      </c>
      <c r="U811" s="12">
        <f t="shared" si="441"/>
        <v>0</v>
      </c>
      <c r="V811" s="12">
        <f t="shared" si="442"/>
        <v>0</v>
      </c>
      <c r="W811" s="12">
        <f t="shared" si="443"/>
        <v>0</v>
      </c>
      <c r="X811" s="12">
        <f t="shared" si="464"/>
        <v>0</v>
      </c>
      <c r="Y811" s="12">
        <f t="shared" si="465"/>
        <v>0</v>
      </c>
      <c r="Z811" s="12">
        <f t="shared" si="444"/>
        <v>0</v>
      </c>
      <c r="AB811" s="42">
        <f t="shared" si="445"/>
        <v>0</v>
      </c>
      <c r="AC811" s="42">
        <f t="shared" si="446"/>
        <v>0</v>
      </c>
      <c r="AD811" s="42">
        <f t="shared" si="447"/>
        <v>0</v>
      </c>
      <c r="AE811" s="42">
        <f t="shared" si="448"/>
        <v>0</v>
      </c>
      <c r="AG811" s="7"/>
      <c r="AH811" s="7"/>
      <c r="AJ811" s="7"/>
      <c r="AL811" s="12" t="str">
        <f t="shared" si="449"/>
        <v/>
      </c>
      <c r="AM811" s="12" t="str">
        <f t="shared" si="450"/>
        <v/>
      </c>
      <c r="AN811" s="12" t="str">
        <f t="shared" si="451"/>
        <v/>
      </c>
      <c r="AO811" s="12" t="str">
        <f t="shared" si="452"/>
        <v/>
      </c>
      <c r="AP811" s="12" t="str">
        <f t="shared" si="453"/>
        <v/>
      </c>
      <c r="AQ811" s="12" t="str">
        <f t="shared" si="454"/>
        <v/>
      </c>
      <c r="AR811" s="12" t="str">
        <f t="shared" si="455"/>
        <v/>
      </c>
      <c r="AS811" s="12" t="str">
        <f t="shared" si="456"/>
        <v/>
      </c>
      <c r="AT811" s="12" t="str">
        <f t="shared" si="457"/>
        <v/>
      </c>
      <c r="AU811" s="12" t="str">
        <f t="shared" si="458"/>
        <v/>
      </c>
      <c r="AV811" s="12" t="str">
        <f t="shared" si="459"/>
        <v/>
      </c>
      <c r="AW811" s="12" t="str">
        <f t="shared" si="460"/>
        <v/>
      </c>
      <c r="AX811" s="12" t="str">
        <f t="shared" si="461"/>
        <v/>
      </c>
      <c r="AY811" s="12" t="str">
        <f t="shared" si="462"/>
        <v/>
      </c>
      <c r="AZ811" s="12" t="str">
        <f t="shared" si="463"/>
        <v/>
      </c>
    </row>
    <row r="812" spans="1:52" s="3" customFormat="1">
      <c r="A812" s="35"/>
      <c r="B812" s="36"/>
      <c r="C812" s="36"/>
      <c r="D812" s="36"/>
      <c r="E812" s="13"/>
      <c r="F812" s="13"/>
      <c r="G812" s="13"/>
      <c r="H812" s="13"/>
      <c r="I812" s="18">
        <f t="shared" si="431"/>
        <v>0</v>
      </c>
      <c r="J812" s="37">
        <f t="shared" si="432"/>
        <v>0</v>
      </c>
      <c r="K812" s="37"/>
      <c r="L812" s="12">
        <f t="shared" si="433"/>
        <v>0</v>
      </c>
      <c r="M812" s="12">
        <f t="shared" si="434"/>
        <v>0</v>
      </c>
      <c r="N812" s="12">
        <f t="shared" si="435"/>
        <v>0</v>
      </c>
      <c r="O812" s="12">
        <f t="shared" si="436"/>
        <v>0</v>
      </c>
      <c r="P812" s="12">
        <f t="shared" si="437"/>
        <v>0</v>
      </c>
      <c r="Q812" s="12">
        <f t="shared" si="438"/>
        <v>0</v>
      </c>
      <c r="R812" s="12">
        <f t="shared" si="439"/>
        <v>0</v>
      </c>
      <c r="S812" s="12">
        <f t="shared" si="440"/>
        <v>0</v>
      </c>
      <c r="U812" s="12">
        <f t="shared" si="441"/>
        <v>0</v>
      </c>
      <c r="V812" s="12">
        <f t="shared" si="442"/>
        <v>0</v>
      </c>
      <c r="W812" s="12">
        <f t="shared" si="443"/>
        <v>0</v>
      </c>
      <c r="X812" s="12">
        <f t="shared" si="464"/>
        <v>0</v>
      </c>
      <c r="Y812" s="12">
        <f t="shared" si="465"/>
        <v>0</v>
      </c>
      <c r="Z812" s="12">
        <f t="shared" si="444"/>
        <v>0</v>
      </c>
      <c r="AB812" s="42">
        <f t="shared" si="445"/>
        <v>0</v>
      </c>
      <c r="AC812" s="42">
        <f t="shared" si="446"/>
        <v>0</v>
      </c>
      <c r="AD812" s="42">
        <f t="shared" si="447"/>
        <v>0</v>
      </c>
      <c r="AE812" s="42">
        <f t="shared" si="448"/>
        <v>0</v>
      </c>
      <c r="AG812" s="7"/>
      <c r="AH812" s="7"/>
      <c r="AJ812" s="7"/>
      <c r="AL812" s="12" t="str">
        <f t="shared" si="449"/>
        <v/>
      </c>
      <c r="AM812" s="12" t="str">
        <f t="shared" si="450"/>
        <v/>
      </c>
      <c r="AN812" s="12" t="str">
        <f t="shared" si="451"/>
        <v/>
      </c>
      <c r="AO812" s="12" t="str">
        <f t="shared" si="452"/>
        <v/>
      </c>
      <c r="AP812" s="12" t="str">
        <f t="shared" si="453"/>
        <v/>
      </c>
      <c r="AQ812" s="12" t="str">
        <f t="shared" si="454"/>
        <v/>
      </c>
      <c r="AR812" s="12" t="str">
        <f t="shared" si="455"/>
        <v/>
      </c>
      <c r="AS812" s="12" t="str">
        <f t="shared" si="456"/>
        <v/>
      </c>
      <c r="AT812" s="12" t="str">
        <f t="shared" si="457"/>
        <v/>
      </c>
      <c r="AU812" s="12" t="str">
        <f t="shared" si="458"/>
        <v/>
      </c>
      <c r="AV812" s="12" t="str">
        <f t="shared" si="459"/>
        <v/>
      </c>
      <c r="AW812" s="12" t="str">
        <f t="shared" si="460"/>
        <v/>
      </c>
      <c r="AX812" s="12" t="str">
        <f t="shared" si="461"/>
        <v/>
      </c>
      <c r="AY812" s="12" t="str">
        <f t="shared" si="462"/>
        <v/>
      </c>
      <c r="AZ812" s="12" t="str">
        <f t="shared" si="463"/>
        <v/>
      </c>
    </row>
    <row r="813" spans="1:52" s="3" customFormat="1">
      <c r="A813" s="35"/>
      <c r="B813" s="36"/>
      <c r="C813" s="36"/>
      <c r="D813" s="36"/>
      <c r="E813" s="13"/>
      <c r="F813" s="13"/>
      <c r="G813" s="13"/>
      <c r="H813" s="13"/>
      <c r="I813" s="18">
        <f t="shared" si="431"/>
        <v>0</v>
      </c>
      <c r="J813" s="37">
        <f t="shared" si="432"/>
        <v>0</v>
      </c>
      <c r="K813" s="37"/>
      <c r="L813" s="12">
        <f t="shared" si="433"/>
        <v>0</v>
      </c>
      <c r="M813" s="12">
        <f t="shared" si="434"/>
        <v>0</v>
      </c>
      <c r="N813" s="12">
        <f t="shared" si="435"/>
        <v>0</v>
      </c>
      <c r="O813" s="12">
        <f t="shared" si="436"/>
        <v>0</v>
      </c>
      <c r="P813" s="12">
        <f t="shared" si="437"/>
        <v>0</v>
      </c>
      <c r="Q813" s="12">
        <f t="shared" si="438"/>
        <v>0</v>
      </c>
      <c r="R813" s="12">
        <f t="shared" si="439"/>
        <v>0</v>
      </c>
      <c r="S813" s="12">
        <f t="shared" si="440"/>
        <v>0</v>
      </c>
      <c r="U813" s="12">
        <f t="shared" si="441"/>
        <v>0</v>
      </c>
      <c r="V813" s="12">
        <f t="shared" si="442"/>
        <v>0</v>
      </c>
      <c r="W813" s="12">
        <f t="shared" si="443"/>
        <v>0</v>
      </c>
      <c r="X813" s="12">
        <f t="shared" si="464"/>
        <v>0</v>
      </c>
      <c r="Y813" s="12">
        <f t="shared" si="465"/>
        <v>0</v>
      </c>
      <c r="Z813" s="12">
        <f t="shared" si="444"/>
        <v>0</v>
      </c>
      <c r="AB813" s="42">
        <f t="shared" si="445"/>
        <v>0</v>
      </c>
      <c r="AC813" s="42">
        <f t="shared" si="446"/>
        <v>0</v>
      </c>
      <c r="AD813" s="42">
        <f t="shared" si="447"/>
        <v>0</v>
      </c>
      <c r="AE813" s="42">
        <f t="shared" si="448"/>
        <v>0</v>
      </c>
      <c r="AG813" s="7"/>
      <c r="AH813" s="7"/>
      <c r="AJ813" s="7"/>
      <c r="AL813" s="12" t="str">
        <f t="shared" si="449"/>
        <v/>
      </c>
      <c r="AM813" s="12" t="str">
        <f t="shared" si="450"/>
        <v/>
      </c>
      <c r="AN813" s="12" t="str">
        <f t="shared" si="451"/>
        <v/>
      </c>
      <c r="AO813" s="12" t="str">
        <f t="shared" si="452"/>
        <v/>
      </c>
      <c r="AP813" s="12" t="str">
        <f t="shared" si="453"/>
        <v/>
      </c>
      <c r="AQ813" s="12" t="str">
        <f t="shared" si="454"/>
        <v/>
      </c>
      <c r="AR813" s="12" t="str">
        <f t="shared" si="455"/>
        <v/>
      </c>
      <c r="AS813" s="12" t="str">
        <f t="shared" si="456"/>
        <v/>
      </c>
      <c r="AT813" s="12" t="str">
        <f t="shared" si="457"/>
        <v/>
      </c>
      <c r="AU813" s="12" t="str">
        <f t="shared" si="458"/>
        <v/>
      </c>
      <c r="AV813" s="12" t="str">
        <f t="shared" si="459"/>
        <v/>
      </c>
      <c r="AW813" s="12" t="str">
        <f t="shared" si="460"/>
        <v/>
      </c>
      <c r="AX813" s="12" t="str">
        <f t="shared" si="461"/>
        <v/>
      </c>
      <c r="AY813" s="12" t="str">
        <f t="shared" si="462"/>
        <v/>
      </c>
      <c r="AZ813" s="12" t="str">
        <f t="shared" si="463"/>
        <v/>
      </c>
    </row>
    <row r="814" spans="1:52" s="3" customFormat="1">
      <c r="A814" s="35"/>
      <c r="B814" s="36"/>
      <c r="C814" s="36"/>
      <c r="D814" s="36"/>
      <c r="E814" s="13"/>
      <c r="F814" s="13"/>
      <c r="G814" s="13"/>
      <c r="H814" s="13"/>
      <c r="I814" s="18">
        <f t="shared" si="431"/>
        <v>0</v>
      </c>
      <c r="J814" s="37">
        <f t="shared" si="432"/>
        <v>0</v>
      </c>
      <c r="K814" s="37"/>
      <c r="L814" s="12">
        <f t="shared" si="433"/>
        <v>0</v>
      </c>
      <c r="M814" s="12">
        <f t="shared" si="434"/>
        <v>0</v>
      </c>
      <c r="N814" s="12">
        <f t="shared" si="435"/>
        <v>0</v>
      </c>
      <c r="O814" s="12">
        <f t="shared" si="436"/>
        <v>0</v>
      </c>
      <c r="P814" s="12">
        <f t="shared" si="437"/>
        <v>0</v>
      </c>
      <c r="Q814" s="12">
        <f t="shared" si="438"/>
        <v>0</v>
      </c>
      <c r="R814" s="12">
        <f t="shared" si="439"/>
        <v>0</v>
      </c>
      <c r="S814" s="12">
        <f t="shared" si="440"/>
        <v>0</v>
      </c>
      <c r="U814" s="12">
        <f t="shared" si="441"/>
        <v>0</v>
      </c>
      <c r="V814" s="12">
        <f t="shared" si="442"/>
        <v>0</v>
      </c>
      <c r="W814" s="12">
        <f t="shared" si="443"/>
        <v>0</v>
      </c>
      <c r="X814" s="12">
        <f t="shared" si="464"/>
        <v>0</v>
      </c>
      <c r="Y814" s="12">
        <f t="shared" si="465"/>
        <v>0</v>
      </c>
      <c r="Z814" s="12">
        <f t="shared" si="444"/>
        <v>0</v>
      </c>
      <c r="AB814" s="42">
        <f t="shared" si="445"/>
        <v>0</v>
      </c>
      <c r="AC814" s="42">
        <f t="shared" si="446"/>
        <v>0</v>
      </c>
      <c r="AD814" s="42">
        <f t="shared" si="447"/>
        <v>0</v>
      </c>
      <c r="AE814" s="42">
        <f t="shared" si="448"/>
        <v>0</v>
      </c>
      <c r="AG814" s="7"/>
      <c r="AH814" s="7"/>
      <c r="AJ814" s="7"/>
      <c r="AL814" s="12" t="str">
        <f t="shared" si="449"/>
        <v/>
      </c>
      <c r="AM814" s="12" t="str">
        <f t="shared" si="450"/>
        <v/>
      </c>
      <c r="AN814" s="12" t="str">
        <f t="shared" si="451"/>
        <v/>
      </c>
      <c r="AO814" s="12" t="str">
        <f t="shared" si="452"/>
        <v/>
      </c>
      <c r="AP814" s="12" t="str">
        <f t="shared" si="453"/>
        <v/>
      </c>
      <c r="AQ814" s="12" t="str">
        <f t="shared" si="454"/>
        <v/>
      </c>
      <c r="AR814" s="12" t="str">
        <f t="shared" si="455"/>
        <v/>
      </c>
      <c r="AS814" s="12" t="str">
        <f t="shared" si="456"/>
        <v/>
      </c>
      <c r="AT814" s="12" t="str">
        <f t="shared" si="457"/>
        <v/>
      </c>
      <c r="AU814" s="12" t="str">
        <f t="shared" si="458"/>
        <v/>
      </c>
      <c r="AV814" s="12" t="str">
        <f t="shared" si="459"/>
        <v/>
      </c>
      <c r="AW814" s="12" t="str">
        <f t="shared" si="460"/>
        <v/>
      </c>
      <c r="AX814" s="12" t="str">
        <f t="shared" si="461"/>
        <v/>
      </c>
      <c r="AY814" s="12" t="str">
        <f t="shared" si="462"/>
        <v/>
      </c>
      <c r="AZ814" s="12" t="str">
        <f t="shared" si="463"/>
        <v/>
      </c>
    </row>
    <row r="815" spans="1:52" s="3" customFormat="1">
      <c r="A815" s="35"/>
      <c r="B815" s="36"/>
      <c r="C815" s="36"/>
      <c r="D815" s="36"/>
      <c r="E815" s="13"/>
      <c r="F815" s="13"/>
      <c r="G815" s="13"/>
      <c r="H815" s="13"/>
      <c r="I815" s="18">
        <f t="shared" si="431"/>
        <v>0</v>
      </c>
      <c r="J815" s="37">
        <f t="shared" si="432"/>
        <v>0</v>
      </c>
      <c r="K815" s="37"/>
      <c r="L815" s="12">
        <f t="shared" si="433"/>
        <v>0</v>
      </c>
      <c r="M815" s="12">
        <f t="shared" si="434"/>
        <v>0</v>
      </c>
      <c r="N815" s="12">
        <f t="shared" si="435"/>
        <v>0</v>
      </c>
      <c r="O815" s="12">
        <f t="shared" si="436"/>
        <v>0</v>
      </c>
      <c r="P815" s="12">
        <f t="shared" si="437"/>
        <v>0</v>
      </c>
      <c r="Q815" s="12">
        <f t="shared" si="438"/>
        <v>0</v>
      </c>
      <c r="R815" s="12">
        <f t="shared" si="439"/>
        <v>0</v>
      </c>
      <c r="S815" s="12">
        <f t="shared" si="440"/>
        <v>0</v>
      </c>
      <c r="U815" s="12">
        <f t="shared" si="441"/>
        <v>0</v>
      </c>
      <c r="V815" s="12">
        <f t="shared" si="442"/>
        <v>0</v>
      </c>
      <c r="W815" s="12">
        <f t="shared" si="443"/>
        <v>0</v>
      </c>
      <c r="X815" s="12">
        <f t="shared" si="464"/>
        <v>0</v>
      </c>
      <c r="Y815" s="12">
        <f t="shared" si="465"/>
        <v>0</v>
      </c>
      <c r="Z815" s="12">
        <f t="shared" si="444"/>
        <v>0</v>
      </c>
      <c r="AB815" s="42">
        <f t="shared" si="445"/>
        <v>0</v>
      </c>
      <c r="AC815" s="42">
        <f t="shared" si="446"/>
        <v>0</v>
      </c>
      <c r="AD815" s="42">
        <f t="shared" si="447"/>
        <v>0</v>
      </c>
      <c r="AE815" s="42">
        <f t="shared" si="448"/>
        <v>0</v>
      </c>
      <c r="AG815" s="7"/>
      <c r="AH815" s="7"/>
      <c r="AJ815" s="7"/>
      <c r="AL815" s="12" t="str">
        <f t="shared" si="449"/>
        <v/>
      </c>
      <c r="AM815" s="12" t="str">
        <f t="shared" si="450"/>
        <v/>
      </c>
      <c r="AN815" s="12" t="str">
        <f t="shared" si="451"/>
        <v/>
      </c>
      <c r="AO815" s="12" t="str">
        <f t="shared" si="452"/>
        <v/>
      </c>
      <c r="AP815" s="12" t="str">
        <f t="shared" si="453"/>
        <v/>
      </c>
      <c r="AQ815" s="12" t="str">
        <f t="shared" si="454"/>
        <v/>
      </c>
      <c r="AR815" s="12" t="str">
        <f t="shared" si="455"/>
        <v/>
      </c>
      <c r="AS815" s="12" t="str">
        <f t="shared" si="456"/>
        <v/>
      </c>
      <c r="AT815" s="12" t="str">
        <f t="shared" si="457"/>
        <v/>
      </c>
      <c r="AU815" s="12" t="str">
        <f t="shared" si="458"/>
        <v/>
      </c>
      <c r="AV815" s="12" t="str">
        <f t="shared" si="459"/>
        <v/>
      </c>
      <c r="AW815" s="12" t="str">
        <f t="shared" si="460"/>
        <v/>
      </c>
      <c r="AX815" s="12" t="str">
        <f t="shared" si="461"/>
        <v/>
      </c>
      <c r="AY815" s="12" t="str">
        <f t="shared" si="462"/>
        <v/>
      </c>
      <c r="AZ815" s="12" t="str">
        <f t="shared" si="463"/>
        <v/>
      </c>
    </row>
    <row r="816" spans="1:52" s="3" customFormat="1">
      <c r="A816" s="35"/>
      <c r="B816" s="36"/>
      <c r="C816" s="36"/>
      <c r="D816" s="36"/>
      <c r="E816" s="13"/>
      <c r="F816" s="13"/>
      <c r="G816" s="13"/>
      <c r="H816" s="13"/>
      <c r="I816" s="18">
        <f t="shared" si="431"/>
        <v>0</v>
      </c>
      <c r="J816" s="37">
        <f t="shared" si="432"/>
        <v>0</v>
      </c>
      <c r="K816" s="37"/>
      <c r="L816" s="12">
        <f t="shared" si="433"/>
        <v>0</v>
      </c>
      <c r="M816" s="12">
        <f t="shared" si="434"/>
        <v>0</v>
      </c>
      <c r="N816" s="12">
        <f t="shared" si="435"/>
        <v>0</v>
      </c>
      <c r="O816" s="12">
        <f t="shared" si="436"/>
        <v>0</v>
      </c>
      <c r="P816" s="12">
        <f t="shared" si="437"/>
        <v>0</v>
      </c>
      <c r="Q816" s="12">
        <f t="shared" si="438"/>
        <v>0</v>
      </c>
      <c r="R816" s="12">
        <f t="shared" si="439"/>
        <v>0</v>
      </c>
      <c r="S816" s="12">
        <f t="shared" si="440"/>
        <v>0</v>
      </c>
      <c r="U816" s="12">
        <f t="shared" si="441"/>
        <v>0</v>
      </c>
      <c r="V816" s="12">
        <f t="shared" si="442"/>
        <v>0</v>
      </c>
      <c r="W816" s="12">
        <f t="shared" si="443"/>
        <v>0</v>
      </c>
      <c r="X816" s="12">
        <f t="shared" si="464"/>
        <v>0</v>
      </c>
      <c r="Y816" s="12">
        <f t="shared" si="465"/>
        <v>0</v>
      </c>
      <c r="Z816" s="12">
        <f t="shared" si="444"/>
        <v>0</v>
      </c>
      <c r="AB816" s="42">
        <f t="shared" si="445"/>
        <v>0</v>
      </c>
      <c r="AC816" s="42">
        <f t="shared" si="446"/>
        <v>0</v>
      </c>
      <c r="AD816" s="42">
        <f t="shared" si="447"/>
        <v>0</v>
      </c>
      <c r="AE816" s="42">
        <f t="shared" si="448"/>
        <v>0</v>
      </c>
      <c r="AG816" s="7"/>
      <c r="AH816" s="7"/>
      <c r="AJ816" s="7"/>
      <c r="AL816" s="12" t="str">
        <f t="shared" si="449"/>
        <v/>
      </c>
      <c r="AM816" s="12" t="str">
        <f t="shared" si="450"/>
        <v/>
      </c>
      <c r="AN816" s="12" t="str">
        <f t="shared" si="451"/>
        <v/>
      </c>
      <c r="AO816" s="12" t="str">
        <f t="shared" si="452"/>
        <v/>
      </c>
      <c r="AP816" s="12" t="str">
        <f t="shared" si="453"/>
        <v/>
      </c>
      <c r="AQ816" s="12" t="str">
        <f t="shared" si="454"/>
        <v/>
      </c>
      <c r="AR816" s="12" t="str">
        <f t="shared" si="455"/>
        <v/>
      </c>
      <c r="AS816" s="12" t="str">
        <f t="shared" si="456"/>
        <v/>
      </c>
      <c r="AT816" s="12" t="str">
        <f t="shared" si="457"/>
        <v/>
      </c>
      <c r="AU816" s="12" t="str">
        <f t="shared" si="458"/>
        <v/>
      </c>
      <c r="AV816" s="12" t="str">
        <f t="shared" si="459"/>
        <v/>
      </c>
      <c r="AW816" s="12" t="str">
        <f t="shared" si="460"/>
        <v/>
      </c>
      <c r="AX816" s="12" t="str">
        <f t="shared" si="461"/>
        <v/>
      </c>
      <c r="AY816" s="12" t="str">
        <f t="shared" si="462"/>
        <v/>
      </c>
      <c r="AZ816" s="12" t="str">
        <f t="shared" si="463"/>
        <v/>
      </c>
    </row>
    <row r="817" spans="1:52" s="3" customFormat="1">
      <c r="A817" s="35"/>
      <c r="B817" s="36"/>
      <c r="C817" s="36"/>
      <c r="D817" s="36"/>
      <c r="E817" s="13"/>
      <c r="F817" s="13"/>
      <c r="G817" s="13"/>
      <c r="H817" s="13"/>
      <c r="I817" s="18">
        <f t="shared" si="431"/>
        <v>0</v>
      </c>
      <c r="J817" s="37">
        <f t="shared" si="432"/>
        <v>0</v>
      </c>
      <c r="K817" s="37"/>
      <c r="L817" s="12">
        <f t="shared" si="433"/>
        <v>0</v>
      </c>
      <c r="M817" s="12">
        <f t="shared" si="434"/>
        <v>0</v>
      </c>
      <c r="N817" s="12">
        <f t="shared" si="435"/>
        <v>0</v>
      </c>
      <c r="O817" s="12">
        <f t="shared" si="436"/>
        <v>0</v>
      </c>
      <c r="P817" s="12">
        <f t="shared" si="437"/>
        <v>0</v>
      </c>
      <c r="Q817" s="12">
        <f t="shared" si="438"/>
        <v>0</v>
      </c>
      <c r="R817" s="12">
        <f t="shared" si="439"/>
        <v>0</v>
      </c>
      <c r="S817" s="12">
        <f t="shared" si="440"/>
        <v>0</v>
      </c>
      <c r="U817" s="12">
        <f t="shared" si="441"/>
        <v>0</v>
      </c>
      <c r="V817" s="12">
        <f t="shared" si="442"/>
        <v>0</v>
      </c>
      <c r="W817" s="12">
        <f t="shared" si="443"/>
        <v>0</v>
      </c>
      <c r="X817" s="12">
        <f t="shared" si="464"/>
        <v>0</v>
      </c>
      <c r="Y817" s="12">
        <f t="shared" si="465"/>
        <v>0</v>
      </c>
      <c r="Z817" s="12">
        <f t="shared" si="444"/>
        <v>0</v>
      </c>
      <c r="AB817" s="42">
        <f t="shared" si="445"/>
        <v>0</v>
      </c>
      <c r="AC817" s="42">
        <f t="shared" si="446"/>
        <v>0</v>
      </c>
      <c r="AD817" s="42">
        <f t="shared" si="447"/>
        <v>0</v>
      </c>
      <c r="AE817" s="42">
        <f t="shared" si="448"/>
        <v>0</v>
      </c>
      <c r="AG817" s="7"/>
      <c r="AH817" s="7"/>
      <c r="AJ817" s="7"/>
      <c r="AL817" s="12" t="str">
        <f t="shared" si="449"/>
        <v/>
      </c>
      <c r="AM817" s="12" t="str">
        <f t="shared" si="450"/>
        <v/>
      </c>
      <c r="AN817" s="12" t="str">
        <f t="shared" si="451"/>
        <v/>
      </c>
      <c r="AO817" s="12" t="str">
        <f t="shared" si="452"/>
        <v/>
      </c>
      <c r="AP817" s="12" t="str">
        <f t="shared" si="453"/>
        <v/>
      </c>
      <c r="AQ817" s="12" t="str">
        <f t="shared" si="454"/>
        <v/>
      </c>
      <c r="AR817" s="12" t="str">
        <f t="shared" si="455"/>
        <v/>
      </c>
      <c r="AS817" s="12" t="str">
        <f t="shared" si="456"/>
        <v/>
      </c>
      <c r="AT817" s="12" t="str">
        <f t="shared" si="457"/>
        <v/>
      </c>
      <c r="AU817" s="12" t="str">
        <f t="shared" si="458"/>
        <v/>
      </c>
      <c r="AV817" s="12" t="str">
        <f t="shared" si="459"/>
        <v/>
      </c>
      <c r="AW817" s="12" t="str">
        <f t="shared" si="460"/>
        <v/>
      </c>
      <c r="AX817" s="12" t="str">
        <f t="shared" si="461"/>
        <v/>
      </c>
      <c r="AY817" s="12" t="str">
        <f t="shared" si="462"/>
        <v/>
      </c>
      <c r="AZ817" s="12" t="str">
        <f t="shared" si="463"/>
        <v/>
      </c>
    </row>
    <row r="818" spans="1:52" s="3" customFormat="1">
      <c r="A818" s="35"/>
      <c r="B818" s="36"/>
      <c r="C818" s="36"/>
      <c r="D818" s="36"/>
      <c r="E818" s="13"/>
      <c r="F818" s="13"/>
      <c r="G818" s="13"/>
      <c r="H818" s="13"/>
      <c r="I818" s="18">
        <f t="shared" si="431"/>
        <v>0</v>
      </c>
      <c r="J818" s="37">
        <f t="shared" si="432"/>
        <v>0</v>
      </c>
      <c r="K818" s="37"/>
      <c r="L818" s="12">
        <f t="shared" si="433"/>
        <v>0</v>
      </c>
      <c r="M818" s="12">
        <f t="shared" si="434"/>
        <v>0</v>
      </c>
      <c r="N818" s="12">
        <f t="shared" si="435"/>
        <v>0</v>
      </c>
      <c r="O818" s="12">
        <f t="shared" si="436"/>
        <v>0</v>
      </c>
      <c r="P818" s="12">
        <f t="shared" si="437"/>
        <v>0</v>
      </c>
      <c r="Q818" s="12">
        <f t="shared" si="438"/>
        <v>0</v>
      </c>
      <c r="R818" s="12">
        <f t="shared" si="439"/>
        <v>0</v>
      </c>
      <c r="S818" s="12">
        <f t="shared" si="440"/>
        <v>0</v>
      </c>
      <c r="U818" s="12">
        <f t="shared" si="441"/>
        <v>0</v>
      </c>
      <c r="V818" s="12">
        <f t="shared" si="442"/>
        <v>0</v>
      </c>
      <c r="W818" s="12">
        <f t="shared" si="443"/>
        <v>0</v>
      </c>
      <c r="X818" s="12">
        <f t="shared" si="464"/>
        <v>0</v>
      </c>
      <c r="Y818" s="12">
        <f t="shared" si="465"/>
        <v>0</v>
      </c>
      <c r="Z818" s="12">
        <f t="shared" si="444"/>
        <v>0</v>
      </c>
      <c r="AB818" s="42">
        <f t="shared" si="445"/>
        <v>0</v>
      </c>
      <c r="AC818" s="42">
        <f t="shared" si="446"/>
        <v>0</v>
      </c>
      <c r="AD818" s="42">
        <f t="shared" si="447"/>
        <v>0</v>
      </c>
      <c r="AE818" s="42">
        <f t="shared" si="448"/>
        <v>0</v>
      </c>
      <c r="AG818" s="7"/>
      <c r="AH818" s="7"/>
      <c r="AJ818" s="7"/>
      <c r="AL818" s="12" t="str">
        <f t="shared" si="449"/>
        <v/>
      </c>
      <c r="AM818" s="12" t="str">
        <f t="shared" si="450"/>
        <v/>
      </c>
      <c r="AN818" s="12" t="str">
        <f t="shared" si="451"/>
        <v/>
      </c>
      <c r="AO818" s="12" t="str">
        <f t="shared" si="452"/>
        <v/>
      </c>
      <c r="AP818" s="12" t="str">
        <f t="shared" si="453"/>
        <v/>
      </c>
      <c r="AQ818" s="12" t="str">
        <f t="shared" si="454"/>
        <v/>
      </c>
      <c r="AR818" s="12" t="str">
        <f t="shared" si="455"/>
        <v/>
      </c>
      <c r="AS818" s="12" t="str">
        <f t="shared" si="456"/>
        <v/>
      </c>
      <c r="AT818" s="12" t="str">
        <f t="shared" si="457"/>
        <v/>
      </c>
      <c r="AU818" s="12" t="str">
        <f t="shared" si="458"/>
        <v/>
      </c>
      <c r="AV818" s="12" t="str">
        <f t="shared" si="459"/>
        <v/>
      </c>
      <c r="AW818" s="12" t="str">
        <f t="shared" si="460"/>
        <v/>
      </c>
      <c r="AX818" s="12" t="str">
        <f t="shared" si="461"/>
        <v/>
      </c>
      <c r="AY818" s="12" t="str">
        <f t="shared" si="462"/>
        <v/>
      </c>
      <c r="AZ818" s="12" t="str">
        <f t="shared" si="463"/>
        <v/>
      </c>
    </row>
    <row r="819" spans="1:52" s="3" customFormat="1">
      <c r="A819" s="35"/>
      <c r="B819" s="36"/>
      <c r="C819" s="36"/>
      <c r="D819" s="36"/>
      <c r="E819" s="13"/>
      <c r="F819" s="13"/>
      <c r="G819" s="13"/>
      <c r="H819" s="13"/>
      <c r="I819" s="18">
        <f t="shared" si="431"/>
        <v>0</v>
      </c>
      <c r="J819" s="37">
        <f t="shared" si="432"/>
        <v>0</v>
      </c>
      <c r="K819" s="37"/>
      <c r="L819" s="12">
        <f t="shared" si="433"/>
        <v>0</v>
      </c>
      <c r="M819" s="12">
        <f t="shared" si="434"/>
        <v>0</v>
      </c>
      <c r="N819" s="12">
        <f t="shared" si="435"/>
        <v>0</v>
      </c>
      <c r="O819" s="12">
        <f t="shared" si="436"/>
        <v>0</v>
      </c>
      <c r="P819" s="12">
        <f t="shared" si="437"/>
        <v>0</v>
      </c>
      <c r="Q819" s="12">
        <f t="shared" si="438"/>
        <v>0</v>
      </c>
      <c r="R819" s="12">
        <f t="shared" si="439"/>
        <v>0</v>
      </c>
      <c r="S819" s="12">
        <f t="shared" si="440"/>
        <v>0</v>
      </c>
      <c r="U819" s="12">
        <f t="shared" si="441"/>
        <v>0</v>
      </c>
      <c r="V819" s="12">
        <f t="shared" si="442"/>
        <v>0</v>
      </c>
      <c r="W819" s="12">
        <f t="shared" si="443"/>
        <v>0</v>
      </c>
      <c r="X819" s="12">
        <f t="shared" si="464"/>
        <v>0</v>
      </c>
      <c r="Y819" s="12">
        <f t="shared" si="465"/>
        <v>0</v>
      </c>
      <c r="Z819" s="12">
        <f t="shared" si="444"/>
        <v>0</v>
      </c>
      <c r="AB819" s="42">
        <f t="shared" si="445"/>
        <v>0</v>
      </c>
      <c r="AC819" s="42">
        <f t="shared" si="446"/>
        <v>0</v>
      </c>
      <c r="AD819" s="42">
        <f t="shared" si="447"/>
        <v>0</v>
      </c>
      <c r="AE819" s="42">
        <f t="shared" si="448"/>
        <v>0</v>
      </c>
      <c r="AG819" s="7"/>
      <c r="AH819" s="7"/>
      <c r="AJ819" s="7"/>
      <c r="AL819" s="12" t="str">
        <f t="shared" si="449"/>
        <v/>
      </c>
      <c r="AM819" s="12" t="str">
        <f t="shared" si="450"/>
        <v/>
      </c>
      <c r="AN819" s="12" t="str">
        <f t="shared" si="451"/>
        <v/>
      </c>
      <c r="AO819" s="12" t="str">
        <f t="shared" si="452"/>
        <v/>
      </c>
      <c r="AP819" s="12" t="str">
        <f t="shared" si="453"/>
        <v/>
      </c>
      <c r="AQ819" s="12" t="str">
        <f t="shared" si="454"/>
        <v/>
      </c>
      <c r="AR819" s="12" t="str">
        <f t="shared" si="455"/>
        <v/>
      </c>
      <c r="AS819" s="12" t="str">
        <f t="shared" si="456"/>
        <v/>
      </c>
      <c r="AT819" s="12" t="str">
        <f t="shared" si="457"/>
        <v/>
      </c>
      <c r="AU819" s="12" t="str">
        <f t="shared" si="458"/>
        <v/>
      </c>
      <c r="AV819" s="12" t="str">
        <f t="shared" si="459"/>
        <v/>
      </c>
      <c r="AW819" s="12" t="str">
        <f t="shared" si="460"/>
        <v/>
      </c>
      <c r="AX819" s="12" t="str">
        <f t="shared" si="461"/>
        <v/>
      </c>
      <c r="AY819" s="12" t="str">
        <f t="shared" si="462"/>
        <v/>
      </c>
      <c r="AZ819" s="12" t="str">
        <f t="shared" si="463"/>
        <v/>
      </c>
    </row>
    <row r="820" spans="1:52" s="3" customFormat="1">
      <c r="A820" s="35"/>
      <c r="B820" s="36"/>
      <c r="C820" s="36"/>
      <c r="D820" s="36"/>
      <c r="E820" s="13"/>
      <c r="F820" s="13"/>
      <c r="G820" s="13"/>
      <c r="H820" s="13"/>
      <c r="I820" s="18">
        <f t="shared" si="431"/>
        <v>0</v>
      </c>
      <c r="J820" s="37">
        <f t="shared" si="432"/>
        <v>0</v>
      </c>
      <c r="K820" s="37"/>
      <c r="L820" s="12">
        <f t="shared" si="433"/>
        <v>0</v>
      </c>
      <c r="M820" s="12">
        <f t="shared" si="434"/>
        <v>0</v>
      </c>
      <c r="N820" s="12">
        <f t="shared" si="435"/>
        <v>0</v>
      </c>
      <c r="O820" s="12">
        <f t="shared" si="436"/>
        <v>0</v>
      </c>
      <c r="P820" s="12">
        <f t="shared" si="437"/>
        <v>0</v>
      </c>
      <c r="Q820" s="12">
        <f t="shared" si="438"/>
        <v>0</v>
      </c>
      <c r="R820" s="12">
        <f t="shared" si="439"/>
        <v>0</v>
      </c>
      <c r="S820" s="12">
        <f t="shared" si="440"/>
        <v>0</v>
      </c>
      <c r="U820" s="12">
        <f t="shared" si="441"/>
        <v>0</v>
      </c>
      <c r="V820" s="12">
        <f t="shared" si="442"/>
        <v>0</v>
      </c>
      <c r="W820" s="12">
        <f t="shared" si="443"/>
        <v>0</v>
      </c>
      <c r="X820" s="12">
        <f t="shared" si="464"/>
        <v>0</v>
      </c>
      <c r="Y820" s="12">
        <f t="shared" si="465"/>
        <v>0</v>
      </c>
      <c r="Z820" s="12">
        <f t="shared" si="444"/>
        <v>0</v>
      </c>
      <c r="AB820" s="42">
        <f t="shared" si="445"/>
        <v>0</v>
      </c>
      <c r="AC820" s="42">
        <f t="shared" si="446"/>
        <v>0</v>
      </c>
      <c r="AD820" s="42">
        <f t="shared" si="447"/>
        <v>0</v>
      </c>
      <c r="AE820" s="42">
        <f t="shared" si="448"/>
        <v>0</v>
      </c>
      <c r="AG820" s="7"/>
      <c r="AH820" s="7"/>
      <c r="AJ820" s="7"/>
      <c r="AL820" s="12" t="str">
        <f t="shared" si="449"/>
        <v/>
      </c>
      <c r="AM820" s="12" t="str">
        <f t="shared" si="450"/>
        <v/>
      </c>
      <c r="AN820" s="12" t="str">
        <f t="shared" si="451"/>
        <v/>
      </c>
      <c r="AO820" s="12" t="str">
        <f t="shared" si="452"/>
        <v/>
      </c>
      <c r="AP820" s="12" t="str">
        <f t="shared" si="453"/>
        <v/>
      </c>
      <c r="AQ820" s="12" t="str">
        <f t="shared" si="454"/>
        <v/>
      </c>
      <c r="AR820" s="12" t="str">
        <f t="shared" si="455"/>
        <v/>
      </c>
      <c r="AS820" s="12" t="str">
        <f t="shared" si="456"/>
        <v/>
      </c>
      <c r="AT820" s="12" t="str">
        <f t="shared" si="457"/>
        <v/>
      </c>
      <c r="AU820" s="12" t="str">
        <f t="shared" si="458"/>
        <v/>
      </c>
      <c r="AV820" s="12" t="str">
        <f t="shared" si="459"/>
        <v/>
      </c>
      <c r="AW820" s="12" t="str">
        <f t="shared" si="460"/>
        <v/>
      </c>
      <c r="AX820" s="12" t="str">
        <f t="shared" si="461"/>
        <v/>
      </c>
      <c r="AY820" s="12" t="str">
        <f t="shared" si="462"/>
        <v/>
      </c>
      <c r="AZ820" s="12" t="str">
        <f t="shared" si="463"/>
        <v/>
      </c>
    </row>
    <row r="821" spans="1:52" s="3" customFormat="1">
      <c r="A821" s="35"/>
      <c r="B821" s="36"/>
      <c r="C821" s="36"/>
      <c r="D821" s="36"/>
      <c r="E821" s="13"/>
      <c r="F821" s="13"/>
      <c r="G821" s="13"/>
      <c r="H821" s="13"/>
      <c r="I821" s="18">
        <f t="shared" si="431"/>
        <v>0</v>
      </c>
      <c r="J821" s="37">
        <f t="shared" si="432"/>
        <v>0</v>
      </c>
      <c r="K821" s="37"/>
      <c r="L821" s="12">
        <f t="shared" si="433"/>
        <v>0</v>
      </c>
      <c r="M821" s="12">
        <f t="shared" si="434"/>
        <v>0</v>
      </c>
      <c r="N821" s="12">
        <f t="shared" si="435"/>
        <v>0</v>
      </c>
      <c r="O821" s="12">
        <f t="shared" si="436"/>
        <v>0</v>
      </c>
      <c r="P821" s="12">
        <f t="shared" si="437"/>
        <v>0</v>
      </c>
      <c r="Q821" s="12">
        <f t="shared" si="438"/>
        <v>0</v>
      </c>
      <c r="R821" s="12">
        <f t="shared" si="439"/>
        <v>0</v>
      </c>
      <c r="S821" s="12">
        <f t="shared" si="440"/>
        <v>0</v>
      </c>
      <c r="U821" s="12">
        <f t="shared" si="441"/>
        <v>0</v>
      </c>
      <c r="V821" s="12">
        <f t="shared" si="442"/>
        <v>0</v>
      </c>
      <c r="W821" s="12">
        <f t="shared" si="443"/>
        <v>0</v>
      </c>
      <c r="X821" s="12">
        <f t="shared" si="464"/>
        <v>0</v>
      </c>
      <c r="Y821" s="12">
        <f t="shared" si="465"/>
        <v>0</v>
      </c>
      <c r="Z821" s="12">
        <f t="shared" si="444"/>
        <v>0</v>
      </c>
      <c r="AB821" s="42">
        <f t="shared" si="445"/>
        <v>0</v>
      </c>
      <c r="AC821" s="42">
        <f t="shared" si="446"/>
        <v>0</v>
      </c>
      <c r="AD821" s="42">
        <f t="shared" si="447"/>
        <v>0</v>
      </c>
      <c r="AE821" s="42">
        <f t="shared" si="448"/>
        <v>0</v>
      </c>
      <c r="AG821" s="7"/>
      <c r="AH821" s="7"/>
      <c r="AJ821" s="7"/>
      <c r="AL821" s="12" t="str">
        <f t="shared" si="449"/>
        <v/>
      </c>
      <c r="AM821" s="12" t="str">
        <f t="shared" si="450"/>
        <v/>
      </c>
      <c r="AN821" s="12" t="str">
        <f t="shared" si="451"/>
        <v/>
      </c>
      <c r="AO821" s="12" t="str">
        <f t="shared" si="452"/>
        <v/>
      </c>
      <c r="AP821" s="12" t="str">
        <f t="shared" si="453"/>
        <v/>
      </c>
      <c r="AQ821" s="12" t="str">
        <f t="shared" si="454"/>
        <v/>
      </c>
      <c r="AR821" s="12" t="str">
        <f t="shared" si="455"/>
        <v/>
      </c>
      <c r="AS821" s="12" t="str">
        <f t="shared" si="456"/>
        <v/>
      </c>
      <c r="AT821" s="12" t="str">
        <f t="shared" si="457"/>
        <v/>
      </c>
      <c r="AU821" s="12" t="str">
        <f t="shared" si="458"/>
        <v/>
      </c>
      <c r="AV821" s="12" t="str">
        <f t="shared" si="459"/>
        <v/>
      </c>
      <c r="AW821" s="12" t="str">
        <f t="shared" si="460"/>
        <v/>
      </c>
      <c r="AX821" s="12" t="str">
        <f t="shared" si="461"/>
        <v/>
      </c>
      <c r="AY821" s="12" t="str">
        <f t="shared" si="462"/>
        <v/>
      </c>
      <c r="AZ821" s="12" t="str">
        <f t="shared" si="463"/>
        <v/>
      </c>
    </row>
    <row r="822" spans="1:52" s="3" customFormat="1">
      <c r="A822" s="35"/>
      <c r="B822" s="36"/>
      <c r="C822" s="36"/>
      <c r="D822" s="36"/>
      <c r="E822" s="13"/>
      <c r="F822" s="13"/>
      <c r="G822" s="13"/>
      <c r="H822" s="13"/>
      <c r="I822" s="18">
        <f t="shared" si="431"/>
        <v>0</v>
      </c>
      <c r="J822" s="37">
        <f t="shared" si="432"/>
        <v>0</v>
      </c>
      <c r="K822" s="37"/>
      <c r="L822" s="12">
        <f t="shared" si="433"/>
        <v>0</v>
      </c>
      <c r="M822" s="12">
        <f t="shared" si="434"/>
        <v>0</v>
      </c>
      <c r="N822" s="12">
        <f t="shared" si="435"/>
        <v>0</v>
      </c>
      <c r="O822" s="12">
        <f t="shared" si="436"/>
        <v>0</v>
      </c>
      <c r="P822" s="12">
        <f t="shared" si="437"/>
        <v>0</v>
      </c>
      <c r="Q822" s="12">
        <f t="shared" si="438"/>
        <v>0</v>
      </c>
      <c r="R822" s="12">
        <f t="shared" si="439"/>
        <v>0</v>
      </c>
      <c r="S822" s="12">
        <f t="shared" si="440"/>
        <v>0</v>
      </c>
      <c r="U822" s="12">
        <f t="shared" si="441"/>
        <v>0</v>
      </c>
      <c r="V822" s="12">
        <f t="shared" si="442"/>
        <v>0</v>
      </c>
      <c r="W822" s="12">
        <f t="shared" si="443"/>
        <v>0</v>
      </c>
      <c r="X822" s="12">
        <f t="shared" si="464"/>
        <v>0</v>
      </c>
      <c r="Y822" s="12">
        <f t="shared" si="465"/>
        <v>0</v>
      </c>
      <c r="Z822" s="12">
        <f t="shared" si="444"/>
        <v>0</v>
      </c>
      <c r="AB822" s="42">
        <f t="shared" si="445"/>
        <v>0</v>
      </c>
      <c r="AC822" s="42">
        <f t="shared" si="446"/>
        <v>0</v>
      </c>
      <c r="AD822" s="42">
        <f t="shared" si="447"/>
        <v>0</v>
      </c>
      <c r="AE822" s="42">
        <f t="shared" si="448"/>
        <v>0</v>
      </c>
      <c r="AG822" s="7"/>
      <c r="AH822" s="7"/>
      <c r="AJ822" s="7"/>
      <c r="AL822" s="12" t="str">
        <f t="shared" si="449"/>
        <v/>
      </c>
      <c r="AM822" s="12" t="str">
        <f t="shared" si="450"/>
        <v/>
      </c>
      <c r="AN822" s="12" t="str">
        <f t="shared" si="451"/>
        <v/>
      </c>
      <c r="AO822" s="12" t="str">
        <f t="shared" si="452"/>
        <v/>
      </c>
      <c r="AP822" s="12" t="str">
        <f t="shared" si="453"/>
        <v/>
      </c>
      <c r="AQ822" s="12" t="str">
        <f t="shared" si="454"/>
        <v/>
      </c>
      <c r="AR822" s="12" t="str">
        <f t="shared" si="455"/>
        <v/>
      </c>
      <c r="AS822" s="12" t="str">
        <f t="shared" si="456"/>
        <v/>
      </c>
      <c r="AT822" s="12" t="str">
        <f t="shared" si="457"/>
        <v/>
      </c>
      <c r="AU822" s="12" t="str">
        <f t="shared" si="458"/>
        <v/>
      </c>
      <c r="AV822" s="12" t="str">
        <f t="shared" si="459"/>
        <v/>
      </c>
      <c r="AW822" s="12" t="str">
        <f t="shared" si="460"/>
        <v/>
      </c>
      <c r="AX822" s="12" t="str">
        <f t="shared" si="461"/>
        <v/>
      </c>
      <c r="AY822" s="12" t="str">
        <f t="shared" si="462"/>
        <v/>
      </c>
      <c r="AZ822" s="12" t="str">
        <f t="shared" si="463"/>
        <v/>
      </c>
    </row>
    <row r="823" spans="1:52" s="3" customFormat="1">
      <c r="A823" s="35"/>
      <c r="B823" s="36"/>
      <c r="C823" s="36"/>
      <c r="D823" s="36"/>
      <c r="E823" s="13"/>
      <c r="F823" s="13"/>
      <c r="G823" s="13"/>
      <c r="H823" s="13"/>
      <c r="I823" s="18">
        <f t="shared" ref="I823:I886" si="466">AB823+AC823+AD823+AE823</f>
        <v>0</v>
      </c>
      <c r="J823" s="37">
        <f t="shared" ref="J823:J886" si="467">IF(U823=1,$AH$5,IF(V823=1,$AH$6,IF(W823=1,$AH$7,IF(X823=1,$AH$8,IF(Y823=1,$AH$9,0)))))</f>
        <v>0</v>
      </c>
      <c r="K823" s="37"/>
      <c r="L823" s="12">
        <f t="shared" ref="L823:L886" si="468">IF(A823&lt;&gt;"",1,0)</f>
        <v>0</v>
      </c>
      <c r="M823" s="12">
        <f t="shared" ref="M823:M886" si="469">IF(B823&lt;&gt;"",1,0)</f>
        <v>0</v>
      </c>
      <c r="N823" s="12">
        <f t="shared" ref="N823:N886" si="470">IF(C823&lt;&gt;"",1,0)</f>
        <v>0</v>
      </c>
      <c r="O823" s="12">
        <f t="shared" ref="O823:O886" si="471">IF(D823&lt;&gt;"",1,0)</f>
        <v>0</v>
      </c>
      <c r="P823" s="12">
        <f t="shared" ref="P823:P886" si="472">IF(E823&lt;&gt;"",1,0)</f>
        <v>0</v>
      </c>
      <c r="Q823" s="12">
        <f t="shared" ref="Q823:Q886" si="473">IF(F823&lt;&gt;"",1,0)</f>
        <v>0</v>
      </c>
      <c r="R823" s="12">
        <f t="shared" ref="R823:R886" si="474">IF(G823&lt;&gt;"",1,0)</f>
        <v>0</v>
      </c>
      <c r="S823" s="12">
        <f t="shared" ref="S823:S886" si="475">IF(H823&lt;&gt;"",1,0)</f>
        <v>0</v>
      </c>
      <c r="U823" s="12">
        <f t="shared" ref="U823:U886" si="476">IFERROR(IF(AY823=AZ823,0,1),1)</f>
        <v>0</v>
      </c>
      <c r="V823" s="12">
        <f t="shared" ref="V823:V886" si="477">IF((IF(B823&lt;&gt;"",1,0))+(IF(C823&lt;&gt;"",1,0))=2,IF(C823&gt;B823,0,1),0)</f>
        <v>0</v>
      </c>
      <c r="W823" s="12">
        <f t="shared" ref="W823:W886" si="478">IF(L823+M823+N823+O823+P823+Q823+R823+S823=0,0,IF(L823+M823+N823+O823=4,0,1))</f>
        <v>0</v>
      </c>
      <c r="X823" s="12">
        <f t="shared" si="464"/>
        <v>0</v>
      </c>
      <c r="Y823" s="12">
        <f t="shared" si="465"/>
        <v>0</v>
      </c>
      <c r="Z823" s="12">
        <f t="shared" ref="Z823:Z886" si="479">IF(U823+V823+W823+X823+Y823=0,0,1)</f>
        <v>0</v>
      </c>
      <c r="AB823" s="42">
        <f t="shared" ref="AB823:AB886" si="480">IF($Z823=0,E823,0)</f>
        <v>0</v>
      </c>
      <c r="AC823" s="42">
        <f t="shared" ref="AC823:AC886" si="481">IF($Z823=0,F823,0)</f>
        <v>0</v>
      </c>
      <c r="AD823" s="42">
        <f t="shared" ref="AD823:AD886" si="482">IF($Z823=0,G823,0)</f>
        <v>0</v>
      </c>
      <c r="AE823" s="42">
        <f t="shared" ref="AE823:AE886" si="483">IF($Z823=0,H823,0)</f>
        <v>0</v>
      </c>
      <c r="AG823" s="7"/>
      <c r="AH823" s="7"/>
      <c r="AJ823" s="7"/>
      <c r="AL823" s="12" t="str">
        <f t="shared" ref="AL823:AL886" si="484">IF($A823="","",MID($A823,1,1)*2)</f>
        <v/>
      </c>
      <c r="AM823" s="12" t="str">
        <f t="shared" ref="AM823:AM886" si="485">IF($A823="","",MID($A823,2,1)*1)</f>
        <v/>
      </c>
      <c r="AN823" s="12" t="str">
        <f t="shared" ref="AN823:AN886" si="486">IF($A823="","",MID($A823,3,1)*2)</f>
        <v/>
      </c>
      <c r="AO823" s="12" t="str">
        <f t="shared" ref="AO823:AO886" si="487">IF($A823="","",MID($A823,4,1)*1)</f>
        <v/>
      </c>
      <c r="AP823" s="12" t="str">
        <f t="shared" ref="AP823:AP886" si="488">IF($A823="","",MID($A823,5,1)*2)</f>
        <v/>
      </c>
      <c r="AQ823" s="12" t="str">
        <f t="shared" ref="AQ823:AQ886" si="489">IF($A823="","",IF(AL823&lt;10,AL823,(LEFT(AL823)+RIGHT(AL823))))</f>
        <v/>
      </c>
      <c r="AR823" s="12" t="str">
        <f t="shared" ref="AR823:AR886" si="490">IF($A823="","",IF(AM823&lt;10,AM823,(LEFT(AM823)+RIGHT(AM823))))</f>
        <v/>
      </c>
      <c r="AS823" s="12" t="str">
        <f t="shared" ref="AS823:AS886" si="491">IF($A823="","",IF(AN823&lt;10,AN823,(LEFT(AN823)+RIGHT(AN823))))</f>
        <v/>
      </c>
      <c r="AT823" s="12" t="str">
        <f t="shared" ref="AT823:AT886" si="492">IF($A823="","",IF(AO823&lt;10,AO823,(LEFT(AO823)+RIGHT(AO823))))</f>
        <v/>
      </c>
      <c r="AU823" s="12" t="str">
        <f t="shared" ref="AU823:AU886" si="493">IF($A823="","",IF(AP823&lt;10,AP823,(LEFT(AP823)+RIGHT(AP823))))</f>
        <v/>
      </c>
      <c r="AV823" s="12" t="str">
        <f t="shared" ref="AV823:AV886" si="494">IF($A823="","",SUM(AQ823:AU823))</f>
        <v/>
      </c>
      <c r="AW823" s="12" t="str">
        <f t="shared" ref="AW823:AW886" si="495">IF($A823="","",MOD(AV823,10))</f>
        <v/>
      </c>
      <c r="AX823" s="12" t="str">
        <f t="shared" ref="AX823:AX886" si="496">IF($A823="","",10-AW823)</f>
        <v/>
      </c>
      <c r="AY823" s="12" t="str">
        <f t="shared" ref="AY823:AY886" si="497">IF($A823="","",MOD(AX823,10))</f>
        <v/>
      </c>
      <c r="AZ823" s="12" t="str">
        <f t="shared" ref="AZ823:AZ886" si="498">IF($A823="","",MID($A823,7,1)*1)</f>
        <v/>
      </c>
    </row>
    <row r="824" spans="1:52" s="3" customFormat="1">
      <c r="A824" s="35"/>
      <c r="B824" s="36"/>
      <c r="C824" s="36"/>
      <c r="D824" s="36"/>
      <c r="E824" s="13"/>
      <c r="F824" s="13"/>
      <c r="G824" s="13"/>
      <c r="H824" s="13"/>
      <c r="I824" s="18">
        <f t="shared" si="466"/>
        <v>0</v>
      </c>
      <c r="J824" s="37">
        <f t="shared" si="467"/>
        <v>0</v>
      </c>
      <c r="K824" s="37"/>
      <c r="L824" s="12">
        <f t="shared" si="468"/>
        <v>0</v>
      </c>
      <c r="M824" s="12">
        <f t="shared" si="469"/>
        <v>0</v>
      </c>
      <c r="N824" s="12">
        <f t="shared" si="470"/>
        <v>0</v>
      </c>
      <c r="O824" s="12">
        <f t="shared" si="471"/>
        <v>0</v>
      </c>
      <c r="P824" s="12">
        <f t="shared" si="472"/>
        <v>0</v>
      </c>
      <c r="Q824" s="12">
        <f t="shared" si="473"/>
        <v>0</v>
      </c>
      <c r="R824" s="12">
        <f t="shared" si="474"/>
        <v>0</v>
      </c>
      <c r="S824" s="12">
        <f t="shared" si="475"/>
        <v>0</v>
      </c>
      <c r="U824" s="12">
        <f t="shared" si="476"/>
        <v>0</v>
      </c>
      <c r="V824" s="12">
        <f t="shared" si="477"/>
        <v>0</v>
      </c>
      <c r="W824" s="12">
        <f t="shared" si="478"/>
        <v>0</v>
      </c>
      <c r="X824" s="12">
        <f t="shared" ref="X824:X887" si="499">IF(COUNTIF($A$5:$A$1004,A824)&lt;=1,0,1)</f>
        <v>0</v>
      </c>
      <c r="Y824" s="12">
        <f t="shared" si="465"/>
        <v>0</v>
      </c>
      <c r="Z824" s="12">
        <f t="shared" si="479"/>
        <v>0</v>
      </c>
      <c r="AB824" s="42">
        <f t="shared" si="480"/>
        <v>0</v>
      </c>
      <c r="AC824" s="42">
        <f t="shared" si="481"/>
        <v>0</v>
      </c>
      <c r="AD824" s="42">
        <f t="shared" si="482"/>
        <v>0</v>
      </c>
      <c r="AE824" s="42">
        <f t="shared" si="483"/>
        <v>0</v>
      </c>
      <c r="AG824" s="7"/>
      <c r="AH824" s="7"/>
      <c r="AJ824" s="7"/>
      <c r="AL824" s="12" t="str">
        <f t="shared" si="484"/>
        <v/>
      </c>
      <c r="AM824" s="12" t="str">
        <f t="shared" si="485"/>
        <v/>
      </c>
      <c r="AN824" s="12" t="str">
        <f t="shared" si="486"/>
        <v/>
      </c>
      <c r="AO824" s="12" t="str">
        <f t="shared" si="487"/>
        <v/>
      </c>
      <c r="AP824" s="12" t="str">
        <f t="shared" si="488"/>
        <v/>
      </c>
      <c r="AQ824" s="12" t="str">
        <f t="shared" si="489"/>
        <v/>
      </c>
      <c r="AR824" s="12" t="str">
        <f t="shared" si="490"/>
        <v/>
      </c>
      <c r="AS824" s="12" t="str">
        <f t="shared" si="491"/>
        <v/>
      </c>
      <c r="AT824" s="12" t="str">
        <f t="shared" si="492"/>
        <v/>
      </c>
      <c r="AU824" s="12" t="str">
        <f t="shared" si="493"/>
        <v/>
      </c>
      <c r="AV824" s="12" t="str">
        <f t="shared" si="494"/>
        <v/>
      </c>
      <c r="AW824" s="12" t="str">
        <f t="shared" si="495"/>
        <v/>
      </c>
      <c r="AX824" s="12" t="str">
        <f t="shared" si="496"/>
        <v/>
      </c>
      <c r="AY824" s="12" t="str">
        <f t="shared" si="497"/>
        <v/>
      </c>
      <c r="AZ824" s="12" t="str">
        <f t="shared" si="498"/>
        <v/>
      </c>
    </row>
    <row r="825" spans="1:52" s="3" customFormat="1">
      <c r="A825" s="35"/>
      <c r="B825" s="36"/>
      <c r="C825" s="36"/>
      <c r="D825" s="36"/>
      <c r="E825" s="13"/>
      <c r="F825" s="13"/>
      <c r="G825" s="13"/>
      <c r="H825" s="13"/>
      <c r="I825" s="18">
        <f t="shared" si="466"/>
        <v>0</v>
      </c>
      <c r="J825" s="37">
        <f t="shared" si="467"/>
        <v>0</v>
      </c>
      <c r="K825" s="37"/>
      <c r="L825" s="12">
        <f t="shared" si="468"/>
        <v>0</v>
      </c>
      <c r="M825" s="12">
        <f t="shared" si="469"/>
        <v>0</v>
      </c>
      <c r="N825" s="12">
        <f t="shared" si="470"/>
        <v>0</v>
      </c>
      <c r="O825" s="12">
        <f t="shared" si="471"/>
        <v>0</v>
      </c>
      <c r="P825" s="12">
        <f t="shared" si="472"/>
        <v>0</v>
      </c>
      <c r="Q825" s="12">
        <f t="shared" si="473"/>
        <v>0</v>
      </c>
      <c r="R825" s="12">
        <f t="shared" si="474"/>
        <v>0</v>
      </c>
      <c r="S825" s="12">
        <f t="shared" si="475"/>
        <v>0</v>
      </c>
      <c r="U825" s="12">
        <f t="shared" si="476"/>
        <v>0</v>
      </c>
      <c r="V825" s="12">
        <f t="shared" si="477"/>
        <v>0</v>
      </c>
      <c r="W825" s="12">
        <f t="shared" si="478"/>
        <v>0</v>
      </c>
      <c r="X825" s="12">
        <f t="shared" si="499"/>
        <v>0</v>
      </c>
      <c r="Y825" s="12">
        <f t="shared" si="465"/>
        <v>0</v>
      </c>
      <c r="Z825" s="12">
        <f t="shared" si="479"/>
        <v>0</v>
      </c>
      <c r="AB825" s="42">
        <f t="shared" si="480"/>
        <v>0</v>
      </c>
      <c r="AC825" s="42">
        <f t="shared" si="481"/>
        <v>0</v>
      </c>
      <c r="AD825" s="42">
        <f t="shared" si="482"/>
        <v>0</v>
      </c>
      <c r="AE825" s="42">
        <f t="shared" si="483"/>
        <v>0</v>
      </c>
      <c r="AG825" s="7"/>
      <c r="AH825" s="7"/>
      <c r="AJ825" s="7"/>
      <c r="AL825" s="12" t="str">
        <f t="shared" si="484"/>
        <v/>
      </c>
      <c r="AM825" s="12" t="str">
        <f t="shared" si="485"/>
        <v/>
      </c>
      <c r="AN825" s="12" t="str">
        <f t="shared" si="486"/>
        <v/>
      </c>
      <c r="AO825" s="12" t="str">
        <f t="shared" si="487"/>
        <v/>
      </c>
      <c r="AP825" s="12" t="str">
        <f t="shared" si="488"/>
        <v/>
      </c>
      <c r="AQ825" s="12" t="str">
        <f t="shared" si="489"/>
        <v/>
      </c>
      <c r="AR825" s="12" t="str">
        <f t="shared" si="490"/>
        <v/>
      </c>
      <c r="AS825" s="12" t="str">
        <f t="shared" si="491"/>
        <v/>
      </c>
      <c r="AT825" s="12" t="str">
        <f t="shared" si="492"/>
        <v/>
      </c>
      <c r="AU825" s="12" t="str">
        <f t="shared" si="493"/>
        <v/>
      </c>
      <c r="AV825" s="12" t="str">
        <f t="shared" si="494"/>
        <v/>
      </c>
      <c r="AW825" s="12" t="str">
        <f t="shared" si="495"/>
        <v/>
      </c>
      <c r="AX825" s="12" t="str">
        <f t="shared" si="496"/>
        <v/>
      </c>
      <c r="AY825" s="12" t="str">
        <f t="shared" si="497"/>
        <v/>
      </c>
      <c r="AZ825" s="12" t="str">
        <f t="shared" si="498"/>
        <v/>
      </c>
    </row>
    <row r="826" spans="1:52" s="3" customFormat="1">
      <c r="A826" s="35"/>
      <c r="B826" s="36"/>
      <c r="C826" s="36"/>
      <c r="D826" s="36"/>
      <c r="E826" s="13"/>
      <c r="F826" s="13"/>
      <c r="G826" s="13"/>
      <c r="H826" s="13"/>
      <c r="I826" s="18">
        <f t="shared" si="466"/>
        <v>0</v>
      </c>
      <c r="J826" s="37">
        <f t="shared" si="467"/>
        <v>0</v>
      </c>
      <c r="K826" s="37"/>
      <c r="L826" s="12">
        <f t="shared" si="468"/>
        <v>0</v>
      </c>
      <c r="M826" s="12">
        <f t="shared" si="469"/>
        <v>0</v>
      </c>
      <c r="N826" s="12">
        <f t="shared" si="470"/>
        <v>0</v>
      </c>
      <c r="O826" s="12">
        <f t="shared" si="471"/>
        <v>0</v>
      </c>
      <c r="P826" s="12">
        <f t="shared" si="472"/>
        <v>0</v>
      </c>
      <c r="Q826" s="12">
        <f t="shared" si="473"/>
        <v>0</v>
      </c>
      <c r="R826" s="12">
        <f t="shared" si="474"/>
        <v>0</v>
      </c>
      <c r="S826" s="12">
        <f t="shared" si="475"/>
        <v>0</v>
      </c>
      <c r="U826" s="12">
        <f t="shared" si="476"/>
        <v>0</v>
      </c>
      <c r="V826" s="12">
        <f t="shared" si="477"/>
        <v>0</v>
      </c>
      <c r="W826" s="12">
        <f t="shared" si="478"/>
        <v>0</v>
      </c>
      <c r="X826" s="12">
        <f t="shared" si="499"/>
        <v>0</v>
      </c>
      <c r="Y826" s="12">
        <f t="shared" si="465"/>
        <v>0</v>
      </c>
      <c r="Z826" s="12">
        <f t="shared" si="479"/>
        <v>0</v>
      </c>
      <c r="AB826" s="42">
        <f t="shared" si="480"/>
        <v>0</v>
      </c>
      <c r="AC826" s="42">
        <f t="shared" si="481"/>
        <v>0</v>
      </c>
      <c r="AD826" s="42">
        <f t="shared" si="482"/>
        <v>0</v>
      </c>
      <c r="AE826" s="42">
        <f t="shared" si="483"/>
        <v>0</v>
      </c>
      <c r="AG826" s="7"/>
      <c r="AH826" s="7"/>
      <c r="AJ826" s="7"/>
      <c r="AL826" s="12" t="str">
        <f t="shared" si="484"/>
        <v/>
      </c>
      <c r="AM826" s="12" t="str">
        <f t="shared" si="485"/>
        <v/>
      </c>
      <c r="AN826" s="12" t="str">
        <f t="shared" si="486"/>
        <v/>
      </c>
      <c r="AO826" s="12" t="str">
        <f t="shared" si="487"/>
        <v/>
      </c>
      <c r="AP826" s="12" t="str">
        <f t="shared" si="488"/>
        <v/>
      </c>
      <c r="AQ826" s="12" t="str">
        <f t="shared" si="489"/>
        <v/>
      </c>
      <c r="AR826" s="12" t="str">
        <f t="shared" si="490"/>
        <v/>
      </c>
      <c r="AS826" s="12" t="str">
        <f t="shared" si="491"/>
        <v/>
      </c>
      <c r="AT826" s="12" t="str">
        <f t="shared" si="492"/>
        <v/>
      </c>
      <c r="AU826" s="12" t="str">
        <f t="shared" si="493"/>
        <v/>
      </c>
      <c r="AV826" s="12" t="str">
        <f t="shared" si="494"/>
        <v/>
      </c>
      <c r="AW826" s="12" t="str">
        <f t="shared" si="495"/>
        <v/>
      </c>
      <c r="AX826" s="12" t="str">
        <f t="shared" si="496"/>
        <v/>
      </c>
      <c r="AY826" s="12" t="str">
        <f t="shared" si="497"/>
        <v/>
      </c>
      <c r="AZ826" s="12" t="str">
        <f t="shared" si="498"/>
        <v/>
      </c>
    </row>
    <row r="827" spans="1:52" s="3" customFormat="1">
      <c r="A827" s="35"/>
      <c r="B827" s="36"/>
      <c r="C827" s="36"/>
      <c r="D827" s="36"/>
      <c r="E827" s="13"/>
      <c r="F827" s="13"/>
      <c r="G827" s="13"/>
      <c r="H827" s="13"/>
      <c r="I827" s="18">
        <f t="shared" si="466"/>
        <v>0</v>
      </c>
      <c r="J827" s="37">
        <f t="shared" si="467"/>
        <v>0</v>
      </c>
      <c r="K827" s="37"/>
      <c r="L827" s="12">
        <f t="shared" si="468"/>
        <v>0</v>
      </c>
      <c r="M827" s="12">
        <f t="shared" si="469"/>
        <v>0</v>
      </c>
      <c r="N827" s="12">
        <f t="shared" si="470"/>
        <v>0</v>
      </c>
      <c r="O827" s="12">
        <f t="shared" si="471"/>
        <v>0</v>
      </c>
      <c r="P827" s="12">
        <f t="shared" si="472"/>
        <v>0</v>
      </c>
      <c r="Q827" s="12">
        <f t="shared" si="473"/>
        <v>0</v>
      </c>
      <c r="R827" s="12">
        <f t="shared" si="474"/>
        <v>0</v>
      </c>
      <c r="S827" s="12">
        <f t="shared" si="475"/>
        <v>0</v>
      </c>
      <c r="U827" s="12">
        <f t="shared" si="476"/>
        <v>0</v>
      </c>
      <c r="V827" s="12">
        <f t="shared" si="477"/>
        <v>0</v>
      </c>
      <c r="W827" s="12">
        <f t="shared" si="478"/>
        <v>0</v>
      </c>
      <c r="X827" s="12">
        <f t="shared" si="499"/>
        <v>0</v>
      </c>
      <c r="Y827" s="12">
        <f t="shared" si="465"/>
        <v>0</v>
      </c>
      <c r="Z827" s="12">
        <f t="shared" si="479"/>
        <v>0</v>
      </c>
      <c r="AB827" s="42">
        <f t="shared" si="480"/>
        <v>0</v>
      </c>
      <c r="AC827" s="42">
        <f t="shared" si="481"/>
        <v>0</v>
      </c>
      <c r="AD827" s="42">
        <f t="shared" si="482"/>
        <v>0</v>
      </c>
      <c r="AE827" s="42">
        <f t="shared" si="483"/>
        <v>0</v>
      </c>
      <c r="AG827" s="7"/>
      <c r="AH827" s="7"/>
      <c r="AJ827" s="7"/>
      <c r="AL827" s="12" t="str">
        <f t="shared" si="484"/>
        <v/>
      </c>
      <c r="AM827" s="12" t="str">
        <f t="shared" si="485"/>
        <v/>
      </c>
      <c r="AN827" s="12" t="str">
        <f t="shared" si="486"/>
        <v/>
      </c>
      <c r="AO827" s="12" t="str">
        <f t="shared" si="487"/>
        <v/>
      </c>
      <c r="AP827" s="12" t="str">
        <f t="shared" si="488"/>
        <v/>
      </c>
      <c r="AQ827" s="12" t="str">
        <f t="shared" si="489"/>
        <v/>
      </c>
      <c r="AR827" s="12" t="str">
        <f t="shared" si="490"/>
        <v/>
      </c>
      <c r="AS827" s="12" t="str">
        <f t="shared" si="491"/>
        <v/>
      </c>
      <c r="AT827" s="12" t="str">
        <f t="shared" si="492"/>
        <v/>
      </c>
      <c r="AU827" s="12" t="str">
        <f t="shared" si="493"/>
        <v/>
      </c>
      <c r="AV827" s="12" t="str">
        <f t="shared" si="494"/>
        <v/>
      </c>
      <c r="AW827" s="12" t="str">
        <f t="shared" si="495"/>
        <v/>
      </c>
      <c r="AX827" s="12" t="str">
        <f t="shared" si="496"/>
        <v/>
      </c>
      <c r="AY827" s="12" t="str">
        <f t="shared" si="497"/>
        <v/>
      </c>
      <c r="AZ827" s="12" t="str">
        <f t="shared" si="498"/>
        <v/>
      </c>
    </row>
    <row r="828" spans="1:52" s="3" customFormat="1">
      <c r="A828" s="35"/>
      <c r="B828" s="36"/>
      <c r="C828" s="36"/>
      <c r="D828" s="36"/>
      <c r="E828" s="13"/>
      <c r="F828" s="13"/>
      <c r="G828" s="13"/>
      <c r="H828" s="13"/>
      <c r="I828" s="18">
        <f t="shared" si="466"/>
        <v>0</v>
      </c>
      <c r="J828" s="37">
        <f t="shared" si="467"/>
        <v>0</v>
      </c>
      <c r="K828" s="37"/>
      <c r="L828" s="12">
        <f t="shared" si="468"/>
        <v>0</v>
      </c>
      <c r="M828" s="12">
        <f t="shared" si="469"/>
        <v>0</v>
      </c>
      <c r="N828" s="12">
        <f t="shared" si="470"/>
        <v>0</v>
      </c>
      <c r="O828" s="12">
        <f t="shared" si="471"/>
        <v>0</v>
      </c>
      <c r="P828" s="12">
        <f t="shared" si="472"/>
        <v>0</v>
      </c>
      <c r="Q828" s="12">
        <f t="shared" si="473"/>
        <v>0</v>
      </c>
      <c r="R828" s="12">
        <f t="shared" si="474"/>
        <v>0</v>
      </c>
      <c r="S828" s="12">
        <f t="shared" si="475"/>
        <v>0</v>
      </c>
      <c r="U828" s="12">
        <f t="shared" si="476"/>
        <v>0</v>
      </c>
      <c r="V828" s="12">
        <f t="shared" si="477"/>
        <v>0</v>
      </c>
      <c r="W828" s="12">
        <f t="shared" si="478"/>
        <v>0</v>
      </c>
      <c r="X828" s="12">
        <f t="shared" si="499"/>
        <v>0</v>
      </c>
      <c r="Y828" s="12">
        <f t="shared" si="465"/>
        <v>0</v>
      </c>
      <c r="Z828" s="12">
        <f t="shared" si="479"/>
        <v>0</v>
      </c>
      <c r="AB828" s="42">
        <f t="shared" si="480"/>
        <v>0</v>
      </c>
      <c r="AC828" s="42">
        <f t="shared" si="481"/>
        <v>0</v>
      </c>
      <c r="AD828" s="42">
        <f t="shared" si="482"/>
        <v>0</v>
      </c>
      <c r="AE828" s="42">
        <f t="shared" si="483"/>
        <v>0</v>
      </c>
      <c r="AG828" s="7"/>
      <c r="AH828" s="7"/>
      <c r="AJ828" s="7"/>
      <c r="AL828" s="12" t="str">
        <f t="shared" si="484"/>
        <v/>
      </c>
      <c r="AM828" s="12" t="str">
        <f t="shared" si="485"/>
        <v/>
      </c>
      <c r="AN828" s="12" t="str">
        <f t="shared" si="486"/>
        <v/>
      </c>
      <c r="AO828" s="12" t="str">
        <f t="shared" si="487"/>
        <v/>
      </c>
      <c r="AP828" s="12" t="str">
        <f t="shared" si="488"/>
        <v/>
      </c>
      <c r="AQ828" s="12" t="str">
        <f t="shared" si="489"/>
        <v/>
      </c>
      <c r="AR828" s="12" t="str">
        <f t="shared" si="490"/>
        <v/>
      </c>
      <c r="AS828" s="12" t="str">
        <f t="shared" si="491"/>
        <v/>
      </c>
      <c r="AT828" s="12" t="str">
        <f t="shared" si="492"/>
        <v/>
      </c>
      <c r="AU828" s="12" t="str">
        <f t="shared" si="493"/>
        <v/>
      </c>
      <c r="AV828" s="12" t="str">
        <f t="shared" si="494"/>
        <v/>
      </c>
      <c r="AW828" s="12" t="str">
        <f t="shared" si="495"/>
        <v/>
      </c>
      <c r="AX828" s="12" t="str">
        <f t="shared" si="496"/>
        <v/>
      </c>
      <c r="AY828" s="12" t="str">
        <f t="shared" si="497"/>
        <v/>
      </c>
      <c r="AZ828" s="12" t="str">
        <f t="shared" si="498"/>
        <v/>
      </c>
    </row>
    <row r="829" spans="1:52" s="3" customFormat="1">
      <c r="A829" s="35"/>
      <c r="B829" s="36"/>
      <c r="C829" s="36"/>
      <c r="D829" s="36"/>
      <c r="E829" s="13"/>
      <c r="F829" s="13"/>
      <c r="G829" s="13"/>
      <c r="H829" s="13"/>
      <c r="I829" s="18">
        <f t="shared" si="466"/>
        <v>0</v>
      </c>
      <c r="J829" s="37">
        <f t="shared" si="467"/>
        <v>0</v>
      </c>
      <c r="K829" s="37"/>
      <c r="L829" s="12">
        <f t="shared" si="468"/>
        <v>0</v>
      </c>
      <c r="M829" s="12">
        <f t="shared" si="469"/>
        <v>0</v>
      </c>
      <c r="N829" s="12">
        <f t="shared" si="470"/>
        <v>0</v>
      </c>
      <c r="O829" s="12">
        <f t="shared" si="471"/>
        <v>0</v>
      </c>
      <c r="P829" s="12">
        <f t="shared" si="472"/>
        <v>0</v>
      </c>
      <c r="Q829" s="12">
        <f t="shared" si="473"/>
        <v>0</v>
      </c>
      <c r="R829" s="12">
        <f t="shared" si="474"/>
        <v>0</v>
      </c>
      <c r="S829" s="12">
        <f t="shared" si="475"/>
        <v>0</v>
      </c>
      <c r="U829" s="12">
        <f t="shared" si="476"/>
        <v>0</v>
      </c>
      <c r="V829" s="12">
        <f t="shared" si="477"/>
        <v>0</v>
      </c>
      <c r="W829" s="12">
        <f t="shared" si="478"/>
        <v>0</v>
      </c>
      <c r="X829" s="12">
        <f t="shared" si="499"/>
        <v>0</v>
      </c>
      <c r="Y829" s="12">
        <f t="shared" si="465"/>
        <v>0</v>
      </c>
      <c r="Z829" s="12">
        <f t="shared" si="479"/>
        <v>0</v>
      </c>
      <c r="AB829" s="42">
        <f t="shared" si="480"/>
        <v>0</v>
      </c>
      <c r="AC829" s="42">
        <f t="shared" si="481"/>
        <v>0</v>
      </c>
      <c r="AD829" s="42">
        <f t="shared" si="482"/>
        <v>0</v>
      </c>
      <c r="AE829" s="42">
        <f t="shared" si="483"/>
        <v>0</v>
      </c>
      <c r="AG829" s="7"/>
      <c r="AH829" s="7"/>
      <c r="AJ829" s="7"/>
      <c r="AL829" s="12" t="str">
        <f t="shared" si="484"/>
        <v/>
      </c>
      <c r="AM829" s="12" t="str">
        <f t="shared" si="485"/>
        <v/>
      </c>
      <c r="AN829" s="12" t="str">
        <f t="shared" si="486"/>
        <v/>
      </c>
      <c r="AO829" s="12" t="str">
        <f t="shared" si="487"/>
        <v/>
      </c>
      <c r="AP829" s="12" t="str">
        <f t="shared" si="488"/>
        <v/>
      </c>
      <c r="AQ829" s="12" t="str">
        <f t="shared" si="489"/>
        <v/>
      </c>
      <c r="AR829" s="12" t="str">
        <f t="shared" si="490"/>
        <v/>
      </c>
      <c r="AS829" s="12" t="str">
        <f t="shared" si="491"/>
        <v/>
      </c>
      <c r="AT829" s="12" t="str">
        <f t="shared" si="492"/>
        <v/>
      </c>
      <c r="AU829" s="12" t="str">
        <f t="shared" si="493"/>
        <v/>
      </c>
      <c r="AV829" s="12" t="str">
        <f t="shared" si="494"/>
        <v/>
      </c>
      <c r="AW829" s="12" t="str">
        <f t="shared" si="495"/>
        <v/>
      </c>
      <c r="AX829" s="12" t="str">
        <f t="shared" si="496"/>
        <v/>
      </c>
      <c r="AY829" s="12" t="str">
        <f t="shared" si="497"/>
        <v/>
      </c>
      <c r="AZ829" s="12" t="str">
        <f t="shared" si="498"/>
        <v/>
      </c>
    </row>
    <row r="830" spans="1:52" s="3" customFormat="1">
      <c r="A830" s="35"/>
      <c r="B830" s="36"/>
      <c r="C830" s="36"/>
      <c r="D830" s="36"/>
      <c r="E830" s="13"/>
      <c r="F830" s="13"/>
      <c r="G830" s="13"/>
      <c r="H830" s="13"/>
      <c r="I830" s="18">
        <f t="shared" si="466"/>
        <v>0</v>
      </c>
      <c r="J830" s="37">
        <f t="shared" si="467"/>
        <v>0</v>
      </c>
      <c r="K830" s="37"/>
      <c r="L830" s="12">
        <f t="shared" si="468"/>
        <v>0</v>
      </c>
      <c r="M830" s="12">
        <f t="shared" si="469"/>
        <v>0</v>
      </c>
      <c r="N830" s="12">
        <f t="shared" si="470"/>
        <v>0</v>
      </c>
      <c r="O830" s="12">
        <f t="shared" si="471"/>
        <v>0</v>
      </c>
      <c r="P830" s="12">
        <f t="shared" si="472"/>
        <v>0</v>
      </c>
      <c r="Q830" s="12">
        <f t="shared" si="473"/>
        <v>0</v>
      </c>
      <c r="R830" s="12">
        <f t="shared" si="474"/>
        <v>0</v>
      </c>
      <c r="S830" s="12">
        <f t="shared" si="475"/>
        <v>0</v>
      </c>
      <c r="U830" s="12">
        <f t="shared" si="476"/>
        <v>0</v>
      </c>
      <c r="V830" s="12">
        <f t="shared" si="477"/>
        <v>0</v>
      </c>
      <c r="W830" s="12">
        <f t="shared" si="478"/>
        <v>0</v>
      </c>
      <c r="X830" s="12">
        <f t="shared" si="499"/>
        <v>0</v>
      </c>
      <c r="Y830" s="12">
        <f t="shared" si="465"/>
        <v>0</v>
      </c>
      <c r="Z830" s="12">
        <f t="shared" si="479"/>
        <v>0</v>
      </c>
      <c r="AB830" s="42">
        <f t="shared" si="480"/>
        <v>0</v>
      </c>
      <c r="AC830" s="42">
        <f t="shared" si="481"/>
        <v>0</v>
      </c>
      <c r="AD830" s="42">
        <f t="shared" si="482"/>
        <v>0</v>
      </c>
      <c r="AE830" s="42">
        <f t="shared" si="483"/>
        <v>0</v>
      </c>
      <c r="AG830" s="7"/>
      <c r="AH830" s="7"/>
      <c r="AJ830" s="7"/>
      <c r="AL830" s="12" t="str">
        <f t="shared" si="484"/>
        <v/>
      </c>
      <c r="AM830" s="12" t="str">
        <f t="shared" si="485"/>
        <v/>
      </c>
      <c r="AN830" s="12" t="str">
        <f t="shared" si="486"/>
        <v/>
      </c>
      <c r="AO830" s="12" t="str">
        <f t="shared" si="487"/>
        <v/>
      </c>
      <c r="AP830" s="12" t="str">
        <f t="shared" si="488"/>
        <v/>
      </c>
      <c r="AQ830" s="12" t="str">
        <f t="shared" si="489"/>
        <v/>
      </c>
      <c r="AR830" s="12" t="str">
        <f t="shared" si="490"/>
        <v/>
      </c>
      <c r="AS830" s="12" t="str">
        <f t="shared" si="491"/>
        <v/>
      </c>
      <c r="AT830" s="12" t="str">
        <f t="shared" si="492"/>
        <v/>
      </c>
      <c r="AU830" s="12" t="str">
        <f t="shared" si="493"/>
        <v/>
      </c>
      <c r="AV830" s="12" t="str">
        <f t="shared" si="494"/>
        <v/>
      </c>
      <c r="AW830" s="12" t="str">
        <f t="shared" si="495"/>
        <v/>
      </c>
      <c r="AX830" s="12" t="str">
        <f t="shared" si="496"/>
        <v/>
      </c>
      <c r="AY830" s="12" t="str">
        <f t="shared" si="497"/>
        <v/>
      </c>
      <c r="AZ830" s="12" t="str">
        <f t="shared" si="498"/>
        <v/>
      </c>
    </row>
    <row r="831" spans="1:52" s="3" customFormat="1">
      <c r="A831" s="35"/>
      <c r="B831" s="36"/>
      <c r="C831" s="36"/>
      <c r="D831" s="36"/>
      <c r="E831" s="13"/>
      <c r="F831" s="13"/>
      <c r="G831" s="13"/>
      <c r="H831" s="13"/>
      <c r="I831" s="18">
        <f t="shared" si="466"/>
        <v>0</v>
      </c>
      <c r="J831" s="37">
        <f t="shared" si="467"/>
        <v>0</v>
      </c>
      <c r="K831" s="37"/>
      <c r="L831" s="12">
        <f t="shared" si="468"/>
        <v>0</v>
      </c>
      <c r="M831" s="12">
        <f t="shared" si="469"/>
        <v>0</v>
      </c>
      <c r="N831" s="12">
        <f t="shared" si="470"/>
        <v>0</v>
      </c>
      <c r="O831" s="12">
        <f t="shared" si="471"/>
        <v>0</v>
      </c>
      <c r="P831" s="12">
        <f t="shared" si="472"/>
        <v>0</v>
      </c>
      <c r="Q831" s="12">
        <f t="shared" si="473"/>
        <v>0</v>
      </c>
      <c r="R831" s="12">
        <f t="shared" si="474"/>
        <v>0</v>
      </c>
      <c r="S831" s="12">
        <f t="shared" si="475"/>
        <v>0</v>
      </c>
      <c r="U831" s="12">
        <f t="shared" si="476"/>
        <v>0</v>
      </c>
      <c r="V831" s="12">
        <f t="shared" si="477"/>
        <v>0</v>
      </c>
      <c r="W831" s="12">
        <f t="shared" si="478"/>
        <v>0</v>
      </c>
      <c r="X831" s="12">
        <f t="shared" si="499"/>
        <v>0</v>
      </c>
      <c r="Y831" s="12">
        <f t="shared" si="465"/>
        <v>0</v>
      </c>
      <c r="Z831" s="12">
        <f t="shared" si="479"/>
        <v>0</v>
      </c>
      <c r="AB831" s="42">
        <f t="shared" si="480"/>
        <v>0</v>
      </c>
      <c r="AC831" s="42">
        <f t="shared" si="481"/>
        <v>0</v>
      </c>
      <c r="AD831" s="42">
        <f t="shared" si="482"/>
        <v>0</v>
      </c>
      <c r="AE831" s="42">
        <f t="shared" si="483"/>
        <v>0</v>
      </c>
      <c r="AG831" s="7"/>
      <c r="AH831" s="7"/>
      <c r="AJ831" s="7"/>
      <c r="AL831" s="12" t="str">
        <f t="shared" si="484"/>
        <v/>
      </c>
      <c r="AM831" s="12" t="str">
        <f t="shared" si="485"/>
        <v/>
      </c>
      <c r="AN831" s="12" t="str">
        <f t="shared" si="486"/>
        <v/>
      </c>
      <c r="AO831" s="12" t="str">
        <f t="shared" si="487"/>
        <v/>
      </c>
      <c r="AP831" s="12" t="str">
        <f t="shared" si="488"/>
        <v/>
      </c>
      <c r="AQ831" s="12" t="str">
        <f t="shared" si="489"/>
        <v/>
      </c>
      <c r="AR831" s="12" t="str">
        <f t="shared" si="490"/>
        <v/>
      </c>
      <c r="AS831" s="12" t="str">
        <f t="shared" si="491"/>
        <v/>
      </c>
      <c r="AT831" s="12" t="str">
        <f t="shared" si="492"/>
        <v/>
      </c>
      <c r="AU831" s="12" t="str">
        <f t="shared" si="493"/>
        <v/>
      </c>
      <c r="AV831" s="12" t="str">
        <f t="shared" si="494"/>
        <v/>
      </c>
      <c r="AW831" s="12" t="str">
        <f t="shared" si="495"/>
        <v/>
      </c>
      <c r="AX831" s="12" t="str">
        <f t="shared" si="496"/>
        <v/>
      </c>
      <c r="AY831" s="12" t="str">
        <f t="shared" si="497"/>
        <v/>
      </c>
      <c r="AZ831" s="12" t="str">
        <f t="shared" si="498"/>
        <v/>
      </c>
    </row>
    <row r="832" spans="1:52" s="3" customFormat="1">
      <c r="A832" s="35"/>
      <c r="B832" s="36"/>
      <c r="C832" s="36"/>
      <c r="D832" s="36"/>
      <c r="E832" s="13"/>
      <c r="F832" s="13"/>
      <c r="G832" s="13"/>
      <c r="H832" s="13"/>
      <c r="I832" s="18">
        <f t="shared" si="466"/>
        <v>0</v>
      </c>
      <c r="J832" s="37">
        <f t="shared" si="467"/>
        <v>0</v>
      </c>
      <c r="K832" s="37"/>
      <c r="L832" s="12">
        <f t="shared" si="468"/>
        <v>0</v>
      </c>
      <c r="M832" s="12">
        <f t="shared" si="469"/>
        <v>0</v>
      </c>
      <c r="N832" s="12">
        <f t="shared" si="470"/>
        <v>0</v>
      </c>
      <c r="O832" s="12">
        <f t="shared" si="471"/>
        <v>0</v>
      </c>
      <c r="P832" s="12">
        <f t="shared" si="472"/>
        <v>0</v>
      </c>
      <c r="Q832" s="12">
        <f t="shared" si="473"/>
        <v>0</v>
      </c>
      <c r="R832" s="12">
        <f t="shared" si="474"/>
        <v>0</v>
      </c>
      <c r="S832" s="12">
        <f t="shared" si="475"/>
        <v>0</v>
      </c>
      <c r="U832" s="12">
        <f t="shared" si="476"/>
        <v>0</v>
      </c>
      <c r="V832" s="12">
        <f t="shared" si="477"/>
        <v>0</v>
      </c>
      <c r="W832" s="12">
        <f t="shared" si="478"/>
        <v>0</v>
      </c>
      <c r="X832" s="12">
        <f t="shared" si="499"/>
        <v>0</v>
      </c>
      <c r="Y832" s="12">
        <f t="shared" si="465"/>
        <v>0</v>
      </c>
      <c r="Z832" s="12">
        <f t="shared" si="479"/>
        <v>0</v>
      </c>
      <c r="AB832" s="42">
        <f t="shared" si="480"/>
        <v>0</v>
      </c>
      <c r="AC832" s="42">
        <f t="shared" si="481"/>
        <v>0</v>
      </c>
      <c r="AD832" s="42">
        <f t="shared" si="482"/>
        <v>0</v>
      </c>
      <c r="AE832" s="42">
        <f t="shared" si="483"/>
        <v>0</v>
      </c>
      <c r="AG832" s="7"/>
      <c r="AH832" s="7"/>
      <c r="AJ832" s="7"/>
      <c r="AL832" s="12" t="str">
        <f t="shared" si="484"/>
        <v/>
      </c>
      <c r="AM832" s="12" t="str">
        <f t="shared" si="485"/>
        <v/>
      </c>
      <c r="AN832" s="12" t="str">
        <f t="shared" si="486"/>
        <v/>
      </c>
      <c r="AO832" s="12" t="str">
        <f t="shared" si="487"/>
        <v/>
      </c>
      <c r="AP832" s="12" t="str">
        <f t="shared" si="488"/>
        <v/>
      </c>
      <c r="AQ832" s="12" t="str">
        <f t="shared" si="489"/>
        <v/>
      </c>
      <c r="AR832" s="12" t="str">
        <f t="shared" si="490"/>
        <v/>
      </c>
      <c r="AS832" s="12" t="str">
        <f t="shared" si="491"/>
        <v/>
      </c>
      <c r="AT832" s="12" t="str">
        <f t="shared" si="492"/>
        <v/>
      </c>
      <c r="AU832" s="12" t="str">
        <f t="shared" si="493"/>
        <v/>
      </c>
      <c r="AV832" s="12" t="str">
        <f t="shared" si="494"/>
        <v/>
      </c>
      <c r="AW832" s="12" t="str">
        <f t="shared" si="495"/>
        <v/>
      </c>
      <c r="AX832" s="12" t="str">
        <f t="shared" si="496"/>
        <v/>
      </c>
      <c r="AY832" s="12" t="str">
        <f t="shared" si="497"/>
        <v/>
      </c>
      <c r="AZ832" s="12" t="str">
        <f t="shared" si="498"/>
        <v/>
      </c>
    </row>
    <row r="833" spans="1:52" s="3" customFormat="1">
      <c r="A833" s="35"/>
      <c r="B833" s="36"/>
      <c r="C833" s="36"/>
      <c r="D833" s="36"/>
      <c r="E833" s="13"/>
      <c r="F833" s="13"/>
      <c r="G833" s="13"/>
      <c r="H833" s="13"/>
      <c r="I833" s="18">
        <f t="shared" si="466"/>
        <v>0</v>
      </c>
      <c r="J833" s="37">
        <f t="shared" si="467"/>
        <v>0</v>
      </c>
      <c r="K833" s="37"/>
      <c r="L833" s="12">
        <f t="shared" si="468"/>
        <v>0</v>
      </c>
      <c r="M833" s="12">
        <f t="shared" si="469"/>
        <v>0</v>
      </c>
      <c r="N833" s="12">
        <f t="shared" si="470"/>
        <v>0</v>
      </c>
      <c r="O833" s="12">
        <f t="shared" si="471"/>
        <v>0</v>
      </c>
      <c r="P833" s="12">
        <f t="shared" si="472"/>
        <v>0</v>
      </c>
      <c r="Q833" s="12">
        <f t="shared" si="473"/>
        <v>0</v>
      </c>
      <c r="R833" s="12">
        <f t="shared" si="474"/>
        <v>0</v>
      </c>
      <c r="S833" s="12">
        <f t="shared" si="475"/>
        <v>0</v>
      </c>
      <c r="U833" s="12">
        <f t="shared" si="476"/>
        <v>0</v>
      </c>
      <c r="V833" s="12">
        <f t="shared" si="477"/>
        <v>0</v>
      </c>
      <c r="W833" s="12">
        <f t="shared" si="478"/>
        <v>0</v>
      </c>
      <c r="X833" s="12">
        <f t="shared" si="499"/>
        <v>0</v>
      </c>
      <c r="Y833" s="12">
        <f t="shared" si="465"/>
        <v>0</v>
      </c>
      <c r="Z833" s="12">
        <f t="shared" si="479"/>
        <v>0</v>
      </c>
      <c r="AB833" s="42">
        <f t="shared" si="480"/>
        <v>0</v>
      </c>
      <c r="AC833" s="42">
        <f t="shared" si="481"/>
        <v>0</v>
      </c>
      <c r="AD833" s="42">
        <f t="shared" si="482"/>
        <v>0</v>
      </c>
      <c r="AE833" s="42">
        <f t="shared" si="483"/>
        <v>0</v>
      </c>
      <c r="AG833" s="7"/>
      <c r="AH833" s="7"/>
      <c r="AJ833" s="7"/>
      <c r="AL833" s="12" t="str">
        <f t="shared" si="484"/>
        <v/>
      </c>
      <c r="AM833" s="12" t="str">
        <f t="shared" si="485"/>
        <v/>
      </c>
      <c r="AN833" s="12" t="str">
        <f t="shared" si="486"/>
        <v/>
      </c>
      <c r="AO833" s="12" t="str">
        <f t="shared" si="487"/>
        <v/>
      </c>
      <c r="AP833" s="12" t="str">
        <f t="shared" si="488"/>
        <v/>
      </c>
      <c r="AQ833" s="12" t="str">
        <f t="shared" si="489"/>
        <v/>
      </c>
      <c r="AR833" s="12" t="str">
        <f t="shared" si="490"/>
        <v/>
      </c>
      <c r="AS833" s="12" t="str">
        <f t="shared" si="491"/>
        <v/>
      </c>
      <c r="AT833" s="12" t="str">
        <f t="shared" si="492"/>
        <v/>
      </c>
      <c r="AU833" s="12" t="str">
        <f t="shared" si="493"/>
        <v/>
      </c>
      <c r="AV833" s="12" t="str">
        <f t="shared" si="494"/>
        <v/>
      </c>
      <c r="AW833" s="12" t="str">
        <f t="shared" si="495"/>
        <v/>
      </c>
      <c r="AX833" s="12" t="str">
        <f t="shared" si="496"/>
        <v/>
      </c>
      <c r="AY833" s="12" t="str">
        <f t="shared" si="497"/>
        <v/>
      </c>
      <c r="AZ833" s="12" t="str">
        <f t="shared" si="498"/>
        <v/>
      </c>
    </row>
    <row r="834" spans="1:52" s="3" customFormat="1">
      <c r="A834" s="35"/>
      <c r="B834" s="36"/>
      <c r="C834" s="36"/>
      <c r="D834" s="36"/>
      <c r="E834" s="13"/>
      <c r="F834" s="13"/>
      <c r="G834" s="13"/>
      <c r="H834" s="13"/>
      <c r="I834" s="18">
        <f t="shared" si="466"/>
        <v>0</v>
      </c>
      <c r="J834" s="37">
        <f t="shared" si="467"/>
        <v>0</v>
      </c>
      <c r="K834" s="37"/>
      <c r="L834" s="12">
        <f t="shared" si="468"/>
        <v>0</v>
      </c>
      <c r="M834" s="12">
        <f t="shared" si="469"/>
        <v>0</v>
      </c>
      <c r="N834" s="12">
        <f t="shared" si="470"/>
        <v>0</v>
      </c>
      <c r="O834" s="12">
        <f t="shared" si="471"/>
        <v>0</v>
      </c>
      <c r="P834" s="12">
        <f t="shared" si="472"/>
        <v>0</v>
      </c>
      <c r="Q834" s="12">
        <f t="shared" si="473"/>
        <v>0</v>
      </c>
      <c r="R834" s="12">
        <f t="shared" si="474"/>
        <v>0</v>
      </c>
      <c r="S834" s="12">
        <f t="shared" si="475"/>
        <v>0</v>
      </c>
      <c r="U834" s="12">
        <f t="shared" si="476"/>
        <v>0</v>
      </c>
      <c r="V834" s="12">
        <f t="shared" si="477"/>
        <v>0</v>
      </c>
      <c r="W834" s="12">
        <f t="shared" si="478"/>
        <v>0</v>
      </c>
      <c r="X834" s="12">
        <f t="shared" si="499"/>
        <v>0</v>
      </c>
      <c r="Y834" s="12">
        <f t="shared" si="465"/>
        <v>0</v>
      </c>
      <c r="Z834" s="12">
        <f t="shared" si="479"/>
        <v>0</v>
      </c>
      <c r="AB834" s="42">
        <f t="shared" si="480"/>
        <v>0</v>
      </c>
      <c r="AC834" s="42">
        <f t="shared" si="481"/>
        <v>0</v>
      </c>
      <c r="AD834" s="42">
        <f t="shared" si="482"/>
        <v>0</v>
      </c>
      <c r="AE834" s="42">
        <f t="shared" si="483"/>
        <v>0</v>
      </c>
      <c r="AG834" s="7"/>
      <c r="AH834" s="7"/>
      <c r="AJ834" s="7"/>
      <c r="AL834" s="12" t="str">
        <f t="shared" si="484"/>
        <v/>
      </c>
      <c r="AM834" s="12" t="str">
        <f t="shared" si="485"/>
        <v/>
      </c>
      <c r="AN834" s="12" t="str">
        <f t="shared" si="486"/>
        <v/>
      </c>
      <c r="AO834" s="12" t="str">
        <f t="shared" si="487"/>
        <v/>
      </c>
      <c r="AP834" s="12" t="str">
        <f t="shared" si="488"/>
        <v/>
      </c>
      <c r="AQ834" s="12" t="str">
        <f t="shared" si="489"/>
        <v/>
      </c>
      <c r="AR834" s="12" t="str">
        <f t="shared" si="490"/>
        <v/>
      </c>
      <c r="AS834" s="12" t="str">
        <f t="shared" si="491"/>
        <v/>
      </c>
      <c r="AT834" s="12" t="str">
        <f t="shared" si="492"/>
        <v/>
      </c>
      <c r="AU834" s="12" t="str">
        <f t="shared" si="493"/>
        <v/>
      </c>
      <c r="AV834" s="12" t="str">
        <f t="shared" si="494"/>
        <v/>
      </c>
      <c r="AW834" s="12" t="str">
        <f t="shared" si="495"/>
        <v/>
      </c>
      <c r="AX834" s="12" t="str">
        <f t="shared" si="496"/>
        <v/>
      </c>
      <c r="AY834" s="12" t="str">
        <f t="shared" si="497"/>
        <v/>
      </c>
      <c r="AZ834" s="12" t="str">
        <f t="shared" si="498"/>
        <v/>
      </c>
    </row>
    <row r="835" spans="1:52" s="3" customFormat="1">
      <c r="A835" s="35"/>
      <c r="B835" s="36"/>
      <c r="C835" s="36"/>
      <c r="D835" s="36"/>
      <c r="E835" s="13"/>
      <c r="F835" s="13"/>
      <c r="G835" s="13"/>
      <c r="H835" s="13"/>
      <c r="I835" s="18">
        <f t="shared" si="466"/>
        <v>0</v>
      </c>
      <c r="J835" s="37">
        <f t="shared" si="467"/>
        <v>0</v>
      </c>
      <c r="K835" s="37"/>
      <c r="L835" s="12">
        <f t="shared" si="468"/>
        <v>0</v>
      </c>
      <c r="M835" s="12">
        <f t="shared" si="469"/>
        <v>0</v>
      </c>
      <c r="N835" s="12">
        <f t="shared" si="470"/>
        <v>0</v>
      </c>
      <c r="O835" s="12">
        <f t="shared" si="471"/>
        <v>0</v>
      </c>
      <c r="P835" s="12">
        <f t="shared" si="472"/>
        <v>0</v>
      </c>
      <c r="Q835" s="12">
        <f t="shared" si="473"/>
        <v>0</v>
      </c>
      <c r="R835" s="12">
        <f t="shared" si="474"/>
        <v>0</v>
      </c>
      <c r="S835" s="12">
        <f t="shared" si="475"/>
        <v>0</v>
      </c>
      <c r="U835" s="12">
        <f t="shared" si="476"/>
        <v>0</v>
      </c>
      <c r="V835" s="12">
        <f t="shared" si="477"/>
        <v>0</v>
      </c>
      <c r="W835" s="12">
        <f t="shared" si="478"/>
        <v>0</v>
      </c>
      <c r="X835" s="12">
        <f t="shared" si="499"/>
        <v>0</v>
      </c>
      <c r="Y835" s="12">
        <f t="shared" si="465"/>
        <v>0</v>
      </c>
      <c r="Z835" s="12">
        <f t="shared" si="479"/>
        <v>0</v>
      </c>
      <c r="AB835" s="42">
        <f t="shared" si="480"/>
        <v>0</v>
      </c>
      <c r="AC835" s="42">
        <f t="shared" si="481"/>
        <v>0</v>
      </c>
      <c r="AD835" s="42">
        <f t="shared" si="482"/>
        <v>0</v>
      </c>
      <c r="AE835" s="42">
        <f t="shared" si="483"/>
        <v>0</v>
      </c>
      <c r="AG835" s="7"/>
      <c r="AH835" s="7"/>
      <c r="AJ835" s="7"/>
      <c r="AL835" s="12" t="str">
        <f t="shared" si="484"/>
        <v/>
      </c>
      <c r="AM835" s="12" t="str">
        <f t="shared" si="485"/>
        <v/>
      </c>
      <c r="AN835" s="12" t="str">
        <f t="shared" si="486"/>
        <v/>
      </c>
      <c r="AO835" s="12" t="str">
        <f t="shared" si="487"/>
        <v/>
      </c>
      <c r="AP835" s="12" t="str">
        <f t="shared" si="488"/>
        <v/>
      </c>
      <c r="AQ835" s="12" t="str">
        <f t="shared" si="489"/>
        <v/>
      </c>
      <c r="AR835" s="12" t="str">
        <f t="shared" si="490"/>
        <v/>
      </c>
      <c r="AS835" s="12" t="str">
        <f t="shared" si="491"/>
        <v/>
      </c>
      <c r="AT835" s="12" t="str">
        <f t="shared" si="492"/>
        <v/>
      </c>
      <c r="AU835" s="12" t="str">
        <f t="shared" si="493"/>
        <v/>
      </c>
      <c r="AV835" s="12" t="str">
        <f t="shared" si="494"/>
        <v/>
      </c>
      <c r="AW835" s="12" t="str">
        <f t="shared" si="495"/>
        <v/>
      </c>
      <c r="AX835" s="12" t="str">
        <f t="shared" si="496"/>
        <v/>
      </c>
      <c r="AY835" s="12" t="str">
        <f t="shared" si="497"/>
        <v/>
      </c>
      <c r="AZ835" s="12" t="str">
        <f t="shared" si="498"/>
        <v/>
      </c>
    </row>
    <row r="836" spans="1:52" s="3" customFormat="1">
      <c r="A836" s="35"/>
      <c r="B836" s="36"/>
      <c r="C836" s="36"/>
      <c r="D836" s="36"/>
      <c r="E836" s="13"/>
      <c r="F836" s="13"/>
      <c r="G836" s="13"/>
      <c r="H836" s="13"/>
      <c r="I836" s="18">
        <f t="shared" si="466"/>
        <v>0</v>
      </c>
      <c r="J836" s="37">
        <f t="shared" si="467"/>
        <v>0</v>
      </c>
      <c r="K836" s="37"/>
      <c r="L836" s="12">
        <f t="shared" si="468"/>
        <v>0</v>
      </c>
      <c r="M836" s="12">
        <f t="shared" si="469"/>
        <v>0</v>
      </c>
      <c r="N836" s="12">
        <f t="shared" si="470"/>
        <v>0</v>
      </c>
      <c r="O836" s="12">
        <f t="shared" si="471"/>
        <v>0</v>
      </c>
      <c r="P836" s="12">
        <f t="shared" si="472"/>
        <v>0</v>
      </c>
      <c r="Q836" s="12">
        <f t="shared" si="473"/>
        <v>0</v>
      </c>
      <c r="R836" s="12">
        <f t="shared" si="474"/>
        <v>0</v>
      </c>
      <c r="S836" s="12">
        <f t="shared" si="475"/>
        <v>0</v>
      </c>
      <c r="U836" s="12">
        <f t="shared" si="476"/>
        <v>0</v>
      </c>
      <c r="V836" s="12">
        <f t="shared" si="477"/>
        <v>0</v>
      </c>
      <c r="W836" s="12">
        <f t="shared" si="478"/>
        <v>0</v>
      </c>
      <c r="X836" s="12">
        <f t="shared" si="499"/>
        <v>0</v>
      </c>
      <c r="Y836" s="12">
        <f t="shared" si="465"/>
        <v>0</v>
      </c>
      <c r="Z836" s="12">
        <f t="shared" si="479"/>
        <v>0</v>
      </c>
      <c r="AB836" s="42">
        <f t="shared" si="480"/>
        <v>0</v>
      </c>
      <c r="AC836" s="42">
        <f t="shared" si="481"/>
        <v>0</v>
      </c>
      <c r="AD836" s="42">
        <f t="shared" si="482"/>
        <v>0</v>
      </c>
      <c r="AE836" s="42">
        <f t="shared" si="483"/>
        <v>0</v>
      </c>
      <c r="AG836" s="7"/>
      <c r="AH836" s="7"/>
      <c r="AJ836" s="7"/>
      <c r="AL836" s="12" t="str">
        <f t="shared" si="484"/>
        <v/>
      </c>
      <c r="AM836" s="12" t="str">
        <f t="shared" si="485"/>
        <v/>
      </c>
      <c r="AN836" s="12" t="str">
        <f t="shared" si="486"/>
        <v/>
      </c>
      <c r="AO836" s="12" t="str">
        <f t="shared" si="487"/>
        <v/>
      </c>
      <c r="AP836" s="12" t="str">
        <f t="shared" si="488"/>
        <v/>
      </c>
      <c r="AQ836" s="12" t="str">
        <f t="shared" si="489"/>
        <v/>
      </c>
      <c r="AR836" s="12" t="str">
        <f t="shared" si="490"/>
        <v/>
      </c>
      <c r="AS836" s="12" t="str">
        <f t="shared" si="491"/>
        <v/>
      </c>
      <c r="AT836" s="12" t="str">
        <f t="shared" si="492"/>
        <v/>
      </c>
      <c r="AU836" s="12" t="str">
        <f t="shared" si="493"/>
        <v/>
      </c>
      <c r="AV836" s="12" t="str">
        <f t="shared" si="494"/>
        <v/>
      </c>
      <c r="AW836" s="12" t="str">
        <f t="shared" si="495"/>
        <v/>
      </c>
      <c r="AX836" s="12" t="str">
        <f t="shared" si="496"/>
        <v/>
      </c>
      <c r="AY836" s="12" t="str">
        <f t="shared" si="497"/>
        <v/>
      </c>
      <c r="AZ836" s="12" t="str">
        <f t="shared" si="498"/>
        <v/>
      </c>
    </row>
    <row r="837" spans="1:52" s="3" customFormat="1">
      <c r="A837" s="35"/>
      <c r="B837" s="36"/>
      <c r="C837" s="36"/>
      <c r="D837" s="36"/>
      <c r="E837" s="13"/>
      <c r="F837" s="13"/>
      <c r="G837" s="13"/>
      <c r="H837" s="13"/>
      <c r="I837" s="18">
        <f t="shared" si="466"/>
        <v>0</v>
      </c>
      <c r="J837" s="37">
        <f t="shared" si="467"/>
        <v>0</v>
      </c>
      <c r="K837" s="37"/>
      <c r="L837" s="12">
        <f t="shared" si="468"/>
        <v>0</v>
      </c>
      <c r="M837" s="12">
        <f t="shared" si="469"/>
        <v>0</v>
      </c>
      <c r="N837" s="12">
        <f t="shared" si="470"/>
        <v>0</v>
      </c>
      <c r="O837" s="12">
        <f t="shared" si="471"/>
        <v>0</v>
      </c>
      <c r="P837" s="12">
        <f t="shared" si="472"/>
        <v>0</v>
      </c>
      <c r="Q837" s="12">
        <f t="shared" si="473"/>
        <v>0</v>
      </c>
      <c r="R837" s="12">
        <f t="shared" si="474"/>
        <v>0</v>
      </c>
      <c r="S837" s="12">
        <f t="shared" si="475"/>
        <v>0</v>
      </c>
      <c r="U837" s="12">
        <f t="shared" si="476"/>
        <v>0</v>
      </c>
      <c r="V837" s="12">
        <f t="shared" si="477"/>
        <v>0</v>
      </c>
      <c r="W837" s="12">
        <f t="shared" si="478"/>
        <v>0</v>
      </c>
      <c r="X837" s="12">
        <f t="shared" si="499"/>
        <v>0</v>
      </c>
      <c r="Y837" s="12">
        <f t="shared" si="465"/>
        <v>0</v>
      </c>
      <c r="Z837" s="12">
        <f t="shared" si="479"/>
        <v>0</v>
      </c>
      <c r="AB837" s="42">
        <f t="shared" si="480"/>
        <v>0</v>
      </c>
      <c r="AC837" s="42">
        <f t="shared" si="481"/>
        <v>0</v>
      </c>
      <c r="AD837" s="42">
        <f t="shared" si="482"/>
        <v>0</v>
      </c>
      <c r="AE837" s="42">
        <f t="shared" si="483"/>
        <v>0</v>
      </c>
      <c r="AG837" s="7"/>
      <c r="AH837" s="7"/>
      <c r="AJ837" s="7"/>
      <c r="AL837" s="12" t="str">
        <f t="shared" si="484"/>
        <v/>
      </c>
      <c r="AM837" s="12" t="str">
        <f t="shared" si="485"/>
        <v/>
      </c>
      <c r="AN837" s="12" t="str">
        <f t="shared" si="486"/>
        <v/>
      </c>
      <c r="AO837" s="12" t="str">
        <f t="shared" si="487"/>
        <v/>
      </c>
      <c r="AP837" s="12" t="str">
        <f t="shared" si="488"/>
        <v/>
      </c>
      <c r="AQ837" s="12" t="str">
        <f t="shared" si="489"/>
        <v/>
      </c>
      <c r="AR837" s="12" t="str">
        <f t="shared" si="490"/>
        <v/>
      </c>
      <c r="AS837" s="12" t="str">
        <f t="shared" si="491"/>
        <v/>
      </c>
      <c r="AT837" s="12" t="str">
        <f t="shared" si="492"/>
        <v/>
      </c>
      <c r="AU837" s="12" t="str">
        <f t="shared" si="493"/>
        <v/>
      </c>
      <c r="AV837" s="12" t="str">
        <f t="shared" si="494"/>
        <v/>
      </c>
      <c r="AW837" s="12" t="str">
        <f t="shared" si="495"/>
        <v/>
      </c>
      <c r="AX837" s="12" t="str">
        <f t="shared" si="496"/>
        <v/>
      </c>
      <c r="AY837" s="12" t="str">
        <f t="shared" si="497"/>
        <v/>
      </c>
      <c r="AZ837" s="12" t="str">
        <f t="shared" si="498"/>
        <v/>
      </c>
    </row>
    <row r="838" spans="1:52" s="3" customFormat="1">
      <c r="A838" s="35"/>
      <c r="B838" s="36"/>
      <c r="C838" s="36"/>
      <c r="D838" s="36"/>
      <c r="E838" s="13"/>
      <c r="F838" s="13"/>
      <c r="G838" s="13"/>
      <c r="H838" s="13"/>
      <c r="I838" s="18">
        <f t="shared" si="466"/>
        <v>0</v>
      </c>
      <c r="J838" s="37">
        <f t="shared" si="467"/>
        <v>0</v>
      </c>
      <c r="K838" s="37"/>
      <c r="L838" s="12">
        <f t="shared" si="468"/>
        <v>0</v>
      </c>
      <c r="M838" s="12">
        <f t="shared" si="469"/>
        <v>0</v>
      </c>
      <c r="N838" s="12">
        <f t="shared" si="470"/>
        <v>0</v>
      </c>
      <c r="O838" s="12">
        <f t="shared" si="471"/>
        <v>0</v>
      </c>
      <c r="P838" s="12">
        <f t="shared" si="472"/>
        <v>0</v>
      </c>
      <c r="Q838" s="12">
        <f t="shared" si="473"/>
        <v>0</v>
      </c>
      <c r="R838" s="12">
        <f t="shared" si="474"/>
        <v>0</v>
      </c>
      <c r="S838" s="12">
        <f t="shared" si="475"/>
        <v>0</v>
      </c>
      <c r="U838" s="12">
        <f t="shared" si="476"/>
        <v>0</v>
      </c>
      <c r="V838" s="12">
        <f t="shared" si="477"/>
        <v>0</v>
      </c>
      <c r="W838" s="12">
        <f t="shared" si="478"/>
        <v>0</v>
      </c>
      <c r="X838" s="12">
        <f t="shared" si="499"/>
        <v>0</v>
      </c>
      <c r="Y838" s="12">
        <f t="shared" si="465"/>
        <v>0</v>
      </c>
      <c r="Z838" s="12">
        <f t="shared" si="479"/>
        <v>0</v>
      </c>
      <c r="AB838" s="42">
        <f t="shared" si="480"/>
        <v>0</v>
      </c>
      <c r="AC838" s="42">
        <f t="shared" si="481"/>
        <v>0</v>
      </c>
      <c r="AD838" s="42">
        <f t="shared" si="482"/>
        <v>0</v>
      </c>
      <c r="AE838" s="42">
        <f t="shared" si="483"/>
        <v>0</v>
      </c>
      <c r="AG838" s="7"/>
      <c r="AH838" s="7"/>
      <c r="AJ838" s="7"/>
      <c r="AL838" s="12" t="str">
        <f t="shared" si="484"/>
        <v/>
      </c>
      <c r="AM838" s="12" t="str">
        <f t="shared" si="485"/>
        <v/>
      </c>
      <c r="AN838" s="12" t="str">
        <f t="shared" si="486"/>
        <v/>
      </c>
      <c r="AO838" s="12" t="str">
        <f t="shared" si="487"/>
        <v/>
      </c>
      <c r="AP838" s="12" t="str">
        <f t="shared" si="488"/>
        <v/>
      </c>
      <c r="AQ838" s="12" t="str">
        <f t="shared" si="489"/>
        <v/>
      </c>
      <c r="AR838" s="12" t="str">
        <f t="shared" si="490"/>
        <v/>
      </c>
      <c r="AS838" s="12" t="str">
        <f t="shared" si="491"/>
        <v/>
      </c>
      <c r="AT838" s="12" t="str">
        <f t="shared" si="492"/>
        <v/>
      </c>
      <c r="AU838" s="12" t="str">
        <f t="shared" si="493"/>
        <v/>
      </c>
      <c r="AV838" s="12" t="str">
        <f t="shared" si="494"/>
        <v/>
      </c>
      <c r="AW838" s="12" t="str">
        <f t="shared" si="495"/>
        <v/>
      </c>
      <c r="AX838" s="12" t="str">
        <f t="shared" si="496"/>
        <v/>
      </c>
      <c r="AY838" s="12" t="str">
        <f t="shared" si="497"/>
        <v/>
      </c>
      <c r="AZ838" s="12" t="str">
        <f t="shared" si="498"/>
        <v/>
      </c>
    </row>
    <row r="839" spans="1:52" s="3" customFormat="1">
      <c r="A839" s="35"/>
      <c r="B839" s="36"/>
      <c r="C839" s="36"/>
      <c r="D839" s="36"/>
      <c r="E839" s="13"/>
      <c r="F839" s="13"/>
      <c r="G839" s="13"/>
      <c r="H839" s="13"/>
      <c r="I839" s="18">
        <f t="shared" si="466"/>
        <v>0</v>
      </c>
      <c r="J839" s="37">
        <f t="shared" si="467"/>
        <v>0</v>
      </c>
      <c r="K839" s="37"/>
      <c r="L839" s="12">
        <f t="shared" si="468"/>
        <v>0</v>
      </c>
      <c r="M839" s="12">
        <f t="shared" si="469"/>
        <v>0</v>
      </c>
      <c r="N839" s="12">
        <f t="shared" si="470"/>
        <v>0</v>
      </c>
      <c r="O839" s="12">
        <f t="shared" si="471"/>
        <v>0</v>
      </c>
      <c r="P839" s="12">
        <f t="shared" si="472"/>
        <v>0</v>
      </c>
      <c r="Q839" s="12">
        <f t="shared" si="473"/>
        <v>0</v>
      </c>
      <c r="R839" s="12">
        <f t="shared" si="474"/>
        <v>0</v>
      </c>
      <c r="S839" s="12">
        <f t="shared" si="475"/>
        <v>0</v>
      </c>
      <c r="U839" s="12">
        <f t="shared" si="476"/>
        <v>0</v>
      </c>
      <c r="V839" s="12">
        <f t="shared" si="477"/>
        <v>0</v>
      </c>
      <c r="W839" s="12">
        <f t="shared" si="478"/>
        <v>0</v>
      </c>
      <c r="X839" s="12">
        <f t="shared" si="499"/>
        <v>0</v>
      </c>
      <c r="Y839" s="12">
        <f t="shared" ref="Y839:Y902" si="500">IF(AND(L839=1,L838=0),1,0)</f>
        <v>0</v>
      </c>
      <c r="Z839" s="12">
        <f t="shared" si="479"/>
        <v>0</v>
      </c>
      <c r="AB839" s="42">
        <f t="shared" si="480"/>
        <v>0</v>
      </c>
      <c r="AC839" s="42">
        <f t="shared" si="481"/>
        <v>0</v>
      </c>
      <c r="AD839" s="42">
        <f t="shared" si="482"/>
        <v>0</v>
      </c>
      <c r="AE839" s="42">
        <f t="shared" si="483"/>
        <v>0</v>
      </c>
      <c r="AG839" s="7"/>
      <c r="AH839" s="7"/>
      <c r="AJ839" s="7"/>
      <c r="AL839" s="12" t="str">
        <f t="shared" si="484"/>
        <v/>
      </c>
      <c r="AM839" s="12" t="str">
        <f t="shared" si="485"/>
        <v/>
      </c>
      <c r="AN839" s="12" t="str">
        <f t="shared" si="486"/>
        <v/>
      </c>
      <c r="AO839" s="12" t="str">
        <f t="shared" si="487"/>
        <v/>
      </c>
      <c r="AP839" s="12" t="str">
        <f t="shared" si="488"/>
        <v/>
      </c>
      <c r="AQ839" s="12" t="str">
        <f t="shared" si="489"/>
        <v/>
      </c>
      <c r="AR839" s="12" t="str">
        <f t="shared" si="490"/>
        <v/>
      </c>
      <c r="AS839" s="12" t="str">
        <f t="shared" si="491"/>
        <v/>
      </c>
      <c r="AT839" s="12" t="str">
        <f t="shared" si="492"/>
        <v/>
      </c>
      <c r="AU839" s="12" t="str">
        <f t="shared" si="493"/>
        <v/>
      </c>
      <c r="AV839" s="12" t="str">
        <f t="shared" si="494"/>
        <v/>
      </c>
      <c r="AW839" s="12" t="str">
        <f t="shared" si="495"/>
        <v/>
      </c>
      <c r="AX839" s="12" t="str">
        <f t="shared" si="496"/>
        <v/>
      </c>
      <c r="AY839" s="12" t="str">
        <f t="shared" si="497"/>
        <v/>
      </c>
      <c r="AZ839" s="12" t="str">
        <f t="shared" si="498"/>
        <v/>
      </c>
    </row>
    <row r="840" spans="1:52" s="3" customFormat="1">
      <c r="A840" s="35"/>
      <c r="B840" s="36"/>
      <c r="C840" s="36"/>
      <c r="D840" s="36"/>
      <c r="E840" s="13"/>
      <c r="F840" s="13"/>
      <c r="G840" s="13"/>
      <c r="H840" s="13"/>
      <c r="I840" s="18">
        <f t="shared" si="466"/>
        <v>0</v>
      </c>
      <c r="J840" s="37">
        <f t="shared" si="467"/>
        <v>0</v>
      </c>
      <c r="K840" s="37"/>
      <c r="L840" s="12">
        <f t="shared" si="468"/>
        <v>0</v>
      </c>
      <c r="M840" s="12">
        <f t="shared" si="469"/>
        <v>0</v>
      </c>
      <c r="N840" s="12">
        <f t="shared" si="470"/>
        <v>0</v>
      </c>
      <c r="O840" s="12">
        <f t="shared" si="471"/>
        <v>0</v>
      </c>
      <c r="P840" s="12">
        <f t="shared" si="472"/>
        <v>0</v>
      </c>
      <c r="Q840" s="12">
        <f t="shared" si="473"/>
        <v>0</v>
      </c>
      <c r="R840" s="12">
        <f t="shared" si="474"/>
        <v>0</v>
      </c>
      <c r="S840" s="12">
        <f t="shared" si="475"/>
        <v>0</v>
      </c>
      <c r="U840" s="12">
        <f t="shared" si="476"/>
        <v>0</v>
      </c>
      <c r="V840" s="12">
        <f t="shared" si="477"/>
        <v>0</v>
      </c>
      <c r="W840" s="12">
        <f t="shared" si="478"/>
        <v>0</v>
      </c>
      <c r="X840" s="12">
        <f t="shared" si="499"/>
        <v>0</v>
      </c>
      <c r="Y840" s="12">
        <f t="shared" si="500"/>
        <v>0</v>
      </c>
      <c r="Z840" s="12">
        <f t="shared" si="479"/>
        <v>0</v>
      </c>
      <c r="AB840" s="42">
        <f t="shared" si="480"/>
        <v>0</v>
      </c>
      <c r="AC840" s="42">
        <f t="shared" si="481"/>
        <v>0</v>
      </c>
      <c r="AD840" s="42">
        <f t="shared" si="482"/>
        <v>0</v>
      </c>
      <c r="AE840" s="42">
        <f t="shared" si="483"/>
        <v>0</v>
      </c>
      <c r="AG840" s="7"/>
      <c r="AH840" s="7"/>
      <c r="AJ840" s="7"/>
      <c r="AL840" s="12" t="str">
        <f t="shared" si="484"/>
        <v/>
      </c>
      <c r="AM840" s="12" t="str">
        <f t="shared" si="485"/>
        <v/>
      </c>
      <c r="AN840" s="12" t="str">
        <f t="shared" si="486"/>
        <v/>
      </c>
      <c r="AO840" s="12" t="str">
        <f t="shared" si="487"/>
        <v/>
      </c>
      <c r="AP840" s="12" t="str">
        <f t="shared" si="488"/>
        <v/>
      </c>
      <c r="AQ840" s="12" t="str">
        <f t="shared" si="489"/>
        <v/>
      </c>
      <c r="AR840" s="12" t="str">
        <f t="shared" si="490"/>
        <v/>
      </c>
      <c r="AS840" s="12" t="str">
        <f t="shared" si="491"/>
        <v/>
      </c>
      <c r="AT840" s="12" t="str">
        <f t="shared" si="492"/>
        <v/>
      </c>
      <c r="AU840" s="12" t="str">
        <f t="shared" si="493"/>
        <v/>
      </c>
      <c r="AV840" s="12" t="str">
        <f t="shared" si="494"/>
        <v/>
      </c>
      <c r="AW840" s="12" t="str">
        <f t="shared" si="495"/>
        <v/>
      </c>
      <c r="AX840" s="12" t="str">
        <f t="shared" si="496"/>
        <v/>
      </c>
      <c r="AY840" s="12" t="str">
        <f t="shared" si="497"/>
        <v/>
      </c>
      <c r="AZ840" s="12" t="str">
        <f t="shared" si="498"/>
        <v/>
      </c>
    </row>
    <row r="841" spans="1:52" s="3" customFormat="1">
      <c r="A841" s="35"/>
      <c r="B841" s="36"/>
      <c r="C841" s="36"/>
      <c r="D841" s="36"/>
      <c r="E841" s="13"/>
      <c r="F841" s="13"/>
      <c r="G841" s="13"/>
      <c r="H841" s="13"/>
      <c r="I841" s="18">
        <f t="shared" si="466"/>
        <v>0</v>
      </c>
      <c r="J841" s="37">
        <f t="shared" si="467"/>
        <v>0</v>
      </c>
      <c r="K841" s="37"/>
      <c r="L841" s="12">
        <f t="shared" si="468"/>
        <v>0</v>
      </c>
      <c r="M841" s="12">
        <f t="shared" si="469"/>
        <v>0</v>
      </c>
      <c r="N841" s="12">
        <f t="shared" si="470"/>
        <v>0</v>
      </c>
      <c r="O841" s="12">
        <f t="shared" si="471"/>
        <v>0</v>
      </c>
      <c r="P841" s="12">
        <f t="shared" si="472"/>
        <v>0</v>
      </c>
      <c r="Q841" s="12">
        <f t="shared" si="473"/>
        <v>0</v>
      </c>
      <c r="R841" s="12">
        <f t="shared" si="474"/>
        <v>0</v>
      </c>
      <c r="S841" s="12">
        <f t="shared" si="475"/>
        <v>0</v>
      </c>
      <c r="U841" s="12">
        <f t="shared" si="476"/>
        <v>0</v>
      </c>
      <c r="V841" s="12">
        <f t="shared" si="477"/>
        <v>0</v>
      </c>
      <c r="W841" s="12">
        <f t="shared" si="478"/>
        <v>0</v>
      </c>
      <c r="X841" s="12">
        <f t="shared" si="499"/>
        <v>0</v>
      </c>
      <c r="Y841" s="12">
        <f t="shared" si="500"/>
        <v>0</v>
      </c>
      <c r="Z841" s="12">
        <f t="shared" si="479"/>
        <v>0</v>
      </c>
      <c r="AB841" s="42">
        <f t="shared" si="480"/>
        <v>0</v>
      </c>
      <c r="AC841" s="42">
        <f t="shared" si="481"/>
        <v>0</v>
      </c>
      <c r="AD841" s="42">
        <f t="shared" si="482"/>
        <v>0</v>
      </c>
      <c r="AE841" s="42">
        <f t="shared" si="483"/>
        <v>0</v>
      </c>
      <c r="AG841" s="7"/>
      <c r="AH841" s="7"/>
      <c r="AJ841" s="7"/>
      <c r="AL841" s="12" t="str">
        <f t="shared" si="484"/>
        <v/>
      </c>
      <c r="AM841" s="12" t="str">
        <f t="shared" si="485"/>
        <v/>
      </c>
      <c r="AN841" s="12" t="str">
        <f t="shared" si="486"/>
        <v/>
      </c>
      <c r="AO841" s="12" t="str">
        <f t="shared" si="487"/>
        <v/>
      </c>
      <c r="AP841" s="12" t="str">
        <f t="shared" si="488"/>
        <v/>
      </c>
      <c r="AQ841" s="12" t="str">
        <f t="shared" si="489"/>
        <v/>
      </c>
      <c r="AR841" s="12" t="str">
        <f t="shared" si="490"/>
        <v/>
      </c>
      <c r="AS841" s="12" t="str">
        <f t="shared" si="491"/>
        <v/>
      </c>
      <c r="AT841" s="12" t="str">
        <f t="shared" si="492"/>
        <v/>
      </c>
      <c r="AU841" s="12" t="str">
        <f t="shared" si="493"/>
        <v/>
      </c>
      <c r="AV841" s="12" t="str">
        <f t="shared" si="494"/>
        <v/>
      </c>
      <c r="AW841" s="12" t="str">
        <f t="shared" si="495"/>
        <v/>
      </c>
      <c r="AX841" s="12" t="str">
        <f t="shared" si="496"/>
        <v/>
      </c>
      <c r="AY841" s="12" t="str">
        <f t="shared" si="497"/>
        <v/>
      </c>
      <c r="AZ841" s="12" t="str">
        <f t="shared" si="498"/>
        <v/>
      </c>
    </row>
    <row r="842" spans="1:52" s="3" customFormat="1">
      <c r="A842" s="35"/>
      <c r="B842" s="36"/>
      <c r="C842" s="36"/>
      <c r="D842" s="36"/>
      <c r="E842" s="13"/>
      <c r="F842" s="13"/>
      <c r="G842" s="13"/>
      <c r="H842" s="13"/>
      <c r="I842" s="18">
        <f t="shared" si="466"/>
        <v>0</v>
      </c>
      <c r="J842" s="37">
        <f t="shared" si="467"/>
        <v>0</v>
      </c>
      <c r="K842" s="37"/>
      <c r="L842" s="12">
        <f t="shared" si="468"/>
        <v>0</v>
      </c>
      <c r="M842" s="12">
        <f t="shared" si="469"/>
        <v>0</v>
      </c>
      <c r="N842" s="12">
        <f t="shared" si="470"/>
        <v>0</v>
      </c>
      <c r="O842" s="12">
        <f t="shared" si="471"/>
        <v>0</v>
      </c>
      <c r="P842" s="12">
        <f t="shared" si="472"/>
        <v>0</v>
      </c>
      <c r="Q842" s="12">
        <f t="shared" si="473"/>
        <v>0</v>
      </c>
      <c r="R842" s="12">
        <f t="shared" si="474"/>
        <v>0</v>
      </c>
      <c r="S842" s="12">
        <f t="shared" si="475"/>
        <v>0</v>
      </c>
      <c r="U842" s="12">
        <f t="shared" si="476"/>
        <v>0</v>
      </c>
      <c r="V842" s="12">
        <f t="shared" si="477"/>
        <v>0</v>
      </c>
      <c r="W842" s="12">
        <f t="shared" si="478"/>
        <v>0</v>
      </c>
      <c r="X842" s="12">
        <f t="shared" si="499"/>
        <v>0</v>
      </c>
      <c r="Y842" s="12">
        <f t="shared" si="500"/>
        <v>0</v>
      </c>
      <c r="Z842" s="12">
        <f t="shared" si="479"/>
        <v>0</v>
      </c>
      <c r="AB842" s="42">
        <f t="shared" si="480"/>
        <v>0</v>
      </c>
      <c r="AC842" s="42">
        <f t="shared" si="481"/>
        <v>0</v>
      </c>
      <c r="AD842" s="42">
        <f t="shared" si="482"/>
        <v>0</v>
      </c>
      <c r="AE842" s="42">
        <f t="shared" si="483"/>
        <v>0</v>
      </c>
      <c r="AG842" s="7"/>
      <c r="AH842" s="7"/>
      <c r="AJ842" s="7"/>
      <c r="AL842" s="12" t="str">
        <f t="shared" si="484"/>
        <v/>
      </c>
      <c r="AM842" s="12" t="str">
        <f t="shared" si="485"/>
        <v/>
      </c>
      <c r="AN842" s="12" t="str">
        <f t="shared" si="486"/>
        <v/>
      </c>
      <c r="AO842" s="12" t="str">
        <f t="shared" si="487"/>
        <v/>
      </c>
      <c r="AP842" s="12" t="str">
        <f t="shared" si="488"/>
        <v/>
      </c>
      <c r="AQ842" s="12" t="str">
        <f t="shared" si="489"/>
        <v/>
      </c>
      <c r="AR842" s="12" t="str">
        <f t="shared" si="490"/>
        <v/>
      </c>
      <c r="AS842" s="12" t="str">
        <f t="shared" si="491"/>
        <v/>
      </c>
      <c r="AT842" s="12" t="str">
        <f t="shared" si="492"/>
        <v/>
      </c>
      <c r="AU842" s="12" t="str">
        <f t="shared" si="493"/>
        <v/>
      </c>
      <c r="AV842" s="12" t="str">
        <f t="shared" si="494"/>
        <v/>
      </c>
      <c r="AW842" s="12" t="str">
        <f t="shared" si="495"/>
        <v/>
      </c>
      <c r="AX842" s="12" t="str">
        <f t="shared" si="496"/>
        <v/>
      </c>
      <c r="AY842" s="12" t="str">
        <f t="shared" si="497"/>
        <v/>
      </c>
      <c r="AZ842" s="12" t="str">
        <f t="shared" si="498"/>
        <v/>
      </c>
    </row>
    <row r="843" spans="1:52" s="3" customFormat="1">
      <c r="A843" s="35"/>
      <c r="B843" s="36"/>
      <c r="C843" s="36"/>
      <c r="D843" s="36"/>
      <c r="E843" s="13"/>
      <c r="F843" s="13"/>
      <c r="G843" s="13"/>
      <c r="H843" s="13"/>
      <c r="I843" s="18">
        <f t="shared" si="466"/>
        <v>0</v>
      </c>
      <c r="J843" s="37">
        <f t="shared" si="467"/>
        <v>0</v>
      </c>
      <c r="K843" s="37"/>
      <c r="L843" s="12">
        <f t="shared" si="468"/>
        <v>0</v>
      </c>
      <c r="M843" s="12">
        <f t="shared" si="469"/>
        <v>0</v>
      </c>
      <c r="N843" s="12">
        <f t="shared" si="470"/>
        <v>0</v>
      </c>
      <c r="O843" s="12">
        <f t="shared" si="471"/>
        <v>0</v>
      </c>
      <c r="P843" s="12">
        <f t="shared" si="472"/>
        <v>0</v>
      </c>
      <c r="Q843" s="12">
        <f t="shared" si="473"/>
        <v>0</v>
      </c>
      <c r="R843" s="12">
        <f t="shared" si="474"/>
        <v>0</v>
      </c>
      <c r="S843" s="12">
        <f t="shared" si="475"/>
        <v>0</v>
      </c>
      <c r="U843" s="12">
        <f t="shared" si="476"/>
        <v>0</v>
      </c>
      <c r="V843" s="12">
        <f t="shared" si="477"/>
        <v>0</v>
      </c>
      <c r="W843" s="12">
        <f t="shared" si="478"/>
        <v>0</v>
      </c>
      <c r="X843" s="12">
        <f t="shared" si="499"/>
        <v>0</v>
      </c>
      <c r="Y843" s="12">
        <f t="shared" si="500"/>
        <v>0</v>
      </c>
      <c r="Z843" s="12">
        <f t="shared" si="479"/>
        <v>0</v>
      </c>
      <c r="AB843" s="42">
        <f t="shared" si="480"/>
        <v>0</v>
      </c>
      <c r="AC843" s="42">
        <f t="shared" si="481"/>
        <v>0</v>
      </c>
      <c r="AD843" s="42">
        <f t="shared" si="482"/>
        <v>0</v>
      </c>
      <c r="AE843" s="42">
        <f t="shared" si="483"/>
        <v>0</v>
      </c>
      <c r="AG843" s="7"/>
      <c r="AH843" s="7"/>
      <c r="AJ843" s="7"/>
      <c r="AL843" s="12" t="str">
        <f t="shared" si="484"/>
        <v/>
      </c>
      <c r="AM843" s="12" t="str">
        <f t="shared" si="485"/>
        <v/>
      </c>
      <c r="AN843" s="12" t="str">
        <f t="shared" si="486"/>
        <v/>
      </c>
      <c r="AO843" s="12" t="str">
        <f t="shared" si="487"/>
        <v/>
      </c>
      <c r="AP843" s="12" t="str">
        <f t="shared" si="488"/>
        <v/>
      </c>
      <c r="AQ843" s="12" t="str">
        <f t="shared" si="489"/>
        <v/>
      </c>
      <c r="AR843" s="12" t="str">
        <f t="shared" si="490"/>
        <v/>
      </c>
      <c r="AS843" s="12" t="str">
        <f t="shared" si="491"/>
        <v/>
      </c>
      <c r="AT843" s="12" t="str">
        <f t="shared" si="492"/>
        <v/>
      </c>
      <c r="AU843" s="12" t="str">
        <f t="shared" si="493"/>
        <v/>
      </c>
      <c r="AV843" s="12" t="str">
        <f t="shared" si="494"/>
        <v/>
      </c>
      <c r="AW843" s="12" t="str">
        <f t="shared" si="495"/>
        <v/>
      </c>
      <c r="AX843" s="12" t="str">
        <f t="shared" si="496"/>
        <v/>
      </c>
      <c r="AY843" s="12" t="str">
        <f t="shared" si="497"/>
        <v/>
      </c>
      <c r="AZ843" s="12" t="str">
        <f t="shared" si="498"/>
        <v/>
      </c>
    </row>
    <row r="844" spans="1:52" s="3" customFormat="1">
      <c r="A844" s="35"/>
      <c r="B844" s="36"/>
      <c r="C844" s="36"/>
      <c r="D844" s="36"/>
      <c r="E844" s="13"/>
      <c r="F844" s="13"/>
      <c r="G844" s="13"/>
      <c r="H844" s="13"/>
      <c r="I844" s="18">
        <f t="shared" si="466"/>
        <v>0</v>
      </c>
      <c r="J844" s="37">
        <f t="shared" si="467"/>
        <v>0</v>
      </c>
      <c r="K844" s="37"/>
      <c r="L844" s="12">
        <f t="shared" si="468"/>
        <v>0</v>
      </c>
      <c r="M844" s="12">
        <f t="shared" si="469"/>
        <v>0</v>
      </c>
      <c r="N844" s="12">
        <f t="shared" si="470"/>
        <v>0</v>
      </c>
      <c r="O844" s="12">
        <f t="shared" si="471"/>
        <v>0</v>
      </c>
      <c r="P844" s="12">
        <f t="shared" si="472"/>
        <v>0</v>
      </c>
      <c r="Q844" s="12">
        <f t="shared" si="473"/>
        <v>0</v>
      </c>
      <c r="R844" s="12">
        <f t="shared" si="474"/>
        <v>0</v>
      </c>
      <c r="S844" s="12">
        <f t="shared" si="475"/>
        <v>0</v>
      </c>
      <c r="U844" s="12">
        <f t="shared" si="476"/>
        <v>0</v>
      </c>
      <c r="V844" s="12">
        <f t="shared" si="477"/>
        <v>0</v>
      </c>
      <c r="W844" s="12">
        <f t="shared" si="478"/>
        <v>0</v>
      </c>
      <c r="X844" s="12">
        <f t="shared" si="499"/>
        <v>0</v>
      </c>
      <c r="Y844" s="12">
        <f t="shared" si="500"/>
        <v>0</v>
      </c>
      <c r="Z844" s="12">
        <f t="shared" si="479"/>
        <v>0</v>
      </c>
      <c r="AB844" s="42">
        <f t="shared" si="480"/>
        <v>0</v>
      </c>
      <c r="AC844" s="42">
        <f t="shared" si="481"/>
        <v>0</v>
      </c>
      <c r="AD844" s="42">
        <f t="shared" si="482"/>
        <v>0</v>
      </c>
      <c r="AE844" s="42">
        <f t="shared" si="483"/>
        <v>0</v>
      </c>
      <c r="AG844" s="7"/>
      <c r="AH844" s="7"/>
      <c r="AJ844" s="7"/>
      <c r="AL844" s="12" t="str">
        <f t="shared" si="484"/>
        <v/>
      </c>
      <c r="AM844" s="12" t="str">
        <f t="shared" si="485"/>
        <v/>
      </c>
      <c r="AN844" s="12" t="str">
        <f t="shared" si="486"/>
        <v/>
      </c>
      <c r="AO844" s="12" t="str">
        <f t="shared" si="487"/>
        <v/>
      </c>
      <c r="AP844" s="12" t="str">
        <f t="shared" si="488"/>
        <v/>
      </c>
      <c r="AQ844" s="12" t="str">
        <f t="shared" si="489"/>
        <v/>
      </c>
      <c r="AR844" s="12" t="str">
        <f t="shared" si="490"/>
        <v/>
      </c>
      <c r="AS844" s="12" t="str">
        <f t="shared" si="491"/>
        <v/>
      </c>
      <c r="AT844" s="12" t="str">
        <f t="shared" si="492"/>
        <v/>
      </c>
      <c r="AU844" s="12" t="str">
        <f t="shared" si="493"/>
        <v/>
      </c>
      <c r="AV844" s="12" t="str">
        <f t="shared" si="494"/>
        <v/>
      </c>
      <c r="AW844" s="12" t="str">
        <f t="shared" si="495"/>
        <v/>
      </c>
      <c r="AX844" s="12" t="str">
        <f t="shared" si="496"/>
        <v/>
      </c>
      <c r="AY844" s="12" t="str">
        <f t="shared" si="497"/>
        <v/>
      </c>
      <c r="AZ844" s="12" t="str">
        <f t="shared" si="498"/>
        <v/>
      </c>
    </row>
    <row r="845" spans="1:52" s="3" customFormat="1">
      <c r="A845" s="35"/>
      <c r="B845" s="36"/>
      <c r="C845" s="36"/>
      <c r="D845" s="36"/>
      <c r="E845" s="13"/>
      <c r="F845" s="13"/>
      <c r="G845" s="13"/>
      <c r="H845" s="13"/>
      <c r="I845" s="18">
        <f t="shared" si="466"/>
        <v>0</v>
      </c>
      <c r="J845" s="37">
        <f t="shared" si="467"/>
        <v>0</v>
      </c>
      <c r="K845" s="37"/>
      <c r="L845" s="12">
        <f t="shared" si="468"/>
        <v>0</v>
      </c>
      <c r="M845" s="12">
        <f t="shared" si="469"/>
        <v>0</v>
      </c>
      <c r="N845" s="12">
        <f t="shared" si="470"/>
        <v>0</v>
      </c>
      <c r="O845" s="12">
        <f t="shared" si="471"/>
        <v>0</v>
      </c>
      <c r="P845" s="12">
        <f t="shared" si="472"/>
        <v>0</v>
      </c>
      <c r="Q845" s="12">
        <f t="shared" si="473"/>
        <v>0</v>
      </c>
      <c r="R845" s="12">
        <f t="shared" si="474"/>
        <v>0</v>
      </c>
      <c r="S845" s="12">
        <f t="shared" si="475"/>
        <v>0</v>
      </c>
      <c r="U845" s="12">
        <f t="shared" si="476"/>
        <v>0</v>
      </c>
      <c r="V845" s="12">
        <f t="shared" si="477"/>
        <v>0</v>
      </c>
      <c r="W845" s="12">
        <f t="shared" si="478"/>
        <v>0</v>
      </c>
      <c r="X845" s="12">
        <f t="shared" si="499"/>
        <v>0</v>
      </c>
      <c r="Y845" s="12">
        <f t="shared" si="500"/>
        <v>0</v>
      </c>
      <c r="Z845" s="12">
        <f t="shared" si="479"/>
        <v>0</v>
      </c>
      <c r="AB845" s="42">
        <f t="shared" si="480"/>
        <v>0</v>
      </c>
      <c r="AC845" s="42">
        <f t="shared" si="481"/>
        <v>0</v>
      </c>
      <c r="AD845" s="42">
        <f t="shared" si="482"/>
        <v>0</v>
      </c>
      <c r="AE845" s="42">
        <f t="shared" si="483"/>
        <v>0</v>
      </c>
      <c r="AG845" s="7"/>
      <c r="AH845" s="7"/>
      <c r="AJ845" s="7"/>
      <c r="AL845" s="12" t="str">
        <f t="shared" si="484"/>
        <v/>
      </c>
      <c r="AM845" s="12" t="str">
        <f t="shared" si="485"/>
        <v/>
      </c>
      <c r="AN845" s="12" t="str">
        <f t="shared" si="486"/>
        <v/>
      </c>
      <c r="AO845" s="12" t="str">
        <f t="shared" si="487"/>
        <v/>
      </c>
      <c r="AP845" s="12" t="str">
        <f t="shared" si="488"/>
        <v/>
      </c>
      <c r="AQ845" s="12" t="str">
        <f t="shared" si="489"/>
        <v/>
      </c>
      <c r="AR845" s="12" t="str">
        <f t="shared" si="490"/>
        <v/>
      </c>
      <c r="AS845" s="12" t="str">
        <f t="shared" si="491"/>
        <v/>
      </c>
      <c r="AT845" s="12" t="str">
        <f t="shared" si="492"/>
        <v/>
      </c>
      <c r="AU845" s="12" t="str">
        <f t="shared" si="493"/>
        <v/>
      </c>
      <c r="AV845" s="12" t="str">
        <f t="shared" si="494"/>
        <v/>
      </c>
      <c r="AW845" s="12" t="str">
        <f t="shared" si="495"/>
        <v/>
      </c>
      <c r="AX845" s="12" t="str">
        <f t="shared" si="496"/>
        <v/>
      </c>
      <c r="AY845" s="12" t="str">
        <f t="shared" si="497"/>
        <v/>
      </c>
      <c r="AZ845" s="12" t="str">
        <f t="shared" si="498"/>
        <v/>
      </c>
    </row>
    <row r="846" spans="1:52" s="3" customFormat="1">
      <c r="A846" s="35"/>
      <c r="B846" s="36"/>
      <c r="C846" s="36"/>
      <c r="D846" s="36"/>
      <c r="E846" s="13"/>
      <c r="F846" s="13"/>
      <c r="G846" s="13"/>
      <c r="H846" s="13"/>
      <c r="I846" s="18">
        <f t="shared" si="466"/>
        <v>0</v>
      </c>
      <c r="J846" s="37">
        <f t="shared" si="467"/>
        <v>0</v>
      </c>
      <c r="K846" s="37"/>
      <c r="L846" s="12">
        <f t="shared" si="468"/>
        <v>0</v>
      </c>
      <c r="M846" s="12">
        <f t="shared" si="469"/>
        <v>0</v>
      </c>
      <c r="N846" s="12">
        <f t="shared" si="470"/>
        <v>0</v>
      </c>
      <c r="O846" s="12">
        <f t="shared" si="471"/>
        <v>0</v>
      </c>
      <c r="P846" s="12">
        <f t="shared" si="472"/>
        <v>0</v>
      </c>
      <c r="Q846" s="12">
        <f t="shared" si="473"/>
        <v>0</v>
      </c>
      <c r="R846" s="12">
        <f t="shared" si="474"/>
        <v>0</v>
      </c>
      <c r="S846" s="12">
        <f t="shared" si="475"/>
        <v>0</v>
      </c>
      <c r="U846" s="12">
        <f t="shared" si="476"/>
        <v>0</v>
      </c>
      <c r="V846" s="12">
        <f t="shared" si="477"/>
        <v>0</v>
      </c>
      <c r="W846" s="12">
        <f t="shared" si="478"/>
        <v>0</v>
      </c>
      <c r="X846" s="12">
        <f t="shared" si="499"/>
        <v>0</v>
      </c>
      <c r="Y846" s="12">
        <f t="shared" si="500"/>
        <v>0</v>
      </c>
      <c r="Z846" s="12">
        <f t="shared" si="479"/>
        <v>0</v>
      </c>
      <c r="AB846" s="42">
        <f t="shared" si="480"/>
        <v>0</v>
      </c>
      <c r="AC846" s="42">
        <f t="shared" si="481"/>
        <v>0</v>
      </c>
      <c r="AD846" s="42">
        <f t="shared" si="482"/>
        <v>0</v>
      </c>
      <c r="AE846" s="42">
        <f t="shared" si="483"/>
        <v>0</v>
      </c>
      <c r="AG846" s="7"/>
      <c r="AH846" s="7"/>
      <c r="AJ846" s="7"/>
      <c r="AL846" s="12" t="str">
        <f t="shared" si="484"/>
        <v/>
      </c>
      <c r="AM846" s="12" t="str">
        <f t="shared" si="485"/>
        <v/>
      </c>
      <c r="AN846" s="12" t="str">
        <f t="shared" si="486"/>
        <v/>
      </c>
      <c r="AO846" s="12" t="str">
        <f t="shared" si="487"/>
        <v/>
      </c>
      <c r="AP846" s="12" t="str">
        <f t="shared" si="488"/>
        <v/>
      </c>
      <c r="AQ846" s="12" t="str">
        <f t="shared" si="489"/>
        <v/>
      </c>
      <c r="AR846" s="12" t="str">
        <f t="shared" si="490"/>
        <v/>
      </c>
      <c r="AS846" s="12" t="str">
        <f t="shared" si="491"/>
        <v/>
      </c>
      <c r="AT846" s="12" t="str">
        <f t="shared" si="492"/>
        <v/>
      </c>
      <c r="AU846" s="12" t="str">
        <f t="shared" si="493"/>
        <v/>
      </c>
      <c r="AV846" s="12" t="str">
        <f t="shared" si="494"/>
        <v/>
      </c>
      <c r="AW846" s="12" t="str">
        <f t="shared" si="495"/>
        <v/>
      </c>
      <c r="AX846" s="12" t="str">
        <f t="shared" si="496"/>
        <v/>
      </c>
      <c r="AY846" s="12" t="str">
        <f t="shared" si="497"/>
        <v/>
      </c>
      <c r="AZ846" s="12" t="str">
        <f t="shared" si="498"/>
        <v/>
      </c>
    </row>
    <row r="847" spans="1:52" s="3" customFormat="1">
      <c r="A847" s="35"/>
      <c r="B847" s="36"/>
      <c r="C847" s="36"/>
      <c r="D847" s="36"/>
      <c r="E847" s="13"/>
      <c r="F847" s="13"/>
      <c r="G847" s="13"/>
      <c r="H847" s="13"/>
      <c r="I847" s="18">
        <f t="shared" si="466"/>
        <v>0</v>
      </c>
      <c r="J847" s="37">
        <f t="shared" si="467"/>
        <v>0</v>
      </c>
      <c r="K847" s="37"/>
      <c r="L847" s="12">
        <f t="shared" si="468"/>
        <v>0</v>
      </c>
      <c r="M847" s="12">
        <f t="shared" si="469"/>
        <v>0</v>
      </c>
      <c r="N847" s="12">
        <f t="shared" si="470"/>
        <v>0</v>
      </c>
      <c r="O847" s="12">
        <f t="shared" si="471"/>
        <v>0</v>
      </c>
      <c r="P847" s="12">
        <f t="shared" si="472"/>
        <v>0</v>
      </c>
      <c r="Q847" s="12">
        <f t="shared" si="473"/>
        <v>0</v>
      </c>
      <c r="R847" s="12">
        <f t="shared" si="474"/>
        <v>0</v>
      </c>
      <c r="S847" s="12">
        <f t="shared" si="475"/>
        <v>0</v>
      </c>
      <c r="U847" s="12">
        <f t="shared" si="476"/>
        <v>0</v>
      </c>
      <c r="V847" s="12">
        <f t="shared" si="477"/>
        <v>0</v>
      </c>
      <c r="W847" s="12">
        <f t="shared" si="478"/>
        <v>0</v>
      </c>
      <c r="X847" s="12">
        <f t="shared" si="499"/>
        <v>0</v>
      </c>
      <c r="Y847" s="12">
        <f t="shared" si="500"/>
        <v>0</v>
      </c>
      <c r="Z847" s="12">
        <f t="shared" si="479"/>
        <v>0</v>
      </c>
      <c r="AB847" s="42">
        <f t="shared" si="480"/>
        <v>0</v>
      </c>
      <c r="AC847" s="42">
        <f t="shared" si="481"/>
        <v>0</v>
      </c>
      <c r="AD847" s="42">
        <f t="shared" si="482"/>
        <v>0</v>
      </c>
      <c r="AE847" s="42">
        <f t="shared" si="483"/>
        <v>0</v>
      </c>
      <c r="AG847" s="7"/>
      <c r="AH847" s="7"/>
      <c r="AJ847" s="7"/>
      <c r="AL847" s="12" t="str">
        <f t="shared" si="484"/>
        <v/>
      </c>
      <c r="AM847" s="12" t="str">
        <f t="shared" si="485"/>
        <v/>
      </c>
      <c r="AN847" s="12" t="str">
        <f t="shared" si="486"/>
        <v/>
      </c>
      <c r="AO847" s="12" t="str">
        <f t="shared" si="487"/>
        <v/>
      </c>
      <c r="AP847" s="12" t="str">
        <f t="shared" si="488"/>
        <v/>
      </c>
      <c r="AQ847" s="12" t="str">
        <f t="shared" si="489"/>
        <v/>
      </c>
      <c r="AR847" s="12" t="str">
        <f t="shared" si="490"/>
        <v/>
      </c>
      <c r="AS847" s="12" t="str">
        <f t="shared" si="491"/>
        <v/>
      </c>
      <c r="AT847" s="12" t="str">
        <f t="shared" si="492"/>
        <v/>
      </c>
      <c r="AU847" s="12" t="str">
        <f t="shared" si="493"/>
        <v/>
      </c>
      <c r="AV847" s="12" t="str">
        <f t="shared" si="494"/>
        <v/>
      </c>
      <c r="AW847" s="12" t="str">
        <f t="shared" si="495"/>
        <v/>
      </c>
      <c r="AX847" s="12" t="str">
        <f t="shared" si="496"/>
        <v/>
      </c>
      <c r="AY847" s="12" t="str">
        <f t="shared" si="497"/>
        <v/>
      </c>
      <c r="AZ847" s="12" t="str">
        <f t="shared" si="498"/>
        <v/>
      </c>
    </row>
    <row r="848" spans="1:52" s="3" customFormat="1">
      <c r="A848" s="35"/>
      <c r="B848" s="36"/>
      <c r="C848" s="36"/>
      <c r="D848" s="36"/>
      <c r="E848" s="13"/>
      <c r="F848" s="13"/>
      <c r="G848" s="13"/>
      <c r="H848" s="13"/>
      <c r="I848" s="18">
        <f t="shared" si="466"/>
        <v>0</v>
      </c>
      <c r="J848" s="37">
        <f t="shared" si="467"/>
        <v>0</v>
      </c>
      <c r="K848" s="37"/>
      <c r="L848" s="12">
        <f t="shared" si="468"/>
        <v>0</v>
      </c>
      <c r="M848" s="12">
        <f t="shared" si="469"/>
        <v>0</v>
      </c>
      <c r="N848" s="12">
        <f t="shared" si="470"/>
        <v>0</v>
      </c>
      <c r="O848" s="12">
        <f t="shared" si="471"/>
        <v>0</v>
      </c>
      <c r="P848" s="12">
        <f t="shared" si="472"/>
        <v>0</v>
      </c>
      <c r="Q848" s="12">
        <f t="shared" si="473"/>
        <v>0</v>
      </c>
      <c r="R848" s="12">
        <f t="shared" si="474"/>
        <v>0</v>
      </c>
      <c r="S848" s="12">
        <f t="shared" si="475"/>
        <v>0</v>
      </c>
      <c r="U848" s="12">
        <f t="shared" si="476"/>
        <v>0</v>
      </c>
      <c r="V848" s="12">
        <f t="shared" si="477"/>
        <v>0</v>
      </c>
      <c r="W848" s="12">
        <f t="shared" si="478"/>
        <v>0</v>
      </c>
      <c r="X848" s="12">
        <f t="shared" si="499"/>
        <v>0</v>
      </c>
      <c r="Y848" s="12">
        <f t="shared" si="500"/>
        <v>0</v>
      </c>
      <c r="Z848" s="12">
        <f t="shared" si="479"/>
        <v>0</v>
      </c>
      <c r="AB848" s="42">
        <f t="shared" si="480"/>
        <v>0</v>
      </c>
      <c r="AC848" s="42">
        <f t="shared" si="481"/>
        <v>0</v>
      </c>
      <c r="AD848" s="42">
        <f t="shared" si="482"/>
        <v>0</v>
      </c>
      <c r="AE848" s="42">
        <f t="shared" si="483"/>
        <v>0</v>
      </c>
      <c r="AG848" s="7"/>
      <c r="AH848" s="7"/>
      <c r="AJ848" s="7"/>
      <c r="AL848" s="12" t="str">
        <f t="shared" si="484"/>
        <v/>
      </c>
      <c r="AM848" s="12" t="str">
        <f t="shared" si="485"/>
        <v/>
      </c>
      <c r="AN848" s="12" t="str">
        <f t="shared" si="486"/>
        <v/>
      </c>
      <c r="AO848" s="12" t="str">
        <f t="shared" si="487"/>
        <v/>
      </c>
      <c r="AP848" s="12" t="str">
        <f t="shared" si="488"/>
        <v/>
      </c>
      <c r="AQ848" s="12" t="str">
        <f t="shared" si="489"/>
        <v/>
      </c>
      <c r="AR848" s="12" t="str">
        <f t="shared" si="490"/>
        <v/>
      </c>
      <c r="AS848" s="12" t="str">
        <f t="shared" si="491"/>
        <v/>
      </c>
      <c r="AT848" s="12" t="str">
        <f t="shared" si="492"/>
        <v/>
      </c>
      <c r="AU848" s="12" t="str">
        <f t="shared" si="493"/>
        <v/>
      </c>
      <c r="AV848" s="12" t="str">
        <f t="shared" si="494"/>
        <v/>
      </c>
      <c r="AW848" s="12" t="str">
        <f t="shared" si="495"/>
        <v/>
      </c>
      <c r="AX848" s="12" t="str">
        <f t="shared" si="496"/>
        <v/>
      </c>
      <c r="AY848" s="12" t="str">
        <f t="shared" si="497"/>
        <v/>
      </c>
      <c r="AZ848" s="12" t="str">
        <f t="shared" si="498"/>
        <v/>
      </c>
    </row>
    <row r="849" spans="1:52" s="3" customFormat="1">
      <c r="A849" s="35"/>
      <c r="B849" s="36"/>
      <c r="C849" s="36"/>
      <c r="D849" s="36"/>
      <c r="E849" s="13"/>
      <c r="F849" s="13"/>
      <c r="G849" s="13"/>
      <c r="H849" s="13"/>
      <c r="I849" s="18">
        <f t="shared" si="466"/>
        <v>0</v>
      </c>
      <c r="J849" s="37">
        <f t="shared" si="467"/>
        <v>0</v>
      </c>
      <c r="K849" s="37"/>
      <c r="L849" s="12">
        <f t="shared" si="468"/>
        <v>0</v>
      </c>
      <c r="M849" s="12">
        <f t="shared" si="469"/>
        <v>0</v>
      </c>
      <c r="N849" s="12">
        <f t="shared" si="470"/>
        <v>0</v>
      </c>
      <c r="O849" s="12">
        <f t="shared" si="471"/>
        <v>0</v>
      </c>
      <c r="P849" s="12">
        <f t="shared" si="472"/>
        <v>0</v>
      </c>
      <c r="Q849" s="12">
        <f t="shared" si="473"/>
        <v>0</v>
      </c>
      <c r="R849" s="12">
        <f t="shared" si="474"/>
        <v>0</v>
      </c>
      <c r="S849" s="12">
        <f t="shared" si="475"/>
        <v>0</v>
      </c>
      <c r="U849" s="12">
        <f t="shared" si="476"/>
        <v>0</v>
      </c>
      <c r="V849" s="12">
        <f t="shared" si="477"/>
        <v>0</v>
      </c>
      <c r="W849" s="12">
        <f t="shared" si="478"/>
        <v>0</v>
      </c>
      <c r="X849" s="12">
        <f t="shared" si="499"/>
        <v>0</v>
      </c>
      <c r="Y849" s="12">
        <f t="shared" si="500"/>
        <v>0</v>
      </c>
      <c r="Z849" s="12">
        <f t="shared" si="479"/>
        <v>0</v>
      </c>
      <c r="AB849" s="42">
        <f t="shared" si="480"/>
        <v>0</v>
      </c>
      <c r="AC849" s="42">
        <f t="shared" si="481"/>
        <v>0</v>
      </c>
      <c r="AD849" s="42">
        <f t="shared" si="482"/>
        <v>0</v>
      </c>
      <c r="AE849" s="42">
        <f t="shared" si="483"/>
        <v>0</v>
      </c>
      <c r="AG849" s="7"/>
      <c r="AH849" s="7"/>
      <c r="AJ849" s="7"/>
      <c r="AL849" s="12" t="str">
        <f t="shared" si="484"/>
        <v/>
      </c>
      <c r="AM849" s="12" t="str">
        <f t="shared" si="485"/>
        <v/>
      </c>
      <c r="AN849" s="12" t="str">
        <f t="shared" si="486"/>
        <v/>
      </c>
      <c r="AO849" s="12" t="str">
        <f t="shared" si="487"/>
        <v/>
      </c>
      <c r="AP849" s="12" t="str">
        <f t="shared" si="488"/>
        <v/>
      </c>
      <c r="AQ849" s="12" t="str">
        <f t="shared" si="489"/>
        <v/>
      </c>
      <c r="AR849" s="12" t="str">
        <f t="shared" si="490"/>
        <v/>
      </c>
      <c r="AS849" s="12" t="str">
        <f t="shared" si="491"/>
        <v/>
      </c>
      <c r="AT849" s="12" t="str">
        <f t="shared" si="492"/>
        <v/>
      </c>
      <c r="AU849" s="12" t="str">
        <f t="shared" si="493"/>
        <v/>
      </c>
      <c r="AV849" s="12" t="str">
        <f t="shared" si="494"/>
        <v/>
      </c>
      <c r="AW849" s="12" t="str">
        <f t="shared" si="495"/>
        <v/>
      </c>
      <c r="AX849" s="12" t="str">
        <f t="shared" si="496"/>
        <v/>
      </c>
      <c r="AY849" s="12" t="str">
        <f t="shared" si="497"/>
        <v/>
      </c>
      <c r="AZ849" s="12" t="str">
        <f t="shared" si="498"/>
        <v/>
      </c>
    </row>
    <row r="850" spans="1:52" s="3" customFormat="1">
      <c r="A850" s="35"/>
      <c r="B850" s="36"/>
      <c r="C850" s="36"/>
      <c r="D850" s="36"/>
      <c r="E850" s="13"/>
      <c r="F850" s="13"/>
      <c r="G850" s="13"/>
      <c r="H850" s="13"/>
      <c r="I850" s="18">
        <f t="shared" si="466"/>
        <v>0</v>
      </c>
      <c r="J850" s="37">
        <f t="shared" si="467"/>
        <v>0</v>
      </c>
      <c r="K850" s="37"/>
      <c r="L850" s="12">
        <f t="shared" si="468"/>
        <v>0</v>
      </c>
      <c r="M850" s="12">
        <f t="shared" si="469"/>
        <v>0</v>
      </c>
      <c r="N850" s="12">
        <f t="shared" si="470"/>
        <v>0</v>
      </c>
      <c r="O850" s="12">
        <f t="shared" si="471"/>
        <v>0</v>
      </c>
      <c r="P850" s="12">
        <f t="shared" si="472"/>
        <v>0</v>
      </c>
      <c r="Q850" s="12">
        <f t="shared" si="473"/>
        <v>0</v>
      </c>
      <c r="R850" s="12">
        <f t="shared" si="474"/>
        <v>0</v>
      </c>
      <c r="S850" s="12">
        <f t="shared" si="475"/>
        <v>0</v>
      </c>
      <c r="U850" s="12">
        <f t="shared" si="476"/>
        <v>0</v>
      </c>
      <c r="V850" s="12">
        <f t="shared" si="477"/>
        <v>0</v>
      </c>
      <c r="W850" s="12">
        <f t="shared" si="478"/>
        <v>0</v>
      </c>
      <c r="X850" s="12">
        <f t="shared" si="499"/>
        <v>0</v>
      </c>
      <c r="Y850" s="12">
        <f t="shared" si="500"/>
        <v>0</v>
      </c>
      <c r="Z850" s="12">
        <f t="shared" si="479"/>
        <v>0</v>
      </c>
      <c r="AB850" s="42">
        <f t="shared" si="480"/>
        <v>0</v>
      </c>
      <c r="AC850" s="42">
        <f t="shared" si="481"/>
        <v>0</v>
      </c>
      <c r="AD850" s="42">
        <f t="shared" si="482"/>
        <v>0</v>
      </c>
      <c r="AE850" s="42">
        <f t="shared" si="483"/>
        <v>0</v>
      </c>
      <c r="AG850" s="7"/>
      <c r="AH850" s="7"/>
      <c r="AJ850" s="7"/>
      <c r="AL850" s="12" t="str">
        <f t="shared" si="484"/>
        <v/>
      </c>
      <c r="AM850" s="12" t="str">
        <f t="shared" si="485"/>
        <v/>
      </c>
      <c r="AN850" s="12" t="str">
        <f t="shared" si="486"/>
        <v/>
      </c>
      <c r="AO850" s="12" t="str">
        <f t="shared" si="487"/>
        <v/>
      </c>
      <c r="AP850" s="12" t="str">
        <f t="shared" si="488"/>
        <v/>
      </c>
      <c r="AQ850" s="12" t="str">
        <f t="shared" si="489"/>
        <v/>
      </c>
      <c r="AR850" s="12" t="str">
        <f t="shared" si="490"/>
        <v/>
      </c>
      <c r="AS850" s="12" t="str">
        <f t="shared" si="491"/>
        <v/>
      </c>
      <c r="AT850" s="12" t="str">
        <f t="shared" si="492"/>
        <v/>
      </c>
      <c r="AU850" s="12" t="str">
        <f t="shared" si="493"/>
        <v/>
      </c>
      <c r="AV850" s="12" t="str">
        <f t="shared" si="494"/>
        <v/>
      </c>
      <c r="AW850" s="12" t="str">
        <f t="shared" si="495"/>
        <v/>
      </c>
      <c r="AX850" s="12" t="str">
        <f t="shared" si="496"/>
        <v/>
      </c>
      <c r="AY850" s="12" t="str">
        <f t="shared" si="497"/>
        <v/>
      </c>
      <c r="AZ850" s="12" t="str">
        <f t="shared" si="498"/>
        <v/>
      </c>
    </row>
    <row r="851" spans="1:52" s="3" customFormat="1">
      <c r="A851" s="35"/>
      <c r="B851" s="36"/>
      <c r="C851" s="36"/>
      <c r="D851" s="36"/>
      <c r="E851" s="13"/>
      <c r="F851" s="13"/>
      <c r="G851" s="13"/>
      <c r="H851" s="13"/>
      <c r="I851" s="18">
        <f t="shared" si="466"/>
        <v>0</v>
      </c>
      <c r="J851" s="37">
        <f t="shared" si="467"/>
        <v>0</v>
      </c>
      <c r="K851" s="37"/>
      <c r="L851" s="12">
        <f t="shared" si="468"/>
        <v>0</v>
      </c>
      <c r="M851" s="12">
        <f t="shared" si="469"/>
        <v>0</v>
      </c>
      <c r="N851" s="12">
        <f t="shared" si="470"/>
        <v>0</v>
      </c>
      <c r="O851" s="12">
        <f t="shared" si="471"/>
        <v>0</v>
      </c>
      <c r="P851" s="12">
        <f t="shared" si="472"/>
        <v>0</v>
      </c>
      <c r="Q851" s="12">
        <f t="shared" si="473"/>
        <v>0</v>
      </c>
      <c r="R851" s="12">
        <f t="shared" si="474"/>
        <v>0</v>
      </c>
      <c r="S851" s="12">
        <f t="shared" si="475"/>
        <v>0</v>
      </c>
      <c r="U851" s="12">
        <f t="shared" si="476"/>
        <v>0</v>
      </c>
      <c r="V851" s="12">
        <f t="shared" si="477"/>
        <v>0</v>
      </c>
      <c r="W851" s="12">
        <f t="shared" si="478"/>
        <v>0</v>
      </c>
      <c r="X851" s="12">
        <f t="shared" si="499"/>
        <v>0</v>
      </c>
      <c r="Y851" s="12">
        <f t="shared" si="500"/>
        <v>0</v>
      </c>
      <c r="Z851" s="12">
        <f t="shared" si="479"/>
        <v>0</v>
      </c>
      <c r="AB851" s="42">
        <f t="shared" si="480"/>
        <v>0</v>
      </c>
      <c r="AC851" s="42">
        <f t="shared" si="481"/>
        <v>0</v>
      </c>
      <c r="AD851" s="42">
        <f t="shared" si="482"/>
        <v>0</v>
      </c>
      <c r="AE851" s="42">
        <f t="shared" si="483"/>
        <v>0</v>
      </c>
      <c r="AG851" s="7"/>
      <c r="AH851" s="7"/>
      <c r="AJ851" s="7"/>
      <c r="AL851" s="12" t="str">
        <f t="shared" si="484"/>
        <v/>
      </c>
      <c r="AM851" s="12" t="str">
        <f t="shared" si="485"/>
        <v/>
      </c>
      <c r="AN851" s="12" t="str">
        <f t="shared" si="486"/>
        <v/>
      </c>
      <c r="AO851" s="12" t="str">
        <f t="shared" si="487"/>
        <v/>
      </c>
      <c r="AP851" s="12" t="str">
        <f t="shared" si="488"/>
        <v/>
      </c>
      <c r="AQ851" s="12" t="str">
        <f t="shared" si="489"/>
        <v/>
      </c>
      <c r="AR851" s="12" t="str">
        <f t="shared" si="490"/>
        <v/>
      </c>
      <c r="AS851" s="12" t="str">
        <f t="shared" si="491"/>
        <v/>
      </c>
      <c r="AT851" s="12" t="str">
        <f t="shared" si="492"/>
        <v/>
      </c>
      <c r="AU851" s="12" t="str">
        <f t="shared" si="493"/>
        <v/>
      </c>
      <c r="AV851" s="12" t="str">
        <f t="shared" si="494"/>
        <v/>
      </c>
      <c r="AW851" s="12" t="str">
        <f t="shared" si="495"/>
        <v/>
      </c>
      <c r="AX851" s="12" t="str">
        <f t="shared" si="496"/>
        <v/>
      </c>
      <c r="AY851" s="12" t="str">
        <f t="shared" si="497"/>
        <v/>
      </c>
      <c r="AZ851" s="12" t="str">
        <f t="shared" si="498"/>
        <v/>
      </c>
    </row>
    <row r="852" spans="1:52" s="3" customFormat="1">
      <c r="A852" s="35"/>
      <c r="B852" s="36"/>
      <c r="C852" s="36"/>
      <c r="D852" s="36"/>
      <c r="E852" s="13"/>
      <c r="F852" s="13"/>
      <c r="G852" s="13"/>
      <c r="H852" s="13"/>
      <c r="I852" s="18">
        <f t="shared" si="466"/>
        <v>0</v>
      </c>
      <c r="J852" s="37">
        <f t="shared" si="467"/>
        <v>0</v>
      </c>
      <c r="K852" s="37"/>
      <c r="L852" s="12">
        <f t="shared" si="468"/>
        <v>0</v>
      </c>
      <c r="M852" s="12">
        <f t="shared" si="469"/>
        <v>0</v>
      </c>
      <c r="N852" s="12">
        <f t="shared" si="470"/>
        <v>0</v>
      </c>
      <c r="O852" s="12">
        <f t="shared" si="471"/>
        <v>0</v>
      </c>
      <c r="P852" s="12">
        <f t="shared" si="472"/>
        <v>0</v>
      </c>
      <c r="Q852" s="12">
        <f t="shared" si="473"/>
        <v>0</v>
      </c>
      <c r="R852" s="12">
        <f t="shared" si="474"/>
        <v>0</v>
      </c>
      <c r="S852" s="12">
        <f t="shared" si="475"/>
        <v>0</v>
      </c>
      <c r="U852" s="12">
        <f t="shared" si="476"/>
        <v>0</v>
      </c>
      <c r="V852" s="12">
        <f t="shared" si="477"/>
        <v>0</v>
      </c>
      <c r="W852" s="12">
        <f t="shared" si="478"/>
        <v>0</v>
      </c>
      <c r="X852" s="12">
        <f t="shared" si="499"/>
        <v>0</v>
      </c>
      <c r="Y852" s="12">
        <f t="shared" si="500"/>
        <v>0</v>
      </c>
      <c r="Z852" s="12">
        <f t="shared" si="479"/>
        <v>0</v>
      </c>
      <c r="AB852" s="42">
        <f t="shared" si="480"/>
        <v>0</v>
      </c>
      <c r="AC852" s="42">
        <f t="shared" si="481"/>
        <v>0</v>
      </c>
      <c r="AD852" s="42">
        <f t="shared" si="482"/>
        <v>0</v>
      </c>
      <c r="AE852" s="42">
        <f t="shared" si="483"/>
        <v>0</v>
      </c>
      <c r="AG852" s="7"/>
      <c r="AH852" s="7"/>
      <c r="AJ852" s="7"/>
      <c r="AL852" s="12" t="str">
        <f t="shared" si="484"/>
        <v/>
      </c>
      <c r="AM852" s="12" t="str">
        <f t="shared" si="485"/>
        <v/>
      </c>
      <c r="AN852" s="12" t="str">
        <f t="shared" si="486"/>
        <v/>
      </c>
      <c r="AO852" s="12" t="str">
        <f t="shared" si="487"/>
        <v/>
      </c>
      <c r="AP852" s="12" t="str">
        <f t="shared" si="488"/>
        <v/>
      </c>
      <c r="AQ852" s="12" t="str">
        <f t="shared" si="489"/>
        <v/>
      </c>
      <c r="AR852" s="12" t="str">
        <f t="shared" si="490"/>
        <v/>
      </c>
      <c r="AS852" s="12" t="str">
        <f t="shared" si="491"/>
        <v/>
      </c>
      <c r="AT852" s="12" t="str">
        <f t="shared" si="492"/>
        <v/>
      </c>
      <c r="AU852" s="12" t="str">
        <f t="shared" si="493"/>
        <v/>
      </c>
      <c r="AV852" s="12" t="str">
        <f t="shared" si="494"/>
        <v/>
      </c>
      <c r="AW852" s="12" t="str">
        <f t="shared" si="495"/>
        <v/>
      </c>
      <c r="AX852" s="12" t="str">
        <f t="shared" si="496"/>
        <v/>
      </c>
      <c r="AY852" s="12" t="str">
        <f t="shared" si="497"/>
        <v/>
      </c>
      <c r="AZ852" s="12" t="str">
        <f t="shared" si="498"/>
        <v/>
      </c>
    </row>
    <row r="853" spans="1:52" s="3" customFormat="1">
      <c r="A853" s="35"/>
      <c r="B853" s="36"/>
      <c r="C853" s="36"/>
      <c r="D853" s="36"/>
      <c r="E853" s="13"/>
      <c r="F853" s="13"/>
      <c r="G853" s="13"/>
      <c r="H853" s="13"/>
      <c r="I853" s="18">
        <f t="shared" si="466"/>
        <v>0</v>
      </c>
      <c r="J853" s="37">
        <f t="shared" si="467"/>
        <v>0</v>
      </c>
      <c r="K853" s="37"/>
      <c r="L853" s="12">
        <f t="shared" si="468"/>
        <v>0</v>
      </c>
      <c r="M853" s="12">
        <f t="shared" si="469"/>
        <v>0</v>
      </c>
      <c r="N853" s="12">
        <f t="shared" si="470"/>
        <v>0</v>
      </c>
      <c r="O853" s="12">
        <f t="shared" si="471"/>
        <v>0</v>
      </c>
      <c r="P853" s="12">
        <f t="shared" si="472"/>
        <v>0</v>
      </c>
      <c r="Q853" s="12">
        <f t="shared" si="473"/>
        <v>0</v>
      </c>
      <c r="R853" s="12">
        <f t="shared" si="474"/>
        <v>0</v>
      </c>
      <c r="S853" s="12">
        <f t="shared" si="475"/>
        <v>0</v>
      </c>
      <c r="U853" s="12">
        <f t="shared" si="476"/>
        <v>0</v>
      </c>
      <c r="V853" s="12">
        <f t="shared" si="477"/>
        <v>0</v>
      </c>
      <c r="W853" s="12">
        <f t="shared" si="478"/>
        <v>0</v>
      </c>
      <c r="X853" s="12">
        <f t="shared" si="499"/>
        <v>0</v>
      </c>
      <c r="Y853" s="12">
        <f t="shared" si="500"/>
        <v>0</v>
      </c>
      <c r="Z853" s="12">
        <f t="shared" si="479"/>
        <v>0</v>
      </c>
      <c r="AB853" s="42">
        <f t="shared" si="480"/>
        <v>0</v>
      </c>
      <c r="AC853" s="42">
        <f t="shared" si="481"/>
        <v>0</v>
      </c>
      <c r="AD853" s="42">
        <f t="shared" si="482"/>
        <v>0</v>
      </c>
      <c r="AE853" s="42">
        <f t="shared" si="483"/>
        <v>0</v>
      </c>
      <c r="AG853" s="7"/>
      <c r="AH853" s="7"/>
      <c r="AJ853" s="7"/>
      <c r="AL853" s="12" t="str">
        <f t="shared" si="484"/>
        <v/>
      </c>
      <c r="AM853" s="12" t="str">
        <f t="shared" si="485"/>
        <v/>
      </c>
      <c r="AN853" s="12" t="str">
        <f t="shared" si="486"/>
        <v/>
      </c>
      <c r="AO853" s="12" t="str">
        <f t="shared" si="487"/>
        <v/>
      </c>
      <c r="AP853" s="12" t="str">
        <f t="shared" si="488"/>
        <v/>
      </c>
      <c r="AQ853" s="12" t="str">
        <f t="shared" si="489"/>
        <v/>
      </c>
      <c r="AR853" s="12" t="str">
        <f t="shared" si="490"/>
        <v/>
      </c>
      <c r="AS853" s="12" t="str">
        <f t="shared" si="491"/>
        <v/>
      </c>
      <c r="AT853" s="12" t="str">
        <f t="shared" si="492"/>
        <v/>
      </c>
      <c r="AU853" s="12" t="str">
        <f t="shared" si="493"/>
        <v/>
      </c>
      <c r="AV853" s="12" t="str">
        <f t="shared" si="494"/>
        <v/>
      </c>
      <c r="AW853" s="12" t="str">
        <f t="shared" si="495"/>
        <v/>
      </c>
      <c r="AX853" s="12" t="str">
        <f t="shared" si="496"/>
        <v/>
      </c>
      <c r="AY853" s="12" t="str">
        <f t="shared" si="497"/>
        <v/>
      </c>
      <c r="AZ853" s="12" t="str">
        <f t="shared" si="498"/>
        <v/>
      </c>
    </row>
    <row r="854" spans="1:52" s="3" customFormat="1">
      <c r="A854" s="35"/>
      <c r="B854" s="36"/>
      <c r="C854" s="36"/>
      <c r="D854" s="36"/>
      <c r="E854" s="13"/>
      <c r="F854" s="13"/>
      <c r="G854" s="13"/>
      <c r="H854" s="13"/>
      <c r="I854" s="18">
        <f t="shared" si="466"/>
        <v>0</v>
      </c>
      <c r="J854" s="37">
        <f t="shared" si="467"/>
        <v>0</v>
      </c>
      <c r="K854" s="37"/>
      <c r="L854" s="12">
        <f t="shared" si="468"/>
        <v>0</v>
      </c>
      <c r="M854" s="12">
        <f t="shared" si="469"/>
        <v>0</v>
      </c>
      <c r="N854" s="12">
        <f t="shared" si="470"/>
        <v>0</v>
      </c>
      <c r="O854" s="12">
        <f t="shared" si="471"/>
        <v>0</v>
      </c>
      <c r="P854" s="12">
        <f t="shared" si="472"/>
        <v>0</v>
      </c>
      <c r="Q854" s="12">
        <f t="shared" si="473"/>
        <v>0</v>
      </c>
      <c r="R854" s="12">
        <f t="shared" si="474"/>
        <v>0</v>
      </c>
      <c r="S854" s="12">
        <f t="shared" si="475"/>
        <v>0</v>
      </c>
      <c r="U854" s="12">
        <f t="shared" si="476"/>
        <v>0</v>
      </c>
      <c r="V854" s="12">
        <f t="shared" si="477"/>
        <v>0</v>
      </c>
      <c r="W854" s="12">
        <f t="shared" si="478"/>
        <v>0</v>
      </c>
      <c r="X854" s="12">
        <f t="shared" si="499"/>
        <v>0</v>
      </c>
      <c r="Y854" s="12">
        <f t="shared" si="500"/>
        <v>0</v>
      </c>
      <c r="Z854" s="12">
        <f t="shared" si="479"/>
        <v>0</v>
      </c>
      <c r="AB854" s="42">
        <f t="shared" si="480"/>
        <v>0</v>
      </c>
      <c r="AC854" s="42">
        <f t="shared" si="481"/>
        <v>0</v>
      </c>
      <c r="AD854" s="42">
        <f t="shared" si="482"/>
        <v>0</v>
      </c>
      <c r="AE854" s="42">
        <f t="shared" si="483"/>
        <v>0</v>
      </c>
      <c r="AG854" s="7"/>
      <c r="AH854" s="7"/>
      <c r="AJ854" s="7"/>
      <c r="AL854" s="12" t="str">
        <f t="shared" si="484"/>
        <v/>
      </c>
      <c r="AM854" s="12" t="str">
        <f t="shared" si="485"/>
        <v/>
      </c>
      <c r="AN854" s="12" t="str">
        <f t="shared" si="486"/>
        <v/>
      </c>
      <c r="AO854" s="12" t="str">
        <f t="shared" si="487"/>
        <v/>
      </c>
      <c r="AP854" s="12" t="str">
        <f t="shared" si="488"/>
        <v/>
      </c>
      <c r="AQ854" s="12" t="str">
        <f t="shared" si="489"/>
        <v/>
      </c>
      <c r="AR854" s="12" t="str">
        <f t="shared" si="490"/>
        <v/>
      </c>
      <c r="AS854" s="12" t="str">
        <f t="shared" si="491"/>
        <v/>
      </c>
      <c r="AT854" s="12" t="str">
        <f t="shared" si="492"/>
        <v/>
      </c>
      <c r="AU854" s="12" t="str">
        <f t="shared" si="493"/>
        <v/>
      </c>
      <c r="AV854" s="12" t="str">
        <f t="shared" si="494"/>
        <v/>
      </c>
      <c r="AW854" s="12" t="str">
        <f t="shared" si="495"/>
        <v/>
      </c>
      <c r="AX854" s="12" t="str">
        <f t="shared" si="496"/>
        <v/>
      </c>
      <c r="AY854" s="12" t="str">
        <f t="shared" si="497"/>
        <v/>
      </c>
      <c r="AZ854" s="12" t="str">
        <f t="shared" si="498"/>
        <v/>
      </c>
    </row>
    <row r="855" spans="1:52" s="3" customFormat="1">
      <c r="A855" s="35"/>
      <c r="B855" s="36"/>
      <c r="C855" s="36"/>
      <c r="D855" s="36"/>
      <c r="E855" s="13"/>
      <c r="F855" s="13"/>
      <c r="G855" s="13"/>
      <c r="H855" s="13"/>
      <c r="I855" s="18">
        <f t="shared" si="466"/>
        <v>0</v>
      </c>
      <c r="J855" s="37">
        <f t="shared" si="467"/>
        <v>0</v>
      </c>
      <c r="K855" s="37"/>
      <c r="L855" s="12">
        <f t="shared" si="468"/>
        <v>0</v>
      </c>
      <c r="M855" s="12">
        <f t="shared" si="469"/>
        <v>0</v>
      </c>
      <c r="N855" s="12">
        <f t="shared" si="470"/>
        <v>0</v>
      </c>
      <c r="O855" s="12">
        <f t="shared" si="471"/>
        <v>0</v>
      </c>
      <c r="P855" s="12">
        <f t="shared" si="472"/>
        <v>0</v>
      </c>
      <c r="Q855" s="12">
        <f t="shared" si="473"/>
        <v>0</v>
      </c>
      <c r="R855" s="12">
        <f t="shared" si="474"/>
        <v>0</v>
      </c>
      <c r="S855" s="12">
        <f t="shared" si="475"/>
        <v>0</v>
      </c>
      <c r="U855" s="12">
        <f t="shared" si="476"/>
        <v>0</v>
      </c>
      <c r="V855" s="12">
        <f t="shared" si="477"/>
        <v>0</v>
      </c>
      <c r="W855" s="12">
        <f t="shared" si="478"/>
        <v>0</v>
      </c>
      <c r="X855" s="12">
        <f t="shared" si="499"/>
        <v>0</v>
      </c>
      <c r="Y855" s="12">
        <f t="shared" si="500"/>
        <v>0</v>
      </c>
      <c r="Z855" s="12">
        <f t="shared" si="479"/>
        <v>0</v>
      </c>
      <c r="AB855" s="42">
        <f t="shared" si="480"/>
        <v>0</v>
      </c>
      <c r="AC855" s="42">
        <f t="shared" si="481"/>
        <v>0</v>
      </c>
      <c r="AD855" s="42">
        <f t="shared" si="482"/>
        <v>0</v>
      </c>
      <c r="AE855" s="42">
        <f t="shared" si="483"/>
        <v>0</v>
      </c>
      <c r="AG855" s="7"/>
      <c r="AH855" s="7"/>
      <c r="AJ855" s="7"/>
      <c r="AL855" s="12" t="str">
        <f t="shared" si="484"/>
        <v/>
      </c>
      <c r="AM855" s="12" t="str">
        <f t="shared" si="485"/>
        <v/>
      </c>
      <c r="AN855" s="12" t="str">
        <f t="shared" si="486"/>
        <v/>
      </c>
      <c r="AO855" s="12" t="str">
        <f t="shared" si="487"/>
        <v/>
      </c>
      <c r="AP855" s="12" t="str">
        <f t="shared" si="488"/>
        <v/>
      </c>
      <c r="AQ855" s="12" t="str">
        <f t="shared" si="489"/>
        <v/>
      </c>
      <c r="AR855" s="12" t="str">
        <f t="shared" si="490"/>
        <v/>
      </c>
      <c r="AS855" s="12" t="str">
        <f t="shared" si="491"/>
        <v/>
      </c>
      <c r="AT855" s="12" t="str">
        <f t="shared" si="492"/>
        <v/>
      </c>
      <c r="AU855" s="12" t="str">
        <f t="shared" si="493"/>
        <v/>
      </c>
      <c r="AV855" s="12" t="str">
        <f t="shared" si="494"/>
        <v/>
      </c>
      <c r="AW855" s="12" t="str">
        <f t="shared" si="495"/>
        <v/>
      </c>
      <c r="AX855" s="12" t="str">
        <f t="shared" si="496"/>
        <v/>
      </c>
      <c r="AY855" s="12" t="str">
        <f t="shared" si="497"/>
        <v/>
      </c>
      <c r="AZ855" s="12" t="str">
        <f t="shared" si="498"/>
        <v/>
      </c>
    </row>
    <row r="856" spans="1:52" s="3" customFormat="1">
      <c r="A856" s="35"/>
      <c r="B856" s="36"/>
      <c r="C856" s="36"/>
      <c r="D856" s="36"/>
      <c r="E856" s="13"/>
      <c r="F856" s="13"/>
      <c r="G856" s="13"/>
      <c r="H856" s="13"/>
      <c r="I856" s="18">
        <f t="shared" si="466"/>
        <v>0</v>
      </c>
      <c r="J856" s="37">
        <f t="shared" si="467"/>
        <v>0</v>
      </c>
      <c r="K856" s="37"/>
      <c r="L856" s="12">
        <f t="shared" si="468"/>
        <v>0</v>
      </c>
      <c r="M856" s="12">
        <f t="shared" si="469"/>
        <v>0</v>
      </c>
      <c r="N856" s="12">
        <f t="shared" si="470"/>
        <v>0</v>
      </c>
      <c r="O856" s="12">
        <f t="shared" si="471"/>
        <v>0</v>
      </c>
      <c r="P856" s="12">
        <f t="shared" si="472"/>
        <v>0</v>
      </c>
      <c r="Q856" s="12">
        <f t="shared" si="473"/>
        <v>0</v>
      </c>
      <c r="R856" s="12">
        <f t="shared" si="474"/>
        <v>0</v>
      </c>
      <c r="S856" s="12">
        <f t="shared" si="475"/>
        <v>0</v>
      </c>
      <c r="U856" s="12">
        <f t="shared" si="476"/>
        <v>0</v>
      </c>
      <c r="V856" s="12">
        <f t="shared" si="477"/>
        <v>0</v>
      </c>
      <c r="W856" s="12">
        <f t="shared" si="478"/>
        <v>0</v>
      </c>
      <c r="X856" s="12">
        <f t="shared" si="499"/>
        <v>0</v>
      </c>
      <c r="Y856" s="12">
        <f t="shared" si="500"/>
        <v>0</v>
      </c>
      <c r="Z856" s="12">
        <f t="shared" si="479"/>
        <v>0</v>
      </c>
      <c r="AB856" s="42">
        <f t="shared" si="480"/>
        <v>0</v>
      </c>
      <c r="AC856" s="42">
        <f t="shared" si="481"/>
        <v>0</v>
      </c>
      <c r="AD856" s="42">
        <f t="shared" si="482"/>
        <v>0</v>
      </c>
      <c r="AE856" s="42">
        <f t="shared" si="483"/>
        <v>0</v>
      </c>
      <c r="AG856" s="7"/>
      <c r="AH856" s="7"/>
      <c r="AJ856" s="7"/>
      <c r="AL856" s="12" t="str">
        <f t="shared" si="484"/>
        <v/>
      </c>
      <c r="AM856" s="12" t="str">
        <f t="shared" si="485"/>
        <v/>
      </c>
      <c r="AN856" s="12" t="str">
        <f t="shared" si="486"/>
        <v/>
      </c>
      <c r="AO856" s="12" t="str">
        <f t="shared" si="487"/>
        <v/>
      </c>
      <c r="AP856" s="12" t="str">
        <f t="shared" si="488"/>
        <v/>
      </c>
      <c r="AQ856" s="12" t="str">
        <f t="shared" si="489"/>
        <v/>
      </c>
      <c r="AR856" s="12" t="str">
        <f t="shared" si="490"/>
        <v/>
      </c>
      <c r="AS856" s="12" t="str">
        <f t="shared" si="491"/>
        <v/>
      </c>
      <c r="AT856" s="12" t="str">
        <f t="shared" si="492"/>
        <v/>
      </c>
      <c r="AU856" s="12" t="str">
        <f t="shared" si="493"/>
        <v/>
      </c>
      <c r="AV856" s="12" t="str">
        <f t="shared" si="494"/>
        <v/>
      </c>
      <c r="AW856" s="12" t="str">
        <f t="shared" si="495"/>
        <v/>
      </c>
      <c r="AX856" s="12" t="str">
        <f t="shared" si="496"/>
        <v/>
      </c>
      <c r="AY856" s="12" t="str">
        <f t="shared" si="497"/>
        <v/>
      </c>
      <c r="AZ856" s="12" t="str">
        <f t="shared" si="498"/>
        <v/>
      </c>
    </row>
    <row r="857" spans="1:52" s="3" customFormat="1">
      <c r="A857" s="35"/>
      <c r="B857" s="36"/>
      <c r="C857" s="36"/>
      <c r="D857" s="36"/>
      <c r="E857" s="13"/>
      <c r="F857" s="13"/>
      <c r="G857" s="13"/>
      <c r="H857" s="13"/>
      <c r="I857" s="18">
        <f t="shared" si="466"/>
        <v>0</v>
      </c>
      <c r="J857" s="37">
        <f t="shared" si="467"/>
        <v>0</v>
      </c>
      <c r="K857" s="37"/>
      <c r="L857" s="12">
        <f t="shared" si="468"/>
        <v>0</v>
      </c>
      <c r="M857" s="12">
        <f t="shared" si="469"/>
        <v>0</v>
      </c>
      <c r="N857" s="12">
        <f t="shared" si="470"/>
        <v>0</v>
      </c>
      <c r="O857" s="12">
        <f t="shared" si="471"/>
        <v>0</v>
      </c>
      <c r="P857" s="12">
        <f t="shared" si="472"/>
        <v>0</v>
      </c>
      <c r="Q857" s="12">
        <f t="shared" si="473"/>
        <v>0</v>
      </c>
      <c r="R857" s="12">
        <f t="shared" si="474"/>
        <v>0</v>
      </c>
      <c r="S857" s="12">
        <f t="shared" si="475"/>
        <v>0</v>
      </c>
      <c r="U857" s="12">
        <f t="shared" si="476"/>
        <v>0</v>
      </c>
      <c r="V857" s="12">
        <f t="shared" si="477"/>
        <v>0</v>
      </c>
      <c r="W857" s="12">
        <f t="shared" si="478"/>
        <v>0</v>
      </c>
      <c r="X857" s="12">
        <f t="shared" si="499"/>
        <v>0</v>
      </c>
      <c r="Y857" s="12">
        <f t="shared" si="500"/>
        <v>0</v>
      </c>
      <c r="Z857" s="12">
        <f t="shared" si="479"/>
        <v>0</v>
      </c>
      <c r="AB857" s="42">
        <f t="shared" si="480"/>
        <v>0</v>
      </c>
      <c r="AC857" s="42">
        <f t="shared" si="481"/>
        <v>0</v>
      </c>
      <c r="AD857" s="42">
        <f t="shared" si="482"/>
        <v>0</v>
      </c>
      <c r="AE857" s="42">
        <f t="shared" si="483"/>
        <v>0</v>
      </c>
      <c r="AG857" s="7"/>
      <c r="AH857" s="7"/>
      <c r="AJ857" s="7"/>
      <c r="AL857" s="12" t="str">
        <f t="shared" si="484"/>
        <v/>
      </c>
      <c r="AM857" s="12" t="str">
        <f t="shared" si="485"/>
        <v/>
      </c>
      <c r="AN857" s="12" t="str">
        <f t="shared" si="486"/>
        <v/>
      </c>
      <c r="AO857" s="12" t="str">
        <f t="shared" si="487"/>
        <v/>
      </c>
      <c r="AP857" s="12" t="str">
        <f t="shared" si="488"/>
        <v/>
      </c>
      <c r="AQ857" s="12" t="str">
        <f t="shared" si="489"/>
        <v/>
      </c>
      <c r="AR857" s="12" t="str">
        <f t="shared" si="490"/>
        <v/>
      </c>
      <c r="AS857" s="12" t="str">
        <f t="shared" si="491"/>
        <v/>
      </c>
      <c r="AT857" s="12" t="str">
        <f t="shared" si="492"/>
        <v/>
      </c>
      <c r="AU857" s="12" t="str">
        <f t="shared" si="493"/>
        <v/>
      </c>
      <c r="AV857" s="12" t="str">
        <f t="shared" si="494"/>
        <v/>
      </c>
      <c r="AW857" s="12" t="str">
        <f t="shared" si="495"/>
        <v/>
      </c>
      <c r="AX857" s="12" t="str">
        <f t="shared" si="496"/>
        <v/>
      </c>
      <c r="AY857" s="12" t="str">
        <f t="shared" si="497"/>
        <v/>
      </c>
      <c r="AZ857" s="12" t="str">
        <f t="shared" si="498"/>
        <v/>
      </c>
    </row>
    <row r="858" spans="1:52" s="3" customFormat="1">
      <c r="A858" s="35"/>
      <c r="B858" s="36"/>
      <c r="C858" s="36"/>
      <c r="D858" s="36"/>
      <c r="E858" s="13"/>
      <c r="F858" s="13"/>
      <c r="G858" s="13"/>
      <c r="H858" s="13"/>
      <c r="I858" s="18">
        <f t="shared" si="466"/>
        <v>0</v>
      </c>
      <c r="J858" s="37">
        <f t="shared" si="467"/>
        <v>0</v>
      </c>
      <c r="K858" s="37"/>
      <c r="L858" s="12">
        <f t="shared" si="468"/>
        <v>0</v>
      </c>
      <c r="M858" s="12">
        <f t="shared" si="469"/>
        <v>0</v>
      </c>
      <c r="N858" s="12">
        <f t="shared" si="470"/>
        <v>0</v>
      </c>
      <c r="O858" s="12">
        <f t="shared" si="471"/>
        <v>0</v>
      </c>
      <c r="P858" s="12">
        <f t="shared" si="472"/>
        <v>0</v>
      </c>
      <c r="Q858" s="12">
        <f t="shared" si="473"/>
        <v>0</v>
      </c>
      <c r="R858" s="12">
        <f t="shared" si="474"/>
        <v>0</v>
      </c>
      <c r="S858" s="12">
        <f t="shared" si="475"/>
        <v>0</v>
      </c>
      <c r="U858" s="12">
        <f t="shared" si="476"/>
        <v>0</v>
      </c>
      <c r="V858" s="12">
        <f t="shared" si="477"/>
        <v>0</v>
      </c>
      <c r="W858" s="12">
        <f t="shared" si="478"/>
        <v>0</v>
      </c>
      <c r="X858" s="12">
        <f t="shared" si="499"/>
        <v>0</v>
      </c>
      <c r="Y858" s="12">
        <f t="shared" si="500"/>
        <v>0</v>
      </c>
      <c r="Z858" s="12">
        <f t="shared" si="479"/>
        <v>0</v>
      </c>
      <c r="AB858" s="42">
        <f t="shared" si="480"/>
        <v>0</v>
      </c>
      <c r="AC858" s="42">
        <f t="shared" si="481"/>
        <v>0</v>
      </c>
      <c r="AD858" s="42">
        <f t="shared" si="482"/>
        <v>0</v>
      </c>
      <c r="AE858" s="42">
        <f t="shared" si="483"/>
        <v>0</v>
      </c>
      <c r="AG858" s="7"/>
      <c r="AH858" s="7"/>
      <c r="AJ858" s="7"/>
      <c r="AL858" s="12" t="str">
        <f t="shared" si="484"/>
        <v/>
      </c>
      <c r="AM858" s="12" t="str">
        <f t="shared" si="485"/>
        <v/>
      </c>
      <c r="AN858" s="12" t="str">
        <f t="shared" si="486"/>
        <v/>
      </c>
      <c r="AO858" s="12" t="str">
        <f t="shared" si="487"/>
        <v/>
      </c>
      <c r="AP858" s="12" t="str">
        <f t="shared" si="488"/>
        <v/>
      </c>
      <c r="AQ858" s="12" t="str">
        <f t="shared" si="489"/>
        <v/>
      </c>
      <c r="AR858" s="12" t="str">
        <f t="shared" si="490"/>
        <v/>
      </c>
      <c r="AS858" s="12" t="str">
        <f t="shared" si="491"/>
        <v/>
      </c>
      <c r="AT858" s="12" t="str">
        <f t="shared" si="492"/>
        <v/>
      </c>
      <c r="AU858" s="12" t="str">
        <f t="shared" si="493"/>
        <v/>
      </c>
      <c r="AV858" s="12" t="str">
        <f t="shared" si="494"/>
        <v/>
      </c>
      <c r="AW858" s="12" t="str">
        <f t="shared" si="495"/>
        <v/>
      </c>
      <c r="AX858" s="12" t="str">
        <f t="shared" si="496"/>
        <v/>
      </c>
      <c r="AY858" s="12" t="str">
        <f t="shared" si="497"/>
        <v/>
      </c>
      <c r="AZ858" s="12" t="str">
        <f t="shared" si="498"/>
        <v/>
      </c>
    </row>
    <row r="859" spans="1:52" s="3" customFormat="1">
      <c r="A859" s="35"/>
      <c r="B859" s="36"/>
      <c r="C859" s="36"/>
      <c r="D859" s="36"/>
      <c r="E859" s="13"/>
      <c r="F859" s="13"/>
      <c r="G859" s="13"/>
      <c r="H859" s="13"/>
      <c r="I859" s="18">
        <f t="shared" si="466"/>
        <v>0</v>
      </c>
      <c r="J859" s="37">
        <f t="shared" si="467"/>
        <v>0</v>
      </c>
      <c r="K859" s="37"/>
      <c r="L859" s="12">
        <f t="shared" si="468"/>
        <v>0</v>
      </c>
      <c r="M859" s="12">
        <f t="shared" si="469"/>
        <v>0</v>
      </c>
      <c r="N859" s="12">
        <f t="shared" si="470"/>
        <v>0</v>
      </c>
      <c r="O859" s="12">
        <f t="shared" si="471"/>
        <v>0</v>
      </c>
      <c r="P859" s="12">
        <f t="shared" si="472"/>
        <v>0</v>
      </c>
      <c r="Q859" s="12">
        <f t="shared" si="473"/>
        <v>0</v>
      </c>
      <c r="R859" s="12">
        <f t="shared" si="474"/>
        <v>0</v>
      </c>
      <c r="S859" s="12">
        <f t="shared" si="475"/>
        <v>0</v>
      </c>
      <c r="U859" s="12">
        <f t="shared" si="476"/>
        <v>0</v>
      </c>
      <c r="V859" s="12">
        <f t="shared" si="477"/>
        <v>0</v>
      </c>
      <c r="W859" s="12">
        <f t="shared" si="478"/>
        <v>0</v>
      </c>
      <c r="X859" s="12">
        <f t="shared" si="499"/>
        <v>0</v>
      </c>
      <c r="Y859" s="12">
        <f t="shared" si="500"/>
        <v>0</v>
      </c>
      <c r="Z859" s="12">
        <f t="shared" si="479"/>
        <v>0</v>
      </c>
      <c r="AB859" s="42">
        <f t="shared" si="480"/>
        <v>0</v>
      </c>
      <c r="AC859" s="42">
        <f t="shared" si="481"/>
        <v>0</v>
      </c>
      <c r="AD859" s="42">
        <f t="shared" si="482"/>
        <v>0</v>
      </c>
      <c r="AE859" s="42">
        <f t="shared" si="483"/>
        <v>0</v>
      </c>
      <c r="AG859" s="7"/>
      <c r="AH859" s="7"/>
      <c r="AJ859" s="7"/>
      <c r="AL859" s="12" t="str">
        <f t="shared" si="484"/>
        <v/>
      </c>
      <c r="AM859" s="12" t="str">
        <f t="shared" si="485"/>
        <v/>
      </c>
      <c r="AN859" s="12" t="str">
        <f t="shared" si="486"/>
        <v/>
      </c>
      <c r="AO859" s="12" t="str">
        <f t="shared" si="487"/>
        <v/>
      </c>
      <c r="AP859" s="12" t="str">
        <f t="shared" si="488"/>
        <v/>
      </c>
      <c r="AQ859" s="12" t="str">
        <f t="shared" si="489"/>
        <v/>
      </c>
      <c r="AR859" s="12" t="str">
        <f t="shared" si="490"/>
        <v/>
      </c>
      <c r="AS859" s="12" t="str">
        <f t="shared" si="491"/>
        <v/>
      </c>
      <c r="AT859" s="12" t="str">
        <f t="shared" si="492"/>
        <v/>
      </c>
      <c r="AU859" s="12" t="str">
        <f t="shared" si="493"/>
        <v/>
      </c>
      <c r="AV859" s="12" t="str">
        <f t="shared" si="494"/>
        <v/>
      </c>
      <c r="AW859" s="12" t="str">
        <f t="shared" si="495"/>
        <v/>
      </c>
      <c r="AX859" s="12" t="str">
        <f t="shared" si="496"/>
        <v/>
      </c>
      <c r="AY859" s="12" t="str">
        <f t="shared" si="497"/>
        <v/>
      </c>
      <c r="AZ859" s="12" t="str">
        <f t="shared" si="498"/>
        <v/>
      </c>
    </row>
    <row r="860" spans="1:52" s="3" customFormat="1">
      <c r="A860" s="35"/>
      <c r="B860" s="36"/>
      <c r="C860" s="36"/>
      <c r="D860" s="36"/>
      <c r="E860" s="13"/>
      <c r="F860" s="13"/>
      <c r="G860" s="13"/>
      <c r="H860" s="13"/>
      <c r="I860" s="18">
        <f t="shared" si="466"/>
        <v>0</v>
      </c>
      <c r="J860" s="37">
        <f t="shared" si="467"/>
        <v>0</v>
      </c>
      <c r="K860" s="37"/>
      <c r="L860" s="12">
        <f t="shared" si="468"/>
        <v>0</v>
      </c>
      <c r="M860" s="12">
        <f t="shared" si="469"/>
        <v>0</v>
      </c>
      <c r="N860" s="12">
        <f t="shared" si="470"/>
        <v>0</v>
      </c>
      <c r="O860" s="12">
        <f t="shared" si="471"/>
        <v>0</v>
      </c>
      <c r="P860" s="12">
        <f t="shared" si="472"/>
        <v>0</v>
      </c>
      <c r="Q860" s="12">
        <f t="shared" si="473"/>
        <v>0</v>
      </c>
      <c r="R860" s="12">
        <f t="shared" si="474"/>
        <v>0</v>
      </c>
      <c r="S860" s="12">
        <f t="shared" si="475"/>
        <v>0</v>
      </c>
      <c r="U860" s="12">
        <f t="shared" si="476"/>
        <v>0</v>
      </c>
      <c r="V860" s="12">
        <f t="shared" si="477"/>
        <v>0</v>
      </c>
      <c r="W860" s="12">
        <f t="shared" si="478"/>
        <v>0</v>
      </c>
      <c r="X860" s="12">
        <f t="shared" si="499"/>
        <v>0</v>
      </c>
      <c r="Y860" s="12">
        <f t="shared" si="500"/>
        <v>0</v>
      </c>
      <c r="Z860" s="12">
        <f t="shared" si="479"/>
        <v>0</v>
      </c>
      <c r="AB860" s="42">
        <f t="shared" si="480"/>
        <v>0</v>
      </c>
      <c r="AC860" s="42">
        <f t="shared" si="481"/>
        <v>0</v>
      </c>
      <c r="AD860" s="42">
        <f t="shared" si="482"/>
        <v>0</v>
      </c>
      <c r="AE860" s="42">
        <f t="shared" si="483"/>
        <v>0</v>
      </c>
      <c r="AG860" s="7"/>
      <c r="AH860" s="7"/>
      <c r="AJ860" s="7"/>
      <c r="AL860" s="12" t="str">
        <f t="shared" si="484"/>
        <v/>
      </c>
      <c r="AM860" s="12" t="str">
        <f t="shared" si="485"/>
        <v/>
      </c>
      <c r="AN860" s="12" t="str">
        <f t="shared" si="486"/>
        <v/>
      </c>
      <c r="AO860" s="12" t="str">
        <f t="shared" si="487"/>
        <v/>
      </c>
      <c r="AP860" s="12" t="str">
        <f t="shared" si="488"/>
        <v/>
      </c>
      <c r="AQ860" s="12" t="str">
        <f t="shared" si="489"/>
        <v/>
      </c>
      <c r="AR860" s="12" t="str">
        <f t="shared" si="490"/>
        <v/>
      </c>
      <c r="AS860" s="12" t="str">
        <f t="shared" si="491"/>
        <v/>
      </c>
      <c r="AT860" s="12" t="str">
        <f t="shared" si="492"/>
        <v/>
      </c>
      <c r="AU860" s="12" t="str">
        <f t="shared" si="493"/>
        <v/>
      </c>
      <c r="AV860" s="12" t="str">
        <f t="shared" si="494"/>
        <v/>
      </c>
      <c r="AW860" s="12" t="str">
        <f t="shared" si="495"/>
        <v/>
      </c>
      <c r="AX860" s="12" t="str">
        <f t="shared" si="496"/>
        <v/>
      </c>
      <c r="AY860" s="12" t="str">
        <f t="shared" si="497"/>
        <v/>
      </c>
      <c r="AZ860" s="12" t="str">
        <f t="shared" si="498"/>
        <v/>
      </c>
    </row>
    <row r="861" spans="1:52" s="3" customFormat="1">
      <c r="A861" s="35"/>
      <c r="B861" s="36"/>
      <c r="C861" s="36"/>
      <c r="D861" s="36"/>
      <c r="E861" s="13"/>
      <c r="F861" s="13"/>
      <c r="G861" s="13"/>
      <c r="H861" s="13"/>
      <c r="I861" s="18">
        <f t="shared" si="466"/>
        <v>0</v>
      </c>
      <c r="J861" s="37">
        <f t="shared" si="467"/>
        <v>0</v>
      </c>
      <c r="K861" s="37"/>
      <c r="L861" s="12">
        <f t="shared" si="468"/>
        <v>0</v>
      </c>
      <c r="M861" s="12">
        <f t="shared" si="469"/>
        <v>0</v>
      </c>
      <c r="N861" s="12">
        <f t="shared" si="470"/>
        <v>0</v>
      </c>
      <c r="O861" s="12">
        <f t="shared" si="471"/>
        <v>0</v>
      </c>
      <c r="P861" s="12">
        <f t="shared" si="472"/>
        <v>0</v>
      </c>
      <c r="Q861" s="12">
        <f t="shared" si="473"/>
        <v>0</v>
      </c>
      <c r="R861" s="12">
        <f t="shared" si="474"/>
        <v>0</v>
      </c>
      <c r="S861" s="12">
        <f t="shared" si="475"/>
        <v>0</v>
      </c>
      <c r="U861" s="12">
        <f t="shared" si="476"/>
        <v>0</v>
      </c>
      <c r="V861" s="12">
        <f t="shared" si="477"/>
        <v>0</v>
      </c>
      <c r="W861" s="12">
        <f t="shared" si="478"/>
        <v>0</v>
      </c>
      <c r="X861" s="12">
        <f t="shared" si="499"/>
        <v>0</v>
      </c>
      <c r="Y861" s="12">
        <f t="shared" si="500"/>
        <v>0</v>
      </c>
      <c r="Z861" s="12">
        <f t="shared" si="479"/>
        <v>0</v>
      </c>
      <c r="AB861" s="42">
        <f t="shared" si="480"/>
        <v>0</v>
      </c>
      <c r="AC861" s="42">
        <f t="shared" si="481"/>
        <v>0</v>
      </c>
      <c r="AD861" s="42">
        <f t="shared" si="482"/>
        <v>0</v>
      </c>
      <c r="AE861" s="42">
        <f t="shared" si="483"/>
        <v>0</v>
      </c>
      <c r="AG861" s="7"/>
      <c r="AH861" s="7"/>
      <c r="AJ861" s="7"/>
      <c r="AL861" s="12" t="str">
        <f t="shared" si="484"/>
        <v/>
      </c>
      <c r="AM861" s="12" t="str">
        <f t="shared" si="485"/>
        <v/>
      </c>
      <c r="AN861" s="12" t="str">
        <f t="shared" si="486"/>
        <v/>
      </c>
      <c r="AO861" s="12" t="str">
        <f t="shared" si="487"/>
        <v/>
      </c>
      <c r="AP861" s="12" t="str">
        <f t="shared" si="488"/>
        <v/>
      </c>
      <c r="AQ861" s="12" t="str">
        <f t="shared" si="489"/>
        <v/>
      </c>
      <c r="AR861" s="12" t="str">
        <f t="shared" si="490"/>
        <v/>
      </c>
      <c r="AS861" s="12" t="str">
        <f t="shared" si="491"/>
        <v/>
      </c>
      <c r="AT861" s="12" t="str">
        <f t="shared" si="492"/>
        <v/>
      </c>
      <c r="AU861" s="12" t="str">
        <f t="shared" si="493"/>
        <v/>
      </c>
      <c r="AV861" s="12" t="str">
        <f t="shared" si="494"/>
        <v/>
      </c>
      <c r="AW861" s="12" t="str">
        <f t="shared" si="495"/>
        <v/>
      </c>
      <c r="AX861" s="12" t="str">
        <f t="shared" si="496"/>
        <v/>
      </c>
      <c r="AY861" s="12" t="str">
        <f t="shared" si="497"/>
        <v/>
      </c>
      <c r="AZ861" s="12" t="str">
        <f t="shared" si="498"/>
        <v/>
      </c>
    </row>
    <row r="862" spans="1:52" s="3" customFormat="1">
      <c r="A862" s="35"/>
      <c r="B862" s="36"/>
      <c r="C862" s="36"/>
      <c r="D862" s="36"/>
      <c r="E862" s="13"/>
      <c r="F862" s="13"/>
      <c r="G862" s="13"/>
      <c r="H862" s="13"/>
      <c r="I862" s="18">
        <f t="shared" si="466"/>
        <v>0</v>
      </c>
      <c r="J862" s="37">
        <f t="shared" si="467"/>
        <v>0</v>
      </c>
      <c r="K862" s="37"/>
      <c r="L862" s="12">
        <f t="shared" si="468"/>
        <v>0</v>
      </c>
      <c r="M862" s="12">
        <f t="shared" si="469"/>
        <v>0</v>
      </c>
      <c r="N862" s="12">
        <f t="shared" si="470"/>
        <v>0</v>
      </c>
      <c r="O862" s="12">
        <f t="shared" si="471"/>
        <v>0</v>
      </c>
      <c r="P862" s="12">
        <f t="shared" si="472"/>
        <v>0</v>
      </c>
      <c r="Q862" s="12">
        <f t="shared" si="473"/>
        <v>0</v>
      </c>
      <c r="R862" s="12">
        <f t="shared" si="474"/>
        <v>0</v>
      </c>
      <c r="S862" s="12">
        <f t="shared" si="475"/>
        <v>0</v>
      </c>
      <c r="U862" s="12">
        <f t="shared" si="476"/>
        <v>0</v>
      </c>
      <c r="V862" s="12">
        <f t="shared" si="477"/>
        <v>0</v>
      </c>
      <c r="W862" s="12">
        <f t="shared" si="478"/>
        <v>0</v>
      </c>
      <c r="X862" s="12">
        <f t="shared" si="499"/>
        <v>0</v>
      </c>
      <c r="Y862" s="12">
        <f t="shared" si="500"/>
        <v>0</v>
      </c>
      <c r="Z862" s="12">
        <f t="shared" si="479"/>
        <v>0</v>
      </c>
      <c r="AB862" s="42">
        <f t="shared" si="480"/>
        <v>0</v>
      </c>
      <c r="AC862" s="42">
        <f t="shared" si="481"/>
        <v>0</v>
      </c>
      <c r="AD862" s="42">
        <f t="shared" si="482"/>
        <v>0</v>
      </c>
      <c r="AE862" s="42">
        <f t="shared" si="483"/>
        <v>0</v>
      </c>
      <c r="AG862" s="7"/>
      <c r="AH862" s="7"/>
      <c r="AJ862" s="7"/>
      <c r="AL862" s="12" t="str">
        <f t="shared" si="484"/>
        <v/>
      </c>
      <c r="AM862" s="12" t="str">
        <f t="shared" si="485"/>
        <v/>
      </c>
      <c r="AN862" s="12" t="str">
        <f t="shared" si="486"/>
        <v/>
      </c>
      <c r="AO862" s="12" t="str">
        <f t="shared" si="487"/>
        <v/>
      </c>
      <c r="AP862" s="12" t="str">
        <f t="shared" si="488"/>
        <v/>
      </c>
      <c r="AQ862" s="12" t="str">
        <f t="shared" si="489"/>
        <v/>
      </c>
      <c r="AR862" s="12" t="str">
        <f t="shared" si="490"/>
        <v/>
      </c>
      <c r="AS862" s="12" t="str">
        <f t="shared" si="491"/>
        <v/>
      </c>
      <c r="AT862" s="12" t="str">
        <f t="shared" si="492"/>
        <v/>
      </c>
      <c r="AU862" s="12" t="str">
        <f t="shared" si="493"/>
        <v/>
      </c>
      <c r="AV862" s="12" t="str">
        <f t="shared" si="494"/>
        <v/>
      </c>
      <c r="AW862" s="12" t="str">
        <f t="shared" si="495"/>
        <v/>
      </c>
      <c r="AX862" s="12" t="str">
        <f t="shared" si="496"/>
        <v/>
      </c>
      <c r="AY862" s="12" t="str">
        <f t="shared" si="497"/>
        <v/>
      </c>
      <c r="AZ862" s="12" t="str">
        <f t="shared" si="498"/>
        <v/>
      </c>
    </row>
    <row r="863" spans="1:52" s="3" customFormat="1">
      <c r="A863" s="35"/>
      <c r="B863" s="36"/>
      <c r="C863" s="36"/>
      <c r="D863" s="36"/>
      <c r="E863" s="13"/>
      <c r="F863" s="13"/>
      <c r="G863" s="13"/>
      <c r="H863" s="13"/>
      <c r="I863" s="18">
        <f t="shared" si="466"/>
        <v>0</v>
      </c>
      <c r="J863" s="37">
        <f t="shared" si="467"/>
        <v>0</v>
      </c>
      <c r="K863" s="37"/>
      <c r="L863" s="12">
        <f t="shared" si="468"/>
        <v>0</v>
      </c>
      <c r="M863" s="12">
        <f t="shared" si="469"/>
        <v>0</v>
      </c>
      <c r="N863" s="12">
        <f t="shared" si="470"/>
        <v>0</v>
      </c>
      <c r="O863" s="12">
        <f t="shared" si="471"/>
        <v>0</v>
      </c>
      <c r="P863" s="12">
        <f t="shared" si="472"/>
        <v>0</v>
      </c>
      <c r="Q863" s="12">
        <f t="shared" si="473"/>
        <v>0</v>
      </c>
      <c r="R863" s="12">
        <f t="shared" si="474"/>
        <v>0</v>
      </c>
      <c r="S863" s="12">
        <f t="shared" si="475"/>
        <v>0</v>
      </c>
      <c r="U863" s="12">
        <f t="shared" si="476"/>
        <v>0</v>
      </c>
      <c r="V863" s="12">
        <f t="shared" si="477"/>
        <v>0</v>
      </c>
      <c r="W863" s="12">
        <f t="shared" si="478"/>
        <v>0</v>
      </c>
      <c r="X863" s="12">
        <f t="shared" si="499"/>
        <v>0</v>
      </c>
      <c r="Y863" s="12">
        <f t="shared" si="500"/>
        <v>0</v>
      </c>
      <c r="Z863" s="12">
        <f t="shared" si="479"/>
        <v>0</v>
      </c>
      <c r="AB863" s="42">
        <f t="shared" si="480"/>
        <v>0</v>
      </c>
      <c r="AC863" s="42">
        <f t="shared" si="481"/>
        <v>0</v>
      </c>
      <c r="AD863" s="42">
        <f t="shared" si="482"/>
        <v>0</v>
      </c>
      <c r="AE863" s="42">
        <f t="shared" si="483"/>
        <v>0</v>
      </c>
      <c r="AG863" s="7"/>
      <c r="AH863" s="7"/>
      <c r="AJ863" s="7"/>
      <c r="AL863" s="12" t="str">
        <f t="shared" si="484"/>
        <v/>
      </c>
      <c r="AM863" s="12" t="str">
        <f t="shared" si="485"/>
        <v/>
      </c>
      <c r="AN863" s="12" t="str">
        <f t="shared" si="486"/>
        <v/>
      </c>
      <c r="AO863" s="12" t="str">
        <f t="shared" si="487"/>
        <v/>
      </c>
      <c r="AP863" s="12" t="str">
        <f t="shared" si="488"/>
        <v/>
      </c>
      <c r="AQ863" s="12" t="str">
        <f t="shared" si="489"/>
        <v/>
      </c>
      <c r="AR863" s="12" t="str">
        <f t="shared" si="490"/>
        <v/>
      </c>
      <c r="AS863" s="12" t="str">
        <f t="shared" si="491"/>
        <v/>
      </c>
      <c r="AT863" s="12" t="str">
        <f t="shared" si="492"/>
        <v/>
      </c>
      <c r="AU863" s="12" t="str">
        <f t="shared" si="493"/>
        <v/>
      </c>
      <c r="AV863" s="12" t="str">
        <f t="shared" si="494"/>
        <v/>
      </c>
      <c r="AW863" s="12" t="str">
        <f t="shared" si="495"/>
        <v/>
      </c>
      <c r="AX863" s="12" t="str">
        <f t="shared" si="496"/>
        <v/>
      </c>
      <c r="AY863" s="12" t="str">
        <f t="shared" si="497"/>
        <v/>
      </c>
      <c r="AZ863" s="12" t="str">
        <f t="shared" si="498"/>
        <v/>
      </c>
    </row>
    <row r="864" spans="1:52" s="3" customFormat="1">
      <c r="A864" s="35"/>
      <c r="B864" s="36"/>
      <c r="C864" s="36"/>
      <c r="D864" s="36"/>
      <c r="E864" s="13"/>
      <c r="F864" s="13"/>
      <c r="G864" s="13"/>
      <c r="H864" s="13"/>
      <c r="I864" s="18">
        <f t="shared" si="466"/>
        <v>0</v>
      </c>
      <c r="J864" s="37">
        <f t="shared" si="467"/>
        <v>0</v>
      </c>
      <c r="K864" s="37"/>
      <c r="L864" s="12">
        <f t="shared" si="468"/>
        <v>0</v>
      </c>
      <c r="M864" s="12">
        <f t="shared" si="469"/>
        <v>0</v>
      </c>
      <c r="N864" s="12">
        <f t="shared" si="470"/>
        <v>0</v>
      </c>
      <c r="O864" s="12">
        <f t="shared" si="471"/>
        <v>0</v>
      </c>
      <c r="P864" s="12">
        <f t="shared" si="472"/>
        <v>0</v>
      </c>
      <c r="Q864" s="12">
        <f t="shared" si="473"/>
        <v>0</v>
      </c>
      <c r="R864" s="12">
        <f t="shared" si="474"/>
        <v>0</v>
      </c>
      <c r="S864" s="12">
        <f t="shared" si="475"/>
        <v>0</v>
      </c>
      <c r="U864" s="12">
        <f t="shared" si="476"/>
        <v>0</v>
      </c>
      <c r="V864" s="12">
        <f t="shared" si="477"/>
        <v>0</v>
      </c>
      <c r="W864" s="12">
        <f t="shared" si="478"/>
        <v>0</v>
      </c>
      <c r="X864" s="12">
        <f t="shared" si="499"/>
        <v>0</v>
      </c>
      <c r="Y864" s="12">
        <f t="shared" si="500"/>
        <v>0</v>
      </c>
      <c r="Z864" s="12">
        <f t="shared" si="479"/>
        <v>0</v>
      </c>
      <c r="AB864" s="42">
        <f t="shared" si="480"/>
        <v>0</v>
      </c>
      <c r="AC864" s="42">
        <f t="shared" si="481"/>
        <v>0</v>
      </c>
      <c r="AD864" s="42">
        <f t="shared" si="482"/>
        <v>0</v>
      </c>
      <c r="AE864" s="42">
        <f t="shared" si="483"/>
        <v>0</v>
      </c>
      <c r="AG864" s="7"/>
      <c r="AH864" s="7"/>
      <c r="AJ864" s="7"/>
      <c r="AL864" s="12" t="str">
        <f t="shared" si="484"/>
        <v/>
      </c>
      <c r="AM864" s="12" t="str">
        <f t="shared" si="485"/>
        <v/>
      </c>
      <c r="AN864" s="12" t="str">
        <f t="shared" si="486"/>
        <v/>
      </c>
      <c r="AO864" s="12" t="str">
        <f t="shared" si="487"/>
        <v/>
      </c>
      <c r="AP864" s="12" t="str">
        <f t="shared" si="488"/>
        <v/>
      </c>
      <c r="AQ864" s="12" t="str">
        <f t="shared" si="489"/>
        <v/>
      </c>
      <c r="AR864" s="12" t="str">
        <f t="shared" si="490"/>
        <v/>
      </c>
      <c r="AS864" s="12" t="str">
        <f t="shared" si="491"/>
        <v/>
      </c>
      <c r="AT864" s="12" t="str">
        <f t="shared" si="492"/>
        <v/>
      </c>
      <c r="AU864" s="12" t="str">
        <f t="shared" si="493"/>
        <v/>
      </c>
      <c r="AV864" s="12" t="str">
        <f t="shared" si="494"/>
        <v/>
      </c>
      <c r="AW864" s="12" t="str">
        <f t="shared" si="495"/>
        <v/>
      </c>
      <c r="AX864" s="12" t="str">
        <f t="shared" si="496"/>
        <v/>
      </c>
      <c r="AY864" s="12" t="str">
        <f t="shared" si="497"/>
        <v/>
      </c>
      <c r="AZ864" s="12" t="str">
        <f t="shared" si="498"/>
        <v/>
      </c>
    </row>
    <row r="865" spans="1:52" s="3" customFormat="1">
      <c r="A865" s="35"/>
      <c r="B865" s="36"/>
      <c r="C865" s="36"/>
      <c r="D865" s="36"/>
      <c r="E865" s="13"/>
      <c r="F865" s="13"/>
      <c r="G865" s="13"/>
      <c r="H865" s="13"/>
      <c r="I865" s="18">
        <f t="shared" si="466"/>
        <v>0</v>
      </c>
      <c r="J865" s="37">
        <f t="shared" si="467"/>
        <v>0</v>
      </c>
      <c r="K865" s="37"/>
      <c r="L865" s="12">
        <f t="shared" si="468"/>
        <v>0</v>
      </c>
      <c r="M865" s="12">
        <f t="shared" si="469"/>
        <v>0</v>
      </c>
      <c r="N865" s="12">
        <f t="shared" si="470"/>
        <v>0</v>
      </c>
      <c r="O865" s="12">
        <f t="shared" si="471"/>
        <v>0</v>
      </c>
      <c r="P865" s="12">
        <f t="shared" si="472"/>
        <v>0</v>
      </c>
      <c r="Q865" s="12">
        <f t="shared" si="473"/>
        <v>0</v>
      </c>
      <c r="R865" s="12">
        <f t="shared" si="474"/>
        <v>0</v>
      </c>
      <c r="S865" s="12">
        <f t="shared" si="475"/>
        <v>0</v>
      </c>
      <c r="U865" s="12">
        <f t="shared" si="476"/>
        <v>0</v>
      </c>
      <c r="V865" s="12">
        <f t="shared" si="477"/>
        <v>0</v>
      </c>
      <c r="W865" s="12">
        <f t="shared" si="478"/>
        <v>0</v>
      </c>
      <c r="X865" s="12">
        <f t="shared" si="499"/>
        <v>0</v>
      </c>
      <c r="Y865" s="12">
        <f t="shared" si="500"/>
        <v>0</v>
      </c>
      <c r="Z865" s="12">
        <f t="shared" si="479"/>
        <v>0</v>
      </c>
      <c r="AB865" s="42">
        <f t="shared" si="480"/>
        <v>0</v>
      </c>
      <c r="AC865" s="42">
        <f t="shared" si="481"/>
        <v>0</v>
      </c>
      <c r="AD865" s="42">
        <f t="shared" si="482"/>
        <v>0</v>
      </c>
      <c r="AE865" s="42">
        <f t="shared" si="483"/>
        <v>0</v>
      </c>
      <c r="AG865" s="7"/>
      <c r="AH865" s="7"/>
      <c r="AJ865" s="7"/>
      <c r="AL865" s="12" t="str">
        <f t="shared" si="484"/>
        <v/>
      </c>
      <c r="AM865" s="12" t="str">
        <f t="shared" si="485"/>
        <v/>
      </c>
      <c r="AN865" s="12" t="str">
        <f t="shared" si="486"/>
        <v/>
      </c>
      <c r="AO865" s="12" t="str">
        <f t="shared" si="487"/>
        <v/>
      </c>
      <c r="AP865" s="12" t="str">
        <f t="shared" si="488"/>
        <v/>
      </c>
      <c r="AQ865" s="12" t="str">
        <f t="shared" si="489"/>
        <v/>
      </c>
      <c r="AR865" s="12" t="str">
        <f t="shared" si="490"/>
        <v/>
      </c>
      <c r="AS865" s="12" t="str">
        <f t="shared" si="491"/>
        <v/>
      </c>
      <c r="AT865" s="12" t="str">
        <f t="shared" si="492"/>
        <v/>
      </c>
      <c r="AU865" s="12" t="str">
        <f t="shared" si="493"/>
        <v/>
      </c>
      <c r="AV865" s="12" t="str">
        <f t="shared" si="494"/>
        <v/>
      </c>
      <c r="AW865" s="12" t="str">
        <f t="shared" si="495"/>
        <v/>
      </c>
      <c r="AX865" s="12" t="str">
        <f t="shared" si="496"/>
        <v/>
      </c>
      <c r="AY865" s="12" t="str">
        <f t="shared" si="497"/>
        <v/>
      </c>
      <c r="AZ865" s="12" t="str">
        <f t="shared" si="498"/>
        <v/>
      </c>
    </row>
    <row r="866" spans="1:52" s="3" customFormat="1">
      <c r="A866" s="35"/>
      <c r="B866" s="36"/>
      <c r="C866" s="36"/>
      <c r="D866" s="36"/>
      <c r="E866" s="13"/>
      <c r="F866" s="13"/>
      <c r="G866" s="13"/>
      <c r="H866" s="13"/>
      <c r="I866" s="18">
        <f t="shared" si="466"/>
        <v>0</v>
      </c>
      <c r="J866" s="37">
        <f t="shared" si="467"/>
        <v>0</v>
      </c>
      <c r="K866" s="37"/>
      <c r="L866" s="12">
        <f t="shared" si="468"/>
        <v>0</v>
      </c>
      <c r="M866" s="12">
        <f t="shared" si="469"/>
        <v>0</v>
      </c>
      <c r="N866" s="12">
        <f t="shared" si="470"/>
        <v>0</v>
      </c>
      <c r="O866" s="12">
        <f t="shared" si="471"/>
        <v>0</v>
      </c>
      <c r="P866" s="12">
        <f t="shared" si="472"/>
        <v>0</v>
      </c>
      <c r="Q866" s="12">
        <f t="shared" si="473"/>
        <v>0</v>
      </c>
      <c r="R866" s="12">
        <f t="shared" si="474"/>
        <v>0</v>
      </c>
      <c r="S866" s="12">
        <f t="shared" si="475"/>
        <v>0</v>
      </c>
      <c r="U866" s="12">
        <f t="shared" si="476"/>
        <v>0</v>
      </c>
      <c r="V866" s="12">
        <f t="shared" si="477"/>
        <v>0</v>
      </c>
      <c r="W866" s="12">
        <f t="shared" si="478"/>
        <v>0</v>
      </c>
      <c r="X866" s="12">
        <f t="shared" si="499"/>
        <v>0</v>
      </c>
      <c r="Y866" s="12">
        <f t="shared" si="500"/>
        <v>0</v>
      </c>
      <c r="Z866" s="12">
        <f t="shared" si="479"/>
        <v>0</v>
      </c>
      <c r="AB866" s="42">
        <f t="shared" si="480"/>
        <v>0</v>
      </c>
      <c r="AC866" s="42">
        <f t="shared" si="481"/>
        <v>0</v>
      </c>
      <c r="AD866" s="42">
        <f t="shared" si="482"/>
        <v>0</v>
      </c>
      <c r="AE866" s="42">
        <f t="shared" si="483"/>
        <v>0</v>
      </c>
      <c r="AG866" s="7"/>
      <c r="AH866" s="7"/>
      <c r="AJ866" s="7"/>
      <c r="AL866" s="12" t="str">
        <f t="shared" si="484"/>
        <v/>
      </c>
      <c r="AM866" s="12" t="str">
        <f t="shared" si="485"/>
        <v/>
      </c>
      <c r="AN866" s="12" t="str">
        <f t="shared" si="486"/>
        <v/>
      </c>
      <c r="AO866" s="12" t="str">
        <f t="shared" si="487"/>
        <v/>
      </c>
      <c r="AP866" s="12" t="str">
        <f t="shared" si="488"/>
        <v/>
      </c>
      <c r="AQ866" s="12" t="str">
        <f t="shared" si="489"/>
        <v/>
      </c>
      <c r="AR866" s="12" t="str">
        <f t="shared" si="490"/>
        <v/>
      </c>
      <c r="AS866" s="12" t="str">
        <f t="shared" si="491"/>
        <v/>
      </c>
      <c r="AT866" s="12" t="str">
        <f t="shared" si="492"/>
        <v/>
      </c>
      <c r="AU866" s="12" t="str">
        <f t="shared" si="493"/>
        <v/>
      </c>
      <c r="AV866" s="12" t="str">
        <f t="shared" si="494"/>
        <v/>
      </c>
      <c r="AW866" s="12" t="str">
        <f t="shared" si="495"/>
        <v/>
      </c>
      <c r="AX866" s="12" t="str">
        <f t="shared" si="496"/>
        <v/>
      </c>
      <c r="AY866" s="12" t="str">
        <f t="shared" si="497"/>
        <v/>
      </c>
      <c r="AZ866" s="12" t="str">
        <f t="shared" si="498"/>
        <v/>
      </c>
    </row>
    <row r="867" spans="1:52" s="3" customFormat="1">
      <c r="A867" s="35"/>
      <c r="B867" s="36"/>
      <c r="C867" s="36"/>
      <c r="D867" s="36"/>
      <c r="E867" s="13"/>
      <c r="F867" s="13"/>
      <c r="G867" s="13"/>
      <c r="H867" s="13"/>
      <c r="I867" s="18">
        <f t="shared" si="466"/>
        <v>0</v>
      </c>
      <c r="J867" s="37">
        <f t="shared" si="467"/>
        <v>0</v>
      </c>
      <c r="K867" s="37"/>
      <c r="L867" s="12">
        <f t="shared" si="468"/>
        <v>0</v>
      </c>
      <c r="M867" s="12">
        <f t="shared" si="469"/>
        <v>0</v>
      </c>
      <c r="N867" s="12">
        <f t="shared" si="470"/>
        <v>0</v>
      </c>
      <c r="O867" s="12">
        <f t="shared" si="471"/>
        <v>0</v>
      </c>
      <c r="P867" s="12">
        <f t="shared" si="472"/>
        <v>0</v>
      </c>
      <c r="Q867" s="12">
        <f t="shared" si="473"/>
        <v>0</v>
      </c>
      <c r="R867" s="12">
        <f t="shared" si="474"/>
        <v>0</v>
      </c>
      <c r="S867" s="12">
        <f t="shared" si="475"/>
        <v>0</v>
      </c>
      <c r="U867" s="12">
        <f t="shared" si="476"/>
        <v>0</v>
      </c>
      <c r="V867" s="12">
        <f t="shared" si="477"/>
        <v>0</v>
      </c>
      <c r="W867" s="12">
        <f t="shared" si="478"/>
        <v>0</v>
      </c>
      <c r="X867" s="12">
        <f t="shared" si="499"/>
        <v>0</v>
      </c>
      <c r="Y867" s="12">
        <f t="shared" si="500"/>
        <v>0</v>
      </c>
      <c r="Z867" s="12">
        <f t="shared" si="479"/>
        <v>0</v>
      </c>
      <c r="AB867" s="42">
        <f t="shared" si="480"/>
        <v>0</v>
      </c>
      <c r="AC867" s="42">
        <f t="shared" si="481"/>
        <v>0</v>
      </c>
      <c r="AD867" s="42">
        <f t="shared" si="482"/>
        <v>0</v>
      </c>
      <c r="AE867" s="42">
        <f t="shared" si="483"/>
        <v>0</v>
      </c>
      <c r="AG867" s="7"/>
      <c r="AH867" s="7"/>
      <c r="AJ867" s="7"/>
      <c r="AL867" s="12" t="str">
        <f t="shared" si="484"/>
        <v/>
      </c>
      <c r="AM867" s="12" t="str">
        <f t="shared" si="485"/>
        <v/>
      </c>
      <c r="AN867" s="12" t="str">
        <f t="shared" si="486"/>
        <v/>
      </c>
      <c r="AO867" s="12" t="str">
        <f t="shared" si="487"/>
        <v/>
      </c>
      <c r="AP867" s="12" t="str">
        <f t="shared" si="488"/>
        <v/>
      </c>
      <c r="AQ867" s="12" t="str">
        <f t="shared" si="489"/>
        <v/>
      </c>
      <c r="AR867" s="12" t="str">
        <f t="shared" si="490"/>
        <v/>
      </c>
      <c r="AS867" s="12" t="str">
        <f t="shared" si="491"/>
        <v/>
      </c>
      <c r="AT867" s="12" t="str">
        <f t="shared" si="492"/>
        <v/>
      </c>
      <c r="AU867" s="12" t="str">
        <f t="shared" si="493"/>
        <v/>
      </c>
      <c r="AV867" s="12" t="str">
        <f t="shared" si="494"/>
        <v/>
      </c>
      <c r="AW867" s="12" t="str">
        <f t="shared" si="495"/>
        <v/>
      </c>
      <c r="AX867" s="12" t="str">
        <f t="shared" si="496"/>
        <v/>
      </c>
      <c r="AY867" s="12" t="str">
        <f t="shared" si="497"/>
        <v/>
      </c>
      <c r="AZ867" s="12" t="str">
        <f t="shared" si="498"/>
        <v/>
      </c>
    </row>
    <row r="868" spans="1:52" s="3" customFormat="1">
      <c r="A868" s="35"/>
      <c r="B868" s="36"/>
      <c r="C868" s="36"/>
      <c r="D868" s="36"/>
      <c r="E868" s="13"/>
      <c r="F868" s="13"/>
      <c r="G868" s="13"/>
      <c r="H868" s="13"/>
      <c r="I868" s="18">
        <f t="shared" si="466"/>
        <v>0</v>
      </c>
      <c r="J868" s="37">
        <f t="shared" si="467"/>
        <v>0</v>
      </c>
      <c r="K868" s="37"/>
      <c r="L868" s="12">
        <f t="shared" si="468"/>
        <v>0</v>
      </c>
      <c r="M868" s="12">
        <f t="shared" si="469"/>
        <v>0</v>
      </c>
      <c r="N868" s="12">
        <f t="shared" si="470"/>
        <v>0</v>
      </c>
      <c r="O868" s="12">
        <f t="shared" si="471"/>
        <v>0</v>
      </c>
      <c r="P868" s="12">
        <f t="shared" si="472"/>
        <v>0</v>
      </c>
      <c r="Q868" s="12">
        <f t="shared" si="473"/>
        <v>0</v>
      </c>
      <c r="R868" s="12">
        <f t="shared" si="474"/>
        <v>0</v>
      </c>
      <c r="S868" s="12">
        <f t="shared" si="475"/>
        <v>0</v>
      </c>
      <c r="U868" s="12">
        <f t="shared" si="476"/>
        <v>0</v>
      </c>
      <c r="V868" s="12">
        <f t="shared" si="477"/>
        <v>0</v>
      </c>
      <c r="W868" s="12">
        <f t="shared" si="478"/>
        <v>0</v>
      </c>
      <c r="X868" s="12">
        <f t="shared" si="499"/>
        <v>0</v>
      </c>
      <c r="Y868" s="12">
        <f t="shared" si="500"/>
        <v>0</v>
      </c>
      <c r="Z868" s="12">
        <f t="shared" si="479"/>
        <v>0</v>
      </c>
      <c r="AB868" s="42">
        <f t="shared" si="480"/>
        <v>0</v>
      </c>
      <c r="AC868" s="42">
        <f t="shared" si="481"/>
        <v>0</v>
      </c>
      <c r="AD868" s="42">
        <f t="shared" si="482"/>
        <v>0</v>
      </c>
      <c r="AE868" s="42">
        <f t="shared" si="483"/>
        <v>0</v>
      </c>
      <c r="AG868" s="7"/>
      <c r="AH868" s="7"/>
      <c r="AJ868" s="7"/>
      <c r="AL868" s="12" t="str">
        <f t="shared" si="484"/>
        <v/>
      </c>
      <c r="AM868" s="12" t="str">
        <f t="shared" si="485"/>
        <v/>
      </c>
      <c r="AN868" s="12" t="str">
        <f t="shared" si="486"/>
        <v/>
      </c>
      <c r="AO868" s="12" t="str">
        <f t="shared" si="487"/>
        <v/>
      </c>
      <c r="AP868" s="12" t="str">
        <f t="shared" si="488"/>
        <v/>
      </c>
      <c r="AQ868" s="12" t="str">
        <f t="shared" si="489"/>
        <v/>
      </c>
      <c r="AR868" s="12" t="str">
        <f t="shared" si="490"/>
        <v/>
      </c>
      <c r="AS868" s="12" t="str">
        <f t="shared" si="491"/>
        <v/>
      </c>
      <c r="AT868" s="12" t="str">
        <f t="shared" si="492"/>
        <v/>
      </c>
      <c r="AU868" s="12" t="str">
        <f t="shared" si="493"/>
        <v/>
      </c>
      <c r="AV868" s="12" t="str">
        <f t="shared" si="494"/>
        <v/>
      </c>
      <c r="AW868" s="12" t="str">
        <f t="shared" si="495"/>
        <v/>
      </c>
      <c r="AX868" s="12" t="str">
        <f t="shared" si="496"/>
        <v/>
      </c>
      <c r="AY868" s="12" t="str">
        <f t="shared" si="497"/>
        <v/>
      </c>
      <c r="AZ868" s="12" t="str">
        <f t="shared" si="498"/>
        <v/>
      </c>
    </row>
    <row r="869" spans="1:52" s="3" customFormat="1">
      <c r="A869" s="35"/>
      <c r="B869" s="36"/>
      <c r="C869" s="36"/>
      <c r="D869" s="36"/>
      <c r="E869" s="13"/>
      <c r="F869" s="13"/>
      <c r="G869" s="13"/>
      <c r="H869" s="13"/>
      <c r="I869" s="18">
        <f t="shared" si="466"/>
        <v>0</v>
      </c>
      <c r="J869" s="37">
        <f t="shared" si="467"/>
        <v>0</v>
      </c>
      <c r="K869" s="37"/>
      <c r="L869" s="12">
        <f t="shared" si="468"/>
        <v>0</v>
      </c>
      <c r="M869" s="12">
        <f t="shared" si="469"/>
        <v>0</v>
      </c>
      <c r="N869" s="12">
        <f t="shared" si="470"/>
        <v>0</v>
      </c>
      <c r="O869" s="12">
        <f t="shared" si="471"/>
        <v>0</v>
      </c>
      <c r="P869" s="12">
        <f t="shared" si="472"/>
        <v>0</v>
      </c>
      <c r="Q869" s="12">
        <f t="shared" si="473"/>
        <v>0</v>
      </c>
      <c r="R869" s="12">
        <f t="shared" si="474"/>
        <v>0</v>
      </c>
      <c r="S869" s="12">
        <f t="shared" si="475"/>
        <v>0</v>
      </c>
      <c r="U869" s="12">
        <f t="shared" si="476"/>
        <v>0</v>
      </c>
      <c r="V869" s="12">
        <f t="shared" si="477"/>
        <v>0</v>
      </c>
      <c r="W869" s="12">
        <f t="shared" si="478"/>
        <v>0</v>
      </c>
      <c r="X869" s="12">
        <f t="shared" si="499"/>
        <v>0</v>
      </c>
      <c r="Y869" s="12">
        <f t="shared" si="500"/>
        <v>0</v>
      </c>
      <c r="Z869" s="12">
        <f t="shared" si="479"/>
        <v>0</v>
      </c>
      <c r="AB869" s="42">
        <f t="shared" si="480"/>
        <v>0</v>
      </c>
      <c r="AC869" s="42">
        <f t="shared" si="481"/>
        <v>0</v>
      </c>
      <c r="AD869" s="42">
        <f t="shared" si="482"/>
        <v>0</v>
      </c>
      <c r="AE869" s="42">
        <f t="shared" si="483"/>
        <v>0</v>
      </c>
      <c r="AG869" s="7"/>
      <c r="AH869" s="7"/>
      <c r="AJ869" s="7"/>
      <c r="AL869" s="12" t="str">
        <f t="shared" si="484"/>
        <v/>
      </c>
      <c r="AM869" s="12" t="str">
        <f t="shared" si="485"/>
        <v/>
      </c>
      <c r="AN869" s="12" t="str">
        <f t="shared" si="486"/>
        <v/>
      </c>
      <c r="AO869" s="12" t="str">
        <f t="shared" si="487"/>
        <v/>
      </c>
      <c r="AP869" s="12" t="str">
        <f t="shared" si="488"/>
        <v/>
      </c>
      <c r="AQ869" s="12" t="str">
        <f t="shared" si="489"/>
        <v/>
      </c>
      <c r="AR869" s="12" t="str">
        <f t="shared" si="490"/>
        <v/>
      </c>
      <c r="AS869" s="12" t="str">
        <f t="shared" si="491"/>
        <v/>
      </c>
      <c r="AT869" s="12" t="str">
        <f t="shared" si="492"/>
        <v/>
      </c>
      <c r="AU869" s="12" t="str">
        <f t="shared" si="493"/>
        <v/>
      </c>
      <c r="AV869" s="12" t="str">
        <f t="shared" si="494"/>
        <v/>
      </c>
      <c r="AW869" s="12" t="str">
        <f t="shared" si="495"/>
        <v/>
      </c>
      <c r="AX869" s="12" t="str">
        <f t="shared" si="496"/>
        <v/>
      </c>
      <c r="AY869" s="12" t="str">
        <f t="shared" si="497"/>
        <v/>
      </c>
      <c r="AZ869" s="12" t="str">
        <f t="shared" si="498"/>
        <v/>
      </c>
    </row>
    <row r="870" spans="1:52" s="3" customFormat="1">
      <c r="A870" s="35"/>
      <c r="B870" s="36"/>
      <c r="C870" s="36"/>
      <c r="D870" s="36"/>
      <c r="E870" s="13"/>
      <c r="F870" s="13"/>
      <c r="G870" s="13"/>
      <c r="H870" s="13"/>
      <c r="I870" s="18">
        <f t="shared" si="466"/>
        <v>0</v>
      </c>
      <c r="J870" s="37">
        <f t="shared" si="467"/>
        <v>0</v>
      </c>
      <c r="K870" s="37"/>
      <c r="L870" s="12">
        <f t="shared" si="468"/>
        <v>0</v>
      </c>
      <c r="M870" s="12">
        <f t="shared" si="469"/>
        <v>0</v>
      </c>
      <c r="N870" s="12">
        <f t="shared" si="470"/>
        <v>0</v>
      </c>
      <c r="O870" s="12">
        <f t="shared" si="471"/>
        <v>0</v>
      </c>
      <c r="P870" s="12">
        <f t="shared" si="472"/>
        <v>0</v>
      </c>
      <c r="Q870" s="12">
        <f t="shared" si="473"/>
        <v>0</v>
      </c>
      <c r="R870" s="12">
        <f t="shared" si="474"/>
        <v>0</v>
      </c>
      <c r="S870" s="12">
        <f t="shared" si="475"/>
        <v>0</v>
      </c>
      <c r="U870" s="12">
        <f t="shared" si="476"/>
        <v>0</v>
      </c>
      <c r="V870" s="12">
        <f t="shared" si="477"/>
        <v>0</v>
      </c>
      <c r="W870" s="12">
        <f t="shared" si="478"/>
        <v>0</v>
      </c>
      <c r="X870" s="12">
        <f t="shared" si="499"/>
        <v>0</v>
      </c>
      <c r="Y870" s="12">
        <f t="shared" si="500"/>
        <v>0</v>
      </c>
      <c r="Z870" s="12">
        <f t="shared" si="479"/>
        <v>0</v>
      </c>
      <c r="AB870" s="42">
        <f t="shared" si="480"/>
        <v>0</v>
      </c>
      <c r="AC870" s="42">
        <f t="shared" si="481"/>
        <v>0</v>
      </c>
      <c r="AD870" s="42">
        <f t="shared" si="482"/>
        <v>0</v>
      </c>
      <c r="AE870" s="42">
        <f t="shared" si="483"/>
        <v>0</v>
      </c>
      <c r="AG870" s="7"/>
      <c r="AH870" s="7"/>
      <c r="AJ870" s="7"/>
      <c r="AL870" s="12" t="str">
        <f t="shared" si="484"/>
        <v/>
      </c>
      <c r="AM870" s="12" t="str">
        <f t="shared" si="485"/>
        <v/>
      </c>
      <c r="AN870" s="12" t="str">
        <f t="shared" si="486"/>
        <v/>
      </c>
      <c r="AO870" s="12" t="str">
        <f t="shared" si="487"/>
        <v/>
      </c>
      <c r="AP870" s="12" t="str">
        <f t="shared" si="488"/>
        <v/>
      </c>
      <c r="AQ870" s="12" t="str">
        <f t="shared" si="489"/>
        <v/>
      </c>
      <c r="AR870" s="12" t="str">
        <f t="shared" si="490"/>
        <v/>
      </c>
      <c r="AS870" s="12" t="str">
        <f t="shared" si="491"/>
        <v/>
      </c>
      <c r="AT870" s="12" t="str">
        <f t="shared" si="492"/>
        <v/>
      </c>
      <c r="AU870" s="12" t="str">
        <f t="shared" si="493"/>
        <v/>
      </c>
      <c r="AV870" s="12" t="str">
        <f t="shared" si="494"/>
        <v/>
      </c>
      <c r="AW870" s="12" t="str">
        <f t="shared" si="495"/>
        <v/>
      </c>
      <c r="AX870" s="12" t="str">
        <f t="shared" si="496"/>
        <v/>
      </c>
      <c r="AY870" s="12" t="str">
        <f t="shared" si="497"/>
        <v/>
      </c>
      <c r="AZ870" s="12" t="str">
        <f t="shared" si="498"/>
        <v/>
      </c>
    </row>
    <row r="871" spans="1:52" s="3" customFormat="1">
      <c r="A871" s="35"/>
      <c r="B871" s="36"/>
      <c r="C871" s="36"/>
      <c r="D871" s="36"/>
      <c r="E871" s="13"/>
      <c r="F871" s="13"/>
      <c r="G871" s="13"/>
      <c r="H871" s="13"/>
      <c r="I871" s="18">
        <f t="shared" si="466"/>
        <v>0</v>
      </c>
      <c r="J871" s="37">
        <f t="shared" si="467"/>
        <v>0</v>
      </c>
      <c r="K871" s="37"/>
      <c r="L871" s="12">
        <f t="shared" si="468"/>
        <v>0</v>
      </c>
      <c r="M871" s="12">
        <f t="shared" si="469"/>
        <v>0</v>
      </c>
      <c r="N871" s="12">
        <f t="shared" si="470"/>
        <v>0</v>
      </c>
      <c r="O871" s="12">
        <f t="shared" si="471"/>
        <v>0</v>
      </c>
      <c r="P871" s="12">
        <f t="shared" si="472"/>
        <v>0</v>
      </c>
      <c r="Q871" s="12">
        <f t="shared" si="473"/>
        <v>0</v>
      </c>
      <c r="R871" s="12">
        <f t="shared" si="474"/>
        <v>0</v>
      </c>
      <c r="S871" s="12">
        <f t="shared" si="475"/>
        <v>0</v>
      </c>
      <c r="U871" s="12">
        <f t="shared" si="476"/>
        <v>0</v>
      </c>
      <c r="V871" s="12">
        <f t="shared" si="477"/>
        <v>0</v>
      </c>
      <c r="W871" s="12">
        <f t="shared" si="478"/>
        <v>0</v>
      </c>
      <c r="X871" s="12">
        <f t="shared" si="499"/>
        <v>0</v>
      </c>
      <c r="Y871" s="12">
        <f t="shared" si="500"/>
        <v>0</v>
      </c>
      <c r="Z871" s="12">
        <f t="shared" si="479"/>
        <v>0</v>
      </c>
      <c r="AB871" s="42">
        <f t="shared" si="480"/>
        <v>0</v>
      </c>
      <c r="AC871" s="42">
        <f t="shared" si="481"/>
        <v>0</v>
      </c>
      <c r="AD871" s="42">
        <f t="shared" si="482"/>
        <v>0</v>
      </c>
      <c r="AE871" s="42">
        <f t="shared" si="483"/>
        <v>0</v>
      </c>
      <c r="AG871" s="7"/>
      <c r="AH871" s="7"/>
      <c r="AJ871" s="7"/>
      <c r="AL871" s="12" t="str">
        <f t="shared" si="484"/>
        <v/>
      </c>
      <c r="AM871" s="12" t="str">
        <f t="shared" si="485"/>
        <v/>
      </c>
      <c r="AN871" s="12" t="str">
        <f t="shared" si="486"/>
        <v/>
      </c>
      <c r="AO871" s="12" t="str">
        <f t="shared" si="487"/>
        <v/>
      </c>
      <c r="AP871" s="12" t="str">
        <f t="shared" si="488"/>
        <v/>
      </c>
      <c r="AQ871" s="12" t="str">
        <f t="shared" si="489"/>
        <v/>
      </c>
      <c r="AR871" s="12" t="str">
        <f t="shared" si="490"/>
        <v/>
      </c>
      <c r="AS871" s="12" t="str">
        <f t="shared" si="491"/>
        <v/>
      </c>
      <c r="AT871" s="12" t="str">
        <f t="shared" si="492"/>
        <v/>
      </c>
      <c r="AU871" s="12" t="str">
        <f t="shared" si="493"/>
        <v/>
      </c>
      <c r="AV871" s="12" t="str">
        <f t="shared" si="494"/>
        <v/>
      </c>
      <c r="AW871" s="12" t="str">
        <f t="shared" si="495"/>
        <v/>
      </c>
      <c r="AX871" s="12" t="str">
        <f t="shared" si="496"/>
        <v/>
      </c>
      <c r="AY871" s="12" t="str">
        <f t="shared" si="497"/>
        <v/>
      </c>
      <c r="AZ871" s="12" t="str">
        <f t="shared" si="498"/>
        <v/>
      </c>
    </row>
    <row r="872" spans="1:52" s="3" customFormat="1">
      <c r="A872" s="35"/>
      <c r="B872" s="36"/>
      <c r="C872" s="36"/>
      <c r="D872" s="36"/>
      <c r="E872" s="13"/>
      <c r="F872" s="13"/>
      <c r="G872" s="13"/>
      <c r="H872" s="13"/>
      <c r="I872" s="18">
        <f t="shared" si="466"/>
        <v>0</v>
      </c>
      <c r="J872" s="37">
        <f t="shared" si="467"/>
        <v>0</v>
      </c>
      <c r="K872" s="37"/>
      <c r="L872" s="12">
        <f t="shared" si="468"/>
        <v>0</v>
      </c>
      <c r="M872" s="12">
        <f t="shared" si="469"/>
        <v>0</v>
      </c>
      <c r="N872" s="12">
        <f t="shared" si="470"/>
        <v>0</v>
      </c>
      <c r="O872" s="12">
        <f t="shared" si="471"/>
        <v>0</v>
      </c>
      <c r="P872" s="12">
        <f t="shared" si="472"/>
        <v>0</v>
      </c>
      <c r="Q872" s="12">
        <f t="shared" si="473"/>
        <v>0</v>
      </c>
      <c r="R872" s="12">
        <f t="shared" si="474"/>
        <v>0</v>
      </c>
      <c r="S872" s="12">
        <f t="shared" si="475"/>
        <v>0</v>
      </c>
      <c r="U872" s="12">
        <f t="shared" si="476"/>
        <v>0</v>
      </c>
      <c r="V872" s="12">
        <f t="shared" si="477"/>
        <v>0</v>
      </c>
      <c r="W872" s="12">
        <f t="shared" si="478"/>
        <v>0</v>
      </c>
      <c r="X872" s="12">
        <f t="shared" si="499"/>
        <v>0</v>
      </c>
      <c r="Y872" s="12">
        <f t="shared" si="500"/>
        <v>0</v>
      </c>
      <c r="Z872" s="12">
        <f t="shared" si="479"/>
        <v>0</v>
      </c>
      <c r="AB872" s="42">
        <f t="shared" si="480"/>
        <v>0</v>
      </c>
      <c r="AC872" s="42">
        <f t="shared" si="481"/>
        <v>0</v>
      </c>
      <c r="AD872" s="42">
        <f t="shared" si="482"/>
        <v>0</v>
      </c>
      <c r="AE872" s="42">
        <f t="shared" si="483"/>
        <v>0</v>
      </c>
      <c r="AG872" s="7"/>
      <c r="AH872" s="7"/>
      <c r="AJ872" s="7"/>
      <c r="AL872" s="12" t="str">
        <f t="shared" si="484"/>
        <v/>
      </c>
      <c r="AM872" s="12" t="str">
        <f t="shared" si="485"/>
        <v/>
      </c>
      <c r="AN872" s="12" t="str">
        <f t="shared" si="486"/>
        <v/>
      </c>
      <c r="AO872" s="12" t="str">
        <f t="shared" si="487"/>
        <v/>
      </c>
      <c r="AP872" s="12" t="str">
        <f t="shared" si="488"/>
        <v/>
      </c>
      <c r="AQ872" s="12" t="str">
        <f t="shared" si="489"/>
        <v/>
      </c>
      <c r="AR872" s="12" t="str">
        <f t="shared" si="490"/>
        <v/>
      </c>
      <c r="AS872" s="12" t="str">
        <f t="shared" si="491"/>
        <v/>
      </c>
      <c r="AT872" s="12" t="str">
        <f t="shared" si="492"/>
        <v/>
      </c>
      <c r="AU872" s="12" t="str">
        <f t="shared" si="493"/>
        <v/>
      </c>
      <c r="AV872" s="12" t="str">
        <f t="shared" si="494"/>
        <v/>
      </c>
      <c r="AW872" s="12" t="str">
        <f t="shared" si="495"/>
        <v/>
      </c>
      <c r="AX872" s="12" t="str">
        <f t="shared" si="496"/>
        <v/>
      </c>
      <c r="AY872" s="12" t="str">
        <f t="shared" si="497"/>
        <v/>
      </c>
      <c r="AZ872" s="12" t="str">
        <f t="shared" si="498"/>
        <v/>
      </c>
    </row>
    <row r="873" spans="1:52" s="3" customFormat="1">
      <c r="A873" s="35"/>
      <c r="B873" s="36"/>
      <c r="C873" s="36"/>
      <c r="D873" s="36"/>
      <c r="E873" s="13"/>
      <c r="F873" s="13"/>
      <c r="G873" s="13"/>
      <c r="H873" s="13"/>
      <c r="I873" s="18">
        <f t="shared" si="466"/>
        <v>0</v>
      </c>
      <c r="J873" s="37">
        <f t="shared" si="467"/>
        <v>0</v>
      </c>
      <c r="K873" s="37"/>
      <c r="L873" s="12">
        <f t="shared" si="468"/>
        <v>0</v>
      </c>
      <c r="M873" s="12">
        <f t="shared" si="469"/>
        <v>0</v>
      </c>
      <c r="N873" s="12">
        <f t="shared" si="470"/>
        <v>0</v>
      </c>
      <c r="O873" s="12">
        <f t="shared" si="471"/>
        <v>0</v>
      </c>
      <c r="P873" s="12">
        <f t="shared" si="472"/>
        <v>0</v>
      </c>
      <c r="Q873" s="12">
        <f t="shared" si="473"/>
        <v>0</v>
      </c>
      <c r="R873" s="12">
        <f t="shared" si="474"/>
        <v>0</v>
      </c>
      <c r="S873" s="12">
        <f t="shared" si="475"/>
        <v>0</v>
      </c>
      <c r="U873" s="12">
        <f t="shared" si="476"/>
        <v>0</v>
      </c>
      <c r="V873" s="12">
        <f t="shared" si="477"/>
        <v>0</v>
      </c>
      <c r="W873" s="12">
        <f t="shared" si="478"/>
        <v>0</v>
      </c>
      <c r="X873" s="12">
        <f t="shared" si="499"/>
        <v>0</v>
      </c>
      <c r="Y873" s="12">
        <f t="shared" si="500"/>
        <v>0</v>
      </c>
      <c r="Z873" s="12">
        <f t="shared" si="479"/>
        <v>0</v>
      </c>
      <c r="AB873" s="42">
        <f t="shared" si="480"/>
        <v>0</v>
      </c>
      <c r="AC873" s="42">
        <f t="shared" si="481"/>
        <v>0</v>
      </c>
      <c r="AD873" s="42">
        <f t="shared" si="482"/>
        <v>0</v>
      </c>
      <c r="AE873" s="42">
        <f t="shared" si="483"/>
        <v>0</v>
      </c>
      <c r="AG873" s="7"/>
      <c r="AH873" s="7"/>
      <c r="AJ873" s="7"/>
      <c r="AL873" s="12" t="str">
        <f t="shared" si="484"/>
        <v/>
      </c>
      <c r="AM873" s="12" t="str">
        <f t="shared" si="485"/>
        <v/>
      </c>
      <c r="AN873" s="12" t="str">
        <f t="shared" si="486"/>
        <v/>
      </c>
      <c r="AO873" s="12" t="str">
        <f t="shared" si="487"/>
        <v/>
      </c>
      <c r="AP873" s="12" t="str">
        <f t="shared" si="488"/>
        <v/>
      </c>
      <c r="AQ873" s="12" t="str">
        <f t="shared" si="489"/>
        <v/>
      </c>
      <c r="AR873" s="12" t="str">
        <f t="shared" si="490"/>
        <v/>
      </c>
      <c r="AS873" s="12" t="str">
        <f t="shared" si="491"/>
        <v/>
      </c>
      <c r="AT873" s="12" t="str">
        <f t="shared" si="492"/>
        <v/>
      </c>
      <c r="AU873" s="12" t="str">
        <f t="shared" si="493"/>
        <v/>
      </c>
      <c r="AV873" s="12" t="str">
        <f t="shared" si="494"/>
        <v/>
      </c>
      <c r="AW873" s="12" t="str">
        <f t="shared" si="495"/>
        <v/>
      </c>
      <c r="AX873" s="12" t="str">
        <f t="shared" si="496"/>
        <v/>
      </c>
      <c r="AY873" s="12" t="str">
        <f t="shared" si="497"/>
        <v/>
      </c>
      <c r="AZ873" s="12" t="str">
        <f t="shared" si="498"/>
        <v/>
      </c>
    </row>
    <row r="874" spans="1:52" s="3" customFormat="1">
      <c r="A874" s="35"/>
      <c r="B874" s="36"/>
      <c r="C874" s="36"/>
      <c r="D874" s="36"/>
      <c r="E874" s="13"/>
      <c r="F874" s="13"/>
      <c r="G874" s="13"/>
      <c r="H874" s="13"/>
      <c r="I874" s="18">
        <f t="shared" si="466"/>
        <v>0</v>
      </c>
      <c r="J874" s="37">
        <f t="shared" si="467"/>
        <v>0</v>
      </c>
      <c r="K874" s="37"/>
      <c r="L874" s="12">
        <f t="shared" si="468"/>
        <v>0</v>
      </c>
      <c r="M874" s="12">
        <f t="shared" si="469"/>
        <v>0</v>
      </c>
      <c r="N874" s="12">
        <f t="shared" si="470"/>
        <v>0</v>
      </c>
      <c r="O874" s="12">
        <f t="shared" si="471"/>
        <v>0</v>
      </c>
      <c r="P874" s="12">
        <f t="shared" si="472"/>
        <v>0</v>
      </c>
      <c r="Q874" s="12">
        <f t="shared" si="473"/>
        <v>0</v>
      </c>
      <c r="R874" s="12">
        <f t="shared" si="474"/>
        <v>0</v>
      </c>
      <c r="S874" s="12">
        <f t="shared" si="475"/>
        <v>0</v>
      </c>
      <c r="U874" s="12">
        <f t="shared" si="476"/>
        <v>0</v>
      </c>
      <c r="V874" s="12">
        <f t="shared" si="477"/>
        <v>0</v>
      </c>
      <c r="W874" s="12">
        <f t="shared" si="478"/>
        <v>0</v>
      </c>
      <c r="X874" s="12">
        <f t="shared" si="499"/>
        <v>0</v>
      </c>
      <c r="Y874" s="12">
        <f t="shared" si="500"/>
        <v>0</v>
      </c>
      <c r="Z874" s="12">
        <f t="shared" si="479"/>
        <v>0</v>
      </c>
      <c r="AB874" s="42">
        <f t="shared" si="480"/>
        <v>0</v>
      </c>
      <c r="AC874" s="42">
        <f t="shared" si="481"/>
        <v>0</v>
      </c>
      <c r="AD874" s="42">
        <f t="shared" si="482"/>
        <v>0</v>
      </c>
      <c r="AE874" s="42">
        <f t="shared" si="483"/>
        <v>0</v>
      </c>
      <c r="AG874" s="7"/>
      <c r="AH874" s="7"/>
      <c r="AJ874" s="7"/>
      <c r="AL874" s="12" t="str">
        <f t="shared" si="484"/>
        <v/>
      </c>
      <c r="AM874" s="12" t="str">
        <f t="shared" si="485"/>
        <v/>
      </c>
      <c r="AN874" s="12" t="str">
        <f t="shared" si="486"/>
        <v/>
      </c>
      <c r="AO874" s="12" t="str">
        <f t="shared" si="487"/>
        <v/>
      </c>
      <c r="AP874" s="12" t="str">
        <f t="shared" si="488"/>
        <v/>
      </c>
      <c r="AQ874" s="12" t="str">
        <f t="shared" si="489"/>
        <v/>
      </c>
      <c r="AR874" s="12" t="str">
        <f t="shared" si="490"/>
        <v/>
      </c>
      <c r="AS874" s="12" t="str">
        <f t="shared" si="491"/>
        <v/>
      </c>
      <c r="AT874" s="12" t="str">
        <f t="shared" si="492"/>
        <v/>
      </c>
      <c r="AU874" s="12" t="str">
        <f t="shared" si="493"/>
        <v/>
      </c>
      <c r="AV874" s="12" t="str">
        <f t="shared" si="494"/>
        <v/>
      </c>
      <c r="AW874" s="12" t="str">
        <f t="shared" si="495"/>
        <v/>
      </c>
      <c r="AX874" s="12" t="str">
        <f t="shared" si="496"/>
        <v/>
      </c>
      <c r="AY874" s="12" t="str">
        <f t="shared" si="497"/>
        <v/>
      </c>
      <c r="AZ874" s="12" t="str">
        <f t="shared" si="498"/>
        <v/>
      </c>
    </row>
    <row r="875" spans="1:52" s="3" customFormat="1">
      <c r="A875" s="35"/>
      <c r="B875" s="36"/>
      <c r="C875" s="36"/>
      <c r="D875" s="36"/>
      <c r="E875" s="13"/>
      <c r="F875" s="13"/>
      <c r="G875" s="13"/>
      <c r="H875" s="13"/>
      <c r="I875" s="18">
        <f t="shared" si="466"/>
        <v>0</v>
      </c>
      <c r="J875" s="37">
        <f t="shared" si="467"/>
        <v>0</v>
      </c>
      <c r="K875" s="37"/>
      <c r="L875" s="12">
        <f t="shared" si="468"/>
        <v>0</v>
      </c>
      <c r="M875" s="12">
        <f t="shared" si="469"/>
        <v>0</v>
      </c>
      <c r="N875" s="12">
        <f t="shared" si="470"/>
        <v>0</v>
      </c>
      <c r="O875" s="12">
        <f t="shared" si="471"/>
        <v>0</v>
      </c>
      <c r="P875" s="12">
        <f t="shared" si="472"/>
        <v>0</v>
      </c>
      <c r="Q875" s="12">
        <f t="shared" si="473"/>
        <v>0</v>
      </c>
      <c r="R875" s="12">
        <f t="shared" si="474"/>
        <v>0</v>
      </c>
      <c r="S875" s="12">
        <f t="shared" si="475"/>
        <v>0</v>
      </c>
      <c r="U875" s="12">
        <f t="shared" si="476"/>
        <v>0</v>
      </c>
      <c r="V875" s="12">
        <f t="shared" si="477"/>
        <v>0</v>
      </c>
      <c r="W875" s="12">
        <f t="shared" si="478"/>
        <v>0</v>
      </c>
      <c r="X875" s="12">
        <f t="shared" si="499"/>
        <v>0</v>
      </c>
      <c r="Y875" s="12">
        <f t="shared" si="500"/>
        <v>0</v>
      </c>
      <c r="Z875" s="12">
        <f t="shared" si="479"/>
        <v>0</v>
      </c>
      <c r="AB875" s="42">
        <f t="shared" si="480"/>
        <v>0</v>
      </c>
      <c r="AC875" s="42">
        <f t="shared" si="481"/>
        <v>0</v>
      </c>
      <c r="AD875" s="42">
        <f t="shared" si="482"/>
        <v>0</v>
      </c>
      <c r="AE875" s="42">
        <f t="shared" si="483"/>
        <v>0</v>
      </c>
      <c r="AG875" s="7"/>
      <c r="AH875" s="7"/>
      <c r="AJ875" s="7"/>
      <c r="AL875" s="12" t="str">
        <f t="shared" si="484"/>
        <v/>
      </c>
      <c r="AM875" s="12" t="str">
        <f t="shared" si="485"/>
        <v/>
      </c>
      <c r="AN875" s="12" t="str">
        <f t="shared" si="486"/>
        <v/>
      </c>
      <c r="AO875" s="12" t="str">
        <f t="shared" si="487"/>
        <v/>
      </c>
      <c r="AP875" s="12" t="str">
        <f t="shared" si="488"/>
        <v/>
      </c>
      <c r="AQ875" s="12" t="str">
        <f t="shared" si="489"/>
        <v/>
      </c>
      <c r="AR875" s="12" t="str">
        <f t="shared" si="490"/>
        <v/>
      </c>
      <c r="AS875" s="12" t="str">
        <f t="shared" si="491"/>
        <v/>
      </c>
      <c r="AT875" s="12" t="str">
        <f t="shared" si="492"/>
        <v/>
      </c>
      <c r="AU875" s="12" t="str">
        <f t="shared" si="493"/>
        <v/>
      </c>
      <c r="AV875" s="12" t="str">
        <f t="shared" si="494"/>
        <v/>
      </c>
      <c r="AW875" s="12" t="str">
        <f t="shared" si="495"/>
        <v/>
      </c>
      <c r="AX875" s="12" t="str">
        <f t="shared" si="496"/>
        <v/>
      </c>
      <c r="AY875" s="12" t="str">
        <f t="shared" si="497"/>
        <v/>
      </c>
      <c r="AZ875" s="12" t="str">
        <f t="shared" si="498"/>
        <v/>
      </c>
    </row>
    <row r="876" spans="1:52" s="3" customFormat="1">
      <c r="A876" s="35"/>
      <c r="B876" s="36"/>
      <c r="C876" s="36"/>
      <c r="D876" s="36"/>
      <c r="E876" s="13"/>
      <c r="F876" s="13"/>
      <c r="G876" s="13"/>
      <c r="H876" s="13"/>
      <c r="I876" s="18">
        <f t="shared" si="466"/>
        <v>0</v>
      </c>
      <c r="J876" s="37">
        <f t="shared" si="467"/>
        <v>0</v>
      </c>
      <c r="K876" s="37"/>
      <c r="L876" s="12">
        <f t="shared" si="468"/>
        <v>0</v>
      </c>
      <c r="M876" s="12">
        <f t="shared" si="469"/>
        <v>0</v>
      </c>
      <c r="N876" s="12">
        <f t="shared" si="470"/>
        <v>0</v>
      </c>
      <c r="O876" s="12">
        <f t="shared" si="471"/>
        <v>0</v>
      </c>
      <c r="P876" s="12">
        <f t="shared" si="472"/>
        <v>0</v>
      </c>
      <c r="Q876" s="12">
        <f t="shared" si="473"/>
        <v>0</v>
      </c>
      <c r="R876" s="12">
        <f t="shared" si="474"/>
        <v>0</v>
      </c>
      <c r="S876" s="12">
        <f t="shared" si="475"/>
        <v>0</v>
      </c>
      <c r="U876" s="12">
        <f t="shared" si="476"/>
        <v>0</v>
      </c>
      <c r="V876" s="12">
        <f t="shared" si="477"/>
        <v>0</v>
      </c>
      <c r="W876" s="12">
        <f t="shared" si="478"/>
        <v>0</v>
      </c>
      <c r="X876" s="12">
        <f t="shared" si="499"/>
        <v>0</v>
      </c>
      <c r="Y876" s="12">
        <f t="shared" si="500"/>
        <v>0</v>
      </c>
      <c r="Z876" s="12">
        <f t="shared" si="479"/>
        <v>0</v>
      </c>
      <c r="AB876" s="42">
        <f t="shared" si="480"/>
        <v>0</v>
      </c>
      <c r="AC876" s="42">
        <f t="shared" si="481"/>
        <v>0</v>
      </c>
      <c r="AD876" s="42">
        <f t="shared" si="482"/>
        <v>0</v>
      </c>
      <c r="AE876" s="42">
        <f t="shared" si="483"/>
        <v>0</v>
      </c>
      <c r="AG876" s="7"/>
      <c r="AH876" s="7"/>
      <c r="AJ876" s="7"/>
      <c r="AL876" s="12" t="str">
        <f t="shared" si="484"/>
        <v/>
      </c>
      <c r="AM876" s="12" t="str">
        <f t="shared" si="485"/>
        <v/>
      </c>
      <c r="AN876" s="12" t="str">
        <f t="shared" si="486"/>
        <v/>
      </c>
      <c r="AO876" s="12" t="str">
        <f t="shared" si="487"/>
        <v/>
      </c>
      <c r="AP876" s="12" t="str">
        <f t="shared" si="488"/>
        <v/>
      </c>
      <c r="AQ876" s="12" t="str">
        <f t="shared" si="489"/>
        <v/>
      </c>
      <c r="AR876" s="12" t="str">
        <f t="shared" si="490"/>
        <v/>
      </c>
      <c r="AS876" s="12" t="str">
        <f t="shared" si="491"/>
        <v/>
      </c>
      <c r="AT876" s="12" t="str">
        <f t="shared" si="492"/>
        <v/>
      </c>
      <c r="AU876" s="12" t="str">
        <f t="shared" si="493"/>
        <v/>
      </c>
      <c r="AV876" s="12" t="str">
        <f t="shared" si="494"/>
        <v/>
      </c>
      <c r="AW876" s="12" t="str">
        <f t="shared" si="495"/>
        <v/>
      </c>
      <c r="AX876" s="12" t="str">
        <f t="shared" si="496"/>
        <v/>
      </c>
      <c r="AY876" s="12" t="str">
        <f t="shared" si="497"/>
        <v/>
      </c>
      <c r="AZ876" s="12" t="str">
        <f t="shared" si="498"/>
        <v/>
      </c>
    </row>
    <row r="877" spans="1:52" s="3" customFormat="1">
      <c r="A877" s="35"/>
      <c r="B877" s="36"/>
      <c r="C877" s="36"/>
      <c r="D877" s="36"/>
      <c r="E877" s="13"/>
      <c r="F877" s="13"/>
      <c r="G877" s="13"/>
      <c r="H877" s="13"/>
      <c r="I877" s="18">
        <f t="shared" si="466"/>
        <v>0</v>
      </c>
      <c r="J877" s="37">
        <f t="shared" si="467"/>
        <v>0</v>
      </c>
      <c r="K877" s="37"/>
      <c r="L877" s="12">
        <f t="shared" si="468"/>
        <v>0</v>
      </c>
      <c r="M877" s="12">
        <f t="shared" si="469"/>
        <v>0</v>
      </c>
      <c r="N877" s="12">
        <f t="shared" si="470"/>
        <v>0</v>
      </c>
      <c r="O877" s="12">
        <f t="shared" si="471"/>
        <v>0</v>
      </c>
      <c r="P877" s="12">
        <f t="shared" si="472"/>
        <v>0</v>
      </c>
      <c r="Q877" s="12">
        <f t="shared" si="473"/>
        <v>0</v>
      </c>
      <c r="R877" s="12">
        <f t="shared" si="474"/>
        <v>0</v>
      </c>
      <c r="S877" s="12">
        <f t="shared" si="475"/>
        <v>0</v>
      </c>
      <c r="U877" s="12">
        <f t="shared" si="476"/>
        <v>0</v>
      </c>
      <c r="V877" s="12">
        <f t="shared" si="477"/>
        <v>0</v>
      </c>
      <c r="W877" s="12">
        <f t="shared" si="478"/>
        <v>0</v>
      </c>
      <c r="X877" s="12">
        <f t="shared" si="499"/>
        <v>0</v>
      </c>
      <c r="Y877" s="12">
        <f t="shared" si="500"/>
        <v>0</v>
      </c>
      <c r="Z877" s="12">
        <f t="shared" si="479"/>
        <v>0</v>
      </c>
      <c r="AB877" s="42">
        <f t="shared" si="480"/>
        <v>0</v>
      </c>
      <c r="AC877" s="42">
        <f t="shared" si="481"/>
        <v>0</v>
      </c>
      <c r="AD877" s="42">
        <f t="shared" si="482"/>
        <v>0</v>
      </c>
      <c r="AE877" s="42">
        <f t="shared" si="483"/>
        <v>0</v>
      </c>
      <c r="AG877" s="7"/>
      <c r="AH877" s="7"/>
      <c r="AJ877" s="7"/>
      <c r="AL877" s="12" t="str">
        <f t="shared" si="484"/>
        <v/>
      </c>
      <c r="AM877" s="12" t="str">
        <f t="shared" si="485"/>
        <v/>
      </c>
      <c r="AN877" s="12" t="str">
        <f t="shared" si="486"/>
        <v/>
      </c>
      <c r="AO877" s="12" t="str">
        <f t="shared" si="487"/>
        <v/>
      </c>
      <c r="AP877" s="12" t="str">
        <f t="shared" si="488"/>
        <v/>
      </c>
      <c r="AQ877" s="12" t="str">
        <f t="shared" si="489"/>
        <v/>
      </c>
      <c r="AR877" s="12" t="str">
        <f t="shared" si="490"/>
        <v/>
      </c>
      <c r="AS877" s="12" t="str">
        <f t="shared" si="491"/>
        <v/>
      </c>
      <c r="AT877" s="12" t="str">
        <f t="shared" si="492"/>
        <v/>
      </c>
      <c r="AU877" s="12" t="str">
        <f t="shared" si="493"/>
        <v/>
      </c>
      <c r="AV877" s="12" t="str">
        <f t="shared" si="494"/>
        <v/>
      </c>
      <c r="AW877" s="12" t="str">
        <f t="shared" si="495"/>
        <v/>
      </c>
      <c r="AX877" s="12" t="str">
        <f t="shared" si="496"/>
        <v/>
      </c>
      <c r="AY877" s="12" t="str">
        <f t="shared" si="497"/>
        <v/>
      </c>
      <c r="AZ877" s="12" t="str">
        <f t="shared" si="498"/>
        <v/>
      </c>
    </row>
    <row r="878" spans="1:52" s="3" customFormat="1">
      <c r="A878" s="35"/>
      <c r="B878" s="36"/>
      <c r="C878" s="36"/>
      <c r="D878" s="36"/>
      <c r="E878" s="13"/>
      <c r="F878" s="13"/>
      <c r="G878" s="13"/>
      <c r="H878" s="13"/>
      <c r="I878" s="18">
        <f t="shared" si="466"/>
        <v>0</v>
      </c>
      <c r="J878" s="37">
        <f t="shared" si="467"/>
        <v>0</v>
      </c>
      <c r="K878" s="37"/>
      <c r="L878" s="12">
        <f t="shared" si="468"/>
        <v>0</v>
      </c>
      <c r="M878" s="12">
        <f t="shared" si="469"/>
        <v>0</v>
      </c>
      <c r="N878" s="12">
        <f t="shared" si="470"/>
        <v>0</v>
      </c>
      <c r="O878" s="12">
        <f t="shared" si="471"/>
        <v>0</v>
      </c>
      <c r="P878" s="12">
        <f t="shared" si="472"/>
        <v>0</v>
      </c>
      <c r="Q878" s="12">
        <f t="shared" si="473"/>
        <v>0</v>
      </c>
      <c r="R878" s="12">
        <f t="shared" si="474"/>
        <v>0</v>
      </c>
      <c r="S878" s="12">
        <f t="shared" si="475"/>
        <v>0</v>
      </c>
      <c r="U878" s="12">
        <f t="shared" si="476"/>
        <v>0</v>
      </c>
      <c r="V878" s="12">
        <f t="shared" si="477"/>
        <v>0</v>
      </c>
      <c r="W878" s="12">
        <f t="shared" si="478"/>
        <v>0</v>
      </c>
      <c r="X878" s="12">
        <f t="shared" si="499"/>
        <v>0</v>
      </c>
      <c r="Y878" s="12">
        <f t="shared" si="500"/>
        <v>0</v>
      </c>
      <c r="Z878" s="12">
        <f t="shared" si="479"/>
        <v>0</v>
      </c>
      <c r="AB878" s="42">
        <f t="shared" si="480"/>
        <v>0</v>
      </c>
      <c r="AC878" s="42">
        <f t="shared" si="481"/>
        <v>0</v>
      </c>
      <c r="AD878" s="42">
        <f t="shared" si="482"/>
        <v>0</v>
      </c>
      <c r="AE878" s="42">
        <f t="shared" si="483"/>
        <v>0</v>
      </c>
      <c r="AG878" s="7"/>
      <c r="AH878" s="7"/>
      <c r="AJ878" s="7"/>
      <c r="AL878" s="12" t="str">
        <f t="shared" si="484"/>
        <v/>
      </c>
      <c r="AM878" s="12" t="str">
        <f t="shared" si="485"/>
        <v/>
      </c>
      <c r="AN878" s="12" t="str">
        <f t="shared" si="486"/>
        <v/>
      </c>
      <c r="AO878" s="12" t="str">
        <f t="shared" si="487"/>
        <v/>
      </c>
      <c r="AP878" s="12" t="str">
        <f t="shared" si="488"/>
        <v/>
      </c>
      <c r="AQ878" s="12" t="str">
        <f t="shared" si="489"/>
        <v/>
      </c>
      <c r="AR878" s="12" t="str">
        <f t="shared" si="490"/>
        <v/>
      </c>
      <c r="AS878" s="12" t="str">
        <f t="shared" si="491"/>
        <v/>
      </c>
      <c r="AT878" s="12" t="str">
        <f t="shared" si="492"/>
        <v/>
      </c>
      <c r="AU878" s="12" t="str">
        <f t="shared" si="493"/>
        <v/>
      </c>
      <c r="AV878" s="12" t="str">
        <f t="shared" si="494"/>
        <v/>
      </c>
      <c r="AW878" s="12" t="str">
        <f t="shared" si="495"/>
        <v/>
      </c>
      <c r="AX878" s="12" t="str">
        <f t="shared" si="496"/>
        <v/>
      </c>
      <c r="AY878" s="12" t="str">
        <f t="shared" si="497"/>
        <v/>
      </c>
      <c r="AZ878" s="12" t="str">
        <f t="shared" si="498"/>
        <v/>
      </c>
    </row>
    <row r="879" spans="1:52" s="3" customFormat="1">
      <c r="A879" s="35"/>
      <c r="B879" s="36"/>
      <c r="C879" s="36"/>
      <c r="D879" s="36"/>
      <c r="E879" s="13"/>
      <c r="F879" s="13"/>
      <c r="G879" s="13"/>
      <c r="H879" s="13"/>
      <c r="I879" s="18">
        <f t="shared" si="466"/>
        <v>0</v>
      </c>
      <c r="J879" s="37">
        <f t="shared" si="467"/>
        <v>0</v>
      </c>
      <c r="K879" s="37"/>
      <c r="L879" s="12">
        <f t="shared" si="468"/>
        <v>0</v>
      </c>
      <c r="M879" s="12">
        <f t="shared" si="469"/>
        <v>0</v>
      </c>
      <c r="N879" s="12">
        <f t="shared" si="470"/>
        <v>0</v>
      </c>
      <c r="O879" s="12">
        <f t="shared" si="471"/>
        <v>0</v>
      </c>
      <c r="P879" s="12">
        <f t="shared" si="472"/>
        <v>0</v>
      </c>
      <c r="Q879" s="12">
        <f t="shared" si="473"/>
        <v>0</v>
      </c>
      <c r="R879" s="12">
        <f t="shared" si="474"/>
        <v>0</v>
      </c>
      <c r="S879" s="12">
        <f t="shared" si="475"/>
        <v>0</v>
      </c>
      <c r="U879" s="12">
        <f t="shared" si="476"/>
        <v>0</v>
      </c>
      <c r="V879" s="12">
        <f t="shared" si="477"/>
        <v>0</v>
      </c>
      <c r="W879" s="12">
        <f t="shared" si="478"/>
        <v>0</v>
      </c>
      <c r="X879" s="12">
        <f t="shared" si="499"/>
        <v>0</v>
      </c>
      <c r="Y879" s="12">
        <f t="shared" si="500"/>
        <v>0</v>
      </c>
      <c r="Z879" s="12">
        <f t="shared" si="479"/>
        <v>0</v>
      </c>
      <c r="AB879" s="42">
        <f t="shared" si="480"/>
        <v>0</v>
      </c>
      <c r="AC879" s="42">
        <f t="shared" si="481"/>
        <v>0</v>
      </c>
      <c r="AD879" s="42">
        <f t="shared" si="482"/>
        <v>0</v>
      </c>
      <c r="AE879" s="42">
        <f t="shared" si="483"/>
        <v>0</v>
      </c>
      <c r="AG879" s="7"/>
      <c r="AH879" s="7"/>
      <c r="AJ879" s="7"/>
      <c r="AL879" s="12" t="str">
        <f t="shared" si="484"/>
        <v/>
      </c>
      <c r="AM879" s="12" t="str">
        <f t="shared" si="485"/>
        <v/>
      </c>
      <c r="AN879" s="12" t="str">
        <f t="shared" si="486"/>
        <v/>
      </c>
      <c r="AO879" s="12" t="str">
        <f t="shared" si="487"/>
        <v/>
      </c>
      <c r="AP879" s="12" t="str">
        <f t="shared" si="488"/>
        <v/>
      </c>
      <c r="AQ879" s="12" t="str">
        <f t="shared" si="489"/>
        <v/>
      </c>
      <c r="AR879" s="12" t="str">
        <f t="shared" si="490"/>
        <v/>
      </c>
      <c r="AS879" s="12" t="str">
        <f t="shared" si="491"/>
        <v/>
      </c>
      <c r="AT879" s="12" t="str">
        <f t="shared" si="492"/>
        <v/>
      </c>
      <c r="AU879" s="12" t="str">
        <f t="shared" si="493"/>
        <v/>
      </c>
      <c r="AV879" s="12" t="str">
        <f t="shared" si="494"/>
        <v/>
      </c>
      <c r="AW879" s="12" t="str">
        <f t="shared" si="495"/>
        <v/>
      </c>
      <c r="AX879" s="12" t="str">
        <f t="shared" si="496"/>
        <v/>
      </c>
      <c r="AY879" s="12" t="str">
        <f t="shared" si="497"/>
        <v/>
      </c>
      <c r="AZ879" s="12" t="str">
        <f t="shared" si="498"/>
        <v/>
      </c>
    </row>
    <row r="880" spans="1:52" s="3" customFormat="1">
      <c r="A880" s="35"/>
      <c r="B880" s="36"/>
      <c r="C880" s="36"/>
      <c r="D880" s="36"/>
      <c r="E880" s="13"/>
      <c r="F880" s="13"/>
      <c r="G880" s="13"/>
      <c r="H880" s="13"/>
      <c r="I880" s="18">
        <f t="shared" si="466"/>
        <v>0</v>
      </c>
      <c r="J880" s="37">
        <f t="shared" si="467"/>
        <v>0</v>
      </c>
      <c r="K880" s="37"/>
      <c r="L880" s="12">
        <f t="shared" si="468"/>
        <v>0</v>
      </c>
      <c r="M880" s="12">
        <f t="shared" si="469"/>
        <v>0</v>
      </c>
      <c r="N880" s="12">
        <f t="shared" si="470"/>
        <v>0</v>
      </c>
      <c r="O880" s="12">
        <f t="shared" si="471"/>
        <v>0</v>
      </c>
      <c r="P880" s="12">
        <f t="shared" si="472"/>
        <v>0</v>
      </c>
      <c r="Q880" s="12">
        <f t="shared" si="473"/>
        <v>0</v>
      </c>
      <c r="R880" s="12">
        <f t="shared" si="474"/>
        <v>0</v>
      </c>
      <c r="S880" s="12">
        <f t="shared" si="475"/>
        <v>0</v>
      </c>
      <c r="U880" s="12">
        <f t="shared" si="476"/>
        <v>0</v>
      </c>
      <c r="V880" s="12">
        <f t="shared" si="477"/>
        <v>0</v>
      </c>
      <c r="W880" s="12">
        <f t="shared" si="478"/>
        <v>0</v>
      </c>
      <c r="X880" s="12">
        <f t="shared" si="499"/>
        <v>0</v>
      </c>
      <c r="Y880" s="12">
        <f t="shared" si="500"/>
        <v>0</v>
      </c>
      <c r="Z880" s="12">
        <f t="shared" si="479"/>
        <v>0</v>
      </c>
      <c r="AB880" s="42">
        <f t="shared" si="480"/>
        <v>0</v>
      </c>
      <c r="AC880" s="42">
        <f t="shared" si="481"/>
        <v>0</v>
      </c>
      <c r="AD880" s="42">
        <f t="shared" si="482"/>
        <v>0</v>
      </c>
      <c r="AE880" s="42">
        <f t="shared" si="483"/>
        <v>0</v>
      </c>
      <c r="AG880" s="7"/>
      <c r="AH880" s="7"/>
      <c r="AJ880" s="7"/>
      <c r="AL880" s="12" t="str">
        <f t="shared" si="484"/>
        <v/>
      </c>
      <c r="AM880" s="12" t="str">
        <f t="shared" si="485"/>
        <v/>
      </c>
      <c r="AN880" s="12" t="str">
        <f t="shared" si="486"/>
        <v/>
      </c>
      <c r="AO880" s="12" t="str">
        <f t="shared" si="487"/>
        <v/>
      </c>
      <c r="AP880" s="12" t="str">
        <f t="shared" si="488"/>
        <v/>
      </c>
      <c r="AQ880" s="12" t="str">
        <f t="shared" si="489"/>
        <v/>
      </c>
      <c r="AR880" s="12" t="str">
        <f t="shared" si="490"/>
        <v/>
      </c>
      <c r="AS880" s="12" t="str">
        <f t="shared" si="491"/>
        <v/>
      </c>
      <c r="AT880" s="12" t="str">
        <f t="shared" si="492"/>
        <v/>
      </c>
      <c r="AU880" s="12" t="str">
        <f t="shared" si="493"/>
        <v/>
      </c>
      <c r="AV880" s="12" t="str">
        <f t="shared" si="494"/>
        <v/>
      </c>
      <c r="AW880" s="12" t="str">
        <f t="shared" si="495"/>
        <v/>
      </c>
      <c r="AX880" s="12" t="str">
        <f t="shared" si="496"/>
        <v/>
      </c>
      <c r="AY880" s="12" t="str">
        <f t="shared" si="497"/>
        <v/>
      </c>
      <c r="AZ880" s="12" t="str">
        <f t="shared" si="498"/>
        <v/>
      </c>
    </row>
    <row r="881" spans="1:52" s="3" customFormat="1">
      <c r="A881" s="35"/>
      <c r="B881" s="36"/>
      <c r="C881" s="36"/>
      <c r="D881" s="36"/>
      <c r="E881" s="13"/>
      <c r="F881" s="13"/>
      <c r="G881" s="13"/>
      <c r="H881" s="13"/>
      <c r="I881" s="18">
        <f t="shared" si="466"/>
        <v>0</v>
      </c>
      <c r="J881" s="37">
        <f t="shared" si="467"/>
        <v>0</v>
      </c>
      <c r="K881" s="37"/>
      <c r="L881" s="12">
        <f t="shared" si="468"/>
        <v>0</v>
      </c>
      <c r="M881" s="12">
        <f t="shared" si="469"/>
        <v>0</v>
      </c>
      <c r="N881" s="12">
        <f t="shared" si="470"/>
        <v>0</v>
      </c>
      <c r="O881" s="12">
        <f t="shared" si="471"/>
        <v>0</v>
      </c>
      <c r="P881" s="12">
        <f t="shared" si="472"/>
        <v>0</v>
      </c>
      <c r="Q881" s="12">
        <f t="shared" si="473"/>
        <v>0</v>
      </c>
      <c r="R881" s="12">
        <f t="shared" si="474"/>
        <v>0</v>
      </c>
      <c r="S881" s="12">
        <f t="shared" si="475"/>
        <v>0</v>
      </c>
      <c r="U881" s="12">
        <f t="shared" si="476"/>
        <v>0</v>
      </c>
      <c r="V881" s="12">
        <f t="shared" si="477"/>
        <v>0</v>
      </c>
      <c r="W881" s="12">
        <f t="shared" si="478"/>
        <v>0</v>
      </c>
      <c r="X881" s="12">
        <f t="shared" si="499"/>
        <v>0</v>
      </c>
      <c r="Y881" s="12">
        <f t="shared" si="500"/>
        <v>0</v>
      </c>
      <c r="Z881" s="12">
        <f t="shared" si="479"/>
        <v>0</v>
      </c>
      <c r="AB881" s="42">
        <f t="shared" si="480"/>
        <v>0</v>
      </c>
      <c r="AC881" s="42">
        <f t="shared" si="481"/>
        <v>0</v>
      </c>
      <c r="AD881" s="42">
        <f t="shared" si="482"/>
        <v>0</v>
      </c>
      <c r="AE881" s="42">
        <f t="shared" si="483"/>
        <v>0</v>
      </c>
      <c r="AG881" s="7"/>
      <c r="AH881" s="7"/>
      <c r="AJ881" s="7"/>
      <c r="AL881" s="12" t="str">
        <f t="shared" si="484"/>
        <v/>
      </c>
      <c r="AM881" s="12" t="str">
        <f t="shared" si="485"/>
        <v/>
      </c>
      <c r="AN881" s="12" t="str">
        <f t="shared" si="486"/>
        <v/>
      </c>
      <c r="AO881" s="12" t="str">
        <f t="shared" si="487"/>
        <v/>
      </c>
      <c r="AP881" s="12" t="str">
        <f t="shared" si="488"/>
        <v/>
      </c>
      <c r="AQ881" s="12" t="str">
        <f t="shared" si="489"/>
        <v/>
      </c>
      <c r="AR881" s="12" t="str">
        <f t="shared" si="490"/>
        <v/>
      </c>
      <c r="AS881" s="12" t="str">
        <f t="shared" si="491"/>
        <v/>
      </c>
      <c r="AT881" s="12" t="str">
        <f t="shared" si="492"/>
        <v/>
      </c>
      <c r="AU881" s="12" t="str">
        <f t="shared" si="493"/>
        <v/>
      </c>
      <c r="AV881" s="12" t="str">
        <f t="shared" si="494"/>
        <v/>
      </c>
      <c r="AW881" s="12" t="str">
        <f t="shared" si="495"/>
        <v/>
      </c>
      <c r="AX881" s="12" t="str">
        <f t="shared" si="496"/>
        <v/>
      </c>
      <c r="AY881" s="12" t="str">
        <f t="shared" si="497"/>
        <v/>
      </c>
      <c r="AZ881" s="12" t="str">
        <f t="shared" si="498"/>
        <v/>
      </c>
    </row>
    <row r="882" spans="1:52" s="3" customFormat="1">
      <c r="A882" s="35"/>
      <c r="B882" s="36"/>
      <c r="C882" s="36"/>
      <c r="D882" s="36"/>
      <c r="E882" s="13"/>
      <c r="F882" s="13"/>
      <c r="G882" s="13"/>
      <c r="H882" s="13"/>
      <c r="I882" s="18">
        <f t="shared" si="466"/>
        <v>0</v>
      </c>
      <c r="J882" s="37">
        <f t="shared" si="467"/>
        <v>0</v>
      </c>
      <c r="K882" s="37"/>
      <c r="L882" s="12">
        <f t="shared" si="468"/>
        <v>0</v>
      </c>
      <c r="M882" s="12">
        <f t="shared" si="469"/>
        <v>0</v>
      </c>
      <c r="N882" s="12">
        <f t="shared" si="470"/>
        <v>0</v>
      </c>
      <c r="O882" s="12">
        <f t="shared" si="471"/>
        <v>0</v>
      </c>
      <c r="P882" s="12">
        <f t="shared" si="472"/>
        <v>0</v>
      </c>
      <c r="Q882" s="12">
        <f t="shared" si="473"/>
        <v>0</v>
      </c>
      <c r="R882" s="12">
        <f t="shared" si="474"/>
        <v>0</v>
      </c>
      <c r="S882" s="12">
        <f t="shared" si="475"/>
        <v>0</v>
      </c>
      <c r="U882" s="12">
        <f t="shared" si="476"/>
        <v>0</v>
      </c>
      <c r="V882" s="12">
        <f t="shared" si="477"/>
        <v>0</v>
      </c>
      <c r="W882" s="12">
        <f t="shared" si="478"/>
        <v>0</v>
      </c>
      <c r="X882" s="12">
        <f t="shared" si="499"/>
        <v>0</v>
      </c>
      <c r="Y882" s="12">
        <f t="shared" si="500"/>
        <v>0</v>
      </c>
      <c r="Z882" s="12">
        <f t="shared" si="479"/>
        <v>0</v>
      </c>
      <c r="AB882" s="42">
        <f t="shared" si="480"/>
        <v>0</v>
      </c>
      <c r="AC882" s="42">
        <f t="shared" si="481"/>
        <v>0</v>
      </c>
      <c r="AD882" s="42">
        <f t="shared" si="482"/>
        <v>0</v>
      </c>
      <c r="AE882" s="42">
        <f t="shared" si="483"/>
        <v>0</v>
      </c>
      <c r="AG882" s="7"/>
      <c r="AH882" s="7"/>
      <c r="AJ882" s="7"/>
      <c r="AL882" s="12" t="str">
        <f t="shared" si="484"/>
        <v/>
      </c>
      <c r="AM882" s="12" t="str">
        <f t="shared" si="485"/>
        <v/>
      </c>
      <c r="AN882" s="12" t="str">
        <f t="shared" si="486"/>
        <v/>
      </c>
      <c r="AO882" s="12" t="str">
        <f t="shared" si="487"/>
        <v/>
      </c>
      <c r="AP882" s="12" t="str">
        <f t="shared" si="488"/>
        <v/>
      </c>
      <c r="AQ882" s="12" t="str">
        <f t="shared" si="489"/>
        <v/>
      </c>
      <c r="AR882" s="12" t="str">
        <f t="shared" si="490"/>
        <v/>
      </c>
      <c r="AS882" s="12" t="str">
        <f t="shared" si="491"/>
        <v/>
      </c>
      <c r="AT882" s="12" t="str">
        <f t="shared" si="492"/>
        <v/>
      </c>
      <c r="AU882" s="12" t="str">
        <f t="shared" si="493"/>
        <v/>
      </c>
      <c r="AV882" s="12" t="str">
        <f t="shared" si="494"/>
        <v/>
      </c>
      <c r="AW882" s="12" t="str">
        <f t="shared" si="495"/>
        <v/>
      </c>
      <c r="AX882" s="12" t="str">
        <f t="shared" si="496"/>
        <v/>
      </c>
      <c r="AY882" s="12" t="str">
        <f t="shared" si="497"/>
        <v/>
      </c>
      <c r="AZ882" s="12" t="str">
        <f t="shared" si="498"/>
        <v/>
      </c>
    </row>
    <row r="883" spans="1:52" s="3" customFormat="1">
      <c r="A883" s="35"/>
      <c r="B883" s="36"/>
      <c r="C883" s="36"/>
      <c r="D883" s="36"/>
      <c r="E883" s="13"/>
      <c r="F883" s="13"/>
      <c r="G883" s="13"/>
      <c r="H883" s="13"/>
      <c r="I883" s="18">
        <f t="shared" si="466"/>
        <v>0</v>
      </c>
      <c r="J883" s="37">
        <f t="shared" si="467"/>
        <v>0</v>
      </c>
      <c r="K883" s="37"/>
      <c r="L883" s="12">
        <f t="shared" si="468"/>
        <v>0</v>
      </c>
      <c r="M883" s="12">
        <f t="shared" si="469"/>
        <v>0</v>
      </c>
      <c r="N883" s="12">
        <f t="shared" si="470"/>
        <v>0</v>
      </c>
      <c r="O883" s="12">
        <f t="shared" si="471"/>
        <v>0</v>
      </c>
      <c r="P883" s="12">
        <f t="shared" si="472"/>
        <v>0</v>
      </c>
      <c r="Q883" s="12">
        <f t="shared" si="473"/>
        <v>0</v>
      </c>
      <c r="R883" s="12">
        <f t="shared" si="474"/>
        <v>0</v>
      </c>
      <c r="S883" s="12">
        <f t="shared" si="475"/>
        <v>0</v>
      </c>
      <c r="U883" s="12">
        <f t="shared" si="476"/>
        <v>0</v>
      </c>
      <c r="V883" s="12">
        <f t="shared" si="477"/>
        <v>0</v>
      </c>
      <c r="W883" s="12">
        <f t="shared" si="478"/>
        <v>0</v>
      </c>
      <c r="X883" s="12">
        <f t="shared" si="499"/>
        <v>0</v>
      </c>
      <c r="Y883" s="12">
        <f t="shared" si="500"/>
        <v>0</v>
      </c>
      <c r="Z883" s="12">
        <f t="shared" si="479"/>
        <v>0</v>
      </c>
      <c r="AB883" s="42">
        <f t="shared" si="480"/>
        <v>0</v>
      </c>
      <c r="AC883" s="42">
        <f t="shared" si="481"/>
        <v>0</v>
      </c>
      <c r="AD883" s="42">
        <f t="shared" si="482"/>
        <v>0</v>
      </c>
      <c r="AE883" s="42">
        <f t="shared" si="483"/>
        <v>0</v>
      </c>
      <c r="AG883" s="7"/>
      <c r="AH883" s="7"/>
      <c r="AJ883" s="7"/>
      <c r="AL883" s="12" t="str">
        <f t="shared" si="484"/>
        <v/>
      </c>
      <c r="AM883" s="12" t="str">
        <f t="shared" si="485"/>
        <v/>
      </c>
      <c r="AN883" s="12" t="str">
        <f t="shared" si="486"/>
        <v/>
      </c>
      <c r="AO883" s="12" t="str">
        <f t="shared" si="487"/>
        <v/>
      </c>
      <c r="AP883" s="12" t="str">
        <f t="shared" si="488"/>
        <v/>
      </c>
      <c r="AQ883" s="12" t="str">
        <f t="shared" si="489"/>
        <v/>
      </c>
      <c r="AR883" s="12" t="str">
        <f t="shared" si="490"/>
        <v/>
      </c>
      <c r="AS883" s="12" t="str">
        <f t="shared" si="491"/>
        <v/>
      </c>
      <c r="AT883" s="12" t="str">
        <f t="shared" si="492"/>
        <v/>
      </c>
      <c r="AU883" s="12" t="str">
        <f t="shared" si="493"/>
        <v/>
      </c>
      <c r="AV883" s="12" t="str">
        <f t="shared" si="494"/>
        <v/>
      </c>
      <c r="AW883" s="12" t="str">
        <f t="shared" si="495"/>
        <v/>
      </c>
      <c r="AX883" s="12" t="str">
        <f t="shared" si="496"/>
        <v/>
      </c>
      <c r="AY883" s="12" t="str">
        <f t="shared" si="497"/>
        <v/>
      </c>
      <c r="AZ883" s="12" t="str">
        <f t="shared" si="498"/>
        <v/>
      </c>
    </row>
    <row r="884" spans="1:52" s="3" customFormat="1">
      <c r="A884" s="35"/>
      <c r="B884" s="36"/>
      <c r="C884" s="36"/>
      <c r="D884" s="36"/>
      <c r="E884" s="13"/>
      <c r="F884" s="13"/>
      <c r="G884" s="13"/>
      <c r="H884" s="13"/>
      <c r="I884" s="18">
        <f t="shared" si="466"/>
        <v>0</v>
      </c>
      <c r="J884" s="37">
        <f t="shared" si="467"/>
        <v>0</v>
      </c>
      <c r="K884" s="37"/>
      <c r="L884" s="12">
        <f t="shared" si="468"/>
        <v>0</v>
      </c>
      <c r="M884" s="12">
        <f t="shared" si="469"/>
        <v>0</v>
      </c>
      <c r="N884" s="12">
        <f t="shared" si="470"/>
        <v>0</v>
      </c>
      <c r="O884" s="12">
        <f t="shared" si="471"/>
        <v>0</v>
      </c>
      <c r="P884" s="12">
        <f t="shared" si="472"/>
        <v>0</v>
      </c>
      <c r="Q884" s="12">
        <f t="shared" si="473"/>
        <v>0</v>
      </c>
      <c r="R884" s="12">
        <f t="shared" si="474"/>
        <v>0</v>
      </c>
      <c r="S884" s="12">
        <f t="shared" si="475"/>
        <v>0</v>
      </c>
      <c r="U884" s="12">
        <f t="shared" si="476"/>
        <v>0</v>
      </c>
      <c r="V884" s="12">
        <f t="shared" si="477"/>
        <v>0</v>
      </c>
      <c r="W884" s="12">
        <f t="shared" si="478"/>
        <v>0</v>
      </c>
      <c r="X884" s="12">
        <f t="shared" si="499"/>
        <v>0</v>
      </c>
      <c r="Y884" s="12">
        <f t="shared" si="500"/>
        <v>0</v>
      </c>
      <c r="Z884" s="12">
        <f t="shared" si="479"/>
        <v>0</v>
      </c>
      <c r="AB884" s="42">
        <f t="shared" si="480"/>
        <v>0</v>
      </c>
      <c r="AC884" s="42">
        <f t="shared" si="481"/>
        <v>0</v>
      </c>
      <c r="AD884" s="42">
        <f t="shared" si="482"/>
        <v>0</v>
      </c>
      <c r="AE884" s="42">
        <f t="shared" si="483"/>
        <v>0</v>
      </c>
      <c r="AG884" s="7"/>
      <c r="AH884" s="7"/>
      <c r="AJ884" s="7"/>
      <c r="AL884" s="12" t="str">
        <f t="shared" si="484"/>
        <v/>
      </c>
      <c r="AM884" s="12" t="str">
        <f t="shared" si="485"/>
        <v/>
      </c>
      <c r="AN884" s="12" t="str">
        <f t="shared" si="486"/>
        <v/>
      </c>
      <c r="AO884" s="12" t="str">
        <f t="shared" si="487"/>
        <v/>
      </c>
      <c r="AP884" s="12" t="str">
        <f t="shared" si="488"/>
        <v/>
      </c>
      <c r="AQ884" s="12" t="str">
        <f t="shared" si="489"/>
        <v/>
      </c>
      <c r="AR884" s="12" t="str">
        <f t="shared" si="490"/>
        <v/>
      </c>
      <c r="AS884" s="12" t="str">
        <f t="shared" si="491"/>
        <v/>
      </c>
      <c r="AT884" s="12" t="str">
        <f t="shared" si="492"/>
        <v/>
      </c>
      <c r="AU884" s="12" t="str">
        <f t="shared" si="493"/>
        <v/>
      </c>
      <c r="AV884" s="12" t="str">
        <f t="shared" si="494"/>
        <v/>
      </c>
      <c r="AW884" s="12" t="str">
        <f t="shared" si="495"/>
        <v/>
      </c>
      <c r="AX884" s="12" t="str">
        <f t="shared" si="496"/>
        <v/>
      </c>
      <c r="AY884" s="12" t="str">
        <f t="shared" si="497"/>
        <v/>
      </c>
      <c r="AZ884" s="12" t="str">
        <f t="shared" si="498"/>
        <v/>
      </c>
    </row>
    <row r="885" spans="1:52" s="3" customFormat="1">
      <c r="A885" s="35"/>
      <c r="B885" s="36"/>
      <c r="C885" s="36"/>
      <c r="D885" s="36"/>
      <c r="E885" s="13"/>
      <c r="F885" s="13"/>
      <c r="G885" s="13"/>
      <c r="H885" s="13"/>
      <c r="I885" s="18">
        <f t="shared" si="466"/>
        <v>0</v>
      </c>
      <c r="J885" s="37">
        <f t="shared" si="467"/>
        <v>0</v>
      </c>
      <c r="K885" s="37"/>
      <c r="L885" s="12">
        <f t="shared" si="468"/>
        <v>0</v>
      </c>
      <c r="M885" s="12">
        <f t="shared" si="469"/>
        <v>0</v>
      </c>
      <c r="N885" s="12">
        <f t="shared" si="470"/>
        <v>0</v>
      </c>
      <c r="O885" s="12">
        <f t="shared" si="471"/>
        <v>0</v>
      </c>
      <c r="P885" s="12">
        <f t="shared" si="472"/>
        <v>0</v>
      </c>
      <c r="Q885" s="12">
        <f t="shared" si="473"/>
        <v>0</v>
      </c>
      <c r="R885" s="12">
        <f t="shared" si="474"/>
        <v>0</v>
      </c>
      <c r="S885" s="12">
        <f t="shared" si="475"/>
        <v>0</v>
      </c>
      <c r="U885" s="12">
        <f t="shared" si="476"/>
        <v>0</v>
      </c>
      <c r="V885" s="12">
        <f t="shared" si="477"/>
        <v>0</v>
      </c>
      <c r="W885" s="12">
        <f t="shared" si="478"/>
        <v>0</v>
      </c>
      <c r="X885" s="12">
        <f t="shared" si="499"/>
        <v>0</v>
      </c>
      <c r="Y885" s="12">
        <f t="shared" si="500"/>
        <v>0</v>
      </c>
      <c r="Z885" s="12">
        <f t="shared" si="479"/>
        <v>0</v>
      </c>
      <c r="AB885" s="42">
        <f t="shared" si="480"/>
        <v>0</v>
      </c>
      <c r="AC885" s="42">
        <f t="shared" si="481"/>
        <v>0</v>
      </c>
      <c r="AD885" s="42">
        <f t="shared" si="482"/>
        <v>0</v>
      </c>
      <c r="AE885" s="42">
        <f t="shared" si="483"/>
        <v>0</v>
      </c>
      <c r="AG885" s="7"/>
      <c r="AH885" s="7"/>
      <c r="AJ885" s="7"/>
      <c r="AL885" s="12" t="str">
        <f t="shared" si="484"/>
        <v/>
      </c>
      <c r="AM885" s="12" t="str">
        <f t="shared" si="485"/>
        <v/>
      </c>
      <c r="AN885" s="12" t="str">
        <f t="shared" si="486"/>
        <v/>
      </c>
      <c r="AO885" s="12" t="str">
        <f t="shared" si="487"/>
        <v/>
      </c>
      <c r="AP885" s="12" t="str">
        <f t="shared" si="488"/>
        <v/>
      </c>
      <c r="AQ885" s="12" t="str">
        <f t="shared" si="489"/>
        <v/>
      </c>
      <c r="AR885" s="12" t="str">
        <f t="shared" si="490"/>
        <v/>
      </c>
      <c r="AS885" s="12" t="str">
        <f t="shared" si="491"/>
        <v/>
      </c>
      <c r="AT885" s="12" t="str">
        <f t="shared" si="492"/>
        <v/>
      </c>
      <c r="AU885" s="12" t="str">
        <f t="shared" si="493"/>
        <v/>
      </c>
      <c r="AV885" s="12" t="str">
        <f t="shared" si="494"/>
        <v/>
      </c>
      <c r="AW885" s="12" t="str">
        <f t="shared" si="495"/>
        <v/>
      </c>
      <c r="AX885" s="12" t="str">
        <f t="shared" si="496"/>
        <v/>
      </c>
      <c r="AY885" s="12" t="str">
        <f t="shared" si="497"/>
        <v/>
      </c>
      <c r="AZ885" s="12" t="str">
        <f t="shared" si="498"/>
        <v/>
      </c>
    </row>
    <row r="886" spans="1:52" s="3" customFormat="1">
      <c r="A886" s="35"/>
      <c r="B886" s="36"/>
      <c r="C886" s="36"/>
      <c r="D886" s="36"/>
      <c r="E886" s="13"/>
      <c r="F886" s="13"/>
      <c r="G886" s="13"/>
      <c r="H886" s="13"/>
      <c r="I886" s="18">
        <f t="shared" si="466"/>
        <v>0</v>
      </c>
      <c r="J886" s="37">
        <f t="shared" si="467"/>
        <v>0</v>
      </c>
      <c r="K886" s="37"/>
      <c r="L886" s="12">
        <f t="shared" si="468"/>
        <v>0</v>
      </c>
      <c r="M886" s="12">
        <f t="shared" si="469"/>
        <v>0</v>
      </c>
      <c r="N886" s="12">
        <f t="shared" si="470"/>
        <v>0</v>
      </c>
      <c r="O886" s="12">
        <f t="shared" si="471"/>
        <v>0</v>
      </c>
      <c r="P886" s="12">
        <f t="shared" si="472"/>
        <v>0</v>
      </c>
      <c r="Q886" s="12">
        <f t="shared" si="473"/>
        <v>0</v>
      </c>
      <c r="R886" s="12">
        <f t="shared" si="474"/>
        <v>0</v>
      </c>
      <c r="S886" s="12">
        <f t="shared" si="475"/>
        <v>0</v>
      </c>
      <c r="U886" s="12">
        <f t="shared" si="476"/>
        <v>0</v>
      </c>
      <c r="V886" s="12">
        <f t="shared" si="477"/>
        <v>0</v>
      </c>
      <c r="W886" s="12">
        <f t="shared" si="478"/>
        <v>0</v>
      </c>
      <c r="X886" s="12">
        <f t="shared" si="499"/>
        <v>0</v>
      </c>
      <c r="Y886" s="12">
        <f t="shared" si="500"/>
        <v>0</v>
      </c>
      <c r="Z886" s="12">
        <f t="shared" si="479"/>
        <v>0</v>
      </c>
      <c r="AB886" s="42">
        <f t="shared" si="480"/>
        <v>0</v>
      </c>
      <c r="AC886" s="42">
        <f t="shared" si="481"/>
        <v>0</v>
      </c>
      <c r="AD886" s="42">
        <f t="shared" si="482"/>
        <v>0</v>
      </c>
      <c r="AE886" s="42">
        <f t="shared" si="483"/>
        <v>0</v>
      </c>
      <c r="AG886" s="7"/>
      <c r="AH886" s="7"/>
      <c r="AJ886" s="7"/>
      <c r="AL886" s="12" t="str">
        <f t="shared" si="484"/>
        <v/>
      </c>
      <c r="AM886" s="12" t="str">
        <f t="shared" si="485"/>
        <v/>
      </c>
      <c r="AN886" s="12" t="str">
        <f t="shared" si="486"/>
        <v/>
      </c>
      <c r="AO886" s="12" t="str">
        <f t="shared" si="487"/>
        <v/>
      </c>
      <c r="AP886" s="12" t="str">
        <f t="shared" si="488"/>
        <v/>
      </c>
      <c r="AQ886" s="12" t="str">
        <f t="shared" si="489"/>
        <v/>
      </c>
      <c r="AR886" s="12" t="str">
        <f t="shared" si="490"/>
        <v/>
      </c>
      <c r="AS886" s="12" t="str">
        <f t="shared" si="491"/>
        <v/>
      </c>
      <c r="AT886" s="12" t="str">
        <f t="shared" si="492"/>
        <v/>
      </c>
      <c r="AU886" s="12" t="str">
        <f t="shared" si="493"/>
        <v/>
      </c>
      <c r="AV886" s="12" t="str">
        <f t="shared" si="494"/>
        <v/>
      </c>
      <c r="AW886" s="12" t="str">
        <f t="shared" si="495"/>
        <v/>
      </c>
      <c r="AX886" s="12" t="str">
        <f t="shared" si="496"/>
        <v/>
      </c>
      <c r="AY886" s="12" t="str">
        <f t="shared" si="497"/>
        <v/>
      </c>
      <c r="AZ886" s="12" t="str">
        <f t="shared" si="498"/>
        <v/>
      </c>
    </row>
    <row r="887" spans="1:52" s="3" customFormat="1">
      <c r="A887" s="35"/>
      <c r="B887" s="36"/>
      <c r="C887" s="36"/>
      <c r="D887" s="36"/>
      <c r="E887" s="13"/>
      <c r="F887" s="13"/>
      <c r="G887" s="13"/>
      <c r="H887" s="13"/>
      <c r="I887" s="18">
        <f t="shared" ref="I887:I950" si="501">AB887+AC887+AD887+AE887</f>
        <v>0</v>
      </c>
      <c r="J887" s="37">
        <f t="shared" ref="J887:J950" si="502">IF(U887=1,$AH$5,IF(V887=1,$AH$6,IF(W887=1,$AH$7,IF(X887=1,$AH$8,IF(Y887=1,$AH$9,0)))))</f>
        <v>0</v>
      </c>
      <c r="K887" s="37"/>
      <c r="L887" s="12">
        <f t="shared" ref="L887:L950" si="503">IF(A887&lt;&gt;"",1,0)</f>
        <v>0</v>
      </c>
      <c r="M887" s="12">
        <f t="shared" ref="M887:M950" si="504">IF(B887&lt;&gt;"",1,0)</f>
        <v>0</v>
      </c>
      <c r="N887" s="12">
        <f t="shared" ref="N887:N950" si="505">IF(C887&lt;&gt;"",1,0)</f>
        <v>0</v>
      </c>
      <c r="O887" s="12">
        <f t="shared" ref="O887:O950" si="506">IF(D887&lt;&gt;"",1,0)</f>
        <v>0</v>
      </c>
      <c r="P887" s="12">
        <f t="shared" ref="P887:P950" si="507">IF(E887&lt;&gt;"",1,0)</f>
        <v>0</v>
      </c>
      <c r="Q887" s="12">
        <f t="shared" ref="Q887:Q950" si="508">IF(F887&lt;&gt;"",1,0)</f>
        <v>0</v>
      </c>
      <c r="R887" s="12">
        <f t="shared" ref="R887:R950" si="509">IF(G887&lt;&gt;"",1,0)</f>
        <v>0</v>
      </c>
      <c r="S887" s="12">
        <f t="shared" ref="S887:S950" si="510">IF(H887&lt;&gt;"",1,0)</f>
        <v>0</v>
      </c>
      <c r="U887" s="12">
        <f t="shared" ref="U887:U950" si="511">IFERROR(IF(AY887=AZ887,0,1),1)</f>
        <v>0</v>
      </c>
      <c r="V887" s="12">
        <f t="shared" ref="V887:V950" si="512">IF((IF(B887&lt;&gt;"",1,0))+(IF(C887&lt;&gt;"",1,0))=2,IF(C887&gt;B887,0,1),0)</f>
        <v>0</v>
      </c>
      <c r="W887" s="12">
        <f t="shared" ref="W887:W950" si="513">IF(L887+M887+N887+O887+P887+Q887+R887+S887=0,0,IF(L887+M887+N887+O887=4,0,1))</f>
        <v>0</v>
      </c>
      <c r="X887" s="12">
        <f t="shared" si="499"/>
        <v>0</v>
      </c>
      <c r="Y887" s="12">
        <f t="shared" si="500"/>
        <v>0</v>
      </c>
      <c r="Z887" s="12">
        <f t="shared" ref="Z887:Z950" si="514">IF(U887+V887+W887+X887+Y887=0,0,1)</f>
        <v>0</v>
      </c>
      <c r="AB887" s="42">
        <f t="shared" ref="AB887:AB950" si="515">IF($Z887=0,E887,0)</f>
        <v>0</v>
      </c>
      <c r="AC887" s="42">
        <f t="shared" ref="AC887:AC950" si="516">IF($Z887=0,F887,0)</f>
        <v>0</v>
      </c>
      <c r="AD887" s="42">
        <f t="shared" ref="AD887:AD950" si="517">IF($Z887=0,G887,0)</f>
        <v>0</v>
      </c>
      <c r="AE887" s="42">
        <f t="shared" ref="AE887:AE950" si="518">IF($Z887=0,H887,0)</f>
        <v>0</v>
      </c>
      <c r="AG887" s="7"/>
      <c r="AH887" s="7"/>
      <c r="AJ887" s="7"/>
      <c r="AL887" s="12" t="str">
        <f t="shared" ref="AL887:AL950" si="519">IF($A887="","",MID($A887,1,1)*2)</f>
        <v/>
      </c>
      <c r="AM887" s="12" t="str">
        <f t="shared" ref="AM887:AM950" si="520">IF($A887="","",MID($A887,2,1)*1)</f>
        <v/>
      </c>
      <c r="AN887" s="12" t="str">
        <f t="shared" ref="AN887:AN950" si="521">IF($A887="","",MID($A887,3,1)*2)</f>
        <v/>
      </c>
      <c r="AO887" s="12" t="str">
        <f t="shared" ref="AO887:AO950" si="522">IF($A887="","",MID($A887,4,1)*1)</f>
        <v/>
      </c>
      <c r="AP887" s="12" t="str">
        <f t="shared" ref="AP887:AP950" si="523">IF($A887="","",MID($A887,5,1)*2)</f>
        <v/>
      </c>
      <c r="AQ887" s="12" t="str">
        <f t="shared" ref="AQ887:AQ950" si="524">IF($A887="","",IF(AL887&lt;10,AL887,(LEFT(AL887)+RIGHT(AL887))))</f>
        <v/>
      </c>
      <c r="AR887" s="12" t="str">
        <f t="shared" ref="AR887:AR950" si="525">IF($A887="","",IF(AM887&lt;10,AM887,(LEFT(AM887)+RIGHT(AM887))))</f>
        <v/>
      </c>
      <c r="AS887" s="12" t="str">
        <f t="shared" ref="AS887:AS950" si="526">IF($A887="","",IF(AN887&lt;10,AN887,(LEFT(AN887)+RIGHT(AN887))))</f>
        <v/>
      </c>
      <c r="AT887" s="12" t="str">
        <f t="shared" ref="AT887:AT950" si="527">IF($A887="","",IF(AO887&lt;10,AO887,(LEFT(AO887)+RIGHT(AO887))))</f>
        <v/>
      </c>
      <c r="AU887" s="12" t="str">
        <f t="shared" ref="AU887:AU950" si="528">IF($A887="","",IF(AP887&lt;10,AP887,(LEFT(AP887)+RIGHT(AP887))))</f>
        <v/>
      </c>
      <c r="AV887" s="12" t="str">
        <f t="shared" ref="AV887:AV950" si="529">IF($A887="","",SUM(AQ887:AU887))</f>
        <v/>
      </c>
      <c r="AW887" s="12" t="str">
        <f t="shared" ref="AW887:AW950" si="530">IF($A887="","",MOD(AV887,10))</f>
        <v/>
      </c>
      <c r="AX887" s="12" t="str">
        <f t="shared" ref="AX887:AX950" si="531">IF($A887="","",10-AW887)</f>
        <v/>
      </c>
      <c r="AY887" s="12" t="str">
        <f t="shared" ref="AY887:AY950" si="532">IF($A887="","",MOD(AX887,10))</f>
        <v/>
      </c>
      <c r="AZ887" s="12" t="str">
        <f t="shared" ref="AZ887:AZ950" si="533">IF($A887="","",MID($A887,7,1)*1)</f>
        <v/>
      </c>
    </row>
    <row r="888" spans="1:52" s="3" customFormat="1">
      <c r="A888" s="35"/>
      <c r="B888" s="36"/>
      <c r="C888" s="36"/>
      <c r="D888" s="36"/>
      <c r="E888" s="13"/>
      <c r="F888" s="13"/>
      <c r="G888" s="13"/>
      <c r="H888" s="13"/>
      <c r="I888" s="18">
        <f t="shared" si="501"/>
        <v>0</v>
      </c>
      <c r="J888" s="37">
        <f t="shared" si="502"/>
        <v>0</v>
      </c>
      <c r="K888" s="37"/>
      <c r="L888" s="12">
        <f t="shared" si="503"/>
        <v>0</v>
      </c>
      <c r="M888" s="12">
        <f t="shared" si="504"/>
        <v>0</v>
      </c>
      <c r="N888" s="12">
        <f t="shared" si="505"/>
        <v>0</v>
      </c>
      <c r="O888" s="12">
        <f t="shared" si="506"/>
        <v>0</v>
      </c>
      <c r="P888" s="12">
        <f t="shared" si="507"/>
        <v>0</v>
      </c>
      <c r="Q888" s="12">
        <f t="shared" si="508"/>
        <v>0</v>
      </c>
      <c r="R888" s="12">
        <f t="shared" si="509"/>
        <v>0</v>
      </c>
      <c r="S888" s="12">
        <f t="shared" si="510"/>
        <v>0</v>
      </c>
      <c r="U888" s="12">
        <f t="shared" si="511"/>
        <v>0</v>
      </c>
      <c r="V888" s="12">
        <f t="shared" si="512"/>
        <v>0</v>
      </c>
      <c r="W888" s="12">
        <f t="shared" si="513"/>
        <v>0</v>
      </c>
      <c r="X888" s="12">
        <f t="shared" ref="X888:X951" si="534">IF(COUNTIF($A$5:$A$1004,A888)&lt;=1,0,1)</f>
        <v>0</v>
      </c>
      <c r="Y888" s="12">
        <f t="shared" si="500"/>
        <v>0</v>
      </c>
      <c r="Z888" s="12">
        <f t="shared" si="514"/>
        <v>0</v>
      </c>
      <c r="AB888" s="42">
        <f t="shared" si="515"/>
        <v>0</v>
      </c>
      <c r="AC888" s="42">
        <f t="shared" si="516"/>
        <v>0</v>
      </c>
      <c r="AD888" s="42">
        <f t="shared" si="517"/>
        <v>0</v>
      </c>
      <c r="AE888" s="42">
        <f t="shared" si="518"/>
        <v>0</v>
      </c>
      <c r="AG888" s="7"/>
      <c r="AH888" s="7"/>
      <c r="AJ888" s="7"/>
      <c r="AL888" s="12" t="str">
        <f t="shared" si="519"/>
        <v/>
      </c>
      <c r="AM888" s="12" t="str">
        <f t="shared" si="520"/>
        <v/>
      </c>
      <c r="AN888" s="12" t="str">
        <f t="shared" si="521"/>
        <v/>
      </c>
      <c r="AO888" s="12" t="str">
        <f t="shared" si="522"/>
        <v/>
      </c>
      <c r="AP888" s="12" t="str">
        <f t="shared" si="523"/>
        <v/>
      </c>
      <c r="AQ888" s="12" t="str">
        <f t="shared" si="524"/>
        <v/>
      </c>
      <c r="AR888" s="12" t="str">
        <f t="shared" si="525"/>
        <v/>
      </c>
      <c r="AS888" s="12" t="str">
        <f t="shared" si="526"/>
        <v/>
      </c>
      <c r="AT888" s="12" t="str">
        <f t="shared" si="527"/>
        <v/>
      </c>
      <c r="AU888" s="12" t="str">
        <f t="shared" si="528"/>
        <v/>
      </c>
      <c r="AV888" s="12" t="str">
        <f t="shared" si="529"/>
        <v/>
      </c>
      <c r="AW888" s="12" t="str">
        <f t="shared" si="530"/>
        <v/>
      </c>
      <c r="AX888" s="12" t="str">
        <f t="shared" si="531"/>
        <v/>
      </c>
      <c r="AY888" s="12" t="str">
        <f t="shared" si="532"/>
        <v/>
      </c>
      <c r="AZ888" s="12" t="str">
        <f t="shared" si="533"/>
        <v/>
      </c>
    </row>
    <row r="889" spans="1:52" s="3" customFormat="1">
      <c r="A889" s="35"/>
      <c r="B889" s="36"/>
      <c r="C889" s="36"/>
      <c r="D889" s="36"/>
      <c r="E889" s="13"/>
      <c r="F889" s="13"/>
      <c r="G889" s="13"/>
      <c r="H889" s="13"/>
      <c r="I889" s="18">
        <f t="shared" si="501"/>
        <v>0</v>
      </c>
      <c r="J889" s="37">
        <f t="shared" si="502"/>
        <v>0</v>
      </c>
      <c r="K889" s="37"/>
      <c r="L889" s="12">
        <f t="shared" si="503"/>
        <v>0</v>
      </c>
      <c r="M889" s="12">
        <f t="shared" si="504"/>
        <v>0</v>
      </c>
      <c r="N889" s="12">
        <f t="shared" si="505"/>
        <v>0</v>
      </c>
      <c r="O889" s="12">
        <f t="shared" si="506"/>
        <v>0</v>
      </c>
      <c r="P889" s="12">
        <f t="shared" si="507"/>
        <v>0</v>
      </c>
      <c r="Q889" s="12">
        <f t="shared" si="508"/>
        <v>0</v>
      </c>
      <c r="R889" s="12">
        <f t="shared" si="509"/>
        <v>0</v>
      </c>
      <c r="S889" s="12">
        <f t="shared" si="510"/>
        <v>0</v>
      </c>
      <c r="U889" s="12">
        <f t="shared" si="511"/>
        <v>0</v>
      </c>
      <c r="V889" s="12">
        <f t="shared" si="512"/>
        <v>0</v>
      </c>
      <c r="W889" s="12">
        <f t="shared" si="513"/>
        <v>0</v>
      </c>
      <c r="X889" s="12">
        <f t="shared" si="534"/>
        <v>0</v>
      </c>
      <c r="Y889" s="12">
        <f t="shared" si="500"/>
        <v>0</v>
      </c>
      <c r="Z889" s="12">
        <f t="shared" si="514"/>
        <v>0</v>
      </c>
      <c r="AB889" s="42">
        <f t="shared" si="515"/>
        <v>0</v>
      </c>
      <c r="AC889" s="42">
        <f t="shared" si="516"/>
        <v>0</v>
      </c>
      <c r="AD889" s="42">
        <f t="shared" si="517"/>
        <v>0</v>
      </c>
      <c r="AE889" s="42">
        <f t="shared" si="518"/>
        <v>0</v>
      </c>
      <c r="AG889" s="7"/>
      <c r="AH889" s="7"/>
      <c r="AJ889" s="7"/>
      <c r="AL889" s="12" t="str">
        <f t="shared" si="519"/>
        <v/>
      </c>
      <c r="AM889" s="12" t="str">
        <f t="shared" si="520"/>
        <v/>
      </c>
      <c r="AN889" s="12" t="str">
        <f t="shared" si="521"/>
        <v/>
      </c>
      <c r="AO889" s="12" t="str">
        <f t="shared" si="522"/>
        <v/>
      </c>
      <c r="AP889" s="12" t="str">
        <f t="shared" si="523"/>
        <v/>
      </c>
      <c r="AQ889" s="12" t="str">
        <f t="shared" si="524"/>
        <v/>
      </c>
      <c r="AR889" s="12" t="str">
        <f t="shared" si="525"/>
        <v/>
      </c>
      <c r="AS889" s="12" t="str">
        <f t="shared" si="526"/>
        <v/>
      </c>
      <c r="AT889" s="12" t="str">
        <f t="shared" si="527"/>
        <v/>
      </c>
      <c r="AU889" s="12" t="str">
        <f t="shared" si="528"/>
        <v/>
      </c>
      <c r="AV889" s="12" t="str">
        <f t="shared" si="529"/>
        <v/>
      </c>
      <c r="AW889" s="12" t="str">
        <f t="shared" si="530"/>
        <v/>
      </c>
      <c r="AX889" s="12" t="str">
        <f t="shared" si="531"/>
        <v/>
      </c>
      <c r="AY889" s="12" t="str">
        <f t="shared" si="532"/>
        <v/>
      </c>
      <c r="AZ889" s="12" t="str">
        <f t="shared" si="533"/>
        <v/>
      </c>
    </row>
    <row r="890" spans="1:52" s="3" customFormat="1">
      <c r="A890" s="35"/>
      <c r="B890" s="36"/>
      <c r="C890" s="36"/>
      <c r="D890" s="36"/>
      <c r="E890" s="13"/>
      <c r="F890" s="13"/>
      <c r="G890" s="13"/>
      <c r="H890" s="13"/>
      <c r="I890" s="18">
        <f t="shared" si="501"/>
        <v>0</v>
      </c>
      <c r="J890" s="37">
        <f t="shared" si="502"/>
        <v>0</v>
      </c>
      <c r="K890" s="37"/>
      <c r="L890" s="12">
        <f t="shared" si="503"/>
        <v>0</v>
      </c>
      <c r="M890" s="12">
        <f t="shared" si="504"/>
        <v>0</v>
      </c>
      <c r="N890" s="12">
        <f t="shared" si="505"/>
        <v>0</v>
      </c>
      <c r="O890" s="12">
        <f t="shared" si="506"/>
        <v>0</v>
      </c>
      <c r="P890" s="12">
        <f t="shared" si="507"/>
        <v>0</v>
      </c>
      <c r="Q890" s="12">
        <f t="shared" si="508"/>
        <v>0</v>
      </c>
      <c r="R890" s="12">
        <f t="shared" si="509"/>
        <v>0</v>
      </c>
      <c r="S890" s="12">
        <f t="shared" si="510"/>
        <v>0</v>
      </c>
      <c r="U890" s="12">
        <f t="shared" si="511"/>
        <v>0</v>
      </c>
      <c r="V890" s="12">
        <f t="shared" si="512"/>
        <v>0</v>
      </c>
      <c r="W890" s="12">
        <f t="shared" si="513"/>
        <v>0</v>
      </c>
      <c r="X890" s="12">
        <f t="shared" si="534"/>
        <v>0</v>
      </c>
      <c r="Y890" s="12">
        <f t="shared" si="500"/>
        <v>0</v>
      </c>
      <c r="Z890" s="12">
        <f t="shared" si="514"/>
        <v>0</v>
      </c>
      <c r="AB890" s="42">
        <f t="shared" si="515"/>
        <v>0</v>
      </c>
      <c r="AC890" s="42">
        <f t="shared" si="516"/>
        <v>0</v>
      </c>
      <c r="AD890" s="42">
        <f t="shared" si="517"/>
        <v>0</v>
      </c>
      <c r="AE890" s="42">
        <f t="shared" si="518"/>
        <v>0</v>
      </c>
      <c r="AG890" s="7"/>
      <c r="AH890" s="7"/>
      <c r="AJ890" s="7"/>
      <c r="AL890" s="12" t="str">
        <f t="shared" si="519"/>
        <v/>
      </c>
      <c r="AM890" s="12" t="str">
        <f t="shared" si="520"/>
        <v/>
      </c>
      <c r="AN890" s="12" t="str">
        <f t="shared" si="521"/>
        <v/>
      </c>
      <c r="AO890" s="12" t="str">
        <f t="shared" si="522"/>
        <v/>
      </c>
      <c r="AP890" s="12" t="str">
        <f t="shared" si="523"/>
        <v/>
      </c>
      <c r="AQ890" s="12" t="str">
        <f t="shared" si="524"/>
        <v/>
      </c>
      <c r="AR890" s="12" t="str">
        <f t="shared" si="525"/>
        <v/>
      </c>
      <c r="AS890" s="12" t="str">
        <f t="shared" si="526"/>
        <v/>
      </c>
      <c r="AT890" s="12" t="str">
        <f t="shared" si="527"/>
        <v/>
      </c>
      <c r="AU890" s="12" t="str">
        <f t="shared" si="528"/>
        <v/>
      </c>
      <c r="AV890" s="12" t="str">
        <f t="shared" si="529"/>
        <v/>
      </c>
      <c r="AW890" s="12" t="str">
        <f t="shared" si="530"/>
        <v/>
      </c>
      <c r="AX890" s="12" t="str">
        <f t="shared" si="531"/>
        <v/>
      </c>
      <c r="AY890" s="12" t="str">
        <f t="shared" si="532"/>
        <v/>
      </c>
      <c r="AZ890" s="12" t="str">
        <f t="shared" si="533"/>
        <v/>
      </c>
    </row>
    <row r="891" spans="1:52" s="3" customFormat="1">
      <c r="A891" s="35"/>
      <c r="B891" s="36"/>
      <c r="C891" s="36"/>
      <c r="D891" s="36"/>
      <c r="E891" s="13"/>
      <c r="F891" s="13"/>
      <c r="G891" s="13"/>
      <c r="H891" s="13"/>
      <c r="I891" s="18">
        <f t="shared" si="501"/>
        <v>0</v>
      </c>
      <c r="J891" s="37">
        <f t="shared" si="502"/>
        <v>0</v>
      </c>
      <c r="K891" s="37"/>
      <c r="L891" s="12">
        <f t="shared" si="503"/>
        <v>0</v>
      </c>
      <c r="M891" s="12">
        <f t="shared" si="504"/>
        <v>0</v>
      </c>
      <c r="N891" s="12">
        <f t="shared" si="505"/>
        <v>0</v>
      </c>
      <c r="O891" s="12">
        <f t="shared" si="506"/>
        <v>0</v>
      </c>
      <c r="P891" s="12">
        <f t="shared" si="507"/>
        <v>0</v>
      </c>
      <c r="Q891" s="12">
        <f t="shared" si="508"/>
        <v>0</v>
      </c>
      <c r="R891" s="12">
        <f t="shared" si="509"/>
        <v>0</v>
      </c>
      <c r="S891" s="12">
        <f t="shared" si="510"/>
        <v>0</v>
      </c>
      <c r="U891" s="12">
        <f t="shared" si="511"/>
        <v>0</v>
      </c>
      <c r="V891" s="12">
        <f t="shared" si="512"/>
        <v>0</v>
      </c>
      <c r="W891" s="12">
        <f t="shared" si="513"/>
        <v>0</v>
      </c>
      <c r="X891" s="12">
        <f t="shared" si="534"/>
        <v>0</v>
      </c>
      <c r="Y891" s="12">
        <f t="shared" si="500"/>
        <v>0</v>
      </c>
      <c r="Z891" s="12">
        <f t="shared" si="514"/>
        <v>0</v>
      </c>
      <c r="AB891" s="42">
        <f t="shared" si="515"/>
        <v>0</v>
      </c>
      <c r="AC891" s="42">
        <f t="shared" si="516"/>
        <v>0</v>
      </c>
      <c r="AD891" s="42">
        <f t="shared" si="517"/>
        <v>0</v>
      </c>
      <c r="AE891" s="42">
        <f t="shared" si="518"/>
        <v>0</v>
      </c>
      <c r="AG891" s="7"/>
      <c r="AH891" s="7"/>
      <c r="AJ891" s="7"/>
      <c r="AL891" s="12" t="str">
        <f t="shared" si="519"/>
        <v/>
      </c>
      <c r="AM891" s="12" t="str">
        <f t="shared" si="520"/>
        <v/>
      </c>
      <c r="AN891" s="12" t="str">
        <f t="shared" si="521"/>
        <v/>
      </c>
      <c r="AO891" s="12" t="str">
        <f t="shared" si="522"/>
        <v/>
      </c>
      <c r="AP891" s="12" t="str">
        <f t="shared" si="523"/>
        <v/>
      </c>
      <c r="AQ891" s="12" t="str">
        <f t="shared" si="524"/>
        <v/>
      </c>
      <c r="AR891" s="12" t="str">
        <f t="shared" si="525"/>
        <v/>
      </c>
      <c r="AS891" s="12" t="str">
        <f t="shared" si="526"/>
        <v/>
      </c>
      <c r="AT891" s="12" t="str">
        <f t="shared" si="527"/>
        <v/>
      </c>
      <c r="AU891" s="12" t="str">
        <f t="shared" si="528"/>
        <v/>
      </c>
      <c r="AV891" s="12" t="str">
        <f t="shared" si="529"/>
        <v/>
      </c>
      <c r="AW891" s="12" t="str">
        <f t="shared" si="530"/>
        <v/>
      </c>
      <c r="AX891" s="12" t="str">
        <f t="shared" si="531"/>
        <v/>
      </c>
      <c r="AY891" s="12" t="str">
        <f t="shared" si="532"/>
        <v/>
      </c>
      <c r="AZ891" s="12" t="str">
        <f t="shared" si="533"/>
        <v/>
      </c>
    </row>
    <row r="892" spans="1:52" s="3" customFormat="1">
      <c r="A892" s="35"/>
      <c r="B892" s="36"/>
      <c r="C892" s="36"/>
      <c r="D892" s="36"/>
      <c r="E892" s="13"/>
      <c r="F892" s="13"/>
      <c r="G892" s="13"/>
      <c r="H892" s="13"/>
      <c r="I892" s="18">
        <f t="shared" si="501"/>
        <v>0</v>
      </c>
      <c r="J892" s="37">
        <f t="shared" si="502"/>
        <v>0</v>
      </c>
      <c r="K892" s="37"/>
      <c r="L892" s="12">
        <f t="shared" si="503"/>
        <v>0</v>
      </c>
      <c r="M892" s="12">
        <f t="shared" si="504"/>
        <v>0</v>
      </c>
      <c r="N892" s="12">
        <f t="shared" si="505"/>
        <v>0</v>
      </c>
      <c r="O892" s="12">
        <f t="shared" si="506"/>
        <v>0</v>
      </c>
      <c r="P892" s="12">
        <f t="shared" si="507"/>
        <v>0</v>
      </c>
      <c r="Q892" s="12">
        <f t="shared" si="508"/>
        <v>0</v>
      </c>
      <c r="R892" s="12">
        <f t="shared" si="509"/>
        <v>0</v>
      </c>
      <c r="S892" s="12">
        <f t="shared" si="510"/>
        <v>0</v>
      </c>
      <c r="U892" s="12">
        <f t="shared" si="511"/>
        <v>0</v>
      </c>
      <c r="V892" s="12">
        <f t="shared" si="512"/>
        <v>0</v>
      </c>
      <c r="W892" s="12">
        <f t="shared" si="513"/>
        <v>0</v>
      </c>
      <c r="X892" s="12">
        <f t="shared" si="534"/>
        <v>0</v>
      </c>
      <c r="Y892" s="12">
        <f t="shared" si="500"/>
        <v>0</v>
      </c>
      <c r="Z892" s="12">
        <f t="shared" si="514"/>
        <v>0</v>
      </c>
      <c r="AB892" s="42">
        <f t="shared" si="515"/>
        <v>0</v>
      </c>
      <c r="AC892" s="42">
        <f t="shared" si="516"/>
        <v>0</v>
      </c>
      <c r="AD892" s="42">
        <f t="shared" si="517"/>
        <v>0</v>
      </c>
      <c r="AE892" s="42">
        <f t="shared" si="518"/>
        <v>0</v>
      </c>
      <c r="AG892" s="7"/>
      <c r="AH892" s="7"/>
      <c r="AJ892" s="7"/>
      <c r="AL892" s="12" t="str">
        <f t="shared" si="519"/>
        <v/>
      </c>
      <c r="AM892" s="12" t="str">
        <f t="shared" si="520"/>
        <v/>
      </c>
      <c r="AN892" s="12" t="str">
        <f t="shared" si="521"/>
        <v/>
      </c>
      <c r="AO892" s="12" t="str">
        <f t="shared" si="522"/>
        <v/>
      </c>
      <c r="AP892" s="12" t="str">
        <f t="shared" si="523"/>
        <v/>
      </c>
      <c r="AQ892" s="12" t="str">
        <f t="shared" si="524"/>
        <v/>
      </c>
      <c r="AR892" s="12" t="str">
        <f t="shared" si="525"/>
        <v/>
      </c>
      <c r="AS892" s="12" t="str">
        <f t="shared" si="526"/>
        <v/>
      </c>
      <c r="AT892" s="12" t="str">
        <f t="shared" si="527"/>
        <v/>
      </c>
      <c r="AU892" s="12" t="str">
        <f t="shared" si="528"/>
        <v/>
      </c>
      <c r="AV892" s="12" t="str">
        <f t="shared" si="529"/>
        <v/>
      </c>
      <c r="AW892" s="12" t="str">
        <f t="shared" si="530"/>
        <v/>
      </c>
      <c r="AX892" s="12" t="str">
        <f t="shared" si="531"/>
        <v/>
      </c>
      <c r="AY892" s="12" t="str">
        <f t="shared" si="532"/>
        <v/>
      </c>
      <c r="AZ892" s="12" t="str">
        <f t="shared" si="533"/>
        <v/>
      </c>
    </row>
    <row r="893" spans="1:52" s="3" customFormat="1">
      <c r="A893" s="35"/>
      <c r="B893" s="36"/>
      <c r="C893" s="36"/>
      <c r="D893" s="36"/>
      <c r="E893" s="13"/>
      <c r="F893" s="13"/>
      <c r="G893" s="13"/>
      <c r="H893" s="13"/>
      <c r="I893" s="18">
        <f t="shared" si="501"/>
        <v>0</v>
      </c>
      <c r="J893" s="37">
        <f t="shared" si="502"/>
        <v>0</v>
      </c>
      <c r="K893" s="37"/>
      <c r="L893" s="12">
        <f t="shared" si="503"/>
        <v>0</v>
      </c>
      <c r="M893" s="12">
        <f t="shared" si="504"/>
        <v>0</v>
      </c>
      <c r="N893" s="12">
        <f t="shared" si="505"/>
        <v>0</v>
      </c>
      <c r="O893" s="12">
        <f t="shared" si="506"/>
        <v>0</v>
      </c>
      <c r="P893" s="12">
        <f t="shared" si="507"/>
        <v>0</v>
      </c>
      <c r="Q893" s="12">
        <f t="shared" si="508"/>
        <v>0</v>
      </c>
      <c r="R893" s="12">
        <f t="shared" si="509"/>
        <v>0</v>
      </c>
      <c r="S893" s="12">
        <f t="shared" si="510"/>
        <v>0</v>
      </c>
      <c r="U893" s="12">
        <f t="shared" si="511"/>
        <v>0</v>
      </c>
      <c r="V893" s="12">
        <f t="shared" si="512"/>
        <v>0</v>
      </c>
      <c r="W893" s="12">
        <f t="shared" si="513"/>
        <v>0</v>
      </c>
      <c r="X893" s="12">
        <f t="shared" si="534"/>
        <v>0</v>
      </c>
      <c r="Y893" s="12">
        <f t="shared" si="500"/>
        <v>0</v>
      </c>
      <c r="Z893" s="12">
        <f t="shared" si="514"/>
        <v>0</v>
      </c>
      <c r="AB893" s="42">
        <f t="shared" si="515"/>
        <v>0</v>
      </c>
      <c r="AC893" s="42">
        <f t="shared" si="516"/>
        <v>0</v>
      </c>
      <c r="AD893" s="42">
        <f t="shared" si="517"/>
        <v>0</v>
      </c>
      <c r="AE893" s="42">
        <f t="shared" si="518"/>
        <v>0</v>
      </c>
      <c r="AG893" s="7"/>
      <c r="AH893" s="7"/>
      <c r="AJ893" s="7"/>
      <c r="AL893" s="12" t="str">
        <f t="shared" si="519"/>
        <v/>
      </c>
      <c r="AM893" s="12" t="str">
        <f t="shared" si="520"/>
        <v/>
      </c>
      <c r="AN893" s="12" t="str">
        <f t="shared" si="521"/>
        <v/>
      </c>
      <c r="AO893" s="12" t="str">
        <f t="shared" si="522"/>
        <v/>
      </c>
      <c r="AP893" s="12" t="str">
        <f t="shared" si="523"/>
        <v/>
      </c>
      <c r="AQ893" s="12" t="str">
        <f t="shared" si="524"/>
        <v/>
      </c>
      <c r="AR893" s="12" t="str">
        <f t="shared" si="525"/>
        <v/>
      </c>
      <c r="AS893" s="12" t="str">
        <f t="shared" si="526"/>
        <v/>
      </c>
      <c r="AT893" s="12" t="str">
        <f t="shared" si="527"/>
        <v/>
      </c>
      <c r="AU893" s="12" t="str">
        <f t="shared" si="528"/>
        <v/>
      </c>
      <c r="AV893" s="12" t="str">
        <f t="shared" si="529"/>
        <v/>
      </c>
      <c r="AW893" s="12" t="str">
        <f t="shared" si="530"/>
        <v/>
      </c>
      <c r="AX893" s="12" t="str">
        <f t="shared" si="531"/>
        <v/>
      </c>
      <c r="AY893" s="12" t="str">
        <f t="shared" si="532"/>
        <v/>
      </c>
      <c r="AZ893" s="12" t="str">
        <f t="shared" si="533"/>
        <v/>
      </c>
    </row>
    <row r="894" spans="1:52" s="3" customFormat="1">
      <c r="A894" s="35"/>
      <c r="B894" s="36"/>
      <c r="C894" s="36"/>
      <c r="D894" s="36"/>
      <c r="E894" s="13"/>
      <c r="F894" s="13"/>
      <c r="G894" s="13"/>
      <c r="H894" s="13"/>
      <c r="I894" s="18">
        <f t="shared" si="501"/>
        <v>0</v>
      </c>
      <c r="J894" s="37">
        <f t="shared" si="502"/>
        <v>0</v>
      </c>
      <c r="K894" s="37"/>
      <c r="L894" s="12">
        <f t="shared" si="503"/>
        <v>0</v>
      </c>
      <c r="M894" s="12">
        <f t="shared" si="504"/>
        <v>0</v>
      </c>
      <c r="N894" s="12">
        <f t="shared" si="505"/>
        <v>0</v>
      </c>
      <c r="O894" s="12">
        <f t="shared" si="506"/>
        <v>0</v>
      </c>
      <c r="P894" s="12">
        <f t="shared" si="507"/>
        <v>0</v>
      </c>
      <c r="Q894" s="12">
        <f t="shared" si="508"/>
        <v>0</v>
      </c>
      <c r="R894" s="12">
        <f t="shared" si="509"/>
        <v>0</v>
      </c>
      <c r="S894" s="12">
        <f t="shared" si="510"/>
        <v>0</v>
      </c>
      <c r="U894" s="12">
        <f t="shared" si="511"/>
        <v>0</v>
      </c>
      <c r="V894" s="12">
        <f t="shared" si="512"/>
        <v>0</v>
      </c>
      <c r="W894" s="12">
        <f t="shared" si="513"/>
        <v>0</v>
      </c>
      <c r="X894" s="12">
        <f t="shared" si="534"/>
        <v>0</v>
      </c>
      <c r="Y894" s="12">
        <f t="shared" si="500"/>
        <v>0</v>
      </c>
      <c r="Z894" s="12">
        <f t="shared" si="514"/>
        <v>0</v>
      </c>
      <c r="AB894" s="42">
        <f t="shared" si="515"/>
        <v>0</v>
      </c>
      <c r="AC894" s="42">
        <f t="shared" si="516"/>
        <v>0</v>
      </c>
      <c r="AD894" s="42">
        <f t="shared" si="517"/>
        <v>0</v>
      </c>
      <c r="AE894" s="42">
        <f t="shared" si="518"/>
        <v>0</v>
      </c>
      <c r="AG894" s="7"/>
      <c r="AH894" s="7"/>
      <c r="AJ894" s="7"/>
      <c r="AL894" s="12" t="str">
        <f t="shared" si="519"/>
        <v/>
      </c>
      <c r="AM894" s="12" t="str">
        <f t="shared" si="520"/>
        <v/>
      </c>
      <c r="AN894" s="12" t="str">
        <f t="shared" si="521"/>
        <v/>
      </c>
      <c r="AO894" s="12" t="str">
        <f t="shared" si="522"/>
        <v/>
      </c>
      <c r="AP894" s="12" t="str">
        <f t="shared" si="523"/>
        <v/>
      </c>
      <c r="AQ894" s="12" t="str">
        <f t="shared" si="524"/>
        <v/>
      </c>
      <c r="AR894" s="12" t="str">
        <f t="shared" si="525"/>
        <v/>
      </c>
      <c r="AS894" s="12" t="str">
        <f t="shared" si="526"/>
        <v/>
      </c>
      <c r="AT894" s="12" t="str">
        <f t="shared" si="527"/>
        <v/>
      </c>
      <c r="AU894" s="12" t="str">
        <f t="shared" si="528"/>
        <v/>
      </c>
      <c r="AV894" s="12" t="str">
        <f t="shared" si="529"/>
        <v/>
      </c>
      <c r="AW894" s="12" t="str">
        <f t="shared" si="530"/>
        <v/>
      </c>
      <c r="AX894" s="12" t="str">
        <f t="shared" si="531"/>
        <v/>
      </c>
      <c r="AY894" s="12" t="str">
        <f t="shared" si="532"/>
        <v/>
      </c>
      <c r="AZ894" s="12" t="str">
        <f t="shared" si="533"/>
        <v/>
      </c>
    </row>
    <row r="895" spans="1:52" s="3" customFormat="1">
      <c r="A895" s="35"/>
      <c r="B895" s="36"/>
      <c r="C895" s="36"/>
      <c r="D895" s="36"/>
      <c r="E895" s="13"/>
      <c r="F895" s="13"/>
      <c r="G895" s="13"/>
      <c r="H895" s="13"/>
      <c r="I895" s="18">
        <f t="shared" si="501"/>
        <v>0</v>
      </c>
      <c r="J895" s="37">
        <f t="shared" si="502"/>
        <v>0</v>
      </c>
      <c r="K895" s="37"/>
      <c r="L895" s="12">
        <f t="shared" si="503"/>
        <v>0</v>
      </c>
      <c r="M895" s="12">
        <f t="shared" si="504"/>
        <v>0</v>
      </c>
      <c r="N895" s="12">
        <f t="shared" si="505"/>
        <v>0</v>
      </c>
      <c r="O895" s="12">
        <f t="shared" si="506"/>
        <v>0</v>
      </c>
      <c r="P895" s="12">
        <f t="shared" si="507"/>
        <v>0</v>
      </c>
      <c r="Q895" s="12">
        <f t="shared" si="508"/>
        <v>0</v>
      </c>
      <c r="R895" s="12">
        <f t="shared" si="509"/>
        <v>0</v>
      </c>
      <c r="S895" s="12">
        <f t="shared" si="510"/>
        <v>0</v>
      </c>
      <c r="U895" s="12">
        <f t="shared" si="511"/>
        <v>0</v>
      </c>
      <c r="V895" s="12">
        <f t="shared" si="512"/>
        <v>0</v>
      </c>
      <c r="W895" s="12">
        <f t="shared" si="513"/>
        <v>0</v>
      </c>
      <c r="X895" s="12">
        <f t="shared" si="534"/>
        <v>0</v>
      </c>
      <c r="Y895" s="12">
        <f t="shared" si="500"/>
        <v>0</v>
      </c>
      <c r="Z895" s="12">
        <f t="shared" si="514"/>
        <v>0</v>
      </c>
      <c r="AB895" s="42">
        <f t="shared" si="515"/>
        <v>0</v>
      </c>
      <c r="AC895" s="42">
        <f t="shared" si="516"/>
        <v>0</v>
      </c>
      <c r="AD895" s="42">
        <f t="shared" si="517"/>
        <v>0</v>
      </c>
      <c r="AE895" s="42">
        <f t="shared" si="518"/>
        <v>0</v>
      </c>
      <c r="AG895" s="7"/>
      <c r="AH895" s="7"/>
      <c r="AJ895" s="7"/>
      <c r="AL895" s="12" t="str">
        <f t="shared" si="519"/>
        <v/>
      </c>
      <c r="AM895" s="12" t="str">
        <f t="shared" si="520"/>
        <v/>
      </c>
      <c r="AN895" s="12" t="str">
        <f t="shared" si="521"/>
        <v/>
      </c>
      <c r="AO895" s="12" t="str">
        <f t="shared" si="522"/>
        <v/>
      </c>
      <c r="AP895" s="12" t="str">
        <f t="shared" si="523"/>
        <v/>
      </c>
      <c r="AQ895" s="12" t="str">
        <f t="shared" si="524"/>
        <v/>
      </c>
      <c r="AR895" s="12" t="str">
        <f t="shared" si="525"/>
        <v/>
      </c>
      <c r="AS895" s="12" t="str">
        <f t="shared" si="526"/>
        <v/>
      </c>
      <c r="AT895" s="12" t="str">
        <f t="shared" si="527"/>
        <v/>
      </c>
      <c r="AU895" s="12" t="str">
        <f t="shared" si="528"/>
        <v/>
      </c>
      <c r="AV895" s="12" t="str">
        <f t="shared" si="529"/>
        <v/>
      </c>
      <c r="AW895" s="12" t="str">
        <f t="shared" si="530"/>
        <v/>
      </c>
      <c r="AX895" s="12" t="str">
        <f t="shared" si="531"/>
        <v/>
      </c>
      <c r="AY895" s="12" t="str">
        <f t="shared" si="532"/>
        <v/>
      </c>
      <c r="AZ895" s="12" t="str">
        <f t="shared" si="533"/>
        <v/>
      </c>
    </row>
    <row r="896" spans="1:52" s="3" customFormat="1">
      <c r="A896" s="35"/>
      <c r="B896" s="36"/>
      <c r="C896" s="36"/>
      <c r="D896" s="36"/>
      <c r="E896" s="13"/>
      <c r="F896" s="13"/>
      <c r="G896" s="13"/>
      <c r="H896" s="13"/>
      <c r="I896" s="18">
        <f t="shared" si="501"/>
        <v>0</v>
      </c>
      <c r="J896" s="37">
        <f t="shared" si="502"/>
        <v>0</v>
      </c>
      <c r="K896" s="37"/>
      <c r="L896" s="12">
        <f t="shared" si="503"/>
        <v>0</v>
      </c>
      <c r="M896" s="12">
        <f t="shared" si="504"/>
        <v>0</v>
      </c>
      <c r="N896" s="12">
        <f t="shared" si="505"/>
        <v>0</v>
      </c>
      <c r="O896" s="12">
        <f t="shared" si="506"/>
        <v>0</v>
      </c>
      <c r="P896" s="12">
        <f t="shared" si="507"/>
        <v>0</v>
      </c>
      <c r="Q896" s="12">
        <f t="shared" si="508"/>
        <v>0</v>
      </c>
      <c r="R896" s="12">
        <f t="shared" si="509"/>
        <v>0</v>
      </c>
      <c r="S896" s="12">
        <f t="shared" si="510"/>
        <v>0</v>
      </c>
      <c r="U896" s="12">
        <f t="shared" si="511"/>
        <v>0</v>
      </c>
      <c r="V896" s="12">
        <f t="shared" si="512"/>
        <v>0</v>
      </c>
      <c r="W896" s="12">
        <f t="shared" si="513"/>
        <v>0</v>
      </c>
      <c r="X896" s="12">
        <f t="shared" si="534"/>
        <v>0</v>
      </c>
      <c r="Y896" s="12">
        <f t="shared" si="500"/>
        <v>0</v>
      </c>
      <c r="Z896" s="12">
        <f t="shared" si="514"/>
        <v>0</v>
      </c>
      <c r="AB896" s="42">
        <f t="shared" si="515"/>
        <v>0</v>
      </c>
      <c r="AC896" s="42">
        <f t="shared" si="516"/>
        <v>0</v>
      </c>
      <c r="AD896" s="42">
        <f t="shared" si="517"/>
        <v>0</v>
      </c>
      <c r="AE896" s="42">
        <f t="shared" si="518"/>
        <v>0</v>
      </c>
      <c r="AG896" s="7"/>
      <c r="AH896" s="7"/>
      <c r="AJ896" s="7"/>
      <c r="AL896" s="12" t="str">
        <f t="shared" si="519"/>
        <v/>
      </c>
      <c r="AM896" s="12" t="str">
        <f t="shared" si="520"/>
        <v/>
      </c>
      <c r="AN896" s="12" t="str">
        <f t="shared" si="521"/>
        <v/>
      </c>
      <c r="AO896" s="12" t="str">
        <f t="shared" si="522"/>
        <v/>
      </c>
      <c r="AP896" s="12" t="str">
        <f t="shared" si="523"/>
        <v/>
      </c>
      <c r="AQ896" s="12" t="str">
        <f t="shared" si="524"/>
        <v/>
      </c>
      <c r="AR896" s="12" t="str">
        <f t="shared" si="525"/>
        <v/>
      </c>
      <c r="AS896" s="12" t="str">
        <f t="shared" si="526"/>
        <v/>
      </c>
      <c r="AT896" s="12" t="str">
        <f t="shared" si="527"/>
        <v/>
      </c>
      <c r="AU896" s="12" t="str">
        <f t="shared" si="528"/>
        <v/>
      </c>
      <c r="AV896" s="12" t="str">
        <f t="shared" si="529"/>
        <v/>
      </c>
      <c r="AW896" s="12" t="str">
        <f t="shared" si="530"/>
        <v/>
      </c>
      <c r="AX896" s="12" t="str">
        <f t="shared" si="531"/>
        <v/>
      </c>
      <c r="AY896" s="12" t="str">
        <f t="shared" si="532"/>
        <v/>
      </c>
      <c r="AZ896" s="12" t="str">
        <f t="shared" si="533"/>
        <v/>
      </c>
    </row>
    <row r="897" spans="1:52" s="3" customFormat="1">
      <c r="A897" s="35"/>
      <c r="B897" s="36"/>
      <c r="C897" s="36"/>
      <c r="D897" s="36"/>
      <c r="E897" s="13"/>
      <c r="F897" s="13"/>
      <c r="G897" s="13"/>
      <c r="H897" s="13"/>
      <c r="I897" s="18">
        <f t="shared" si="501"/>
        <v>0</v>
      </c>
      <c r="J897" s="37">
        <f t="shared" si="502"/>
        <v>0</v>
      </c>
      <c r="K897" s="37"/>
      <c r="L897" s="12">
        <f t="shared" si="503"/>
        <v>0</v>
      </c>
      <c r="M897" s="12">
        <f t="shared" si="504"/>
        <v>0</v>
      </c>
      <c r="N897" s="12">
        <f t="shared" si="505"/>
        <v>0</v>
      </c>
      <c r="O897" s="12">
        <f t="shared" si="506"/>
        <v>0</v>
      </c>
      <c r="P897" s="12">
        <f t="shared" si="507"/>
        <v>0</v>
      </c>
      <c r="Q897" s="12">
        <f t="shared" si="508"/>
        <v>0</v>
      </c>
      <c r="R897" s="12">
        <f t="shared" si="509"/>
        <v>0</v>
      </c>
      <c r="S897" s="12">
        <f t="shared" si="510"/>
        <v>0</v>
      </c>
      <c r="U897" s="12">
        <f t="shared" si="511"/>
        <v>0</v>
      </c>
      <c r="V897" s="12">
        <f t="shared" si="512"/>
        <v>0</v>
      </c>
      <c r="W897" s="12">
        <f t="shared" si="513"/>
        <v>0</v>
      </c>
      <c r="X897" s="12">
        <f t="shared" si="534"/>
        <v>0</v>
      </c>
      <c r="Y897" s="12">
        <f t="shared" si="500"/>
        <v>0</v>
      </c>
      <c r="Z897" s="12">
        <f t="shared" si="514"/>
        <v>0</v>
      </c>
      <c r="AB897" s="42">
        <f t="shared" si="515"/>
        <v>0</v>
      </c>
      <c r="AC897" s="42">
        <f t="shared" si="516"/>
        <v>0</v>
      </c>
      <c r="AD897" s="42">
        <f t="shared" si="517"/>
        <v>0</v>
      </c>
      <c r="AE897" s="42">
        <f t="shared" si="518"/>
        <v>0</v>
      </c>
      <c r="AG897" s="7"/>
      <c r="AH897" s="7"/>
      <c r="AJ897" s="7"/>
      <c r="AL897" s="12" t="str">
        <f t="shared" si="519"/>
        <v/>
      </c>
      <c r="AM897" s="12" t="str">
        <f t="shared" si="520"/>
        <v/>
      </c>
      <c r="AN897" s="12" t="str">
        <f t="shared" si="521"/>
        <v/>
      </c>
      <c r="AO897" s="12" t="str">
        <f t="shared" si="522"/>
        <v/>
      </c>
      <c r="AP897" s="12" t="str">
        <f t="shared" si="523"/>
        <v/>
      </c>
      <c r="AQ897" s="12" t="str">
        <f t="shared" si="524"/>
        <v/>
      </c>
      <c r="AR897" s="12" t="str">
        <f t="shared" si="525"/>
        <v/>
      </c>
      <c r="AS897" s="12" t="str">
        <f t="shared" si="526"/>
        <v/>
      </c>
      <c r="AT897" s="12" t="str">
        <f t="shared" si="527"/>
        <v/>
      </c>
      <c r="AU897" s="12" t="str">
        <f t="shared" si="528"/>
        <v/>
      </c>
      <c r="AV897" s="12" t="str">
        <f t="shared" si="529"/>
        <v/>
      </c>
      <c r="AW897" s="12" t="str">
        <f t="shared" si="530"/>
        <v/>
      </c>
      <c r="AX897" s="12" t="str">
        <f t="shared" si="531"/>
        <v/>
      </c>
      <c r="AY897" s="12" t="str">
        <f t="shared" si="532"/>
        <v/>
      </c>
      <c r="AZ897" s="12" t="str">
        <f t="shared" si="533"/>
        <v/>
      </c>
    </row>
    <row r="898" spans="1:52" s="3" customFormat="1">
      <c r="A898" s="35"/>
      <c r="B898" s="36"/>
      <c r="C898" s="36"/>
      <c r="D898" s="36"/>
      <c r="E898" s="13"/>
      <c r="F898" s="13"/>
      <c r="G898" s="13"/>
      <c r="H898" s="13"/>
      <c r="I898" s="18">
        <f t="shared" si="501"/>
        <v>0</v>
      </c>
      <c r="J898" s="37">
        <f t="shared" si="502"/>
        <v>0</v>
      </c>
      <c r="K898" s="37"/>
      <c r="L898" s="12">
        <f t="shared" si="503"/>
        <v>0</v>
      </c>
      <c r="M898" s="12">
        <f t="shared" si="504"/>
        <v>0</v>
      </c>
      <c r="N898" s="12">
        <f t="shared" si="505"/>
        <v>0</v>
      </c>
      <c r="O898" s="12">
        <f t="shared" si="506"/>
        <v>0</v>
      </c>
      <c r="P898" s="12">
        <f t="shared" si="507"/>
        <v>0</v>
      </c>
      <c r="Q898" s="12">
        <f t="shared" si="508"/>
        <v>0</v>
      </c>
      <c r="R898" s="12">
        <f t="shared" si="509"/>
        <v>0</v>
      </c>
      <c r="S898" s="12">
        <f t="shared" si="510"/>
        <v>0</v>
      </c>
      <c r="U898" s="12">
        <f t="shared" si="511"/>
        <v>0</v>
      </c>
      <c r="V898" s="12">
        <f t="shared" si="512"/>
        <v>0</v>
      </c>
      <c r="W898" s="12">
        <f t="shared" si="513"/>
        <v>0</v>
      </c>
      <c r="X898" s="12">
        <f t="shared" si="534"/>
        <v>0</v>
      </c>
      <c r="Y898" s="12">
        <f t="shared" si="500"/>
        <v>0</v>
      </c>
      <c r="Z898" s="12">
        <f t="shared" si="514"/>
        <v>0</v>
      </c>
      <c r="AB898" s="42">
        <f t="shared" si="515"/>
        <v>0</v>
      </c>
      <c r="AC898" s="42">
        <f t="shared" si="516"/>
        <v>0</v>
      </c>
      <c r="AD898" s="42">
        <f t="shared" si="517"/>
        <v>0</v>
      </c>
      <c r="AE898" s="42">
        <f t="shared" si="518"/>
        <v>0</v>
      </c>
      <c r="AG898" s="7"/>
      <c r="AH898" s="7"/>
      <c r="AJ898" s="7"/>
      <c r="AL898" s="12" t="str">
        <f t="shared" si="519"/>
        <v/>
      </c>
      <c r="AM898" s="12" t="str">
        <f t="shared" si="520"/>
        <v/>
      </c>
      <c r="AN898" s="12" t="str">
        <f t="shared" si="521"/>
        <v/>
      </c>
      <c r="AO898" s="12" t="str">
        <f t="shared" si="522"/>
        <v/>
      </c>
      <c r="AP898" s="12" t="str">
        <f t="shared" si="523"/>
        <v/>
      </c>
      <c r="AQ898" s="12" t="str">
        <f t="shared" si="524"/>
        <v/>
      </c>
      <c r="AR898" s="12" t="str">
        <f t="shared" si="525"/>
        <v/>
      </c>
      <c r="AS898" s="12" t="str">
        <f t="shared" si="526"/>
        <v/>
      </c>
      <c r="AT898" s="12" t="str">
        <f t="shared" si="527"/>
        <v/>
      </c>
      <c r="AU898" s="12" t="str">
        <f t="shared" si="528"/>
        <v/>
      </c>
      <c r="AV898" s="12" t="str">
        <f t="shared" si="529"/>
        <v/>
      </c>
      <c r="AW898" s="12" t="str">
        <f t="shared" si="530"/>
        <v/>
      </c>
      <c r="AX898" s="12" t="str">
        <f t="shared" si="531"/>
        <v/>
      </c>
      <c r="AY898" s="12" t="str">
        <f t="shared" si="532"/>
        <v/>
      </c>
      <c r="AZ898" s="12" t="str">
        <f t="shared" si="533"/>
        <v/>
      </c>
    </row>
    <row r="899" spans="1:52" s="3" customFormat="1">
      <c r="A899" s="35"/>
      <c r="B899" s="36"/>
      <c r="C899" s="36"/>
      <c r="D899" s="36"/>
      <c r="E899" s="13"/>
      <c r="F899" s="13"/>
      <c r="G899" s="13"/>
      <c r="H899" s="13"/>
      <c r="I899" s="18">
        <f t="shared" si="501"/>
        <v>0</v>
      </c>
      <c r="J899" s="37">
        <f t="shared" si="502"/>
        <v>0</v>
      </c>
      <c r="K899" s="37"/>
      <c r="L899" s="12">
        <f t="shared" si="503"/>
        <v>0</v>
      </c>
      <c r="M899" s="12">
        <f t="shared" si="504"/>
        <v>0</v>
      </c>
      <c r="N899" s="12">
        <f t="shared" si="505"/>
        <v>0</v>
      </c>
      <c r="O899" s="12">
        <f t="shared" si="506"/>
        <v>0</v>
      </c>
      <c r="P899" s="12">
        <f t="shared" si="507"/>
        <v>0</v>
      </c>
      <c r="Q899" s="12">
        <f t="shared" si="508"/>
        <v>0</v>
      </c>
      <c r="R899" s="12">
        <f t="shared" si="509"/>
        <v>0</v>
      </c>
      <c r="S899" s="12">
        <f t="shared" si="510"/>
        <v>0</v>
      </c>
      <c r="U899" s="12">
        <f t="shared" si="511"/>
        <v>0</v>
      </c>
      <c r="V899" s="12">
        <f t="shared" si="512"/>
        <v>0</v>
      </c>
      <c r="W899" s="12">
        <f t="shared" si="513"/>
        <v>0</v>
      </c>
      <c r="X899" s="12">
        <f t="shared" si="534"/>
        <v>0</v>
      </c>
      <c r="Y899" s="12">
        <f t="shared" si="500"/>
        <v>0</v>
      </c>
      <c r="Z899" s="12">
        <f t="shared" si="514"/>
        <v>0</v>
      </c>
      <c r="AB899" s="42">
        <f t="shared" si="515"/>
        <v>0</v>
      </c>
      <c r="AC899" s="42">
        <f t="shared" si="516"/>
        <v>0</v>
      </c>
      <c r="AD899" s="42">
        <f t="shared" si="517"/>
        <v>0</v>
      </c>
      <c r="AE899" s="42">
        <f t="shared" si="518"/>
        <v>0</v>
      </c>
      <c r="AG899" s="7"/>
      <c r="AH899" s="7"/>
      <c r="AJ899" s="7"/>
      <c r="AL899" s="12" t="str">
        <f t="shared" si="519"/>
        <v/>
      </c>
      <c r="AM899" s="12" t="str">
        <f t="shared" si="520"/>
        <v/>
      </c>
      <c r="AN899" s="12" t="str">
        <f t="shared" si="521"/>
        <v/>
      </c>
      <c r="AO899" s="12" t="str">
        <f t="shared" si="522"/>
        <v/>
      </c>
      <c r="AP899" s="12" t="str">
        <f t="shared" si="523"/>
        <v/>
      </c>
      <c r="AQ899" s="12" t="str">
        <f t="shared" si="524"/>
        <v/>
      </c>
      <c r="AR899" s="12" t="str">
        <f t="shared" si="525"/>
        <v/>
      </c>
      <c r="AS899" s="12" t="str">
        <f t="shared" si="526"/>
        <v/>
      </c>
      <c r="AT899" s="12" t="str">
        <f t="shared" si="527"/>
        <v/>
      </c>
      <c r="AU899" s="12" t="str">
        <f t="shared" si="528"/>
        <v/>
      </c>
      <c r="AV899" s="12" t="str">
        <f t="shared" si="529"/>
        <v/>
      </c>
      <c r="AW899" s="12" t="str">
        <f t="shared" si="530"/>
        <v/>
      </c>
      <c r="AX899" s="12" t="str">
        <f t="shared" si="531"/>
        <v/>
      </c>
      <c r="AY899" s="12" t="str">
        <f t="shared" si="532"/>
        <v/>
      </c>
      <c r="AZ899" s="12" t="str">
        <f t="shared" si="533"/>
        <v/>
      </c>
    </row>
    <row r="900" spans="1:52" s="3" customFormat="1">
      <c r="A900" s="35"/>
      <c r="B900" s="36"/>
      <c r="C900" s="36"/>
      <c r="D900" s="36"/>
      <c r="E900" s="13"/>
      <c r="F900" s="13"/>
      <c r="G900" s="13"/>
      <c r="H900" s="13"/>
      <c r="I900" s="18">
        <f t="shared" si="501"/>
        <v>0</v>
      </c>
      <c r="J900" s="37">
        <f t="shared" si="502"/>
        <v>0</v>
      </c>
      <c r="K900" s="37"/>
      <c r="L900" s="12">
        <f t="shared" si="503"/>
        <v>0</v>
      </c>
      <c r="M900" s="12">
        <f t="shared" si="504"/>
        <v>0</v>
      </c>
      <c r="N900" s="12">
        <f t="shared" si="505"/>
        <v>0</v>
      </c>
      <c r="O900" s="12">
        <f t="shared" si="506"/>
        <v>0</v>
      </c>
      <c r="P900" s="12">
        <f t="shared" si="507"/>
        <v>0</v>
      </c>
      <c r="Q900" s="12">
        <f t="shared" si="508"/>
        <v>0</v>
      </c>
      <c r="R900" s="12">
        <f t="shared" si="509"/>
        <v>0</v>
      </c>
      <c r="S900" s="12">
        <f t="shared" si="510"/>
        <v>0</v>
      </c>
      <c r="U900" s="12">
        <f t="shared" si="511"/>
        <v>0</v>
      </c>
      <c r="V900" s="12">
        <f t="shared" si="512"/>
        <v>0</v>
      </c>
      <c r="W900" s="12">
        <f t="shared" si="513"/>
        <v>0</v>
      </c>
      <c r="X900" s="12">
        <f t="shared" si="534"/>
        <v>0</v>
      </c>
      <c r="Y900" s="12">
        <f t="shared" si="500"/>
        <v>0</v>
      </c>
      <c r="Z900" s="12">
        <f t="shared" si="514"/>
        <v>0</v>
      </c>
      <c r="AB900" s="42">
        <f t="shared" si="515"/>
        <v>0</v>
      </c>
      <c r="AC900" s="42">
        <f t="shared" si="516"/>
        <v>0</v>
      </c>
      <c r="AD900" s="42">
        <f t="shared" si="517"/>
        <v>0</v>
      </c>
      <c r="AE900" s="42">
        <f t="shared" si="518"/>
        <v>0</v>
      </c>
      <c r="AG900" s="7"/>
      <c r="AH900" s="7"/>
      <c r="AJ900" s="7"/>
      <c r="AL900" s="12" t="str">
        <f t="shared" si="519"/>
        <v/>
      </c>
      <c r="AM900" s="12" t="str">
        <f t="shared" si="520"/>
        <v/>
      </c>
      <c r="AN900" s="12" t="str">
        <f t="shared" si="521"/>
        <v/>
      </c>
      <c r="AO900" s="12" t="str">
        <f t="shared" si="522"/>
        <v/>
      </c>
      <c r="AP900" s="12" t="str">
        <f t="shared" si="523"/>
        <v/>
      </c>
      <c r="AQ900" s="12" t="str">
        <f t="shared" si="524"/>
        <v/>
      </c>
      <c r="AR900" s="12" t="str">
        <f t="shared" si="525"/>
        <v/>
      </c>
      <c r="AS900" s="12" t="str">
        <f t="shared" si="526"/>
        <v/>
      </c>
      <c r="AT900" s="12" t="str">
        <f t="shared" si="527"/>
        <v/>
      </c>
      <c r="AU900" s="12" t="str">
        <f t="shared" si="528"/>
        <v/>
      </c>
      <c r="AV900" s="12" t="str">
        <f t="shared" si="529"/>
        <v/>
      </c>
      <c r="AW900" s="12" t="str">
        <f t="shared" si="530"/>
        <v/>
      </c>
      <c r="AX900" s="12" t="str">
        <f t="shared" si="531"/>
        <v/>
      </c>
      <c r="AY900" s="12" t="str">
        <f t="shared" si="532"/>
        <v/>
      </c>
      <c r="AZ900" s="12" t="str">
        <f t="shared" si="533"/>
        <v/>
      </c>
    </row>
    <row r="901" spans="1:52" s="3" customFormat="1">
      <c r="A901" s="35"/>
      <c r="B901" s="36"/>
      <c r="C901" s="36"/>
      <c r="D901" s="36"/>
      <c r="E901" s="13"/>
      <c r="F901" s="13"/>
      <c r="G901" s="13"/>
      <c r="H901" s="13"/>
      <c r="I901" s="18">
        <f t="shared" si="501"/>
        <v>0</v>
      </c>
      <c r="J901" s="37">
        <f t="shared" si="502"/>
        <v>0</v>
      </c>
      <c r="K901" s="37"/>
      <c r="L901" s="12">
        <f t="shared" si="503"/>
        <v>0</v>
      </c>
      <c r="M901" s="12">
        <f t="shared" si="504"/>
        <v>0</v>
      </c>
      <c r="N901" s="12">
        <f t="shared" si="505"/>
        <v>0</v>
      </c>
      <c r="O901" s="12">
        <f t="shared" si="506"/>
        <v>0</v>
      </c>
      <c r="P901" s="12">
        <f t="shared" si="507"/>
        <v>0</v>
      </c>
      <c r="Q901" s="12">
        <f t="shared" si="508"/>
        <v>0</v>
      </c>
      <c r="R901" s="12">
        <f t="shared" si="509"/>
        <v>0</v>
      </c>
      <c r="S901" s="12">
        <f t="shared" si="510"/>
        <v>0</v>
      </c>
      <c r="U901" s="12">
        <f t="shared" si="511"/>
        <v>0</v>
      </c>
      <c r="V901" s="12">
        <f t="shared" si="512"/>
        <v>0</v>
      </c>
      <c r="W901" s="12">
        <f t="shared" si="513"/>
        <v>0</v>
      </c>
      <c r="X901" s="12">
        <f t="shared" si="534"/>
        <v>0</v>
      </c>
      <c r="Y901" s="12">
        <f t="shared" si="500"/>
        <v>0</v>
      </c>
      <c r="Z901" s="12">
        <f t="shared" si="514"/>
        <v>0</v>
      </c>
      <c r="AB901" s="42">
        <f t="shared" si="515"/>
        <v>0</v>
      </c>
      <c r="AC901" s="42">
        <f t="shared" si="516"/>
        <v>0</v>
      </c>
      <c r="AD901" s="42">
        <f t="shared" si="517"/>
        <v>0</v>
      </c>
      <c r="AE901" s="42">
        <f t="shared" si="518"/>
        <v>0</v>
      </c>
      <c r="AG901" s="7"/>
      <c r="AH901" s="7"/>
      <c r="AJ901" s="7"/>
      <c r="AL901" s="12" t="str">
        <f t="shared" si="519"/>
        <v/>
      </c>
      <c r="AM901" s="12" t="str">
        <f t="shared" si="520"/>
        <v/>
      </c>
      <c r="AN901" s="12" t="str">
        <f t="shared" si="521"/>
        <v/>
      </c>
      <c r="AO901" s="12" t="str">
        <f t="shared" si="522"/>
        <v/>
      </c>
      <c r="AP901" s="12" t="str">
        <f t="shared" si="523"/>
        <v/>
      </c>
      <c r="AQ901" s="12" t="str">
        <f t="shared" si="524"/>
        <v/>
      </c>
      <c r="AR901" s="12" t="str">
        <f t="shared" si="525"/>
        <v/>
      </c>
      <c r="AS901" s="12" t="str">
        <f t="shared" si="526"/>
        <v/>
      </c>
      <c r="AT901" s="12" t="str">
        <f t="shared" si="527"/>
        <v/>
      </c>
      <c r="AU901" s="12" t="str">
        <f t="shared" si="528"/>
        <v/>
      </c>
      <c r="AV901" s="12" t="str">
        <f t="shared" si="529"/>
        <v/>
      </c>
      <c r="AW901" s="12" t="str">
        <f t="shared" si="530"/>
        <v/>
      </c>
      <c r="AX901" s="12" t="str">
        <f t="shared" si="531"/>
        <v/>
      </c>
      <c r="AY901" s="12" t="str">
        <f t="shared" si="532"/>
        <v/>
      </c>
      <c r="AZ901" s="12" t="str">
        <f t="shared" si="533"/>
        <v/>
      </c>
    </row>
    <row r="902" spans="1:52" s="3" customFormat="1">
      <c r="A902" s="35"/>
      <c r="B902" s="36"/>
      <c r="C902" s="36"/>
      <c r="D902" s="36"/>
      <c r="E902" s="13"/>
      <c r="F902" s="13"/>
      <c r="G902" s="13"/>
      <c r="H902" s="13"/>
      <c r="I902" s="18">
        <f t="shared" si="501"/>
        <v>0</v>
      </c>
      <c r="J902" s="37">
        <f t="shared" si="502"/>
        <v>0</v>
      </c>
      <c r="K902" s="37"/>
      <c r="L902" s="12">
        <f t="shared" si="503"/>
        <v>0</v>
      </c>
      <c r="M902" s="12">
        <f t="shared" si="504"/>
        <v>0</v>
      </c>
      <c r="N902" s="12">
        <f t="shared" si="505"/>
        <v>0</v>
      </c>
      <c r="O902" s="12">
        <f t="shared" si="506"/>
        <v>0</v>
      </c>
      <c r="P902" s="12">
        <f t="shared" si="507"/>
        <v>0</v>
      </c>
      <c r="Q902" s="12">
        <f t="shared" si="508"/>
        <v>0</v>
      </c>
      <c r="R902" s="12">
        <f t="shared" si="509"/>
        <v>0</v>
      </c>
      <c r="S902" s="12">
        <f t="shared" si="510"/>
        <v>0</v>
      </c>
      <c r="U902" s="12">
        <f t="shared" si="511"/>
        <v>0</v>
      </c>
      <c r="V902" s="12">
        <f t="shared" si="512"/>
        <v>0</v>
      </c>
      <c r="W902" s="12">
        <f t="shared" si="513"/>
        <v>0</v>
      </c>
      <c r="X902" s="12">
        <f t="shared" si="534"/>
        <v>0</v>
      </c>
      <c r="Y902" s="12">
        <f t="shared" si="500"/>
        <v>0</v>
      </c>
      <c r="Z902" s="12">
        <f t="shared" si="514"/>
        <v>0</v>
      </c>
      <c r="AB902" s="42">
        <f t="shared" si="515"/>
        <v>0</v>
      </c>
      <c r="AC902" s="42">
        <f t="shared" si="516"/>
        <v>0</v>
      </c>
      <c r="AD902" s="42">
        <f t="shared" si="517"/>
        <v>0</v>
      </c>
      <c r="AE902" s="42">
        <f t="shared" si="518"/>
        <v>0</v>
      </c>
      <c r="AG902" s="7"/>
      <c r="AH902" s="7"/>
      <c r="AJ902" s="7"/>
      <c r="AL902" s="12" t="str">
        <f t="shared" si="519"/>
        <v/>
      </c>
      <c r="AM902" s="12" t="str">
        <f t="shared" si="520"/>
        <v/>
      </c>
      <c r="AN902" s="12" t="str">
        <f t="shared" si="521"/>
        <v/>
      </c>
      <c r="AO902" s="12" t="str">
        <f t="shared" si="522"/>
        <v/>
      </c>
      <c r="AP902" s="12" t="str">
        <f t="shared" si="523"/>
        <v/>
      </c>
      <c r="AQ902" s="12" t="str">
        <f t="shared" si="524"/>
        <v/>
      </c>
      <c r="AR902" s="12" t="str">
        <f t="shared" si="525"/>
        <v/>
      </c>
      <c r="AS902" s="12" t="str">
        <f t="shared" si="526"/>
        <v/>
      </c>
      <c r="AT902" s="12" t="str">
        <f t="shared" si="527"/>
        <v/>
      </c>
      <c r="AU902" s="12" t="str">
        <f t="shared" si="528"/>
        <v/>
      </c>
      <c r="AV902" s="12" t="str">
        <f t="shared" si="529"/>
        <v/>
      </c>
      <c r="AW902" s="12" t="str">
        <f t="shared" si="530"/>
        <v/>
      </c>
      <c r="AX902" s="12" t="str">
        <f t="shared" si="531"/>
        <v/>
      </c>
      <c r="AY902" s="12" t="str">
        <f t="shared" si="532"/>
        <v/>
      </c>
      <c r="AZ902" s="12" t="str">
        <f t="shared" si="533"/>
        <v/>
      </c>
    </row>
    <row r="903" spans="1:52" s="3" customFormat="1">
      <c r="A903" s="35"/>
      <c r="B903" s="36"/>
      <c r="C903" s="36"/>
      <c r="D903" s="36"/>
      <c r="E903" s="13"/>
      <c r="F903" s="13"/>
      <c r="G903" s="13"/>
      <c r="H903" s="13"/>
      <c r="I903" s="18">
        <f t="shared" si="501"/>
        <v>0</v>
      </c>
      <c r="J903" s="37">
        <f t="shared" si="502"/>
        <v>0</v>
      </c>
      <c r="K903" s="37"/>
      <c r="L903" s="12">
        <f t="shared" si="503"/>
        <v>0</v>
      </c>
      <c r="M903" s="12">
        <f t="shared" si="504"/>
        <v>0</v>
      </c>
      <c r="N903" s="12">
        <f t="shared" si="505"/>
        <v>0</v>
      </c>
      <c r="O903" s="12">
        <f t="shared" si="506"/>
        <v>0</v>
      </c>
      <c r="P903" s="12">
        <f t="shared" si="507"/>
        <v>0</v>
      </c>
      <c r="Q903" s="12">
        <f t="shared" si="508"/>
        <v>0</v>
      </c>
      <c r="R903" s="12">
        <f t="shared" si="509"/>
        <v>0</v>
      </c>
      <c r="S903" s="12">
        <f t="shared" si="510"/>
        <v>0</v>
      </c>
      <c r="U903" s="12">
        <f t="shared" si="511"/>
        <v>0</v>
      </c>
      <c r="V903" s="12">
        <f t="shared" si="512"/>
        <v>0</v>
      </c>
      <c r="W903" s="12">
        <f t="shared" si="513"/>
        <v>0</v>
      </c>
      <c r="X903" s="12">
        <f t="shared" si="534"/>
        <v>0</v>
      </c>
      <c r="Y903" s="12">
        <f t="shared" ref="Y903:Y966" si="535">IF(AND(L903=1,L902=0),1,0)</f>
        <v>0</v>
      </c>
      <c r="Z903" s="12">
        <f t="shared" si="514"/>
        <v>0</v>
      </c>
      <c r="AB903" s="42">
        <f t="shared" si="515"/>
        <v>0</v>
      </c>
      <c r="AC903" s="42">
        <f t="shared" si="516"/>
        <v>0</v>
      </c>
      <c r="AD903" s="42">
        <f t="shared" si="517"/>
        <v>0</v>
      </c>
      <c r="AE903" s="42">
        <f t="shared" si="518"/>
        <v>0</v>
      </c>
      <c r="AG903" s="7"/>
      <c r="AH903" s="7"/>
      <c r="AJ903" s="7"/>
      <c r="AL903" s="12" t="str">
        <f t="shared" si="519"/>
        <v/>
      </c>
      <c r="AM903" s="12" t="str">
        <f t="shared" si="520"/>
        <v/>
      </c>
      <c r="AN903" s="12" t="str">
        <f t="shared" si="521"/>
        <v/>
      </c>
      <c r="AO903" s="12" t="str">
        <f t="shared" si="522"/>
        <v/>
      </c>
      <c r="AP903" s="12" t="str">
        <f t="shared" si="523"/>
        <v/>
      </c>
      <c r="AQ903" s="12" t="str">
        <f t="shared" si="524"/>
        <v/>
      </c>
      <c r="AR903" s="12" t="str">
        <f t="shared" si="525"/>
        <v/>
      </c>
      <c r="AS903" s="12" t="str">
        <f t="shared" si="526"/>
        <v/>
      </c>
      <c r="AT903" s="12" t="str">
        <f t="shared" si="527"/>
        <v/>
      </c>
      <c r="AU903" s="12" t="str">
        <f t="shared" si="528"/>
        <v/>
      </c>
      <c r="AV903" s="12" t="str">
        <f t="shared" si="529"/>
        <v/>
      </c>
      <c r="AW903" s="12" t="str">
        <f t="shared" si="530"/>
        <v/>
      </c>
      <c r="AX903" s="12" t="str">
        <f t="shared" si="531"/>
        <v/>
      </c>
      <c r="AY903" s="12" t="str">
        <f t="shared" si="532"/>
        <v/>
      </c>
      <c r="AZ903" s="12" t="str">
        <f t="shared" si="533"/>
        <v/>
      </c>
    </row>
    <row r="904" spans="1:52" s="3" customFormat="1">
      <c r="A904" s="35"/>
      <c r="B904" s="36"/>
      <c r="C904" s="36"/>
      <c r="D904" s="36"/>
      <c r="E904" s="13"/>
      <c r="F904" s="13"/>
      <c r="G904" s="13"/>
      <c r="H904" s="13"/>
      <c r="I904" s="18">
        <f t="shared" si="501"/>
        <v>0</v>
      </c>
      <c r="J904" s="37">
        <f t="shared" si="502"/>
        <v>0</v>
      </c>
      <c r="K904" s="37"/>
      <c r="L904" s="12">
        <f t="shared" si="503"/>
        <v>0</v>
      </c>
      <c r="M904" s="12">
        <f t="shared" si="504"/>
        <v>0</v>
      </c>
      <c r="N904" s="12">
        <f t="shared" si="505"/>
        <v>0</v>
      </c>
      <c r="O904" s="12">
        <f t="shared" si="506"/>
        <v>0</v>
      </c>
      <c r="P904" s="12">
        <f t="shared" si="507"/>
        <v>0</v>
      </c>
      <c r="Q904" s="12">
        <f t="shared" si="508"/>
        <v>0</v>
      </c>
      <c r="R904" s="12">
        <f t="shared" si="509"/>
        <v>0</v>
      </c>
      <c r="S904" s="12">
        <f t="shared" si="510"/>
        <v>0</v>
      </c>
      <c r="U904" s="12">
        <f t="shared" si="511"/>
        <v>0</v>
      </c>
      <c r="V904" s="12">
        <f t="shared" si="512"/>
        <v>0</v>
      </c>
      <c r="W904" s="12">
        <f t="shared" si="513"/>
        <v>0</v>
      </c>
      <c r="X904" s="12">
        <f t="shared" si="534"/>
        <v>0</v>
      </c>
      <c r="Y904" s="12">
        <f t="shared" si="535"/>
        <v>0</v>
      </c>
      <c r="Z904" s="12">
        <f t="shared" si="514"/>
        <v>0</v>
      </c>
      <c r="AB904" s="42">
        <f t="shared" si="515"/>
        <v>0</v>
      </c>
      <c r="AC904" s="42">
        <f t="shared" si="516"/>
        <v>0</v>
      </c>
      <c r="AD904" s="42">
        <f t="shared" si="517"/>
        <v>0</v>
      </c>
      <c r="AE904" s="42">
        <f t="shared" si="518"/>
        <v>0</v>
      </c>
      <c r="AG904" s="7"/>
      <c r="AH904" s="7"/>
      <c r="AJ904" s="7"/>
      <c r="AL904" s="12" t="str">
        <f t="shared" si="519"/>
        <v/>
      </c>
      <c r="AM904" s="12" t="str">
        <f t="shared" si="520"/>
        <v/>
      </c>
      <c r="AN904" s="12" t="str">
        <f t="shared" si="521"/>
        <v/>
      </c>
      <c r="AO904" s="12" t="str">
        <f t="shared" si="522"/>
        <v/>
      </c>
      <c r="AP904" s="12" t="str">
        <f t="shared" si="523"/>
        <v/>
      </c>
      <c r="AQ904" s="12" t="str">
        <f t="shared" si="524"/>
        <v/>
      </c>
      <c r="AR904" s="12" t="str">
        <f t="shared" si="525"/>
        <v/>
      </c>
      <c r="AS904" s="12" t="str">
        <f t="shared" si="526"/>
        <v/>
      </c>
      <c r="AT904" s="12" t="str">
        <f t="shared" si="527"/>
        <v/>
      </c>
      <c r="AU904" s="12" t="str">
        <f t="shared" si="528"/>
        <v/>
      </c>
      <c r="AV904" s="12" t="str">
        <f t="shared" si="529"/>
        <v/>
      </c>
      <c r="AW904" s="12" t="str">
        <f t="shared" si="530"/>
        <v/>
      </c>
      <c r="AX904" s="12" t="str">
        <f t="shared" si="531"/>
        <v/>
      </c>
      <c r="AY904" s="12" t="str">
        <f t="shared" si="532"/>
        <v/>
      </c>
      <c r="AZ904" s="12" t="str">
        <f t="shared" si="533"/>
        <v/>
      </c>
    </row>
    <row r="905" spans="1:52" s="3" customFormat="1">
      <c r="A905" s="35"/>
      <c r="B905" s="36"/>
      <c r="C905" s="36"/>
      <c r="D905" s="36"/>
      <c r="E905" s="13"/>
      <c r="F905" s="13"/>
      <c r="G905" s="13"/>
      <c r="H905" s="13"/>
      <c r="I905" s="18">
        <f t="shared" si="501"/>
        <v>0</v>
      </c>
      <c r="J905" s="37">
        <f t="shared" si="502"/>
        <v>0</v>
      </c>
      <c r="K905" s="37"/>
      <c r="L905" s="12">
        <f t="shared" si="503"/>
        <v>0</v>
      </c>
      <c r="M905" s="12">
        <f t="shared" si="504"/>
        <v>0</v>
      </c>
      <c r="N905" s="12">
        <f t="shared" si="505"/>
        <v>0</v>
      </c>
      <c r="O905" s="12">
        <f t="shared" si="506"/>
        <v>0</v>
      </c>
      <c r="P905" s="12">
        <f t="shared" si="507"/>
        <v>0</v>
      </c>
      <c r="Q905" s="12">
        <f t="shared" si="508"/>
        <v>0</v>
      </c>
      <c r="R905" s="12">
        <f t="shared" si="509"/>
        <v>0</v>
      </c>
      <c r="S905" s="12">
        <f t="shared" si="510"/>
        <v>0</v>
      </c>
      <c r="U905" s="12">
        <f t="shared" si="511"/>
        <v>0</v>
      </c>
      <c r="V905" s="12">
        <f t="shared" si="512"/>
        <v>0</v>
      </c>
      <c r="W905" s="12">
        <f t="shared" si="513"/>
        <v>0</v>
      </c>
      <c r="X905" s="12">
        <f t="shared" si="534"/>
        <v>0</v>
      </c>
      <c r="Y905" s="12">
        <f t="shared" si="535"/>
        <v>0</v>
      </c>
      <c r="Z905" s="12">
        <f t="shared" si="514"/>
        <v>0</v>
      </c>
      <c r="AB905" s="42">
        <f t="shared" si="515"/>
        <v>0</v>
      </c>
      <c r="AC905" s="42">
        <f t="shared" si="516"/>
        <v>0</v>
      </c>
      <c r="AD905" s="42">
        <f t="shared" si="517"/>
        <v>0</v>
      </c>
      <c r="AE905" s="42">
        <f t="shared" si="518"/>
        <v>0</v>
      </c>
      <c r="AG905" s="7"/>
      <c r="AH905" s="7"/>
      <c r="AJ905" s="7"/>
      <c r="AL905" s="12" t="str">
        <f t="shared" si="519"/>
        <v/>
      </c>
      <c r="AM905" s="12" t="str">
        <f t="shared" si="520"/>
        <v/>
      </c>
      <c r="AN905" s="12" t="str">
        <f t="shared" si="521"/>
        <v/>
      </c>
      <c r="AO905" s="12" t="str">
        <f t="shared" si="522"/>
        <v/>
      </c>
      <c r="AP905" s="12" t="str">
        <f t="shared" si="523"/>
        <v/>
      </c>
      <c r="AQ905" s="12" t="str">
        <f t="shared" si="524"/>
        <v/>
      </c>
      <c r="AR905" s="12" t="str">
        <f t="shared" si="525"/>
        <v/>
      </c>
      <c r="AS905" s="12" t="str">
        <f t="shared" si="526"/>
        <v/>
      </c>
      <c r="AT905" s="12" t="str">
        <f t="shared" si="527"/>
        <v/>
      </c>
      <c r="AU905" s="12" t="str">
        <f t="shared" si="528"/>
        <v/>
      </c>
      <c r="AV905" s="12" t="str">
        <f t="shared" si="529"/>
        <v/>
      </c>
      <c r="AW905" s="12" t="str">
        <f t="shared" si="530"/>
        <v/>
      </c>
      <c r="AX905" s="12" t="str">
        <f t="shared" si="531"/>
        <v/>
      </c>
      <c r="AY905" s="12" t="str">
        <f t="shared" si="532"/>
        <v/>
      </c>
      <c r="AZ905" s="12" t="str">
        <f t="shared" si="533"/>
        <v/>
      </c>
    </row>
    <row r="906" spans="1:52" s="3" customFormat="1">
      <c r="A906" s="35"/>
      <c r="B906" s="36"/>
      <c r="C906" s="36"/>
      <c r="D906" s="36"/>
      <c r="E906" s="13"/>
      <c r="F906" s="13"/>
      <c r="G906" s="13"/>
      <c r="H906" s="13"/>
      <c r="I906" s="18">
        <f t="shared" si="501"/>
        <v>0</v>
      </c>
      <c r="J906" s="37">
        <f t="shared" si="502"/>
        <v>0</v>
      </c>
      <c r="K906" s="37"/>
      <c r="L906" s="12">
        <f t="shared" si="503"/>
        <v>0</v>
      </c>
      <c r="M906" s="12">
        <f t="shared" si="504"/>
        <v>0</v>
      </c>
      <c r="N906" s="12">
        <f t="shared" si="505"/>
        <v>0</v>
      </c>
      <c r="O906" s="12">
        <f t="shared" si="506"/>
        <v>0</v>
      </c>
      <c r="P906" s="12">
        <f t="shared" si="507"/>
        <v>0</v>
      </c>
      <c r="Q906" s="12">
        <f t="shared" si="508"/>
        <v>0</v>
      </c>
      <c r="R906" s="12">
        <f t="shared" si="509"/>
        <v>0</v>
      </c>
      <c r="S906" s="12">
        <f t="shared" si="510"/>
        <v>0</v>
      </c>
      <c r="U906" s="12">
        <f t="shared" si="511"/>
        <v>0</v>
      </c>
      <c r="V906" s="12">
        <f t="shared" si="512"/>
        <v>0</v>
      </c>
      <c r="W906" s="12">
        <f t="shared" si="513"/>
        <v>0</v>
      </c>
      <c r="X906" s="12">
        <f t="shared" si="534"/>
        <v>0</v>
      </c>
      <c r="Y906" s="12">
        <f t="shared" si="535"/>
        <v>0</v>
      </c>
      <c r="Z906" s="12">
        <f t="shared" si="514"/>
        <v>0</v>
      </c>
      <c r="AB906" s="42">
        <f t="shared" si="515"/>
        <v>0</v>
      </c>
      <c r="AC906" s="42">
        <f t="shared" si="516"/>
        <v>0</v>
      </c>
      <c r="AD906" s="42">
        <f t="shared" si="517"/>
        <v>0</v>
      </c>
      <c r="AE906" s="42">
        <f t="shared" si="518"/>
        <v>0</v>
      </c>
      <c r="AG906" s="7"/>
      <c r="AH906" s="7"/>
      <c r="AJ906" s="7"/>
      <c r="AL906" s="12" t="str">
        <f t="shared" si="519"/>
        <v/>
      </c>
      <c r="AM906" s="12" t="str">
        <f t="shared" si="520"/>
        <v/>
      </c>
      <c r="AN906" s="12" t="str">
        <f t="shared" si="521"/>
        <v/>
      </c>
      <c r="AO906" s="12" t="str">
        <f t="shared" si="522"/>
        <v/>
      </c>
      <c r="AP906" s="12" t="str">
        <f t="shared" si="523"/>
        <v/>
      </c>
      <c r="AQ906" s="12" t="str">
        <f t="shared" si="524"/>
        <v/>
      </c>
      <c r="AR906" s="12" t="str">
        <f t="shared" si="525"/>
        <v/>
      </c>
      <c r="AS906" s="12" t="str">
        <f t="shared" si="526"/>
        <v/>
      </c>
      <c r="AT906" s="12" t="str">
        <f t="shared" si="527"/>
        <v/>
      </c>
      <c r="AU906" s="12" t="str">
        <f t="shared" si="528"/>
        <v/>
      </c>
      <c r="AV906" s="12" t="str">
        <f t="shared" si="529"/>
        <v/>
      </c>
      <c r="AW906" s="12" t="str">
        <f t="shared" si="530"/>
        <v/>
      </c>
      <c r="AX906" s="12" t="str">
        <f t="shared" si="531"/>
        <v/>
      </c>
      <c r="AY906" s="12" t="str">
        <f t="shared" si="532"/>
        <v/>
      </c>
      <c r="AZ906" s="12" t="str">
        <f t="shared" si="533"/>
        <v/>
      </c>
    </row>
    <row r="907" spans="1:52" s="3" customFormat="1">
      <c r="A907" s="35"/>
      <c r="B907" s="36"/>
      <c r="C907" s="36"/>
      <c r="D907" s="36"/>
      <c r="E907" s="13"/>
      <c r="F907" s="13"/>
      <c r="G907" s="13"/>
      <c r="H907" s="13"/>
      <c r="I907" s="18">
        <f t="shared" si="501"/>
        <v>0</v>
      </c>
      <c r="J907" s="37">
        <f t="shared" si="502"/>
        <v>0</v>
      </c>
      <c r="K907" s="37"/>
      <c r="L907" s="12">
        <f t="shared" si="503"/>
        <v>0</v>
      </c>
      <c r="M907" s="12">
        <f t="shared" si="504"/>
        <v>0</v>
      </c>
      <c r="N907" s="12">
        <f t="shared" si="505"/>
        <v>0</v>
      </c>
      <c r="O907" s="12">
        <f t="shared" si="506"/>
        <v>0</v>
      </c>
      <c r="P907" s="12">
        <f t="shared" si="507"/>
        <v>0</v>
      </c>
      <c r="Q907" s="12">
        <f t="shared" si="508"/>
        <v>0</v>
      </c>
      <c r="R907" s="12">
        <f t="shared" si="509"/>
        <v>0</v>
      </c>
      <c r="S907" s="12">
        <f t="shared" si="510"/>
        <v>0</v>
      </c>
      <c r="U907" s="12">
        <f t="shared" si="511"/>
        <v>0</v>
      </c>
      <c r="V907" s="12">
        <f t="shared" si="512"/>
        <v>0</v>
      </c>
      <c r="W907" s="12">
        <f t="shared" si="513"/>
        <v>0</v>
      </c>
      <c r="X907" s="12">
        <f t="shared" si="534"/>
        <v>0</v>
      </c>
      <c r="Y907" s="12">
        <f t="shared" si="535"/>
        <v>0</v>
      </c>
      <c r="Z907" s="12">
        <f t="shared" si="514"/>
        <v>0</v>
      </c>
      <c r="AB907" s="42">
        <f t="shared" si="515"/>
        <v>0</v>
      </c>
      <c r="AC907" s="42">
        <f t="shared" si="516"/>
        <v>0</v>
      </c>
      <c r="AD907" s="42">
        <f t="shared" si="517"/>
        <v>0</v>
      </c>
      <c r="AE907" s="42">
        <f t="shared" si="518"/>
        <v>0</v>
      </c>
      <c r="AG907" s="7"/>
      <c r="AH907" s="7"/>
      <c r="AJ907" s="7"/>
      <c r="AL907" s="12" t="str">
        <f t="shared" si="519"/>
        <v/>
      </c>
      <c r="AM907" s="12" t="str">
        <f t="shared" si="520"/>
        <v/>
      </c>
      <c r="AN907" s="12" t="str">
        <f t="shared" si="521"/>
        <v/>
      </c>
      <c r="AO907" s="12" t="str">
        <f t="shared" si="522"/>
        <v/>
      </c>
      <c r="AP907" s="12" t="str">
        <f t="shared" si="523"/>
        <v/>
      </c>
      <c r="AQ907" s="12" t="str">
        <f t="shared" si="524"/>
        <v/>
      </c>
      <c r="AR907" s="12" t="str">
        <f t="shared" si="525"/>
        <v/>
      </c>
      <c r="AS907" s="12" t="str">
        <f t="shared" si="526"/>
        <v/>
      </c>
      <c r="AT907" s="12" t="str">
        <f t="shared" si="527"/>
        <v/>
      </c>
      <c r="AU907" s="12" t="str">
        <f t="shared" si="528"/>
        <v/>
      </c>
      <c r="AV907" s="12" t="str">
        <f t="shared" si="529"/>
        <v/>
      </c>
      <c r="AW907" s="12" t="str">
        <f t="shared" si="530"/>
        <v/>
      </c>
      <c r="AX907" s="12" t="str">
        <f t="shared" si="531"/>
        <v/>
      </c>
      <c r="AY907" s="12" t="str">
        <f t="shared" si="532"/>
        <v/>
      </c>
      <c r="AZ907" s="12" t="str">
        <f t="shared" si="533"/>
        <v/>
      </c>
    </row>
    <row r="908" spans="1:52" s="3" customFormat="1">
      <c r="A908" s="35"/>
      <c r="B908" s="36"/>
      <c r="C908" s="36"/>
      <c r="D908" s="36"/>
      <c r="E908" s="13"/>
      <c r="F908" s="13"/>
      <c r="G908" s="13"/>
      <c r="H908" s="13"/>
      <c r="I908" s="18">
        <f t="shared" si="501"/>
        <v>0</v>
      </c>
      <c r="J908" s="37">
        <f t="shared" si="502"/>
        <v>0</v>
      </c>
      <c r="K908" s="37"/>
      <c r="L908" s="12">
        <f t="shared" si="503"/>
        <v>0</v>
      </c>
      <c r="M908" s="12">
        <f t="shared" si="504"/>
        <v>0</v>
      </c>
      <c r="N908" s="12">
        <f t="shared" si="505"/>
        <v>0</v>
      </c>
      <c r="O908" s="12">
        <f t="shared" si="506"/>
        <v>0</v>
      </c>
      <c r="P908" s="12">
        <f t="shared" si="507"/>
        <v>0</v>
      </c>
      <c r="Q908" s="12">
        <f t="shared" si="508"/>
        <v>0</v>
      </c>
      <c r="R908" s="12">
        <f t="shared" si="509"/>
        <v>0</v>
      </c>
      <c r="S908" s="12">
        <f t="shared" si="510"/>
        <v>0</v>
      </c>
      <c r="U908" s="12">
        <f t="shared" si="511"/>
        <v>0</v>
      </c>
      <c r="V908" s="12">
        <f t="shared" si="512"/>
        <v>0</v>
      </c>
      <c r="W908" s="12">
        <f t="shared" si="513"/>
        <v>0</v>
      </c>
      <c r="X908" s="12">
        <f t="shared" si="534"/>
        <v>0</v>
      </c>
      <c r="Y908" s="12">
        <f t="shared" si="535"/>
        <v>0</v>
      </c>
      <c r="Z908" s="12">
        <f t="shared" si="514"/>
        <v>0</v>
      </c>
      <c r="AB908" s="42">
        <f t="shared" si="515"/>
        <v>0</v>
      </c>
      <c r="AC908" s="42">
        <f t="shared" si="516"/>
        <v>0</v>
      </c>
      <c r="AD908" s="42">
        <f t="shared" si="517"/>
        <v>0</v>
      </c>
      <c r="AE908" s="42">
        <f t="shared" si="518"/>
        <v>0</v>
      </c>
      <c r="AG908" s="7"/>
      <c r="AH908" s="7"/>
      <c r="AJ908" s="7"/>
      <c r="AL908" s="12" t="str">
        <f t="shared" si="519"/>
        <v/>
      </c>
      <c r="AM908" s="12" t="str">
        <f t="shared" si="520"/>
        <v/>
      </c>
      <c r="AN908" s="12" t="str">
        <f t="shared" si="521"/>
        <v/>
      </c>
      <c r="AO908" s="12" t="str">
        <f t="shared" si="522"/>
        <v/>
      </c>
      <c r="AP908" s="12" t="str">
        <f t="shared" si="523"/>
        <v/>
      </c>
      <c r="AQ908" s="12" t="str">
        <f t="shared" si="524"/>
        <v/>
      </c>
      <c r="AR908" s="12" t="str">
        <f t="shared" si="525"/>
        <v/>
      </c>
      <c r="AS908" s="12" t="str">
        <f t="shared" si="526"/>
        <v/>
      </c>
      <c r="AT908" s="12" t="str">
        <f t="shared" si="527"/>
        <v/>
      </c>
      <c r="AU908" s="12" t="str">
        <f t="shared" si="528"/>
        <v/>
      </c>
      <c r="AV908" s="12" t="str">
        <f t="shared" si="529"/>
        <v/>
      </c>
      <c r="AW908" s="12" t="str">
        <f t="shared" si="530"/>
        <v/>
      </c>
      <c r="AX908" s="12" t="str">
        <f t="shared" si="531"/>
        <v/>
      </c>
      <c r="AY908" s="12" t="str">
        <f t="shared" si="532"/>
        <v/>
      </c>
      <c r="AZ908" s="12" t="str">
        <f t="shared" si="533"/>
        <v/>
      </c>
    </row>
    <row r="909" spans="1:52" s="3" customFormat="1">
      <c r="A909" s="35"/>
      <c r="B909" s="36"/>
      <c r="C909" s="36"/>
      <c r="D909" s="36"/>
      <c r="E909" s="13"/>
      <c r="F909" s="13"/>
      <c r="G909" s="13"/>
      <c r="H909" s="13"/>
      <c r="I909" s="18">
        <f t="shared" si="501"/>
        <v>0</v>
      </c>
      <c r="J909" s="37">
        <f t="shared" si="502"/>
        <v>0</v>
      </c>
      <c r="K909" s="37"/>
      <c r="L909" s="12">
        <f t="shared" si="503"/>
        <v>0</v>
      </c>
      <c r="M909" s="12">
        <f t="shared" si="504"/>
        <v>0</v>
      </c>
      <c r="N909" s="12">
        <f t="shared" si="505"/>
        <v>0</v>
      </c>
      <c r="O909" s="12">
        <f t="shared" si="506"/>
        <v>0</v>
      </c>
      <c r="P909" s="12">
        <f t="shared" si="507"/>
        <v>0</v>
      </c>
      <c r="Q909" s="12">
        <f t="shared" si="508"/>
        <v>0</v>
      </c>
      <c r="R909" s="12">
        <f t="shared" si="509"/>
        <v>0</v>
      </c>
      <c r="S909" s="12">
        <f t="shared" si="510"/>
        <v>0</v>
      </c>
      <c r="U909" s="12">
        <f t="shared" si="511"/>
        <v>0</v>
      </c>
      <c r="V909" s="12">
        <f t="shared" si="512"/>
        <v>0</v>
      </c>
      <c r="W909" s="12">
        <f t="shared" si="513"/>
        <v>0</v>
      </c>
      <c r="X909" s="12">
        <f t="shared" si="534"/>
        <v>0</v>
      </c>
      <c r="Y909" s="12">
        <f t="shared" si="535"/>
        <v>0</v>
      </c>
      <c r="Z909" s="12">
        <f t="shared" si="514"/>
        <v>0</v>
      </c>
      <c r="AB909" s="42">
        <f t="shared" si="515"/>
        <v>0</v>
      </c>
      <c r="AC909" s="42">
        <f t="shared" si="516"/>
        <v>0</v>
      </c>
      <c r="AD909" s="42">
        <f t="shared" si="517"/>
        <v>0</v>
      </c>
      <c r="AE909" s="42">
        <f t="shared" si="518"/>
        <v>0</v>
      </c>
      <c r="AG909" s="7"/>
      <c r="AH909" s="7"/>
      <c r="AJ909" s="7"/>
      <c r="AL909" s="12" t="str">
        <f t="shared" si="519"/>
        <v/>
      </c>
      <c r="AM909" s="12" t="str">
        <f t="shared" si="520"/>
        <v/>
      </c>
      <c r="AN909" s="12" t="str">
        <f t="shared" si="521"/>
        <v/>
      </c>
      <c r="AO909" s="12" t="str">
        <f t="shared" si="522"/>
        <v/>
      </c>
      <c r="AP909" s="12" t="str">
        <f t="shared" si="523"/>
        <v/>
      </c>
      <c r="AQ909" s="12" t="str">
        <f t="shared" si="524"/>
        <v/>
      </c>
      <c r="AR909" s="12" t="str">
        <f t="shared" si="525"/>
        <v/>
      </c>
      <c r="AS909" s="12" t="str">
        <f t="shared" si="526"/>
        <v/>
      </c>
      <c r="AT909" s="12" t="str">
        <f t="shared" si="527"/>
        <v/>
      </c>
      <c r="AU909" s="12" t="str">
        <f t="shared" si="528"/>
        <v/>
      </c>
      <c r="AV909" s="12" t="str">
        <f t="shared" si="529"/>
        <v/>
      </c>
      <c r="AW909" s="12" t="str">
        <f t="shared" si="530"/>
        <v/>
      </c>
      <c r="AX909" s="12" t="str">
        <f t="shared" si="531"/>
        <v/>
      </c>
      <c r="AY909" s="12" t="str">
        <f t="shared" si="532"/>
        <v/>
      </c>
      <c r="AZ909" s="12" t="str">
        <f t="shared" si="533"/>
        <v/>
      </c>
    </row>
    <row r="910" spans="1:52" s="3" customFormat="1">
      <c r="A910" s="35"/>
      <c r="B910" s="36"/>
      <c r="C910" s="36"/>
      <c r="D910" s="36"/>
      <c r="E910" s="13"/>
      <c r="F910" s="13"/>
      <c r="G910" s="13"/>
      <c r="H910" s="13"/>
      <c r="I910" s="18">
        <f t="shared" si="501"/>
        <v>0</v>
      </c>
      <c r="J910" s="37">
        <f t="shared" si="502"/>
        <v>0</v>
      </c>
      <c r="K910" s="37"/>
      <c r="L910" s="12">
        <f t="shared" si="503"/>
        <v>0</v>
      </c>
      <c r="M910" s="12">
        <f t="shared" si="504"/>
        <v>0</v>
      </c>
      <c r="N910" s="12">
        <f t="shared" si="505"/>
        <v>0</v>
      </c>
      <c r="O910" s="12">
        <f t="shared" si="506"/>
        <v>0</v>
      </c>
      <c r="P910" s="12">
        <f t="shared" si="507"/>
        <v>0</v>
      </c>
      <c r="Q910" s="12">
        <f t="shared" si="508"/>
        <v>0</v>
      </c>
      <c r="R910" s="12">
        <f t="shared" si="509"/>
        <v>0</v>
      </c>
      <c r="S910" s="12">
        <f t="shared" si="510"/>
        <v>0</v>
      </c>
      <c r="U910" s="12">
        <f t="shared" si="511"/>
        <v>0</v>
      </c>
      <c r="V910" s="12">
        <f t="shared" si="512"/>
        <v>0</v>
      </c>
      <c r="W910" s="12">
        <f t="shared" si="513"/>
        <v>0</v>
      </c>
      <c r="X910" s="12">
        <f t="shared" si="534"/>
        <v>0</v>
      </c>
      <c r="Y910" s="12">
        <f t="shared" si="535"/>
        <v>0</v>
      </c>
      <c r="Z910" s="12">
        <f t="shared" si="514"/>
        <v>0</v>
      </c>
      <c r="AB910" s="42">
        <f t="shared" si="515"/>
        <v>0</v>
      </c>
      <c r="AC910" s="42">
        <f t="shared" si="516"/>
        <v>0</v>
      </c>
      <c r="AD910" s="42">
        <f t="shared" si="517"/>
        <v>0</v>
      </c>
      <c r="AE910" s="42">
        <f t="shared" si="518"/>
        <v>0</v>
      </c>
      <c r="AG910" s="7"/>
      <c r="AH910" s="7"/>
      <c r="AJ910" s="7"/>
      <c r="AL910" s="12" t="str">
        <f t="shared" si="519"/>
        <v/>
      </c>
      <c r="AM910" s="12" t="str">
        <f t="shared" si="520"/>
        <v/>
      </c>
      <c r="AN910" s="12" t="str">
        <f t="shared" si="521"/>
        <v/>
      </c>
      <c r="AO910" s="12" t="str">
        <f t="shared" si="522"/>
        <v/>
      </c>
      <c r="AP910" s="12" t="str">
        <f t="shared" si="523"/>
        <v/>
      </c>
      <c r="AQ910" s="12" t="str">
        <f t="shared" si="524"/>
        <v/>
      </c>
      <c r="AR910" s="12" t="str">
        <f t="shared" si="525"/>
        <v/>
      </c>
      <c r="AS910" s="12" t="str">
        <f t="shared" si="526"/>
        <v/>
      </c>
      <c r="AT910" s="12" t="str">
        <f t="shared" si="527"/>
        <v/>
      </c>
      <c r="AU910" s="12" t="str">
        <f t="shared" si="528"/>
        <v/>
      </c>
      <c r="AV910" s="12" t="str">
        <f t="shared" si="529"/>
        <v/>
      </c>
      <c r="AW910" s="12" t="str">
        <f t="shared" si="530"/>
        <v/>
      </c>
      <c r="AX910" s="12" t="str">
        <f t="shared" si="531"/>
        <v/>
      </c>
      <c r="AY910" s="12" t="str">
        <f t="shared" si="532"/>
        <v/>
      </c>
      <c r="AZ910" s="12" t="str">
        <f t="shared" si="533"/>
        <v/>
      </c>
    </row>
    <row r="911" spans="1:52" s="3" customFormat="1">
      <c r="A911" s="35"/>
      <c r="B911" s="36"/>
      <c r="C911" s="36"/>
      <c r="D911" s="36"/>
      <c r="E911" s="13"/>
      <c r="F911" s="13"/>
      <c r="G911" s="13"/>
      <c r="H911" s="13"/>
      <c r="I911" s="18">
        <f t="shared" si="501"/>
        <v>0</v>
      </c>
      <c r="J911" s="37">
        <f t="shared" si="502"/>
        <v>0</v>
      </c>
      <c r="K911" s="37"/>
      <c r="L911" s="12">
        <f t="shared" si="503"/>
        <v>0</v>
      </c>
      <c r="M911" s="12">
        <f t="shared" si="504"/>
        <v>0</v>
      </c>
      <c r="N911" s="12">
        <f t="shared" si="505"/>
        <v>0</v>
      </c>
      <c r="O911" s="12">
        <f t="shared" si="506"/>
        <v>0</v>
      </c>
      <c r="P911" s="12">
        <f t="shared" si="507"/>
        <v>0</v>
      </c>
      <c r="Q911" s="12">
        <f t="shared" si="508"/>
        <v>0</v>
      </c>
      <c r="R911" s="12">
        <f t="shared" si="509"/>
        <v>0</v>
      </c>
      <c r="S911" s="12">
        <f t="shared" si="510"/>
        <v>0</v>
      </c>
      <c r="U911" s="12">
        <f t="shared" si="511"/>
        <v>0</v>
      </c>
      <c r="V911" s="12">
        <f t="shared" si="512"/>
        <v>0</v>
      </c>
      <c r="W911" s="12">
        <f t="shared" si="513"/>
        <v>0</v>
      </c>
      <c r="X911" s="12">
        <f t="shared" si="534"/>
        <v>0</v>
      </c>
      <c r="Y911" s="12">
        <f t="shared" si="535"/>
        <v>0</v>
      </c>
      <c r="Z911" s="12">
        <f t="shared" si="514"/>
        <v>0</v>
      </c>
      <c r="AB911" s="42">
        <f t="shared" si="515"/>
        <v>0</v>
      </c>
      <c r="AC911" s="42">
        <f t="shared" si="516"/>
        <v>0</v>
      </c>
      <c r="AD911" s="42">
        <f t="shared" si="517"/>
        <v>0</v>
      </c>
      <c r="AE911" s="42">
        <f t="shared" si="518"/>
        <v>0</v>
      </c>
      <c r="AG911" s="7"/>
      <c r="AH911" s="7"/>
      <c r="AJ911" s="7"/>
      <c r="AL911" s="12" t="str">
        <f t="shared" si="519"/>
        <v/>
      </c>
      <c r="AM911" s="12" t="str">
        <f t="shared" si="520"/>
        <v/>
      </c>
      <c r="AN911" s="12" t="str">
        <f t="shared" si="521"/>
        <v/>
      </c>
      <c r="AO911" s="12" t="str">
        <f t="shared" si="522"/>
        <v/>
      </c>
      <c r="AP911" s="12" t="str">
        <f t="shared" si="523"/>
        <v/>
      </c>
      <c r="AQ911" s="12" t="str">
        <f t="shared" si="524"/>
        <v/>
      </c>
      <c r="AR911" s="12" t="str">
        <f t="shared" si="525"/>
        <v/>
      </c>
      <c r="AS911" s="12" t="str">
        <f t="shared" si="526"/>
        <v/>
      </c>
      <c r="AT911" s="12" t="str">
        <f t="shared" si="527"/>
        <v/>
      </c>
      <c r="AU911" s="12" t="str">
        <f t="shared" si="528"/>
        <v/>
      </c>
      <c r="AV911" s="12" t="str">
        <f t="shared" si="529"/>
        <v/>
      </c>
      <c r="AW911" s="12" t="str">
        <f t="shared" si="530"/>
        <v/>
      </c>
      <c r="AX911" s="12" t="str">
        <f t="shared" si="531"/>
        <v/>
      </c>
      <c r="AY911" s="12" t="str">
        <f t="shared" si="532"/>
        <v/>
      </c>
      <c r="AZ911" s="12" t="str">
        <f t="shared" si="533"/>
        <v/>
      </c>
    </row>
    <row r="912" spans="1:52" s="3" customFormat="1">
      <c r="A912" s="35"/>
      <c r="B912" s="36"/>
      <c r="C912" s="36"/>
      <c r="D912" s="36"/>
      <c r="E912" s="13"/>
      <c r="F912" s="13"/>
      <c r="G912" s="13"/>
      <c r="H912" s="13"/>
      <c r="I912" s="18">
        <f t="shared" si="501"/>
        <v>0</v>
      </c>
      <c r="J912" s="37">
        <f t="shared" si="502"/>
        <v>0</v>
      </c>
      <c r="K912" s="37"/>
      <c r="L912" s="12">
        <f t="shared" si="503"/>
        <v>0</v>
      </c>
      <c r="M912" s="12">
        <f t="shared" si="504"/>
        <v>0</v>
      </c>
      <c r="N912" s="12">
        <f t="shared" si="505"/>
        <v>0</v>
      </c>
      <c r="O912" s="12">
        <f t="shared" si="506"/>
        <v>0</v>
      </c>
      <c r="P912" s="12">
        <f t="shared" si="507"/>
        <v>0</v>
      </c>
      <c r="Q912" s="12">
        <f t="shared" si="508"/>
        <v>0</v>
      </c>
      <c r="R912" s="12">
        <f t="shared" si="509"/>
        <v>0</v>
      </c>
      <c r="S912" s="12">
        <f t="shared" si="510"/>
        <v>0</v>
      </c>
      <c r="U912" s="12">
        <f t="shared" si="511"/>
        <v>0</v>
      </c>
      <c r="V912" s="12">
        <f t="shared" si="512"/>
        <v>0</v>
      </c>
      <c r="W912" s="12">
        <f t="shared" si="513"/>
        <v>0</v>
      </c>
      <c r="X912" s="12">
        <f t="shared" si="534"/>
        <v>0</v>
      </c>
      <c r="Y912" s="12">
        <f t="shared" si="535"/>
        <v>0</v>
      </c>
      <c r="Z912" s="12">
        <f t="shared" si="514"/>
        <v>0</v>
      </c>
      <c r="AB912" s="42">
        <f t="shared" si="515"/>
        <v>0</v>
      </c>
      <c r="AC912" s="42">
        <f t="shared" si="516"/>
        <v>0</v>
      </c>
      <c r="AD912" s="42">
        <f t="shared" si="517"/>
        <v>0</v>
      </c>
      <c r="AE912" s="42">
        <f t="shared" si="518"/>
        <v>0</v>
      </c>
      <c r="AG912" s="7"/>
      <c r="AH912" s="7"/>
      <c r="AJ912" s="7"/>
      <c r="AL912" s="12" t="str">
        <f t="shared" si="519"/>
        <v/>
      </c>
      <c r="AM912" s="12" t="str">
        <f t="shared" si="520"/>
        <v/>
      </c>
      <c r="AN912" s="12" t="str">
        <f t="shared" si="521"/>
        <v/>
      </c>
      <c r="AO912" s="12" t="str">
        <f t="shared" si="522"/>
        <v/>
      </c>
      <c r="AP912" s="12" t="str">
        <f t="shared" si="523"/>
        <v/>
      </c>
      <c r="AQ912" s="12" t="str">
        <f t="shared" si="524"/>
        <v/>
      </c>
      <c r="AR912" s="12" t="str">
        <f t="shared" si="525"/>
        <v/>
      </c>
      <c r="AS912" s="12" t="str">
        <f t="shared" si="526"/>
        <v/>
      </c>
      <c r="AT912" s="12" t="str">
        <f t="shared" si="527"/>
        <v/>
      </c>
      <c r="AU912" s="12" t="str">
        <f t="shared" si="528"/>
        <v/>
      </c>
      <c r="AV912" s="12" t="str">
        <f t="shared" si="529"/>
        <v/>
      </c>
      <c r="AW912" s="12" t="str">
        <f t="shared" si="530"/>
        <v/>
      </c>
      <c r="AX912" s="12" t="str">
        <f t="shared" si="531"/>
        <v/>
      </c>
      <c r="AY912" s="12" t="str">
        <f t="shared" si="532"/>
        <v/>
      </c>
      <c r="AZ912" s="12" t="str">
        <f t="shared" si="533"/>
        <v/>
      </c>
    </row>
    <row r="913" spans="1:52" s="3" customFormat="1">
      <c r="A913" s="35"/>
      <c r="B913" s="36"/>
      <c r="C913" s="36"/>
      <c r="D913" s="36"/>
      <c r="E913" s="13"/>
      <c r="F913" s="13"/>
      <c r="G913" s="13"/>
      <c r="H913" s="13"/>
      <c r="I913" s="18">
        <f t="shared" si="501"/>
        <v>0</v>
      </c>
      <c r="J913" s="37">
        <f t="shared" si="502"/>
        <v>0</v>
      </c>
      <c r="K913" s="37"/>
      <c r="L913" s="12">
        <f t="shared" si="503"/>
        <v>0</v>
      </c>
      <c r="M913" s="12">
        <f t="shared" si="504"/>
        <v>0</v>
      </c>
      <c r="N913" s="12">
        <f t="shared" si="505"/>
        <v>0</v>
      </c>
      <c r="O913" s="12">
        <f t="shared" si="506"/>
        <v>0</v>
      </c>
      <c r="P913" s="12">
        <f t="shared" si="507"/>
        <v>0</v>
      </c>
      <c r="Q913" s="12">
        <f t="shared" si="508"/>
        <v>0</v>
      </c>
      <c r="R913" s="12">
        <f t="shared" si="509"/>
        <v>0</v>
      </c>
      <c r="S913" s="12">
        <f t="shared" si="510"/>
        <v>0</v>
      </c>
      <c r="U913" s="12">
        <f t="shared" si="511"/>
        <v>0</v>
      </c>
      <c r="V913" s="12">
        <f t="shared" si="512"/>
        <v>0</v>
      </c>
      <c r="W913" s="12">
        <f t="shared" si="513"/>
        <v>0</v>
      </c>
      <c r="X913" s="12">
        <f t="shared" si="534"/>
        <v>0</v>
      </c>
      <c r="Y913" s="12">
        <f t="shared" si="535"/>
        <v>0</v>
      </c>
      <c r="Z913" s="12">
        <f t="shared" si="514"/>
        <v>0</v>
      </c>
      <c r="AB913" s="42">
        <f t="shared" si="515"/>
        <v>0</v>
      </c>
      <c r="AC913" s="42">
        <f t="shared" si="516"/>
        <v>0</v>
      </c>
      <c r="AD913" s="42">
        <f t="shared" si="517"/>
        <v>0</v>
      </c>
      <c r="AE913" s="42">
        <f t="shared" si="518"/>
        <v>0</v>
      </c>
      <c r="AG913" s="7"/>
      <c r="AH913" s="7"/>
      <c r="AJ913" s="7"/>
      <c r="AL913" s="12" t="str">
        <f t="shared" si="519"/>
        <v/>
      </c>
      <c r="AM913" s="12" t="str">
        <f t="shared" si="520"/>
        <v/>
      </c>
      <c r="AN913" s="12" t="str">
        <f t="shared" si="521"/>
        <v/>
      </c>
      <c r="AO913" s="12" t="str">
        <f t="shared" si="522"/>
        <v/>
      </c>
      <c r="AP913" s="12" t="str">
        <f t="shared" si="523"/>
        <v/>
      </c>
      <c r="AQ913" s="12" t="str">
        <f t="shared" si="524"/>
        <v/>
      </c>
      <c r="AR913" s="12" t="str">
        <f t="shared" si="525"/>
        <v/>
      </c>
      <c r="AS913" s="12" t="str">
        <f t="shared" si="526"/>
        <v/>
      </c>
      <c r="AT913" s="12" t="str">
        <f t="shared" si="527"/>
        <v/>
      </c>
      <c r="AU913" s="12" t="str">
        <f t="shared" si="528"/>
        <v/>
      </c>
      <c r="AV913" s="12" t="str">
        <f t="shared" si="529"/>
        <v/>
      </c>
      <c r="AW913" s="12" t="str">
        <f t="shared" si="530"/>
        <v/>
      </c>
      <c r="AX913" s="12" t="str">
        <f t="shared" si="531"/>
        <v/>
      </c>
      <c r="AY913" s="12" t="str">
        <f t="shared" si="532"/>
        <v/>
      </c>
      <c r="AZ913" s="12" t="str">
        <f t="shared" si="533"/>
        <v/>
      </c>
    </row>
    <row r="914" spans="1:52" s="3" customFormat="1">
      <c r="A914" s="35"/>
      <c r="B914" s="36"/>
      <c r="C914" s="36"/>
      <c r="D914" s="36"/>
      <c r="E914" s="13"/>
      <c r="F914" s="13"/>
      <c r="G914" s="13"/>
      <c r="H914" s="13"/>
      <c r="I914" s="18">
        <f t="shared" si="501"/>
        <v>0</v>
      </c>
      <c r="J914" s="37">
        <f t="shared" si="502"/>
        <v>0</v>
      </c>
      <c r="K914" s="37"/>
      <c r="L914" s="12">
        <f t="shared" si="503"/>
        <v>0</v>
      </c>
      <c r="M914" s="12">
        <f t="shared" si="504"/>
        <v>0</v>
      </c>
      <c r="N914" s="12">
        <f t="shared" si="505"/>
        <v>0</v>
      </c>
      <c r="O914" s="12">
        <f t="shared" si="506"/>
        <v>0</v>
      </c>
      <c r="P914" s="12">
        <f t="shared" si="507"/>
        <v>0</v>
      </c>
      <c r="Q914" s="12">
        <f t="shared" si="508"/>
        <v>0</v>
      </c>
      <c r="R914" s="12">
        <f t="shared" si="509"/>
        <v>0</v>
      </c>
      <c r="S914" s="12">
        <f t="shared" si="510"/>
        <v>0</v>
      </c>
      <c r="U914" s="12">
        <f t="shared" si="511"/>
        <v>0</v>
      </c>
      <c r="V914" s="12">
        <f t="shared" si="512"/>
        <v>0</v>
      </c>
      <c r="W914" s="12">
        <f t="shared" si="513"/>
        <v>0</v>
      </c>
      <c r="X914" s="12">
        <f t="shared" si="534"/>
        <v>0</v>
      </c>
      <c r="Y914" s="12">
        <f t="shared" si="535"/>
        <v>0</v>
      </c>
      <c r="Z914" s="12">
        <f t="shared" si="514"/>
        <v>0</v>
      </c>
      <c r="AB914" s="42">
        <f t="shared" si="515"/>
        <v>0</v>
      </c>
      <c r="AC914" s="42">
        <f t="shared" si="516"/>
        <v>0</v>
      </c>
      <c r="AD914" s="42">
        <f t="shared" si="517"/>
        <v>0</v>
      </c>
      <c r="AE914" s="42">
        <f t="shared" si="518"/>
        <v>0</v>
      </c>
      <c r="AG914" s="7"/>
      <c r="AH914" s="7"/>
      <c r="AJ914" s="7"/>
      <c r="AL914" s="12" t="str">
        <f t="shared" si="519"/>
        <v/>
      </c>
      <c r="AM914" s="12" t="str">
        <f t="shared" si="520"/>
        <v/>
      </c>
      <c r="AN914" s="12" t="str">
        <f t="shared" si="521"/>
        <v/>
      </c>
      <c r="AO914" s="12" t="str">
        <f t="shared" si="522"/>
        <v/>
      </c>
      <c r="AP914" s="12" t="str">
        <f t="shared" si="523"/>
        <v/>
      </c>
      <c r="AQ914" s="12" t="str">
        <f t="shared" si="524"/>
        <v/>
      </c>
      <c r="AR914" s="12" t="str">
        <f t="shared" si="525"/>
        <v/>
      </c>
      <c r="AS914" s="12" t="str">
        <f t="shared" si="526"/>
        <v/>
      </c>
      <c r="AT914" s="12" t="str">
        <f t="shared" si="527"/>
        <v/>
      </c>
      <c r="AU914" s="12" t="str">
        <f t="shared" si="528"/>
        <v/>
      </c>
      <c r="AV914" s="12" t="str">
        <f t="shared" si="529"/>
        <v/>
      </c>
      <c r="AW914" s="12" t="str">
        <f t="shared" si="530"/>
        <v/>
      </c>
      <c r="AX914" s="12" t="str">
        <f t="shared" si="531"/>
        <v/>
      </c>
      <c r="AY914" s="12" t="str">
        <f t="shared" si="532"/>
        <v/>
      </c>
      <c r="AZ914" s="12" t="str">
        <f t="shared" si="533"/>
        <v/>
      </c>
    </row>
    <row r="915" spans="1:52" s="3" customFormat="1">
      <c r="A915" s="35"/>
      <c r="B915" s="36"/>
      <c r="C915" s="36"/>
      <c r="D915" s="36"/>
      <c r="E915" s="13"/>
      <c r="F915" s="13"/>
      <c r="G915" s="13"/>
      <c r="H915" s="13"/>
      <c r="I915" s="18">
        <f t="shared" si="501"/>
        <v>0</v>
      </c>
      <c r="J915" s="37">
        <f t="shared" si="502"/>
        <v>0</v>
      </c>
      <c r="K915" s="37"/>
      <c r="L915" s="12">
        <f t="shared" si="503"/>
        <v>0</v>
      </c>
      <c r="M915" s="12">
        <f t="shared" si="504"/>
        <v>0</v>
      </c>
      <c r="N915" s="12">
        <f t="shared" si="505"/>
        <v>0</v>
      </c>
      <c r="O915" s="12">
        <f t="shared" si="506"/>
        <v>0</v>
      </c>
      <c r="P915" s="12">
        <f t="shared" si="507"/>
        <v>0</v>
      </c>
      <c r="Q915" s="12">
        <f t="shared" si="508"/>
        <v>0</v>
      </c>
      <c r="R915" s="12">
        <f t="shared" si="509"/>
        <v>0</v>
      </c>
      <c r="S915" s="12">
        <f t="shared" si="510"/>
        <v>0</v>
      </c>
      <c r="U915" s="12">
        <f t="shared" si="511"/>
        <v>0</v>
      </c>
      <c r="V915" s="12">
        <f t="shared" si="512"/>
        <v>0</v>
      </c>
      <c r="W915" s="12">
        <f t="shared" si="513"/>
        <v>0</v>
      </c>
      <c r="X915" s="12">
        <f t="shared" si="534"/>
        <v>0</v>
      </c>
      <c r="Y915" s="12">
        <f t="shared" si="535"/>
        <v>0</v>
      </c>
      <c r="Z915" s="12">
        <f t="shared" si="514"/>
        <v>0</v>
      </c>
      <c r="AB915" s="42">
        <f t="shared" si="515"/>
        <v>0</v>
      </c>
      <c r="AC915" s="42">
        <f t="shared" si="516"/>
        <v>0</v>
      </c>
      <c r="AD915" s="42">
        <f t="shared" si="517"/>
        <v>0</v>
      </c>
      <c r="AE915" s="42">
        <f t="shared" si="518"/>
        <v>0</v>
      </c>
      <c r="AG915" s="7"/>
      <c r="AH915" s="7"/>
      <c r="AJ915" s="7"/>
      <c r="AL915" s="12" t="str">
        <f t="shared" si="519"/>
        <v/>
      </c>
      <c r="AM915" s="12" t="str">
        <f t="shared" si="520"/>
        <v/>
      </c>
      <c r="AN915" s="12" t="str">
        <f t="shared" si="521"/>
        <v/>
      </c>
      <c r="AO915" s="12" t="str">
        <f t="shared" si="522"/>
        <v/>
      </c>
      <c r="AP915" s="12" t="str">
        <f t="shared" si="523"/>
        <v/>
      </c>
      <c r="AQ915" s="12" t="str">
        <f t="shared" si="524"/>
        <v/>
      </c>
      <c r="AR915" s="12" t="str">
        <f t="shared" si="525"/>
        <v/>
      </c>
      <c r="AS915" s="12" t="str">
        <f t="shared" si="526"/>
        <v/>
      </c>
      <c r="AT915" s="12" t="str">
        <f t="shared" si="527"/>
        <v/>
      </c>
      <c r="AU915" s="12" t="str">
        <f t="shared" si="528"/>
        <v/>
      </c>
      <c r="AV915" s="12" t="str">
        <f t="shared" si="529"/>
        <v/>
      </c>
      <c r="AW915" s="12" t="str">
        <f t="shared" si="530"/>
        <v/>
      </c>
      <c r="AX915" s="12" t="str">
        <f t="shared" si="531"/>
        <v/>
      </c>
      <c r="AY915" s="12" t="str">
        <f t="shared" si="532"/>
        <v/>
      </c>
      <c r="AZ915" s="12" t="str">
        <f t="shared" si="533"/>
        <v/>
      </c>
    </row>
    <row r="916" spans="1:52" s="3" customFormat="1">
      <c r="A916" s="35"/>
      <c r="B916" s="36"/>
      <c r="C916" s="36"/>
      <c r="D916" s="36"/>
      <c r="E916" s="13"/>
      <c r="F916" s="13"/>
      <c r="G916" s="13"/>
      <c r="H916" s="13"/>
      <c r="I916" s="18">
        <f t="shared" si="501"/>
        <v>0</v>
      </c>
      <c r="J916" s="37">
        <f t="shared" si="502"/>
        <v>0</v>
      </c>
      <c r="K916" s="37"/>
      <c r="L916" s="12">
        <f t="shared" si="503"/>
        <v>0</v>
      </c>
      <c r="M916" s="12">
        <f t="shared" si="504"/>
        <v>0</v>
      </c>
      <c r="N916" s="12">
        <f t="shared" si="505"/>
        <v>0</v>
      </c>
      <c r="O916" s="12">
        <f t="shared" si="506"/>
        <v>0</v>
      </c>
      <c r="P916" s="12">
        <f t="shared" si="507"/>
        <v>0</v>
      </c>
      <c r="Q916" s="12">
        <f t="shared" si="508"/>
        <v>0</v>
      </c>
      <c r="R916" s="12">
        <f t="shared" si="509"/>
        <v>0</v>
      </c>
      <c r="S916" s="12">
        <f t="shared" si="510"/>
        <v>0</v>
      </c>
      <c r="U916" s="12">
        <f t="shared" si="511"/>
        <v>0</v>
      </c>
      <c r="V916" s="12">
        <f t="shared" si="512"/>
        <v>0</v>
      </c>
      <c r="W916" s="12">
        <f t="shared" si="513"/>
        <v>0</v>
      </c>
      <c r="X916" s="12">
        <f t="shared" si="534"/>
        <v>0</v>
      </c>
      <c r="Y916" s="12">
        <f t="shared" si="535"/>
        <v>0</v>
      </c>
      <c r="Z916" s="12">
        <f t="shared" si="514"/>
        <v>0</v>
      </c>
      <c r="AB916" s="42">
        <f t="shared" si="515"/>
        <v>0</v>
      </c>
      <c r="AC916" s="42">
        <f t="shared" si="516"/>
        <v>0</v>
      </c>
      <c r="AD916" s="42">
        <f t="shared" si="517"/>
        <v>0</v>
      </c>
      <c r="AE916" s="42">
        <f t="shared" si="518"/>
        <v>0</v>
      </c>
      <c r="AG916" s="7"/>
      <c r="AH916" s="7"/>
      <c r="AJ916" s="7"/>
      <c r="AL916" s="12" t="str">
        <f t="shared" si="519"/>
        <v/>
      </c>
      <c r="AM916" s="12" t="str">
        <f t="shared" si="520"/>
        <v/>
      </c>
      <c r="AN916" s="12" t="str">
        <f t="shared" si="521"/>
        <v/>
      </c>
      <c r="AO916" s="12" t="str">
        <f t="shared" si="522"/>
        <v/>
      </c>
      <c r="AP916" s="12" t="str">
        <f t="shared" si="523"/>
        <v/>
      </c>
      <c r="AQ916" s="12" t="str">
        <f t="shared" si="524"/>
        <v/>
      </c>
      <c r="AR916" s="12" t="str">
        <f t="shared" si="525"/>
        <v/>
      </c>
      <c r="AS916" s="12" t="str">
        <f t="shared" si="526"/>
        <v/>
      </c>
      <c r="AT916" s="12" t="str">
        <f t="shared" si="527"/>
        <v/>
      </c>
      <c r="AU916" s="12" t="str">
        <f t="shared" si="528"/>
        <v/>
      </c>
      <c r="AV916" s="12" t="str">
        <f t="shared" si="529"/>
        <v/>
      </c>
      <c r="AW916" s="12" t="str">
        <f t="shared" si="530"/>
        <v/>
      </c>
      <c r="AX916" s="12" t="str">
        <f t="shared" si="531"/>
        <v/>
      </c>
      <c r="AY916" s="12" t="str">
        <f t="shared" si="532"/>
        <v/>
      </c>
      <c r="AZ916" s="12" t="str">
        <f t="shared" si="533"/>
        <v/>
      </c>
    </row>
    <row r="917" spans="1:52" s="3" customFormat="1">
      <c r="A917" s="35"/>
      <c r="B917" s="36"/>
      <c r="C917" s="36"/>
      <c r="D917" s="36"/>
      <c r="E917" s="13"/>
      <c r="F917" s="13"/>
      <c r="G917" s="13"/>
      <c r="H917" s="13"/>
      <c r="I917" s="18">
        <f t="shared" si="501"/>
        <v>0</v>
      </c>
      <c r="J917" s="37">
        <f t="shared" si="502"/>
        <v>0</v>
      </c>
      <c r="K917" s="37"/>
      <c r="L917" s="12">
        <f t="shared" si="503"/>
        <v>0</v>
      </c>
      <c r="M917" s="12">
        <f t="shared" si="504"/>
        <v>0</v>
      </c>
      <c r="N917" s="12">
        <f t="shared" si="505"/>
        <v>0</v>
      </c>
      <c r="O917" s="12">
        <f t="shared" si="506"/>
        <v>0</v>
      </c>
      <c r="P917" s="12">
        <f t="shared" si="507"/>
        <v>0</v>
      </c>
      <c r="Q917" s="12">
        <f t="shared" si="508"/>
        <v>0</v>
      </c>
      <c r="R917" s="12">
        <f t="shared" si="509"/>
        <v>0</v>
      </c>
      <c r="S917" s="12">
        <f t="shared" si="510"/>
        <v>0</v>
      </c>
      <c r="U917" s="12">
        <f t="shared" si="511"/>
        <v>0</v>
      </c>
      <c r="V917" s="12">
        <f t="shared" si="512"/>
        <v>0</v>
      </c>
      <c r="W917" s="12">
        <f t="shared" si="513"/>
        <v>0</v>
      </c>
      <c r="X917" s="12">
        <f t="shared" si="534"/>
        <v>0</v>
      </c>
      <c r="Y917" s="12">
        <f t="shared" si="535"/>
        <v>0</v>
      </c>
      <c r="Z917" s="12">
        <f t="shared" si="514"/>
        <v>0</v>
      </c>
      <c r="AB917" s="42">
        <f t="shared" si="515"/>
        <v>0</v>
      </c>
      <c r="AC917" s="42">
        <f t="shared" si="516"/>
        <v>0</v>
      </c>
      <c r="AD917" s="42">
        <f t="shared" si="517"/>
        <v>0</v>
      </c>
      <c r="AE917" s="42">
        <f t="shared" si="518"/>
        <v>0</v>
      </c>
      <c r="AG917" s="7"/>
      <c r="AH917" s="7"/>
      <c r="AJ917" s="7"/>
      <c r="AL917" s="12" t="str">
        <f t="shared" si="519"/>
        <v/>
      </c>
      <c r="AM917" s="12" t="str">
        <f t="shared" si="520"/>
        <v/>
      </c>
      <c r="AN917" s="12" t="str">
        <f t="shared" si="521"/>
        <v/>
      </c>
      <c r="AO917" s="12" t="str">
        <f t="shared" si="522"/>
        <v/>
      </c>
      <c r="AP917" s="12" t="str">
        <f t="shared" si="523"/>
        <v/>
      </c>
      <c r="AQ917" s="12" t="str">
        <f t="shared" si="524"/>
        <v/>
      </c>
      <c r="AR917" s="12" t="str">
        <f t="shared" si="525"/>
        <v/>
      </c>
      <c r="AS917" s="12" t="str">
        <f t="shared" si="526"/>
        <v/>
      </c>
      <c r="AT917" s="12" t="str">
        <f t="shared" si="527"/>
        <v/>
      </c>
      <c r="AU917" s="12" t="str">
        <f t="shared" si="528"/>
        <v/>
      </c>
      <c r="AV917" s="12" t="str">
        <f t="shared" si="529"/>
        <v/>
      </c>
      <c r="AW917" s="12" t="str">
        <f t="shared" si="530"/>
        <v/>
      </c>
      <c r="AX917" s="12" t="str">
        <f t="shared" si="531"/>
        <v/>
      </c>
      <c r="AY917" s="12" t="str">
        <f t="shared" si="532"/>
        <v/>
      </c>
      <c r="AZ917" s="12" t="str">
        <f t="shared" si="533"/>
        <v/>
      </c>
    </row>
    <row r="918" spans="1:52" s="3" customFormat="1">
      <c r="A918" s="35"/>
      <c r="B918" s="36"/>
      <c r="C918" s="36"/>
      <c r="D918" s="36"/>
      <c r="E918" s="13"/>
      <c r="F918" s="13"/>
      <c r="G918" s="13"/>
      <c r="H918" s="13"/>
      <c r="I918" s="18">
        <f t="shared" si="501"/>
        <v>0</v>
      </c>
      <c r="J918" s="37">
        <f t="shared" si="502"/>
        <v>0</v>
      </c>
      <c r="K918" s="37"/>
      <c r="L918" s="12">
        <f t="shared" si="503"/>
        <v>0</v>
      </c>
      <c r="M918" s="12">
        <f t="shared" si="504"/>
        <v>0</v>
      </c>
      <c r="N918" s="12">
        <f t="shared" si="505"/>
        <v>0</v>
      </c>
      <c r="O918" s="12">
        <f t="shared" si="506"/>
        <v>0</v>
      </c>
      <c r="P918" s="12">
        <f t="shared" si="507"/>
        <v>0</v>
      </c>
      <c r="Q918" s="12">
        <f t="shared" si="508"/>
        <v>0</v>
      </c>
      <c r="R918" s="12">
        <f t="shared" si="509"/>
        <v>0</v>
      </c>
      <c r="S918" s="12">
        <f t="shared" si="510"/>
        <v>0</v>
      </c>
      <c r="U918" s="12">
        <f t="shared" si="511"/>
        <v>0</v>
      </c>
      <c r="V918" s="12">
        <f t="shared" si="512"/>
        <v>0</v>
      </c>
      <c r="W918" s="12">
        <f t="shared" si="513"/>
        <v>0</v>
      </c>
      <c r="X918" s="12">
        <f t="shared" si="534"/>
        <v>0</v>
      </c>
      <c r="Y918" s="12">
        <f t="shared" si="535"/>
        <v>0</v>
      </c>
      <c r="Z918" s="12">
        <f t="shared" si="514"/>
        <v>0</v>
      </c>
      <c r="AB918" s="42">
        <f t="shared" si="515"/>
        <v>0</v>
      </c>
      <c r="AC918" s="42">
        <f t="shared" si="516"/>
        <v>0</v>
      </c>
      <c r="AD918" s="42">
        <f t="shared" si="517"/>
        <v>0</v>
      </c>
      <c r="AE918" s="42">
        <f t="shared" si="518"/>
        <v>0</v>
      </c>
      <c r="AG918" s="7"/>
      <c r="AH918" s="7"/>
      <c r="AJ918" s="7"/>
      <c r="AL918" s="12" t="str">
        <f t="shared" si="519"/>
        <v/>
      </c>
      <c r="AM918" s="12" t="str">
        <f t="shared" si="520"/>
        <v/>
      </c>
      <c r="AN918" s="12" t="str">
        <f t="shared" si="521"/>
        <v/>
      </c>
      <c r="AO918" s="12" t="str">
        <f t="shared" si="522"/>
        <v/>
      </c>
      <c r="AP918" s="12" t="str">
        <f t="shared" si="523"/>
        <v/>
      </c>
      <c r="AQ918" s="12" t="str">
        <f t="shared" si="524"/>
        <v/>
      </c>
      <c r="AR918" s="12" t="str">
        <f t="shared" si="525"/>
        <v/>
      </c>
      <c r="AS918" s="12" t="str">
        <f t="shared" si="526"/>
        <v/>
      </c>
      <c r="AT918" s="12" t="str">
        <f t="shared" si="527"/>
        <v/>
      </c>
      <c r="AU918" s="12" t="str">
        <f t="shared" si="528"/>
        <v/>
      </c>
      <c r="AV918" s="12" t="str">
        <f t="shared" si="529"/>
        <v/>
      </c>
      <c r="AW918" s="12" t="str">
        <f t="shared" si="530"/>
        <v/>
      </c>
      <c r="AX918" s="12" t="str">
        <f t="shared" si="531"/>
        <v/>
      </c>
      <c r="AY918" s="12" t="str">
        <f t="shared" si="532"/>
        <v/>
      </c>
      <c r="AZ918" s="12" t="str">
        <f t="shared" si="533"/>
        <v/>
      </c>
    </row>
    <row r="919" spans="1:52" s="3" customFormat="1">
      <c r="A919" s="35"/>
      <c r="B919" s="36"/>
      <c r="C919" s="36"/>
      <c r="D919" s="36"/>
      <c r="E919" s="13"/>
      <c r="F919" s="13"/>
      <c r="G919" s="13"/>
      <c r="H919" s="13"/>
      <c r="I919" s="18">
        <f t="shared" si="501"/>
        <v>0</v>
      </c>
      <c r="J919" s="37">
        <f t="shared" si="502"/>
        <v>0</v>
      </c>
      <c r="K919" s="37"/>
      <c r="L919" s="12">
        <f t="shared" si="503"/>
        <v>0</v>
      </c>
      <c r="M919" s="12">
        <f t="shared" si="504"/>
        <v>0</v>
      </c>
      <c r="N919" s="12">
        <f t="shared" si="505"/>
        <v>0</v>
      </c>
      <c r="O919" s="12">
        <f t="shared" si="506"/>
        <v>0</v>
      </c>
      <c r="P919" s="12">
        <f t="shared" si="507"/>
        <v>0</v>
      </c>
      <c r="Q919" s="12">
        <f t="shared" si="508"/>
        <v>0</v>
      </c>
      <c r="R919" s="12">
        <f t="shared" si="509"/>
        <v>0</v>
      </c>
      <c r="S919" s="12">
        <f t="shared" si="510"/>
        <v>0</v>
      </c>
      <c r="U919" s="12">
        <f t="shared" si="511"/>
        <v>0</v>
      </c>
      <c r="V919" s="12">
        <f t="shared" si="512"/>
        <v>0</v>
      </c>
      <c r="W919" s="12">
        <f t="shared" si="513"/>
        <v>0</v>
      </c>
      <c r="X919" s="12">
        <f t="shared" si="534"/>
        <v>0</v>
      </c>
      <c r="Y919" s="12">
        <f t="shared" si="535"/>
        <v>0</v>
      </c>
      <c r="Z919" s="12">
        <f t="shared" si="514"/>
        <v>0</v>
      </c>
      <c r="AB919" s="42">
        <f t="shared" si="515"/>
        <v>0</v>
      </c>
      <c r="AC919" s="42">
        <f t="shared" si="516"/>
        <v>0</v>
      </c>
      <c r="AD919" s="42">
        <f t="shared" si="517"/>
        <v>0</v>
      </c>
      <c r="AE919" s="42">
        <f t="shared" si="518"/>
        <v>0</v>
      </c>
      <c r="AG919" s="7"/>
      <c r="AH919" s="7"/>
      <c r="AJ919" s="7"/>
      <c r="AL919" s="12" t="str">
        <f t="shared" si="519"/>
        <v/>
      </c>
      <c r="AM919" s="12" t="str">
        <f t="shared" si="520"/>
        <v/>
      </c>
      <c r="AN919" s="12" t="str">
        <f t="shared" si="521"/>
        <v/>
      </c>
      <c r="AO919" s="12" t="str">
        <f t="shared" si="522"/>
        <v/>
      </c>
      <c r="AP919" s="12" t="str">
        <f t="shared" si="523"/>
        <v/>
      </c>
      <c r="AQ919" s="12" t="str">
        <f t="shared" si="524"/>
        <v/>
      </c>
      <c r="AR919" s="12" t="str">
        <f t="shared" si="525"/>
        <v/>
      </c>
      <c r="AS919" s="12" t="str">
        <f t="shared" si="526"/>
        <v/>
      </c>
      <c r="AT919" s="12" t="str">
        <f t="shared" si="527"/>
        <v/>
      </c>
      <c r="AU919" s="12" t="str">
        <f t="shared" si="528"/>
        <v/>
      </c>
      <c r="AV919" s="12" t="str">
        <f t="shared" si="529"/>
        <v/>
      </c>
      <c r="AW919" s="12" t="str">
        <f t="shared" si="530"/>
        <v/>
      </c>
      <c r="AX919" s="12" t="str">
        <f t="shared" si="531"/>
        <v/>
      </c>
      <c r="AY919" s="12" t="str">
        <f t="shared" si="532"/>
        <v/>
      </c>
      <c r="AZ919" s="12" t="str">
        <f t="shared" si="533"/>
        <v/>
      </c>
    </row>
    <row r="920" spans="1:52" s="3" customFormat="1">
      <c r="A920" s="35"/>
      <c r="B920" s="36"/>
      <c r="C920" s="36"/>
      <c r="D920" s="36"/>
      <c r="E920" s="13"/>
      <c r="F920" s="13"/>
      <c r="G920" s="13"/>
      <c r="H920" s="13"/>
      <c r="I920" s="18">
        <f t="shared" si="501"/>
        <v>0</v>
      </c>
      <c r="J920" s="37">
        <f t="shared" si="502"/>
        <v>0</v>
      </c>
      <c r="K920" s="37"/>
      <c r="L920" s="12">
        <f t="shared" si="503"/>
        <v>0</v>
      </c>
      <c r="M920" s="12">
        <f t="shared" si="504"/>
        <v>0</v>
      </c>
      <c r="N920" s="12">
        <f t="shared" si="505"/>
        <v>0</v>
      </c>
      <c r="O920" s="12">
        <f t="shared" si="506"/>
        <v>0</v>
      </c>
      <c r="P920" s="12">
        <f t="shared" si="507"/>
        <v>0</v>
      </c>
      <c r="Q920" s="12">
        <f t="shared" si="508"/>
        <v>0</v>
      </c>
      <c r="R920" s="12">
        <f t="shared" si="509"/>
        <v>0</v>
      </c>
      <c r="S920" s="12">
        <f t="shared" si="510"/>
        <v>0</v>
      </c>
      <c r="U920" s="12">
        <f t="shared" si="511"/>
        <v>0</v>
      </c>
      <c r="V920" s="12">
        <f t="shared" si="512"/>
        <v>0</v>
      </c>
      <c r="W920" s="12">
        <f t="shared" si="513"/>
        <v>0</v>
      </c>
      <c r="X920" s="12">
        <f t="shared" si="534"/>
        <v>0</v>
      </c>
      <c r="Y920" s="12">
        <f t="shared" si="535"/>
        <v>0</v>
      </c>
      <c r="Z920" s="12">
        <f t="shared" si="514"/>
        <v>0</v>
      </c>
      <c r="AB920" s="42">
        <f t="shared" si="515"/>
        <v>0</v>
      </c>
      <c r="AC920" s="42">
        <f t="shared" si="516"/>
        <v>0</v>
      </c>
      <c r="AD920" s="42">
        <f t="shared" si="517"/>
        <v>0</v>
      </c>
      <c r="AE920" s="42">
        <f t="shared" si="518"/>
        <v>0</v>
      </c>
      <c r="AG920" s="7"/>
      <c r="AH920" s="7"/>
      <c r="AJ920" s="7"/>
      <c r="AL920" s="12" t="str">
        <f t="shared" si="519"/>
        <v/>
      </c>
      <c r="AM920" s="12" t="str">
        <f t="shared" si="520"/>
        <v/>
      </c>
      <c r="AN920" s="12" t="str">
        <f t="shared" si="521"/>
        <v/>
      </c>
      <c r="AO920" s="12" t="str">
        <f t="shared" si="522"/>
        <v/>
      </c>
      <c r="AP920" s="12" t="str">
        <f t="shared" si="523"/>
        <v/>
      </c>
      <c r="AQ920" s="12" t="str">
        <f t="shared" si="524"/>
        <v/>
      </c>
      <c r="AR920" s="12" t="str">
        <f t="shared" si="525"/>
        <v/>
      </c>
      <c r="AS920" s="12" t="str">
        <f t="shared" si="526"/>
        <v/>
      </c>
      <c r="AT920" s="12" t="str">
        <f t="shared" si="527"/>
        <v/>
      </c>
      <c r="AU920" s="12" t="str">
        <f t="shared" si="528"/>
        <v/>
      </c>
      <c r="AV920" s="12" t="str">
        <f t="shared" si="529"/>
        <v/>
      </c>
      <c r="AW920" s="12" t="str">
        <f t="shared" si="530"/>
        <v/>
      </c>
      <c r="AX920" s="12" t="str">
        <f t="shared" si="531"/>
        <v/>
      </c>
      <c r="AY920" s="12" t="str">
        <f t="shared" si="532"/>
        <v/>
      </c>
      <c r="AZ920" s="12" t="str">
        <f t="shared" si="533"/>
        <v/>
      </c>
    </row>
    <row r="921" spans="1:52" s="3" customFormat="1">
      <c r="A921" s="35"/>
      <c r="B921" s="36"/>
      <c r="C921" s="36"/>
      <c r="D921" s="36"/>
      <c r="E921" s="13"/>
      <c r="F921" s="13"/>
      <c r="G921" s="13"/>
      <c r="H921" s="13"/>
      <c r="I921" s="18">
        <f t="shared" si="501"/>
        <v>0</v>
      </c>
      <c r="J921" s="37">
        <f t="shared" si="502"/>
        <v>0</v>
      </c>
      <c r="K921" s="37"/>
      <c r="L921" s="12">
        <f t="shared" si="503"/>
        <v>0</v>
      </c>
      <c r="M921" s="12">
        <f t="shared" si="504"/>
        <v>0</v>
      </c>
      <c r="N921" s="12">
        <f t="shared" si="505"/>
        <v>0</v>
      </c>
      <c r="O921" s="12">
        <f t="shared" si="506"/>
        <v>0</v>
      </c>
      <c r="P921" s="12">
        <f t="shared" si="507"/>
        <v>0</v>
      </c>
      <c r="Q921" s="12">
        <f t="shared" si="508"/>
        <v>0</v>
      </c>
      <c r="R921" s="12">
        <f t="shared" si="509"/>
        <v>0</v>
      </c>
      <c r="S921" s="12">
        <f t="shared" si="510"/>
        <v>0</v>
      </c>
      <c r="U921" s="12">
        <f t="shared" si="511"/>
        <v>0</v>
      </c>
      <c r="V921" s="12">
        <f t="shared" si="512"/>
        <v>0</v>
      </c>
      <c r="W921" s="12">
        <f t="shared" si="513"/>
        <v>0</v>
      </c>
      <c r="X921" s="12">
        <f t="shared" si="534"/>
        <v>0</v>
      </c>
      <c r="Y921" s="12">
        <f t="shared" si="535"/>
        <v>0</v>
      </c>
      <c r="Z921" s="12">
        <f t="shared" si="514"/>
        <v>0</v>
      </c>
      <c r="AB921" s="42">
        <f t="shared" si="515"/>
        <v>0</v>
      </c>
      <c r="AC921" s="42">
        <f t="shared" si="516"/>
        <v>0</v>
      </c>
      <c r="AD921" s="42">
        <f t="shared" si="517"/>
        <v>0</v>
      </c>
      <c r="AE921" s="42">
        <f t="shared" si="518"/>
        <v>0</v>
      </c>
      <c r="AG921" s="7"/>
      <c r="AH921" s="7"/>
      <c r="AJ921" s="7"/>
      <c r="AL921" s="12" t="str">
        <f t="shared" si="519"/>
        <v/>
      </c>
      <c r="AM921" s="12" t="str">
        <f t="shared" si="520"/>
        <v/>
      </c>
      <c r="AN921" s="12" t="str">
        <f t="shared" si="521"/>
        <v/>
      </c>
      <c r="AO921" s="12" t="str">
        <f t="shared" si="522"/>
        <v/>
      </c>
      <c r="AP921" s="12" t="str">
        <f t="shared" si="523"/>
        <v/>
      </c>
      <c r="AQ921" s="12" t="str">
        <f t="shared" si="524"/>
        <v/>
      </c>
      <c r="AR921" s="12" t="str">
        <f t="shared" si="525"/>
        <v/>
      </c>
      <c r="AS921" s="12" t="str">
        <f t="shared" si="526"/>
        <v/>
      </c>
      <c r="AT921" s="12" t="str">
        <f t="shared" si="527"/>
        <v/>
      </c>
      <c r="AU921" s="12" t="str">
        <f t="shared" si="528"/>
        <v/>
      </c>
      <c r="AV921" s="12" t="str">
        <f t="shared" si="529"/>
        <v/>
      </c>
      <c r="AW921" s="12" t="str">
        <f t="shared" si="530"/>
        <v/>
      </c>
      <c r="AX921" s="12" t="str">
        <f t="shared" si="531"/>
        <v/>
      </c>
      <c r="AY921" s="12" t="str">
        <f t="shared" si="532"/>
        <v/>
      </c>
      <c r="AZ921" s="12" t="str">
        <f t="shared" si="533"/>
        <v/>
      </c>
    </row>
    <row r="922" spans="1:52" s="3" customFormat="1">
      <c r="A922" s="35"/>
      <c r="B922" s="36"/>
      <c r="C922" s="36"/>
      <c r="D922" s="36"/>
      <c r="E922" s="13"/>
      <c r="F922" s="13"/>
      <c r="G922" s="13"/>
      <c r="H922" s="13"/>
      <c r="I922" s="18">
        <f t="shared" si="501"/>
        <v>0</v>
      </c>
      <c r="J922" s="37">
        <f t="shared" si="502"/>
        <v>0</v>
      </c>
      <c r="K922" s="37"/>
      <c r="L922" s="12">
        <f t="shared" si="503"/>
        <v>0</v>
      </c>
      <c r="M922" s="12">
        <f t="shared" si="504"/>
        <v>0</v>
      </c>
      <c r="N922" s="12">
        <f t="shared" si="505"/>
        <v>0</v>
      </c>
      <c r="O922" s="12">
        <f t="shared" si="506"/>
        <v>0</v>
      </c>
      <c r="P922" s="12">
        <f t="shared" si="507"/>
        <v>0</v>
      </c>
      <c r="Q922" s="12">
        <f t="shared" si="508"/>
        <v>0</v>
      </c>
      <c r="R922" s="12">
        <f t="shared" si="509"/>
        <v>0</v>
      </c>
      <c r="S922" s="12">
        <f t="shared" si="510"/>
        <v>0</v>
      </c>
      <c r="U922" s="12">
        <f t="shared" si="511"/>
        <v>0</v>
      </c>
      <c r="V922" s="12">
        <f t="shared" si="512"/>
        <v>0</v>
      </c>
      <c r="W922" s="12">
        <f t="shared" si="513"/>
        <v>0</v>
      </c>
      <c r="X922" s="12">
        <f t="shared" si="534"/>
        <v>0</v>
      </c>
      <c r="Y922" s="12">
        <f t="shared" si="535"/>
        <v>0</v>
      </c>
      <c r="Z922" s="12">
        <f t="shared" si="514"/>
        <v>0</v>
      </c>
      <c r="AB922" s="42">
        <f t="shared" si="515"/>
        <v>0</v>
      </c>
      <c r="AC922" s="42">
        <f t="shared" si="516"/>
        <v>0</v>
      </c>
      <c r="AD922" s="42">
        <f t="shared" si="517"/>
        <v>0</v>
      </c>
      <c r="AE922" s="42">
        <f t="shared" si="518"/>
        <v>0</v>
      </c>
      <c r="AG922" s="7"/>
      <c r="AH922" s="7"/>
      <c r="AJ922" s="7"/>
      <c r="AL922" s="12" t="str">
        <f t="shared" si="519"/>
        <v/>
      </c>
      <c r="AM922" s="12" t="str">
        <f t="shared" si="520"/>
        <v/>
      </c>
      <c r="AN922" s="12" t="str">
        <f t="shared" si="521"/>
        <v/>
      </c>
      <c r="AO922" s="12" t="str">
        <f t="shared" si="522"/>
        <v/>
      </c>
      <c r="AP922" s="12" t="str">
        <f t="shared" si="523"/>
        <v/>
      </c>
      <c r="AQ922" s="12" t="str">
        <f t="shared" si="524"/>
        <v/>
      </c>
      <c r="AR922" s="12" t="str">
        <f t="shared" si="525"/>
        <v/>
      </c>
      <c r="AS922" s="12" t="str">
        <f t="shared" si="526"/>
        <v/>
      </c>
      <c r="AT922" s="12" t="str">
        <f t="shared" si="527"/>
        <v/>
      </c>
      <c r="AU922" s="12" t="str">
        <f t="shared" si="528"/>
        <v/>
      </c>
      <c r="AV922" s="12" t="str">
        <f t="shared" si="529"/>
        <v/>
      </c>
      <c r="AW922" s="12" t="str">
        <f t="shared" si="530"/>
        <v/>
      </c>
      <c r="AX922" s="12" t="str">
        <f t="shared" si="531"/>
        <v/>
      </c>
      <c r="AY922" s="12" t="str">
        <f t="shared" si="532"/>
        <v/>
      </c>
      <c r="AZ922" s="12" t="str">
        <f t="shared" si="533"/>
        <v/>
      </c>
    </row>
    <row r="923" spans="1:52" s="3" customFormat="1">
      <c r="A923" s="35"/>
      <c r="B923" s="36"/>
      <c r="C923" s="36"/>
      <c r="D923" s="36"/>
      <c r="E923" s="13"/>
      <c r="F923" s="13"/>
      <c r="G923" s="13"/>
      <c r="H923" s="13"/>
      <c r="I923" s="18">
        <f t="shared" si="501"/>
        <v>0</v>
      </c>
      <c r="J923" s="37">
        <f t="shared" si="502"/>
        <v>0</v>
      </c>
      <c r="K923" s="37"/>
      <c r="L923" s="12">
        <f t="shared" si="503"/>
        <v>0</v>
      </c>
      <c r="M923" s="12">
        <f t="shared" si="504"/>
        <v>0</v>
      </c>
      <c r="N923" s="12">
        <f t="shared" si="505"/>
        <v>0</v>
      </c>
      <c r="O923" s="12">
        <f t="shared" si="506"/>
        <v>0</v>
      </c>
      <c r="P923" s="12">
        <f t="shared" si="507"/>
        <v>0</v>
      </c>
      <c r="Q923" s="12">
        <f t="shared" si="508"/>
        <v>0</v>
      </c>
      <c r="R923" s="12">
        <f t="shared" si="509"/>
        <v>0</v>
      </c>
      <c r="S923" s="12">
        <f t="shared" si="510"/>
        <v>0</v>
      </c>
      <c r="U923" s="12">
        <f t="shared" si="511"/>
        <v>0</v>
      </c>
      <c r="V923" s="12">
        <f t="shared" si="512"/>
        <v>0</v>
      </c>
      <c r="W923" s="12">
        <f t="shared" si="513"/>
        <v>0</v>
      </c>
      <c r="X923" s="12">
        <f t="shared" si="534"/>
        <v>0</v>
      </c>
      <c r="Y923" s="12">
        <f t="shared" si="535"/>
        <v>0</v>
      </c>
      <c r="Z923" s="12">
        <f t="shared" si="514"/>
        <v>0</v>
      </c>
      <c r="AB923" s="42">
        <f t="shared" si="515"/>
        <v>0</v>
      </c>
      <c r="AC923" s="42">
        <f t="shared" si="516"/>
        <v>0</v>
      </c>
      <c r="AD923" s="42">
        <f t="shared" si="517"/>
        <v>0</v>
      </c>
      <c r="AE923" s="42">
        <f t="shared" si="518"/>
        <v>0</v>
      </c>
      <c r="AG923" s="7"/>
      <c r="AH923" s="7"/>
      <c r="AJ923" s="7"/>
      <c r="AL923" s="12" t="str">
        <f t="shared" si="519"/>
        <v/>
      </c>
      <c r="AM923" s="12" t="str">
        <f t="shared" si="520"/>
        <v/>
      </c>
      <c r="AN923" s="12" t="str">
        <f t="shared" si="521"/>
        <v/>
      </c>
      <c r="AO923" s="12" t="str">
        <f t="shared" si="522"/>
        <v/>
      </c>
      <c r="AP923" s="12" t="str">
        <f t="shared" si="523"/>
        <v/>
      </c>
      <c r="AQ923" s="12" t="str">
        <f t="shared" si="524"/>
        <v/>
      </c>
      <c r="AR923" s="12" t="str">
        <f t="shared" si="525"/>
        <v/>
      </c>
      <c r="AS923" s="12" t="str">
        <f t="shared" si="526"/>
        <v/>
      </c>
      <c r="AT923" s="12" t="str">
        <f t="shared" si="527"/>
        <v/>
      </c>
      <c r="AU923" s="12" t="str">
        <f t="shared" si="528"/>
        <v/>
      </c>
      <c r="AV923" s="12" t="str">
        <f t="shared" si="529"/>
        <v/>
      </c>
      <c r="AW923" s="12" t="str">
        <f t="shared" si="530"/>
        <v/>
      </c>
      <c r="AX923" s="12" t="str">
        <f t="shared" si="531"/>
        <v/>
      </c>
      <c r="AY923" s="12" t="str">
        <f t="shared" si="532"/>
        <v/>
      </c>
      <c r="AZ923" s="12" t="str">
        <f t="shared" si="533"/>
        <v/>
      </c>
    </row>
    <row r="924" spans="1:52" s="3" customFormat="1">
      <c r="A924" s="35"/>
      <c r="B924" s="36"/>
      <c r="C924" s="36"/>
      <c r="D924" s="36"/>
      <c r="E924" s="13"/>
      <c r="F924" s="13"/>
      <c r="G924" s="13"/>
      <c r="H924" s="13"/>
      <c r="I924" s="18">
        <f t="shared" si="501"/>
        <v>0</v>
      </c>
      <c r="J924" s="37">
        <f t="shared" si="502"/>
        <v>0</v>
      </c>
      <c r="K924" s="37"/>
      <c r="L924" s="12">
        <f t="shared" si="503"/>
        <v>0</v>
      </c>
      <c r="M924" s="12">
        <f t="shared" si="504"/>
        <v>0</v>
      </c>
      <c r="N924" s="12">
        <f t="shared" si="505"/>
        <v>0</v>
      </c>
      <c r="O924" s="12">
        <f t="shared" si="506"/>
        <v>0</v>
      </c>
      <c r="P924" s="12">
        <f t="shared" si="507"/>
        <v>0</v>
      </c>
      <c r="Q924" s="12">
        <f t="shared" si="508"/>
        <v>0</v>
      </c>
      <c r="R924" s="12">
        <f t="shared" si="509"/>
        <v>0</v>
      </c>
      <c r="S924" s="12">
        <f t="shared" si="510"/>
        <v>0</v>
      </c>
      <c r="U924" s="12">
        <f t="shared" si="511"/>
        <v>0</v>
      </c>
      <c r="V924" s="12">
        <f t="shared" si="512"/>
        <v>0</v>
      </c>
      <c r="W924" s="12">
        <f t="shared" si="513"/>
        <v>0</v>
      </c>
      <c r="X924" s="12">
        <f t="shared" si="534"/>
        <v>0</v>
      </c>
      <c r="Y924" s="12">
        <f t="shared" si="535"/>
        <v>0</v>
      </c>
      <c r="Z924" s="12">
        <f t="shared" si="514"/>
        <v>0</v>
      </c>
      <c r="AB924" s="42">
        <f t="shared" si="515"/>
        <v>0</v>
      </c>
      <c r="AC924" s="42">
        <f t="shared" si="516"/>
        <v>0</v>
      </c>
      <c r="AD924" s="42">
        <f t="shared" si="517"/>
        <v>0</v>
      </c>
      <c r="AE924" s="42">
        <f t="shared" si="518"/>
        <v>0</v>
      </c>
      <c r="AG924" s="7"/>
      <c r="AH924" s="7"/>
      <c r="AJ924" s="7"/>
      <c r="AL924" s="12" t="str">
        <f t="shared" si="519"/>
        <v/>
      </c>
      <c r="AM924" s="12" t="str">
        <f t="shared" si="520"/>
        <v/>
      </c>
      <c r="AN924" s="12" t="str">
        <f t="shared" si="521"/>
        <v/>
      </c>
      <c r="AO924" s="12" t="str">
        <f t="shared" si="522"/>
        <v/>
      </c>
      <c r="AP924" s="12" t="str">
        <f t="shared" si="523"/>
        <v/>
      </c>
      <c r="AQ924" s="12" t="str">
        <f t="shared" si="524"/>
        <v/>
      </c>
      <c r="AR924" s="12" t="str">
        <f t="shared" si="525"/>
        <v/>
      </c>
      <c r="AS924" s="12" t="str">
        <f t="shared" si="526"/>
        <v/>
      </c>
      <c r="AT924" s="12" t="str">
        <f t="shared" si="527"/>
        <v/>
      </c>
      <c r="AU924" s="12" t="str">
        <f t="shared" si="528"/>
        <v/>
      </c>
      <c r="AV924" s="12" t="str">
        <f t="shared" si="529"/>
        <v/>
      </c>
      <c r="AW924" s="12" t="str">
        <f t="shared" si="530"/>
        <v/>
      </c>
      <c r="AX924" s="12" t="str">
        <f t="shared" si="531"/>
        <v/>
      </c>
      <c r="AY924" s="12" t="str">
        <f t="shared" si="532"/>
        <v/>
      </c>
      <c r="AZ924" s="12" t="str">
        <f t="shared" si="533"/>
        <v/>
      </c>
    </row>
    <row r="925" spans="1:52" s="3" customFormat="1">
      <c r="A925" s="35"/>
      <c r="B925" s="36"/>
      <c r="C925" s="36"/>
      <c r="D925" s="36"/>
      <c r="E925" s="13"/>
      <c r="F925" s="13"/>
      <c r="G925" s="13"/>
      <c r="H925" s="13"/>
      <c r="I925" s="18">
        <f t="shared" si="501"/>
        <v>0</v>
      </c>
      <c r="J925" s="37">
        <f t="shared" si="502"/>
        <v>0</v>
      </c>
      <c r="K925" s="37"/>
      <c r="L925" s="12">
        <f t="shared" si="503"/>
        <v>0</v>
      </c>
      <c r="M925" s="12">
        <f t="shared" si="504"/>
        <v>0</v>
      </c>
      <c r="N925" s="12">
        <f t="shared" si="505"/>
        <v>0</v>
      </c>
      <c r="O925" s="12">
        <f t="shared" si="506"/>
        <v>0</v>
      </c>
      <c r="P925" s="12">
        <f t="shared" si="507"/>
        <v>0</v>
      </c>
      <c r="Q925" s="12">
        <f t="shared" si="508"/>
        <v>0</v>
      </c>
      <c r="R925" s="12">
        <f t="shared" si="509"/>
        <v>0</v>
      </c>
      <c r="S925" s="12">
        <f t="shared" si="510"/>
        <v>0</v>
      </c>
      <c r="U925" s="12">
        <f t="shared" si="511"/>
        <v>0</v>
      </c>
      <c r="V925" s="12">
        <f t="shared" si="512"/>
        <v>0</v>
      </c>
      <c r="W925" s="12">
        <f t="shared" si="513"/>
        <v>0</v>
      </c>
      <c r="X925" s="12">
        <f t="shared" si="534"/>
        <v>0</v>
      </c>
      <c r="Y925" s="12">
        <f t="shared" si="535"/>
        <v>0</v>
      </c>
      <c r="Z925" s="12">
        <f t="shared" si="514"/>
        <v>0</v>
      </c>
      <c r="AB925" s="42">
        <f t="shared" si="515"/>
        <v>0</v>
      </c>
      <c r="AC925" s="42">
        <f t="shared" si="516"/>
        <v>0</v>
      </c>
      <c r="AD925" s="42">
        <f t="shared" si="517"/>
        <v>0</v>
      </c>
      <c r="AE925" s="42">
        <f t="shared" si="518"/>
        <v>0</v>
      </c>
      <c r="AG925" s="7"/>
      <c r="AH925" s="7"/>
      <c r="AJ925" s="7"/>
      <c r="AL925" s="12" t="str">
        <f t="shared" si="519"/>
        <v/>
      </c>
      <c r="AM925" s="12" t="str">
        <f t="shared" si="520"/>
        <v/>
      </c>
      <c r="AN925" s="12" t="str">
        <f t="shared" si="521"/>
        <v/>
      </c>
      <c r="AO925" s="12" t="str">
        <f t="shared" si="522"/>
        <v/>
      </c>
      <c r="AP925" s="12" t="str">
        <f t="shared" si="523"/>
        <v/>
      </c>
      <c r="AQ925" s="12" t="str">
        <f t="shared" si="524"/>
        <v/>
      </c>
      <c r="AR925" s="12" t="str">
        <f t="shared" si="525"/>
        <v/>
      </c>
      <c r="AS925" s="12" t="str">
        <f t="shared" si="526"/>
        <v/>
      </c>
      <c r="AT925" s="12" t="str">
        <f t="shared" si="527"/>
        <v/>
      </c>
      <c r="AU925" s="12" t="str">
        <f t="shared" si="528"/>
        <v/>
      </c>
      <c r="AV925" s="12" t="str">
        <f t="shared" si="529"/>
        <v/>
      </c>
      <c r="AW925" s="12" t="str">
        <f t="shared" si="530"/>
        <v/>
      </c>
      <c r="AX925" s="12" t="str">
        <f t="shared" si="531"/>
        <v/>
      </c>
      <c r="AY925" s="12" t="str">
        <f t="shared" si="532"/>
        <v/>
      </c>
      <c r="AZ925" s="12" t="str">
        <f t="shared" si="533"/>
        <v/>
      </c>
    </row>
    <row r="926" spans="1:52" s="3" customFormat="1">
      <c r="A926" s="35"/>
      <c r="B926" s="36"/>
      <c r="C926" s="36"/>
      <c r="D926" s="36"/>
      <c r="E926" s="13"/>
      <c r="F926" s="13"/>
      <c r="G926" s="13"/>
      <c r="H926" s="13"/>
      <c r="I926" s="18">
        <f t="shared" si="501"/>
        <v>0</v>
      </c>
      <c r="J926" s="37">
        <f t="shared" si="502"/>
        <v>0</v>
      </c>
      <c r="K926" s="37"/>
      <c r="L926" s="12">
        <f t="shared" si="503"/>
        <v>0</v>
      </c>
      <c r="M926" s="12">
        <f t="shared" si="504"/>
        <v>0</v>
      </c>
      <c r="N926" s="12">
        <f t="shared" si="505"/>
        <v>0</v>
      </c>
      <c r="O926" s="12">
        <f t="shared" si="506"/>
        <v>0</v>
      </c>
      <c r="P926" s="12">
        <f t="shared" si="507"/>
        <v>0</v>
      </c>
      <c r="Q926" s="12">
        <f t="shared" si="508"/>
        <v>0</v>
      </c>
      <c r="R926" s="12">
        <f t="shared" si="509"/>
        <v>0</v>
      </c>
      <c r="S926" s="12">
        <f t="shared" si="510"/>
        <v>0</v>
      </c>
      <c r="U926" s="12">
        <f t="shared" si="511"/>
        <v>0</v>
      </c>
      <c r="V926" s="12">
        <f t="shared" si="512"/>
        <v>0</v>
      </c>
      <c r="W926" s="12">
        <f t="shared" si="513"/>
        <v>0</v>
      </c>
      <c r="X926" s="12">
        <f t="shared" si="534"/>
        <v>0</v>
      </c>
      <c r="Y926" s="12">
        <f t="shared" si="535"/>
        <v>0</v>
      </c>
      <c r="Z926" s="12">
        <f t="shared" si="514"/>
        <v>0</v>
      </c>
      <c r="AB926" s="42">
        <f t="shared" si="515"/>
        <v>0</v>
      </c>
      <c r="AC926" s="42">
        <f t="shared" si="516"/>
        <v>0</v>
      </c>
      <c r="AD926" s="42">
        <f t="shared" si="517"/>
        <v>0</v>
      </c>
      <c r="AE926" s="42">
        <f t="shared" si="518"/>
        <v>0</v>
      </c>
      <c r="AG926" s="7"/>
      <c r="AH926" s="7"/>
      <c r="AJ926" s="7"/>
      <c r="AL926" s="12" t="str">
        <f t="shared" si="519"/>
        <v/>
      </c>
      <c r="AM926" s="12" t="str">
        <f t="shared" si="520"/>
        <v/>
      </c>
      <c r="AN926" s="12" t="str">
        <f t="shared" si="521"/>
        <v/>
      </c>
      <c r="AO926" s="12" t="str">
        <f t="shared" si="522"/>
        <v/>
      </c>
      <c r="AP926" s="12" t="str">
        <f t="shared" si="523"/>
        <v/>
      </c>
      <c r="AQ926" s="12" t="str">
        <f t="shared" si="524"/>
        <v/>
      </c>
      <c r="AR926" s="12" t="str">
        <f t="shared" si="525"/>
        <v/>
      </c>
      <c r="AS926" s="12" t="str">
        <f t="shared" si="526"/>
        <v/>
      </c>
      <c r="AT926" s="12" t="str">
        <f t="shared" si="527"/>
        <v/>
      </c>
      <c r="AU926" s="12" t="str">
        <f t="shared" si="528"/>
        <v/>
      </c>
      <c r="AV926" s="12" t="str">
        <f t="shared" si="529"/>
        <v/>
      </c>
      <c r="AW926" s="12" t="str">
        <f t="shared" si="530"/>
        <v/>
      </c>
      <c r="AX926" s="12" t="str">
        <f t="shared" si="531"/>
        <v/>
      </c>
      <c r="AY926" s="12" t="str">
        <f t="shared" si="532"/>
        <v/>
      </c>
      <c r="AZ926" s="12" t="str">
        <f t="shared" si="533"/>
        <v/>
      </c>
    </row>
    <row r="927" spans="1:52" s="3" customFormat="1">
      <c r="A927" s="35"/>
      <c r="B927" s="36"/>
      <c r="C927" s="36"/>
      <c r="D927" s="36"/>
      <c r="E927" s="13"/>
      <c r="F927" s="13"/>
      <c r="G927" s="13"/>
      <c r="H927" s="13"/>
      <c r="I927" s="18">
        <f t="shared" si="501"/>
        <v>0</v>
      </c>
      <c r="J927" s="37">
        <f t="shared" si="502"/>
        <v>0</v>
      </c>
      <c r="K927" s="37"/>
      <c r="L927" s="12">
        <f t="shared" si="503"/>
        <v>0</v>
      </c>
      <c r="M927" s="12">
        <f t="shared" si="504"/>
        <v>0</v>
      </c>
      <c r="N927" s="12">
        <f t="shared" si="505"/>
        <v>0</v>
      </c>
      <c r="O927" s="12">
        <f t="shared" si="506"/>
        <v>0</v>
      </c>
      <c r="P927" s="12">
        <f t="shared" si="507"/>
        <v>0</v>
      </c>
      <c r="Q927" s="12">
        <f t="shared" si="508"/>
        <v>0</v>
      </c>
      <c r="R927" s="12">
        <f t="shared" si="509"/>
        <v>0</v>
      </c>
      <c r="S927" s="12">
        <f t="shared" si="510"/>
        <v>0</v>
      </c>
      <c r="U927" s="12">
        <f t="shared" si="511"/>
        <v>0</v>
      </c>
      <c r="V927" s="12">
        <f t="shared" si="512"/>
        <v>0</v>
      </c>
      <c r="W927" s="12">
        <f t="shared" si="513"/>
        <v>0</v>
      </c>
      <c r="X927" s="12">
        <f t="shared" si="534"/>
        <v>0</v>
      </c>
      <c r="Y927" s="12">
        <f t="shared" si="535"/>
        <v>0</v>
      </c>
      <c r="Z927" s="12">
        <f t="shared" si="514"/>
        <v>0</v>
      </c>
      <c r="AB927" s="42">
        <f t="shared" si="515"/>
        <v>0</v>
      </c>
      <c r="AC927" s="42">
        <f t="shared" si="516"/>
        <v>0</v>
      </c>
      <c r="AD927" s="42">
        <f t="shared" si="517"/>
        <v>0</v>
      </c>
      <c r="AE927" s="42">
        <f t="shared" si="518"/>
        <v>0</v>
      </c>
      <c r="AG927" s="7"/>
      <c r="AH927" s="7"/>
      <c r="AJ927" s="7"/>
      <c r="AL927" s="12" t="str">
        <f t="shared" si="519"/>
        <v/>
      </c>
      <c r="AM927" s="12" t="str">
        <f t="shared" si="520"/>
        <v/>
      </c>
      <c r="AN927" s="12" t="str">
        <f t="shared" si="521"/>
        <v/>
      </c>
      <c r="AO927" s="12" t="str">
        <f t="shared" si="522"/>
        <v/>
      </c>
      <c r="AP927" s="12" t="str">
        <f t="shared" si="523"/>
        <v/>
      </c>
      <c r="AQ927" s="12" t="str">
        <f t="shared" si="524"/>
        <v/>
      </c>
      <c r="AR927" s="12" t="str">
        <f t="shared" si="525"/>
        <v/>
      </c>
      <c r="AS927" s="12" t="str">
        <f t="shared" si="526"/>
        <v/>
      </c>
      <c r="AT927" s="12" t="str">
        <f t="shared" si="527"/>
        <v/>
      </c>
      <c r="AU927" s="12" t="str">
        <f t="shared" si="528"/>
        <v/>
      </c>
      <c r="AV927" s="12" t="str">
        <f t="shared" si="529"/>
        <v/>
      </c>
      <c r="AW927" s="12" t="str">
        <f t="shared" si="530"/>
        <v/>
      </c>
      <c r="AX927" s="12" t="str">
        <f t="shared" si="531"/>
        <v/>
      </c>
      <c r="AY927" s="12" t="str">
        <f t="shared" si="532"/>
        <v/>
      </c>
      <c r="AZ927" s="12" t="str">
        <f t="shared" si="533"/>
        <v/>
      </c>
    </row>
    <row r="928" spans="1:52" s="3" customFormat="1">
      <c r="A928" s="35"/>
      <c r="B928" s="36"/>
      <c r="C928" s="36"/>
      <c r="D928" s="36"/>
      <c r="E928" s="13"/>
      <c r="F928" s="13"/>
      <c r="G928" s="13"/>
      <c r="H928" s="13"/>
      <c r="I928" s="18">
        <f t="shared" si="501"/>
        <v>0</v>
      </c>
      <c r="J928" s="37">
        <f t="shared" si="502"/>
        <v>0</v>
      </c>
      <c r="K928" s="37"/>
      <c r="L928" s="12">
        <f t="shared" si="503"/>
        <v>0</v>
      </c>
      <c r="M928" s="12">
        <f t="shared" si="504"/>
        <v>0</v>
      </c>
      <c r="N928" s="12">
        <f t="shared" si="505"/>
        <v>0</v>
      </c>
      <c r="O928" s="12">
        <f t="shared" si="506"/>
        <v>0</v>
      </c>
      <c r="P928" s="12">
        <f t="shared" si="507"/>
        <v>0</v>
      </c>
      <c r="Q928" s="12">
        <f t="shared" si="508"/>
        <v>0</v>
      </c>
      <c r="R928" s="12">
        <f t="shared" si="509"/>
        <v>0</v>
      </c>
      <c r="S928" s="12">
        <f t="shared" si="510"/>
        <v>0</v>
      </c>
      <c r="U928" s="12">
        <f t="shared" si="511"/>
        <v>0</v>
      </c>
      <c r="V928" s="12">
        <f t="shared" si="512"/>
        <v>0</v>
      </c>
      <c r="W928" s="12">
        <f t="shared" si="513"/>
        <v>0</v>
      </c>
      <c r="X928" s="12">
        <f t="shared" si="534"/>
        <v>0</v>
      </c>
      <c r="Y928" s="12">
        <f t="shared" si="535"/>
        <v>0</v>
      </c>
      <c r="Z928" s="12">
        <f t="shared" si="514"/>
        <v>0</v>
      </c>
      <c r="AB928" s="42">
        <f t="shared" si="515"/>
        <v>0</v>
      </c>
      <c r="AC928" s="42">
        <f t="shared" si="516"/>
        <v>0</v>
      </c>
      <c r="AD928" s="42">
        <f t="shared" si="517"/>
        <v>0</v>
      </c>
      <c r="AE928" s="42">
        <f t="shared" si="518"/>
        <v>0</v>
      </c>
      <c r="AG928" s="7"/>
      <c r="AH928" s="7"/>
      <c r="AJ928" s="7"/>
      <c r="AL928" s="12" t="str">
        <f t="shared" si="519"/>
        <v/>
      </c>
      <c r="AM928" s="12" t="str">
        <f t="shared" si="520"/>
        <v/>
      </c>
      <c r="AN928" s="12" t="str">
        <f t="shared" si="521"/>
        <v/>
      </c>
      <c r="AO928" s="12" t="str">
        <f t="shared" si="522"/>
        <v/>
      </c>
      <c r="AP928" s="12" t="str">
        <f t="shared" si="523"/>
        <v/>
      </c>
      <c r="AQ928" s="12" t="str">
        <f t="shared" si="524"/>
        <v/>
      </c>
      <c r="AR928" s="12" t="str">
        <f t="shared" si="525"/>
        <v/>
      </c>
      <c r="AS928" s="12" t="str">
        <f t="shared" si="526"/>
        <v/>
      </c>
      <c r="AT928" s="12" t="str">
        <f t="shared" si="527"/>
        <v/>
      </c>
      <c r="AU928" s="12" t="str">
        <f t="shared" si="528"/>
        <v/>
      </c>
      <c r="AV928" s="12" t="str">
        <f t="shared" si="529"/>
        <v/>
      </c>
      <c r="AW928" s="12" t="str">
        <f t="shared" si="530"/>
        <v/>
      </c>
      <c r="AX928" s="12" t="str">
        <f t="shared" si="531"/>
        <v/>
      </c>
      <c r="AY928" s="12" t="str">
        <f t="shared" si="532"/>
        <v/>
      </c>
      <c r="AZ928" s="12" t="str">
        <f t="shared" si="533"/>
        <v/>
      </c>
    </row>
    <row r="929" spans="1:52" s="3" customFormat="1">
      <c r="A929" s="35"/>
      <c r="B929" s="36"/>
      <c r="C929" s="36"/>
      <c r="D929" s="36"/>
      <c r="E929" s="13"/>
      <c r="F929" s="13"/>
      <c r="G929" s="13"/>
      <c r="H929" s="13"/>
      <c r="I929" s="18">
        <f t="shared" si="501"/>
        <v>0</v>
      </c>
      <c r="J929" s="37">
        <f t="shared" si="502"/>
        <v>0</v>
      </c>
      <c r="K929" s="37"/>
      <c r="L929" s="12">
        <f t="shared" si="503"/>
        <v>0</v>
      </c>
      <c r="M929" s="12">
        <f t="shared" si="504"/>
        <v>0</v>
      </c>
      <c r="N929" s="12">
        <f t="shared" si="505"/>
        <v>0</v>
      </c>
      <c r="O929" s="12">
        <f t="shared" si="506"/>
        <v>0</v>
      </c>
      <c r="P929" s="12">
        <f t="shared" si="507"/>
        <v>0</v>
      </c>
      <c r="Q929" s="12">
        <f t="shared" si="508"/>
        <v>0</v>
      </c>
      <c r="R929" s="12">
        <f t="shared" si="509"/>
        <v>0</v>
      </c>
      <c r="S929" s="12">
        <f t="shared" si="510"/>
        <v>0</v>
      </c>
      <c r="U929" s="12">
        <f t="shared" si="511"/>
        <v>0</v>
      </c>
      <c r="V929" s="12">
        <f t="shared" si="512"/>
        <v>0</v>
      </c>
      <c r="W929" s="12">
        <f t="shared" si="513"/>
        <v>0</v>
      </c>
      <c r="X929" s="12">
        <f t="shared" si="534"/>
        <v>0</v>
      </c>
      <c r="Y929" s="12">
        <f t="shared" si="535"/>
        <v>0</v>
      </c>
      <c r="Z929" s="12">
        <f t="shared" si="514"/>
        <v>0</v>
      </c>
      <c r="AB929" s="42">
        <f t="shared" si="515"/>
        <v>0</v>
      </c>
      <c r="AC929" s="42">
        <f t="shared" si="516"/>
        <v>0</v>
      </c>
      <c r="AD929" s="42">
        <f t="shared" si="517"/>
        <v>0</v>
      </c>
      <c r="AE929" s="42">
        <f t="shared" si="518"/>
        <v>0</v>
      </c>
      <c r="AG929" s="7"/>
      <c r="AH929" s="7"/>
      <c r="AJ929" s="7"/>
      <c r="AL929" s="12" t="str">
        <f t="shared" si="519"/>
        <v/>
      </c>
      <c r="AM929" s="12" t="str">
        <f t="shared" si="520"/>
        <v/>
      </c>
      <c r="AN929" s="12" t="str">
        <f t="shared" si="521"/>
        <v/>
      </c>
      <c r="AO929" s="12" t="str">
        <f t="shared" si="522"/>
        <v/>
      </c>
      <c r="AP929" s="12" t="str">
        <f t="shared" si="523"/>
        <v/>
      </c>
      <c r="AQ929" s="12" t="str">
        <f t="shared" si="524"/>
        <v/>
      </c>
      <c r="AR929" s="12" t="str">
        <f t="shared" si="525"/>
        <v/>
      </c>
      <c r="AS929" s="12" t="str">
        <f t="shared" si="526"/>
        <v/>
      </c>
      <c r="AT929" s="12" t="str">
        <f t="shared" si="527"/>
        <v/>
      </c>
      <c r="AU929" s="12" t="str">
        <f t="shared" si="528"/>
        <v/>
      </c>
      <c r="AV929" s="12" t="str">
        <f t="shared" si="529"/>
        <v/>
      </c>
      <c r="AW929" s="12" t="str">
        <f t="shared" si="530"/>
        <v/>
      </c>
      <c r="AX929" s="12" t="str">
        <f t="shared" si="531"/>
        <v/>
      </c>
      <c r="AY929" s="12" t="str">
        <f t="shared" si="532"/>
        <v/>
      </c>
      <c r="AZ929" s="12" t="str">
        <f t="shared" si="533"/>
        <v/>
      </c>
    </row>
    <row r="930" spans="1:52" s="3" customFormat="1">
      <c r="A930" s="35"/>
      <c r="B930" s="36"/>
      <c r="C930" s="36"/>
      <c r="D930" s="36"/>
      <c r="E930" s="13"/>
      <c r="F930" s="13"/>
      <c r="G930" s="13"/>
      <c r="H930" s="13"/>
      <c r="I930" s="18">
        <f t="shared" si="501"/>
        <v>0</v>
      </c>
      <c r="J930" s="37">
        <f t="shared" si="502"/>
        <v>0</v>
      </c>
      <c r="K930" s="37"/>
      <c r="L930" s="12">
        <f t="shared" si="503"/>
        <v>0</v>
      </c>
      <c r="M930" s="12">
        <f t="shared" si="504"/>
        <v>0</v>
      </c>
      <c r="N930" s="12">
        <f t="shared" si="505"/>
        <v>0</v>
      </c>
      <c r="O930" s="12">
        <f t="shared" si="506"/>
        <v>0</v>
      </c>
      <c r="P930" s="12">
        <f t="shared" si="507"/>
        <v>0</v>
      </c>
      <c r="Q930" s="12">
        <f t="shared" si="508"/>
        <v>0</v>
      </c>
      <c r="R930" s="12">
        <f t="shared" si="509"/>
        <v>0</v>
      </c>
      <c r="S930" s="12">
        <f t="shared" si="510"/>
        <v>0</v>
      </c>
      <c r="U930" s="12">
        <f t="shared" si="511"/>
        <v>0</v>
      </c>
      <c r="V930" s="12">
        <f t="shared" si="512"/>
        <v>0</v>
      </c>
      <c r="W930" s="12">
        <f t="shared" si="513"/>
        <v>0</v>
      </c>
      <c r="X930" s="12">
        <f t="shared" si="534"/>
        <v>0</v>
      </c>
      <c r="Y930" s="12">
        <f t="shared" si="535"/>
        <v>0</v>
      </c>
      <c r="Z930" s="12">
        <f t="shared" si="514"/>
        <v>0</v>
      </c>
      <c r="AB930" s="42">
        <f t="shared" si="515"/>
        <v>0</v>
      </c>
      <c r="AC930" s="42">
        <f t="shared" si="516"/>
        <v>0</v>
      </c>
      <c r="AD930" s="42">
        <f t="shared" si="517"/>
        <v>0</v>
      </c>
      <c r="AE930" s="42">
        <f t="shared" si="518"/>
        <v>0</v>
      </c>
      <c r="AG930" s="7"/>
      <c r="AH930" s="7"/>
      <c r="AJ930" s="7"/>
      <c r="AL930" s="12" t="str">
        <f t="shared" si="519"/>
        <v/>
      </c>
      <c r="AM930" s="12" t="str">
        <f t="shared" si="520"/>
        <v/>
      </c>
      <c r="AN930" s="12" t="str">
        <f t="shared" si="521"/>
        <v/>
      </c>
      <c r="AO930" s="12" t="str">
        <f t="shared" si="522"/>
        <v/>
      </c>
      <c r="AP930" s="12" t="str">
        <f t="shared" si="523"/>
        <v/>
      </c>
      <c r="AQ930" s="12" t="str">
        <f t="shared" si="524"/>
        <v/>
      </c>
      <c r="AR930" s="12" t="str">
        <f t="shared" si="525"/>
        <v/>
      </c>
      <c r="AS930" s="12" t="str">
        <f t="shared" si="526"/>
        <v/>
      </c>
      <c r="AT930" s="12" t="str">
        <f t="shared" si="527"/>
        <v/>
      </c>
      <c r="AU930" s="12" t="str">
        <f t="shared" si="528"/>
        <v/>
      </c>
      <c r="AV930" s="12" t="str">
        <f t="shared" si="529"/>
        <v/>
      </c>
      <c r="AW930" s="12" t="str">
        <f t="shared" si="530"/>
        <v/>
      </c>
      <c r="AX930" s="12" t="str">
        <f t="shared" si="531"/>
        <v/>
      </c>
      <c r="AY930" s="12" t="str">
        <f t="shared" si="532"/>
        <v/>
      </c>
      <c r="AZ930" s="12" t="str">
        <f t="shared" si="533"/>
        <v/>
      </c>
    </row>
    <row r="931" spans="1:52" s="3" customFormat="1">
      <c r="A931" s="35"/>
      <c r="B931" s="36"/>
      <c r="C931" s="36"/>
      <c r="D931" s="36"/>
      <c r="E931" s="13"/>
      <c r="F931" s="13"/>
      <c r="G931" s="13"/>
      <c r="H931" s="13"/>
      <c r="I931" s="18">
        <f t="shared" si="501"/>
        <v>0</v>
      </c>
      <c r="J931" s="37">
        <f t="shared" si="502"/>
        <v>0</v>
      </c>
      <c r="K931" s="37"/>
      <c r="L931" s="12">
        <f t="shared" si="503"/>
        <v>0</v>
      </c>
      <c r="M931" s="12">
        <f t="shared" si="504"/>
        <v>0</v>
      </c>
      <c r="N931" s="12">
        <f t="shared" si="505"/>
        <v>0</v>
      </c>
      <c r="O931" s="12">
        <f t="shared" si="506"/>
        <v>0</v>
      </c>
      <c r="P931" s="12">
        <f t="shared" si="507"/>
        <v>0</v>
      </c>
      <c r="Q931" s="12">
        <f t="shared" si="508"/>
        <v>0</v>
      </c>
      <c r="R931" s="12">
        <f t="shared" si="509"/>
        <v>0</v>
      </c>
      <c r="S931" s="12">
        <f t="shared" si="510"/>
        <v>0</v>
      </c>
      <c r="U931" s="12">
        <f t="shared" si="511"/>
        <v>0</v>
      </c>
      <c r="V931" s="12">
        <f t="shared" si="512"/>
        <v>0</v>
      </c>
      <c r="W931" s="12">
        <f t="shared" si="513"/>
        <v>0</v>
      </c>
      <c r="X931" s="12">
        <f t="shared" si="534"/>
        <v>0</v>
      </c>
      <c r="Y931" s="12">
        <f t="shared" si="535"/>
        <v>0</v>
      </c>
      <c r="Z931" s="12">
        <f t="shared" si="514"/>
        <v>0</v>
      </c>
      <c r="AB931" s="42">
        <f t="shared" si="515"/>
        <v>0</v>
      </c>
      <c r="AC931" s="42">
        <f t="shared" si="516"/>
        <v>0</v>
      </c>
      <c r="AD931" s="42">
        <f t="shared" si="517"/>
        <v>0</v>
      </c>
      <c r="AE931" s="42">
        <f t="shared" si="518"/>
        <v>0</v>
      </c>
      <c r="AG931" s="7"/>
      <c r="AH931" s="7"/>
      <c r="AJ931" s="7"/>
      <c r="AL931" s="12" t="str">
        <f t="shared" si="519"/>
        <v/>
      </c>
      <c r="AM931" s="12" t="str">
        <f t="shared" si="520"/>
        <v/>
      </c>
      <c r="AN931" s="12" t="str">
        <f t="shared" si="521"/>
        <v/>
      </c>
      <c r="AO931" s="12" t="str">
        <f t="shared" si="522"/>
        <v/>
      </c>
      <c r="AP931" s="12" t="str">
        <f t="shared" si="523"/>
        <v/>
      </c>
      <c r="AQ931" s="12" t="str">
        <f t="shared" si="524"/>
        <v/>
      </c>
      <c r="AR931" s="12" t="str">
        <f t="shared" si="525"/>
        <v/>
      </c>
      <c r="AS931" s="12" t="str">
        <f t="shared" si="526"/>
        <v/>
      </c>
      <c r="AT931" s="12" t="str">
        <f t="shared" si="527"/>
        <v/>
      </c>
      <c r="AU931" s="12" t="str">
        <f t="shared" si="528"/>
        <v/>
      </c>
      <c r="AV931" s="12" t="str">
        <f t="shared" si="529"/>
        <v/>
      </c>
      <c r="AW931" s="12" t="str">
        <f t="shared" si="530"/>
        <v/>
      </c>
      <c r="AX931" s="12" t="str">
        <f t="shared" si="531"/>
        <v/>
      </c>
      <c r="AY931" s="12" t="str">
        <f t="shared" si="532"/>
        <v/>
      </c>
      <c r="AZ931" s="12" t="str">
        <f t="shared" si="533"/>
        <v/>
      </c>
    </row>
    <row r="932" spans="1:52" s="3" customFormat="1">
      <c r="A932" s="35"/>
      <c r="B932" s="36"/>
      <c r="C932" s="36"/>
      <c r="D932" s="36"/>
      <c r="E932" s="13"/>
      <c r="F932" s="13"/>
      <c r="G932" s="13"/>
      <c r="H932" s="13"/>
      <c r="I932" s="18">
        <f t="shared" si="501"/>
        <v>0</v>
      </c>
      <c r="J932" s="37">
        <f t="shared" si="502"/>
        <v>0</v>
      </c>
      <c r="K932" s="37"/>
      <c r="L932" s="12">
        <f t="shared" si="503"/>
        <v>0</v>
      </c>
      <c r="M932" s="12">
        <f t="shared" si="504"/>
        <v>0</v>
      </c>
      <c r="N932" s="12">
        <f t="shared" si="505"/>
        <v>0</v>
      </c>
      <c r="O932" s="12">
        <f t="shared" si="506"/>
        <v>0</v>
      </c>
      <c r="P932" s="12">
        <f t="shared" si="507"/>
        <v>0</v>
      </c>
      <c r="Q932" s="12">
        <f t="shared" si="508"/>
        <v>0</v>
      </c>
      <c r="R932" s="12">
        <f t="shared" si="509"/>
        <v>0</v>
      </c>
      <c r="S932" s="12">
        <f t="shared" si="510"/>
        <v>0</v>
      </c>
      <c r="U932" s="12">
        <f t="shared" si="511"/>
        <v>0</v>
      </c>
      <c r="V932" s="12">
        <f t="shared" si="512"/>
        <v>0</v>
      </c>
      <c r="W932" s="12">
        <f t="shared" si="513"/>
        <v>0</v>
      </c>
      <c r="X932" s="12">
        <f t="shared" si="534"/>
        <v>0</v>
      </c>
      <c r="Y932" s="12">
        <f t="shared" si="535"/>
        <v>0</v>
      </c>
      <c r="Z932" s="12">
        <f t="shared" si="514"/>
        <v>0</v>
      </c>
      <c r="AB932" s="42">
        <f t="shared" si="515"/>
        <v>0</v>
      </c>
      <c r="AC932" s="42">
        <f t="shared" si="516"/>
        <v>0</v>
      </c>
      <c r="AD932" s="42">
        <f t="shared" si="517"/>
        <v>0</v>
      </c>
      <c r="AE932" s="42">
        <f t="shared" si="518"/>
        <v>0</v>
      </c>
      <c r="AG932" s="7"/>
      <c r="AH932" s="7"/>
      <c r="AJ932" s="7"/>
      <c r="AL932" s="12" t="str">
        <f t="shared" si="519"/>
        <v/>
      </c>
      <c r="AM932" s="12" t="str">
        <f t="shared" si="520"/>
        <v/>
      </c>
      <c r="AN932" s="12" t="str">
        <f t="shared" si="521"/>
        <v/>
      </c>
      <c r="AO932" s="12" t="str">
        <f t="shared" si="522"/>
        <v/>
      </c>
      <c r="AP932" s="12" t="str">
        <f t="shared" si="523"/>
        <v/>
      </c>
      <c r="AQ932" s="12" t="str">
        <f t="shared" si="524"/>
        <v/>
      </c>
      <c r="AR932" s="12" t="str">
        <f t="shared" si="525"/>
        <v/>
      </c>
      <c r="AS932" s="12" t="str">
        <f t="shared" si="526"/>
        <v/>
      </c>
      <c r="AT932" s="12" t="str">
        <f t="shared" si="527"/>
        <v/>
      </c>
      <c r="AU932" s="12" t="str">
        <f t="shared" si="528"/>
        <v/>
      </c>
      <c r="AV932" s="12" t="str">
        <f t="shared" si="529"/>
        <v/>
      </c>
      <c r="AW932" s="12" t="str">
        <f t="shared" si="530"/>
        <v/>
      </c>
      <c r="AX932" s="12" t="str">
        <f t="shared" si="531"/>
        <v/>
      </c>
      <c r="AY932" s="12" t="str">
        <f t="shared" si="532"/>
        <v/>
      </c>
      <c r="AZ932" s="12" t="str">
        <f t="shared" si="533"/>
        <v/>
      </c>
    </row>
    <row r="933" spans="1:52" s="3" customFormat="1">
      <c r="A933" s="35"/>
      <c r="B933" s="36"/>
      <c r="C933" s="36"/>
      <c r="D933" s="36"/>
      <c r="E933" s="13"/>
      <c r="F933" s="13"/>
      <c r="G933" s="13"/>
      <c r="H933" s="13"/>
      <c r="I933" s="18">
        <f t="shared" si="501"/>
        <v>0</v>
      </c>
      <c r="J933" s="37">
        <f t="shared" si="502"/>
        <v>0</v>
      </c>
      <c r="K933" s="37"/>
      <c r="L933" s="12">
        <f t="shared" si="503"/>
        <v>0</v>
      </c>
      <c r="M933" s="12">
        <f t="shared" si="504"/>
        <v>0</v>
      </c>
      <c r="N933" s="12">
        <f t="shared" si="505"/>
        <v>0</v>
      </c>
      <c r="O933" s="12">
        <f t="shared" si="506"/>
        <v>0</v>
      </c>
      <c r="P933" s="12">
        <f t="shared" si="507"/>
        <v>0</v>
      </c>
      <c r="Q933" s="12">
        <f t="shared" si="508"/>
        <v>0</v>
      </c>
      <c r="R933" s="12">
        <f t="shared" si="509"/>
        <v>0</v>
      </c>
      <c r="S933" s="12">
        <f t="shared" si="510"/>
        <v>0</v>
      </c>
      <c r="U933" s="12">
        <f t="shared" si="511"/>
        <v>0</v>
      </c>
      <c r="V933" s="12">
        <f t="shared" si="512"/>
        <v>0</v>
      </c>
      <c r="W933" s="12">
        <f t="shared" si="513"/>
        <v>0</v>
      </c>
      <c r="X933" s="12">
        <f t="shared" si="534"/>
        <v>0</v>
      </c>
      <c r="Y933" s="12">
        <f t="shared" si="535"/>
        <v>0</v>
      </c>
      <c r="Z933" s="12">
        <f t="shared" si="514"/>
        <v>0</v>
      </c>
      <c r="AB933" s="42">
        <f t="shared" si="515"/>
        <v>0</v>
      </c>
      <c r="AC933" s="42">
        <f t="shared" si="516"/>
        <v>0</v>
      </c>
      <c r="AD933" s="42">
        <f t="shared" si="517"/>
        <v>0</v>
      </c>
      <c r="AE933" s="42">
        <f t="shared" si="518"/>
        <v>0</v>
      </c>
      <c r="AG933" s="7"/>
      <c r="AH933" s="7"/>
      <c r="AJ933" s="7"/>
      <c r="AL933" s="12" t="str">
        <f t="shared" si="519"/>
        <v/>
      </c>
      <c r="AM933" s="12" t="str">
        <f t="shared" si="520"/>
        <v/>
      </c>
      <c r="AN933" s="12" t="str">
        <f t="shared" si="521"/>
        <v/>
      </c>
      <c r="AO933" s="12" t="str">
        <f t="shared" si="522"/>
        <v/>
      </c>
      <c r="AP933" s="12" t="str">
        <f t="shared" si="523"/>
        <v/>
      </c>
      <c r="AQ933" s="12" t="str">
        <f t="shared" si="524"/>
        <v/>
      </c>
      <c r="AR933" s="12" t="str">
        <f t="shared" si="525"/>
        <v/>
      </c>
      <c r="AS933" s="12" t="str">
        <f t="shared" si="526"/>
        <v/>
      </c>
      <c r="AT933" s="12" t="str">
        <f t="shared" si="527"/>
        <v/>
      </c>
      <c r="AU933" s="12" t="str">
        <f t="shared" si="528"/>
        <v/>
      </c>
      <c r="AV933" s="12" t="str">
        <f t="shared" si="529"/>
        <v/>
      </c>
      <c r="AW933" s="12" t="str">
        <f t="shared" si="530"/>
        <v/>
      </c>
      <c r="AX933" s="12" t="str">
        <f t="shared" si="531"/>
        <v/>
      </c>
      <c r="AY933" s="12" t="str">
        <f t="shared" si="532"/>
        <v/>
      </c>
      <c r="AZ933" s="12" t="str">
        <f t="shared" si="533"/>
        <v/>
      </c>
    </row>
    <row r="934" spans="1:52" s="3" customFormat="1">
      <c r="A934" s="35"/>
      <c r="B934" s="36"/>
      <c r="C934" s="36"/>
      <c r="D934" s="36"/>
      <c r="E934" s="13"/>
      <c r="F934" s="13"/>
      <c r="G934" s="13"/>
      <c r="H934" s="13"/>
      <c r="I934" s="18">
        <f t="shared" si="501"/>
        <v>0</v>
      </c>
      <c r="J934" s="37">
        <f t="shared" si="502"/>
        <v>0</v>
      </c>
      <c r="K934" s="37"/>
      <c r="L934" s="12">
        <f t="shared" si="503"/>
        <v>0</v>
      </c>
      <c r="M934" s="12">
        <f t="shared" si="504"/>
        <v>0</v>
      </c>
      <c r="N934" s="12">
        <f t="shared" si="505"/>
        <v>0</v>
      </c>
      <c r="O934" s="12">
        <f t="shared" si="506"/>
        <v>0</v>
      </c>
      <c r="P934" s="12">
        <f t="shared" si="507"/>
        <v>0</v>
      </c>
      <c r="Q934" s="12">
        <f t="shared" si="508"/>
        <v>0</v>
      </c>
      <c r="R934" s="12">
        <f t="shared" si="509"/>
        <v>0</v>
      </c>
      <c r="S934" s="12">
        <f t="shared" si="510"/>
        <v>0</v>
      </c>
      <c r="U934" s="12">
        <f t="shared" si="511"/>
        <v>0</v>
      </c>
      <c r="V934" s="12">
        <f t="shared" si="512"/>
        <v>0</v>
      </c>
      <c r="W934" s="12">
        <f t="shared" si="513"/>
        <v>0</v>
      </c>
      <c r="X934" s="12">
        <f t="shared" si="534"/>
        <v>0</v>
      </c>
      <c r="Y934" s="12">
        <f t="shared" si="535"/>
        <v>0</v>
      </c>
      <c r="Z934" s="12">
        <f t="shared" si="514"/>
        <v>0</v>
      </c>
      <c r="AB934" s="42">
        <f t="shared" si="515"/>
        <v>0</v>
      </c>
      <c r="AC934" s="42">
        <f t="shared" si="516"/>
        <v>0</v>
      </c>
      <c r="AD934" s="42">
        <f t="shared" si="517"/>
        <v>0</v>
      </c>
      <c r="AE934" s="42">
        <f t="shared" si="518"/>
        <v>0</v>
      </c>
      <c r="AG934" s="7"/>
      <c r="AH934" s="7"/>
      <c r="AJ934" s="7"/>
      <c r="AL934" s="12" t="str">
        <f t="shared" si="519"/>
        <v/>
      </c>
      <c r="AM934" s="12" t="str">
        <f t="shared" si="520"/>
        <v/>
      </c>
      <c r="AN934" s="12" t="str">
        <f t="shared" si="521"/>
        <v/>
      </c>
      <c r="AO934" s="12" t="str">
        <f t="shared" si="522"/>
        <v/>
      </c>
      <c r="AP934" s="12" t="str">
        <f t="shared" si="523"/>
        <v/>
      </c>
      <c r="AQ934" s="12" t="str">
        <f t="shared" si="524"/>
        <v/>
      </c>
      <c r="AR934" s="12" t="str">
        <f t="shared" si="525"/>
        <v/>
      </c>
      <c r="AS934" s="12" t="str">
        <f t="shared" si="526"/>
        <v/>
      </c>
      <c r="AT934" s="12" t="str">
        <f t="shared" si="527"/>
        <v/>
      </c>
      <c r="AU934" s="12" t="str">
        <f t="shared" si="528"/>
        <v/>
      </c>
      <c r="AV934" s="12" t="str">
        <f t="shared" si="529"/>
        <v/>
      </c>
      <c r="AW934" s="12" t="str">
        <f t="shared" si="530"/>
        <v/>
      </c>
      <c r="AX934" s="12" t="str">
        <f t="shared" si="531"/>
        <v/>
      </c>
      <c r="AY934" s="12" t="str">
        <f t="shared" si="532"/>
        <v/>
      </c>
      <c r="AZ934" s="12" t="str">
        <f t="shared" si="533"/>
        <v/>
      </c>
    </row>
    <row r="935" spans="1:52" s="3" customFormat="1">
      <c r="A935" s="35"/>
      <c r="B935" s="36"/>
      <c r="C935" s="36"/>
      <c r="D935" s="36"/>
      <c r="E935" s="13"/>
      <c r="F935" s="13"/>
      <c r="G935" s="13"/>
      <c r="H935" s="13"/>
      <c r="I935" s="18">
        <f t="shared" si="501"/>
        <v>0</v>
      </c>
      <c r="J935" s="37">
        <f t="shared" si="502"/>
        <v>0</v>
      </c>
      <c r="K935" s="37"/>
      <c r="L935" s="12">
        <f t="shared" si="503"/>
        <v>0</v>
      </c>
      <c r="M935" s="12">
        <f t="shared" si="504"/>
        <v>0</v>
      </c>
      <c r="N935" s="12">
        <f t="shared" si="505"/>
        <v>0</v>
      </c>
      <c r="O935" s="12">
        <f t="shared" si="506"/>
        <v>0</v>
      </c>
      <c r="P935" s="12">
        <f t="shared" si="507"/>
        <v>0</v>
      </c>
      <c r="Q935" s="12">
        <f t="shared" si="508"/>
        <v>0</v>
      </c>
      <c r="R935" s="12">
        <f t="shared" si="509"/>
        <v>0</v>
      </c>
      <c r="S935" s="12">
        <f t="shared" si="510"/>
        <v>0</v>
      </c>
      <c r="U935" s="12">
        <f t="shared" si="511"/>
        <v>0</v>
      </c>
      <c r="V935" s="12">
        <f t="shared" si="512"/>
        <v>0</v>
      </c>
      <c r="W935" s="12">
        <f t="shared" si="513"/>
        <v>0</v>
      </c>
      <c r="X935" s="12">
        <f t="shared" si="534"/>
        <v>0</v>
      </c>
      <c r="Y935" s="12">
        <f t="shared" si="535"/>
        <v>0</v>
      </c>
      <c r="Z935" s="12">
        <f t="shared" si="514"/>
        <v>0</v>
      </c>
      <c r="AB935" s="42">
        <f t="shared" si="515"/>
        <v>0</v>
      </c>
      <c r="AC935" s="42">
        <f t="shared" si="516"/>
        <v>0</v>
      </c>
      <c r="AD935" s="42">
        <f t="shared" si="517"/>
        <v>0</v>
      </c>
      <c r="AE935" s="42">
        <f t="shared" si="518"/>
        <v>0</v>
      </c>
      <c r="AG935" s="7"/>
      <c r="AH935" s="7"/>
      <c r="AJ935" s="7"/>
      <c r="AL935" s="12" t="str">
        <f t="shared" si="519"/>
        <v/>
      </c>
      <c r="AM935" s="12" t="str">
        <f t="shared" si="520"/>
        <v/>
      </c>
      <c r="AN935" s="12" t="str">
        <f t="shared" si="521"/>
        <v/>
      </c>
      <c r="AO935" s="12" t="str">
        <f t="shared" si="522"/>
        <v/>
      </c>
      <c r="AP935" s="12" t="str">
        <f t="shared" si="523"/>
        <v/>
      </c>
      <c r="AQ935" s="12" t="str">
        <f t="shared" si="524"/>
        <v/>
      </c>
      <c r="AR935" s="12" t="str">
        <f t="shared" si="525"/>
        <v/>
      </c>
      <c r="AS935" s="12" t="str">
        <f t="shared" si="526"/>
        <v/>
      </c>
      <c r="AT935" s="12" t="str">
        <f t="shared" si="527"/>
        <v/>
      </c>
      <c r="AU935" s="12" t="str">
        <f t="shared" si="528"/>
        <v/>
      </c>
      <c r="AV935" s="12" t="str">
        <f t="shared" si="529"/>
        <v/>
      </c>
      <c r="AW935" s="12" t="str">
        <f t="shared" si="530"/>
        <v/>
      </c>
      <c r="AX935" s="12" t="str">
        <f t="shared" si="531"/>
        <v/>
      </c>
      <c r="AY935" s="12" t="str">
        <f t="shared" si="532"/>
        <v/>
      </c>
      <c r="AZ935" s="12" t="str">
        <f t="shared" si="533"/>
        <v/>
      </c>
    </row>
    <row r="936" spans="1:52" s="3" customFormat="1">
      <c r="A936" s="35"/>
      <c r="B936" s="36"/>
      <c r="C936" s="36"/>
      <c r="D936" s="36"/>
      <c r="E936" s="13"/>
      <c r="F936" s="13"/>
      <c r="G936" s="13"/>
      <c r="H936" s="13"/>
      <c r="I936" s="18">
        <f t="shared" si="501"/>
        <v>0</v>
      </c>
      <c r="J936" s="37">
        <f t="shared" si="502"/>
        <v>0</v>
      </c>
      <c r="K936" s="37"/>
      <c r="L936" s="12">
        <f t="shared" si="503"/>
        <v>0</v>
      </c>
      <c r="M936" s="12">
        <f t="shared" si="504"/>
        <v>0</v>
      </c>
      <c r="N936" s="12">
        <f t="shared" si="505"/>
        <v>0</v>
      </c>
      <c r="O936" s="12">
        <f t="shared" si="506"/>
        <v>0</v>
      </c>
      <c r="P936" s="12">
        <f t="shared" si="507"/>
        <v>0</v>
      </c>
      <c r="Q936" s="12">
        <f t="shared" si="508"/>
        <v>0</v>
      </c>
      <c r="R936" s="12">
        <f t="shared" si="509"/>
        <v>0</v>
      </c>
      <c r="S936" s="12">
        <f t="shared" si="510"/>
        <v>0</v>
      </c>
      <c r="U936" s="12">
        <f t="shared" si="511"/>
        <v>0</v>
      </c>
      <c r="V936" s="12">
        <f t="shared" si="512"/>
        <v>0</v>
      </c>
      <c r="W936" s="12">
        <f t="shared" si="513"/>
        <v>0</v>
      </c>
      <c r="X936" s="12">
        <f t="shared" si="534"/>
        <v>0</v>
      </c>
      <c r="Y936" s="12">
        <f t="shared" si="535"/>
        <v>0</v>
      </c>
      <c r="Z936" s="12">
        <f t="shared" si="514"/>
        <v>0</v>
      </c>
      <c r="AB936" s="42">
        <f t="shared" si="515"/>
        <v>0</v>
      </c>
      <c r="AC936" s="42">
        <f t="shared" si="516"/>
        <v>0</v>
      </c>
      <c r="AD936" s="42">
        <f t="shared" si="517"/>
        <v>0</v>
      </c>
      <c r="AE936" s="42">
        <f t="shared" si="518"/>
        <v>0</v>
      </c>
      <c r="AG936" s="7"/>
      <c r="AH936" s="7"/>
      <c r="AJ936" s="7"/>
      <c r="AL936" s="12" t="str">
        <f t="shared" si="519"/>
        <v/>
      </c>
      <c r="AM936" s="12" t="str">
        <f t="shared" si="520"/>
        <v/>
      </c>
      <c r="AN936" s="12" t="str">
        <f t="shared" si="521"/>
        <v/>
      </c>
      <c r="AO936" s="12" t="str">
        <f t="shared" si="522"/>
        <v/>
      </c>
      <c r="AP936" s="12" t="str">
        <f t="shared" si="523"/>
        <v/>
      </c>
      <c r="AQ936" s="12" t="str">
        <f t="shared" si="524"/>
        <v/>
      </c>
      <c r="AR936" s="12" t="str">
        <f t="shared" si="525"/>
        <v/>
      </c>
      <c r="AS936" s="12" t="str">
        <f t="shared" si="526"/>
        <v/>
      </c>
      <c r="AT936" s="12" t="str">
        <f t="shared" si="527"/>
        <v/>
      </c>
      <c r="AU936" s="12" t="str">
        <f t="shared" si="528"/>
        <v/>
      </c>
      <c r="AV936" s="12" t="str">
        <f t="shared" si="529"/>
        <v/>
      </c>
      <c r="AW936" s="12" t="str">
        <f t="shared" si="530"/>
        <v/>
      </c>
      <c r="AX936" s="12" t="str">
        <f t="shared" si="531"/>
        <v/>
      </c>
      <c r="AY936" s="12" t="str">
        <f t="shared" si="532"/>
        <v/>
      </c>
      <c r="AZ936" s="12" t="str">
        <f t="shared" si="533"/>
        <v/>
      </c>
    </row>
    <row r="937" spans="1:52" s="3" customFormat="1">
      <c r="A937" s="35"/>
      <c r="B937" s="36"/>
      <c r="C937" s="36"/>
      <c r="D937" s="36"/>
      <c r="E937" s="13"/>
      <c r="F937" s="13"/>
      <c r="G937" s="13"/>
      <c r="H937" s="13"/>
      <c r="I937" s="18">
        <f t="shared" si="501"/>
        <v>0</v>
      </c>
      <c r="J937" s="37">
        <f t="shared" si="502"/>
        <v>0</v>
      </c>
      <c r="K937" s="37"/>
      <c r="L937" s="12">
        <f t="shared" si="503"/>
        <v>0</v>
      </c>
      <c r="M937" s="12">
        <f t="shared" si="504"/>
        <v>0</v>
      </c>
      <c r="N937" s="12">
        <f t="shared" si="505"/>
        <v>0</v>
      </c>
      <c r="O937" s="12">
        <f t="shared" si="506"/>
        <v>0</v>
      </c>
      <c r="P937" s="12">
        <f t="shared" si="507"/>
        <v>0</v>
      </c>
      <c r="Q937" s="12">
        <f t="shared" si="508"/>
        <v>0</v>
      </c>
      <c r="R937" s="12">
        <f t="shared" si="509"/>
        <v>0</v>
      </c>
      <c r="S937" s="12">
        <f t="shared" si="510"/>
        <v>0</v>
      </c>
      <c r="U937" s="12">
        <f t="shared" si="511"/>
        <v>0</v>
      </c>
      <c r="V937" s="12">
        <f t="shared" si="512"/>
        <v>0</v>
      </c>
      <c r="W937" s="12">
        <f t="shared" si="513"/>
        <v>0</v>
      </c>
      <c r="X937" s="12">
        <f t="shared" si="534"/>
        <v>0</v>
      </c>
      <c r="Y937" s="12">
        <f t="shared" si="535"/>
        <v>0</v>
      </c>
      <c r="Z937" s="12">
        <f t="shared" si="514"/>
        <v>0</v>
      </c>
      <c r="AB937" s="42">
        <f t="shared" si="515"/>
        <v>0</v>
      </c>
      <c r="AC937" s="42">
        <f t="shared" si="516"/>
        <v>0</v>
      </c>
      <c r="AD937" s="42">
        <f t="shared" si="517"/>
        <v>0</v>
      </c>
      <c r="AE937" s="42">
        <f t="shared" si="518"/>
        <v>0</v>
      </c>
      <c r="AG937" s="7"/>
      <c r="AH937" s="7"/>
      <c r="AJ937" s="7"/>
      <c r="AL937" s="12" t="str">
        <f t="shared" si="519"/>
        <v/>
      </c>
      <c r="AM937" s="12" t="str">
        <f t="shared" si="520"/>
        <v/>
      </c>
      <c r="AN937" s="12" t="str">
        <f t="shared" si="521"/>
        <v/>
      </c>
      <c r="AO937" s="12" t="str">
        <f t="shared" si="522"/>
        <v/>
      </c>
      <c r="AP937" s="12" t="str">
        <f t="shared" si="523"/>
        <v/>
      </c>
      <c r="AQ937" s="12" t="str">
        <f t="shared" si="524"/>
        <v/>
      </c>
      <c r="AR937" s="12" t="str">
        <f t="shared" si="525"/>
        <v/>
      </c>
      <c r="AS937" s="12" t="str">
        <f t="shared" si="526"/>
        <v/>
      </c>
      <c r="AT937" s="12" t="str">
        <f t="shared" si="527"/>
        <v/>
      </c>
      <c r="AU937" s="12" t="str">
        <f t="shared" si="528"/>
        <v/>
      </c>
      <c r="AV937" s="12" t="str">
        <f t="shared" si="529"/>
        <v/>
      </c>
      <c r="AW937" s="12" t="str">
        <f t="shared" si="530"/>
        <v/>
      </c>
      <c r="AX937" s="12" t="str">
        <f t="shared" si="531"/>
        <v/>
      </c>
      <c r="AY937" s="12" t="str">
        <f t="shared" si="532"/>
        <v/>
      </c>
      <c r="AZ937" s="12" t="str">
        <f t="shared" si="533"/>
        <v/>
      </c>
    </row>
    <row r="938" spans="1:52" s="3" customFormat="1">
      <c r="A938" s="35"/>
      <c r="B938" s="36"/>
      <c r="C938" s="36"/>
      <c r="D938" s="36"/>
      <c r="E938" s="13"/>
      <c r="F938" s="13"/>
      <c r="G938" s="13"/>
      <c r="H938" s="13"/>
      <c r="I938" s="18">
        <f t="shared" si="501"/>
        <v>0</v>
      </c>
      <c r="J938" s="37">
        <f t="shared" si="502"/>
        <v>0</v>
      </c>
      <c r="K938" s="37"/>
      <c r="L938" s="12">
        <f t="shared" si="503"/>
        <v>0</v>
      </c>
      <c r="M938" s="12">
        <f t="shared" si="504"/>
        <v>0</v>
      </c>
      <c r="N938" s="12">
        <f t="shared" si="505"/>
        <v>0</v>
      </c>
      <c r="O938" s="12">
        <f t="shared" si="506"/>
        <v>0</v>
      </c>
      <c r="P938" s="12">
        <f t="shared" si="507"/>
        <v>0</v>
      </c>
      <c r="Q938" s="12">
        <f t="shared" si="508"/>
        <v>0</v>
      </c>
      <c r="R938" s="12">
        <f t="shared" si="509"/>
        <v>0</v>
      </c>
      <c r="S938" s="12">
        <f t="shared" si="510"/>
        <v>0</v>
      </c>
      <c r="U938" s="12">
        <f t="shared" si="511"/>
        <v>0</v>
      </c>
      <c r="V938" s="12">
        <f t="shared" si="512"/>
        <v>0</v>
      </c>
      <c r="W938" s="12">
        <f t="shared" si="513"/>
        <v>0</v>
      </c>
      <c r="X938" s="12">
        <f t="shared" si="534"/>
        <v>0</v>
      </c>
      <c r="Y938" s="12">
        <f t="shared" si="535"/>
        <v>0</v>
      </c>
      <c r="Z938" s="12">
        <f t="shared" si="514"/>
        <v>0</v>
      </c>
      <c r="AB938" s="42">
        <f t="shared" si="515"/>
        <v>0</v>
      </c>
      <c r="AC938" s="42">
        <f t="shared" si="516"/>
        <v>0</v>
      </c>
      <c r="AD938" s="42">
        <f t="shared" si="517"/>
        <v>0</v>
      </c>
      <c r="AE938" s="42">
        <f t="shared" si="518"/>
        <v>0</v>
      </c>
      <c r="AG938" s="7"/>
      <c r="AH938" s="7"/>
      <c r="AJ938" s="7"/>
      <c r="AL938" s="12" t="str">
        <f t="shared" si="519"/>
        <v/>
      </c>
      <c r="AM938" s="12" t="str">
        <f t="shared" si="520"/>
        <v/>
      </c>
      <c r="AN938" s="12" t="str">
        <f t="shared" si="521"/>
        <v/>
      </c>
      <c r="AO938" s="12" t="str">
        <f t="shared" si="522"/>
        <v/>
      </c>
      <c r="AP938" s="12" t="str">
        <f t="shared" si="523"/>
        <v/>
      </c>
      <c r="AQ938" s="12" t="str">
        <f t="shared" si="524"/>
        <v/>
      </c>
      <c r="AR938" s="12" t="str">
        <f t="shared" si="525"/>
        <v/>
      </c>
      <c r="AS938" s="12" t="str">
        <f t="shared" si="526"/>
        <v/>
      </c>
      <c r="AT938" s="12" t="str">
        <f t="shared" si="527"/>
        <v/>
      </c>
      <c r="AU938" s="12" t="str">
        <f t="shared" si="528"/>
        <v/>
      </c>
      <c r="AV938" s="12" t="str">
        <f t="shared" si="529"/>
        <v/>
      </c>
      <c r="AW938" s="12" t="str">
        <f t="shared" si="530"/>
        <v/>
      </c>
      <c r="AX938" s="12" t="str">
        <f t="shared" si="531"/>
        <v/>
      </c>
      <c r="AY938" s="12" t="str">
        <f t="shared" si="532"/>
        <v/>
      </c>
      <c r="AZ938" s="12" t="str">
        <f t="shared" si="533"/>
        <v/>
      </c>
    </row>
    <row r="939" spans="1:52" s="3" customFormat="1">
      <c r="A939" s="35"/>
      <c r="B939" s="36"/>
      <c r="C939" s="36"/>
      <c r="D939" s="36"/>
      <c r="E939" s="13"/>
      <c r="F939" s="13"/>
      <c r="G939" s="13"/>
      <c r="H939" s="13"/>
      <c r="I939" s="18">
        <f t="shared" si="501"/>
        <v>0</v>
      </c>
      <c r="J939" s="37">
        <f t="shared" si="502"/>
        <v>0</v>
      </c>
      <c r="K939" s="37"/>
      <c r="L939" s="12">
        <f t="shared" si="503"/>
        <v>0</v>
      </c>
      <c r="M939" s="12">
        <f t="shared" si="504"/>
        <v>0</v>
      </c>
      <c r="N939" s="12">
        <f t="shared" si="505"/>
        <v>0</v>
      </c>
      <c r="O939" s="12">
        <f t="shared" si="506"/>
        <v>0</v>
      </c>
      <c r="P939" s="12">
        <f t="shared" si="507"/>
        <v>0</v>
      </c>
      <c r="Q939" s="12">
        <f t="shared" si="508"/>
        <v>0</v>
      </c>
      <c r="R939" s="12">
        <f t="shared" si="509"/>
        <v>0</v>
      </c>
      <c r="S939" s="12">
        <f t="shared" si="510"/>
        <v>0</v>
      </c>
      <c r="U939" s="12">
        <f t="shared" si="511"/>
        <v>0</v>
      </c>
      <c r="V939" s="12">
        <f t="shared" si="512"/>
        <v>0</v>
      </c>
      <c r="W939" s="12">
        <f t="shared" si="513"/>
        <v>0</v>
      </c>
      <c r="X939" s="12">
        <f t="shared" si="534"/>
        <v>0</v>
      </c>
      <c r="Y939" s="12">
        <f t="shared" si="535"/>
        <v>0</v>
      </c>
      <c r="Z939" s="12">
        <f t="shared" si="514"/>
        <v>0</v>
      </c>
      <c r="AB939" s="42">
        <f t="shared" si="515"/>
        <v>0</v>
      </c>
      <c r="AC939" s="42">
        <f t="shared" si="516"/>
        <v>0</v>
      </c>
      <c r="AD939" s="42">
        <f t="shared" si="517"/>
        <v>0</v>
      </c>
      <c r="AE939" s="42">
        <f t="shared" si="518"/>
        <v>0</v>
      </c>
      <c r="AG939" s="7"/>
      <c r="AH939" s="7"/>
      <c r="AJ939" s="7"/>
      <c r="AL939" s="12" t="str">
        <f t="shared" si="519"/>
        <v/>
      </c>
      <c r="AM939" s="12" t="str">
        <f t="shared" si="520"/>
        <v/>
      </c>
      <c r="AN939" s="12" t="str">
        <f t="shared" si="521"/>
        <v/>
      </c>
      <c r="AO939" s="12" t="str">
        <f t="shared" si="522"/>
        <v/>
      </c>
      <c r="AP939" s="12" t="str">
        <f t="shared" si="523"/>
        <v/>
      </c>
      <c r="AQ939" s="12" t="str">
        <f t="shared" si="524"/>
        <v/>
      </c>
      <c r="AR939" s="12" t="str">
        <f t="shared" si="525"/>
        <v/>
      </c>
      <c r="AS939" s="12" t="str">
        <f t="shared" si="526"/>
        <v/>
      </c>
      <c r="AT939" s="12" t="str">
        <f t="shared" si="527"/>
        <v/>
      </c>
      <c r="AU939" s="12" t="str">
        <f t="shared" si="528"/>
        <v/>
      </c>
      <c r="AV939" s="12" t="str">
        <f t="shared" si="529"/>
        <v/>
      </c>
      <c r="AW939" s="12" t="str">
        <f t="shared" si="530"/>
        <v/>
      </c>
      <c r="AX939" s="12" t="str">
        <f t="shared" si="531"/>
        <v/>
      </c>
      <c r="AY939" s="12" t="str">
        <f t="shared" si="532"/>
        <v/>
      </c>
      <c r="AZ939" s="12" t="str">
        <f t="shared" si="533"/>
        <v/>
      </c>
    </row>
    <row r="940" spans="1:52" s="3" customFormat="1">
      <c r="A940" s="35"/>
      <c r="B940" s="36"/>
      <c r="C940" s="36"/>
      <c r="D940" s="36"/>
      <c r="E940" s="13"/>
      <c r="F940" s="13"/>
      <c r="G940" s="13"/>
      <c r="H940" s="13"/>
      <c r="I940" s="18">
        <f t="shared" si="501"/>
        <v>0</v>
      </c>
      <c r="J940" s="37">
        <f t="shared" si="502"/>
        <v>0</v>
      </c>
      <c r="K940" s="37"/>
      <c r="L940" s="12">
        <f t="shared" si="503"/>
        <v>0</v>
      </c>
      <c r="M940" s="12">
        <f t="shared" si="504"/>
        <v>0</v>
      </c>
      <c r="N940" s="12">
        <f t="shared" si="505"/>
        <v>0</v>
      </c>
      <c r="O940" s="12">
        <f t="shared" si="506"/>
        <v>0</v>
      </c>
      <c r="P940" s="12">
        <f t="shared" si="507"/>
        <v>0</v>
      </c>
      <c r="Q940" s="12">
        <f t="shared" si="508"/>
        <v>0</v>
      </c>
      <c r="R940" s="12">
        <f t="shared" si="509"/>
        <v>0</v>
      </c>
      <c r="S940" s="12">
        <f t="shared" si="510"/>
        <v>0</v>
      </c>
      <c r="U940" s="12">
        <f t="shared" si="511"/>
        <v>0</v>
      </c>
      <c r="V940" s="12">
        <f t="shared" si="512"/>
        <v>0</v>
      </c>
      <c r="W940" s="12">
        <f t="shared" si="513"/>
        <v>0</v>
      </c>
      <c r="X940" s="12">
        <f t="shared" si="534"/>
        <v>0</v>
      </c>
      <c r="Y940" s="12">
        <f t="shared" si="535"/>
        <v>0</v>
      </c>
      <c r="Z940" s="12">
        <f t="shared" si="514"/>
        <v>0</v>
      </c>
      <c r="AB940" s="42">
        <f t="shared" si="515"/>
        <v>0</v>
      </c>
      <c r="AC940" s="42">
        <f t="shared" si="516"/>
        <v>0</v>
      </c>
      <c r="AD940" s="42">
        <f t="shared" si="517"/>
        <v>0</v>
      </c>
      <c r="AE940" s="42">
        <f t="shared" si="518"/>
        <v>0</v>
      </c>
      <c r="AG940" s="7"/>
      <c r="AH940" s="7"/>
      <c r="AJ940" s="7"/>
      <c r="AL940" s="12" t="str">
        <f t="shared" si="519"/>
        <v/>
      </c>
      <c r="AM940" s="12" t="str">
        <f t="shared" si="520"/>
        <v/>
      </c>
      <c r="AN940" s="12" t="str">
        <f t="shared" si="521"/>
        <v/>
      </c>
      <c r="AO940" s="12" t="str">
        <f t="shared" si="522"/>
        <v/>
      </c>
      <c r="AP940" s="12" t="str">
        <f t="shared" si="523"/>
        <v/>
      </c>
      <c r="AQ940" s="12" t="str">
        <f t="shared" si="524"/>
        <v/>
      </c>
      <c r="AR940" s="12" t="str">
        <f t="shared" si="525"/>
        <v/>
      </c>
      <c r="AS940" s="12" t="str">
        <f t="shared" si="526"/>
        <v/>
      </c>
      <c r="AT940" s="12" t="str">
        <f t="shared" si="527"/>
        <v/>
      </c>
      <c r="AU940" s="12" t="str">
        <f t="shared" si="528"/>
        <v/>
      </c>
      <c r="AV940" s="12" t="str">
        <f t="shared" si="529"/>
        <v/>
      </c>
      <c r="AW940" s="12" t="str">
        <f t="shared" si="530"/>
        <v/>
      </c>
      <c r="AX940" s="12" t="str">
        <f t="shared" si="531"/>
        <v/>
      </c>
      <c r="AY940" s="12" t="str">
        <f t="shared" si="532"/>
        <v/>
      </c>
      <c r="AZ940" s="12" t="str">
        <f t="shared" si="533"/>
        <v/>
      </c>
    </row>
    <row r="941" spans="1:52" s="3" customFormat="1">
      <c r="A941" s="35"/>
      <c r="B941" s="36"/>
      <c r="C941" s="36"/>
      <c r="D941" s="36"/>
      <c r="E941" s="13"/>
      <c r="F941" s="13"/>
      <c r="G941" s="13"/>
      <c r="H941" s="13"/>
      <c r="I941" s="18">
        <f t="shared" si="501"/>
        <v>0</v>
      </c>
      <c r="J941" s="37">
        <f t="shared" si="502"/>
        <v>0</v>
      </c>
      <c r="K941" s="37"/>
      <c r="L941" s="12">
        <f t="shared" si="503"/>
        <v>0</v>
      </c>
      <c r="M941" s="12">
        <f t="shared" si="504"/>
        <v>0</v>
      </c>
      <c r="N941" s="12">
        <f t="shared" si="505"/>
        <v>0</v>
      </c>
      <c r="O941" s="12">
        <f t="shared" si="506"/>
        <v>0</v>
      </c>
      <c r="P941" s="12">
        <f t="shared" si="507"/>
        <v>0</v>
      </c>
      <c r="Q941" s="12">
        <f t="shared" si="508"/>
        <v>0</v>
      </c>
      <c r="R941" s="12">
        <f t="shared" si="509"/>
        <v>0</v>
      </c>
      <c r="S941" s="12">
        <f t="shared" si="510"/>
        <v>0</v>
      </c>
      <c r="U941" s="12">
        <f t="shared" si="511"/>
        <v>0</v>
      </c>
      <c r="V941" s="12">
        <f t="shared" si="512"/>
        <v>0</v>
      </c>
      <c r="W941" s="12">
        <f t="shared" si="513"/>
        <v>0</v>
      </c>
      <c r="X941" s="12">
        <f t="shared" si="534"/>
        <v>0</v>
      </c>
      <c r="Y941" s="12">
        <f t="shared" si="535"/>
        <v>0</v>
      </c>
      <c r="Z941" s="12">
        <f t="shared" si="514"/>
        <v>0</v>
      </c>
      <c r="AB941" s="42">
        <f t="shared" si="515"/>
        <v>0</v>
      </c>
      <c r="AC941" s="42">
        <f t="shared" si="516"/>
        <v>0</v>
      </c>
      <c r="AD941" s="42">
        <f t="shared" si="517"/>
        <v>0</v>
      </c>
      <c r="AE941" s="42">
        <f t="shared" si="518"/>
        <v>0</v>
      </c>
      <c r="AG941" s="7"/>
      <c r="AH941" s="7"/>
      <c r="AJ941" s="7"/>
      <c r="AL941" s="12" t="str">
        <f t="shared" si="519"/>
        <v/>
      </c>
      <c r="AM941" s="12" t="str">
        <f t="shared" si="520"/>
        <v/>
      </c>
      <c r="AN941" s="12" t="str">
        <f t="shared" si="521"/>
        <v/>
      </c>
      <c r="AO941" s="12" t="str">
        <f t="shared" si="522"/>
        <v/>
      </c>
      <c r="AP941" s="12" t="str">
        <f t="shared" si="523"/>
        <v/>
      </c>
      <c r="AQ941" s="12" t="str">
        <f t="shared" si="524"/>
        <v/>
      </c>
      <c r="AR941" s="12" t="str">
        <f t="shared" si="525"/>
        <v/>
      </c>
      <c r="AS941" s="12" t="str">
        <f t="shared" si="526"/>
        <v/>
      </c>
      <c r="AT941" s="12" t="str">
        <f t="shared" si="527"/>
        <v/>
      </c>
      <c r="AU941" s="12" t="str">
        <f t="shared" si="528"/>
        <v/>
      </c>
      <c r="AV941" s="12" t="str">
        <f t="shared" si="529"/>
        <v/>
      </c>
      <c r="AW941" s="12" t="str">
        <f t="shared" si="530"/>
        <v/>
      </c>
      <c r="AX941" s="12" t="str">
        <f t="shared" si="531"/>
        <v/>
      </c>
      <c r="AY941" s="12" t="str">
        <f t="shared" si="532"/>
        <v/>
      </c>
      <c r="AZ941" s="12" t="str">
        <f t="shared" si="533"/>
        <v/>
      </c>
    </row>
    <row r="942" spans="1:52" s="3" customFormat="1">
      <c r="A942" s="35"/>
      <c r="B942" s="36"/>
      <c r="C942" s="36"/>
      <c r="D942" s="36"/>
      <c r="E942" s="13"/>
      <c r="F942" s="13"/>
      <c r="G942" s="13"/>
      <c r="H942" s="13"/>
      <c r="I942" s="18">
        <f t="shared" si="501"/>
        <v>0</v>
      </c>
      <c r="J942" s="37">
        <f t="shared" si="502"/>
        <v>0</v>
      </c>
      <c r="K942" s="37"/>
      <c r="L942" s="12">
        <f t="shared" si="503"/>
        <v>0</v>
      </c>
      <c r="M942" s="12">
        <f t="shared" si="504"/>
        <v>0</v>
      </c>
      <c r="N942" s="12">
        <f t="shared" si="505"/>
        <v>0</v>
      </c>
      <c r="O942" s="12">
        <f t="shared" si="506"/>
        <v>0</v>
      </c>
      <c r="P942" s="12">
        <f t="shared" si="507"/>
        <v>0</v>
      </c>
      <c r="Q942" s="12">
        <f t="shared" si="508"/>
        <v>0</v>
      </c>
      <c r="R942" s="12">
        <f t="shared" si="509"/>
        <v>0</v>
      </c>
      <c r="S942" s="12">
        <f t="shared" si="510"/>
        <v>0</v>
      </c>
      <c r="U942" s="12">
        <f t="shared" si="511"/>
        <v>0</v>
      </c>
      <c r="V942" s="12">
        <f t="shared" si="512"/>
        <v>0</v>
      </c>
      <c r="W942" s="12">
        <f t="shared" si="513"/>
        <v>0</v>
      </c>
      <c r="X942" s="12">
        <f t="shared" si="534"/>
        <v>0</v>
      </c>
      <c r="Y942" s="12">
        <f t="shared" si="535"/>
        <v>0</v>
      </c>
      <c r="Z942" s="12">
        <f t="shared" si="514"/>
        <v>0</v>
      </c>
      <c r="AB942" s="42">
        <f t="shared" si="515"/>
        <v>0</v>
      </c>
      <c r="AC942" s="42">
        <f t="shared" si="516"/>
        <v>0</v>
      </c>
      <c r="AD942" s="42">
        <f t="shared" si="517"/>
        <v>0</v>
      </c>
      <c r="AE942" s="42">
        <f t="shared" si="518"/>
        <v>0</v>
      </c>
      <c r="AG942" s="7"/>
      <c r="AH942" s="7"/>
      <c r="AJ942" s="7"/>
      <c r="AL942" s="12" t="str">
        <f t="shared" si="519"/>
        <v/>
      </c>
      <c r="AM942" s="12" t="str">
        <f t="shared" si="520"/>
        <v/>
      </c>
      <c r="AN942" s="12" t="str">
        <f t="shared" si="521"/>
        <v/>
      </c>
      <c r="AO942" s="12" t="str">
        <f t="shared" si="522"/>
        <v/>
      </c>
      <c r="AP942" s="12" t="str">
        <f t="shared" si="523"/>
        <v/>
      </c>
      <c r="AQ942" s="12" t="str">
        <f t="shared" si="524"/>
        <v/>
      </c>
      <c r="AR942" s="12" t="str">
        <f t="shared" si="525"/>
        <v/>
      </c>
      <c r="AS942" s="12" t="str">
        <f t="shared" si="526"/>
        <v/>
      </c>
      <c r="AT942" s="12" t="str">
        <f t="shared" si="527"/>
        <v/>
      </c>
      <c r="AU942" s="12" t="str">
        <f t="shared" si="528"/>
        <v/>
      </c>
      <c r="AV942" s="12" t="str">
        <f t="shared" si="529"/>
        <v/>
      </c>
      <c r="AW942" s="12" t="str">
        <f t="shared" si="530"/>
        <v/>
      </c>
      <c r="AX942" s="12" t="str">
        <f t="shared" si="531"/>
        <v/>
      </c>
      <c r="AY942" s="12" t="str">
        <f t="shared" si="532"/>
        <v/>
      </c>
      <c r="AZ942" s="12" t="str">
        <f t="shared" si="533"/>
        <v/>
      </c>
    </row>
    <row r="943" spans="1:52" s="3" customFormat="1">
      <c r="A943" s="35"/>
      <c r="B943" s="36"/>
      <c r="C943" s="36"/>
      <c r="D943" s="36"/>
      <c r="E943" s="13"/>
      <c r="F943" s="13"/>
      <c r="G943" s="13"/>
      <c r="H943" s="13"/>
      <c r="I943" s="18">
        <f t="shared" si="501"/>
        <v>0</v>
      </c>
      <c r="J943" s="37">
        <f t="shared" si="502"/>
        <v>0</v>
      </c>
      <c r="K943" s="37"/>
      <c r="L943" s="12">
        <f t="shared" si="503"/>
        <v>0</v>
      </c>
      <c r="M943" s="12">
        <f t="shared" si="504"/>
        <v>0</v>
      </c>
      <c r="N943" s="12">
        <f t="shared" si="505"/>
        <v>0</v>
      </c>
      <c r="O943" s="12">
        <f t="shared" si="506"/>
        <v>0</v>
      </c>
      <c r="P943" s="12">
        <f t="shared" si="507"/>
        <v>0</v>
      </c>
      <c r="Q943" s="12">
        <f t="shared" si="508"/>
        <v>0</v>
      </c>
      <c r="R943" s="12">
        <f t="shared" si="509"/>
        <v>0</v>
      </c>
      <c r="S943" s="12">
        <f t="shared" si="510"/>
        <v>0</v>
      </c>
      <c r="U943" s="12">
        <f t="shared" si="511"/>
        <v>0</v>
      </c>
      <c r="V943" s="12">
        <f t="shared" si="512"/>
        <v>0</v>
      </c>
      <c r="W943" s="12">
        <f t="shared" si="513"/>
        <v>0</v>
      </c>
      <c r="X943" s="12">
        <f t="shared" si="534"/>
        <v>0</v>
      </c>
      <c r="Y943" s="12">
        <f t="shared" si="535"/>
        <v>0</v>
      </c>
      <c r="Z943" s="12">
        <f t="shared" si="514"/>
        <v>0</v>
      </c>
      <c r="AB943" s="42">
        <f t="shared" si="515"/>
        <v>0</v>
      </c>
      <c r="AC943" s="42">
        <f t="shared" si="516"/>
        <v>0</v>
      </c>
      <c r="AD943" s="42">
        <f t="shared" si="517"/>
        <v>0</v>
      </c>
      <c r="AE943" s="42">
        <f t="shared" si="518"/>
        <v>0</v>
      </c>
      <c r="AG943" s="7"/>
      <c r="AH943" s="7"/>
      <c r="AJ943" s="7"/>
      <c r="AL943" s="12" t="str">
        <f t="shared" si="519"/>
        <v/>
      </c>
      <c r="AM943" s="12" t="str">
        <f t="shared" si="520"/>
        <v/>
      </c>
      <c r="AN943" s="12" t="str">
        <f t="shared" si="521"/>
        <v/>
      </c>
      <c r="AO943" s="12" t="str">
        <f t="shared" si="522"/>
        <v/>
      </c>
      <c r="AP943" s="12" t="str">
        <f t="shared" si="523"/>
        <v/>
      </c>
      <c r="AQ943" s="12" t="str">
        <f t="shared" si="524"/>
        <v/>
      </c>
      <c r="AR943" s="12" t="str">
        <f t="shared" si="525"/>
        <v/>
      </c>
      <c r="AS943" s="12" t="str">
        <f t="shared" si="526"/>
        <v/>
      </c>
      <c r="AT943" s="12" t="str">
        <f t="shared" si="527"/>
        <v/>
      </c>
      <c r="AU943" s="12" t="str">
        <f t="shared" si="528"/>
        <v/>
      </c>
      <c r="AV943" s="12" t="str">
        <f t="shared" si="529"/>
        <v/>
      </c>
      <c r="AW943" s="12" t="str">
        <f t="shared" si="530"/>
        <v/>
      </c>
      <c r="AX943" s="12" t="str">
        <f t="shared" si="531"/>
        <v/>
      </c>
      <c r="AY943" s="12" t="str">
        <f t="shared" si="532"/>
        <v/>
      </c>
      <c r="AZ943" s="12" t="str">
        <f t="shared" si="533"/>
        <v/>
      </c>
    </row>
    <row r="944" spans="1:52" s="3" customFormat="1">
      <c r="A944" s="35"/>
      <c r="B944" s="36"/>
      <c r="C944" s="36"/>
      <c r="D944" s="36"/>
      <c r="E944" s="13"/>
      <c r="F944" s="13"/>
      <c r="G944" s="13"/>
      <c r="H944" s="13"/>
      <c r="I944" s="18">
        <f t="shared" si="501"/>
        <v>0</v>
      </c>
      <c r="J944" s="37">
        <f t="shared" si="502"/>
        <v>0</v>
      </c>
      <c r="K944" s="37"/>
      <c r="L944" s="12">
        <f t="shared" si="503"/>
        <v>0</v>
      </c>
      <c r="M944" s="12">
        <f t="shared" si="504"/>
        <v>0</v>
      </c>
      <c r="N944" s="12">
        <f t="shared" si="505"/>
        <v>0</v>
      </c>
      <c r="O944" s="12">
        <f t="shared" si="506"/>
        <v>0</v>
      </c>
      <c r="P944" s="12">
        <f t="shared" si="507"/>
        <v>0</v>
      </c>
      <c r="Q944" s="12">
        <f t="shared" si="508"/>
        <v>0</v>
      </c>
      <c r="R944" s="12">
        <f t="shared" si="509"/>
        <v>0</v>
      </c>
      <c r="S944" s="12">
        <f t="shared" si="510"/>
        <v>0</v>
      </c>
      <c r="U944" s="12">
        <f t="shared" si="511"/>
        <v>0</v>
      </c>
      <c r="V944" s="12">
        <f t="shared" si="512"/>
        <v>0</v>
      </c>
      <c r="W944" s="12">
        <f t="shared" si="513"/>
        <v>0</v>
      </c>
      <c r="X944" s="12">
        <f t="shared" si="534"/>
        <v>0</v>
      </c>
      <c r="Y944" s="12">
        <f t="shared" si="535"/>
        <v>0</v>
      </c>
      <c r="Z944" s="12">
        <f t="shared" si="514"/>
        <v>0</v>
      </c>
      <c r="AB944" s="42">
        <f t="shared" si="515"/>
        <v>0</v>
      </c>
      <c r="AC944" s="42">
        <f t="shared" si="516"/>
        <v>0</v>
      </c>
      <c r="AD944" s="42">
        <f t="shared" si="517"/>
        <v>0</v>
      </c>
      <c r="AE944" s="42">
        <f t="shared" si="518"/>
        <v>0</v>
      </c>
      <c r="AG944" s="7"/>
      <c r="AH944" s="7"/>
      <c r="AJ944" s="7"/>
      <c r="AL944" s="12" t="str">
        <f t="shared" si="519"/>
        <v/>
      </c>
      <c r="AM944" s="12" t="str">
        <f t="shared" si="520"/>
        <v/>
      </c>
      <c r="AN944" s="12" t="str">
        <f t="shared" si="521"/>
        <v/>
      </c>
      <c r="AO944" s="12" t="str">
        <f t="shared" si="522"/>
        <v/>
      </c>
      <c r="AP944" s="12" t="str">
        <f t="shared" si="523"/>
        <v/>
      </c>
      <c r="AQ944" s="12" t="str">
        <f t="shared" si="524"/>
        <v/>
      </c>
      <c r="AR944" s="12" t="str">
        <f t="shared" si="525"/>
        <v/>
      </c>
      <c r="AS944" s="12" t="str">
        <f t="shared" si="526"/>
        <v/>
      </c>
      <c r="AT944" s="12" t="str">
        <f t="shared" si="527"/>
        <v/>
      </c>
      <c r="AU944" s="12" t="str">
        <f t="shared" si="528"/>
        <v/>
      </c>
      <c r="AV944" s="12" t="str">
        <f t="shared" si="529"/>
        <v/>
      </c>
      <c r="AW944" s="12" t="str">
        <f t="shared" si="530"/>
        <v/>
      </c>
      <c r="AX944" s="12" t="str">
        <f t="shared" si="531"/>
        <v/>
      </c>
      <c r="AY944" s="12" t="str">
        <f t="shared" si="532"/>
        <v/>
      </c>
      <c r="AZ944" s="12" t="str">
        <f t="shared" si="533"/>
        <v/>
      </c>
    </row>
    <row r="945" spans="1:52" s="3" customFormat="1">
      <c r="A945" s="35"/>
      <c r="B945" s="36"/>
      <c r="C945" s="36"/>
      <c r="D945" s="36"/>
      <c r="E945" s="13"/>
      <c r="F945" s="13"/>
      <c r="G945" s="13"/>
      <c r="H945" s="13"/>
      <c r="I945" s="18">
        <f t="shared" si="501"/>
        <v>0</v>
      </c>
      <c r="J945" s="37">
        <f t="shared" si="502"/>
        <v>0</v>
      </c>
      <c r="K945" s="37"/>
      <c r="L945" s="12">
        <f t="shared" si="503"/>
        <v>0</v>
      </c>
      <c r="M945" s="12">
        <f t="shared" si="504"/>
        <v>0</v>
      </c>
      <c r="N945" s="12">
        <f t="shared" si="505"/>
        <v>0</v>
      </c>
      <c r="O945" s="12">
        <f t="shared" si="506"/>
        <v>0</v>
      </c>
      <c r="P945" s="12">
        <f t="shared" si="507"/>
        <v>0</v>
      </c>
      <c r="Q945" s="12">
        <f t="shared" si="508"/>
        <v>0</v>
      </c>
      <c r="R945" s="12">
        <f t="shared" si="509"/>
        <v>0</v>
      </c>
      <c r="S945" s="12">
        <f t="shared" si="510"/>
        <v>0</v>
      </c>
      <c r="U945" s="12">
        <f t="shared" si="511"/>
        <v>0</v>
      </c>
      <c r="V945" s="12">
        <f t="shared" si="512"/>
        <v>0</v>
      </c>
      <c r="W945" s="12">
        <f t="shared" si="513"/>
        <v>0</v>
      </c>
      <c r="X945" s="12">
        <f t="shared" si="534"/>
        <v>0</v>
      </c>
      <c r="Y945" s="12">
        <f t="shared" si="535"/>
        <v>0</v>
      </c>
      <c r="Z945" s="12">
        <f t="shared" si="514"/>
        <v>0</v>
      </c>
      <c r="AB945" s="42">
        <f t="shared" si="515"/>
        <v>0</v>
      </c>
      <c r="AC945" s="42">
        <f t="shared" si="516"/>
        <v>0</v>
      </c>
      <c r="AD945" s="42">
        <f t="shared" si="517"/>
        <v>0</v>
      </c>
      <c r="AE945" s="42">
        <f t="shared" si="518"/>
        <v>0</v>
      </c>
      <c r="AG945" s="7"/>
      <c r="AH945" s="7"/>
      <c r="AJ945" s="7"/>
      <c r="AL945" s="12" t="str">
        <f t="shared" si="519"/>
        <v/>
      </c>
      <c r="AM945" s="12" t="str">
        <f t="shared" si="520"/>
        <v/>
      </c>
      <c r="AN945" s="12" t="str">
        <f t="shared" si="521"/>
        <v/>
      </c>
      <c r="AO945" s="12" t="str">
        <f t="shared" si="522"/>
        <v/>
      </c>
      <c r="AP945" s="12" t="str">
        <f t="shared" si="523"/>
        <v/>
      </c>
      <c r="AQ945" s="12" t="str">
        <f t="shared" si="524"/>
        <v/>
      </c>
      <c r="AR945" s="12" t="str">
        <f t="shared" si="525"/>
        <v/>
      </c>
      <c r="AS945" s="12" t="str">
        <f t="shared" si="526"/>
        <v/>
      </c>
      <c r="AT945" s="12" t="str">
        <f t="shared" si="527"/>
        <v/>
      </c>
      <c r="AU945" s="12" t="str">
        <f t="shared" si="528"/>
        <v/>
      </c>
      <c r="AV945" s="12" t="str">
        <f t="shared" si="529"/>
        <v/>
      </c>
      <c r="AW945" s="12" t="str">
        <f t="shared" si="530"/>
        <v/>
      </c>
      <c r="AX945" s="12" t="str">
        <f t="shared" si="531"/>
        <v/>
      </c>
      <c r="AY945" s="12" t="str">
        <f t="shared" si="532"/>
        <v/>
      </c>
      <c r="AZ945" s="12" t="str">
        <f t="shared" si="533"/>
        <v/>
      </c>
    </row>
    <row r="946" spans="1:52" s="3" customFormat="1">
      <c r="A946" s="35"/>
      <c r="B946" s="36"/>
      <c r="C946" s="36"/>
      <c r="D946" s="36"/>
      <c r="E946" s="13"/>
      <c r="F946" s="13"/>
      <c r="G946" s="13"/>
      <c r="H946" s="13"/>
      <c r="I946" s="18">
        <f t="shared" si="501"/>
        <v>0</v>
      </c>
      <c r="J946" s="37">
        <f t="shared" si="502"/>
        <v>0</v>
      </c>
      <c r="K946" s="37"/>
      <c r="L946" s="12">
        <f t="shared" si="503"/>
        <v>0</v>
      </c>
      <c r="M946" s="12">
        <f t="shared" si="504"/>
        <v>0</v>
      </c>
      <c r="N946" s="12">
        <f t="shared" si="505"/>
        <v>0</v>
      </c>
      <c r="O946" s="12">
        <f t="shared" si="506"/>
        <v>0</v>
      </c>
      <c r="P946" s="12">
        <f t="shared" si="507"/>
        <v>0</v>
      </c>
      <c r="Q946" s="12">
        <f t="shared" si="508"/>
        <v>0</v>
      </c>
      <c r="R946" s="12">
        <f t="shared" si="509"/>
        <v>0</v>
      </c>
      <c r="S946" s="12">
        <f t="shared" si="510"/>
        <v>0</v>
      </c>
      <c r="U946" s="12">
        <f t="shared" si="511"/>
        <v>0</v>
      </c>
      <c r="V946" s="12">
        <f t="shared" si="512"/>
        <v>0</v>
      </c>
      <c r="W946" s="12">
        <f t="shared" si="513"/>
        <v>0</v>
      </c>
      <c r="X946" s="12">
        <f t="shared" si="534"/>
        <v>0</v>
      </c>
      <c r="Y946" s="12">
        <f t="shared" si="535"/>
        <v>0</v>
      </c>
      <c r="Z946" s="12">
        <f t="shared" si="514"/>
        <v>0</v>
      </c>
      <c r="AB946" s="42">
        <f t="shared" si="515"/>
        <v>0</v>
      </c>
      <c r="AC946" s="42">
        <f t="shared" si="516"/>
        <v>0</v>
      </c>
      <c r="AD946" s="42">
        <f t="shared" si="517"/>
        <v>0</v>
      </c>
      <c r="AE946" s="42">
        <f t="shared" si="518"/>
        <v>0</v>
      </c>
      <c r="AG946" s="7"/>
      <c r="AH946" s="7"/>
      <c r="AJ946" s="7"/>
      <c r="AL946" s="12" t="str">
        <f t="shared" si="519"/>
        <v/>
      </c>
      <c r="AM946" s="12" t="str">
        <f t="shared" si="520"/>
        <v/>
      </c>
      <c r="AN946" s="12" t="str">
        <f t="shared" si="521"/>
        <v/>
      </c>
      <c r="AO946" s="12" t="str">
        <f t="shared" si="522"/>
        <v/>
      </c>
      <c r="AP946" s="12" t="str">
        <f t="shared" si="523"/>
        <v/>
      </c>
      <c r="AQ946" s="12" t="str">
        <f t="shared" si="524"/>
        <v/>
      </c>
      <c r="AR946" s="12" t="str">
        <f t="shared" si="525"/>
        <v/>
      </c>
      <c r="AS946" s="12" t="str">
        <f t="shared" si="526"/>
        <v/>
      </c>
      <c r="AT946" s="12" t="str">
        <f t="shared" si="527"/>
        <v/>
      </c>
      <c r="AU946" s="12" t="str">
        <f t="shared" si="528"/>
        <v/>
      </c>
      <c r="AV946" s="12" t="str">
        <f t="shared" si="529"/>
        <v/>
      </c>
      <c r="AW946" s="12" t="str">
        <f t="shared" si="530"/>
        <v/>
      </c>
      <c r="AX946" s="12" t="str">
        <f t="shared" si="531"/>
        <v/>
      </c>
      <c r="AY946" s="12" t="str">
        <f t="shared" si="532"/>
        <v/>
      </c>
      <c r="AZ946" s="12" t="str">
        <f t="shared" si="533"/>
        <v/>
      </c>
    </row>
    <row r="947" spans="1:52" s="3" customFormat="1">
      <c r="A947" s="35"/>
      <c r="B947" s="36"/>
      <c r="C947" s="36"/>
      <c r="D947" s="36"/>
      <c r="E947" s="13"/>
      <c r="F947" s="13"/>
      <c r="G947" s="13"/>
      <c r="H947" s="13"/>
      <c r="I947" s="18">
        <f t="shared" si="501"/>
        <v>0</v>
      </c>
      <c r="J947" s="37">
        <f t="shared" si="502"/>
        <v>0</v>
      </c>
      <c r="K947" s="37"/>
      <c r="L947" s="12">
        <f t="shared" si="503"/>
        <v>0</v>
      </c>
      <c r="M947" s="12">
        <f t="shared" si="504"/>
        <v>0</v>
      </c>
      <c r="N947" s="12">
        <f t="shared" si="505"/>
        <v>0</v>
      </c>
      <c r="O947" s="12">
        <f t="shared" si="506"/>
        <v>0</v>
      </c>
      <c r="P947" s="12">
        <f t="shared" si="507"/>
        <v>0</v>
      </c>
      <c r="Q947" s="12">
        <f t="shared" si="508"/>
        <v>0</v>
      </c>
      <c r="R947" s="12">
        <f t="shared" si="509"/>
        <v>0</v>
      </c>
      <c r="S947" s="12">
        <f t="shared" si="510"/>
        <v>0</v>
      </c>
      <c r="U947" s="12">
        <f t="shared" si="511"/>
        <v>0</v>
      </c>
      <c r="V947" s="12">
        <f t="shared" si="512"/>
        <v>0</v>
      </c>
      <c r="W947" s="12">
        <f t="shared" si="513"/>
        <v>0</v>
      </c>
      <c r="X947" s="12">
        <f t="shared" si="534"/>
        <v>0</v>
      </c>
      <c r="Y947" s="12">
        <f t="shared" si="535"/>
        <v>0</v>
      </c>
      <c r="Z947" s="12">
        <f t="shared" si="514"/>
        <v>0</v>
      </c>
      <c r="AB947" s="42">
        <f t="shared" si="515"/>
        <v>0</v>
      </c>
      <c r="AC947" s="42">
        <f t="shared" si="516"/>
        <v>0</v>
      </c>
      <c r="AD947" s="42">
        <f t="shared" si="517"/>
        <v>0</v>
      </c>
      <c r="AE947" s="42">
        <f t="shared" si="518"/>
        <v>0</v>
      </c>
      <c r="AG947" s="7"/>
      <c r="AH947" s="7"/>
      <c r="AJ947" s="7"/>
      <c r="AL947" s="12" t="str">
        <f t="shared" si="519"/>
        <v/>
      </c>
      <c r="AM947" s="12" t="str">
        <f t="shared" si="520"/>
        <v/>
      </c>
      <c r="AN947" s="12" t="str">
        <f t="shared" si="521"/>
        <v/>
      </c>
      <c r="AO947" s="12" t="str">
        <f t="shared" si="522"/>
        <v/>
      </c>
      <c r="AP947" s="12" t="str">
        <f t="shared" si="523"/>
        <v/>
      </c>
      <c r="AQ947" s="12" t="str">
        <f t="shared" si="524"/>
        <v/>
      </c>
      <c r="AR947" s="12" t="str">
        <f t="shared" si="525"/>
        <v/>
      </c>
      <c r="AS947" s="12" t="str">
        <f t="shared" si="526"/>
        <v/>
      </c>
      <c r="AT947" s="12" t="str">
        <f t="shared" si="527"/>
        <v/>
      </c>
      <c r="AU947" s="12" t="str">
        <f t="shared" si="528"/>
        <v/>
      </c>
      <c r="AV947" s="12" t="str">
        <f t="shared" si="529"/>
        <v/>
      </c>
      <c r="AW947" s="12" t="str">
        <f t="shared" si="530"/>
        <v/>
      </c>
      <c r="AX947" s="12" t="str">
        <f t="shared" si="531"/>
        <v/>
      </c>
      <c r="AY947" s="12" t="str">
        <f t="shared" si="532"/>
        <v/>
      </c>
      <c r="AZ947" s="12" t="str">
        <f t="shared" si="533"/>
        <v/>
      </c>
    </row>
    <row r="948" spans="1:52" s="3" customFormat="1">
      <c r="A948" s="35"/>
      <c r="B948" s="36"/>
      <c r="C948" s="36"/>
      <c r="D948" s="36"/>
      <c r="E948" s="13"/>
      <c r="F948" s="13"/>
      <c r="G948" s="13"/>
      <c r="H948" s="13"/>
      <c r="I948" s="18">
        <f t="shared" si="501"/>
        <v>0</v>
      </c>
      <c r="J948" s="37">
        <f t="shared" si="502"/>
        <v>0</v>
      </c>
      <c r="K948" s="37"/>
      <c r="L948" s="12">
        <f t="shared" si="503"/>
        <v>0</v>
      </c>
      <c r="M948" s="12">
        <f t="shared" si="504"/>
        <v>0</v>
      </c>
      <c r="N948" s="12">
        <f t="shared" si="505"/>
        <v>0</v>
      </c>
      <c r="O948" s="12">
        <f t="shared" si="506"/>
        <v>0</v>
      </c>
      <c r="P948" s="12">
        <f t="shared" si="507"/>
        <v>0</v>
      </c>
      <c r="Q948" s="12">
        <f t="shared" si="508"/>
        <v>0</v>
      </c>
      <c r="R948" s="12">
        <f t="shared" si="509"/>
        <v>0</v>
      </c>
      <c r="S948" s="12">
        <f t="shared" si="510"/>
        <v>0</v>
      </c>
      <c r="U948" s="12">
        <f t="shared" si="511"/>
        <v>0</v>
      </c>
      <c r="V948" s="12">
        <f t="shared" si="512"/>
        <v>0</v>
      </c>
      <c r="W948" s="12">
        <f t="shared" si="513"/>
        <v>0</v>
      </c>
      <c r="X948" s="12">
        <f t="shared" si="534"/>
        <v>0</v>
      </c>
      <c r="Y948" s="12">
        <f t="shared" si="535"/>
        <v>0</v>
      </c>
      <c r="Z948" s="12">
        <f t="shared" si="514"/>
        <v>0</v>
      </c>
      <c r="AB948" s="42">
        <f t="shared" si="515"/>
        <v>0</v>
      </c>
      <c r="AC948" s="42">
        <f t="shared" si="516"/>
        <v>0</v>
      </c>
      <c r="AD948" s="42">
        <f t="shared" si="517"/>
        <v>0</v>
      </c>
      <c r="AE948" s="42">
        <f t="shared" si="518"/>
        <v>0</v>
      </c>
      <c r="AG948" s="7"/>
      <c r="AH948" s="7"/>
      <c r="AJ948" s="7"/>
      <c r="AL948" s="12" t="str">
        <f t="shared" si="519"/>
        <v/>
      </c>
      <c r="AM948" s="12" t="str">
        <f t="shared" si="520"/>
        <v/>
      </c>
      <c r="AN948" s="12" t="str">
        <f t="shared" si="521"/>
        <v/>
      </c>
      <c r="AO948" s="12" t="str">
        <f t="shared" si="522"/>
        <v/>
      </c>
      <c r="AP948" s="12" t="str">
        <f t="shared" si="523"/>
        <v/>
      </c>
      <c r="AQ948" s="12" t="str">
        <f t="shared" si="524"/>
        <v/>
      </c>
      <c r="AR948" s="12" t="str">
        <f t="shared" si="525"/>
        <v/>
      </c>
      <c r="AS948" s="12" t="str">
        <f t="shared" si="526"/>
        <v/>
      </c>
      <c r="AT948" s="12" t="str">
        <f t="shared" si="527"/>
        <v/>
      </c>
      <c r="AU948" s="12" t="str">
        <f t="shared" si="528"/>
        <v/>
      </c>
      <c r="AV948" s="12" t="str">
        <f t="shared" si="529"/>
        <v/>
      </c>
      <c r="AW948" s="12" t="str">
        <f t="shared" si="530"/>
        <v/>
      </c>
      <c r="AX948" s="12" t="str">
        <f t="shared" si="531"/>
        <v/>
      </c>
      <c r="AY948" s="12" t="str">
        <f t="shared" si="532"/>
        <v/>
      </c>
      <c r="AZ948" s="12" t="str">
        <f t="shared" si="533"/>
        <v/>
      </c>
    </row>
    <row r="949" spans="1:52" s="3" customFormat="1">
      <c r="A949" s="35"/>
      <c r="B949" s="36"/>
      <c r="C949" s="36"/>
      <c r="D949" s="36"/>
      <c r="E949" s="13"/>
      <c r="F949" s="13"/>
      <c r="G949" s="13"/>
      <c r="H949" s="13"/>
      <c r="I949" s="18">
        <f t="shared" si="501"/>
        <v>0</v>
      </c>
      <c r="J949" s="37">
        <f t="shared" si="502"/>
        <v>0</v>
      </c>
      <c r="K949" s="37"/>
      <c r="L949" s="12">
        <f t="shared" si="503"/>
        <v>0</v>
      </c>
      <c r="M949" s="12">
        <f t="shared" si="504"/>
        <v>0</v>
      </c>
      <c r="N949" s="12">
        <f t="shared" si="505"/>
        <v>0</v>
      </c>
      <c r="O949" s="12">
        <f t="shared" si="506"/>
        <v>0</v>
      </c>
      <c r="P949" s="12">
        <f t="shared" si="507"/>
        <v>0</v>
      </c>
      <c r="Q949" s="12">
        <f t="shared" si="508"/>
        <v>0</v>
      </c>
      <c r="R949" s="12">
        <f t="shared" si="509"/>
        <v>0</v>
      </c>
      <c r="S949" s="12">
        <f t="shared" si="510"/>
        <v>0</v>
      </c>
      <c r="U949" s="12">
        <f t="shared" si="511"/>
        <v>0</v>
      </c>
      <c r="V949" s="12">
        <f t="shared" si="512"/>
        <v>0</v>
      </c>
      <c r="W949" s="12">
        <f t="shared" si="513"/>
        <v>0</v>
      </c>
      <c r="X949" s="12">
        <f t="shared" si="534"/>
        <v>0</v>
      </c>
      <c r="Y949" s="12">
        <f t="shared" si="535"/>
        <v>0</v>
      </c>
      <c r="Z949" s="12">
        <f t="shared" si="514"/>
        <v>0</v>
      </c>
      <c r="AB949" s="42">
        <f t="shared" si="515"/>
        <v>0</v>
      </c>
      <c r="AC949" s="42">
        <f t="shared" si="516"/>
        <v>0</v>
      </c>
      <c r="AD949" s="42">
        <f t="shared" si="517"/>
        <v>0</v>
      </c>
      <c r="AE949" s="42">
        <f t="shared" si="518"/>
        <v>0</v>
      </c>
      <c r="AG949" s="7"/>
      <c r="AH949" s="7"/>
      <c r="AJ949" s="7"/>
      <c r="AL949" s="12" t="str">
        <f t="shared" si="519"/>
        <v/>
      </c>
      <c r="AM949" s="12" t="str">
        <f t="shared" si="520"/>
        <v/>
      </c>
      <c r="AN949" s="12" t="str">
        <f t="shared" si="521"/>
        <v/>
      </c>
      <c r="AO949" s="12" t="str">
        <f t="shared" si="522"/>
        <v/>
      </c>
      <c r="AP949" s="12" t="str">
        <f t="shared" si="523"/>
        <v/>
      </c>
      <c r="AQ949" s="12" t="str">
        <f t="shared" si="524"/>
        <v/>
      </c>
      <c r="AR949" s="12" t="str">
        <f t="shared" si="525"/>
        <v/>
      </c>
      <c r="AS949" s="12" t="str">
        <f t="shared" si="526"/>
        <v/>
      </c>
      <c r="AT949" s="12" t="str">
        <f t="shared" si="527"/>
        <v/>
      </c>
      <c r="AU949" s="12" t="str">
        <f t="shared" si="528"/>
        <v/>
      </c>
      <c r="AV949" s="12" t="str">
        <f t="shared" si="529"/>
        <v/>
      </c>
      <c r="AW949" s="12" t="str">
        <f t="shared" si="530"/>
        <v/>
      </c>
      <c r="AX949" s="12" t="str">
        <f t="shared" si="531"/>
        <v/>
      </c>
      <c r="AY949" s="12" t="str">
        <f t="shared" si="532"/>
        <v/>
      </c>
      <c r="AZ949" s="12" t="str">
        <f t="shared" si="533"/>
        <v/>
      </c>
    </row>
    <row r="950" spans="1:52" s="3" customFormat="1">
      <c r="A950" s="35"/>
      <c r="B950" s="36"/>
      <c r="C950" s="36"/>
      <c r="D950" s="36"/>
      <c r="E950" s="13"/>
      <c r="F950" s="13"/>
      <c r="G950" s="13"/>
      <c r="H950" s="13"/>
      <c r="I950" s="18">
        <f t="shared" si="501"/>
        <v>0</v>
      </c>
      <c r="J950" s="37">
        <f t="shared" si="502"/>
        <v>0</v>
      </c>
      <c r="K950" s="37"/>
      <c r="L950" s="12">
        <f t="shared" si="503"/>
        <v>0</v>
      </c>
      <c r="M950" s="12">
        <f t="shared" si="504"/>
        <v>0</v>
      </c>
      <c r="N950" s="12">
        <f t="shared" si="505"/>
        <v>0</v>
      </c>
      <c r="O950" s="12">
        <f t="shared" si="506"/>
        <v>0</v>
      </c>
      <c r="P950" s="12">
        <f t="shared" si="507"/>
        <v>0</v>
      </c>
      <c r="Q950" s="12">
        <f t="shared" si="508"/>
        <v>0</v>
      </c>
      <c r="R950" s="12">
        <f t="shared" si="509"/>
        <v>0</v>
      </c>
      <c r="S950" s="12">
        <f t="shared" si="510"/>
        <v>0</v>
      </c>
      <c r="U950" s="12">
        <f t="shared" si="511"/>
        <v>0</v>
      </c>
      <c r="V950" s="12">
        <f t="shared" si="512"/>
        <v>0</v>
      </c>
      <c r="W950" s="12">
        <f t="shared" si="513"/>
        <v>0</v>
      </c>
      <c r="X950" s="12">
        <f t="shared" si="534"/>
        <v>0</v>
      </c>
      <c r="Y950" s="12">
        <f t="shared" si="535"/>
        <v>0</v>
      </c>
      <c r="Z950" s="12">
        <f t="shared" si="514"/>
        <v>0</v>
      </c>
      <c r="AB950" s="42">
        <f t="shared" si="515"/>
        <v>0</v>
      </c>
      <c r="AC950" s="42">
        <f t="shared" si="516"/>
        <v>0</v>
      </c>
      <c r="AD950" s="42">
        <f t="shared" si="517"/>
        <v>0</v>
      </c>
      <c r="AE950" s="42">
        <f t="shared" si="518"/>
        <v>0</v>
      </c>
      <c r="AG950" s="7"/>
      <c r="AH950" s="7"/>
      <c r="AJ950" s="7"/>
      <c r="AL950" s="12" t="str">
        <f t="shared" si="519"/>
        <v/>
      </c>
      <c r="AM950" s="12" t="str">
        <f t="shared" si="520"/>
        <v/>
      </c>
      <c r="AN950" s="12" t="str">
        <f t="shared" si="521"/>
        <v/>
      </c>
      <c r="AO950" s="12" t="str">
        <f t="shared" si="522"/>
        <v/>
      </c>
      <c r="AP950" s="12" t="str">
        <f t="shared" si="523"/>
        <v/>
      </c>
      <c r="AQ950" s="12" t="str">
        <f t="shared" si="524"/>
        <v/>
      </c>
      <c r="AR950" s="12" t="str">
        <f t="shared" si="525"/>
        <v/>
      </c>
      <c r="AS950" s="12" t="str">
        <f t="shared" si="526"/>
        <v/>
      </c>
      <c r="AT950" s="12" t="str">
        <f t="shared" si="527"/>
        <v/>
      </c>
      <c r="AU950" s="12" t="str">
        <f t="shared" si="528"/>
        <v/>
      </c>
      <c r="AV950" s="12" t="str">
        <f t="shared" si="529"/>
        <v/>
      </c>
      <c r="AW950" s="12" t="str">
        <f t="shared" si="530"/>
        <v/>
      </c>
      <c r="AX950" s="12" t="str">
        <f t="shared" si="531"/>
        <v/>
      </c>
      <c r="AY950" s="12" t="str">
        <f t="shared" si="532"/>
        <v/>
      </c>
      <c r="AZ950" s="12" t="str">
        <f t="shared" si="533"/>
        <v/>
      </c>
    </row>
    <row r="951" spans="1:52" s="3" customFormat="1">
      <c r="A951" s="35"/>
      <c r="B951" s="36"/>
      <c r="C951" s="36"/>
      <c r="D951" s="36"/>
      <c r="E951" s="13"/>
      <c r="F951" s="13"/>
      <c r="G951" s="13"/>
      <c r="H951" s="13"/>
      <c r="I951" s="18">
        <f t="shared" ref="I951:I1004" si="536">AB951+AC951+AD951+AE951</f>
        <v>0</v>
      </c>
      <c r="J951" s="37">
        <f t="shared" ref="J951:J995" si="537">IF(U951=1,$AH$5,IF(V951=1,$AH$6,IF(W951=1,$AH$7,IF(X951=1,$AH$8,IF(Y951=1,$AH$9,0)))))</f>
        <v>0</v>
      </c>
      <c r="K951" s="37"/>
      <c r="L951" s="12">
        <f t="shared" ref="L951:L1004" si="538">IF(A951&lt;&gt;"",1,0)</f>
        <v>0</v>
      </c>
      <c r="M951" s="12">
        <f t="shared" ref="M951:M1004" si="539">IF(B951&lt;&gt;"",1,0)</f>
        <v>0</v>
      </c>
      <c r="N951" s="12">
        <f t="shared" ref="N951:N1004" si="540">IF(C951&lt;&gt;"",1,0)</f>
        <v>0</v>
      </c>
      <c r="O951" s="12">
        <f t="shared" ref="O951:O1004" si="541">IF(D951&lt;&gt;"",1,0)</f>
        <v>0</v>
      </c>
      <c r="P951" s="12">
        <f t="shared" ref="P951:P1004" si="542">IF(E951&lt;&gt;"",1,0)</f>
        <v>0</v>
      </c>
      <c r="Q951" s="12">
        <f t="shared" ref="Q951:Q1004" si="543">IF(F951&lt;&gt;"",1,0)</f>
        <v>0</v>
      </c>
      <c r="R951" s="12">
        <f t="shared" ref="R951:R1004" si="544">IF(G951&lt;&gt;"",1,0)</f>
        <v>0</v>
      </c>
      <c r="S951" s="12">
        <f t="shared" ref="S951:S1004" si="545">IF(H951&lt;&gt;"",1,0)</f>
        <v>0</v>
      </c>
      <c r="U951" s="12">
        <f t="shared" ref="U951:U995" si="546">IFERROR(IF(AY951=AZ951,0,1),1)</f>
        <v>0</v>
      </c>
      <c r="V951" s="12">
        <f t="shared" ref="V951:V995" si="547">IF((IF(B951&lt;&gt;"",1,0))+(IF(C951&lt;&gt;"",1,0))=2,IF(C951&gt;B951,0,1),0)</f>
        <v>0</v>
      </c>
      <c r="W951" s="12">
        <f t="shared" ref="W951:W995" si="548">IF(L951+M951+N951+O951+P951+Q951+R951+S951=0,0,IF(L951+M951+N951+O951=4,0,1))</f>
        <v>0</v>
      </c>
      <c r="X951" s="12">
        <f t="shared" si="534"/>
        <v>0</v>
      </c>
      <c r="Y951" s="12">
        <f t="shared" si="535"/>
        <v>0</v>
      </c>
      <c r="Z951" s="12">
        <f t="shared" ref="Z951:Z995" si="549">IF(U951+V951+W951+X951+Y951=0,0,1)</f>
        <v>0</v>
      </c>
      <c r="AB951" s="42">
        <f t="shared" ref="AB951:AB995" si="550">IF($Z951=0,E951,0)</f>
        <v>0</v>
      </c>
      <c r="AC951" s="42">
        <f t="shared" ref="AC951:AC995" si="551">IF($Z951=0,F951,0)</f>
        <v>0</v>
      </c>
      <c r="AD951" s="42">
        <f t="shared" ref="AD951:AD995" si="552">IF($Z951=0,G951,0)</f>
        <v>0</v>
      </c>
      <c r="AE951" s="42">
        <f t="shared" ref="AE951:AE995" si="553">IF($Z951=0,H951,0)</f>
        <v>0</v>
      </c>
      <c r="AG951" s="7"/>
      <c r="AH951" s="7"/>
      <c r="AJ951" s="7"/>
      <c r="AL951" s="12" t="str">
        <f t="shared" ref="AL951:AL1004" si="554">IF($A951="","",MID($A951,1,1)*2)</f>
        <v/>
      </c>
      <c r="AM951" s="12" t="str">
        <f t="shared" ref="AM951:AM1004" si="555">IF($A951="","",MID($A951,2,1)*1)</f>
        <v/>
      </c>
      <c r="AN951" s="12" t="str">
        <f t="shared" ref="AN951:AN1004" si="556">IF($A951="","",MID($A951,3,1)*2)</f>
        <v/>
      </c>
      <c r="AO951" s="12" t="str">
        <f t="shared" ref="AO951:AO1004" si="557">IF($A951="","",MID($A951,4,1)*1)</f>
        <v/>
      </c>
      <c r="AP951" s="12" t="str">
        <f t="shared" ref="AP951:AP1004" si="558">IF($A951="","",MID($A951,5,1)*2)</f>
        <v/>
      </c>
      <c r="AQ951" s="12" t="str">
        <f t="shared" ref="AQ951:AQ995" si="559">IF($A951="","",IF(AL951&lt;10,AL951,(LEFT(AL951)+RIGHT(AL951))))</f>
        <v/>
      </c>
      <c r="AR951" s="12" t="str">
        <f t="shared" ref="AR951:AR995" si="560">IF($A951="","",IF(AM951&lt;10,AM951,(LEFT(AM951)+RIGHT(AM951))))</f>
        <v/>
      </c>
      <c r="AS951" s="12" t="str">
        <f t="shared" ref="AS951:AS995" si="561">IF($A951="","",IF(AN951&lt;10,AN951,(LEFT(AN951)+RIGHT(AN951))))</f>
        <v/>
      </c>
      <c r="AT951" s="12" t="str">
        <f t="shared" ref="AT951:AT995" si="562">IF($A951="","",IF(AO951&lt;10,AO951,(LEFT(AO951)+RIGHT(AO951))))</f>
        <v/>
      </c>
      <c r="AU951" s="12" t="str">
        <f t="shared" ref="AU951:AU995" si="563">IF($A951="","",IF(AP951&lt;10,AP951,(LEFT(AP951)+RIGHT(AP951))))</f>
        <v/>
      </c>
      <c r="AV951" s="12" t="str">
        <f t="shared" ref="AV951:AV995" si="564">IF($A951="","",SUM(AQ951:AU951))</f>
        <v/>
      </c>
      <c r="AW951" s="12" t="str">
        <f t="shared" ref="AW951:AW995" si="565">IF($A951="","",MOD(AV951,10))</f>
        <v/>
      </c>
      <c r="AX951" s="12" t="str">
        <f t="shared" ref="AX951:AX995" si="566">IF($A951="","",10-AW951)</f>
        <v/>
      </c>
      <c r="AY951" s="12" t="str">
        <f t="shared" ref="AY951:AY995" si="567">IF($A951="","",MOD(AX951,10))</f>
        <v/>
      </c>
      <c r="AZ951" s="12" t="str">
        <f t="shared" ref="AZ951:AZ1004" si="568">IF($A951="","",MID($A951,7,1)*1)</f>
        <v/>
      </c>
    </row>
    <row r="952" spans="1:52" s="3" customFormat="1">
      <c r="A952" s="35"/>
      <c r="B952" s="36"/>
      <c r="C952" s="36"/>
      <c r="D952" s="36"/>
      <c r="E952" s="13"/>
      <c r="F952" s="13"/>
      <c r="G952" s="13"/>
      <c r="H952" s="13"/>
      <c r="I952" s="18">
        <f t="shared" si="536"/>
        <v>0</v>
      </c>
      <c r="J952" s="37">
        <f t="shared" si="537"/>
        <v>0</v>
      </c>
      <c r="K952" s="37"/>
      <c r="L952" s="12">
        <f t="shared" si="538"/>
        <v>0</v>
      </c>
      <c r="M952" s="12">
        <f t="shared" si="539"/>
        <v>0</v>
      </c>
      <c r="N952" s="12">
        <f t="shared" si="540"/>
        <v>0</v>
      </c>
      <c r="O952" s="12">
        <f t="shared" si="541"/>
        <v>0</v>
      </c>
      <c r="P952" s="12">
        <f t="shared" si="542"/>
        <v>0</v>
      </c>
      <c r="Q952" s="12">
        <f t="shared" si="543"/>
        <v>0</v>
      </c>
      <c r="R952" s="12">
        <f t="shared" si="544"/>
        <v>0</v>
      </c>
      <c r="S952" s="12">
        <f t="shared" si="545"/>
        <v>0</v>
      </c>
      <c r="U952" s="12">
        <f t="shared" si="546"/>
        <v>0</v>
      </c>
      <c r="V952" s="12">
        <f t="shared" si="547"/>
        <v>0</v>
      </c>
      <c r="W952" s="12">
        <f t="shared" si="548"/>
        <v>0</v>
      </c>
      <c r="X952" s="12">
        <f t="shared" ref="X952:X995" si="569">IF(COUNTIF($A$5:$A$1004,A952)&lt;=1,0,1)</f>
        <v>0</v>
      </c>
      <c r="Y952" s="12">
        <f t="shared" si="535"/>
        <v>0</v>
      </c>
      <c r="Z952" s="12">
        <f t="shared" si="549"/>
        <v>0</v>
      </c>
      <c r="AB952" s="42">
        <f t="shared" si="550"/>
        <v>0</v>
      </c>
      <c r="AC952" s="42">
        <f t="shared" si="551"/>
        <v>0</v>
      </c>
      <c r="AD952" s="42">
        <f t="shared" si="552"/>
        <v>0</v>
      </c>
      <c r="AE952" s="42">
        <f t="shared" si="553"/>
        <v>0</v>
      </c>
      <c r="AG952" s="7"/>
      <c r="AH952" s="7"/>
      <c r="AJ952" s="7"/>
      <c r="AL952" s="12" t="str">
        <f t="shared" si="554"/>
        <v/>
      </c>
      <c r="AM952" s="12" t="str">
        <f t="shared" si="555"/>
        <v/>
      </c>
      <c r="AN952" s="12" t="str">
        <f t="shared" si="556"/>
        <v/>
      </c>
      <c r="AO952" s="12" t="str">
        <f t="shared" si="557"/>
        <v/>
      </c>
      <c r="AP952" s="12" t="str">
        <f t="shared" si="558"/>
        <v/>
      </c>
      <c r="AQ952" s="12" t="str">
        <f t="shared" si="559"/>
        <v/>
      </c>
      <c r="AR952" s="12" t="str">
        <f t="shared" si="560"/>
        <v/>
      </c>
      <c r="AS952" s="12" t="str">
        <f t="shared" si="561"/>
        <v/>
      </c>
      <c r="AT952" s="12" t="str">
        <f t="shared" si="562"/>
        <v/>
      </c>
      <c r="AU952" s="12" t="str">
        <f t="shared" si="563"/>
        <v/>
      </c>
      <c r="AV952" s="12" t="str">
        <f t="shared" si="564"/>
        <v/>
      </c>
      <c r="AW952" s="12" t="str">
        <f t="shared" si="565"/>
        <v/>
      </c>
      <c r="AX952" s="12" t="str">
        <f t="shared" si="566"/>
        <v/>
      </c>
      <c r="AY952" s="12" t="str">
        <f t="shared" si="567"/>
        <v/>
      </c>
      <c r="AZ952" s="12" t="str">
        <f t="shared" si="568"/>
        <v/>
      </c>
    </row>
    <row r="953" spans="1:52" s="3" customFormat="1">
      <c r="A953" s="35"/>
      <c r="B953" s="36"/>
      <c r="C953" s="36"/>
      <c r="D953" s="36"/>
      <c r="E953" s="13"/>
      <c r="F953" s="13"/>
      <c r="G953" s="13"/>
      <c r="H953" s="13"/>
      <c r="I953" s="18">
        <f t="shared" si="536"/>
        <v>0</v>
      </c>
      <c r="J953" s="37">
        <f t="shared" si="537"/>
        <v>0</v>
      </c>
      <c r="K953" s="37"/>
      <c r="L953" s="12">
        <f t="shared" si="538"/>
        <v>0</v>
      </c>
      <c r="M953" s="12">
        <f t="shared" si="539"/>
        <v>0</v>
      </c>
      <c r="N953" s="12">
        <f t="shared" si="540"/>
        <v>0</v>
      </c>
      <c r="O953" s="12">
        <f t="shared" si="541"/>
        <v>0</v>
      </c>
      <c r="P953" s="12">
        <f t="shared" si="542"/>
        <v>0</v>
      </c>
      <c r="Q953" s="12">
        <f t="shared" si="543"/>
        <v>0</v>
      </c>
      <c r="R953" s="12">
        <f t="shared" si="544"/>
        <v>0</v>
      </c>
      <c r="S953" s="12">
        <f t="shared" si="545"/>
        <v>0</v>
      </c>
      <c r="U953" s="12">
        <f t="shared" si="546"/>
        <v>0</v>
      </c>
      <c r="V953" s="12">
        <f t="shared" si="547"/>
        <v>0</v>
      </c>
      <c r="W953" s="12">
        <f t="shared" si="548"/>
        <v>0</v>
      </c>
      <c r="X953" s="12">
        <f t="shared" si="569"/>
        <v>0</v>
      </c>
      <c r="Y953" s="12">
        <f t="shared" si="535"/>
        <v>0</v>
      </c>
      <c r="Z953" s="12">
        <f t="shared" si="549"/>
        <v>0</v>
      </c>
      <c r="AB953" s="42">
        <f t="shared" si="550"/>
        <v>0</v>
      </c>
      <c r="AC953" s="42">
        <f t="shared" si="551"/>
        <v>0</v>
      </c>
      <c r="AD953" s="42">
        <f t="shared" si="552"/>
        <v>0</v>
      </c>
      <c r="AE953" s="42">
        <f t="shared" si="553"/>
        <v>0</v>
      </c>
      <c r="AG953" s="7"/>
      <c r="AH953" s="7"/>
      <c r="AJ953" s="7"/>
      <c r="AL953" s="12" t="str">
        <f t="shared" si="554"/>
        <v/>
      </c>
      <c r="AM953" s="12" t="str">
        <f t="shared" si="555"/>
        <v/>
      </c>
      <c r="AN953" s="12" t="str">
        <f t="shared" si="556"/>
        <v/>
      </c>
      <c r="AO953" s="12" t="str">
        <f t="shared" si="557"/>
        <v/>
      </c>
      <c r="AP953" s="12" t="str">
        <f t="shared" si="558"/>
        <v/>
      </c>
      <c r="AQ953" s="12" t="str">
        <f t="shared" si="559"/>
        <v/>
      </c>
      <c r="AR953" s="12" t="str">
        <f t="shared" si="560"/>
        <v/>
      </c>
      <c r="AS953" s="12" t="str">
        <f t="shared" si="561"/>
        <v/>
      </c>
      <c r="AT953" s="12" t="str">
        <f t="shared" si="562"/>
        <v/>
      </c>
      <c r="AU953" s="12" t="str">
        <f t="shared" si="563"/>
        <v/>
      </c>
      <c r="AV953" s="12" t="str">
        <f t="shared" si="564"/>
        <v/>
      </c>
      <c r="AW953" s="12" t="str">
        <f t="shared" si="565"/>
        <v/>
      </c>
      <c r="AX953" s="12" t="str">
        <f t="shared" si="566"/>
        <v/>
      </c>
      <c r="AY953" s="12" t="str">
        <f t="shared" si="567"/>
        <v/>
      </c>
      <c r="AZ953" s="12" t="str">
        <f t="shared" si="568"/>
        <v/>
      </c>
    </row>
    <row r="954" spans="1:52" s="3" customFormat="1">
      <c r="A954" s="35"/>
      <c r="B954" s="36"/>
      <c r="C954" s="36"/>
      <c r="D954" s="36"/>
      <c r="E954" s="13"/>
      <c r="F954" s="13"/>
      <c r="G954" s="13"/>
      <c r="H954" s="13"/>
      <c r="I954" s="18">
        <f t="shared" si="536"/>
        <v>0</v>
      </c>
      <c r="J954" s="37">
        <f t="shared" si="537"/>
        <v>0</v>
      </c>
      <c r="K954" s="37"/>
      <c r="L954" s="12">
        <f t="shared" si="538"/>
        <v>0</v>
      </c>
      <c r="M954" s="12">
        <f t="shared" si="539"/>
        <v>0</v>
      </c>
      <c r="N954" s="12">
        <f t="shared" si="540"/>
        <v>0</v>
      </c>
      <c r="O954" s="12">
        <f t="shared" si="541"/>
        <v>0</v>
      </c>
      <c r="P954" s="12">
        <f t="shared" si="542"/>
        <v>0</v>
      </c>
      <c r="Q954" s="12">
        <f t="shared" si="543"/>
        <v>0</v>
      </c>
      <c r="R954" s="12">
        <f t="shared" si="544"/>
        <v>0</v>
      </c>
      <c r="S954" s="12">
        <f t="shared" si="545"/>
        <v>0</v>
      </c>
      <c r="U954" s="12">
        <f t="shared" si="546"/>
        <v>0</v>
      </c>
      <c r="V954" s="12">
        <f t="shared" si="547"/>
        <v>0</v>
      </c>
      <c r="W954" s="12">
        <f t="shared" si="548"/>
        <v>0</v>
      </c>
      <c r="X954" s="12">
        <f t="shared" si="569"/>
        <v>0</v>
      </c>
      <c r="Y954" s="12">
        <f t="shared" si="535"/>
        <v>0</v>
      </c>
      <c r="Z954" s="12">
        <f t="shared" si="549"/>
        <v>0</v>
      </c>
      <c r="AB954" s="42">
        <f t="shared" si="550"/>
        <v>0</v>
      </c>
      <c r="AC954" s="42">
        <f t="shared" si="551"/>
        <v>0</v>
      </c>
      <c r="AD954" s="42">
        <f t="shared" si="552"/>
        <v>0</v>
      </c>
      <c r="AE954" s="42">
        <f t="shared" si="553"/>
        <v>0</v>
      </c>
      <c r="AG954" s="7"/>
      <c r="AH954" s="7"/>
      <c r="AJ954" s="7"/>
      <c r="AL954" s="12" t="str">
        <f t="shared" si="554"/>
        <v/>
      </c>
      <c r="AM954" s="12" t="str">
        <f t="shared" si="555"/>
        <v/>
      </c>
      <c r="AN954" s="12" t="str">
        <f t="shared" si="556"/>
        <v/>
      </c>
      <c r="AO954" s="12" t="str">
        <f t="shared" si="557"/>
        <v/>
      </c>
      <c r="AP954" s="12" t="str">
        <f t="shared" si="558"/>
        <v/>
      </c>
      <c r="AQ954" s="12" t="str">
        <f t="shared" si="559"/>
        <v/>
      </c>
      <c r="AR954" s="12" t="str">
        <f t="shared" si="560"/>
        <v/>
      </c>
      <c r="AS954" s="12" t="str">
        <f t="shared" si="561"/>
        <v/>
      </c>
      <c r="AT954" s="12" t="str">
        <f t="shared" si="562"/>
        <v/>
      </c>
      <c r="AU954" s="12" t="str">
        <f t="shared" si="563"/>
        <v/>
      </c>
      <c r="AV954" s="12" t="str">
        <f t="shared" si="564"/>
        <v/>
      </c>
      <c r="AW954" s="12" t="str">
        <f t="shared" si="565"/>
        <v/>
      </c>
      <c r="AX954" s="12" t="str">
        <f t="shared" si="566"/>
        <v/>
      </c>
      <c r="AY954" s="12" t="str">
        <f t="shared" si="567"/>
        <v/>
      </c>
      <c r="AZ954" s="12" t="str">
        <f t="shared" si="568"/>
        <v/>
      </c>
    </row>
    <row r="955" spans="1:52" s="3" customFormat="1">
      <c r="A955" s="35"/>
      <c r="B955" s="36"/>
      <c r="C955" s="36"/>
      <c r="D955" s="36"/>
      <c r="E955" s="13"/>
      <c r="F955" s="13"/>
      <c r="G955" s="13"/>
      <c r="H955" s="13"/>
      <c r="I955" s="18">
        <f t="shared" si="536"/>
        <v>0</v>
      </c>
      <c r="J955" s="37">
        <f t="shared" si="537"/>
        <v>0</v>
      </c>
      <c r="K955" s="37"/>
      <c r="L955" s="12">
        <f t="shared" si="538"/>
        <v>0</v>
      </c>
      <c r="M955" s="12">
        <f t="shared" si="539"/>
        <v>0</v>
      </c>
      <c r="N955" s="12">
        <f t="shared" si="540"/>
        <v>0</v>
      </c>
      <c r="O955" s="12">
        <f t="shared" si="541"/>
        <v>0</v>
      </c>
      <c r="P955" s="12">
        <f t="shared" si="542"/>
        <v>0</v>
      </c>
      <c r="Q955" s="12">
        <f t="shared" si="543"/>
        <v>0</v>
      </c>
      <c r="R955" s="12">
        <f t="shared" si="544"/>
        <v>0</v>
      </c>
      <c r="S955" s="12">
        <f t="shared" si="545"/>
        <v>0</v>
      </c>
      <c r="U955" s="12">
        <f t="shared" si="546"/>
        <v>0</v>
      </c>
      <c r="V955" s="12">
        <f t="shared" si="547"/>
        <v>0</v>
      </c>
      <c r="W955" s="12">
        <f t="shared" si="548"/>
        <v>0</v>
      </c>
      <c r="X955" s="12">
        <f t="shared" si="569"/>
        <v>0</v>
      </c>
      <c r="Y955" s="12">
        <f t="shared" si="535"/>
        <v>0</v>
      </c>
      <c r="Z955" s="12">
        <f t="shared" si="549"/>
        <v>0</v>
      </c>
      <c r="AB955" s="42">
        <f t="shared" si="550"/>
        <v>0</v>
      </c>
      <c r="AC955" s="42">
        <f t="shared" si="551"/>
        <v>0</v>
      </c>
      <c r="AD955" s="42">
        <f t="shared" si="552"/>
        <v>0</v>
      </c>
      <c r="AE955" s="42">
        <f t="shared" si="553"/>
        <v>0</v>
      </c>
      <c r="AG955" s="7"/>
      <c r="AH955" s="7"/>
      <c r="AJ955" s="7"/>
      <c r="AL955" s="12" t="str">
        <f t="shared" si="554"/>
        <v/>
      </c>
      <c r="AM955" s="12" t="str">
        <f t="shared" si="555"/>
        <v/>
      </c>
      <c r="AN955" s="12" t="str">
        <f t="shared" si="556"/>
        <v/>
      </c>
      <c r="AO955" s="12" t="str">
        <f t="shared" si="557"/>
        <v/>
      </c>
      <c r="AP955" s="12" t="str">
        <f t="shared" si="558"/>
        <v/>
      </c>
      <c r="AQ955" s="12" t="str">
        <f t="shared" si="559"/>
        <v/>
      </c>
      <c r="AR955" s="12" t="str">
        <f t="shared" si="560"/>
        <v/>
      </c>
      <c r="AS955" s="12" t="str">
        <f t="shared" si="561"/>
        <v/>
      </c>
      <c r="AT955" s="12" t="str">
        <f t="shared" si="562"/>
        <v/>
      </c>
      <c r="AU955" s="12" t="str">
        <f t="shared" si="563"/>
        <v/>
      </c>
      <c r="AV955" s="12" t="str">
        <f t="shared" si="564"/>
        <v/>
      </c>
      <c r="AW955" s="12" t="str">
        <f t="shared" si="565"/>
        <v/>
      </c>
      <c r="AX955" s="12" t="str">
        <f t="shared" si="566"/>
        <v/>
      </c>
      <c r="AY955" s="12" t="str">
        <f t="shared" si="567"/>
        <v/>
      </c>
      <c r="AZ955" s="12" t="str">
        <f t="shared" si="568"/>
        <v/>
      </c>
    </row>
    <row r="956" spans="1:52" s="3" customFormat="1">
      <c r="A956" s="35"/>
      <c r="B956" s="36"/>
      <c r="C956" s="36"/>
      <c r="D956" s="36"/>
      <c r="E956" s="13"/>
      <c r="F956" s="13"/>
      <c r="G956" s="13"/>
      <c r="H956" s="13"/>
      <c r="I956" s="18">
        <f t="shared" si="536"/>
        <v>0</v>
      </c>
      <c r="J956" s="37">
        <f t="shared" si="537"/>
        <v>0</v>
      </c>
      <c r="K956" s="37"/>
      <c r="L956" s="12">
        <f t="shared" si="538"/>
        <v>0</v>
      </c>
      <c r="M956" s="12">
        <f t="shared" si="539"/>
        <v>0</v>
      </c>
      <c r="N956" s="12">
        <f t="shared" si="540"/>
        <v>0</v>
      </c>
      <c r="O956" s="12">
        <f t="shared" si="541"/>
        <v>0</v>
      </c>
      <c r="P956" s="12">
        <f t="shared" si="542"/>
        <v>0</v>
      </c>
      <c r="Q956" s="12">
        <f t="shared" si="543"/>
        <v>0</v>
      </c>
      <c r="R956" s="12">
        <f t="shared" si="544"/>
        <v>0</v>
      </c>
      <c r="S956" s="12">
        <f t="shared" si="545"/>
        <v>0</v>
      </c>
      <c r="U956" s="12">
        <f t="shared" si="546"/>
        <v>0</v>
      </c>
      <c r="V956" s="12">
        <f t="shared" si="547"/>
        <v>0</v>
      </c>
      <c r="W956" s="12">
        <f t="shared" si="548"/>
        <v>0</v>
      </c>
      <c r="X956" s="12">
        <f t="shared" si="569"/>
        <v>0</v>
      </c>
      <c r="Y956" s="12">
        <f t="shared" si="535"/>
        <v>0</v>
      </c>
      <c r="Z956" s="12">
        <f t="shared" si="549"/>
        <v>0</v>
      </c>
      <c r="AB956" s="42">
        <f t="shared" si="550"/>
        <v>0</v>
      </c>
      <c r="AC956" s="42">
        <f t="shared" si="551"/>
        <v>0</v>
      </c>
      <c r="AD956" s="42">
        <f t="shared" si="552"/>
        <v>0</v>
      </c>
      <c r="AE956" s="42">
        <f t="shared" si="553"/>
        <v>0</v>
      </c>
      <c r="AG956" s="7"/>
      <c r="AH956" s="7"/>
      <c r="AJ956" s="7"/>
      <c r="AL956" s="12" t="str">
        <f t="shared" si="554"/>
        <v/>
      </c>
      <c r="AM956" s="12" t="str">
        <f t="shared" si="555"/>
        <v/>
      </c>
      <c r="AN956" s="12" t="str">
        <f t="shared" si="556"/>
        <v/>
      </c>
      <c r="AO956" s="12" t="str">
        <f t="shared" si="557"/>
        <v/>
      </c>
      <c r="AP956" s="12" t="str">
        <f t="shared" si="558"/>
        <v/>
      </c>
      <c r="AQ956" s="12" t="str">
        <f t="shared" si="559"/>
        <v/>
      </c>
      <c r="AR956" s="12" t="str">
        <f t="shared" si="560"/>
        <v/>
      </c>
      <c r="AS956" s="12" t="str">
        <f t="shared" si="561"/>
        <v/>
      </c>
      <c r="AT956" s="12" t="str">
        <f t="shared" si="562"/>
        <v/>
      </c>
      <c r="AU956" s="12" t="str">
        <f t="shared" si="563"/>
        <v/>
      </c>
      <c r="AV956" s="12" t="str">
        <f t="shared" si="564"/>
        <v/>
      </c>
      <c r="AW956" s="12" t="str">
        <f t="shared" si="565"/>
        <v/>
      </c>
      <c r="AX956" s="12" t="str">
        <f t="shared" si="566"/>
        <v/>
      </c>
      <c r="AY956" s="12" t="str">
        <f t="shared" si="567"/>
        <v/>
      </c>
      <c r="AZ956" s="12" t="str">
        <f t="shared" si="568"/>
        <v/>
      </c>
    </row>
    <row r="957" spans="1:52" s="3" customFormat="1">
      <c r="A957" s="35"/>
      <c r="B957" s="36"/>
      <c r="C957" s="36"/>
      <c r="D957" s="36"/>
      <c r="E957" s="13"/>
      <c r="F957" s="13"/>
      <c r="G957" s="13"/>
      <c r="H957" s="13"/>
      <c r="I957" s="18">
        <f t="shared" si="536"/>
        <v>0</v>
      </c>
      <c r="J957" s="37">
        <f t="shared" si="537"/>
        <v>0</v>
      </c>
      <c r="K957" s="37"/>
      <c r="L957" s="12">
        <f t="shared" si="538"/>
        <v>0</v>
      </c>
      <c r="M957" s="12">
        <f t="shared" si="539"/>
        <v>0</v>
      </c>
      <c r="N957" s="12">
        <f t="shared" si="540"/>
        <v>0</v>
      </c>
      <c r="O957" s="12">
        <f t="shared" si="541"/>
        <v>0</v>
      </c>
      <c r="P957" s="12">
        <f t="shared" si="542"/>
        <v>0</v>
      </c>
      <c r="Q957" s="12">
        <f t="shared" si="543"/>
        <v>0</v>
      </c>
      <c r="R957" s="12">
        <f t="shared" si="544"/>
        <v>0</v>
      </c>
      <c r="S957" s="12">
        <f t="shared" si="545"/>
        <v>0</v>
      </c>
      <c r="U957" s="12">
        <f t="shared" si="546"/>
        <v>0</v>
      </c>
      <c r="V957" s="12">
        <f t="shared" si="547"/>
        <v>0</v>
      </c>
      <c r="W957" s="12">
        <f t="shared" si="548"/>
        <v>0</v>
      </c>
      <c r="X957" s="12">
        <f t="shared" si="569"/>
        <v>0</v>
      </c>
      <c r="Y957" s="12">
        <f t="shared" si="535"/>
        <v>0</v>
      </c>
      <c r="Z957" s="12">
        <f t="shared" si="549"/>
        <v>0</v>
      </c>
      <c r="AB957" s="42">
        <f t="shared" si="550"/>
        <v>0</v>
      </c>
      <c r="AC957" s="42">
        <f t="shared" si="551"/>
        <v>0</v>
      </c>
      <c r="AD957" s="42">
        <f t="shared" si="552"/>
        <v>0</v>
      </c>
      <c r="AE957" s="42">
        <f t="shared" si="553"/>
        <v>0</v>
      </c>
      <c r="AG957" s="7"/>
      <c r="AH957" s="7"/>
      <c r="AJ957" s="7"/>
      <c r="AL957" s="12" t="str">
        <f t="shared" si="554"/>
        <v/>
      </c>
      <c r="AM957" s="12" t="str">
        <f t="shared" si="555"/>
        <v/>
      </c>
      <c r="AN957" s="12" t="str">
        <f t="shared" si="556"/>
        <v/>
      </c>
      <c r="AO957" s="12" t="str">
        <f t="shared" si="557"/>
        <v/>
      </c>
      <c r="AP957" s="12" t="str">
        <f t="shared" si="558"/>
        <v/>
      </c>
      <c r="AQ957" s="12" t="str">
        <f t="shared" si="559"/>
        <v/>
      </c>
      <c r="AR957" s="12" t="str">
        <f t="shared" si="560"/>
        <v/>
      </c>
      <c r="AS957" s="12" t="str">
        <f t="shared" si="561"/>
        <v/>
      </c>
      <c r="AT957" s="12" t="str">
        <f t="shared" si="562"/>
        <v/>
      </c>
      <c r="AU957" s="12" t="str">
        <f t="shared" si="563"/>
        <v/>
      </c>
      <c r="AV957" s="12" t="str">
        <f t="shared" si="564"/>
        <v/>
      </c>
      <c r="AW957" s="12" t="str">
        <f t="shared" si="565"/>
        <v/>
      </c>
      <c r="AX957" s="12" t="str">
        <f t="shared" si="566"/>
        <v/>
      </c>
      <c r="AY957" s="12" t="str">
        <f t="shared" si="567"/>
        <v/>
      </c>
      <c r="AZ957" s="12" t="str">
        <f t="shared" si="568"/>
        <v/>
      </c>
    </row>
    <row r="958" spans="1:52" s="3" customFormat="1">
      <c r="A958" s="35"/>
      <c r="B958" s="36"/>
      <c r="C958" s="36"/>
      <c r="D958" s="36"/>
      <c r="E958" s="13"/>
      <c r="F958" s="13"/>
      <c r="G958" s="13"/>
      <c r="H958" s="13"/>
      <c r="I958" s="18">
        <f t="shared" si="536"/>
        <v>0</v>
      </c>
      <c r="J958" s="37">
        <f t="shared" si="537"/>
        <v>0</v>
      </c>
      <c r="K958" s="37"/>
      <c r="L958" s="12">
        <f t="shared" si="538"/>
        <v>0</v>
      </c>
      <c r="M958" s="12">
        <f t="shared" si="539"/>
        <v>0</v>
      </c>
      <c r="N958" s="12">
        <f t="shared" si="540"/>
        <v>0</v>
      </c>
      <c r="O958" s="12">
        <f t="shared" si="541"/>
        <v>0</v>
      </c>
      <c r="P958" s="12">
        <f t="shared" si="542"/>
        <v>0</v>
      </c>
      <c r="Q958" s="12">
        <f t="shared" si="543"/>
        <v>0</v>
      </c>
      <c r="R958" s="12">
        <f t="shared" si="544"/>
        <v>0</v>
      </c>
      <c r="S958" s="12">
        <f t="shared" si="545"/>
        <v>0</v>
      </c>
      <c r="U958" s="12">
        <f t="shared" si="546"/>
        <v>0</v>
      </c>
      <c r="V958" s="12">
        <f t="shared" si="547"/>
        <v>0</v>
      </c>
      <c r="W958" s="12">
        <f t="shared" si="548"/>
        <v>0</v>
      </c>
      <c r="X958" s="12">
        <f t="shared" si="569"/>
        <v>0</v>
      </c>
      <c r="Y958" s="12">
        <f t="shared" si="535"/>
        <v>0</v>
      </c>
      <c r="Z958" s="12">
        <f t="shared" si="549"/>
        <v>0</v>
      </c>
      <c r="AB958" s="42">
        <f t="shared" si="550"/>
        <v>0</v>
      </c>
      <c r="AC958" s="42">
        <f t="shared" si="551"/>
        <v>0</v>
      </c>
      <c r="AD958" s="42">
        <f t="shared" si="552"/>
        <v>0</v>
      </c>
      <c r="AE958" s="42">
        <f t="shared" si="553"/>
        <v>0</v>
      </c>
      <c r="AG958" s="7"/>
      <c r="AH958" s="7"/>
      <c r="AJ958" s="7"/>
      <c r="AL958" s="12" t="str">
        <f t="shared" si="554"/>
        <v/>
      </c>
      <c r="AM958" s="12" t="str">
        <f t="shared" si="555"/>
        <v/>
      </c>
      <c r="AN958" s="12" t="str">
        <f t="shared" si="556"/>
        <v/>
      </c>
      <c r="AO958" s="12" t="str">
        <f t="shared" si="557"/>
        <v/>
      </c>
      <c r="AP958" s="12" t="str">
        <f t="shared" si="558"/>
        <v/>
      </c>
      <c r="AQ958" s="12" t="str">
        <f t="shared" si="559"/>
        <v/>
      </c>
      <c r="AR958" s="12" t="str">
        <f t="shared" si="560"/>
        <v/>
      </c>
      <c r="AS958" s="12" t="str">
        <f t="shared" si="561"/>
        <v/>
      </c>
      <c r="AT958" s="12" t="str">
        <f t="shared" si="562"/>
        <v/>
      </c>
      <c r="AU958" s="12" t="str">
        <f t="shared" si="563"/>
        <v/>
      </c>
      <c r="AV958" s="12" t="str">
        <f t="shared" si="564"/>
        <v/>
      </c>
      <c r="AW958" s="12" t="str">
        <f t="shared" si="565"/>
        <v/>
      </c>
      <c r="AX958" s="12" t="str">
        <f t="shared" si="566"/>
        <v/>
      </c>
      <c r="AY958" s="12" t="str">
        <f t="shared" si="567"/>
        <v/>
      </c>
      <c r="AZ958" s="12" t="str">
        <f t="shared" si="568"/>
        <v/>
      </c>
    </row>
    <row r="959" spans="1:52" s="3" customFormat="1">
      <c r="A959" s="35"/>
      <c r="B959" s="36"/>
      <c r="C959" s="36"/>
      <c r="D959" s="36"/>
      <c r="E959" s="13"/>
      <c r="F959" s="13"/>
      <c r="G959" s="13"/>
      <c r="H959" s="13"/>
      <c r="I959" s="18">
        <f t="shared" si="536"/>
        <v>0</v>
      </c>
      <c r="J959" s="37">
        <f t="shared" si="537"/>
        <v>0</v>
      </c>
      <c r="K959" s="37"/>
      <c r="L959" s="12">
        <f t="shared" si="538"/>
        <v>0</v>
      </c>
      <c r="M959" s="12">
        <f t="shared" si="539"/>
        <v>0</v>
      </c>
      <c r="N959" s="12">
        <f t="shared" si="540"/>
        <v>0</v>
      </c>
      <c r="O959" s="12">
        <f t="shared" si="541"/>
        <v>0</v>
      </c>
      <c r="P959" s="12">
        <f t="shared" si="542"/>
        <v>0</v>
      </c>
      <c r="Q959" s="12">
        <f t="shared" si="543"/>
        <v>0</v>
      </c>
      <c r="R959" s="12">
        <f t="shared" si="544"/>
        <v>0</v>
      </c>
      <c r="S959" s="12">
        <f t="shared" si="545"/>
        <v>0</v>
      </c>
      <c r="U959" s="12">
        <f t="shared" si="546"/>
        <v>0</v>
      </c>
      <c r="V959" s="12">
        <f t="shared" si="547"/>
        <v>0</v>
      </c>
      <c r="W959" s="12">
        <f t="shared" si="548"/>
        <v>0</v>
      </c>
      <c r="X959" s="12">
        <f t="shared" si="569"/>
        <v>0</v>
      </c>
      <c r="Y959" s="12">
        <f t="shared" si="535"/>
        <v>0</v>
      </c>
      <c r="Z959" s="12">
        <f t="shared" si="549"/>
        <v>0</v>
      </c>
      <c r="AB959" s="42">
        <f t="shared" si="550"/>
        <v>0</v>
      </c>
      <c r="AC959" s="42">
        <f t="shared" si="551"/>
        <v>0</v>
      </c>
      <c r="AD959" s="42">
        <f t="shared" si="552"/>
        <v>0</v>
      </c>
      <c r="AE959" s="42">
        <f t="shared" si="553"/>
        <v>0</v>
      </c>
      <c r="AG959" s="7"/>
      <c r="AH959" s="7"/>
      <c r="AJ959" s="7"/>
      <c r="AL959" s="12" t="str">
        <f t="shared" si="554"/>
        <v/>
      </c>
      <c r="AM959" s="12" t="str">
        <f t="shared" si="555"/>
        <v/>
      </c>
      <c r="AN959" s="12" t="str">
        <f t="shared" si="556"/>
        <v/>
      </c>
      <c r="AO959" s="12" t="str">
        <f t="shared" si="557"/>
        <v/>
      </c>
      <c r="AP959" s="12" t="str">
        <f t="shared" si="558"/>
        <v/>
      </c>
      <c r="AQ959" s="12" t="str">
        <f t="shared" si="559"/>
        <v/>
      </c>
      <c r="AR959" s="12" t="str">
        <f t="shared" si="560"/>
        <v/>
      </c>
      <c r="AS959" s="12" t="str">
        <f t="shared" si="561"/>
        <v/>
      </c>
      <c r="AT959" s="12" t="str">
        <f t="shared" si="562"/>
        <v/>
      </c>
      <c r="AU959" s="12" t="str">
        <f t="shared" si="563"/>
        <v/>
      </c>
      <c r="AV959" s="12" t="str">
        <f t="shared" si="564"/>
        <v/>
      </c>
      <c r="AW959" s="12" t="str">
        <f t="shared" si="565"/>
        <v/>
      </c>
      <c r="AX959" s="12" t="str">
        <f t="shared" si="566"/>
        <v/>
      </c>
      <c r="AY959" s="12" t="str">
        <f t="shared" si="567"/>
        <v/>
      </c>
      <c r="AZ959" s="12" t="str">
        <f t="shared" si="568"/>
        <v/>
      </c>
    </row>
    <row r="960" spans="1:52" s="3" customFormat="1">
      <c r="A960" s="35"/>
      <c r="B960" s="36"/>
      <c r="C960" s="36"/>
      <c r="D960" s="36"/>
      <c r="E960" s="13"/>
      <c r="F960" s="13"/>
      <c r="G960" s="13"/>
      <c r="H960" s="13"/>
      <c r="I960" s="18">
        <f t="shared" si="536"/>
        <v>0</v>
      </c>
      <c r="J960" s="37">
        <f t="shared" si="537"/>
        <v>0</v>
      </c>
      <c r="K960" s="37"/>
      <c r="L960" s="12">
        <f t="shared" si="538"/>
        <v>0</v>
      </c>
      <c r="M960" s="12">
        <f t="shared" si="539"/>
        <v>0</v>
      </c>
      <c r="N960" s="12">
        <f t="shared" si="540"/>
        <v>0</v>
      </c>
      <c r="O960" s="12">
        <f t="shared" si="541"/>
        <v>0</v>
      </c>
      <c r="P960" s="12">
        <f t="shared" si="542"/>
        <v>0</v>
      </c>
      <c r="Q960" s="12">
        <f t="shared" si="543"/>
        <v>0</v>
      </c>
      <c r="R960" s="12">
        <f t="shared" si="544"/>
        <v>0</v>
      </c>
      <c r="S960" s="12">
        <f t="shared" si="545"/>
        <v>0</v>
      </c>
      <c r="U960" s="12">
        <f t="shared" si="546"/>
        <v>0</v>
      </c>
      <c r="V960" s="12">
        <f t="shared" si="547"/>
        <v>0</v>
      </c>
      <c r="W960" s="12">
        <f t="shared" si="548"/>
        <v>0</v>
      </c>
      <c r="X960" s="12">
        <f t="shared" si="569"/>
        <v>0</v>
      </c>
      <c r="Y960" s="12">
        <f t="shared" si="535"/>
        <v>0</v>
      </c>
      <c r="Z960" s="12">
        <f t="shared" si="549"/>
        <v>0</v>
      </c>
      <c r="AB960" s="42">
        <f t="shared" si="550"/>
        <v>0</v>
      </c>
      <c r="AC960" s="42">
        <f t="shared" si="551"/>
        <v>0</v>
      </c>
      <c r="AD960" s="42">
        <f t="shared" si="552"/>
        <v>0</v>
      </c>
      <c r="AE960" s="42">
        <f t="shared" si="553"/>
        <v>0</v>
      </c>
      <c r="AG960" s="7"/>
      <c r="AH960" s="7"/>
      <c r="AJ960" s="7"/>
      <c r="AL960" s="12" t="str">
        <f t="shared" si="554"/>
        <v/>
      </c>
      <c r="AM960" s="12" t="str">
        <f t="shared" si="555"/>
        <v/>
      </c>
      <c r="AN960" s="12" t="str">
        <f t="shared" si="556"/>
        <v/>
      </c>
      <c r="AO960" s="12" t="str">
        <f t="shared" si="557"/>
        <v/>
      </c>
      <c r="AP960" s="12" t="str">
        <f t="shared" si="558"/>
        <v/>
      </c>
      <c r="AQ960" s="12" t="str">
        <f t="shared" si="559"/>
        <v/>
      </c>
      <c r="AR960" s="12" t="str">
        <f t="shared" si="560"/>
        <v/>
      </c>
      <c r="AS960" s="12" t="str">
        <f t="shared" si="561"/>
        <v/>
      </c>
      <c r="AT960" s="12" t="str">
        <f t="shared" si="562"/>
        <v/>
      </c>
      <c r="AU960" s="12" t="str">
        <f t="shared" si="563"/>
        <v/>
      </c>
      <c r="AV960" s="12" t="str">
        <f t="shared" si="564"/>
        <v/>
      </c>
      <c r="AW960" s="12" t="str">
        <f t="shared" si="565"/>
        <v/>
      </c>
      <c r="AX960" s="12" t="str">
        <f t="shared" si="566"/>
        <v/>
      </c>
      <c r="AY960" s="12" t="str">
        <f t="shared" si="567"/>
        <v/>
      </c>
      <c r="AZ960" s="12" t="str">
        <f t="shared" si="568"/>
        <v/>
      </c>
    </row>
    <row r="961" spans="1:52" s="3" customFormat="1">
      <c r="A961" s="35"/>
      <c r="B961" s="36"/>
      <c r="C961" s="36"/>
      <c r="D961" s="36"/>
      <c r="E961" s="13"/>
      <c r="F961" s="13"/>
      <c r="G961" s="13"/>
      <c r="H961" s="13"/>
      <c r="I961" s="18">
        <f t="shared" si="536"/>
        <v>0</v>
      </c>
      <c r="J961" s="37">
        <f t="shared" si="537"/>
        <v>0</v>
      </c>
      <c r="K961" s="37"/>
      <c r="L961" s="12">
        <f t="shared" si="538"/>
        <v>0</v>
      </c>
      <c r="M961" s="12">
        <f t="shared" si="539"/>
        <v>0</v>
      </c>
      <c r="N961" s="12">
        <f t="shared" si="540"/>
        <v>0</v>
      </c>
      <c r="O961" s="12">
        <f t="shared" si="541"/>
        <v>0</v>
      </c>
      <c r="P961" s="12">
        <f t="shared" si="542"/>
        <v>0</v>
      </c>
      <c r="Q961" s="12">
        <f t="shared" si="543"/>
        <v>0</v>
      </c>
      <c r="R961" s="12">
        <f t="shared" si="544"/>
        <v>0</v>
      </c>
      <c r="S961" s="12">
        <f t="shared" si="545"/>
        <v>0</v>
      </c>
      <c r="U961" s="12">
        <f t="shared" si="546"/>
        <v>0</v>
      </c>
      <c r="V961" s="12">
        <f t="shared" si="547"/>
        <v>0</v>
      </c>
      <c r="W961" s="12">
        <f t="shared" si="548"/>
        <v>0</v>
      </c>
      <c r="X961" s="12">
        <f t="shared" si="569"/>
        <v>0</v>
      </c>
      <c r="Y961" s="12">
        <f t="shared" si="535"/>
        <v>0</v>
      </c>
      <c r="Z961" s="12">
        <f t="shared" si="549"/>
        <v>0</v>
      </c>
      <c r="AB961" s="42">
        <f t="shared" si="550"/>
        <v>0</v>
      </c>
      <c r="AC961" s="42">
        <f t="shared" si="551"/>
        <v>0</v>
      </c>
      <c r="AD961" s="42">
        <f t="shared" si="552"/>
        <v>0</v>
      </c>
      <c r="AE961" s="42">
        <f t="shared" si="553"/>
        <v>0</v>
      </c>
      <c r="AG961" s="7"/>
      <c r="AH961" s="7"/>
      <c r="AJ961" s="7"/>
      <c r="AL961" s="12" t="str">
        <f t="shared" si="554"/>
        <v/>
      </c>
      <c r="AM961" s="12" t="str">
        <f t="shared" si="555"/>
        <v/>
      </c>
      <c r="AN961" s="12" t="str">
        <f t="shared" si="556"/>
        <v/>
      </c>
      <c r="AO961" s="12" t="str">
        <f t="shared" si="557"/>
        <v/>
      </c>
      <c r="AP961" s="12" t="str">
        <f t="shared" si="558"/>
        <v/>
      </c>
      <c r="AQ961" s="12" t="str">
        <f t="shared" si="559"/>
        <v/>
      </c>
      <c r="AR961" s="12" t="str">
        <f t="shared" si="560"/>
        <v/>
      </c>
      <c r="AS961" s="12" t="str">
        <f t="shared" si="561"/>
        <v/>
      </c>
      <c r="AT961" s="12" t="str">
        <f t="shared" si="562"/>
        <v/>
      </c>
      <c r="AU961" s="12" t="str">
        <f t="shared" si="563"/>
        <v/>
      </c>
      <c r="AV961" s="12" t="str">
        <f t="shared" si="564"/>
        <v/>
      </c>
      <c r="AW961" s="12" t="str">
        <f t="shared" si="565"/>
        <v/>
      </c>
      <c r="AX961" s="12" t="str">
        <f t="shared" si="566"/>
        <v/>
      </c>
      <c r="AY961" s="12" t="str">
        <f t="shared" si="567"/>
        <v/>
      </c>
      <c r="AZ961" s="12" t="str">
        <f t="shared" si="568"/>
        <v/>
      </c>
    </row>
    <row r="962" spans="1:52" s="3" customFormat="1">
      <c r="A962" s="35"/>
      <c r="B962" s="36"/>
      <c r="C962" s="36"/>
      <c r="D962" s="36"/>
      <c r="E962" s="13"/>
      <c r="F962" s="13"/>
      <c r="G962" s="13"/>
      <c r="H962" s="13"/>
      <c r="I962" s="18">
        <f t="shared" si="536"/>
        <v>0</v>
      </c>
      <c r="J962" s="37">
        <f t="shared" si="537"/>
        <v>0</v>
      </c>
      <c r="K962" s="37"/>
      <c r="L962" s="12">
        <f t="shared" si="538"/>
        <v>0</v>
      </c>
      <c r="M962" s="12">
        <f t="shared" si="539"/>
        <v>0</v>
      </c>
      <c r="N962" s="12">
        <f t="shared" si="540"/>
        <v>0</v>
      </c>
      <c r="O962" s="12">
        <f t="shared" si="541"/>
        <v>0</v>
      </c>
      <c r="P962" s="12">
        <f t="shared" si="542"/>
        <v>0</v>
      </c>
      <c r="Q962" s="12">
        <f t="shared" si="543"/>
        <v>0</v>
      </c>
      <c r="R962" s="12">
        <f t="shared" si="544"/>
        <v>0</v>
      </c>
      <c r="S962" s="12">
        <f t="shared" si="545"/>
        <v>0</v>
      </c>
      <c r="U962" s="12">
        <f t="shared" si="546"/>
        <v>0</v>
      </c>
      <c r="V962" s="12">
        <f t="shared" si="547"/>
        <v>0</v>
      </c>
      <c r="W962" s="12">
        <f t="shared" si="548"/>
        <v>0</v>
      </c>
      <c r="X962" s="12">
        <f t="shared" si="569"/>
        <v>0</v>
      </c>
      <c r="Y962" s="12">
        <f t="shared" si="535"/>
        <v>0</v>
      </c>
      <c r="Z962" s="12">
        <f t="shared" si="549"/>
        <v>0</v>
      </c>
      <c r="AB962" s="42">
        <f t="shared" si="550"/>
        <v>0</v>
      </c>
      <c r="AC962" s="42">
        <f t="shared" si="551"/>
        <v>0</v>
      </c>
      <c r="AD962" s="42">
        <f t="shared" si="552"/>
        <v>0</v>
      </c>
      <c r="AE962" s="42">
        <f t="shared" si="553"/>
        <v>0</v>
      </c>
      <c r="AG962" s="7"/>
      <c r="AH962" s="7"/>
      <c r="AJ962" s="7"/>
      <c r="AL962" s="12" t="str">
        <f t="shared" si="554"/>
        <v/>
      </c>
      <c r="AM962" s="12" t="str">
        <f t="shared" si="555"/>
        <v/>
      </c>
      <c r="AN962" s="12" t="str">
        <f t="shared" si="556"/>
        <v/>
      </c>
      <c r="AO962" s="12" t="str">
        <f t="shared" si="557"/>
        <v/>
      </c>
      <c r="AP962" s="12" t="str">
        <f t="shared" si="558"/>
        <v/>
      </c>
      <c r="AQ962" s="12" t="str">
        <f t="shared" si="559"/>
        <v/>
      </c>
      <c r="AR962" s="12" t="str">
        <f t="shared" si="560"/>
        <v/>
      </c>
      <c r="AS962" s="12" t="str">
        <f t="shared" si="561"/>
        <v/>
      </c>
      <c r="AT962" s="12" t="str">
        <f t="shared" si="562"/>
        <v/>
      </c>
      <c r="AU962" s="12" t="str">
        <f t="shared" si="563"/>
        <v/>
      </c>
      <c r="AV962" s="12" t="str">
        <f t="shared" si="564"/>
        <v/>
      </c>
      <c r="AW962" s="12" t="str">
        <f t="shared" si="565"/>
        <v/>
      </c>
      <c r="AX962" s="12" t="str">
        <f t="shared" si="566"/>
        <v/>
      </c>
      <c r="AY962" s="12" t="str">
        <f t="shared" si="567"/>
        <v/>
      </c>
      <c r="AZ962" s="12" t="str">
        <f t="shared" si="568"/>
        <v/>
      </c>
    </row>
    <row r="963" spans="1:52" s="3" customFormat="1">
      <c r="A963" s="35"/>
      <c r="B963" s="36"/>
      <c r="C963" s="36"/>
      <c r="D963" s="36"/>
      <c r="E963" s="13"/>
      <c r="F963" s="13"/>
      <c r="G963" s="13"/>
      <c r="H963" s="13"/>
      <c r="I963" s="18">
        <f t="shared" si="536"/>
        <v>0</v>
      </c>
      <c r="J963" s="37">
        <f t="shared" si="537"/>
        <v>0</v>
      </c>
      <c r="K963" s="37"/>
      <c r="L963" s="12">
        <f t="shared" si="538"/>
        <v>0</v>
      </c>
      <c r="M963" s="12">
        <f t="shared" si="539"/>
        <v>0</v>
      </c>
      <c r="N963" s="12">
        <f t="shared" si="540"/>
        <v>0</v>
      </c>
      <c r="O963" s="12">
        <f t="shared" si="541"/>
        <v>0</v>
      </c>
      <c r="P963" s="12">
        <f t="shared" si="542"/>
        <v>0</v>
      </c>
      <c r="Q963" s="12">
        <f t="shared" si="543"/>
        <v>0</v>
      </c>
      <c r="R963" s="12">
        <f t="shared" si="544"/>
        <v>0</v>
      </c>
      <c r="S963" s="12">
        <f t="shared" si="545"/>
        <v>0</v>
      </c>
      <c r="U963" s="12">
        <f t="shared" si="546"/>
        <v>0</v>
      </c>
      <c r="V963" s="12">
        <f t="shared" si="547"/>
        <v>0</v>
      </c>
      <c r="W963" s="12">
        <f t="shared" si="548"/>
        <v>0</v>
      </c>
      <c r="X963" s="12">
        <f t="shared" si="569"/>
        <v>0</v>
      </c>
      <c r="Y963" s="12">
        <f t="shared" si="535"/>
        <v>0</v>
      </c>
      <c r="Z963" s="12">
        <f t="shared" si="549"/>
        <v>0</v>
      </c>
      <c r="AB963" s="42">
        <f t="shared" si="550"/>
        <v>0</v>
      </c>
      <c r="AC963" s="42">
        <f t="shared" si="551"/>
        <v>0</v>
      </c>
      <c r="AD963" s="42">
        <f t="shared" si="552"/>
        <v>0</v>
      </c>
      <c r="AE963" s="42">
        <f t="shared" si="553"/>
        <v>0</v>
      </c>
      <c r="AG963" s="7"/>
      <c r="AH963" s="7"/>
      <c r="AJ963" s="7"/>
      <c r="AL963" s="12" t="str">
        <f t="shared" si="554"/>
        <v/>
      </c>
      <c r="AM963" s="12" t="str">
        <f t="shared" si="555"/>
        <v/>
      </c>
      <c r="AN963" s="12" t="str">
        <f t="shared" si="556"/>
        <v/>
      </c>
      <c r="AO963" s="12" t="str">
        <f t="shared" si="557"/>
        <v/>
      </c>
      <c r="AP963" s="12" t="str">
        <f t="shared" si="558"/>
        <v/>
      </c>
      <c r="AQ963" s="12" t="str">
        <f t="shared" si="559"/>
        <v/>
      </c>
      <c r="AR963" s="12" t="str">
        <f t="shared" si="560"/>
        <v/>
      </c>
      <c r="AS963" s="12" t="str">
        <f t="shared" si="561"/>
        <v/>
      </c>
      <c r="AT963" s="12" t="str">
        <f t="shared" si="562"/>
        <v/>
      </c>
      <c r="AU963" s="12" t="str">
        <f t="shared" si="563"/>
        <v/>
      </c>
      <c r="AV963" s="12" t="str">
        <f t="shared" si="564"/>
        <v/>
      </c>
      <c r="AW963" s="12" t="str">
        <f t="shared" si="565"/>
        <v/>
      </c>
      <c r="AX963" s="12" t="str">
        <f t="shared" si="566"/>
        <v/>
      </c>
      <c r="AY963" s="12" t="str">
        <f t="shared" si="567"/>
        <v/>
      </c>
      <c r="AZ963" s="12" t="str">
        <f t="shared" si="568"/>
        <v/>
      </c>
    </row>
    <row r="964" spans="1:52" s="3" customFormat="1">
      <c r="A964" s="35"/>
      <c r="B964" s="36"/>
      <c r="C964" s="36"/>
      <c r="D964" s="36"/>
      <c r="E964" s="13"/>
      <c r="F964" s="13"/>
      <c r="G964" s="13"/>
      <c r="H964" s="13"/>
      <c r="I964" s="18">
        <f t="shared" si="536"/>
        <v>0</v>
      </c>
      <c r="J964" s="37">
        <f t="shared" si="537"/>
        <v>0</v>
      </c>
      <c r="K964" s="37"/>
      <c r="L964" s="12">
        <f t="shared" si="538"/>
        <v>0</v>
      </c>
      <c r="M964" s="12">
        <f t="shared" si="539"/>
        <v>0</v>
      </c>
      <c r="N964" s="12">
        <f t="shared" si="540"/>
        <v>0</v>
      </c>
      <c r="O964" s="12">
        <f t="shared" si="541"/>
        <v>0</v>
      </c>
      <c r="P964" s="12">
        <f t="shared" si="542"/>
        <v>0</v>
      </c>
      <c r="Q964" s="12">
        <f t="shared" si="543"/>
        <v>0</v>
      </c>
      <c r="R964" s="12">
        <f t="shared" si="544"/>
        <v>0</v>
      </c>
      <c r="S964" s="12">
        <f t="shared" si="545"/>
        <v>0</v>
      </c>
      <c r="U964" s="12">
        <f t="shared" si="546"/>
        <v>0</v>
      </c>
      <c r="V964" s="12">
        <f t="shared" si="547"/>
        <v>0</v>
      </c>
      <c r="W964" s="12">
        <f t="shared" si="548"/>
        <v>0</v>
      </c>
      <c r="X964" s="12">
        <f t="shared" si="569"/>
        <v>0</v>
      </c>
      <c r="Y964" s="12">
        <f t="shared" si="535"/>
        <v>0</v>
      </c>
      <c r="Z964" s="12">
        <f t="shared" si="549"/>
        <v>0</v>
      </c>
      <c r="AB964" s="42">
        <f t="shared" si="550"/>
        <v>0</v>
      </c>
      <c r="AC964" s="42">
        <f t="shared" si="551"/>
        <v>0</v>
      </c>
      <c r="AD964" s="42">
        <f t="shared" si="552"/>
        <v>0</v>
      </c>
      <c r="AE964" s="42">
        <f t="shared" si="553"/>
        <v>0</v>
      </c>
      <c r="AG964" s="7"/>
      <c r="AH964" s="7"/>
      <c r="AJ964" s="7"/>
      <c r="AL964" s="12" t="str">
        <f t="shared" si="554"/>
        <v/>
      </c>
      <c r="AM964" s="12" t="str">
        <f t="shared" si="555"/>
        <v/>
      </c>
      <c r="AN964" s="12" t="str">
        <f t="shared" si="556"/>
        <v/>
      </c>
      <c r="AO964" s="12" t="str">
        <f t="shared" si="557"/>
        <v/>
      </c>
      <c r="AP964" s="12" t="str">
        <f t="shared" si="558"/>
        <v/>
      </c>
      <c r="AQ964" s="12" t="str">
        <f t="shared" si="559"/>
        <v/>
      </c>
      <c r="AR964" s="12" t="str">
        <f t="shared" si="560"/>
        <v/>
      </c>
      <c r="AS964" s="12" t="str">
        <f t="shared" si="561"/>
        <v/>
      </c>
      <c r="AT964" s="12" t="str">
        <f t="shared" si="562"/>
        <v/>
      </c>
      <c r="AU964" s="12" t="str">
        <f t="shared" si="563"/>
        <v/>
      </c>
      <c r="AV964" s="12" t="str">
        <f t="shared" si="564"/>
        <v/>
      </c>
      <c r="AW964" s="12" t="str">
        <f t="shared" si="565"/>
        <v/>
      </c>
      <c r="AX964" s="12" t="str">
        <f t="shared" si="566"/>
        <v/>
      </c>
      <c r="AY964" s="12" t="str">
        <f t="shared" si="567"/>
        <v/>
      </c>
      <c r="AZ964" s="12" t="str">
        <f t="shared" si="568"/>
        <v/>
      </c>
    </row>
    <row r="965" spans="1:52" s="3" customFormat="1">
      <c r="A965" s="35"/>
      <c r="B965" s="36"/>
      <c r="C965" s="36"/>
      <c r="D965" s="36"/>
      <c r="E965" s="13"/>
      <c r="F965" s="13"/>
      <c r="G965" s="13"/>
      <c r="H965" s="13"/>
      <c r="I965" s="18">
        <f t="shared" si="536"/>
        <v>0</v>
      </c>
      <c r="J965" s="37">
        <f t="shared" si="537"/>
        <v>0</v>
      </c>
      <c r="K965" s="37"/>
      <c r="L965" s="12">
        <f t="shared" si="538"/>
        <v>0</v>
      </c>
      <c r="M965" s="12">
        <f t="shared" si="539"/>
        <v>0</v>
      </c>
      <c r="N965" s="12">
        <f t="shared" si="540"/>
        <v>0</v>
      </c>
      <c r="O965" s="12">
        <f t="shared" si="541"/>
        <v>0</v>
      </c>
      <c r="P965" s="12">
        <f t="shared" si="542"/>
        <v>0</v>
      </c>
      <c r="Q965" s="12">
        <f t="shared" si="543"/>
        <v>0</v>
      </c>
      <c r="R965" s="12">
        <f t="shared" si="544"/>
        <v>0</v>
      </c>
      <c r="S965" s="12">
        <f t="shared" si="545"/>
        <v>0</v>
      </c>
      <c r="U965" s="12">
        <f t="shared" si="546"/>
        <v>0</v>
      </c>
      <c r="V965" s="12">
        <f t="shared" si="547"/>
        <v>0</v>
      </c>
      <c r="W965" s="12">
        <f t="shared" si="548"/>
        <v>0</v>
      </c>
      <c r="X965" s="12">
        <f t="shared" si="569"/>
        <v>0</v>
      </c>
      <c r="Y965" s="12">
        <f t="shared" si="535"/>
        <v>0</v>
      </c>
      <c r="Z965" s="12">
        <f t="shared" si="549"/>
        <v>0</v>
      </c>
      <c r="AB965" s="42">
        <f t="shared" si="550"/>
        <v>0</v>
      </c>
      <c r="AC965" s="42">
        <f t="shared" si="551"/>
        <v>0</v>
      </c>
      <c r="AD965" s="42">
        <f t="shared" si="552"/>
        <v>0</v>
      </c>
      <c r="AE965" s="42">
        <f t="shared" si="553"/>
        <v>0</v>
      </c>
      <c r="AG965" s="7"/>
      <c r="AH965" s="7"/>
      <c r="AJ965" s="7"/>
      <c r="AL965" s="12" t="str">
        <f t="shared" si="554"/>
        <v/>
      </c>
      <c r="AM965" s="12" t="str">
        <f t="shared" si="555"/>
        <v/>
      </c>
      <c r="AN965" s="12" t="str">
        <f t="shared" si="556"/>
        <v/>
      </c>
      <c r="AO965" s="12" t="str">
        <f t="shared" si="557"/>
        <v/>
      </c>
      <c r="AP965" s="12" t="str">
        <f t="shared" si="558"/>
        <v/>
      </c>
      <c r="AQ965" s="12" t="str">
        <f t="shared" si="559"/>
        <v/>
      </c>
      <c r="AR965" s="12" t="str">
        <f t="shared" si="560"/>
        <v/>
      </c>
      <c r="AS965" s="12" t="str">
        <f t="shared" si="561"/>
        <v/>
      </c>
      <c r="AT965" s="12" t="str">
        <f t="shared" si="562"/>
        <v/>
      </c>
      <c r="AU965" s="12" t="str">
        <f t="shared" si="563"/>
        <v/>
      </c>
      <c r="AV965" s="12" t="str">
        <f t="shared" si="564"/>
        <v/>
      </c>
      <c r="AW965" s="12" t="str">
        <f t="shared" si="565"/>
        <v/>
      </c>
      <c r="AX965" s="12" t="str">
        <f t="shared" si="566"/>
        <v/>
      </c>
      <c r="AY965" s="12" t="str">
        <f t="shared" si="567"/>
        <v/>
      </c>
      <c r="AZ965" s="12" t="str">
        <f t="shared" si="568"/>
        <v/>
      </c>
    </row>
    <row r="966" spans="1:52" s="3" customFormat="1">
      <c r="A966" s="35"/>
      <c r="B966" s="36"/>
      <c r="C966" s="36"/>
      <c r="D966" s="36"/>
      <c r="E966" s="13"/>
      <c r="F966" s="13"/>
      <c r="G966" s="13"/>
      <c r="H966" s="13"/>
      <c r="I966" s="18">
        <f t="shared" si="536"/>
        <v>0</v>
      </c>
      <c r="J966" s="37">
        <f t="shared" si="537"/>
        <v>0</v>
      </c>
      <c r="K966" s="37"/>
      <c r="L966" s="12">
        <f t="shared" si="538"/>
        <v>0</v>
      </c>
      <c r="M966" s="12">
        <f t="shared" si="539"/>
        <v>0</v>
      </c>
      <c r="N966" s="12">
        <f t="shared" si="540"/>
        <v>0</v>
      </c>
      <c r="O966" s="12">
        <f t="shared" si="541"/>
        <v>0</v>
      </c>
      <c r="P966" s="12">
        <f t="shared" si="542"/>
        <v>0</v>
      </c>
      <c r="Q966" s="12">
        <f t="shared" si="543"/>
        <v>0</v>
      </c>
      <c r="R966" s="12">
        <f t="shared" si="544"/>
        <v>0</v>
      </c>
      <c r="S966" s="12">
        <f t="shared" si="545"/>
        <v>0</v>
      </c>
      <c r="U966" s="12">
        <f t="shared" si="546"/>
        <v>0</v>
      </c>
      <c r="V966" s="12">
        <f t="shared" si="547"/>
        <v>0</v>
      </c>
      <c r="W966" s="12">
        <f t="shared" si="548"/>
        <v>0</v>
      </c>
      <c r="X966" s="12">
        <f t="shared" si="569"/>
        <v>0</v>
      </c>
      <c r="Y966" s="12">
        <f t="shared" si="535"/>
        <v>0</v>
      </c>
      <c r="Z966" s="12">
        <f t="shared" si="549"/>
        <v>0</v>
      </c>
      <c r="AB966" s="42">
        <f t="shared" si="550"/>
        <v>0</v>
      </c>
      <c r="AC966" s="42">
        <f t="shared" si="551"/>
        <v>0</v>
      </c>
      <c r="AD966" s="42">
        <f t="shared" si="552"/>
        <v>0</v>
      </c>
      <c r="AE966" s="42">
        <f t="shared" si="553"/>
        <v>0</v>
      </c>
      <c r="AG966" s="7"/>
      <c r="AH966" s="7"/>
      <c r="AJ966" s="7"/>
      <c r="AL966" s="12" t="str">
        <f t="shared" si="554"/>
        <v/>
      </c>
      <c r="AM966" s="12" t="str">
        <f t="shared" si="555"/>
        <v/>
      </c>
      <c r="AN966" s="12" t="str">
        <f t="shared" si="556"/>
        <v/>
      </c>
      <c r="AO966" s="12" t="str">
        <f t="shared" si="557"/>
        <v/>
      </c>
      <c r="AP966" s="12" t="str">
        <f t="shared" si="558"/>
        <v/>
      </c>
      <c r="AQ966" s="12" t="str">
        <f t="shared" si="559"/>
        <v/>
      </c>
      <c r="AR966" s="12" t="str">
        <f t="shared" si="560"/>
        <v/>
      </c>
      <c r="AS966" s="12" t="str">
        <f t="shared" si="561"/>
        <v/>
      </c>
      <c r="AT966" s="12" t="str">
        <f t="shared" si="562"/>
        <v/>
      </c>
      <c r="AU966" s="12" t="str">
        <f t="shared" si="563"/>
        <v/>
      </c>
      <c r="AV966" s="12" t="str">
        <f t="shared" si="564"/>
        <v/>
      </c>
      <c r="AW966" s="12" t="str">
        <f t="shared" si="565"/>
        <v/>
      </c>
      <c r="AX966" s="12" t="str">
        <f t="shared" si="566"/>
        <v/>
      </c>
      <c r="AY966" s="12" t="str">
        <f t="shared" si="567"/>
        <v/>
      </c>
      <c r="AZ966" s="12" t="str">
        <f t="shared" si="568"/>
        <v/>
      </c>
    </row>
    <row r="967" spans="1:52" s="3" customFormat="1">
      <c r="A967" s="35"/>
      <c r="B967" s="36"/>
      <c r="C967" s="36"/>
      <c r="D967" s="36"/>
      <c r="E967" s="13"/>
      <c r="F967" s="13"/>
      <c r="G967" s="13"/>
      <c r="H967" s="13"/>
      <c r="I967" s="18">
        <f t="shared" si="536"/>
        <v>0</v>
      </c>
      <c r="J967" s="37">
        <f t="shared" si="537"/>
        <v>0</v>
      </c>
      <c r="K967" s="37"/>
      <c r="L967" s="12">
        <f t="shared" si="538"/>
        <v>0</v>
      </c>
      <c r="M967" s="12">
        <f t="shared" si="539"/>
        <v>0</v>
      </c>
      <c r="N967" s="12">
        <f t="shared" si="540"/>
        <v>0</v>
      </c>
      <c r="O967" s="12">
        <f t="shared" si="541"/>
        <v>0</v>
      </c>
      <c r="P967" s="12">
        <f t="shared" si="542"/>
        <v>0</v>
      </c>
      <c r="Q967" s="12">
        <f t="shared" si="543"/>
        <v>0</v>
      </c>
      <c r="R967" s="12">
        <f t="shared" si="544"/>
        <v>0</v>
      </c>
      <c r="S967" s="12">
        <f t="shared" si="545"/>
        <v>0</v>
      </c>
      <c r="U967" s="12">
        <f t="shared" si="546"/>
        <v>0</v>
      </c>
      <c r="V967" s="12">
        <f t="shared" si="547"/>
        <v>0</v>
      </c>
      <c r="W967" s="12">
        <f t="shared" si="548"/>
        <v>0</v>
      </c>
      <c r="X967" s="12">
        <f t="shared" si="569"/>
        <v>0</v>
      </c>
      <c r="Y967" s="12">
        <f t="shared" ref="Y967:Y1004" si="570">IF(AND(L967=1,L966=0),1,0)</f>
        <v>0</v>
      </c>
      <c r="Z967" s="12">
        <f t="shared" si="549"/>
        <v>0</v>
      </c>
      <c r="AB967" s="42">
        <f t="shared" si="550"/>
        <v>0</v>
      </c>
      <c r="AC967" s="42">
        <f t="shared" si="551"/>
        <v>0</v>
      </c>
      <c r="AD967" s="42">
        <f t="shared" si="552"/>
        <v>0</v>
      </c>
      <c r="AE967" s="42">
        <f t="shared" si="553"/>
        <v>0</v>
      </c>
      <c r="AG967" s="7"/>
      <c r="AH967" s="7"/>
      <c r="AJ967" s="7"/>
      <c r="AL967" s="12" t="str">
        <f t="shared" si="554"/>
        <v/>
      </c>
      <c r="AM967" s="12" t="str">
        <f t="shared" si="555"/>
        <v/>
      </c>
      <c r="AN967" s="12" t="str">
        <f t="shared" si="556"/>
        <v/>
      </c>
      <c r="AO967" s="12" t="str">
        <f t="shared" si="557"/>
        <v/>
      </c>
      <c r="AP967" s="12" t="str">
        <f t="shared" si="558"/>
        <v/>
      </c>
      <c r="AQ967" s="12" t="str">
        <f t="shared" si="559"/>
        <v/>
      </c>
      <c r="AR967" s="12" t="str">
        <f t="shared" si="560"/>
        <v/>
      </c>
      <c r="AS967" s="12" t="str">
        <f t="shared" si="561"/>
        <v/>
      </c>
      <c r="AT967" s="12" t="str">
        <f t="shared" si="562"/>
        <v/>
      </c>
      <c r="AU967" s="12" t="str">
        <f t="shared" si="563"/>
        <v/>
      </c>
      <c r="AV967" s="12" t="str">
        <f t="shared" si="564"/>
        <v/>
      </c>
      <c r="AW967" s="12" t="str">
        <f t="shared" si="565"/>
        <v/>
      </c>
      <c r="AX967" s="12" t="str">
        <f t="shared" si="566"/>
        <v/>
      </c>
      <c r="AY967" s="12" t="str">
        <f t="shared" si="567"/>
        <v/>
      </c>
      <c r="AZ967" s="12" t="str">
        <f t="shared" si="568"/>
        <v/>
      </c>
    </row>
    <row r="968" spans="1:52" s="3" customFormat="1">
      <c r="A968" s="35"/>
      <c r="B968" s="36"/>
      <c r="C968" s="36"/>
      <c r="D968" s="36"/>
      <c r="E968" s="13"/>
      <c r="F968" s="13"/>
      <c r="G968" s="13"/>
      <c r="H968" s="13"/>
      <c r="I968" s="18">
        <f t="shared" si="536"/>
        <v>0</v>
      </c>
      <c r="J968" s="37">
        <f t="shared" si="537"/>
        <v>0</v>
      </c>
      <c r="K968" s="37"/>
      <c r="L968" s="12">
        <f t="shared" si="538"/>
        <v>0</v>
      </c>
      <c r="M968" s="12">
        <f t="shared" si="539"/>
        <v>0</v>
      </c>
      <c r="N968" s="12">
        <f t="shared" si="540"/>
        <v>0</v>
      </c>
      <c r="O968" s="12">
        <f t="shared" si="541"/>
        <v>0</v>
      </c>
      <c r="P968" s="12">
        <f t="shared" si="542"/>
        <v>0</v>
      </c>
      <c r="Q968" s="12">
        <f t="shared" si="543"/>
        <v>0</v>
      </c>
      <c r="R968" s="12">
        <f t="shared" si="544"/>
        <v>0</v>
      </c>
      <c r="S968" s="12">
        <f t="shared" si="545"/>
        <v>0</v>
      </c>
      <c r="U968" s="12">
        <f t="shared" si="546"/>
        <v>0</v>
      </c>
      <c r="V968" s="12">
        <f t="shared" si="547"/>
        <v>0</v>
      </c>
      <c r="W968" s="12">
        <f t="shared" si="548"/>
        <v>0</v>
      </c>
      <c r="X968" s="12">
        <f t="shared" si="569"/>
        <v>0</v>
      </c>
      <c r="Y968" s="12">
        <f t="shared" si="570"/>
        <v>0</v>
      </c>
      <c r="Z968" s="12">
        <f t="shared" si="549"/>
        <v>0</v>
      </c>
      <c r="AB968" s="42">
        <f t="shared" si="550"/>
        <v>0</v>
      </c>
      <c r="AC968" s="42">
        <f t="shared" si="551"/>
        <v>0</v>
      </c>
      <c r="AD968" s="42">
        <f t="shared" si="552"/>
        <v>0</v>
      </c>
      <c r="AE968" s="42">
        <f t="shared" si="553"/>
        <v>0</v>
      </c>
      <c r="AG968" s="7"/>
      <c r="AH968" s="7"/>
      <c r="AJ968" s="7"/>
      <c r="AL968" s="12" t="str">
        <f t="shared" si="554"/>
        <v/>
      </c>
      <c r="AM968" s="12" t="str">
        <f t="shared" si="555"/>
        <v/>
      </c>
      <c r="AN968" s="12" t="str">
        <f t="shared" si="556"/>
        <v/>
      </c>
      <c r="AO968" s="12" t="str">
        <f t="shared" si="557"/>
        <v/>
      </c>
      <c r="AP968" s="12" t="str">
        <f t="shared" si="558"/>
        <v/>
      </c>
      <c r="AQ968" s="12" t="str">
        <f t="shared" si="559"/>
        <v/>
      </c>
      <c r="AR968" s="12" t="str">
        <f t="shared" si="560"/>
        <v/>
      </c>
      <c r="AS968" s="12" t="str">
        <f t="shared" si="561"/>
        <v/>
      </c>
      <c r="AT968" s="12" t="str">
        <f t="shared" si="562"/>
        <v/>
      </c>
      <c r="AU968" s="12" t="str">
        <f t="shared" si="563"/>
        <v/>
      </c>
      <c r="AV968" s="12" t="str">
        <f t="shared" si="564"/>
        <v/>
      </c>
      <c r="AW968" s="12" t="str">
        <f t="shared" si="565"/>
        <v/>
      </c>
      <c r="AX968" s="12" t="str">
        <f t="shared" si="566"/>
        <v/>
      </c>
      <c r="AY968" s="12" t="str">
        <f t="shared" si="567"/>
        <v/>
      </c>
      <c r="AZ968" s="12" t="str">
        <f t="shared" si="568"/>
        <v/>
      </c>
    </row>
    <row r="969" spans="1:52" s="3" customFormat="1">
      <c r="A969" s="35"/>
      <c r="B969" s="36"/>
      <c r="C969" s="36"/>
      <c r="D969" s="36"/>
      <c r="E969" s="13"/>
      <c r="F969" s="13"/>
      <c r="G969" s="13"/>
      <c r="H969" s="13"/>
      <c r="I969" s="18">
        <f t="shared" si="536"/>
        <v>0</v>
      </c>
      <c r="J969" s="37">
        <f t="shared" si="537"/>
        <v>0</v>
      </c>
      <c r="K969" s="37"/>
      <c r="L969" s="12">
        <f t="shared" si="538"/>
        <v>0</v>
      </c>
      <c r="M969" s="12">
        <f t="shared" si="539"/>
        <v>0</v>
      </c>
      <c r="N969" s="12">
        <f t="shared" si="540"/>
        <v>0</v>
      </c>
      <c r="O969" s="12">
        <f t="shared" si="541"/>
        <v>0</v>
      </c>
      <c r="P969" s="12">
        <f t="shared" si="542"/>
        <v>0</v>
      </c>
      <c r="Q969" s="12">
        <f t="shared" si="543"/>
        <v>0</v>
      </c>
      <c r="R969" s="12">
        <f t="shared" si="544"/>
        <v>0</v>
      </c>
      <c r="S969" s="12">
        <f t="shared" si="545"/>
        <v>0</v>
      </c>
      <c r="U969" s="12">
        <f t="shared" si="546"/>
        <v>0</v>
      </c>
      <c r="V969" s="12">
        <f t="shared" si="547"/>
        <v>0</v>
      </c>
      <c r="W969" s="12">
        <f t="shared" si="548"/>
        <v>0</v>
      </c>
      <c r="X969" s="12">
        <f t="shared" si="569"/>
        <v>0</v>
      </c>
      <c r="Y969" s="12">
        <f t="shared" si="570"/>
        <v>0</v>
      </c>
      <c r="Z969" s="12">
        <f t="shared" si="549"/>
        <v>0</v>
      </c>
      <c r="AB969" s="42">
        <f t="shared" si="550"/>
        <v>0</v>
      </c>
      <c r="AC969" s="42">
        <f t="shared" si="551"/>
        <v>0</v>
      </c>
      <c r="AD969" s="42">
        <f t="shared" si="552"/>
        <v>0</v>
      </c>
      <c r="AE969" s="42">
        <f t="shared" si="553"/>
        <v>0</v>
      </c>
      <c r="AG969" s="7"/>
      <c r="AH969" s="7"/>
      <c r="AJ969" s="7"/>
      <c r="AL969" s="12" t="str">
        <f t="shared" si="554"/>
        <v/>
      </c>
      <c r="AM969" s="12" t="str">
        <f t="shared" si="555"/>
        <v/>
      </c>
      <c r="AN969" s="12" t="str">
        <f t="shared" si="556"/>
        <v/>
      </c>
      <c r="AO969" s="12" t="str">
        <f t="shared" si="557"/>
        <v/>
      </c>
      <c r="AP969" s="12" t="str">
        <f t="shared" si="558"/>
        <v/>
      </c>
      <c r="AQ969" s="12" t="str">
        <f t="shared" si="559"/>
        <v/>
      </c>
      <c r="AR969" s="12" t="str">
        <f t="shared" si="560"/>
        <v/>
      </c>
      <c r="AS969" s="12" t="str">
        <f t="shared" si="561"/>
        <v/>
      </c>
      <c r="AT969" s="12" t="str">
        <f t="shared" si="562"/>
        <v/>
      </c>
      <c r="AU969" s="12" t="str">
        <f t="shared" si="563"/>
        <v/>
      </c>
      <c r="AV969" s="12" t="str">
        <f t="shared" si="564"/>
        <v/>
      </c>
      <c r="AW969" s="12" t="str">
        <f t="shared" si="565"/>
        <v/>
      </c>
      <c r="AX969" s="12" t="str">
        <f t="shared" si="566"/>
        <v/>
      </c>
      <c r="AY969" s="12" t="str">
        <f t="shared" si="567"/>
        <v/>
      </c>
      <c r="AZ969" s="12" t="str">
        <f t="shared" si="568"/>
        <v/>
      </c>
    </row>
    <row r="970" spans="1:52" s="3" customFormat="1">
      <c r="A970" s="35"/>
      <c r="B970" s="36"/>
      <c r="C970" s="36"/>
      <c r="D970" s="36"/>
      <c r="E970" s="13"/>
      <c r="F970" s="13"/>
      <c r="G970" s="13"/>
      <c r="H970" s="13"/>
      <c r="I970" s="18">
        <f t="shared" si="536"/>
        <v>0</v>
      </c>
      <c r="J970" s="37">
        <f t="shared" si="537"/>
        <v>0</v>
      </c>
      <c r="K970" s="37"/>
      <c r="L970" s="12">
        <f t="shared" si="538"/>
        <v>0</v>
      </c>
      <c r="M970" s="12">
        <f t="shared" si="539"/>
        <v>0</v>
      </c>
      <c r="N970" s="12">
        <f t="shared" si="540"/>
        <v>0</v>
      </c>
      <c r="O970" s="12">
        <f t="shared" si="541"/>
        <v>0</v>
      </c>
      <c r="P970" s="12">
        <f t="shared" si="542"/>
        <v>0</v>
      </c>
      <c r="Q970" s="12">
        <f t="shared" si="543"/>
        <v>0</v>
      </c>
      <c r="R970" s="12">
        <f t="shared" si="544"/>
        <v>0</v>
      </c>
      <c r="S970" s="12">
        <f t="shared" si="545"/>
        <v>0</v>
      </c>
      <c r="U970" s="12">
        <f t="shared" si="546"/>
        <v>0</v>
      </c>
      <c r="V970" s="12">
        <f t="shared" si="547"/>
        <v>0</v>
      </c>
      <c r="W970" s="12">
        <f t="shared" si="548"/>
        <v>0</v>
      </c>
      <c r="X970" s="12">
        <f t="shared" si="569"/>
        <v>0</v>
      </c>
      <c r="Y970" s="12">
        <f t="shared" si="570"/>
        <v>0</v>
      </c>
      <c r="Z970" s="12">
        <f t="shared" si="549"/>
        <v>0</v>
      </c>
      <c r="AB970" s="42">
        <f t="shared" si="550"/>
        <v>0</v>
      </c>
      <c r="AC970" s="42">
        <f t="shared" si="551"/>
        <v>0</v>
      </c>
      <c r="AD970" s="42">
        <f t="shared" si="552"/>
        <v>0</v>
      </c>
      <c r="AE970" s="42">
        <f t="shared" si="553"/>
        <v>0</v>
      </c>
      <c r="AG970" s="7"/>
      <c r="AH970" s="7"/>
      <c r="AJ970" s="7"/>
      <c r="AL970" s="12" t="str">
        <f t="shared" si="554"/>
        <v/>
      </c>
      <c r="AM970" s="12" t="str">
        <f t="shared" si="555"/>
        <v/>
      </c>
      <c r="AN970" s="12" t="str">
        <f t="shared" si="556"/>
        <v/>
      </c>
      <c r="AO970" s="12" t="str">
        <f t="shared" si="557"/>
        <v/>
      </c>
      <c r="AP970" s="12" t="str">
        <f t="shared" si="558"/>
        <v/>
      </c>
      <c r="AQ970" s="12" t="str">
        <f t="shared" si="559"/>
        <v/>
      </c>
      <c r="AR970" s="12" t="str">
        <f t="shared" si="560"/>
        <v/>
      </c>
      <c r="AS970" s="12" t="str">
        <f t="shared" si="561"/>
        <v/>
      </c>
      <c r="AT970" s="12" t="str">
        <f t="shared" si="562"/>
        <v/>
      </c>
      <c r="AU970" s="12" t="str">
        <f t="shared" si="563"/>
        <v/>
      </c>
      <c r="AV970" s="12" t="str">
        <f t="shared" si="564"/>
        <v/>
      </c>
      <c r="AW970" s="12" t="str">
        <f t="shared" si="565"/>
        <v/>
      </c>
      <c r="AX970" s="12" t="str">
        <f t="shared" si="566"/>
        <v/>
      </c>
      <c r="AY970" s="12" t="str">
        <f t="shared" si="567"/>
        <v/>
      </c>
      <c r="AZ970" s="12" t="str">
        <f t="shared" si="568"/>
        <v/>
      </c>
    </row>
    <row r="971" spans="1:52" s="3" customFormat="1">
      <c r="A971" s="35"/>
      <c r="B971" s="36"/>
      <c r="C971" s="36"/>
      <c r="D971" s="36"/>
      <c r="E971" s="13"/>
      <c r="F971" s="13"/>
      <c r="G971" s="13"/>
      <c r="H971" s="13"/>
      <c r="I971" s="18">
        <f t="shared" si="536"/>
        <v>0</v>
      </c>
      <c r="J971" s="37">
        <f t="shared" si="537"/>
        <v>0</v>
      </c>
      <c r="K971" s="37"/>
      <c r="L971" s="12">
        <f t="shared" si="538"/>
        <v>0</v>
      </c>
      <c r="M971" s="12">
        <f t="shared" si="539"/>
        <v>0</v>
      </c>
      <c r="N971" s="12">
        <f t="shared" si="540"/>
        <v>0</v>
      </c>
      <c r="O971" s="12">
        <f t="shared" si="541"/>
        <v>0</v>
      </c>
      <c r="P971" s="12">
        <f t="shared" si="542"/>
        <v>0</v>
      </c>
      <c r="Q971" s="12">
        <f t="shared" si="543"/>
        <v>0</v>
      </c>
      <c r="R971" s="12">
        <f t="shared" si="544"/>
        <v>0</v>
      </c>
      <c r="S971" s="12">
        <f t="shared" si="545"/>
        <v>0</v>
      </c>
      <c r="U971" s="12">
        <f t="shared" si="546"/>
        <v>0</v>
      </c>
      <c r="V971" s="12">
        <f t="shared" si="547"/>
        <v>0</v>
      </c>
      <c r="W971" s="12">
        <f t="shared" si="548"/>
        <v>0</v>
      </c>
      <c r="X971" s="12">
        <f t="shared" si="569"/>
        <v>0</v>
      </c>
      <c r="Y971" s="12">
        <f t="shared" si="570"/>
        <v>0</v>
      </c>
      <c r="Z971" s="12">
        <f t="shared" si="549"/>
        <v>0</v>
      </c>
      <c r="AB971" s="42">
        <f t="shared" si="550"/>
        <v>0</v>
      </c>
      <c r="AC971" s="42">
        <f t="shared" si="551"/>
        <v>0</v>
      </c>
      <c r="AD971" s="42">
        <f t="shared" si="552"/>
        <v>0</v>
      </c>
      <c r="AE971" s="42">
        <f t="shared" si="553"/>
        <v>0</v>
      </c>
      <c r="AG971" s="7"/>
      <c r="AH971" s="7"/>
      <c r="AJ971" s="7"/>
      <c r="AL971" s="12" t="str">
        <f t="shared" si="554"/>
        <v/>
      </c>
      <c r="AM971" s="12" t="str">
        <f t="shared" si="555"/>
        <v/>
      </c>
      <c r="AN971" s="12" t="str">
        <f t="shared" si="556"/>
        <v/>
      </c>
      <c r="AO971" s="12" t="str">
        <f t="shared" si="557"/>
        <v/>
      </c>
      <c r="AP971" s="12" t="str">
        <f t="shared" si="558"/>
        <v/>
      </c>
      <c r="AQ971" s="12" t="str">
        <f t="shared" si="559"/>
        <v/>
      </c>
      <c r="AR971" s="12" t="str">
        <f t="shared" si="560"/>
        <v/>
      </c>
      <c r="AS971" s="12" t="str">
        <f t="shared" si="561"/>
        <v/>
      </c>
      <c r="AT971" s="12" t="str">
        <f t="shared" si="562"/>
        <v/>
      </c>
      <c r="AU971" s="12" t="str">
        <f t="shared" si="563"/>
        <v/>
      </c>
      <c r="AV971" s="12" t="str">
        <f t="shared" si="564"/>
        <v/>
      </c>
      <c r="AW971" s="12" t="str">
        <f t="shared" si="565"/>
        <v/>
      </c>
      <c r="AX971" s="12" t="str">
        <f t="shared" si="566"/>
        <v/>
      </c>
      <c r="AY971" s="12" t="str">
        <f t="shared" si="567"/>
        <v/>
      </c>
      <c r="AZ971" s="12" t="str">
        <f t="shared" si="568"/>
        <v/>
      </c>
    </row>
    <row r="972" spans="1:52" s="3" customFormat="1">
      <c r="A972" s="35"/>
      <c r="B972" s="36"/>
      <c r="C972" s="36"/>
      <c r="D972" s="36"/>
      <c r="E972" s="13"/>
      <c r="F972" s="13"/>
      <c r="G972" s="13"/>
      <c r="H972" s="13"/>
      <c r="I972" s="18">
        <f t="shared" si="536"/>
        <v>0</v>
      </c>
      <c r="J972" s="37">
        <f t="shared" si="537"/>
        <v>0</v>
      </c>
      <c r="K972" s="37"/>
      <c r="L972" s="12">
        <f t="shared" si="538"/>
        <v>0</v>
      </c>
      <c r="M972" s="12">
        <f t="shared" si="539"/>
        <v>0</v>
      </c>
      <c r="N972" s="12">
        <f t="shared" si="540"/>
        <v>0</v>
      </c>
      <c r="O972" s="12">
        <f t="shared" si="541"/>
        <v>0</v>
      </c>
      <c r="P972" s="12">
        <f t="shared" si="542"/>
        <v>0</v>
      </c>
      <c r="Q972" s="12">
        <f t="shared" si="543"/>
        <v>0</v>
      </c>
      <c r="R972" s="12">
        <f t="shared" si="544"/>
        <v>0</v>
      </c>
      <c r="S972" s="12">
        <f t="shared" si="545"/>
        <v>0</v>
      </c>
      <c r="U972" s="12">
        <f t="shared" si="546"/>
        <v>0</v>
      </c>
      <c r="V972" s="12">
        <f t="shared" si="547"/>
        <v>0</v>
      </c>
      <c r="W972" s="12">
        <f t="shared" si="548"/>
        <v>0</v>
      </c>
      <c r="X972" s="12">
        <f t="shared" si="569"/>
        <v>0</v>
      </c>
      <c r="Y972" s="12">
        <f t="shared" si="570"/>
        <v>0</v>
      </c>
      <c r="Z972" s="12">
        <f t="shared" si="549"/>
        <v>0</v>
      </c>
      <c r="AB972" s="42">
        <f t="shared" si="550"/>
        <v>0</v>
      </c>
      <c r="AC972" s="42">
        <f t="shared" si="551"/>
        <v>0</v>
      </c>
      <c r="AD972" s="42">
        <f t="shared" si="552"/>
        <v>0</v>
      </c>
      <c r="AE972" s="42">
        <f t="shared" si="553"/>
        <v>0</v>
      </c>
      <c r="AG972" s="7"/>
      <c r="AH972" s="7"/>
      <c r="AJ972" s="7"/>
      <c r="AL972" s="12" t="str">
        <f t="shared" si="554"/>
        <v/>
      </c>
      <c r="AM972" s="12" t="str">
        <f t="shared" si="555"/>
        <v/>
      </c>
      <c r="AN972" s="12" t="str">
        <f t="shared" si="556"/>
        <v/>
      </c>
      <c r="AO972" s="12" t="str">
        <f t="shared" si="557"/>
        <v/>
      </c>
      <c r="AP972" s="12" t="str">
        <f t="shared" si="558"/>
        <v/>
      </c>
      <c r="AQ972" s="12" t="str">
        <f t="shared" si="559"/>
        <v/>
      </c>
      <c r="AR972" s="12" t="str">
        <f t="shared" si="560"/>
        <v/>
      </c>
      <c r="AS972" s="12" t="str">
        <f t="shared" si="561"/>
        <v/>
      </c>
      <c r="AT972" s="12" t="str">
        <f t="shared" si="562"/>
        <v/>
      </c>
      <c r="AU972" s="12" t="str">
        <f t="shared" si="563"/>
        <v/>
      </c>
      <c r="AV972" s="12" t="str">
        <f t="shared" si="564"/>
        <v/>
      </c>
      <c r="AW972" s="12" t="str">
        <f t="shared" si="565"/>
        <v/>
      </c>
      <c r="AX972" s="12" t="str">
        <f t="shared" si="566"/>
        <v/>
      </c>
      <c r="AY972" s="12" t="str">
        <f t="shared" si="567"/>
        <v/>
      </c>
      <c r="AZ972" s="12" t="str">
        <f t="shared" si="568"/>
        <v/>
      </c>
    </row>
    <row r="973" spans="1:52" s="3" customFormat="1">
      <c r="A973" s="35"/>
      <c r="B973" s="36"/>
      <c r="C973" s="36"/>
      <c r="D973" s="36"/>
      <c r="E973" s="13"/>
      <c r="F973" s="13"/>
      <c r="G973" s="13"/>
      <c r="H973" s="13"/>
      <c r="I973" s="18">
        <f t="shared" si="536"/>
        <v>0</v>
      </c>
      <c r="J973" s="37">
        <f t="shared" si="537"/>
        <v>0</v>
      </c>
      <c r="K973" s="37"/>
      <c r="L973" s="12">
        <f t="shared" si="538"/>
        <v>0</v>
      </c>
      <c r="M973" s="12">
        <f t="shared" si="539"/>
        <v>0</v>
      </c>
      <c r="N973" s="12">
        <f t="shared" si="540"/>
        <v>0</v>
      </c>
      <c r="O973" s="12">
        <f t="shared" si="541"/>
        <v>0</v>
      </c>
      <c r="P973" s="12">
        <f t="shared" si="542"/>
        <v>0</v>
      </c>
      <c r="Q973" s="12">
        <f t="shared" si="543"/>
        <v>0</v>
      </c>
      <c r="R973" s="12">
        <f t="shared" si="544"/>
        <v>0</v>
      </c>
      <c r="S973" s="12">
        <f t="shared" si="545"/>
        <v>0</v>
      </c>
      <c r="U973" s="12">
        <f t="shared" si="546"/>
        <v>0</v>
      </c>
      <c r="V973" s="12">
        <f t="shared" si="547"/>
        <v>0</v>
      </c>
      <c r="W973" s="12">
        <f t="shared" si="548"/>
        <v>0</v>
      </c>
      <c r="X973" s="12">
        <f t="shared" si="569"/>
        <v>0</v>
      </c>
      <c r="Y973" s="12">
        <f t="shared" si="570"/>
        <v>0</v>
      </c>
      <c r="Z973" s="12">
        <f t="shared" si="549"/>
        <v>0</v>
      </c>
      <c r="AB973" s="42">
        <f t="shared" si="550"/>
        <v>0</v>
      </c>
      <c r="AC973" s="42">
        <f t="shared" si="551"/>
        <v>0</v>
      </c>
      <c r="AD973" s="42">
        <f t="shared" si="552"/>
        <v>0</v>
      </c>
      <c r="AE973" s="42">
        <f t="shared" si="553"/>
        <v>0</v>
      </c>
      <c r="AG973" s="7"/>
      <c r="AH973" s="7"/>
      <c r="AJ973" s="7"/>
      <c r="AL973" s="12" t="str">
        <f t="shared" si="554"/>
        <v/>
      </c>
      <c r="AM973" s="12" t="str">
        <f t="shared" si="555"/>
        <v/>
      </c>
      <c r="AN973" s="12" t="str">
        <f t="shared" si="556"/>
        <v/>
      </c>
      <c r="AO973" s="12" t="str">
        <f t="shared" si="557"/>
        <v/>
      </c>
      <c r="AP973" s="12" t="str">
        <f t="shared" si="558"/>
        <v/>
      </c>
      <c r="AQ973" s="12" t="str">
        <f t="shared" si="559"/>
        <v/>
      </c>
      <c r="AR973" s="12" t="str">
        <f t="shared" si="560"/>
        <v/>
      </c>
      <c r="AS973" s="12" t="str">
        <f t="shared" si="561"/>
        <v/>
      </c>
      <c r="AT973" s="12" t="str">
        <f t="shared" si="562"/>
        <v/>
      </c>
      <c r="AU973" s="12" t="str">
        <f t="shared" si="563"/>
        <v/>
      </c>
      <c r="AV973" s="12" t="str">
        <f t="shared" si="564"/>
        <v/>
      </c>
      <c r="AW973" s="12" t="str">
        <f t="shared" si="565"/>
        <v/>
      </c>
      <c r="AX973" s="12" t="str">
        <f t="shared" si="566"/>
        <v/>
      </c>
      <c r="AY973" s="12" t="str">
        <f t="shared" si="567"/>
        <v/>
      </c>
      <c r="AZ973" s="12" t="str">
        <f t="shared" si="568"/>
        <v/>
      </c>
    </row>
    <row r="974" spans="1:52" s="3" customFormat="1">
      <c r="A974" s="35"/>
      <c r="B974" s="36"/>
      <c r="C974" s="36"/>
      <c r="D974" s="36"/>
      <c r="E974" s="13"/>
      <c r="F974" s="13"/>
      <c r="G974" s="13"/>
      <c r="H974" s="13"/>
      <c r="I974" s="18">
        <f t="shared" si="536"/>
        <v>0</v>
      </c>
      <c r="J974" s="37">
        <f t="shared" si="537"/>
        <v>0</v>
      </c>
      <c r="K974" s="37"/>
      <c r="L974" s="12">
        <f t="shared" si="538"/>
        <v>0</v>
      </c>
      <c r="M974" s="12">
        <f t="shared" si="539"/>
        <v>0</v>
      </c>
      <c r="N974" s="12">
        <f t="shared" si="540"/>
        <v>0</v>
      </c>
      <c r="O974" s="12">
        <f t="shared" si="541"/>
        <v>0</v>
      </c>
      <c r="P974" s="12">
        <f t="shared" si="542"/>
        <v>0</v>
      </c>
      <c r="Q974" s="12">
        <f t="shared" si="543"/>
        <v>0</v>
      </c>
      <c r="R974" s="12">
        <f t="shared" si="544"/>
        <v>0</v>
      </c>
      <c r="S974" s="12">
        <f t="shared" si="545"/>
        <v>0</v>
      </c>
      <c r="U974" s="12">
        <f t="shared" si="546"/>
        <v>0</v>
      </c>
      <c r="V974" s="12">
        <f t="shared" si="547"/>
        <v>0</v>
      </c>
      <c r="W974" s="12">
        <f t="shared" si="548"/>
        <v>0</v>
      </c>
      <c r="X974" s="12">
        <f t="shared" si="569"/>
        <v>0</v>
      </c>
      <c r="Y974" s="12">
        <f t="shared" si="570"/>
        <v>0</v>
      </c>
      <c r="Z974" s="12">
        <f t="shared" si="549"/>
        <v>0</v>
      </c>
      <c r="AB974" s="42">
        <f t="shared" si="550"/>
        <v>0</v>
      </c>
      <c r="AC974" s="42">
        <f t="shared" si="551"/>
        <v>0</v>
      </c>
      <c r="AD974" s="42">
        <f t="shared" si="552"/>
        <v>0</v>
      </c>
      <c r="AE974" s="42">
        <f t="shared" si="553"/>
        <v>0</v>
      </c>
      <c r="AG974" s="7"/>
      <c r="AH974" s="7"/>
      <c r="AJ974" s="7"/>
      <c r="AL974" s="12" t="str">
        <f t="shared" si="554"/>
        <v/>
      </c>
      <c r="AM974" s="12" t="str">
        <f t="shared" si="555"/>
        <v/>
      </c>
      <c r="AN974" s="12" t="str">
        <f t="shared" si="556"/>
        <v/>
      </c>
      <c r="AO974" s="12" t="str">
        <f t="shared" si="557"/>
        <v/>
      </c>
      <c r="AP974" s="12" t="str">
        <f t="shared" si="558"/>
        <v/>
      </c>
      <c r="AQ974" s="12" t="str">
        <f t="shared" si="559"/>
        <v/>
      </c>
      <c r="AR974" s="12" t="str">
        <f t="shared" si="560"/>
        <v/>
      </c>
      <c r="AS974" s="12" t="str">
        <f t="shared" si="561"/>
        <v/>
      </c>
      <c r="AT974" s="12" t="str">
        <f t="shared" si="562"/>
        <v/>
      </c>
      <c r="AU974" s="12" t="str">
        <f t="shared" si="563"/>
        <v/>
      </c>
      <c r="AV974" s="12" t="str">
        <f t="shared" si="564"/>
        <v/>
      </c>
      <c r="AW974" s="12" t="str">
        <f t="shared" si="565"/>
        <v/>
      </c>
      <c r="AX974" s="12" t="str">
        <f t="shared" si="566"/>
        <v/>
      </c>
      <c r="AY974" s="12" t="str">
        <f t="shared" si="567"/>
        <v/>
      </c>
      <c r="AZ974" s="12" t="str">
        <f t="shared" si="568"/>
        <v/>
      </c>
    </row>
    <row r="975" spans="1:52" s="3" customFormat="1">
      <c r="A975" s="35"/>
      <c r="B975" s="36"/>
      <c r="C975" s="36"/>
      <c r="D975" s="36"/>
      <c r="E975" s="13"/>
      <c r="F975" s="13"/>
      <c r="G975" s="13"/>
      <c r="H975" s="13"/>
      <c r="I975" s="18">
        <f t="shared" si="536"/>
        <v>0</v>
      </c>
      <c r="J975" s="37">
        <f t="shared" si="537"/>
        <v>0</v>
      </c>
      <c r="K975" s="37"/>
      <c r="L975" s="12">
        <f t="shared" si="538"/>
        <v>0</v>
      </c>
      <c r="M975" s="12">
        <f t="shared" si="539"/>
        <v>0</v>
      </c>
      <c r="N975" s="12">
        <f t="shared" si="540"/>
        <v>0</v>
      </c>
      <c r="O975" s="12">
        <f t="shared" si="541"/>
        <v>0</v>
      </c>
      <c r="P975" s="12">
        <f t="shared" si="542"/>
        <v>0</v>
      </c>
      <c r="Q975" s="12">
        <f t="shared" si="543"/>
        <v>0</v>
      </c>
      <c r="R975" s="12">
        <f t="shared" si="544"/>
        <v>0</v>
      </c>
      <c r="S975" s="12">
        <f t="shared" si="545"/>
        <v>0</v>
      </c>
      <c r="U975" s="12">
        <f t="shared" si="546"/>
        <v>0</v>
      </c>
      <c r="V975" s="12">
        <f t="shared" si="547"/>
        <v>0</v>
      </c>
      <c r="W975" s="12">
        <f t="shared" si="548"/>
        <v>0</v>
      </c>
      <c r="X975" s="12">
        <f t="shared" si="569"/>
        <v>0</v>
      </c>
      <c r="Y975" s="12">
        <f t="shared" si="570"/>
        <v>0</v>
      </c>
      <c r="Z975" s="12">
        <f t="shared" si="549"/>
        <v>0</v>
      </c>
      <c r="AB975" s="42">
        <f t="shared" si="550"/>
        <v>0</v>
      </c>
      <c r="AC975" s="42">
        <f t="shared" si="551"/>
        <v>0</v>
      </c>
      <c r="AD975" s="42">
        <f t="shared" si="552"/>
        <v>0</v>
      </c>
      <c r="AE975" s="42">
        <f t="shared" si="553"/>
        <v>0</v>
      </c>
      <c r="AG975" s="7"/>
      <c r="AH975" s="7"/>
      <c r="AJ975" s="7"/>
      <c r="AL975" s="12" t="str">
        <f t="shared" si="554"/>
        <v/>
      </c>
      <c r="AM975" s="12" t="str">
        <f t="shared" si="555"/>
        <v/>
      </c>
      <c r="AN975" s="12" t="str">
        <f t="shared" si="556"/>
        <v/>
      </c>
      <c r="AO975" s="12" t="str">
        <f t="shared" si="557"/>
        <v/>
      </c>
      <c r="AP975" s="12" t="str">
        <f t="shared" si="558"/>
        <v/>
      </c>
      <c r="AQ975" s="12" t="str">
        <f t="shared" si="559"/>
        <v/>
      </c>
      <c r="AR975" s="12" t="str">
        <f t="shared" si="560"/>
        <v/>
      </c>
      <c r="AS975" s="12" t="str">
        <f t="shared" si="561"/>
        <v/>
      </c>
      <c r="AT975" s="12" t="str">
        <f t="shared" si="562"/>
        <v/>
      </c>
      <c r="AU975" s="12" t="str">
        <f t="shared" si="563"/>
        <v/>
      </c>
      <c r="AV975" s="12" t="str">
        <f t="shared" si="564"/>
        <v/>
      </c>
      <c r="AW975" s="12" t="str">
        <f t="shared" si="565"/>
        <v/>
      </c>
      <c r="AX975" s="12" t="str">
        <f t="shared" si="566"/>
        <v/>
      </c>
      <c r="AY975" s="12" t="str">
        <f t="shared" si="567"/>
        <v/>
      </c>
      <c r="AZ975" s="12" t="str">
        <f t="shared" si="568"/>
        <v/>
      </c>
    </row>
    <row r="976" spans="1:52" s="3" customFormat="1">
      <c r="A976" s="35"/>
      <c r="B976" s="36"/>
      <c r="C976" s="36"/>
      <c r="D976" s="36"/>
      <c r="E976" s="13"/>
      <c r="F976" s="13"/>
      <c r="G976" s="13"/>
      <c r="H976" s="13"/>
      <c r="I976" s="18">
        <f t="shared" si="536"/>
        <v>0</v>
      </c>
      <c r="J976" s="37">
        <f t="shared" si="537"/>
        <v>0</v>
      </c>
      <c r="K976" s="37"/>
      <c r="L976" s="12">
        <f t="shared" si="538"/>
        <v>0</v>
      </c>
      <c r="M976" s="12">
        <f t="shared" si="539"/>
        <v>0</v>
      </c>
      <c r="N976" s="12">
        <f t="shared" si="540"/>
        <v>0</v>
      </c>
      <c r="O976" s="12">
        <f t="shared" si="541"/>
        <v>0</v>
      </c>
      <c r="P976" s="12">
        <f t="shared" si="542"/>
        <v>0</v>
      </c>
      <c r="Q976" s="12">
        <f t="shared" si="543"/>
        <v>0</v>
      </c>
      <c r="R976" s="12">
        <f t="shared" si="544"/>
        <v>0</v>
      </c>
      <c r="S976" s="12">
        <f t="shared" si="545"/>
        <v>0</v>
      </c>
      <c r="U976" s="12">
        <f t="shared" si="546"/>
        <v>0</v>
      </c>
      <c r="V976" s="12">
        <f t="shared" si="547"/>
        <v>0</v>
      </c>
      <c r="W976" s="12">
        <f t="shared" si="548"/>
        <v>0</v>
      </c>
      <c r="X976" s="12">
        <f t="shared" si="569"/>
        <v>0</v>
      </c>
      <c r="Y976" s="12">
        <f t="shared" si="570"/>
        <v>0</v>
      </c>
      <c r="Z976" s="12">
        <f t="shared" si="549"/>
        <v>0</v>
      </c>
      <c r="AB976" s="42">
        <f t="shared" si="550"/>
        <v>0</v>
      </c>
      <c r="AC976" s="42">
        <f t="shared" si="551"/>
        <v>0</v>
      </c>
      <c r="AD976" s="42">
        <f t="shared" si="552"/>
        <v>0</v>
      </c>
      <c r="AE976" s="42">
        <f t="shared" si="553"/>
        <v>0</v>
      </c>
      <c r="AG976" s="7"/>
      <c r="AH976" s="7"/>
      <c r="AJ976" s="7"/>
      <c r="AL976" s="12" t="str">
        <f t="shared" si="554"/>
        <v/>
      </c>
      <c r="AM976" s="12" t="str">
        <f t="shared" si="555"/>
        <v/>
      </c>
      <c r="AN976" s="12" t="str">
        <f t="shared" si="556"/>
        <v/>
      </c>
      <c r="AO976" s="12" t="str">
        <f t="shared" si="557"/>
        <v/>
      </c>
      <c r="AP976" s="12" t="str">
        <f t="shared" si="558"/>
        <v/>
      </c>
      <c r="AQ976" s="12" t="str">
        <f t="shared" si="559"/>
        <v/>
      </c>
      <c r="AR976" s="12" t="str">
        <f t="shared" si="560"/>
        <v/>
      </c>
      <c r="AS976" s="12" t="str">
        <f t="shared" si="561"/>
        <v/>
      </c>
      <c r="AT976" s="12" t="str">
        <f t="shared" si="562"/>
        <v/>
      </c>
      <c r="AU976" s="12" t="str">
        <f t="shared" si="563"/>
        <v/>
      </c>
      <c r="AV976" s="12" t="str">
        <f t="shared" si="564"/>
        <v/>
      </c>
      <c r="AW976" s="12" t="str">
        <f t="shared" si="565"/>
        <v/>
      </c>
      <c r="AX976" s="12" t="str">
        <f t="shared" si="566"/>
        <v/>
      </c>
      <c r="AY976" s="12" t="str">
        <f t="shared" si="567"/>
        <v/>
      </c>
      <c r="AZ976" s="12" t="str">
        <f t="shared" si="568"/>
        <v/>
      </c>
    </row>
    <row r="977" spans="1:52" s="3" customFormat="1">
      <c r="A977" s="35"/>
      <c r="B977" s="36"/>
      <c r="C977" s="36"/>
      <c r="D977" s="36"/>
      <c r="E977" s="13"/>
      <c r="F977" s="13"/>
      <c r="G977" s="13"/>
      <c r="H977" s="13"/>
      <c r="I977" s="18">
        <f t="shared" si="536"/>
        <v>0</v>
      </c>
      <c r="J977" s="37">
        <f t="shared" si="537"/>
        <v>0</v>
      </c>
      <c r="K977" s="37"/>
      <c r="L977" s="12">
        <f t="shared" si="538"/>
        <v>0</v>
      </c>
      <c r="M977" s="12">
        <f t="shared" si="539"/>
        <v>0</v>
      </c>
      <c r="N977" s="12">
        <f t="shared" si="540"/>
        <v>0</v>
      </c>
      <c r="O977" s="12">
        <f t="shared" si="541"/>
        <v>0</v>
      </c>
      <c r="P977" s="12">
        <f t="shared" si="542"/>
        <v>0</v>
      </c>
      <c r="Q977" s="12">
        <f t="shared" si="543"/>
        <v>0</v>
      </c>
      <c r="R977" s="12">
        <f t="shared" si="544"/>
        <v>0</v>
      </c>
      <c r="S977" s="12">
        <f t="shared" si="545"/>
        <v>0</v>
      </c>
      <c r="U977" s="12">
        <f t="shared" si="546"/>
        <v>0</v>
      </c>
      <c r="V977" s="12">
        <f t="shared" si="547"/>
        <v>0</v>
      </c>
      <c r="W977" s="12">
        <f t="shared" si="548"/>
        <v>0</v>
      </c>
      <c r="X977" s="12">
        <f t="shared" si="569"/>
        <v>0</v>
      </c>
      <c r="Y977" s="12">
        <f t="shared" si="570"/>
        <v>0</v>
      </c>
      <c r="Z977" s="12">
        <f t="shared" si="549"/>
        <v>0</v>
      </c>
      <c r="AB977" s="42">
        <f t="shared" si="550"/>
        <v>0</v>
      </c>
      <c r="AC977" s="42">
        <f t="shared" si="551"/>
        <v>0</v>
      </c>
      <c r="AD977" s="42">
        <f t="shared" si="552"/>
        <v>0</v>
      </c>
      <c r="AE977" s="42">
        <f t="shared" si="553"/>
        <v>0</v>
      </c>
      <c r="AG977" s="7"/>
      <c r="AH977" s="7"/>
      <c r="AJ977" s="7"/>
      <c r="AL977" s="12" t="str">
        <f t="shared" si="554"/>
        <v/>
      </c>
      <c r="AM977" s="12" t="str">
        <f t="shared" si="555"/>
        <v/>
      </c>
      <c r="AN977" s="12" t="str">
        <f t="shared" si="556"/>
        <v/>
      </c>
      <c r="AO977" s="12" t="str">
        <f t="shared" si="557"/>
        <v/>
      </c>
      <c r="AP977" s="12" t="str">
        <f t="shared" si="558"/>
        <v/>
      </c>
      <c r="AQ977" s="12" t="str">
        <f t="shared" si="559"/>
        <v/>
      </c>
      <c r="AR977" s="12" t="str">
        <f t="shared" si="560"/>
        <v/>
      </c>
      <c r="AS977" s="12" t="str">
        <f t="shared" si="561"/>
        <v/>
      </c>
      <c r="AT977" s="12" t="str">
        <f t="shared" si="562"/>
        <v/>
      </c>
      <c r="AU977" s="12" t="str">
        <f t="shared" si="563"/>
        <v/>
      </c>
      <c r="AV977" s="12" t="str">
        <f t="shared" si="564"/>
        <v/>
      </c>
      <c r="AW977" s="12" t="str">
        <f t="shared" si="565"/>
        <v/>
      </c>
      <c r="AX977" s="12" t="str">
        <f t="shared" si="566"/>
        <v/>
      </c>
      <c r="AY977" s="12" t="str">
        <f t="shared" si="567"/>
        <v/>
      </c>
      <c r="AZ977" s="12" t="str">
        <f t="shared" si="568"/>
        <v/>
      </c>
    </row>
    <row r="978" spans="1:52" s="3" customFormat="1">
      <c r="A978" s="35"/>
      <c r="B978" s="36"/>
      <c r="C978" s="36"/>
      <c r="D978" s="36"/>
      <c r="E978" s="13"/>
      <c r="F978" s="13"/>
      <c r="G978" s="13"/>
      <c r="H978" s="13"/>
      <c r="I978" s="18">
        <f t="shared" si="536"/>
        <v>0</v>
      </c>
      <c r="J978" s="37">
        <f t="shared" si="537"/>
        <v>0</v>
      </c>
      <c r="K978" s="37"/>
      <c r="L978" s="12">
        <f t="shared" si="538"/>
        <v>0</v>
      </c>
      <c r="M978" s="12">
        <f t="shared" si="539"/>
        <v>0</v>
      </c>
      <c r="N978" s="12">
        <f t="shared" si="540"/>
        <v>0</v>
      </c>
      <c r="O978" s="12">
        <f t="shared" si="541"/>
        <v>0</v>
      </c>
      <c r="P978" s="12">
        <f t="shared" si="542"/>
        <v>0</v>
      </c>
      <c r="Q978" s="12">
        <f t="shared" si="543"/>
        <v>0</v>
      </c>
      <c r="R978" s="12">
        <f t="shared" si="544"/>
        <v>0</v>
      </c>
      <c r="S978" s="12">
        <f t="shared" si="545"/>
        <v>0</v>
      </c>
      <c r="U978" s="12">
        <f t="shared" si="546"/>
        <v>0</v>
      </c>
      <c r="V978" s="12">
        <f t="shared" si="547"/>
        <v>0</v>
      </c>
      <c r="W978" s="12">
        <f t="shared" si="548"/>
        <v>0</v>
      </c>
      <c r="X978" s="12">
        <f t="shared" si="569"/>
        <v>0</v>
      </c>
      <c r="Y978" s="12">
        <f t="shared" si="570"/>
        <v>0</v>
      </c>
      <c r="Z978" s="12">
        <f t="shared" si="549"/>
        <v>0</v>
      </c>
      <c r="AB978" s="42">
        <f t="shared" si="550"/>
        <v>0</v>
      </c>
      <c r="AC978" s="42">
        <f t="shared" si="551"/>
        <v>0</v>
      </c>
      <c r="AD978" s="42">
        <f t="shared" si="552"/>
        <v>0</v>
      </c>
      <c r="AE978" s="42">
        <f t="shared" si="553"/>
        <v>0</v>
      </c>
      <c r="AG978" s="7"/>
      <c r="AH978" s="7"/>
      <c r="AJ978" s="7"/>
      <c r="AL978" s="12" t="str">
        <f t="shared" si="554"/>
        <v/>
      </c>
      <c r="AM978" s="12" t="str">
        <f t="shared" si="555"/>
        <v/>
      </c>
      <c r="AN978" s="12" t="str">
        <f t="shared" si="556"/>
        <v/>
      </c>
      <c r="AO978" s="12" t="str">
        <f t="shared" si="557"/>
        <v/>
      </c>
      <c r="AP978" s="12" t="str">
        <f t="shared" si="558"/>
        <v/>
      </c>
      <c r="AQ978" s="12" t="str">
        <f t="shared" si="559"/>
        <v/>
      </c>
      <c r="AR978" s="12" t="str">
        <f t="shared" si="560"/>
        <v/>
      </c>
      <c r="AS978" s="12" t="str">
        <f t="shared" si="561"/>
        <v/>
      </c>
      <c r="AT978" s="12" t="str">
        <f t="shared" si="562"/>
        <v/>
      </c>
      <c r="AU978" s="12" t="str">
        <f t="shared" si="563"/>
        <v/>
      </c>
      <c r="AV978" s="12" t="str">
        <f t="shared" si="564"/>
        <v/>
      </c>
      <c r="AW978" s="12" t="str">
        <f t="shared" si="565"/>
        <v/>
      </c>
      <c r="AX978" s="12" t="str">
        <f t="shared" si="566"/>
        <v/>
      </c>
      <c r="AY978" s="12" t="str">
        <f t="shared" si="567"/>
        <v/>
      </c>
      <c r="AZ978" s="12" t="str">
        <f t="shared" si="568"/>
        <v/>
      </c>
    </row>
    <row r="979" spans="1:52" s="3" customFormat="1">
      <c r="A979" s="35"/>
      <c r="B979" s="36"/>
      <c r="C979" s="36"/>
      <c r="D979" s="36"/>
      <c r="E979" s="13"/>
      <c r="F979" s="13"/>
      <c r="G979" s="13"/>
      <c r="H979" s="13"/>
      <c r="I979" s="18">
        <f t="shared" si="536"/>
        <v>0</v>
      </c>
      <c r="J979" s="37">
        <f t="shared" si="537"/>
        <v>0</v>
      </c>
      <c r="K979" s="37"/>
      <c r="L979" s="12">
        <f t="shared" si="538"/>
        <v>0</v>
      </c>
      <c r="M979" s="12">
        <f t="shared" si="539"/>
        <v>0</v>
      </c>
      <c r="N979" s="12">
        <f t="shared" si="540"/>
        <v>0</v>
      </c>
      <c r="O979" s="12">
        <f t="shared" si="541"/>
        <v>0</v>
      </c>
      <c r="P979" s="12">
        <f t="shared" si="542"/>
        <v>0</v>
      </c>
      <c r="Q979" s="12">
        <f t="shared" si="543"/>
        <v>0</v>
      </c>
      <c r="R979" s="12">
        <f t="shared" si="544"/>
        <v>0</v>
      </c>
      <c r="S979" s="12">
        <f t="shared" si="545"/>
        <v>0</v>
      </c>
      <c r="U979" s="12">
        <f t="shared" si="546"/>
        <v>0</v>
      </c>
      <c r="V979" s="12">
        <f t="shared" si="547"/>
        <v>0</v>
      </c>
      <c r="W979" s="12">
        <f t="shared" si="548"/>
        <v>0</v>
      </c>
      <c r="X979" s="12">
        <f t="shared" si="569"/>
        <v>0</v>
      </c>
      <c r="Y979" s="12">
        <f t="shared" si="570"/>
        <v>0</v>
      </c>
      <c r="Z979" s="12">
        <f t="shared" si="549"/>
        <v>0</v>
      </c>
      <c r="AB979" s="42">
        <f t="shared" si="550"/>
        <v>0</v>
      </c>
      <c r="AC979" s="42">
        <f t="shared" si="551"/>
        <v>0</v>
      </c>
      <c r="AD979" s="42">
        <f t="shared" si="552"/>
        <v>0</v>
      </c>
      <c r="AE979" s="42">
        <f t="shared" si="553"/>
        <v>0</v>
      </c>
      <c r="AG979" s="7"/>
      <c r="AH979" s="7"/>
      <c r="AJ979" s="7"/>
      <c r="AL979" s="12" t="str">
        <f t="shared" si="554"/>
        <v/>
      </c>
      <c r="AM979" s="12" t="str">
        <f t="shared" si="555"/>
        <v/>
      </c>
      <c r="AN979" s="12" t="str">
        <f t="shared" si="556"/>
        <v/>
      </c>
      <c r="AO979" s="12" t="str">
        <f t="shared" si="557"/>
        <v/>
      </c>
      <c r="AP979" s="12" t="str">
        <f t="shared" si="558"/>
        <v/>
      </c>
      <c r="AQ979" s="12" t="str">
        <f t="shared" si="559"/>
        <v/>
      </c>
      <c r="AR979" s="12" t="str">
        <f t="shared" si="560"/>
        <v/>
      </c>
      <c r="AS979" s="12" t="str">
        <f t="shared" si="561"/>
        <v/>
      </c>
      <c r="AT979" s="12" t="str">
        <f t="shared" si="562"/>
        <v/>
      </c>
      <c r="AU979" s="12" t="str">
        <f t="shared" si="563"/>
        <v/>
      </c>
      <c r="AV979" s="12" t="str">
        <f t="shared" si="564"/>
        <v/>
      </c>
      <c r="AW979" s="12" t="str">
        <f t="shared" si="565"/>
        <v/>
      </c>
      <c r="AX979" s="12" t="str">
        <f t="shared" si="566"/>
        <v/>
      </c>
      <c r="AY979" s="12" t="str">
        <f t="shared" si="567"/>
        <v/>
      </c>
      <c r="AZ979" s="12" t="str">
        <f t="shared" si="568"/>
        <v/>
      </c>
    </row>
    <row r="980" spans="1:52" s="3" customFormat="1">
      <c r="A980" s="35"/>
      <c r="B980" s="36"/>
      <c r="C980" s="36"/>
      <c r="D980" s="36"/>
      <c r="E980" s="13"/>
      <c r="F980" s="13"/>
      <c r="G980" s="13"/>
      <c r="H980" s="13"/>
      <c r="I980" s="18">
        <f t="shared" si="536"/>
        <v>0</v>
      </c>
      <c r="J980" s="37">
        <f t="shared" si="537"/>
        <v>0</v>
      </c>
      <c r="K980" s="37"/>
      <c r="L980" s="12">
        <f t="shared" si="538"/>
        <v>0</v>
      </c>
      <c r="M980" s="12">
        <f t="shared" si="539"/>
        <v>0</v>
      </c>
      <c r="N980" s="12">
        <f t="shared" si="540"/>
        <v>0</v>
      </c>
      <c r="O980" s="12">
        <f t="shared" si="541"/>
        <v>0</v>
      </c>
      <c r="P980" s="12">
        <f t="shared" si="542"/>
        <v>0</v>
      </c>
      <c r="Q980" s="12">
        <f t="shared" si="543"/>
        <v>0</v>
      </c>
      <c r="R980" s="12">
        <f t="shared" si="544"/>
        <v>0</v>
      </c>
      <c r="S980" s="12">
        <f t="shared" si="545"/>
        <v>0</v>
      </c>
      <c r="U980" s="12">
        <f t="shared" si="546"/>
        <v>0</v>
      </c>
      <c r="V980" s="12">
        <f t="shared" si="547"/>
        <v>0</v>
      </c>
      <c r="W980" s="12">
        <f t="shared" si="548"/>
        <v>0</v>
      </c>
      <c r="X980" s="12">
        <f t="shared" si="569"/>
        <v>0</v>
      </c>
      <c r="Y980" s="12">
        <f t="shared" si="570"/>
        <v>0</v>
      </c>
      <c r="Z980" s="12">
        <f t="shared" si="549"/>
        <v>0</v>
      </c>
      <c r="AB980" s="42">
        <f t="shared" si="550"/>
        <v>0</v>
      </c>
      <c r="AC980" s="42">
        <f t="shared" si="551"/>
        <v>0</v>
      </c>
      <c r="AD980" s="42">
        <f t="shared" si="552"/>
        <v>0</v>
      </c>
      <c r="AE980" s="42">
        <f t="shared" si="553"/>
        <v>0</v>
      </c>
      <c r="AG980" s="7"/>
      <c r="AH980" s="7"/>
      <c r="AJ980" s="7"/>
      <c r="AL980" s="12" t="str">
        <f t="shared" si="554"/>
        <v/>
      </c>
      <c r="AM980" s="12" t="str">
        <f t="shared" si="555"/>
        <v/>
      </c>
      <c r="AN980" s="12" t="str">
        <f t="shared" si="556"/>
        <v/>
      </c>
      <c r="AO980" s="12" t="str">
        <f t="shared" si="557"/>
        <v/>
      </c>
      <c r="AP980" s="12" t="str">
        <f t="shared" si="558"/>
        <v/>
      </c>
      <c r="AQ980" s="12" t="str">
        <f t="shared" si="559"/>
        <v/>
      </c>
      <c r="AR980" s="12" t="str">
        <f t="shared" si="560"/>
        <v/>
      </c>
      <c r="AS980" s="12" t="str">
        <f t="shared" si="561"/>
        <v/>
      </c>
      <c r="AT980" s="12" t="str">
        <f t="shared" si="562"/>
        <v/>
      </c>
      <c r="AU980" s="12" t="str">
        <f t="shared" si="563"/>
        <v/>
      </c>
      <c r="AV980" s="12" t="str">
        <f t="shared" si="564"/>
        <v/>
      </c>
      <c r="AW980" s="12" t="str">
        <f t="shared" si="565"/>
        <v/>
      </c>
      <c r="AX980" s="12" t="str">
        <f t="shared" si="566"/>
        <v/>
      </c>
      <c r="AY980" s="12" t="str">
        <f t="shared" si="567"/>
        <v/>
      </c>
      <c r="AZ980" s="12" t="str">
        <f t="shared" si="568"/>
        <v/>
      </c>
    </row>
    <row r="981" spans="1:52" s="3" customFormat="1">
      <c r="A981" s="35"/>
      <c r="B981" s="36"/>
      <c r="C981" s="36"/>
      <c r="D981" s="36"/>
      <c r="E981" s="13"/>
      <c r="F981" s="13"/>
      <c r="G981" s="13"/>
      <c r="H981" s="13"/>
      <c r="I981" s="18">
        <f t="shared" si="536"/>
        <v>0</v>
      </c>
      <c r="J981" s="37">
        <f t="shared" si="537"/>
        <v>0</v>
      </c>
      <c r="K981" s="37"/>
      <c r="L981" s="12">
        <f t="shared" si="538"/>
        <v>0</v>
      </c>
      <c r="M981" s="12">
        <f t="shared" si="539"/>
        <v>0</v>
      </c>
      <c r="N981" s="12">
        <f t="shared" si="540"/>
        <v>0</v>
      </c>
      <c r="O981" s="12">
        <f t="shared" si="541"/>
        <v>0</v>
      </c>
      <c r="P981" s="12">
        <f t="shared" si="542"/>
        <v>0</v>
      </c>
      <c r="Q981" s="12">
        <f t="shared" si="543"/>
        <v>0</v>
      </c>
      <c r="R981" s="12">
        <f t="shared" si="544"/>
        <v>0</v>
      </c>
      <c r="S981" s="12">
        <f t="shared" si="545"/>
        <v>0</v>
      </c>
      <c r="U981" s="12">
        <f t="shared" si="546"/>
        <v>0</v>
      </c>
      <c r="V981" s="12">
        <f t="shared" si="547"/>
        <v>0</v>
      </c>
      <c r="W981" s="12">
        <f t="shared" si="548"/>
        <v>0</v>
      </c>
      <c r="X981" s="12">
        <f t="shared" si="569"/>
        <v>0</v>
      </c>
      <c r="Y981" s="12">
        <f t="shared" si="570"/>
        <v>0</v>
      </c>
      <c r="Z981" s="12">
        <f t="shared" si="549"/>
        <v>0</v>
      </c>
      <c r="AB981" s="42">
        <f t="shared" si="550"/>
        <v>0</v>
      </c>
      <c r="AC981" s="42">
        <f t="shared" si="551"/>
        <v>0</v>
      </c>
      <c r="AD981" s="42">
        <f t="shared" si="552"/>
        <v>0</v>
      </c>
      <c r="AE981" s="42">
        <f t="shared" si="553"/>
        <v>0</v>
      </c>
      <c r="AG981" s="7"/>
      <c r="AH981" s="7"/>
      <c r="AJ981" s="7"/>
      <c r="AL981" s="12" t="str">
        <f t="shared" si="554"/>
        <v/>
      </c>
      <c r="AM981" s="12" t="str">
        <f t="shared" si="555"/>
        <v/>
      </c>
      <c r="AN981" s="12" t="str">
        <f t="shared" si="556"/>
        <v/>
      </c>
      <c r="AO981" s="12" t="str">
        <f t="shared" si="557"/>
        <v/>
      </c>
      <c r="AP981" s="12" t="str">
        <f t="shared" si="558"/>
        <v/>
      </c>
      <c r="AQ981" s="12" t="str">
        <f t="shared" si="559"/>
        <v/>
      </c>
      <c r="AR981" s="12" t="str">
        <f t="shared" si="560"/>
        <v/>
      </c>
      <c r="AS981" s="12" t="str">
        <f t="shared" si="561"/>
        <v/>
      </c>
      <c r="AT981" s="12" t="str">
        <f t="shared" si="562"/>
        <v/>
      </c>
      <c r="AU981" s="12" t="str">
        <f t="shared" si="563"/>
        <v/>
      </c>
      <c r="AV981" s="12" t="str">
        <f t="shared" si="564"/>
        <v/>
      </c>
      <c r="AW981" s="12" t="str">
        <f t="shared" si="565"/>
        <v/>
      </c>
      <c r="AX981" s="12" t="str">
        <f t="shared" si="566"/>
        <v/>
      </c>
      <c r="AY981" s="12" t="str">
        <f t="shared" si="567"/>
        <v/>
      </c>
      <c r="AZ981" s="12" t="str">
        <f t="shared" si="568"/>
        <v/>
      </c>
    </row>
    <row r="982" spans="1:52" s="3" customFormat="1">
      <c r="A982" s="35"/>
      <c r="B982" s="36"/>
      <c r="C982" s="36"/>
      <c r="D982" s="36"/>
      <c r="E982" s="13"/>
      <c r="F982" s="13"/>
      <c r="G982" s="13"/>
      <c r="H982" s="13"/>
      <c r="I982" s="18">
        <f t="shared" si="536"/>
        <v>0</v>
      </c>
      <c r="J982" s="37">
        <f t="shared" si="537"/>
        <v>0</v>
      </c>
      <c r="K982" s="37"/>
      <c r="L982" s="12">
        <f t="shared" si="538"/>
        <v>0</v>
      </c>
      <c r="M982" s="12">
        <f t="shared" si="539"/>
        <v>0</v>
      </c>
      <c r="N982" s="12">
        <f t="shared" si="540"/>
        <v>0</v>
      </c>
      <c r="O982" s="12">
        <f t="shared" si="541"/>
        <v>0</v>
      </c>
      <c r="P982" s="12">
        <f t="shared" si="542"/>
        <v>0</v>
      </c>
      <c r="Q982" s="12">
        <f t="shared" si="543"/>
        <v>0</v>
      </c>
      <c r="R982" s="12">
        <f t="shared" si="544"/>
        <v>0</v>
      </c>
      <c r="S982" s="12">
        <f t="shared" si="545"/>
        <v>0</v>
      </c>
      <c r="U982" s="12">
        <f t="shared" si="546"/>
        <v>0</v>
      </c>
      <c r="V982" s="12">
        <f t="shared" si="547"/>
        <v>0</v>
      </c>
      <c r="W982" s="12">
        <f t="shared" si="548"/>
        <v>0</v>
      </c>
      <c r="X982" s="12">
        <f t="shared" si="569"/>
        <v>0</v>
      </c>
      <c r="Y982" s="12">
        <f t="shared" si="570"/>
        <v>0</v>
      </c>
      <c r="Z982" s="12">
        <f t="shared" si="549"/>
        <v>0</v>
      </c>
      <c r="AB982" s="42">
        <f t="shared" si="550"/>
        <v>0</v>
      </c>
      <c r="AC982" s="42">
        <f t="shared" si="551"/>
        <v>0</v>
      </c>
      <c r="AD982" s="42">
        <f t="shared" si="552"/>
        <v>0</v>
      </c>
      <c r="AE982" s="42">
        <f t="shared" si="553"/>
        <v>0</v>
      </c>
      <c r="AG982" s="7"/>
      <c r="AH982" s="7"/>
      <c r="AJ982" s="7"/>
      <c r="AL982" s="12" t="str">
        <f t="shared" si="554"/>
        <v/>
      </c>
      <c r="AM982" s="12" t="str">
        <f t="shared" si="555"/>
        <v/>
      </c>
      <c r="AN982" s="12" t="str">
        <f t="shared" si="556"/>
        <v/>
      </c>
      <c r="AO982" s="12" t="str">
        <f t="shared" si="557"/>
        <v/>
      </c>
      <c r="AP982" s="12" t="str">
        <f t="shared" si="558"/>
        <v/>
      </c>
      <c r="AQ982" s="12" t="str">
        <f t="shared" si="559"/>
        <v/>
      </c>
      <c r="AR982" s="12" t="str">
        <f t="shared" si="560"/>
        <v/>
      </c>
      <c r="AS982" s="12" t="str">
        <f t="shared" si="561"/>
        <v/>
      </c>
      <c r="AT982" s="12" t="str">
        <f t="shared" si="562"/>
        <v/>
      </c>
      <c r="AU982" s="12" t="str">
        <f t="shared" si="563"/>
        <v/>
      </c>
      <c r="AV982" s="12" t="str">
        <f t="shared" si="564"/>
        <v/>
      </c>
      <c r="AW982" s="12" t="str">
        <f t="shared" si="565"/>
        <v/>
      </c>
      <c r="AX982" s="12" t="str">
        <f t="shared" si="566"/>
        <v/>
      </c>
      <c r="AY982" s="12" t="str">
        <f t="shared" si="567"/>
        <v/>
      </c>
      <c r="AZ982" s="12" t="str">
        <f t="shared" si="568"/>
        <v/>
      </c>
    </row>
    <row r="983" spans="1:52" s="3" customFormat="1">
      <c r="A983" s="35"/>
      <c r="B983" s="36"/>
      <c r="C983" s="36"/>
      <c r="D983" s="36"/>
      <c r="E983" s="13"/>
      <c r="F983" s="13"/>
      <c r="G983" s="13"/>
      <c r="H983" s="13"/>
      <c r="I983" s="18">
        <f t="shared" si="536"/>
        <v>0</v>
      </c>
      <c r="J983" s="37">
        <f t="shared" si="537"/>
        <v>0</v>
      </c>
      <c r="K983" s="37"/>
      <c r="L983" s="12">
        <f t="shared" si="538"/>
        <v>0</v>
      </c>
      <c r="M983" s="12">
        <f t="shared" si="539"/>
        <v>0</v>
      </c>
      <c r="N983" s="12">
        <f t="shared" si="540"/>
        <v>0</v>
      </c>
      <c r="O983" s="12">
        <f t="shared" si="541"/>
        <v>0</v>
      </c>
      <c r="P983" s="12">
        <f t="shared" si="542"/>
        <v>0</v>
      </c>
      <c r="Q983" s="12">
        <f t="shared" si="543"/>
        <v>0</v>
      </c>
      <c r="R983" s="12">
        <f t="shared" si="544"/>
        <v>0</v>
      </c>
      <c r="S983" s="12">
        <f t="shared" si="545"/>
        <v>0</v>
      </c>
      <c r="U983" s="12">
        <f t="shared" si="546"/>
        <v>0</v>
      </c>
      <c r="V983" s="12">
        <f t="shared" si="547"/>
        <v>0</v>
      </c>
      <c r="W983" s="12">
        <f t="shared" si="548"/>
        <v>0</v>
      </c>
      <c r="X983" s="12">
        <f t="shared" si="569"/>
        <v>0</v>
      </c>
      <c r="Y983" s="12">
        <f t="shared" si="570"/>
        <v>0</v>
      </c>
      <c r="Z983" s="12">
        <f t="shared" si="549"/>
        <v>0</v>
      </c>
      <c r="AB983" s="42">
        <f t="shared" si="550"/>
        <v>0</v>
      </c>
      <c r="AC983" s="42">
        <f t="shared" si="551"/>
        <v>0</v>
      </c>
      <c r="AD983" s="42">
        <f t="shared" si="552"/>
        <v>0</v>
      </c>
      <c r="AE983" s="42">
        <f t="shared" si="553"/>
        <v>0</v>
      </c>
      <c r="AG983" s="7"/>
      <c r="AH983" s="7"/>
      <c r="AJ983" s="7"/>
      <c r="AL983" s="12" t="str">
        <f t="shared" si="554"/>
        <v/>
      </c>
      <c r="AM983" s="12" t="str">
        <f t="shared" si="555"/>
        <v/>
      </c>
      <c r="AN983" s="12" t="str">
        <f t="shared" si="556"/>
        <v/>
      </c>
      <c r="AO983" s="12" t="str">
        <f t="shared" si="557"/>
        <v/>
      </c>
      <c r="AP983" s="12" t="str">
        <f t="shared" si="558"/>
        <v/>
      </c>
      <c r="AQ983" s="12" t="str">
        <f t="shared" si="559"/>
        <v/>
      </c>
      <c r="AR983" s="12" t="str">
        <f t="shared" si="560"/>
        <v/>
      </c>
      <c r="AS983" s="12" t="str">
        <f t="shared" si="561"/>
        <v/>
      </c>
      <c r="AT983" s="12" t="str">
        <f t="shared" si="562"/>
        <v/>
      </c>
      <c r="AU983" s="12" t="str">
        <f t="shared" si="563"/>
        <v/>
      </c>
      <c r="AV983" s="12" t="str">
        <f t="shared" si="564"/>
        <v/>
      </c>
      <c r="AW983" s="12" t="str">
        <f t="shared" si="565"/>
        <v/>
      </c>
      <c r="AX983" s="12" t="str">
        <f t="shared" si="566"/>
        <v/>
      </c>
      <c r="AY983" s="12" t="str">
        <f t="shared" si="567"/>
        <v/>
      </c>
      <c r="AZ983" s="12" t="str">
        <f t="shared" si="568"/>
        <v/>
      </c>
    </row>
    <row r="984" spans="1:52" s="3" customFormat="1">
      <c r="A984" s="35"/>
      <c r="B984" s="36"/>
      <c r="C984" s="36"/>
      <c r="D984" s="36"/>
      <c r="E984" s="13"/>
      <c r="F984" s="13"/>
      <c r="G984" s="13"/>
      <c r="H984" s="13"/>
      <c r="I984" s="18">
        <f t="shared" si="536"/>
        <v>0</v>
      </c>
      <c r="J984" s="37">
        <f t="shared" si="537"/>
        <v>0</v>
      </c>
      <c r="K984" s="37"/>
      <c r="L984" s="12">
        <f t="shared" si="538"/>
        <v>0</v>
      </c>
      <c r="M984" s="12">
        <f t="shared" si="539"/>
        <v>0</v>
      </c>
      <c r="N984" s="12">
        <f t="shared" si="540"/>
        <v>0</v>
      </c>
      <c r="O984" s="12">
        <f t="shared" si="541"/>
        <v>0</v>
      </c>
      <c r="P984" s="12">
        <f t="shared" si="542"/>
        <v>0</v>
      </c>
      <c r="Q984" s="12">
        <f t="shared" si="543"/>
        <v>0</v>
      </c>
      <c r="R984" s="12">
        <f t="shared" si="544"/>
        <v>0</v>
      </c>
      <c r="S984" s="12">
        <f t="shared" si="545"/>
        <v>0</v>
      </c>
      <c r="U984" s="12">
        <f t="shared" si="546"/>
        <v>0</v>
      </c>
      <c r="V984" s="12">
        <f t="shared" si="547"/>
        <v>0</v>
      </c>
      <c r="W984" s="12">
        <f t="shared" si="548"/>
        <v>0</v>
      </c>
      <c r="X984" s="12">
        <f t="shared" si="569"/>
        <v>0</v>
      </c>
      <c r="Y984" s="12">
        <f t="shared" si="570"/>
        <v>0</v>
      </c>
      <c r="Z984" s="12">
        <f t="shared" si="549"/>
        <v>0</v>
      </c>
      <c r="AB984" s="42">
        <f t="shared" si="550"/>
        <v>0</v>
      </c>
      <c r="AC984" s="42">
        <f t="shared" si="551"/>
        <v>0</v>
      </c>
      <c r="AD984" s="42">
        <f t="shared" si="552"/>
        <v>0</v>
      </c>
      <c r="AE984" s="42">
        <f t="shared" si="553"/>
        <v>0</v>
      </c>
      <c r="AG984" s="7"/>
      <c r="AH984" s="7"/>
      <c r="AJ984" s="7"/>
      <c r="AL984" s="12" t="str">
        <f t="shared" si="554"/>
        <v/>
      </c>
      <c r="AM984" s="12" t="str">
        <f t="shared" si="555"/>
        <v/>
      </c>
      <c r="AN984" s="12" t="str">
        <f t="shared" si="556"/>
        <v/>
      </c>
      <c r="AO984" s="12" t="str">
        <f t="shared" si="557"/>
        <v/>
      </c>
      <c r="AP984" s="12" t="str">
        <f t="shared" si="558"/>
        <v/>
      </c>
      <c r="AQ984" s="12" t="str">
        <f t="shared" si="559"/>
        <v/>
      </c>
      <c r="AR984" s="12" t="str">
        <f t="shared" si="560"/>
        <v/>
      </c>
      <c r="AS984" s="12" t="str">
        <f t="shared" si="561"/>
        <v/>
      </c>
      <c r="AT984" s="12" t="str">
        <f t="shared" si="562"/>
        <v/>
      </c>
      <c r="AU984" s="12" t="str">
        <f t="shared" si="563"/>
        <v/>
      </c>
      <c r="AV984" s="12" t="str">
        <f t="shared" si="564"/>
        <v/>
      </c>
      <c r="AW984" s="12" t="str">
        <f t="shared" si="565"/>
        <v/>
      </c>
      <c r="AX984" s="12" t="str">
        <f t="shared" si="566"/>
        <v/>
      </c>
      <c r="AY984" s="12" t="str">
        <f t="shared" si="567"/>
        <v/>
      </c>
      <c r="AZ984" s="12" t="str">
        <f t="shared" si="568"/>
        <v/>
      </c>
    </row>
    <row r="985" spans="1:52" s="3" customFormat="1">
      <c r="A985" s="35"/>
      <c r="B985" s="36"/>
      <c r="C985" s="36"/>
      <c r="D985" s="36"/>
      <c r="E985" s="13"/>
      <c r="F985" s="13"/>
      <c r="G985" s="13"/>
      <c r="H985" s="13"/>
      <c r="I985" s="18">
        <f t="shared" si="536"/>
        <v>0</v>
      </c>
      <c r="J985" s="37">
        <f t="shared" si="537"/>
        <v>0</v>
      </c>
      <c r="K985" s="37"/>
      <c r="L985" s="12">
        <f t="shared" si="538"/>
        <v>0</v>
      </c>
      <c r="M985" s="12">
        <f t="shared" si="539"/>
        <v>0</v>
      </c>
      <c r="N985" s="12">
        <f t="shared" si="540"/>
        <v>0</v>
      </c>
      <c r="O985" s="12">
        <f t="shared" si="541"/>
        <v>0</v>
      </c>
      <c r="P985" s="12">
        <f t="shared" si="542"/>
        <v>0</v>
      </c>
      <c r="Q985" s="12">
        <f t="shared" si="543"/>
        <v>0</v>
      </c>
      <c r="R985" s="12">
        <f t="shared" si="544"/>
        <v>0</v>
      </c>
      <c r="S985" s="12">
        <f t="shared" si="545"/>
        <v>0</v>
      </c>
      <c r="U985" s="12">
        <f t="shared" si="546"/>
        <v>0</v>
      </c>
      <c r="V985" s="12">
        <f t="shared" si="547"/>
        <v>0</v>
      </c>
      <c r="W985" s="12">
        <f t="shared" si="548"/>
        <v>0</v>
      </c>
      <c r="X985" s="12">
        <f t="shared" si="569"/>
        <v>0</v>
      </c>
      <c r="Y985" s="12">
        <f t="shared" si="570"/>
        <v>0</v>
      </c>
      <c r="Z985" s="12">
        <f t="shared" si="549"/>
        <v>0</v>
      </c>
      <c r="AB985" s="42">
        <f t="shared" si="550"/>
        <v>0</v>
      </c>
      <c r="AC985" s="42">
        <f t="shared" si="551"/>
        <v>0</v>
      </c>
      <c r="AD985" s="42">
        <f t="shared" si="552"/>
        <v>0</v>
      </c>
      <c r="AE985" s="42">
        <f t="shared" si="553"/>
        <v>0</v>
      </c>
      <c r="AG985" s="7"/>
      <c r="AH985" s="7"/>
      <c r="AJ985" s="7"/>
      <c r="AL985" s="12" t="str">
        <f t="shared" si="554"/>
        <v/>
      </c>
      <c r="AM985" s="12" t="str">
        <f t="shared" si="555"/>
        <v/>
      </c>
      <c r="AN985" s="12" t="str">
        <f t="shared" si="556"/>
        <v/>
      </c>
      <c r="AO985" s="12" t="str">
        <f t="shared" si="557"/>
        <v/>
      </c>
      <c r="AP985" s="12" t="str">
        <f t="shared" si="558"/>
        <v/>
      </c>
      <c r="AQ985" s="12" t="str">
        <f t="shared" si="559"/>
        <v/>
      </c>
      <c r="AR985" s="12" t="str">
        <f t="shared" si="560"/>
        <v/>
      </c>
      <c r="AS985" s="12" t="str">
        <f t="shared" si="561"/>
        <v/>
      </c>
      <c r="AT985" s="12" t="str">
        <f t="shared" si="562"/>
        <v/>
      </c>
      <c r="AU985" s="12" t="str">
        <f t="shared" si="563"/>
        <v/>
      </c>
      <c r="AV985" s="12" t="str">
        <f t="shared" si="564"/>
        <v/>
      </c>
      <c r="AW985" s="12" t="str">
        <f t="shared" si="565"/>
        <v/>
      </c>
      <c r="AX985" s="12" t="str">
        <f t="shared" si="566"/>
        <v/>
      </c>
      <c r="AY985" s="12" t="str">
        <f t="shared" si="567"/>
        <v/>
      </c>
      <c r="AZ985" s="12" t="str">
        <f t="shared" si="568"/>
        <v/>
      </c>
    </row>
    <row r="986" spans="1:52" s="3" customFormat="1">
      <c r="A986" s="35"/>
      <c r="B986" s="36"/>
      <c r="C986" s="36"/>
      <c r="D986" s="36"/>
      <c r="E986" s="13"/>
      <c r="F986" s="13"/>
      <c r="G986" s="13"/>
      <c r="H986" s="13"/>
      <c r="I986" s="18">
        <f t="shared" si="536"/>
        <v>0</v>
      </c>
      <c r="J986" s="37">
        <f t="shared" si="537"/>
        <v>0</v>
      </c>
      <c r="K986" s="37"/>
      <c r="L986" s="12">
        <f t="shared" si="538"/>
        <v>0</v>
      </c>
      <c r="M986" s="12">
        <f t="shared" si="539"/>
        <v>0</v>
      </c>
      <c r="N986" s="12">
        <f t="shared" si="540"/>
        <v>0</v>
      </c>
      <c r="O986" s="12">
        <f t="shared" si="541"/>
        <v>0</v>
      </c>
      <c r="P986" s="12">
        <f t="shared" si="542"/>
        <v>0</v>
      </c>
      <c r="Q986" s="12">
        <f t="shared" si="543"/>
        <v>0</v>
      </c>
      <c r="R986" s="12">
        <f t="shared" si="544"/>
        <v>0</v>
      </c>
      <c r="S986" s="12">
        <f t="shared" si="545"/>
        <v>0</v>
      </c>
      <c r="U986" s="12">
        <f t="shared" si="546"/>
        <v>0</v>
      </c>
      <c r="V986" s="12">
        <f t="shared" si="547"/>
        <v>0</v>
      </c>
      <c r="W986" s="12">
        <f t="shared" si="548"/>
        <v>0</v>
      </c>
      <c r="X986" s="12">
        <f t="shared" si="569"/>
        <v>0</v>
      </c>
      <c r="Y986" s="12">
        <f t="shared" si="570"/>
        <v>0</v>
      </c>
      <c r="Z986" s="12">
        <f t="shared" si="549"/>
        <v>0</v>
      </c>
      <c r="AB986" s="42">
        <f t="shared" si="550"/>
        <v>0</v>
      </c>
      <c r="AC986" s="42">
        <f t="shared" si="551"/>
        <v>0</v>
      </c>
      <c r="AD986" s="42">
        <f t="shared" si="552"/>
        <v>0</v>
      </c>
      <c r="AE986" s="42">
        <f t="shared" si="553"/>
        <v>0</v>
      </c>
      <c r="AG986" s="7"/>
      <c r="AH986" s="7"/>
      <c r="AJ986" s="7"/>
      <c r="AL986" s="12" t="str">
        <f t="shared" si="554"/>
        <v/>
      </c>
      <c r="AM986" s="12" t="str">
        <f t="shared" si="555"/>
        <v/>
      </c>
      <c r="AN986" s="12" t="str">
        <f t="shared" si="556"/>
        <v/>
      </c>
      <c r="AO986" s="12" t="str">
        <f t="shared" si="557"/>
        <v/>
      </c>
      <c r="AP986" s="12" t="str">
        <f t="shared" si="558"/>
        <v/>
      </c>
      <c r="AQ986" s="12" t="str">
        <f t="shared" si="559"/>
        <v/>
      </c>
      <c r="AR986" s="12" t="str">
        <f t="shared" si="560"/>
        <v/>
      </c>
      <c r="AS986" s="12" t="str">
        <f t="shared" si="561"/>
        <v/>
      </c>
      <c r="AT986" s="12" t="str">
        <f t="shared" si="562"/>
        <v/>
      </c>
      <c r="AU986" s="12" t="str">
        <f t="shared" si="563"/>
        <v/>
      </c>
      <c r="AV986" s="12" t="str">
        <f t="shared" si="564"/>
        <v/>
      </c>
      <c r="AW986" s="12" t="str">
        <f t="shared" si="565"/>
        <v/>
      </c>
      <c r="AX986" s="12" t="str">
        <f t="shared" si="566"/>
        <v/>
      </c>
      <c r="AY986" s="12" t="str">
        <f t="shared" si="567"/>
        <v/>
      </c>
      <c r="AZ986" s="12" t="str">
        <f t="shared" si="568"/>
        <v/>
      </c>
    </row>
    <row r="987" spans="1:52" s="3" customFormat="1">
      <c r="A987" s="35"/>
      <c r="B987" s="36"/>
      <c r="C987" s="36"/>
      <c r="D987" s="36"/>
      <c r="E987" s="13"/>
      <c r="F987" s="13"/>
      <c r="G987" s="13"/>
      <c r="H987" s="13"/>
      <c r="I987" s="18">
        <f t="shared" si="536"/>
        <v>0</v>
      </c>
      <c r="J987" s="37">
        <f t="shared" si="537"/>
        <v>0</v>
      </c>
      <c r="K987" s="37"/>
      <c r="L987" s="12">
        <f t="shared" si="538"/>
        <v>0</v>
      </c>
      <c r="M987" s="12">
        <f t="shared" si="539"/>
        <v>0</v>
      </c>
      <c r="N987" s="12">
        <f t="shared" si="540"/>
        <v>0</v>
      </c>
      <c r="O987" s="12">
        <f t="shared" si="541"/>
        <v>0</v>
      </c>
      <c r="P987" s="12">
        <f t="shared" si="542"/>
        <v>0</v>
      </c>
      <c r="Q987" s="12">
        <f t="shared" si="543"/>
        <v>0</v>
      </c>
      <c r="R987" s="12">
        <f t="shared" si="544"/>
        <v>0</v>
      </c>
      <c r="S987" s="12">
        <f t="shared" si="545"/>
        <v>0</v>
      </c>
      <c r="U987" s="12">
        <f t="shared" si="546"/>
        <v>0</v>
      </c>
      <c r="V987" s="12">
        <f t="shared" si="547"/>
        <v>0</v>
      </c>
      <c r="W987" s="12">
        <f t="shared" si="548"/>
        <v>0</v>
      </c>
      <c r="X987" s="12">
        <f t="shared" si="569"/>
        <v>0</v>
      </c>
      <c r="Y987" s="12">
        <f t="shared" si="570"/>
        <v>0</v>
      </c>
      <c r="Z987" s="12">
        <f t="shared" si="549"/>
        <v>0</v>
      </c>
      <c r="AB987" s="42">
        <f t="shared" si="550"/>
        <v>0</v>
      </c>
      <c r="AC987" s="42">
        <f t="shared" si="551"/>
        <v>0</v>
      </c>
      <c r="AD987" s="42">
        <f t="shared" si="552"/>
        <v>0</v>
      </c>
      <c r="AE987" s="42">
        <f t="shared" si="553"/>
        <v>0</v>
      </c>
      <c r="AG987" s="7"/>
      <c r="AH987" s="7"/>
      <c r="AJ987" s="7"/>
      <c r="AL987" s="12" t="str">
        <f t="shared" si="554"/>
        <v/>
      </c>
      <c r="AM987" s="12" t="str">
        <f t="shared" si="555"/>
        <v/>
      </c>
      <c r="AN987" s="12" t="str">
        <f t="shared" si="556"/>
        <v/>
      </c>
      <c r="AO987" s="12" t="str">
        <f t="shared" si="557"/>
        <v/>
      </c>
      <c r="AP987" s="12" t="str">
        <f t="shared" si="558"/>
        <v/>
      </c>
      <c r="AQ987" s="12" t="str">
        <f t="shared" si="559"/>
        <v/>
      </c>
      <c r="AR987" s="12" t="str">
        <f t="shared" si="560"/>
        <v/>
      </c>
      <c r="AS987" s="12" t="str">
        <f t="shared" si="561"/>
        <v/>
      </c>
      <c r="AT987" s="12" t="str">
        <f t="shared" si="562"/>
        <v/>
      </c>
      <c r="AU987" s="12" t="str">
        <f t="shared" si="563"/>
        <v/>
      </c>
      <c r="AV987" s="12" t="str">
        <f t="shared" si="564"/>
        <v/>
      </c>
      <c r="AW987" s="12" t="str">
        <f t="shared" si="565"/>
        <v/>
      </c>
      <c r="AX987" s="12" t="str">
        <f t="shared" si="566"/>
        <v/>
      </c>
      <c r="AY987" s="12" t="str">
        <f t="shared" si="567"/>
        <v/>
      </c>
      <c r="AZ987" s="12" t="str">
        <f t="shared" si="568"/>
        <v/>
      </c>
    </row>
    <row r="988" spans="1:52" s="3" customFormat="1">
      <c r="A988" s="35"/>
      <c r="B988" s="36"/>
      <c r="C988" s="36"/>
      <c r="D988" s="36"/>
      <c r="E988" s="13"/>
      <c r="F988" s="13"/>
      <c r="G988" s="13"/>
      <c r="H988" s="13"/>
      <c r="I988" s="18">
        <f t="shared" si="536"/>
        <v>0</v>
      </c>
      <c r="J988" s="37">
        <f t="shared" si="537"/>
        <v>0</v>
      </c>
      <c r="K988" s="37"/>
      <c r="L988" s="12">
        <f t="shared" si="538"/>
        <v>0</v>
      </c>
      <c r="M988" s="12">
        <f t="shared" si="539"/>
        <v>0</v>
      </c>
      <c r="N988" s="12">
        <f t="shared" si="540"/>
        <v>0</v>
      </c>
      <c r="O988" s="12">
        <f t="shared" si="541"/>
        <v>0</v>
      </c>
      <c r="P988" s="12">
        <f t="shared" si="542"/>
        <v>0</v>
      </c>
      <c r="Q988" s="12">
        <f t="shared" si="543"/>
        <v>0</v>
      </c>
      <c r="R988" s="12">
        <f t="shared" si="544"/>
        <v>0</v>
      </c>
      <c r="S988" s="12">
        <f t="shared" si="545"/>
        <v>0</v>
      </c>
      <c r="U988" s="12">
        <f t="shared" si="546"/>
        <v>0</v>
      </c>
      <c r="V988" s="12">
        <f t="shared" si="547"/>
        <v>0</v>
      </c>
      <c r="W988" s="12">
        <f t="shared" si="548"/>
        <v>0</v>
      </c>
      <c r="X988" s="12">
        <f t="shared" si="569"/>
        <v>0</v>
      </c>
      <c r="Y988" s="12">
        <f t="shared" si="570"/>
        <v>0</v>
      </c>
      <c r="Z988" s="12">
        <f t="shared" si="549"/>
        <v>0</v>
      </c>
      <c r="AB988" s="42">
        <f t="shared" si="550"/>
        <v>0</v>
      </c>
      <c r="AC988" s="42">
        <f t="shared" si="551"/>
        <v>0</v>
      </c>
      <c r="AD988" s="42">
        <f t="shared" si="552"/>
        <v>0</v>
      </c>
      <c r="AE988" s="42">
        <f t="shared" si="553"/>
        <v>0</v>
      </c>
      <c r="AG988" s="7"/>
      <c r="AH988" s="7"/>
      <c r="AJ988" s="7"/>
      <c r="AL988" s="12" t="str">
        <f t="shared" si="554"/>
        <v/>
      </c>
      <c r="AM988" s="12" t="str">
        <f t="shared" si="555"/>
        <v/>
      </c>
      <c r="AN988" s="12" t="str">
        <f t="shared" si="556"/>
        <v/>
      </c>
      <c r="AO988" s="12" t="str">
        <f t="shared" si="557"/>
        <v/>
      </c>
      <c r="AP988" s="12" t="str">
        <f t="shared" si="558"/>
        <v/>
      </c>
      <c r="AQ988" s="12" t="str">
        <f t="shared" si="559"/>
        <v/>
      </c>
      <c r="AR988" s="12" t="str">
        <f t="shared" si="560"/>
        <v/>
      </c>
      <c r="AS988" s="12" t="str">
        <f t="shared" si="561"/>
        <v/>
      </c>
      <c r="AT988" s="12" t="str">
        <f t="shared" si="562"/>
        <v/>
      </c>
      <c r="AU988" s="12" t="str">
        <f t="shared" si="563"/>
        <v/>
      </c>
      <c r="AV988" s="12" t="str">
        <f t="shared" si="564"/>
        <v/>
      </c>
      <c r="AW988" s="12" t="str">
        <f t="shared" si="565"/>
        <v/>
      </c>
      <c r="AX988" s="12" t="str">
        <f t="shared" si="566"/>
        <v/>
      </c>
      <c r="AY988" s="12" t="str">
        <f t="shared" si="567"/>
        <v/>
      </c>
      <c r="AZ988" s="12" t="str">
        <f t="shared" si="568"/>
        <v/>
      </c>
    </row>
    <row r="989" spans="1:52" s="3" customFormat="1">
      <c r="A989" s="35"/>
      <c r="B989" s="36"/>
      <c r="C989" s="36"/>
      <c r="D989" s="36"/>
      <c r="E989" s="13"/>
      <c r="F989" s="13"/>
      <c r="G989" s="13"/>
      <c r="H989" s="13"/>
      <c r="I989" s="18">
        <f t="shared" si="536"/>
        <v>0</v>
      </c>
      <c r="J989" s="37">
        <f t="shared" si="537"/>
        <v>0</v>
      </c>
      <c r="K989" s="37"/>
      <c r="L989" s="12">
        <f t="shared" si="538"/>
        <v>0</v>
      </c>
      <c r="M989" s="12">
        <f t="shared" si="539"/>
        <v>0</v>
      </c>
      <c r="N989" s="12">
        <f t="shared" si="540"/>
        <v>0</v>
      </c>
      <c r="O989" s="12">
        <f t="shared" si="541"/>
        <v>0</v>
      </c>
      <c r="P989" s="12">
        <f t="shared" si="542"/>
        <v>0</v>
      </c>
      <c r="Q989" s="12">
        <f t="shared" si="543"/>
        <v>0</v>
      </c>
      <c r="R989" s="12">
        <f t="shared" si="544"/>
        <v>0</v>
      </c>
      <c r="S989" s="12">
        <f t="shared" si="545"/>
        <v>0</v>
      </c>
      <c r="U989" s="12">
        <f t="shared" si="546"/>
        <v>0</v>
      </c>
      <c r="V989" s="12">
        <f t="shared" si="547"/>
        <v>0</v>
      </c>
      <c r="W989" s="12">
        <f t="shared" si="548"/>
        <v>0</v>
      </c>
      <c r="X989" s="12">
        <f t="shared" si="569"/>
        <v>0</v>
      </c>
      <c r="Y989" s="12">
        <f t="shared" si="570"/>
        <v>0</v>
      </c>
      <c r="Z989" s="12">
        <f t="shared" si="549"/>
        <v>0</v>
      </c>
      <c r="AB989" s="42">
        <f t="shared" si="550"/>
        <v>0</v>
      </c>
      <c r="AC989" s="42">
        <f t="shared" si="551"/>
        <v>0</v>
      </c>
      <c r="AD989" s="42">
        <f t="shared" si="552"/>
        <v>0</v>
      </c>
      <c r="AE989" s="42">
        <f t="shared" si="553"/>
        <v>0</v>
      </c>
      <c r="AG989" s="7"/>
      <c r="AH989" s="7"/>
      <c r="AJ989" s="7"/>
      <c r="AL989" s="12" t="str">
        <f t="shared" si="554"/>
        <v/>
      </c>
      <c r="AM989" s="12" t="str">
        <f t="shared" si="555"/>
        <v/>
      </c>
      <c r="AN989" s="12" t="str">
        <f t="shared" si="556"/>
        <v/>
      </c>
      <c r="AO989" s="12" t="str">
        <f t="shared" si="557"/>
        <v/>
      </c>
      <c r="AP989" s="12" t="str">
        <f t="shared" si="558"/>
        <v/>
      </c>
      <c r="AQ989" s="12" t="str">
        <f t="shared" si="559"/>
        <v/>
      </c>
      <c r="AR989" s="12" t="str">
        <f t="shared" si="560"/>
        <v/>
      </c>
      <c r="AS989" s="12" t="str">
        <f t="shared" si="561"/>
        <v/>
      </c>
      <c r="AT989" s="12" t="str">
        <f t="shared" si="562"/>
        <v/>
      </c>
      <c r="AU989" s="12" t="str">
        <f t="shared" si="563"/>
        <v/>
      </c>
      <c r="AV989" s="12" t="str">
        <f t="shared" si="564"/>
        <v/>
      </c>
      <c r="AW989" s="12" t="str">
        <f t="shared" si="565"/>
        <v/>
      </c>
      <c r="AX989" s="12" t="str">
        <f t="shared" si="566"/>
        <v/>
      </c>
      <c r="AY989" s="12" t="str">
        <f t="shared" si="567"/>
        <v/>
      </c>
      <c r="AZ989" s="12" t="str">
        <f t="shared" si="568"/>
        <v/>
      </c>
    </row>
    <row r="990" spans="1:52" s="3" customFormat="1">
      <c r="A990" s="35"/>
      <c r="B990" s="36"/>
      <c r="C990" s="36"/>
      <c r="D990" s="36"/>
      <c r="E990" s="13"/>
      <c r="F990" s="13"/>
      <c r="G990" s="13"/>
      <c r="H990" s="13"/>
      <c r="I990" s="18">
        <f t="shared" si="536"/>
        <v>0</v>
      </c>
      <c r="J990" s="37">
        <f t="shared" si="537"/>
        <v>0</v>
      </c>
      <c r="K990" s="37"/>
      <c r="L990" s="12">
        <f t="shared" si="538"/>
        <v>0</v>
      </c>
      <c r="M990" s="12">
        <f t="shared" si="539"/>
        <v>0</v>
      </c>
      <c r="N990" s="12">
        <f t="shared" si="540"/>
        <v>0</v>
      </c>
      <c r="O990" s="12">
        <f t="shared" si="541"/>
        <v>0</v>
      </c>
      <c r="P990" s="12">
        <f t="shared" si="542"/>
        <v>0</v>
      </c>
      <c r="Q990" s="12">
        <f t="shared" si="543"/>
        <v>0</v>
      </c>
      <c r="R990" s="12">
        <f t="shared" si="544"/>
        <v>0</v>
      </c>
      <c r="S990" s="12">
        <f t="shared" si="545"/>
        <v>0</v>
      </c>
      <c r="U990" s="12">
        <f t="shared" si="546"/>
        <v>0</v>
      </c>
      <c r="V990" s="12">
        <f t="shared" si="547"/>
        <v>0</v>
      </c>
      <c r="W990" s="12">
        <f t="shared" si="548"/>
        <v>0</v>
      </c>
      <c r="X990" s="12">
        <f t="shared" si="569"/>
        <v>0</v>
      </c>
      <c r="Y990" s="12">
        <f t="shared" si="570"/>
        <v>0</v>
      </c>
      <c r="Z990" s="12">
        <f t="shared" si="549"/>
        <v>0</v>
      </c>
      <c r="AB990" s="42">
        <f t="shared" si="550"/>
        <v>0</v>
      </c>
      <c r="AC990" s="42">
        <f t="shared" si="551"/>
        <v>0</v>
      </c>
      <c r="AD990" s="42">
        <f t="shared" si="552"/>
        <v>0</v>
      </c>
      <c r="AE990" s="42">
        <f t="shared" si="553"/>
        <v>0</v>
      </c>
      <c r="AG990" s="7"/>
      <c r="AH990" s="7"/>
      <c r="AJ990" s="7"/>
      <c r="AL990" s="12" t="str">
        <f t="shared" si="554"/>
        <v/>
      </c>
      <c r="AM990" s="12" t="str">
        <f t="shared" si="555"/>
        <v/>
      </c>
      <c r="AN990" s="12" t="str">
        <f t="shared" si="556"/>
        <v/>
      </c>
      <c r="AO990" s="12" t="str">
        <f t="shared" si="557"/>
        <v/>
      </c>
      <c r="AP990" s="12" t="str">
        <f t="shared" si="558"/>
        <v/>
      </c>
      <c r="AQ990" s="12" t="str">
        <f t="shared" si="559"/>
        <v/>
      </c>
      <c r="AR990" s="12" t="str">
        <f t="shared" si="560"/>
        <v/>
      </c>
      <c r="AS990" s="12" t="str">
        <f t="shared" si="561"/>
        <v/>
      </c>
      <c r="AT990" s="12" t="str">
        <f t="shared" si="562"/>
        <v/>
      </c>
      <c r="AU990" s="12" t="str">
        <f t="shared" si="563"/>
        <v/>
      </c>
      <c r="AV990" s="12" t="str">
        <f t="shared" si="564"/>
        <v/>
      </c>
      <c r="AW990" s="12" t="str">
        <f t="shared" si="565"/>
        <v/>
      </c>
      <c r="AX990" s="12" t="str">
        <f t="shared" si="566"/>
        <v/>
      </c>
      <c r="AY990" s="12" t="str">
        <f t="shared" si="567"/>
        <v/>
      </c>
      <c r="AZ990" s="12" t="str">
        <f t="shared" si="568"/>
        <v/>
      </c>
    </row>
    <row r="991" spans="1:52" s="3" customFormat="1">
      <c r="A991" s="35"/>
      <c r="B991" s="36"/>
      <c r="C991" s="36"/>
      <c r="D991" s="36"/>
      <c r="E991" s="13"/>
      <c r="F991" s="13"/>
      <c r="G991" s="13"/>
      <c r="H991" s="13"/>
      <c r="I991" s="18">
        <f t="shared" si="536"/>
        <v>0</v>
      </c>
      <c r="J991" s="37">
        <f t="shared" si="537"/>
        <v>0</v>
      </c>
      <c r="K991" s="37"/>
      <c r="L991" s="12">
        <f t="shared" si="538"/>
        <v>0</v>
      </c>
      <c r="M991" s="12">
        <f t="shared" si="539"/>
        <v>0</v>
      </c>
      <c r="N991" s="12">
        <f t="shared" si="540"/>
        <v>0</v>
      </c>
      <c r="O991" s="12">
        <f t="shared" si="541"/>
        <v>0</v>
      </c>
      <c r="P991" s="12">
        <f t="shared" si="542"/>
        <v>0</v>
      </c>
      <c r="Q991" s="12">
        <f t="shared" si="543"/>
        <v>0</v>
      </c>
      <c r="R991" s="12">
        <f t="shared" si="544"/>
        <v>0</v>
      </c>
      <c r="S991" s="12">
        <f t="shared" si="545"/>
        <v>0</v>
      </c>
      <c r="U991" s="12">
        <f t="shared" si="546"/>
        <v>0</v>
      </c>
      <c r="V991" s="12">
        <f t="shared" si="547"/>
        <v>0</v>
      </c>
      <c r="W991" s="12">
        <f t="shared" si="548"/>
        <v>0</v>
      </c>
      <c r="X991" s="12">
        <f t="shared" si="569"/>
        <v>0</v>
      </c>
      <c r="Y991" s="12">
        <f t="shared" si="570"/>
        <v>0</v>
      </c>
      <c r="Z991" s="12">
        <f t="shared" si="549"/>
        <v>0</v>
      </c>
      <c r="AB991" s="42">
        <f t="shared" si="550"/>
        <v>0</v>
      </c>
      <c r="AC991" s="42">
        <f t="shared" si="551"/>
        <v>0</v>
      </c>
      <c r="AD991" s="42">
        <f t="shared" si="552"/>
        <v>0</v>
      </c>
      <c r="AE991" s="42">
        <f t="shared" si="553"/>
        <v>0</v>
      </c>
      <c r="AG991" s="7"/>
      <c r="AH991" s="7"/>
      <c r="AJ991" s="7"/>
      <c r="AL991" s="12" t="str">
        <f t="shared" si="554"/>
        <v/>
      </c>
      <c r="AM991" s="12" t="str">
        <f t="shared" si="555"/>
        <v/>
      </c>
      <c r="AN991" s="12" t="str">
        <f t="shared" si="556"/>
        <v/>
      </c>
      <c r="AO991" s="12" t="str">
        <f t="shared" si="557"/>
        <v/>
      </c>
      <c r="AP991" s="12" t="str">
        <f t="shared" si="558"/>
        <v/>
      </c>
      <c r="AQ991" s="12" t="str">
        <f t="shared" si="559"/>
        <v/>
      </c>
      <c r="AR991" s="12" t="str">
        <f t="shared" si="560"/>
        <v/>
      </c>
      <c r="AS991" s="12" t="str">
        <f t="shared" si="561"/>
        <v/>
      </c>
      <c r="AT991" s="12" t="str">
        <f t="shared" si="562"/>
        <v/>
      </c>
      <c r="AU991" s="12" t="str">
        <f t="shared" si="563"/>
        <v/>
      </c>
      <c r="AV991" s="12" t="str">
        <f t="shared" si="564"/>
        <v/>
      </c>
      <c r="AW991" s="12" t="str">
        <f t="shared" si="565"/>
        <v/>
      </c>
      <c r="AX991" s="12" t="str">
        <f t="shared" si="566"/>
        <v/>
      </c>
      <c r="AY991" s="12" t="str">
        <f t="shared" si="567"/>
        <v/>
      </c>
      <c r="AZ991" s="12" t="str">
        <f t="shared" si="568"/>
        <v/>
      </c>
    </row>
    <row r="992" spans="1:52" s="3" customFormat="1">
      <c r="A992" s="35"/>
      <c r="B992" s="36"/>
      <c r="C992" s="36"/>
      <c r="D992" s="36"/>
      <c r="E992" s="13"/>
      <c r="F992" s="13"/>
      <c r="G992" s="13"/>
      <c r="H992" s="13"/>
      <c r="I992" s="18">
        <f t="shared" si="536"/>
        <v>0</v>
      </c>
      <c r="J992" s="37">
        <f t="shared" si="537"/>
        <v>0</v>
      </c>
      <c r="K992" s="37"/>
      <c r="L992" s="12">
        <f t="shared" si="538"/>
        <v>0</v>
      </c>
      <c r="M992" s="12">
        <f t="shared" si="539"/>
        <v>0</v>
      </c>
      <c r="N992" s="12">
        <f t="shared" si="540"/>
        <v>0</v>
      </c>
      <c r="O992" s="12">
        <f t="shared" si="541"/>
        <v>0</v>
      </c>
      <c r="P992" s="12">
        <f t="shared" si="542"/>
        <v>0</v>
      </c>
      <c r="Q992" s="12">
        <f t="shared" si="543"/>
        <v>0</v>
      </c>
      <c r="R992" s="12">
        <f t="shared" si="544"/>
        <v>0</v>
      </c>
      <c r="S992" s="12">
        <f t="shared" si="545"/>
        <v>0</v>
      </c>
      <c r="U992" s="12">
        <f t="shared" si="546"/>
        <v>0</v>
      </c>
      <c r="V992" s="12">
        <f t="shared" si="547"/>
        <v>0</v>
      </c>
      <c r="W992" s="12">
        <f t="shared" si="548"/>
        <v>0</v>
      </c>
      <c r="X992" s="12">
        <f t="shared" si="569"/>
        <v>0</v>
      </c>
      <c r="Y992" s="12">
        <f t="shared" si="570"/>
        <v>0</v>
      </c>
      <c r="Z992" s="12">
        <f t="shared" si="549"/>
        <v>0</v>
      </c>
      <c r="AB992" s="42">
        <f t="shared" si="550"/>
        <v>0</v>
      </c>
      <c r="AC992" s="42">
        <f t="shared" si="551"/>
        <v>0</v>
      </c>
      <c r="AD992" s="42">
        <f t="shared" si="552"/>
        <v>0</v>
      </c>
      <c r="AE992" s="42">
        <f t="shared" si="553"/>
        <v>0</v>
      </c>
      <c r="AG992" s="7"/>
      <c r="AH992" s="7"/>
      <c r="AJ992" s="7"/>
      <c r="AL992" s="12" t="str">
        <f t="shared" si="554"/>
        <v/>
      </c>
      <c r="AM992" s="12" t="str">
        <f t="shared" si="555"/>
        <v/>
      </c>
      <c r="AN992" s="12" t="str">
        <f t="shared" si="556"/>
        <v/>
      </c>
      <c r="AO992" s="12" t="str">
        <f t="shared" si="557"/>
        <v/>
      </c>
      <c r="AP992" s="12" t="str">
        <f t="shared" si="558"/>
        <v/>
      </c>
      <c r="AQ992" s="12" t="str">
        <f t="shared" si="559"/>
        <v/>
      </c>
      <c r="AR992" s="12" t="str">
        <f t="shared" si="560"/>
        <v/>
      </c>
      <c r="AS992" s="12" t="str">
        <f t="shared" si="561"/>
        <v/>
      </c>
      <c r="AT992" s="12" t="str">
        <f t="shared" si="562"/>
        <v/>
      </c>
      <c r="AU992" s="12" t="str">
        <f t="shared" si="563"/>
        <v/>
      </c>
      <c r="AV992" s="12" t="str">
        <f t="shared" si="564"/>
        <v/>
      </c>
      <c r="AW992" s="12" t="str">
        <f t="shared" si="565"/>
        <v/>
      </c>
      <c r="AX992" s="12" t="str">
        <f t="shared" si="566"/>
        <v/>
      </c>
      <c r="AY992" s="12" t="str">
        <f t="shared" si="567"/>
        <v/>
      </c>
      <c r="AZ992" s="12" t="str">
        <f t="shared" si="568"/>
        <v/>
      </c>
    </row>
    <row r="993" spans="1:52" s="3" customFormat="1">
      <c r="A993" s="35"/>
      <c r="B993" s="36"/>
      <c r="C993" s="36"/>
      <c r="D993" s="36"/>
      <c r="E993" s="13"/>
      <c r="F993" s="13"/>
      <c r="G993" s="13"/>
      <c r="H993" s="13"/>
      <c r="I993" s="18">
        <f t="shared" si="536"/>
        <v>0</v>
      </c>
      <c r="J993" s="37">
        <f t="shared" si="537"/>
        <v>0</v>
      </c>
      <c r="K993" s="37"/>
      <c r="L993" s="12">
        <f t="shared" si="538"/>
        <v>0</v>
      </c>
      <c r="M993" s="12">
        <f t="shared" si="539"/>
        <v>0</v>
      </c>
      <c r="N993" s="12">
        <f t="shared" si="540"/>
        <v>0</v>
      </c>
      <c r="O993" s="12">
        <f t="shared" si="541"/>
        <v>0</v>
      </c>
      <c r="P993" s="12">
        <f t="shared" si="542"/>
        <v>0</v>
      </c>
      <c r="Q993" s="12">
        <f t="shared" si="543"/>
        <v>0</v>
      </c>
      <c r="R993" s="12">
        <f t="shared" si="544"/>
        <v>0</v>
      </c>
      <c r="S993" s="12">
        <f t="shared" si="545"/>
        <v>0</v>
      </c>
      <c r="U993" s="12">
        <f t="shared" si="546"/>
        <v>0</v>
      </c>
      <c r="V993" s="12">
        <f t="shared" si="547"/>
        <v>0</v>
      </c>
      <c r="W993" s="12">
        <f t="shared" si="548"/>
        <v>0</v>
      </c>
      <c r="X993" s="12">
        <f t="shared" si="569"/>
        <v>0</v>
      </c>
      <c r="Y993" s="12">
        <f t="shared" si="570"/>
        <v>0</v>
      </c>
      <c r="Z993" s="12">
        <f t="shared" si="549"/>
        <v>0</v>
      </c>
      <c r="AB993" s="42">
        <f t="shared" si="550"/>
        <v>0</v>
      </c>
      <c r="AC993" s="42">
        <f t="shared" si="551"/>
        <v>0</v>
      </c>
      <c r="AD993" s="42">
        <f t="shared" si="552"/>
        <v>0</v>
      </c>
      <c r="AE993" s="42">
        <f t="shared" si="553"/>
        <v>0</v>
      </c>
      <c r="AG993" s="7"/>
      <c r="AH993" s="7"/>
      <c r="AJ993" s="7"/>
      <c r="AL993" s="12" t="str">
        <f t="shared" si="554"/>
        <v/>
      </c>
      <c r="AM993" s="12" t="str">
        <f t="shared" si="555"/>
        <v/>
      </c>
      <c r="AN993" s="12" t="str">
        <f t="shared" si="556"/>
        <v/>
      </c>
      <c r="AO993" s="12" t="str">
        <f t="shared" si="557"/>
        <v/>
      </c>
      <c r="AP993" s="12" t="str">
        <f t="shared" si="558"/>
        <v/>
      </c>
      <c r="AQ993" s="12" t="str">
        <f t="shared" si="559"/>
        <v/>
      </c>
      <c r="AR993" s="12" t="str">
        <f t="shared" si="560"/>
        <v/>
      </c>
      <c r="AS993" s="12" t="str">
        <f t="shared" si="561"/>
        <v/>
      </c>
      <c r="AT993" s="12" t="str">
        <f t="shared" si="562"/>
        <v/>
      </c>
      <c r="AU993" s="12" t="str">
        <f t="shared" si="563"/>
        <v/>
      </c>
      <c r="AV993" s="12" t="str">
        <f t="shared" si="564"/>
        <v/>
      </c>
      <c r="AW993" s="12" t="str">
        <f t="shared" si="565"/>
        <v/>
      </c>
      <c r="AX993" s="12" t="str">
        <f t="shared" si="566"/>
        <v/>
      </c>
      <c r="AY993" s="12" t="str">
        <f t="shared" si="567"/>
        <v/>
      </c>
      <c r="AZ993" s="12" t="str">
        <f t="shared" si="568"/>
        <v/>
      </c>
    </row>
    <row r="994" spans="1:52" s="3" customFormat="1">
      <c r="A994" s="35"/>
      <c r="B994" s="36"/>
      <c r="C994" s="36"/>
      <c r="D994" s="36"/>
      <c r="E994" s="13"/>
      <c r="F994" s="13"/>
      <c r="G994" s="13"/>
      <c r="H994" s="13"/>
      <c r="I994" s="18">
        <f t="shared" si="536"/>
        <v>0</v>
      </c>
      <c r="J994" s="37">
        <f t="shared" si="537"/>
        <v>0</v>
      </c>
      <c r="K994" s="37"/>
      <c r="L994" s="12">
        <f t="shared" si="538"/>
        <v>0</v>
      </c>
      <c r="M994" s="12">
        <f t="shared" si="539"/>
        <v>0</v>
      </c>
      <c r="N994" s="12">
        <f t="shared" si="540"/>
        <v>0</v>
      </c>
      <c r="O994" s="12">
        <f t="shared" si="541"/>
        <v>0</v>
      </c>
      <c r="P994" s="12">
        <f t="shared" si="542"/>
        <v>0</v>
      </c>
      <c r="Q994" s="12">
        <f t="shared" si="543"/>
        <v>0</v>
      </c>
      <c r="R994" s="12">
        <f t="shared" si="544"/>
        <v>0</v>
      </c>
      <c r="S994" s="12">
        <f t="shared" si="545"/>
        <v>0</v>
      </c>
      <c r="U994" s="12">
        <f t="shared" si="546"/>
        <v>0</v>
      </c>
      <c r="V994" s="12">
        <f t="shared" si="547"/>
        <v>0</v>
      </c>
      <c r="W994" s="12">
        <f t="shared" si="548"/>
        <v>0</v>
      </c>
      <c r="X994" s="12">
        <f t="shared" si="569"/>
        <v>0</v>
      </c>
      <c r="Y994" s="12">
        <f t="shared" si="570"/>
        <v>0</v>
      </c>
      <c r="Z994" s="12">
        <f t="shared" si="549"/>
        <v>0</v>
      </c>
      <c r="AB994" s="42">
        <f t="shared" si="550"/>
        <v>0</v>
      </c>
      <c r="AC994" s="42">
        <f t="shared" si="551"/>
        <v>0</v>
      </c>
      <c r="AD994" s="42">
        <f t="shared" si="552"/>
        <v>0</v>
      </c>
      <c r="AE994" s="42">
        <f t="shared" si="553"/>
        <v>0</v>
      </c>
      <c r="AG994" s="7"/>
      <c r="AH994" s="7"/>
      <c r="AJ994" s="7"/>
      <c r="AL994" s="12" t="str">
        <f t="shared" si="554"/>
        <v/>
      </c>
      <c r="AM994" s="12" t="str">
        <f t="shared" si="555"/>
        <v/>
      </c>
      <c r="AN994" s="12" t="str">
        <f t="shared" si="556"/>
        <v/>
      </c>
      <c r="AO994" s="12" t="str">
        <f t="shared" si="557"/>
        <v/>
      </c>
      <c r="AP994" s="12" t="str">
        <f t="shared" si="558"/>
        <v/>
      </c>
      <c r="AQ994" s="12" t="str">
        <f t="shared" si="559"/>
        <v/>
      </c>
      <c r="AR994" s="12" t="str">
        <f t="shared" si="560"/>
        <v/>
      </c>
      <c r="AS994" s="12" t="str">
        <f t="shared" si="561"/>
        <v/>
      </c>
      <c r="AT994" s="12" t="str">
        <f t="shared" si="562"/>
        <v/>
      </c>
      <c r="AU994" s="12" t="str">
        <f t="shared" si="563"/>
        <v/>
      </c>
      <c r="AV994" s="12" t="str">
        <f t="shared" si="564"/>
        <v/>
      </c>
      <c r="AW994" s="12" t="str">
        <f t="shared" si="565"/>
        <v/>
      </c>
      <c r="AX994" s="12" t="str">
        <f t="shared" si="566"/>
        <v/>
      </c>
      <c r="AY994" s="12" t="str">
        <f t="shared" si="567"/>
        <v/>
      </c>
      <c r="AZ994" s="12" t="str">
        <f t="shared" si="568"/>
        <v/>
      </c>
    </row>
    <row r="995" spans="1:52" s="3" customFormat="1">
      <c r="A995" s="35"/>
      <c r="B995" s="36"/>
      <c r="C995" s="36"/>
      <c r="D995" s="36"/>
      <c r="E995" s="13"/>
      <c r="F995" s="13"/>
      <c r="G995" s="13"/>
      <c r="H995" s="13"/>
      <c r="I995" s="18">
        <f t="shared" si="536"/>
        <v>0</v>
      </c>
      <c r="J995" s="37">
        <f t="shared" si="537"/>
        <v>0</v>
      </c>
      <c r="K995" s="37"/>
      <c r="L995" s="12">
        <f t="shared" si="538"/>
        <v>0</v>
      </c>
      <c r="M995" s="12">
        <f t="shared" si="539"/>
        <v>0</v>
      </c>
      <c r="N995" s="12">
        <f t="shared" si="540"/>
        <v>0</v>
      </c>
      <c r="O995" s="12">
        <f t="shared" si="541"/>
        <v>0</v>
      </c>
      <c r="P995" s="12">
        <f t="shared" si="542"/>
        <v>0</v>
      </c>
      <c r="Q995" s="12">
        <f t="shared" si="543"/>
        <v>0</v>
      </c>
      <c r="R995" s="12">
        <f t="shared" si="544"/>
        <v>0</v>
      </c>
      <c r="S995" s="12">
        <f t="shared" si="545"/>
        <v>0</v>
      </c>
      <c r="U995" s="12">
        <f t="shared" si="546"/>
        <v>0</v>
      </c>
      <c r="V995" s="12">
        <f t="shared" si="547"/>
        <v>0</v>
      </c>
      <c r="W995" s="12">
        <f t="shared" si="548"/>
        <v>0</v>
      </c>
      <c r="X995" s="12">
        <f t="shared" si="569"/>
        <v>0</v>
      </c>
      <c r="Y995" s="12">
        <f t="shared" si="570"/>
        <v>0</v>
      </c>
      <c r="Z995" s="12">
        <f t="shared" si="549"/>
        <v>0</v>
      </c>
      <c r="AB995" s="42">
        <f t="shared" si="550"/>
        <v>0</v>
      </c>
      <c r="AC995" s="42">
        <f t="shared" si="551"/>
        <v>0</v>
      </c>
      <c r="AD995" s="42">
        <f t="shared" si="552"/>
        <v>0</v>
      </c>
      <c r="AE995" s="42">
        <f t="shared" si="553"/>
        <v>0</v>
      </c>
      <c r="AG995" s="7"/>
      <c r="AH995" s="7"/>
      <c r="AJ995" s="7"/>
      <c r="AL995" s="12" t="str">
        <f t="shared" si="554"/>
        <v/>
      </c>
      <c r="AM995" s="12" t="str">
        <f t="shared" si="555"/>
        <v/>
      </c>
      <c r="AN995" s="12" t="str">
        <f t="shared" si="556"/>
        <v/>
      </c>
      <c r="AO995" s="12" t="str">
        <f t="shared" si="557"/>
        <v/>
      </c>
      <c r="AP995" s="12" t="str">
        <f t="shared" si="558"/>
        <v/>
      </c>
      <c r="AQ995" s="12" t="str">
        <f t="shared" si="559"/>
        <v/>
      </c>
      <c r="AR995" s="12" t="str">
        <f t="shared" si="560"/>
        <v/>
      </c>
      <c r="AS995" s="12" t="str">
        <f t="shared" si="561"/>
        <v/>
      </c>
      <c r="AT995" s="12" t="str">
        <f t="shared" si="562"/>
        <v/>
      </c>
      <c r="AU995" s="12" t="str">
        <f t="shared" si="563"/>
        <v/>
      </c>
      <c r="AV995" s="12" t="str">
        <f t="shared" si="564"/>
        <v/>
      </c>
      <c r="AW995" s="12" t="str">
        <f t="shared" si="565"/>
        <v/>
      </c>
      <c r="AX995" s="12" t="str">
        <f t="shared" si="566"/>
        <v/>
      </c>
      <c r="AY995" s="12" t="str">
        <f t="shared" si="567"/>
        <v/>
      </c>
      <c r="AZ995" s="12" t="str">
        <f t="shared" si="568"/>
        <v/>
      </c>
    </row>
    <row r="996" spans="1:52" s="3" customFormat="1">
      <c r="A996" s="35"/>
      <c r="B996" s="36"/>
      <c r="C996" s="36"/>
      <c r="D996" s="36"/>
      <c r="E996" s="13"/>
      <c r="F996" s="13"/>
      <c r="G996" s="13"/>
      <c r="H996" s="13"/>
      <c r="I996" s="18">
        <f t="shared" si="536"/>
        <v>0</v>
      </c>
      <c r="J996" s="37"/>
      <c r="K996" s="37"/>
      <c r="L996" s="12">
        <f t="shared" ref="L996:L1001" si="571">IF(A996&lt;&gt;"",1,0)</f>
        <v>0</v>
      </c>
      <c r="M996" s="12">
        <f t="shared" ref="M996:M1001" si="572">IF(B996&lt;&gt;"",1,0)</f>
        <v>0</v>
      </c>
      <c r="N996" s="12">
        <f t="shared" ref="N996:N1001" si="573">IF(C996&lt;&gt;"",1,0)</f>
        <v>0</v>
      </c>
      <c r="O996" s="12">
        <f t="shared" ref="O996:O1001" si="574">IF(D996&lt;&gt;"",1,0)</f>
        <v>0</v>
      </c>
      <c r="P996" s="12">
        <f t="shared" ref="P996:P1001" si="575">IF(E996&lt;&gt;"",1,0)</f>
        <v>0</v>
      </c>
      <c r="Q996" s="12">
        <f t="shared" ref="Q996:Q1001" si="576">IF(F996&lt;&gt;"",1,0)</f>
        <v>0</v>
      </c>
      <c r="R996" s="12">
        <f t="shared" ref="R996:R1001" si="577">IF(G996&lt;&gt;"",1,0)</f>
        <v>0</v>
      </c>
      <c r="S996" s="12">
        <f t="shared" ref="S996:S1001" si="578">IF(H996&lt;&gt;"",1,0)</f>
        <v>0</v>
      </c>
      <c r="U996" s="12">
        <f t="shared" ref="U996:U1004" si="579">IFERROR(IF(AY996=AZ996,0,1),1)</f>
        <v>0</v>
      </c>
      <c r="V996" s="12">
        <f t="shared" ref="V996:V1004" si="580">IF((IF(B996&lt;&gt;"",1,0))+(IF(C996&lt;&gt;"",1,0))=2,IF(C996&gt;B996,0,1),0)</f>
        <v>0</v>
      </c>
      <c r="W996" s="12">
        <f t="shared" ref="W996:W1004" si="581">IF(L996+M996+N996+O996+P996+Q996+R996+S996=0,0,IF(L996+M996+N996+O996=4,0,1))</f>
        <v>0</v>
      </c>
      <c r="X996" s="12">
        <f t="shared" ref="X996:X1004" si="582">IF(COUNTIF($A$5:$A$1004,A996)&lt;=1,0,1)</f>
        <v>0</v>
      </c>
      <c r="Y996" s="12">
        <f t="shared" si="570"/>
        <v>0</v>
      </c>
      <c r="Z996" s="12">
        <f t="shared" ref="Z996:Z1004" si="583">IF(U996+V996+W996+X996+Y996=0,0,1)</f>
        <v>0</v>
      </c>
      <c r="AB996" s="42">
        <f t="shared" ref="AB996:AB1004" si="584">IF($Z996=0,E996,0)</f>
        <v>0</v>
      </c>
      <c r="AC996" s="42">
        <f t="shared" ref="AC996:AC1004" si="585">IF($Z996=0,F996,0)</f>
        <v>0</v>
      </c>
      <c r="AD996" s="42">
        <f t="shared" ref="AD996:AD1004" si="586">IF($Z996=0,G996,0)</f>
        <v>0</v>
      </c>
      <c r="AE996" s="42">
        <f t="shared" ref="AE996:AE1004" si="587">IF($Z996=0,H996,0)</f>
        <v>0</v>
      </c>
      <c r="AG996" s="7"/>
      <c r="AH996" s="7"/>
      <c r="AJ996" s="7"/>
      <c r="AL996" s="12" t="str">
        <f t="shared" si="554"/>
        <v/>
      </c>
      <c r="AM996" s="12" t="str">
        <f t="shared" si="555"/>
        <v/>
      </c>
      <c r="AN996" s="12" t="str">
        <f t="shared" si="556"/>
        <v/>
      </c>
      <c r="AO996" s="12" t="str">
        <f t="shared" si="557"/>
        <v/>
      </c>
      <c r="AP996" s="12" t="str">
        <f t="shared" si="558"/>
        <v/>
      </c>
      <c r="AQ996" s="12" t="str">
        <f t="shared" ref="AQ996:AQ1004" si="588">IF($A996="","",IF(AL996&lt;10,AL996,(LEFT(AL996)+RIGHT(AL996))))</f>
        <v/>
      </c>
      <c r="AR996" s="12" t="str">
        <f t="shared" ref="AR996:AR1004" si="589">IF($A996="","",IF(AM996&lt;10,AM996,(LEFT(AM996)+RIGHT(AM996))))</f>
        <v/>
      </c>
      <c r="AS996" s="12" t="str">
        <f t="shared" ref="AS996:AS1004" si="590">IF($A996="","",IF(AN996&lt;10,AN996,(LEFT(AN996)+RIGHT(AN996))))</f>
        <v/>
      </c>
      <c r="AT996" s="12" t="str">
        <f t="shared" ref="AT996:AT1004" si="591">IF($A996="","",IF(AO996&lt;10,AO996,(LEFT(AO996)+RIGHT(AO996))))</f>
        <v/>
      </c>
      <c r="AU996" s="12" t="str">
        <f t="shared" ref="AU996:AU1004" si="592">IF($A996="","",IF(AP996&lt;10,AP996,(LEFT(AP996)+RIGHT(AP996))))</f>
        <v/>
      </c>
      <c r="AV996" s="12" t="str">
        <f t="shared" ref="AV996:AV1004" si="593">IF($A996="","",SUM(AQ996:AU996))</f>
        <v/>
      </c>
      <c r="AW996" s="12" t="str">
        <f t="shared" ref="AW996:AW1004" si="594">IF($A996="","",MOD(AV996,10))</f>
        <v/>
      </c>
      <c r="AX996" s="12" t="str">
        <f t="shared" ref="AX996:AX1004" si="595">IF($A996="","",10-AW996)</f>
        <v/>
      </c>
      <c r="AY996" s="12" t="str">
        <f t="shared" ref="AY996:AY1004" si="596">IF($A996="","",MOD(AX996,10))</f>
        <v/>
      </c>
      <c r="AZ996" s="12" t="str">
        <f t="shared" si="568"/>
        <v/>
      </c>
    </row>
    <row r="997" spans="1:52" s="3" customFormat="1">
      <c r="A997" s="35"/>
      <c r="B997" s="36"/>
      <c r="C997" s="36"/>
      <c r="D997" s="36"/>
      <c r="E997" s="13"/>
      <c r="F997" s="13"/>
      <c r="G997" s="13"/>
      <c r="H997" s="13"/>
      <c r="I997" s="18">
        <f t="shared" si="536"/>
        <v>0</v>
      </c>
      <c r="J997" s="37">
        <f t="shared" ref="J997:J1004" si="597">IF(U997=1,$AH$5,IF(V997=1,$AH$6,IF(W997=1,$AH$7,IF(X997=1,$AH$8,IF(Y997=1,$AH$9,0)))))</f>
        <v>0</v>
      </c>
      <c r="K997" s="37"/>
      <c r="L997" s="12">
        <f t="shared" si="571"/>
        <v>0</v>
      </c>
      <c r="M997" s="12">
        <f t="shared" si="572"/>
        <v>0</v>
      </c>
      <c r="N997" s="12">
        <f t="shared" si="573"/>
        <v>0</v>
      </c>
      <c r="O997" s="12">
        <f t="shared" si="574"/>
        <v>0</v>
      </c>
      <c r="P997" s="12">
        <f t="shared" si="575"/>
        <v>0</v>
      </c>
      <c r="Q997" s="12">
        <f t="shared" si="576"/>
        <v>0</v>
      </c>
      <c r="R997" s="12">
        <f t="shared" si="577"/>
        <v>0</v>
      </c>
      <c r="S997" s="12">
        <f t="shared" si="578"/>
        <v>0</v>
      </c>
      <c r="U997" s="12">
        <f t="shared" si="579"/>
        <v>0</v>
      </c>
      <c r="V997" s="12">
        <f t="shared" si="580"/>
        <v>0</v>
      </c>
      <c r="W997" s="12">
        <f t="shared" si="581"/>
        <v>0</v>
      </c>
      <c r="X997" s="12">
        <f t="shared" si="582"/>
        <v>0</v>
      </c>
      <c r="Y997" s="12">
        <f t="shared" si="570"/>
        <v>0</v>
      </c>
      <c r="Z997" s="12">
        <f t="shared" si="583"/>
        <v>0</v>
      </c>
      <c r="AB997" s="42">
        <f t="shared" si="584"/>
        <v>0</v>
      </c>
      <c r="AC997" s="42">
        <f t="shared" si="585"/>
        <v>0</v>
      </c>
      <c r="AD997" s="42">
        <f t="shared" si="586"/>
        <v>0</v>
      </c>
      <c r="AE997" s="42">
        <f t="shared" si="587"/>
        <v>0</v>
      </c>
      <c r="AG997" s="7"/>
      <c r="AH997" s="7"/>
      <c r="AJ997" s="7"/>
      <c r="AL997" s="12" t="str">
        <f t="shared" si="554"/>
        <v/>
      </c>
      <c r="AM997" s="12" t="str">
        <f t="shared" si="555"/>
        <v/>
      </c>
      <c r="AN997" s="12" t="str">
        <f t="shared" si="556"/>
        <v/>
      </c>
      <c r="AO997" s="12" t="str">
        <f t="shared" si="557"/>
        <v/>
      </c>
      <c r="AP997" s="12" t="str">
        <f t="shared" si="558"/>
        <v/>
      </c>
      <c r="AQ997" s="12" t="str">
        <f t="shared" si="588"/>
        <v/>
      </c>
      <c r="AR997" s="12" t="str">
        <f t="shared" si="589"/>
        <v/>
      </c>
      <c r="AS997" s="12" t="str">
        <f t="shared" si="590"/>
        <v/>
      </c>
      <c r="AT997" s="12" t="str">
        <f t="shared" si="591"/>
        <v/>
      </c>
      <c r="AU997" s="12" t="str">
        <f t="shared" si="592"/>
        <v/>
      </c>
      <c r="AV997" s="12" t="str">
        <f t="shared" si="593"/>
        <v/>
      </c>
      <c r="AW997" s="12" t="str">
        <f t="shared" si="594"/>
        <v/>
      </c>
      <c r="AX997" s="12" t="str">
        <f t="shared" si="595"/>
        <v/>
      </c>
      <c r="AY997" s="12" t="str">
        <f t="shared" si="596"/>
        <v/>
      </c>
      <c r="AZ997" s="12" t="str">
        <f t="shared" si="568"/>
        <v/>
      </c>
    </row>
    <row r="998" spans="1:52" s="3" customFormat="1">
      <c r="A998" s="35"/>
      <c r="B998" s="36"/>
      <c r="C998" s="36"/>
      <c r="D998" s="36"/>
      <c r="E998" s="13"/>
      <c r="F998" s="13"/>
      <c r="G998" s="13"/>
      <c r="H998" s="13"/>
      <c r="I998" s="18">
        <f t="shared" si="536"/>
        <v>0</v>
      </c>
      <c r="J998" s="37">
        <f t="shared" si="597"/>
        <v>0</v>
      </c>
      <c r="K998" s="37"/>
      <c r="L998" s="12">
        <f t="shared" si="571"/>
        <v>0</v>
      </c>
      <c r="M998" s="12">
        <f t="shared" si="572"/>
        <v>0</v>
      </c>
      <c r="N998" s="12">
        <f t="shared" si="573"/>
        <v>0</v>
      </c>
      <c r="O998" s="12">
        <f t="shared" si="574"/>
        <v>0</v>
      </c>
      <c r="P998" s="12">
        <f t="shared" si="575"/>
        <v>0</v>
      </c>
      <c r="Q998" s="12">
        <f t="shared" si="576"/>
        <v>0</v>
      </c>
      <c r="R998" s="12">
        <f t="shared" si="577"/>
        <v>0</v>
      </c>
      <c r="S998" s="12">
        <f t="shared" si="578"/>
        <v>0</v>
      </c>
      <c r="U998" s="12">
        <f t="shared" si="579"/>
        <v>0</v>
      </c>
      <c r="V998" s="12">
        <f t="shared" si="580"/>
        <v>0</v>
      </c>
      <c r="W998" s="12">
        <f t="shared" si="581"/>
        <v>0</v>
      </c>
      <c r="X998" s="12">
        <f t="shared" si="582"/>
        <v>0</v>
      </c>
      <c r="Y998" s="12">
        <f t="shared" si="570"/>
        <v>0</v>
      </c>
      <c r="Z998" s="12">
        <f t="shared" si="583"/>
        <v>0</v>
      </c>
      <c r="AB998" s="42">
        <f t="shared" si="584"/>
        <v>0</v>
      </c>
      <c r="AC998" s="42">
        <f t="shared" si="585"/>
        <v>0</v>
      </c>
      <c r="AD998" s="42">
        <f t="shared" si="586"/>
        <v>0</v>
      </c>
      <c r="AE998" s="42">
        <f t="shared" si="587"/>
        <v>0</v>
      </c>
      <c r="AG998" s="7"/>
      <c r="AH998" s="7"/>
      <c r="AJ998" s="7"/>
      <c r="AL998" s="12" t="str">
        <f t="shared" si="554"/>
        <v/>
      </c>
      <c r="AM998" s="12" t="str">
        <f t="shared" si="555"/>
        <v/>
      </c>
      <c r="AN998" s="12" t="str">
        <f t="shared" si="556"/>
        <v/>
      </c>
      <c r="AO998" s="12" t="str">
        <f t="shared" si="557"/>
        <v/>
      </c>
      <c r="AP998" s="12" t="str">
        <f t="shared" si="558"/>
        <v/>
      </c>
      <c r="AQ998" s="12" t="str">
        <f t="shared" si="588"/>
        <v/>
      </c>
      <c r="AR998" s="12" t="str">
        <f t="shared" si="589"/>
        <v/>
      </c>
      <c r="AS998" s="12" t="str">
        <f t="shared" si="590"/>
        <v/>
      </c>
      <c r="AT998" s="12" t="str">
        <f t="shared" si="591"/>
        <v/>
      </c>
      <c r="AU998" s="12" t="str">
        <f t="shared" si="592"/>
        <v/>
      </c>
      <c r="AV998" s="12" t="str">
        <f t="shared" si="593"/>
        <v/>
      </c>
      <c r="AW998" s="12" t="str">
        <f t="shared" si="594"/>
        <v/>
      </c>
      <c r="AX998" s="12" t="str">
        <f t="shared" si="595"/>
        <v/>
      </c>
      <c r="AY998" s="12" t="str">
        <f t="shared" si="596"/>
        <v/>
      </c>
      <c r="AZ998" s="12" t="str">
        <f t="shared" si="568"/>
        <v/>
      </c>
    </row>
    <row r="999" spans="1:52" s="3" customFormat="1">
      <c r="A999" s="35"/>
      <c r="B999" s="36"/>
      <c r="C999" s="36"/>
      <c r="D999" s="36"/>
      <c r="E999" s="13"/>
      <c r="F999" s="13"/>
      <c r="G999" s="13"/>
      <c r="H999" s="13"/>
      <c r="I999" s="18">
        <f t="shared" si="536"/>
        <v>0</v>
      </c>
      <c r="J999" s="37">
        <f t="shared" si="597"/>
        <v>0</v>
      </c>
      <c r="K999" s="37"/>
      <c r="L999" s="12">
        <f t="shared" si="571"/>
        <v>0</v>
      </c>
      <c r="M999" s="12">
        <f t="shared" si="572"/>
        <v>0</v>
      </c>
      <c r="N999" s="12">
        <f t="shared" si="573"/>
        <v>0</v>
      </c>
      <c r="O999" s="12">
        <f t="shared" si="574"/>
        <v>0</v>
      </c>
      <c r="P999" s="12">
        <f t="shared" si="575"/>
        <v>0</v>
      </c>
      <c r="Q999" s="12">
        <f t="shared" si="576"/>
        <v>0</v>
      </c>
      <c r="R999" s="12">
        <f t="shared" si="577"/>
        <v>0</v>
      </c>
      <c r="S999" s="12">
        <f t="shared" si="578"/>
        <v>0</v>
      </c>
      <c r="U999" s="12">
        <f t="shared" si="579"/>
        <v>0</v>
      </c>
      <c r="V999" s="12">
        <f t="shared" si="580"/>
        <v>0</v>
      </c>
      <c r="W999" s="12">
        <f t="shared" si="581"/>
        <v>0</v>
      </c>
      <c r="X999" s="12">
        <f t="shared" si="582"/>
        <v>0</v>
      </c>
      <c r="Y999" s="12">
        <f t="shared" si="570"/>
        <v>0</v>
      </c>
      <c r="Z999" s="12">
        <f t="shared" si="583"/>
        <v>0</v>
      </c>
      <c r="AB999" s="42">
        <f t="shared" si="584"/>
        <v>0</v>
      </c>
      <c r="AC999" s="42">
        <f t="shared" si="585"/>
        <v>0</v>
      </c>
      <c r="AD999" s="42">
        <f t="shared" si="586"/>
        <v>0</v>
      </c>
      <c r="AE999" s="42">
        <f t="shared" si="587"/>
        <v>0</v>
      </c>
      <c r="AG999" s="7"/>
      <c r="AH999" s="7"/>
      <c r="AJ999" s="7"/>
      <c r="AL999" s="12" t="str">
        <f t="shared" si="554"/>
        <v/>
      </c>
      <c r="AM999" s="12" t="str">
        <f t="shared" si="555"/>
        <v/>
      </c>
      <c r="AN999" s="12" t="str">
        <f t="shared" si="556"/>
        <v/>
      </c>
      <c r="AO999" s="12" t="str">
        <f t="shared" si="557"/>
        <v/>
      </c>
      <c r="AP999" s="12" t="str">
        <f t="shared" si="558"/>
        <v/>
      </c>
      <c r="AQ999" s="12" t="str">
        <f t="shared" si="588"/>
        <v/>
      </c>
      <c r="AR999" s="12" t="str">
        <f t="shared" si="589"/>
        <v/>
      </c>
      <c r="AS999" s="12" t="str">
        <f t="shared" si="590"/>
        <v/>
      </c>
      <c r="AT999" s="12" t="str">
        <f t="shared" si="591"/>
        <v/>
      </c>
      <c r="AU999" s="12" t="str">
        <f t="shared" si="592"/>
        <v/>
      </c>
      <c r="AV999" s="12" t="str">
        <f t="shared" si="593"/>
        <v/>
      </c>
      <c r="AW999" s="12" t="str">
        <f t="shared" si="594"/>
        <v/>
      </c>
      <c r="AX999" s="12" t="str">
        <f t="shared" si="595"/>
        <v/>
      </c>
      <c r="AY999" s="12" t="str">
        <f t="shared" si="596"/>
        <v/>
      </c>
      <c r="AZ999" s="12" t="str">
        <f t="shared" si="568"/>
        <v/>
      </c>
    </row>
    <row r="1000" spans="1:52" s="3" customFormat="1">
      <c r="A1000" s="35"/>
      <c r="B1000" s="36"/>
      <c r="C1000" s="36"/>
      <c r="D1000" s="36"/>
      <c r="E1000" s="13"/>
      <c r="F1000" s="13"/>
      <c r="G1000" s="13"/>
      <c r="H1000" s="13"/>
      <c r="I1000" s="18">
        <f t="shared" si="536"/>
        <v>0</v>
      </c>
      <c r="J1000" s="37">
        <f t="shared" si="597"/>
        <v>0</v>
      </c>
      <c r="K1000" s="37"/>
      <c r="L1000" s="12">
        <f t="shared" si="571"/>
        <v>0</v>
      </c>
      <c r="M1000" s="12">
        <f t="shared" si="572"/>
        <v>0</v>
      </c>
      <c r="N1000" s="12">
        <f t="shared" si="573"/>
        <v>0</v>
      </c>
      <c r="O1000" s="12">
        <f t="shared" si="574"/>
        <v>0</v>
      </c>
      <c r="P1000" s="12">
        <f t="shared" si="575"/>
        <v>0</v>
      </c>
      <c r="Q1000" s="12">
        <f t="shared" si="576"/>
        <v>0</v>
      </c>
      <c r="R1000" s="12">
        <f t="shared" si="577"/>
        <v>0</v>
      </c>
      <c r="S1000" s="12">
        <f t="shared" si="578"/>
        <v>0</v>
      </c>
      <c r="U1000" s="12">
        <f t="shared" si="579"/>
        <v>0</v>
      </c>
      <c r="V1000" s="12">
        <f t="shared" si="580"/>
        <v>0</v>
      </c>
      <c r="W1000" s="12">
        <f t="shared" si="581"/>
        <v>0</v>
      </c>
      <c r="X1000" s="12">
        <f t="shared" si="582"/>
        <v>0</v>
      </c>
      <c r="Y1000" s="12">
        <f t="shared" si="570"/>
        <v>0</v>
      </c>
      <c r="Z1000" s="12">
        <f t="shared" si="583"/>
        <v>0</v>
      </c>
      <c r="AB1000" s="42">
        <f t="shared" si="584"/>
        <v>0</v>
      </c>
      <c r="AC1000" s="42">
        <f t="shared" si="585"/>
        <v>0</v>
      </c>
      <c r="AD1000" s="42">
        <f t="shared" si="586"/>
        <v>0</v>
      </c>
      <c r="AE1000" s="42">
        <f t="shared" si="587"/>
        <v>0</v>
      </c>
      <c r="AG1000" s="7"/>
      <c r="AH1000" s="7"/>
      <c r="AJ1000" s="7"/>
      <c r="AL1000" s="12" t="str">
        <f t="shared" si="554"/>
        <v/>
      </c>
      <c r="AM1000" s="12" t="str">
        <f t="shared" si="555"/>
        <v/>
      </c>
      <c r="AN1000" s="12" t="str">
        <f t="shared" si="556"/>
        <v/>
      </c>
      <c r="AO1000" s="12" t="str">
        <f t="shared" si="557"/>
        <v/>
      </c>
      <c r="AP1000" s="12" t="str">
        <f t="shared" si="558"/>
        <v/>
      </c>
      <c r="AQ1000" s="12" t="str">
        <f t="shared" si="588"/>
        <v/>
      </c>
      <c r="AR1000" s="12" t="str">
        <f t="shared" si="589"/>
        <v/>
      </c>
      <c r="AS1000" s="12" t="str">
        <f t="shared" si="590"/>
        <v/>
      </c>
      <c r="AT1000" s="12" t="str">
        <f t="shared" si="591"/>
        <v/>
      </c>
      <c r="AU1000" s="12" t="str">
        <f t="shared" si="592"/>
        <v/>
      </c>
      <c r="AV1000" s="12" t="str">
        <f t="shared" si="593"/>
        <v/>
      </c>
      <c r="AW1000" s="12" t="str">
        <f t="shared" si="594"/>
        <v/>
      </c>
      <c r="AX1000" s="12" t="str">
        <f t="shared" si="595"/>
        <v/>
      </c>
      <c r="AY1000" s="12" t="str">
        <f t="shared" si="596"/>
        <v/>
      </c>
      <c r="AZ1000" s="12" t="str">
        <f t="shared" si="568"/>
        <v/>
      </c>
    </row>
    <row r="1001" spans="1:52" s="3" customFormat="1">
      <c r="A1001" s="35"/>
      <c r="B1001" s="36"/>
      <c r="C1001" s="36"/>
      <c r="D1001" s="36"/>
      <c r="E1001" s="13"/>
      <c r="F1001" s="13"/>
      <c r="G1001" s="13"/>
      <c r="H1001" s="13"/>
      <c r="I1001" s="18">
        <f t="shared" si="536"/>
        <v>0</v>
      </c>
      <c r="J1001" s="37">
        <f t="shared" si="597"/>
        <v>0</v>
      </c>
      <c r="K1001" s="37"/>
      <c r="L1001" s="12">
        <f t="shared" si="571"/>
        <v>0</v>
      </c>
      <c r="M1001" s="12">
        <f t="shared" si="572"/>
        <v>0</v>
      </c>
      <c r="N1001" s="12">
        <f t="shared" si="573"/>
        <v>0</v>
      </c>
      <c r="O1001" s="12">
        <f t="shared" si="574"/>
        <v>0</v>
      </c>
      <c r="P1001" s="12">
        <f t="shared" si="575"/>
        <v>0</v>
      </c>
      <c r="Q1001" s="12">
        <f t="shared" si="576"/>
        <v>0</v>
      </c>
      <c r="R1001" s="12">
        <f t="shared" si="577"/>
        <v>0</v>
      </c>
      <c r="S1001" s="12">
        <f t="shared" si="578"/>
        <v>0</v>
      </c>
      <c r="U1001" s="12">
        <f t="shared" si="579"/>
        <v>0</v>
      </c>
      <c r="V1001" s="12">
        <f t="shared" si="580"/>
        <v>0</v>
      </c>
      <c r="W1001" s="12">
        <f t="shared" si="581"/>
        <v>0</v>
      </c>
      <c r="X1001" s="12">
        <f t="shared" si="582"/>
        <v>0</v>
      </c>
      <c r="Y1001" s="12">
        <f t="shared" si="570"/>
        <v>0</v>
      </c>
      <c r="Z1001" s="12">
        <f t="shared" si="583"/>
        <v>0</v>
      </c>
      <c r="AB1001" s="42">
        <f t="shared" si="584"/>
        <v>0</v>
      </c>
      <c r="AC1001" s="42">
        <f t="shared" si="585"/>
        <v>0</v>
      </c>
      <c r="AD1001" s="42">
        <f t="shared" si="586"/>
        <v>0</v>
      </c>
      <c r="AE1001" s="42">
        <f t="shared" si="587"/>
        <v>0</v>
      </c>
      <c r="AG1001" s="7"/>
      <c r="AH1001" s="7"/>
      <c r="AJ1001" s="7"/>
      <c r="AL1001" s="12" t="str">
        <f t="shared" si="554"/>
        <v/>
      </c>
      <c r="AM1001" s="12" t="str">
        <f t="shared" si="555"/>
        <v/>
      </c>
      <c r="AN1001" s="12" t="str">
        <f t="shared" si="556"/>
        <v/>
      </c>
      <c r="AO1001" s="12" t="str">
        <f t="shared" si="557"/>
        <v/>
      </c>
      <c r="AP1001" s="12" t="str">
        <f t="shared" si="558"/>
        <v/>
      </c>
      <c r="AQ1001" s="12" t="str">
        <f t="shared" si="588"/>
        <v/>
      </c>
      <c r="AR1001" s="12" t="str">
        <f t="shared" si="589"/>
        <v/>
      </c>
      <c r="AS1001" s="12" t="str">
        <f t="shared" si="590"/>
        <v/>
      </c>
      <c r="AT1001" s="12" t="str">
        <f t="shared" si="591"/>
        <v/>
      </c>
      <c r="AU1001" s="12" t="str">
        <f t="shared" si="592"/>
        <v/>
      </c>
      <c r="AV1001" s="12" t="str">
        <f t="shared" si="593"/>
        <v/>
      </c>
      <c r="AW1001" s="12" t="str">
        <f t="shared" si="594"/>
        <v/>
      </c>
      <c r="AX1001" s="12" t="str">
        <f t="shared" si="595"/>
        <v/>
      </c>
      <c r="AY1001" s="12" t="str">
        <f t="shared" si="596"/>
        <v/>
      </c>
      <c r="AZ1001" s="12" t="str">
        <f t="shared" si="568"/>
        <v/>
      </c>
    </row>
    <row r="1002" spans="1:52" s="3" customFormat="1">
      <c r="A1002" s="35"/>
      <c r="B1002" s="36"/>
      <c r="C1002" s="36"/>
      <c r="D1002" s="36"/>
      <c r="E1002" s="13"/>
      <c r="F1002" s="13"/>
      <c r="G1002" s="13"/>
      <c r="H1002" s="13"/>
      <c r="I1002" s="18">
        <f t="shared" si="536"/>
        <v>0</v>
      </c>
      <c r="J1002" s="37">
        <f t="shared" si="597"/>
        <v>0</v>
      </c>
      <c r="K1002" s="37"/>
      <c r="L1002" s="12">
        <f t="shared" si="538"/>
        <v>0</v>
      </c>
      <c r="M1002" s="12">
        <f t="shared" si="539"/>
        <v>0</v>
      </c>
      <c r="N1002" s="12">
        <f t="shared" si="540"/>
        <v>0</v>
      </c>
      <c r="O1002" s="12">
        <f t="shared" si="541"/>
        <v>0</v>
      </c>
      <c r="P1002" s="12">
        <f t="shared" si="542"/>
        <v>0</v>
      </c>
      <c r="Q1002" s="12">
        <f t="shared" si="543"/>
        <v>0</v>
      </c>
      <c r="R1002" s="12">
        <f t="shared" si="544"/>
        <v>0</v>
      </c>
      <c r="S1002" s="12">
        <f t="shared" si="545"/>
        <v>0</v>
      </c>
      <c r="U1002" s="12">
        <f t="shared" si="579"/>
        <v>0</v>
      </c>
      <c r="V1002" s="12">
        <f t="shared" si="580"/>
        <v>0</v>
      </c>
      <c r="W1002" s="12">
        <f t="shared" si="581"/>
        <v>0</v>
      </c>
      <c r="X1002" s="12">
        <f t="shared" si="582"/>
        <v>0</v>
      </c>
      <c r="Y1002" s="12">
        <f t="shared" si="570"/>
        <v>0</v>
      </c>
      <c r="Z1002" s="12">
        <f t="shared" si="583"/>
        <v>0</v>
      </c>
      <c r="AB1002" s="42">
        <f t="shared" si="584"/>
        <v>0</v>
      </c>
      <c r="AC1002" s="42">
        <f t="shared" si="585"/>
        <v>0</v>
      </c>
      <c r="AD1002" s="42">
        <f t="shared" si="586"/>
        <v>0</v>
      </c>
      <c r="AE1002" s="42">
        <f t="shared" si="587"/>
        <v>0</v>
      </c>
      <c r="AG1002" s="7"/>
      <c r="AH1002" s="7"/>
      <c r="AJ1002" s="7"/>
      <c r="AL1002" s="12" t="str">
        <f t="shared" si="554"/>
        <v/>
      </c>
      <c r="AM1002" s="12" t="str">
        <f t="shared" si="555"/>
        <v/>
      </c>
      <c r="AN1002" s="12" t="str">
        <f t="shared" si="556"/>
        <v/>
      </c>
      <c r="AO1002" s="12" t="str">
        <f t="shared" si="557"/>
        <v/>
      </c>
      <c r="AP1002" s="12" t="str">
        <f t="shared" si="558"/>
        <v/>
      </c>
      <c r="AQ1002" s="12" t="str">
        <f t="shared" si="588"/>
        <v/>
      </c>
      <c r="AR1002" s="12" t="str">
        <f t="shared" si="589"/>
        <v/>
      </c>
      <c r="AS1002" s="12" t="str">
        <f t="shared" si="590"/>
        <v/>
      </c>
      <c r="AT1002" s="12" t="str">
        <f t="shared" si="591"/>
        <v/>
      </c>
      <c r="AU1002" s="12" t="str">
        <f t="shared" si="592"/>
        <v/>
      </c>
      <c r="AV1002" s="12" t="str">
        <f t="shared" si="593"/>
        <v/>
      </c>
      <c r="AW1002" s="12" t="str">
        <f t="shared" si="594"/>
        <v/>
      </c>
      <c r="AX1002" s="12" t="str">
        <f t="shared" si="595"/>
        <v/>
      </c>
      <c r="AY1002" s="12" t="str">
        <f t="shared" si="596"/>
        <v/>
      </c>
      <c r="AZ1002" s="12" t="str">
        <f t="shared" si="568"/>
        <v/>
      </c>
    </row>
    <row r="1003" spans="1:52" s="3" customFormat="1">
      <c r="A1003" s="35"/>
      <c r="B1003" s="36"/>
      <c r="C1003" s="36"/>
      <c r="D1003" s="36"/>
      <c r="E1003" s="13"/>
      <c r="F1003" s="13"/>
      <c r="G1003" s="13"/>
      <c r="H1003" s="13"/>
      <c r="I1003" s="18">
        <f t="shared" si="536"/>
        <v>0</v>
      </c>
      <c r="J1003" s="37">
        <f t="shared" si="597"/>
        <v>0</v>
      </c>
      <c r="K1003" s="37"/>
      <c r="L1003" s="12">
        <f t="shared" si="538"/>
        <v>0</v>
      </c>
      <c r="M1003" s="12">
        <f t="shared" si="539"/>
        <v>0</v>
      </c>
      <c r="N1003" s="12">
        <f t="shared" si="540"/>
        <v>0</v>
      </c>
      <c r="O1003" s="12">
        <f t="shared" si="541"/>
        <v>0</v>
      </c>
      <c r="P1003" s="12">
        <f t="shared" si="542"/>
        <v>0</v>
      </c>
      <c r="Q1003" s="12">
        <f t="shared" si="543"/>
        <v>0</v>
      </c>
      <c r="R1003" s="12">
        <f t="shared" si="544"/>
        <v>0</v>
      </c>
      <c r="S1003" s="12">
        <f t="shared" si="545"/>
        <v>0</v>
      </c>
      <c r="U1003" s="12">
        <f t="shared" si="579"/>
        <v>0</v>
      </c>
      <c r="V1003" s="12">
        <f t="shared" si="580"/>
        <v>0</v>
      </c>
      <c r="W1003" s="12">
        <f t="shared" si="581"/>
        <v>0</v>
      </c>
      <c r="X1003" s="12">
        <f t="shared" si="582"/>
        <v>0</v>
      </c>
      <c r="Y1003" s="12">
        <f t="shared" si="570"/>
        <v>0</v>
      </c>
      <c r="Z1003" s="12">
        <f t="shared" si="583"/>
        <v>0</v>
      </c>
      <c r="AB1003" s="42">
        <f t="shared" si="584"/>
        <v>0</v>
      </c>
      <c r="AC1003" s="42">
        <f t="shared" si="585"/>
        <v>0</v>
      </c>
      <c r="AD1003" s="42">
        <f t="shared" si="586"/>
        <v>0</v>
      </c>
      <c r="AE1003" s="42">
        <f t="shared" si="587"/>
        <v>0</v>
      </c>
      <c r="AG1003" s="7"/>
      <c r="AH1003" s="7"/>
      <c r="AJ1003" s="7"/>
      <c r="AL1003" s="12" t="str">
        <f t="shared" si="554"/>
        <v/>
      </c>
      <c r="AM1003" s="12" t="str">
        <f t="shared" si="555"/>
        <v/>
      </c>
      <c r="AN1003" s="12" t="str">
        <f t="shared" si="556"/>
        <v/>
      </c>
      <c r="AO1003" s="12" t="str">
        <f t="shared" si="557"/>
        <v/>
      </c>
      <c r="AP1003" s="12" t="str">
        <f t="shared" si="558"/>
        <v/>
      </c>
      <c r="AQ1003" s="12" t="str">
        <f t="shared" si="588"/>
        <v/>
      </c>
      <c r="AR1003" s="12" t="str">
        <f t="shared" si="589"/>
        <v/>
      </c>
      <c r="AS1003" s="12" t="str">
        <f t="shared" si="590"/>
        <v/>
      </c>
      <c r="AT1003" s="12" t="str">
        <f t="shared" si="591"/>
        <v/>
      </c>
      <c r="AU1003" s="12" t="str">
        <f t="shared" si="592"/>
        <v/>
      </c>
      <c r="AV1003" s="12" t="str">
        <f t="shared" si="593"/>
        <v/>
      </c>
      <c r="AW1003" s="12" t="str">
        <f t="shared" si="594"/>
        <v/>
      </c>
      <c r="AX1003" s="12" t="str">
        <f t="shared" si="595"/>
        <v/>
      </c>
      <c r="AY1003" s="12" t="str">
        <f t="shared" si="596"/>
        <v/>
      </c>
      <c r="AZ1003" s="12" t="str">
        <f t="shared" si="568"/>
        <v/>
      </c>
    </row>
    <row r="1004" spans="1:52" ht="12" thickBot="1">
      <c r="A1004" s="35"/>
      <c r="B1004" s="36"/>
      <c r="C1004" s="36"/>
      <c r="D1004" s="36"/>
      <c r="E1004" s="13"/>
      <c r="F1004" s="13"/>
      <c r="G1004" s="13"/>
      <c r="H1004" s="13"/>
      <c r="I1004" s="18">
        <f t="shared" si="536"/>
        <v>0</v>
      </c>
      <c r="J1004" s="37">
        <f t="shared" si="597"/>
        <v>0</v>
      </c>
      <c r="K1004" s="37"/>
      <c r="L1004" s="12">
        <f t="shared" si="538"/>
        <v>0</v>
      </c>
      <c r="M1004" s="12">
        <f t="shared" si="539"/>
        <v>0</v>
      </c>
      <c r="N1004" s="12">
        <f t="shared" si="540"/>
        <v>0</v>
      </c>
      <c r="O1004" s="12">
        <f t="shared" si="541"/>
        <v>0</v>
      </c>
      <c r="P1004" s="12">
        <f t="shared" si="542"/>
        <v>0</v>
      </c>
      <c r="Q1004" s="12">
        <f t="shared" si="543"/>
        <v>0</v>
      </c>
      <c r="R1004" s="12">
        <f t="shared" si="544"/>
        <v>0</v>
      </c>
      <c r="S1004" s="12">
        <f t="shared" si="545"/>
        <v>0</v>
      </c>
      <c r="T1004" s="3"/>
      <c r="U1004" s="12">
        <f t="shared" si="579"/>
        <v>0</v>
      </c>
      <c r="V1004" s="12">
        <f t="shared" si="580"/>
        <v>0</v>
      </c>
      <c r="W1004" s="12">
        <f t="shared" si="581"/>
        <v>0</v>
      </c>
      <c r="X1004" s="12">
        <f t="shared" si="582"/>
        <v>0</v>
      </c>
      <c r="Y1004" s="12">
        <f t="shared" si="570"/>
        <v>0</v>
      </c>
      <c r="Z1004" s="12">
        <f t="shared" si="583"/>
        <v>0</v>
      </c>
      <c r="AA1004" s="3"/>
      <c r="AB1004" s="42">
        <f t="shared" si="584"/>
        <v>0</v>
      </c>
      <c r="AC1004" s="42">
        <f t="shared" si="585"/>
        <v>0</v>
      </c>
      <c r="AD1004" s="42">
        <f t="shared" si="586"/>
        <v>0</v>
      </c>
      <c r="AE1004" s="42">
        <f t="shared" si="587"/>
        <v>0</v>
      </c>
      <c r="AK1004" s="3"/>
      <c r="AL1004" s="12" t="str">
        <f t="shared" si="554"/>
        <v/>
      </c>
      <c r="AM1004" s="12" t="str">
        <f t="shared" si="555"/>
        <v/>
      </c>
      <c r="AN1004" s="12" t="str">
        <f t="shared" si="556"/>
        <v/>
      </c>
      <c r="AO1004" s="12" t="str">
        <f t="shared" si="557"/>
        <v/>
      </c>
      <c r="AP1004" s="12" t="str">
        <f t="shared" si="558"/>
        <v/>
      </c>
      <c r="AQ1004" s="12" t="str">
        <f t="shared" si="588"/>
        <v/>
      </c>
      <c r="AR1004" s="12" t="str">
        <f t="shared" si="589"/>
        <v/>
      </c>
      <c r="AS1004" s="12" t="str">
        <f t="shared" si="590"/>
        <v/>
      </c>
      <c r="AT1004" s="12" t="str">
        <f t="shared" si="591"/>
        <v/>
      </c>
      <c r="AU1004" s="12" t="str">
        <f t="shared" si="592"/>
        <v/>
      </c>
      <c r="AV1004" s="12" t="str">
        <f t="shared" si="593"/>
        <v/>
      </c>
      <c r="AW1004" s="12" t="str">
        <f t="shared" si="594"/>
        <v/>
      </c>
      <c r="AX1004" s="12" t="str">
        <f t="shared" si="595"/>
        <v/>
      </c>
      <c r="AY1004" s="12" t="str">
        <f t="shared" si="596"/>
        <v/>
      </c>
      <c r="AZ1004" s="12" t="str">
        <f t="shared" si="568"/>
        <v/>
      </c>
    </row>
    <row r="1005" spans="1:52" s="3" customFormat="1" ht="15.6" customHeight="1" thickTop="1" thickBot="1">
      <c r="A1005" s="91" t="s">
        <v>11</v>
      </c>
      <c r="B1005" s="92"/>
      <c r="C1005" s="92"/>
      <c r="D1005" s="92"/>
      <c r="E1005" s="11">
        <f>AB1005</f>
        <v>0</v>
      </c>
      <c r="F1005" s="11">
        <f>AC1005</f>
        <v>0</v>
      </c>
      <c r="G1005" s="11">
        <f t="shared" ref="G1005:H1005" si="598">AD1005</f>
        <v>0</v>
      </c>
      <c r="H1005" s="11">
        <f t="shared" si="598"/>
        <v>0</v>
      </c>
      <c r="I1005" s="19">
        <f>SUM(I5:I1004)</f>
        <v>0</v>
      </c>
      <c r="J1005" s="6"/>
      <c r="K1005" s="6"/>
      <c r="U1005" s="16">
        <f t="shared" ref="U1005:Z1005" si="599">SUM(U5:U1004)</f>
        <v>0</v>
      </c>
      <c r="V1005" s="16">
        <f t="shared" si="599"/>
        <v>0</v>
      </c>
      <c r="W1005" s="16">
        <f t="shared" si="599"/>
        <v>0</v>
      </c>
      <c r="X1005" s="69">
        <f t="shared" si="599"/>
        <v>0</v>
      </c>
      <c r="Y1005" s="69">
        <f t="shared" si="599"/>
        <v>0</v>
      </c>
      <c r="Z1005" s="69">
        <f t="shared" si="599"/>
        <v>0</v>
      </c>
      <c r="AB1005" s="43">
        <f>SUM(AB5:AB1004)</f>
        <v>0</v>
      </c>
      <c r="AC1005" s="43">
        <f t="shared" ref="AC1005:AE1005" si="600">SUM(AC5:AC1004)</f>
        <v>0</v>
      </c>
      <c r="AD1005" s="43">
        <f t="shared" si="600"/>
        <v>0</v>
      </c>
      <c r="AE1005" s="43">
        <f t="shared" si="600"/>
        <v>0</v>
      </c>
      <c r="AG1005" s="7"/>
      <c r="AH1005" s="7"/>
      <c r="AJ1005" s="7"/>
    </row>
    <row r="1006" spans="1:52" s="3" customFormat="1" ht="54" customHeight="1" thickTop="1">
      <c r="A1006" s="2"/>
      <c r="B1006" s="2"/>
      <c r="C1006" s="2"/>
      <c r="D1006" s="2"/>
      <c r="E1006" s="217">
        <f>IF(AB1006+AC1006+AD1006+AE1006=0,0,AH10)</f>
        <v>0</v>
      </c>
      <c r="F1006" s="217"/>
      <c r="G1006" s="217"/>
      <c r="H1006" s="217"/>
      <c r="I1006" s="217"/>
      <c r="AB1006" s="17">
        <f>IF(SUM(E5:E1004)=AB1005,0,1)</f>
        <v>0</v>
      </c>
      <c r="AC1006" s="17">
        <f>IF(SUM(F5:F1004)=AC1005,0,1)</f>
        <v>0</v>
      </c>
      <c r="AD1006" s="17">
        <f>IF(SUM(G5:G1004)=AD1005,0,1)</f>
        <v>0</v>
      </c>
      <c r="AE1006" s="17">
        <f>IF(SUM(H5:H1004)=AE1005,0,1)</f>
        <v>0</v>
      </c>
      <c r="AF1006" s="88" t="s">
        <v>78</v>
      </c>
      <c r="AG1006" s="7"/>
      <c r="AH1006" s="7"/>
      <c r="AJ1006" s="7"/>
    </row>
    <row r="1007" spans="1:52" s="3" customFormat="1" ht="63.6" customHeight="1">
      <c r="A1007" s="2"/>
      <c r="B1007" s="2"/>
      <c r="C1007" s="2"/>
      <c r="D1007" s="2"/>
      <c r="E1007" s="2"/>
      <c r="F1007" s="14"/>
      <c r="G1007" s="14"/>
      <c r="H1007" s="14"/>
      <c r="I1007" s="14"/>
      <c r="AG1007" s="7"/>
      <c r="AH1007" s="7"/>
      <c r="AJ1007" s="7"/>
    </row>
    <row r="1008" spans="1:52" s="3" customFormat="1">
      <c r="A1008" s="2"/>
      <c r="B1008" s="2"/>
      <c r="C1008" s="2"/>
      <c r="D1008" s="2"/>
      <c r="E1008" s="2"/>
      <c r="F1008" s="2"/>
      <c r="G1008" s="2"/>
      <c r="H1008" s="2"/>
      <c r="AG1008" s="7"/>
      <c r="AH1008" s="7"/>
      <c r="AJ1008" s="7"/>
    </row>
    <row r="1009" spans="1:36" s="3" customFormat="1">
      <c r="A1009" s="2"/>
      <c r="B1009" s="2"/>
      <c r="C1009" s="2"/>
      <c r="D1009" s="2"/>
      <c r="E1009" s="2"/>
      <c r="F1009" s="2"/>
      <c r="G1009" s="2"/>
      <c r="H1009" s="2"/>
      <c r="AG1009" s="7"/>
      <c r="AH1009" s="7"/>
      <c r="AJ1009" s="7"/>
    </row>
    <row r="1010" spans="1:36" s="3" customFormat="1">
      <c r="A1010" s="2"/>
      <c r="B1010" s="2"/>
      <c r="C1010" s="2"/>
      <c r="D1010" s="2"/>
      <c r="E1010" s="2"/>
      <c r="F1010" s="2"/>
      <c r="G1010" s="2"/>
      <c r="H1010" s="2"/>
      <c r="AG1010" s="7"/>
      <c r="AH1010" s="7"/>
      <c r="AJ1010" s="7"/>
    </row>
    <row r="1011" spans="1:36" s="3" customFormat="1">
      <c r="A1011" s="2"/>
      <c r="B1011" s="2"/>
      <c r="C1011" s="2"/>
      <c r="D1011" s="2"/>
      <c r="E1011" s="2"/>
      <c r="F1011" s="2"/>
      <c r="G1011" s="2"/>
      <c r="H1011" s="2"/>
      <c r="AG1011" s="7"/>
      <c r="AH1011" s="7"/>
      <c r="AJ1011" s="7"/>
    </row>
    <row r="1012" spans="1:36" s="3" customFormat="1">
      <c r="A1012" s="2"/>
      <c r="B1012" s="2"/>
      <c r="C1012" s="2"/>
      <c r="D1012" s="2"/>
      <c r="E1012" s="2"/>
      <c r="F1012" s="2"/>
      <c r="G1012" s="2"/>
      <c r="H1012" s="2"/>
      <c r="AG1012" s="7"/>
      <c r="AH1012" s="7"/>
      <c r="AJ1012" s="7"/>
    </row>
    <row r="1013" spans="1:36" s="3" customFormat="1">
      <c r="A1013" s="2"/>
      <c r="B1013" s="2"/>
      <c r="C1013" s="2"/>
      <c r="D1013" s="2"/>
      <c r="E1013" s="2"/>
      <c r="F1013" s="2"/>
      <c r="G1013" s="2"/>
      <c r="H1013" s="2"/>
      <c r="AG1013" s="7"/>
      <c r="AH1013" s="7"/>
      <c r="AJ1013" s="7"/>
    </row>
    <row r="1014" spans="1:36" s="3" customFormat="1">
      <c r="A1014" s="2"/>
      <c r="B1014" s="2"/>
      <c r="C1014" s="2"/>
      <c r="D1014" s="2"/>
      <c r="E1014" s="2"/>
      <c r="F1014" s="2"/>
      <c r="G1014" s="2"/>
      <c r="H1014" s="2"/>
      <c r="AG1014" s="7"/>
      <c r="AH1014" s="7"/>
      <c r="AJ1014" s="7"/>
    </row>
    <row r="1015" spans="1:36" s="3" customFormat="1">
      <c r="A1015" s="2"/>
      <c r="B1015" s="2"/>
      <c r="C1015" s="2"/>
      <c r="D1015" s="2"/>
      <c r="E1015" s="2"/>
      <c r="F1015" s="2"/>
      <c r="G1015" s="2"/>
      <c r="H1015" s="2"/>
      <c r="J1015" s="37"/>
      <c r="K1015" s="37"/>
      <c r="AG1015" s="7"/>
      <c r="AH1015" s="7"/>
      <c r="AJ1015" s="7"/>
    </row>
    <row r="1016" spans="1:36" s="3" customFormat="1">
      <c r="A1016" s="2"/>
      <c r="B1016" s="2"/>
      <c r="C1016" s="2"/>
      <c r="D1016" s="2"/>
      <c r="E1016" s="2"/>
      <c r="F1016" s="2"/>
      <c r="G1016" s="2"/>
      <c r="H1016" s="2"/>
      <c r="AG1016" s="7"/>
      <c r="AH1016" s="7"/>
      <c r="AJ1016" s="7"/>
    </row>
    <row r="1017" spans="1:36" s="3" customFormat="1">
      <c r="A1017" s="2"/>
      <c r="B1017" s="2"/>
      <c r="C1017" s="2"/>
      <c r="D1017" s="2"/>
      <c r="E1017" s="2"/>
      <c r="F1017" s="2"/>
      <c r="G1017" s="2"/>
      <c r="H1017" s="2"/>
      <c r="AG1017" s="7"/>
      <c r="AH1017" s="7"/>
      <c r="AJ1017" s="7"/>
    </row>
    <row r="1018" spans="1:36" s="3" customFormat="1">
      <c r="A1018" s="2"/>
      <c r="B1018" s="2"/>
      <c r="C1018" s="2"/>
      <c r="D1018" s="2"/>
      <c r="E1018" s="2"/>
      <c r="F1018" s="2"/>
      <c r="G1018" s="2"/>
      <c r="H1018" s="2"/>
      <c r="AG1018" s="7"/>
      <c r="AH1018" s="7"/>
      <c r="AJ1018" s="7"/>
    </row>
    <row r="1019" spans="1:36" s="3" customFormat="1">
      <c r="A1019" s="2"/>
      <c r="B1019" s="2"/>
      <c r="C1019" s="2"/>
      <c r="D1019" s="2"/>
      <c r="E1019" s="2"/>
      <c r="F1019" s="2"/>
      <c r="G1019" s="2"/>
      <c r="H1019" s="2"/>
      <c r="AG1019" s="7"/>
      <c r="AH1019" s="7"/>
      <c r="AJ1019" s="7"/>
    </row>
    <row r="1020" spans="1:36" s="3" customFormat="1">
      <c r="A1020" s="2"/>
      <c r="B1020" s="2"/>
      <c r="C1020" s="2"/>
      <c r="D1020" s="2"/>
      <c r="E1020" s="2"/>
      <c r="F1020" s="2"/>
      <c r="G1020" s="2"/>
      <c r="H1020" s="2"/>
      <c r="AG1020" s="7"/>
      <c r="AH1020" s="7"/>
      <c r="AJ1020" s="7"/>
    </row>
    <row r="1021" spans="1:36" s="3" customFormat="1">
      <c r="A1021" s="2"/>
      <c r="B1021" s="2"/>
      <c r="C1021" s="2"/>
      <c r="D1021" s="2"/>
      <c r="E1021" s="2"/>
      <c r="F1021" s="2"/>
      <c r="G1021" s="2"/>
      <c r="H1021" s="2"/>
      <c r="AG1021" s="7"/>
      <c r="AH1021" s="7"/>
      <c r="AJ1021" s="7"/>
    </row>
    <row r="1024" spans="1:36" s="3" customFormat="1">
      <c r="A1024" s="2"/>
      <c r="B1024" s="2"/>
      <c r="C1024" s="2"/>
      <c r="D1024" s="2"/>
      <c r="E1024" s="2"/>
      <c r="F1024" s="2"/>
      <c r="G1024" s="2"/>
      <c r="H1024" s="2"/>
      <c r="AG1024" s="7"/>
      <c r="AH1024" s="7"/>
      <c r="AJ1024" s="7"/>
    </row>
    <row r="1025" spans="1:36" s="3" customFormat="1">
      <c r="A1025" s="2"/>
      <c r="B1025" s="2"/>
      <c r="C1025" s="2"/>
      <c r="D1025" s="2"/>
      <c r="E1025" s="2"/>
      <c r="F1025" s="2"/>
      <c r="G1025" s="2"/>
      <c r="H1025" s="2"/>
      <c r="AG1025" s="7"/>
      <c r="AH1025" s="7"/>
      <c r="AJ1025" s="7"/>
    </row>
    <row r="1026" spans="1:36" s="3" customFormat="1">
      <c r="A1026" s="2"/>
      <c r="B1026" s="2"/>
      <c r="C1026" s="2"/>
      <c r="D1026" s="2"/>
      <c r="E1026" s="2"/>
      <c r="F1026" s="2"/>
      <c r="G1026" s="2"/>
      <c r="H1026" s="2"/>
      <c r="AG1026" s="7"/>
      <c r="AH1026" s="7"/>
      <c r="AJ1026" s="7"/>
    </row>
    <row r="1027" spans="1:36" s="3" customFormat="1">
      <c r="A1027" s="2"/>
      <c r="B1027" s="2"/>
      <c r="C1027" s="2"/>
      <c r="D1027" s="2"/>
      <c r="E1027" s="2"/>
      <c r="F1027" s="2"/>
      <c r="G1027" s="2"/>
      <c r="H1027" s="2"/>
      <c r="AG1027" s="7"/>
      <c r="AH1027" s="7"/>
      <c r="AJ1027" s="7"/>
    </row>
    <row r="1028" spans="1:36" s="3" customFormat="1">
      <c r="A1028" s="2"/>
      <c r="B1028" s="2"/>
      <c r="C1028" s="2"/>
      <c r="D1028" s="2"/>
      <c r="E1028" s="2"/>
      <c r="F1028" s="2"/>
      <c r="G1028" s="2"/>
      <c r="H1028" s="2"/>
      <c r="AG1028" s="7"/>
      <c r="AH1028" s="7"/>
      <c r="AJ1028" s="7"/>
    </row>
    <row r="1029" spans="1:36" s="3" customFormat="1">
      <c r="A1029" s="2"/>
      <c r="B1029" s="2"/>
      <c r="C1029" s="2"/>
      <c r="D1029" s="2"/>
      <c r="E1029" s="2"/>
      <c r="F1029" s="2"/>
      <c r="G1029" s="2"/>
      <c r="H1029" s="2"/>
      <c r="AG1029" s="7"/>
      <c r="AH1029" s="7"/>
      <c r="AJ1029" s="7"/>
    </row>
    <row r="1030" spans="1:36" s="3" customFormat="1">
      <c r="A1030" s="2"/>
      <c r="B1030" s="2"/>
      <c r="C1030" s="2"/>
      <c r="D1030" s="2"/>
      <c r="E1030" s="2"/>
      <c r="F1030" s="2"/>
      <c r="G1030" s="2"/>
      <c r="H1030" s="2"/>
      <c r="AG1030" s="7"/>
      <c r="AH1030" s="7"/>
      <c r="AJ1030" s="7"/>
    </row>
    <row r="1031" spans="1:36" s="3" customFormat="1">
      <c r="A1031" s="2"/>
      <c r="B1031" s="2"/>
      <c r="C1031" s="2"/>
      <c r="D1031" s="2"/>
      <c r="E1031" s="2"/>
      <c r="F1031" s="2"/>
      <c r="G1031" s="2"/>
      <c r="H1031" s="2"/>
      <c r="AG1031" s="7"/>
      <c r="AH1031" s="7"/>
      <c r="AJ1031" s="7"/>
    </row>
    <row r="1032" spans="1:36" s="3" customFormat="1">
      <c r="A1032" s="2"/>
      <c r="B1032" s="2"/>
      <c r="C1032" s="2"/>
      <c r="D1032" s="2"/>
      <c r="E1032" s="2"/>
      <c r="F1032" s="2"/>
      <c r="G1032" s="2"/>
      <c r="H1032" s="2"/>
      <c r="AG1032" s="7"/>
      <c r="AH1032" s="7"/>
      <c r="AJ1032" s="7"/>
    </row>
    <row r="1033" spans="1:36" s="3" customFormat="1">
      <c r="A1033" s="2"/>
      <c r="B1033" s="2"/>
      <c r="C1033" s="2"/>
      <c r="D1033" s="2"/>
      <c r="E1033" s="2"/>
      <c r="F1033" s="2"/>
      <c r="G1033" s="2"/>
      <c r="H1033" s="2"/>
      <c r="AG1033" s="7"/>
      <c r="AH1033" s="7"/>
      <c r="AJ1033" s="7"/>
    </row>
    <row r="1034" spans="1:36" s="3" customFormat="1">
      <c r="A1034" s="2"/>
      <c r="B1034" s="2"/>
      <c r="C1034" s="2"/>
      <c r="D1034" s="2"/>
      <c r="E1034" s="2"/>
      <c r="F1034" s="2"/>
      <c r="G1034" s="2"/>
      <c r="H1034" s="2"/>
      <c r="AG1034" s="7"/>
      <c r="AH1034" s="7"/>
      <c r="AJ1034" s="7"/>
    </row>
    <row r="1035" spans="1:36" s="3" customFormat="1">
      <c r="A1035" s="2"/>
      <c r="B1035" s="2"/>
      <c r="C1035" s="2"/>
      <c r="D1035" s="2"/>
      <c r="E1035" s="2"/>
      <c r="F1035" s="2"/>
      <c r="G1035" s="2"/>
      <c r="H1035" s="2"/>
      <c r="AG1035" s="7"/>
      <c r="AH1035" s="7"/>
      <c r="AJ1035" s="7"/>
    </row>
    <row r="1037" spans="1:36" s="3" customFormat="1">
      <c r="A1037" s="2"/>
      <c r="B1037" s="2"/>
      <c r="C1037" s="2"/>
      <c r="D1037" s="2"/>
      <c r="E1037" s="2"/>
      <c r="F1037" s="2"/>
      <c r="G1037" s="2"/>
      <c r="H1037" s="2"/>
      <c r="AG1037" s="7"/>
      <c r="AH1037" s="7"/>
      <c r="AJ1037" s="7"/>
    </row>
    <row r="1038" spans="1:36" s="3" customFormat="1">
      <c r="A1038" s="2"/>
      <c r="B1038" s="2"/>
      <c r="C1038" s="2"/>
      <c r="D1038" s="2"/>
      <c r="E1038" s="2"/>
      <c r="F1038" s="2"/>
      <c r="G1038" s="2"/>
      <c r="H1038" s="2"/>
      <c r="AG1038" s="7"/>
      <c r="AH1038" s="7"/>
      <c r="AJ1038" s="7"/>
    </row>
    <row r="1039" spans="1:36" s="3" customFormat="1">
      <c r="A1039" s="2"/>
      <c r="B1039" s="2"/>
      <c r="C1039" s="2"/>
      <c r="D1039" s="2"/>
      <c r="E1039" s="2"/>
      <c r="F1039" s="2"/>
      <c r="G1039" s="2"/>
      <c r="H1039" s="2"/>
      <c r="AG1039" s="7"/>
      <c r="AH1039" s="7"/>
      <c r="AJ1039" s="7"/>
    </row>
    <row r="1040" spans="1:36" s="3" customFormat="1">
      <c r="A1040" s="2"/>
      <c r="B1040" s="2"/>
      <c r="C1040" s="2"/>
      <c r="D1040" s="2"/>
      <c r="E1040" s="2"/>
      <c r="F1040" s="2"/>
      <c r="G1040" s="2"/>
      <c r="H1040" s="2"/>
      <c r="AG1040" s="7"/>
      <c r="AH1040" s="7"/>
      <c r="AJ1040" s="7"/>
    </row>
    <row r="1041" spans="1:36" s="3" customFormat="1">
      <c r="A1041" s="2"/>
      <c r="B1041" s="2"/>
      <c r="C1041" s="2"/>
      <c r="D1041" s="2"/>
      <c r="E1041" s="2"/>
      <c r="F1041" s="2"/>
      <c r="G1041" s="2"/>
      <c r="H1041" s="2"/>
      <c r="AG1041" s="7"/>
      <c r="AH1041" s="7"/>
      <c r="AJ1041" s="7"/>
    </row>
    <row r="1042" spans="1:36" s="3" customFormat="1">
      <c r="A1042" s="2"/>
      <c r="B1042" s="2"/>
      <c r="C1042" s="2"/>
      <c r="D1042" s="2"/>
      <c r="E1042" s="2"/>
      <c r="F1042" s="2"/>
      <c r="G1042" s="2"/>
      <c r="H1042" s="2"/>
      <c r="AG1042" s="7"/>
      <c r="AH1042" s="7"/>
      <c r="AJ1042" s="7"/>
    </row>
    <row r="1043" spans="1:36" s="3" customFormat="1">
      <c r="A1043" s="2"/>
      <c r="B1043" s="2"/>
      <c r="C1043" s="2"/>
      <c r="D1043" s="2"/>
      <c r="E1043" s="2"/>
      <c r="F1043" s="2"/>
      <c r="G1043" s="2"/>
      <c r="H1043" s="2"/>
      <c r="AG1043" s="7"/>
      <c r="AH1043" s="7"/>
      <c r="AJ1043" s="7"/>
    </row>
    <row r="1044" spans="1:36" s="3" customFormat="1">
      <c r="A1044" s="2"/>
      <c r="B1044" s="2"/>
      <c r="C1044" s="2"/>
      <c r="D1044" s="2"/>
      <c r="E1044" s="2"/>
      <c r="F1044" s="2"/>
      <c r="G1044" s="2"/>
      <c r="H1044" s="2"/>
      <c r="AG1044" s="7"/>
      <c r="AH1044" s="7"/>
      <c r="AJ1044" s="7"/>
    </row>
    <row r="1045" spans="1:36" s="3" customFormat="1">
      <c r="A1045" s="2"/>
      <c r="B1045" s="2"/>
      <c r="C1045" s="2"/>
      <c r="D1045" s="2"/>
      <c r="E1045" s="2"/>
      <c r="F1045" s="2"/>
      <c r="G1045" s="2"/>
      <c r="H1045" s="2"/>
      <c r="AG1045" s="7"/>
      <c r="AH1045" s="7"/>
      <c r="AJ1045" s="7"/>
    </row>
    <row r="1046" spans="1:36" s="3" customFormat="1">
      <c r="A1046" s="2"/>
      <c r="B1046" s="2"/>
      <c r="C1046" s="2"/>
      <c r="D1046" s="2"/>
      <c r="E1046" s="2"/>
      <c r="F1046" s="2"/>
      <c r="G1046" s="2"/>
      <c r="H1046" s="2"/>
      <c r="AG1046" s="7"/>
      <c r="AH1046" s="7"/>
      <c r="AJ1046" s="7"/>
    </row>
    <row r="1047" spans="1:36" s="3" customFormat="1">
      <c r="A1047" s="2"/>
      <c r="B1047" s="2"/>
      <c r="C1047" s="2"/>
      <c r="D1047" s="2"/>
      <c r="E1047" s="2"/>
      <c r="F1047" s="2"/>
      <c r="G1047" s="2"/>
      <c r="H1047" s="2"/>
      <c r="AG1047" s="7"/>
      <c r="AH1047" s="7"/>
      <c r="AJ1047" s="7"/>
    </row>
    <row r="1048" spans="1:36" s="3" customFormat="1">
      <c r="A1048" s="2"/>
      <c r="B1048" s="2"/>
      <c r="C1048" s="2"/>
      <c r="D1048" s="2"/>
      <c r="E1048" s="2"/>
      <c r="F1048" s="2"/>
      <c r="G1048" s="2"/>
      <c r="H1048" s="2"/>
      <c r="AG1048" s="7"/>
      <c r="AH1048" s="7"/>
      <c r="AJ1048" s="7"/>
    </row>
    <row r="1049" spans="1:36" s="3" customFormat="1">
      <c r="A1049" s="2"/>
      <c r="B1049" s="2"/>
      <c r="C1049" s="2"/>
      <c r="D1049" s="2"/>
      <c r="E1049" s="2"/>
      <c r="F1049" s="2"/>
      <c r="G1049" s="2"/>
      <c r="H1049" s="2"/>
      <c r="AG1049" s="7"/>
      <c r="AH1049" s="7"/>
      <c r="AJ1049" s="7"/>
    </row>
    <row r="1050" spans="1:36" s="3" customFormat="1">
      <c r="A1050" s="2"/>
      <c r="B1050" s="2"/>
      <c r="C1050" s="2"/>
      <c r="D1050" s="2"/>
      <c r="E1050" s="2"/>
      <c r="F1050" s="2"/>
      <c r="G1050" s="2"/>
      <c r="H1050" s="2"/>
      <c r="AG1050" s="7"/>
      <c r="AH1050" s="7"/>
      <c r="AJ1050" s="7"/>
    </row>
    <row r="1051" spans="1:36" s="3" customFormat="1">
      <c r="A1051" s="2"/>
      <c r="B1051" s="2"/>
      <c r="C1051" s="2"/>
      <c r="D1051" s="2"/>
      <c r="E1051" s="2"/>
      <c r="F1051" s="2"/>
      <c r="G1051" s="2"/>
      <c r="H1051" s="2"/>
      <c r="AG1051" s="7"/>
      <c r="AH1051" s="7"/>
      <c r="AJ1051" s="7"/>
    </row>
    <row r="1054" spans="1:36" s="3" customFormat="1">
      <c r="A1054" s="2"/>
      <c r="B1054" s="2"/>
      <c r="C1054" s="2"/>
      <c r="D1054" s="2"/>
      <c r="E1054" s="2"/>
      <c r="F1054" s="2"/>
      <c r="G1054" s="2"/>
      <c r="H1054" s="2"/>
      <c r="AG1054" s="7"/>
      <c r="AH1054" s="7"/>
      <c r="AJ1054" s="7"/>
    </row>
    <row r="1055" spans="1:36" s="3" customFormat="1">
      <c r="A1055" s="2"/>
      <c r="B1055" s="2"/>
      <c r="C1055" s="2"/>
      <c r="D1055" s="2"/>
      <c r="E1055" s="2"/>
      <c r="F1055" s="2"/>
      <c r="G1055" s="2"/>
      <c r="H1055" s="2"/>
      <c r="AG1055" s="7"/>
      <c r="AH1055" s="7"/>
      <c r="AJ1055" s="7"/>
    </row>
    <row r="1056" spans="1:36" s="3" customFormat="1">
      <c r="A1056" s="2"/>
      <c r="B1056" s="2"/>
      <c r="C1056" s="2"/>
      <c r="D1056" s="2"/>
      <c r="E1056" s="2"/>
      <c r="F1056" s="2"/>
      <c r="G1056" s="2"/>
      <c r="H1056" s="2"/>
      <c r="AG1056" s="7"/>
      <c r="AH1056" s="7"/>
      <c r="AJ1056" s="7"/>
    </row>
    <row r="1057" spans="1:36" s="3" customFormat="1">
      <c r="A1057" s="2"/>
      <c r="B1057" s="2"/>
      <c r="C1057" s="2"/>
      <c r="D1057" s="2"/>
      <c r="E1057" s="2"/>
      <c r="F1057" s="2"/>
      <c r="G1057" s="2"/>
      <c r="H1057" s="2"/>
      <c r="AG1057" s="7"/>
      <c r="AH1057" s="7"/>
      <c r="AJ1057" s="7"/>
    </row>
    <row r="1058" spans="1:36" s="3" customFormat="1">
      <c r="A1058" s="2"/>
      <c r="B1058" s="2"/>
      <c r="C1058" s="2"/>
      <c r="D1058" s="2"/>
      <c r="E1058" s="2"/>
      <c r="F1058" s="2"/>
      <c r="G1058" s="2"/>
      <c r="H1058" s="2"/>
      <c r="AG1058" s="7"/>
      <c r="AH1058" s="7"/>
      <c r="AJ1058" s="7"/>
    </row>
    <row r="1059" spans="1:36" s="3" customFormat="1">
      <c r="A1059" s="2"/>
      <c r="B1059" s="2"/>
      <c r="C1059" s="2"/>
      <c r="D1059" s="2"/>
      <c r="E1059" s="2"/>
      <c r="F1059" s="2"/>
      <c r="G1059" s="2"/>
      <c r="H1059" s="2"/>
      <c r="AG1059" s="7"/>
      <c r="AH1059" s="7"/>
      <c r="AJ1059" s="7"/>
    </row>
    <row r="1060" spans="1:36" s="3" customFormat="1">
      <c r="A1060" s="2"/>
      <c r="B1060" s="2"/>
      <c r="C1060" s="2"/>
      <c r="D1060" s="2"/>
      <c r="E1060" s="2"/>
      <c r="F1060" s="2"/>
      <c r="G1060" s="2"/>
      <c r="H1060" s="2"/>
      <c r="AG1060" s="7"/>
      <c r="AH1060" s="7"/>
      <c r="AJ1060" s="7"/>
    </row>
    <row r="1061" spans="1:36" s="3" customFormat="1">
      <c r="A1061" s="2"/>
      <c r="B1061" s="2"/>
      <c r="C1061" s="2"/>
      <c r="D1061" s="2"/>
      <c r="E1061" s="2"/>
      <c r="F1061" s="2"/>
      <c r="G1061" s="2"/>
      <c r="H1061" s="2"/>
      <c r="AG1061" s="7"/>
      <c r="AH1061" s="7"/>
      <c r="AJ1061" s="7"/>
    </row>
    <row r="1062" spans="1:36" s="3" customFormat="1">
      <c r="A1062" s="2"/>
      <c r="B1062" s="2"/>
      <c r="C1062" s="2"/>
      <c r="D1062" s="2"/>
      <c r="E1062" s="2"/>
      <c r="F1062" s="2"/>
      <c r="G1062" s="2"/>
      <c r="H1062" s="2"/>
      <c r="AG1062" s="7"/>
      <c r="AH1062" s="7"/>
      <c r="AJ1062" s="7"/>
    </row>
    <row r="1063" spans="1:36" s="3" customFormat="1">
      <c r="A1063" s="2"/>
      <c r="B1063" s="2"/>
      <c r="C1063" s="2"/>
      <c r="D1063" s="2"/>
      <c r="E1063" s="2"/>
      <c r="F1063" s="2"/>
      <c r="G1063" s="2"/>
      <c r="H1063" s="2"/>
      <c r="AG1063" s="7"/>
      <c r="AH1063" s="7"/>
      <c r="AJ1063" s="7"/>
    </row>
    <row r="1064" spans="1:36" s="3" customFormat="1">
      <c r="A1064" s="2"/>
      <c r="B1064" s="2"/>
      <c r="C1064" s="2"/>
      <c r="D1064" s="2"/>
      <c r="E1064" s="2"/>
      <c r="F1064" s="2"/>
      <c r="G1064" s="2"/>
      <c r="H1064" s="2"/>
      <c r="AG1064" s="7"/>
      <c r="AH1064" s="7"/>
      <c r="AJ1064" s="7"/>
    </row>
    <row r="1065" spans="1:36" s="3" customFormat="1">
      <c r="A1065" s="2"/>
      <c r="B1065" s="2"/>
      <c r="C1065" s="2"/>
      <c r="D1065" s="2"/>
      <c r="E1065" s="2"/>
      <c r="F1065" s="2"/>
      <c r="G1065" s="2"/>
      <c r="H1065" s="2"/>
      <c r="AG1065" s="7"/>
      <c r="AH1065" s="7"/>
      <c r="AJ1065" s="7"/>
    </row>
    <row r="1066" spans="1:36" s="3" customFormat="1">
      <c r="A1066" s="2"/>
      <c r="B1066" s="2"/>
      <c r="C1066" s="2"/>
      <c r="D1066" s="2"/>
      <c r="E1066" s="2"/>
      <c r="F1066" s="2"/>
      <c r="G1066" s="2"/>
      <c r="H1066" s="2"/>
      <c r="AG1066" s="7"/>
      <c r="AH1066" s="7"/>
      <c r="AJ1066" s="7"/>
    </row>
    <row r="1067" spans="1:36" s="3" customFormat="1">
      <c r="A1067" s="2"/>
      <c r="B1067" s="2"/>
      <c r="C1067" s="2"/>
      <c r="D1067" s="2"/>
      <c r="E1067" s="2"/>
      <c r="F1067" s="2"/>
      <c r="G1067" s="2"/>
      <c r="H1067" s="2"/>
      <c r="AG1067" s="7"/>
      <c r="AH1067" s="7"/>
      <c r="AJ1067" s="7"/>
    </row>
    <row r="1069" spans="1:36" s="3" customFormat="1">
      <c r="A1069" s="2"/>
      <c r="B1069" s="2"/>
      <c r="C1069" s="2"/>
      <c r="D1069" s="2"/>
      <c r="E1069" s="2"/>
      <c r="F1069" s="2"/>
      <c r="G1069" s="2"/>
      <c r="H1069" s="2"/>
      <c r="AG1069" s="7"/>
      <c r="AH1069" s="7"/>
      <c r="AJ1069" s="7"/>
    </row>
    <row r="1070" spans="1:36" s="3" customFormat="1">
      <c r="A1070" s="2"/>
      <c r="B1070" s="2"/>
      <c r="C1070" s="2"/>
      <c r="D1070" s="2"/>
      <c r="E1070" s="2"/>
      <c r="F1070" s="2"/>
      <c r="G1070" s="2"/>
      <c r="H1070" s="2"/>
      <c r="AG1070" s="7"/>
      <c r="AH1070" s="7"/>
      <c r="AJ1070" s="7"/>
    </row>
  </sheetData>
  <sheetProtection sheet="1" formatColumns="0" formatRows="0" selectLockedCells="1"/>
  <customSheetViews>
    <customSheetView guid="{ED47398F-BE2D-4CE0-BCF0-B901F27810F5}" fitToPage="1" topLeftCell="G1">
      <selection activeCell="AA1005" sqref="AA1005"/>
      <pageMargins left="0.78740157480314965" right="0.51181102362204722" top="0.98425196850393704" bottom="0.59055118110236227" header="0.31496062992125984" footer="0.31496062992125984"/>
      <pageSetup paperSize="9" scale="64" fitToHeight="15" orientation="landscape" r:id="rId1"/>
      <headerFooter>
        <oddHeader>&amp;CRELATÓRIO CONSOLIDAD0 ANUAL - RCA&amp;RVERSÃO 3</oddHeader>
        <oddFooter>&amp;A&amp;RPágina &amp;P</oddFooter>
      </headerFooter>
    </customSheetView>
    <customSheetView guid="{76865EEC-E435-4B06-B98D-C2D8AEAD4A29}" showPageBreaks="1" fitToPage="1" printArea="1">
      <selection activeCell="D3" sqref="D3:D4"/>
      <pageMargins left="0.78740157480314965" right="0.51181102362204722" top="0.98425196850393704" bottom="0.59055118110236227" header="0.31496062992125984" footer="0.31496062992125984"/>
      <pageSetup paperSize="9" scale="64" fitToHeight="15" orientation="landscape" r:id="rId2"/>
      <headerFooter>
        <oddHeader>&amp;CRELATÓRIO CONSOLIDAD0 ANUAL - RCA&amp;RVERSÃO 3</oddHeader>
        <oddFooter>&amp;A&amp;RPágina &amp;P</oddFooter>
      </headerFooter>
    </customSheetView>
    <customSheetView guid="{0FB5BF58-6DDD-488E-B4F4-AB7D74701538}" fitToPage="1">
      <selection activeCell="E7" sqref="E7"/>
      <pageMargins left="0.78740157480314965" right="0.51181102362204722" top="0.98425196850393704" bottom="0.59055118110236227" header="0.31496062992125984" footer="0.31496062992125984"/>
      <pageSetup paperSize="9" scale="64" fitToHeight="15" orientation="landscape" r:id="rId3"/>
      <headerFooter>
        <oddHeader>&amp;CRELATÓRIO CONSOLIDAD0 ANUAL - RCA&amp;RVERSÃO 3</oddHeader>
        <oddFooter>&amp;A&amp;RPágina &amp;P</oddFooter>
      </headerFooter>
    </customSheetView>
  </customSheetViews>
  <mergeCells count="10">
    <mergeCell ref="U3:Z3"/>
    <mergeCell ref="AL3:AZ3"/>
    <mergeCell ref="AG3:AH3"/>
    <mergeCell ref="AJ3:AJ4"/>
    <mergeCell ref="AB3:AE3"/>
    <mergeCell ref="E1006:I1006"/>
    <mergeCell ref="E3:I3"/>
    <mergeCell ref="A3:C3"/>
    <mergeCell ref="D3:D4"/>
    <mergeCell ref="L3:S3"/>
  </mergeCells>
  <conditionalFormatting sqref="J1015:K1015 J5:K1004">
    <cfRule type="cellIs" dxfId="10" priority="14" operator="equal">
      <formula>"N"</formula>
    </cfRule>
  </conditionalFormatting>
  <conditionalFormatting sqref="E1006:I1006 J5:J1004">
    <cfRule type="cellIs" dxfId="9" priority="1" operator="equal">
      <formula>0</formula>
    </cfRule>
  </conditionalFormatting>
  <dataValidations count="5">
    <dataValidation type="decimal" operator="greaterThanOrEqual" allowBlank="1" showInputMessage="1" showErrorMessage="1" error="O CAMPO ACEITA SOMENTE NÚMEROS E A VÍRGULA QUE SEPARA OS CENTAVOS.&#10;NÃO SÃO ACEITOS VALORES NEGATIVOS.&#10;" sqref="E5:H1004">
      <formula1>0</formula1>
    </dataValidation>
    <dataValidation type="textLength" operator="equal" allowBlank="1" showInputMessage="1" showErrorMessage="1" error="O N° ANP É COMPOSTO POR 7 CARACTERES NO FORMATO XXXXX-X." sqref="A5:A1004">
      <formula1>7</formula1>
    </dataValidation>
    <dataValidation type="date" allowBlank="1" showInputMessage="1" showErrorMessage="1" error="O FORMATO DE PREENCHIMENTO DA DATA É DD/MM/AAAA. &#10;A DATA DEVE ESTAR COMPREENDIDA ENTRE 01/01/1990 E 01/01/2030.  " sqref="B5:B1004 C6 C1004">
      <formula1>32874</formula1>
      <formula2>47484</formula2>
    </dataValidation>
    <dataValidation type="date" allowBlank="1" showInputMessage="1" showErrorMessage="1" error="O FORMATO DE PREENCHIMENTO DA DATA É DD/MM/AAAA. &#10;A DATA DEVE ESTAR COMPREENDIDA ENTRE 01/01/2015 E 01/01/2035.  " sqref="C5 C7:C1003">
      <formula1>42005</formula1>
      <formula2>49310</formula2>
    </dataValidation>
    <dataValidation type="list" allowBlank="1" showInputMessage="1" showErrorMessage="1" error="O FORMATO DE PREENCHIMENTO DA DATA É DD/MM/AAAA. &#10;A DATA DEVE ESTAR COMPREENDIDA ENTRE 01/01/2015 E 01/01/2035.  " sqref="D5:D1004">
      <formula1>$AJ$5:$AJ$6</formula1>
    </dataValidation>
  </dataValidations>
  <pageMargins left="0.78740157480314965" right="0.51181102362204722" top="0.98425196850393704" bottom="0.59055118110236227" header="0.31496062992125984" footer="0.31496062992125984"/>
  <pageSetup paperSize="9" scale="64" fitToHeight="15" orientation="landscape" r:id="rId4"/>
  <headerFooter>
    <oddHeader>&amp;CRELATÓRIO CONSOLIDAD0 ANUAL - RCA&amp;RVERSÃO 3</oddHeader>
    <oddFooter>&amp;A&amp;RPágina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19"/>
  <dimension ref="A1:BP1036"/>
  <sheetViews>
    <sheetView workbookViewId="0">
      <selection activeCell="A5" sqref="A5"/>
    </sheetView>
  </sheetViews>
  <sheetFormatPr defaultRowHeight="11.25"/>
  <cols>
    <col min="1" max="1" width="10.7109375" style="99" customWidth="1"/>
    <col min="2" max="2" width="12.7109375" style="99" customWidth="1"/>
    <col min="3" max="3" width="30.7109375" style="99" customWidth="1"/>
    <col min="4" max="4" width="13.7109375" style="99" customWidth="1"/>
    <col min="5" max="5" width="34.140625" style="99" customWidth="1"/>
    <col min="6" max="6" width="10.7109375" style="99" customWidth="1"/>
    <col min="7" max="7" width="37" style="99" customWidth="1"/>
    <col min="8" max="8" width="12.7109375" style="99" customWidth="1"/>
    <col min="9" max="9" width="14.7109375" style="99" customWidth="1"/>
    <col min="10" max="10" width="19.85546875" style="99" customWidth="1"/>
    <col min="11" max="11" width="31.42578125" style="99" customWidth="1"/>
    <col min="12" max="12" width="18.28515625" style="101" customWidth="1"/>
    <col min="13" max="13" width="65.5703125" style="101" customWidth="1"/>
    <col min="14" max="14" width="6.28515625" style="101" hidden="1" customWidth="1"/>
    <col min="15" max="24" width="3.7109375" style="101" hidden="1" customWidth="1"/>
    <col min="25" max="26" width="4.42578125" style="101" hidden="1" customWidth="1"/>
    <col min="27" max="27" width="4.28515625" style="102" hidden="1" customWidth="1"/>
    <col min="28" max="29" width="4.7109375" style="101" hidden="1" customWidth="1"/>
    <col min="30" max="31" width="4.140625" style="101" hidden="1" customWidth="1"/>
    <col min="32" max="32" width="4.28515625" style="102" hidden="1" customWidth="1"/>
    <col min="33" max="35" width="10.7109375" style="102" hidden="1" customWidth="1"/>
    <col min="36" max="36" width="6.5703125" style="102" hidden="1" customWidth="1"/>
    <col min="37" max="37" width="9.42578125" style="102" hidden="1" customWidth="1"/>
    <col min="38" max="38" width="6.5703125" style="102" hidden="1" customWidth="1"/>
    <col min="39" max="39" width="7.7109375" style="102" hidden="1" customWidth="1"/>
    <col min="40" max="40" width="62.5703125" style="102" hidden="1" customWidth="1"/>
    <col min="41" max="41" width="6.5703125" style="102" hidden="1" customWidth="1"/>
    <col min="42" max="42" width="33.7109375" style="101" hidden="1" customWidth="1"/>
    <col min="43" max="56" width="6.7109375" style="101" hidden="1" customWidth="1"/>
    <col min="57" max="59" width="9.140625" style="102" hidden="1" customWidth="1"/>
    <col min="60" max="62" width="16.5703125" style="102" hidden="1" customWidth="1"/>
    <col min="63" max="63" width="16.5703125" style="165" hidden="1" customWidth="1"/>
    <col min="64" max="64" width="66.7109375" style="102" hidden="1" customWidth="1"/>
    <col min="65" max="65" width="9.140625" style="102" hidden="1" customWidth="1"/>
    <col min="66" max="66" width="103.5703125" style="102" hidden="1" customWidth="1"/>
    <col min="67" max="67" width="9.140625" style="102" hidden="1" customWidth="1"/>
    <col min="68" max="16384" width="9.140625" style="102"/>
  </cols>
  <sheetData>
    <row r="1" spans="1:66">
      <c r="A1" s="98" t="s">
        <v>287</v>
      </c>
      <c r="L1" s="100"/>
    </row>
    <row r="2" spans="1:66" s="101" customFormat="1" ht="12" thickBo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AG2" s="102"/>
      <c r="AH2" s="102"/>
      <c r="AI2" s="102"/>
      <c r="AJ2" s="102"/>
      <c r="AK2" s="102"/>
      <c r="AM2" s="102"/>
      <c r="AN2" s="102"/>
      <c r="AO2" s="102"/>
      <c r="BK2" s="166"/>
    </row>
    <row r="3" spans="1:66" s="101" customFormat="1" ht="39.6" customHeight="1" thickTop="1">
      <c r="A3" s="224" t="s">
        <v>2301</v>
      </c>
      <c r="B3" s="225"/>
      <c r="C3" s="225"/>
      <c r="D3" s="225"/>
      <c r="E3" s="225"/>
      <c r="F3" s="225"/>
      <c r="G3" s="226"/>
      <c r="H3" s="227" t="s">
        <v>288</v>
      </c>
      <c r="I3" s="227"/>
      <c r="J3" s="228"/>
      <c r="K3" s="160" t="s">
        <v>2278</v>
      </c>
      <c r="L3" s="103"/>
      <c r="M3" s="104"/>
      <c r="N3" s="104"/>
      <c r="O3" s="229" t="s">
        <v>2254</v>
      </c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1"/>
      <c r="AB3" s="229" t="s">
        <v>2333</v>
      </c>
      <c r="AC3" s="230"/>
      <c r="AD3" s="230"/>
      <c r="AE3" s="230"/>
      <c r="AF3" s="230"/>
      <c r="AG3" s="231"/>
      <c r="AI3" s="232" t="s">
        <v>2258</v>
      </c>
      <c r="AJ3" s="233"/>
      <c r="AK3" s="234"/>
      <c r="AL3" s="102"/>
      <c r="AM3" s="237" t="s">
        <v>2255</v>
      </c>
      <c r="AN3" s="238"/>
      <c r="AO3" s="102"/>
      <c r="AP3" s="235" t="s">
        <v>2256</v>
      </c>
      <c r="AQ3" s="102"/>
      <c r="AR3" s="235" t="s">
        <v>2257</v>
      </c>
      <c r="AS3" s="236"/>
      <c r="AT3" s="236"/>
      <c r="AU3" s="236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36"/>
      <c r="BJ3" s="235" t="s">
        <v>2330</v>
      </c>
      <c r="BK3" s="236"/>
      <c r="BL3" s="236"/>
      <c r="BM3" s="236"/>
      <c r="BN3" s="236"/>
    </row>
    <row r="4" spans="1:66" s="101" customFormat="1" ht="45">
      <c r="A4" s="105" t="s">
        <v>18</v>
      </c>
      <c r="B4" s="105" t="s">
        <v>19</v>
      </c>
      <c r="C4" s="106" t="s">
        <v>289</v>
      </c>
      <c r="D4" s="105" t="s">
        <v>2299</v>
      </c>
      <c r="E4" s="105" t="s">
        <v>2300</v>
      </c>
      <c r="F4" s="105" t="s">
        <v>290</v>
      </c>
      <c r="G4" s="105" t="s">
        <v>291</v>
      </c>
      <c r="H4" s="105" t="s">
        <v>292</v>
      </c>
      <c r="I4" s="105" t="s">
        <v>293</v>
      </c>
      <c r="J4" s="105" t="s">
        <v>294</v>
      </c>
      <c r="K4" s="105" t="s">
        <v>2296</v>
      </c>
      <c r="L4" s="107" t="s">
        <v>295</v>
      </c>
      <c r="M4" s="108"/>
      <c r="N4" s="108"/>
      <c r="O4" s="146" t="s">
        <v>2244</v>
      </c>
      <c r="P4" s="146" t="s">
        <v>2245</v>
      </c>
      <c r="Q4" s="146" t="s">
        <v>2246</v>
      </c>
      <c r="R4" s="146" t="s">
        <v>2247</v>
      </c>
      <c r="S4" s="146" t="s">
        <v>2240</v>
      </c>
      <c r="T4" s="132" t="s">
        <v>2248</v>
      </c>
      <c r="U4" s="132" t="s">
        <v>2249</v>
      </c>
      <c r="V4" s="146" t="s">
        <v>2250</v>
      </c>
      <c r="W4" s="146" t="s">
        <v>2251</v>
      </c>
      <c r="X4" s="146" t="s">
        <v>2241</v>
      </c>
      <c r="Y4" s="132" t="s">
        <v>2242</v>
      </c>
      <c r="Z4" s="132" t="s">
        <v>2243</v>
      </c>
      <c r="AB4" s="146" t="s">
        <v>31</v>
      </c>
      <c r="AC4" s="146" t="s">
        <v>32</v>
      </c>
      <c r="AD4" s="162" t="s">
        <v>33</v>
      </c>
      <c r="AE4" s="162" t="s">
        <v>35</v>
      </c>
      <c r="AF4" s="146" t="s">
        <v>55</v>
      </c>
      <c r="AG4" s="146" t="s">
        <v>266</v>
      </c>
      <c r="AI4" s="146" t="s">
        <v>2241</v>
      </c>
      <c r="AJ4" s="146" t="s">
        <v>2242</v>
      </c>
      <c r="AK4" s="132" t="s">
        <v>2252</v>
      </c>
      <c r="AM4" s="147" t="s">
        <v>34</v>
      </c>
      <c r="AN4" s="147" t="s">
        <v>57</v>
      </c>
      <c r="AO4" s="101" t="s">
        <v>37</v>
      </c>
      <c r="AP4" s="235"/>
      <c r="AR4" s="146" t="s">
        <v>39</v>
      </c>
      <c r="AS4" s="146" t="s">
        <v>40</v>
      </c>
      <c r="AT4" s="146" t="s">
        <v>41</v>
      </c>
      <c r="AU4" s="146" t="s">
        <v>42</v>
      </c>
      <c r="AV4" s="146" t="s">
        <v>43</v>
      </c>
      <c r="AW4" s="146" t="s">
        <v>44</v>
      </c>
      <c r="AX4" s="146" t="s">
        <v>45</v>
      </c>
      <c r="AY4" s="146" t="s">
        <v>46</v>
      </c>
      <c r="AZ4" s="146" t="s">
        <v>47</v>
      </c>
      <c r="BA4" s="146" t="s">
        <v>48</v>
      </c>
      <c r="BB4" s="146" t="s">
        <v>49</v>
      </c>
      <c r="BC4" s="146" t="s">
        <v>50</v>
      </c>
      <c r="BD4" s="146" t="s">
        <v>51</v>
      </c>
      <c r="BE4" s="146" t="s">
        <v>52</v>
      </c>
      <c r="BF4" s="146" t="s">
        <v>56</v>
      </c>
      <c r="BJ4" s="164" t="s">
        <v>296</v>
      </c>
      <c r="BK4" s="167" t="s">
        <v>297</v>
      </c>
      <c r="BL4" s="164" t="s">
        <v>298</v>
      </c>
      <c r="BM4" s="164" t="s">
        <v>299</v>
      </c>
      <c r="BN4" s="164" t="s">
        <v>300</v>
      </c>
    </row>
    <row r="5" spans="1:66" s="101" customFormat="1" ht="15">
      <c r="A5" s="35"/>
      <c r="B5" s="36"/>
      <c r="C5" s="36"/>
      <c r="D5" s="35"/>
      <c r="E5" s="36"/>
      <c r="F5" s="120"/>
      <c r="G5" s="97" t="str">
        <f>IFERROR(IF(VLOOKUP(F5,BJ$5:BN$1036,2,FALSE)=D5,VLOOKUP(F5,BJ$5:BN$1036,5,FALSE),"N° de cred. Não confere com CNPJ"),"")</f>
        <v/>
      </c>
      <c r="H5" s="35"/>
      <c r="I5" s="36"/>
      <c r="J5" s="121"/>
      <c r="K5" s="121"/>
      <c r="L5" s="109">
        <f>AI5-AJ5</f>
        <v>0</v>
      </c>
      <c r="M5" s="100">
        <f>IF(AB5=1,$AN$5,IF(AC5=1,$AN$6,IF(AD5=1,$AN$7,IF(AE5=1,$AN$8,IF(AF5=1,$AN$9,0)))))</f>
        <v>0</v>
      </c>
      <c r="N5" s="100"/>
      <c r="O5" s="110">
        <f t="shared" ref="O5:Z20" si="0">IF(A5&lt;&gt;"",1,0)</f>
        <v>0</v>
      </c>
      <c r="P5" s="110">
        <f t="shared" si="0"/>
        <v>0</v>
      </c>
      <c r="Q5" s="110">
        <f t="shared" si="0"/>
        <v>0</v>
      </c>
      <c r="R5" s="110">
        <f t="shared" si="0"/>
        <v>0</v>
      </c>
      <c r="S5" s="110">
        <f t="shared" si="0"/>
        <v>0</v>
      </c>
      <c r="T5" s="110">
        <f t="shared" si="0"/>
        <v>0</v>
      </c>
      <c r="U5" s="110">
        <f t="shared" si="0"/>
        <v>0</v>
      </c>
      <c r="V5" s="110">
        <f t="shared" si="0"/>
        <v>0</v>
      </c>
      <c r="W5" s="110">
        <f t="shared" si="0"/>
        <v>0</v>
      </c>
      <c r="X5" s="110">
        <f t="shared" si="0"/>
        <v>0</v>
      </c>
      <c r="Y5" s="110">
        <f t="shared" si="0"/>
        <v>0</v>
      </c>
      <c r="Z5" s="110">
        <f t="shared" si="0"/>
        <v>1</v>
      </c>
      <c r="AB5" s="110">
        <f>IFERROR(IF(BE5=BF5,0,1),1)</f>
        <v>0</v>
      </c>
      <c r="AC5" s="110">
        <f>IF(O5+P5+Q5+R5+S5+T5+U5+V5+W5+X5+Y5=0,0,IF(O5+P5+Q5+R5+S5+V5+W5+X5=8,0,1))</f>
        <v>0</v>
      </c>
      <c r="AD5" s="110">
        <f>IF(AND(C5=$AP$5,NOT(AND(T5,U5))),1,0)</f>
        <v>0</v>
      </c>
      <c r="AE5" s="110">
        <f>IF(AND(C5&lt;&gt;$AP$5,OR(T5,U5,)),1,0)</f>
        <v>0</v>
      </c>
      <c r="AF5" s="110">
        <v>0</v>
      </c>
      <c r="AG5" s="110">
        <f>IF(AB5+AC5+AD5+AE5+AF5=0,0,1)</f>
        <v>0</v>
      </c>
      <c r="AI5" s="111">
        <f t="shared" ref="AI5:AI68" si="1">IF($AG5=0,J5,0)</f>
        <v>0</v>
      </c>
      <c r="AJ5" s="111">
        <f t="shared" ref="AJ5:AJ68" si="2">IF($AG5=0,K5,0)</f>
        <v>0</v>
      </c>
      <c r="AK5" s="111">
        <f t="shared" ref="AK5:AK68" si="3">IF($AG5=0,L5,0)</f>
        <v>0</v>
      </c>
      <c r="AM5" s="146" t="s">
        <v>31</v>
      </c>
      <c r="AN5" s="112" t="s">
        <v>271</v>
      </c>
      <c r="AO5" s="101" t="s">
        <v>37</v>
      </c>
      <c r="AP5" s="112" t="s">
        <v>2</v>
      </c>
      <c r="AR5" s="110" t="str">
        <f>IF($A5="","",MID($A5,1,1)*2)</f>
        <v/>
      </c>
      <c r="AS5" s="110" t="str">
        <f>IF($A5="","",MID($A5,2,1)*1)</f>
        <v/>
      </c>
      <c r="AT5" s="110" t="str">
        <f>IF($A5="","",MID($A5,3,1)*2)</f>
        <v/>
      </c>
      <c r="AU5" s="110" t="str">
        <f>IF($A5="","",MID($A5,4,1)*1)</f>
        <v/>
      </c>
      <c r="AV5" s="110" t="str">
        <f>IF($A5="","",MID($A5,5,1)*2)</f>
        <v/>
      </c>
      <c r="AW5" s="110" t="str">
        <f>IF($A5="","",IF(AR5&lt;10,AR5,(LEFT(AR5)+RIGHT(AR5))))</f>
        <v/>
      </c>
      <c r="AX5" s="110" t="str">
        <f>IF($A5="","",IF(AS5&lt;10,AS5,(LEFT(AS5)+RIGHT(AS5))))</f>
        <v/>
      </c>
      <c r="AY5" s="110" t="str">
        <f>IF($A5="","",IF(AT5&lt;10,AT5,(LEFT(AT5)+RIGHT(AT5))))</f>
        <v/>
      </c>
      <c r="AZ5" s="110" t="str">
        <f>IF($A5="","",IF(AU5&lt;10,AU5,(LEFT(AU5)+RIGHT(AU5))))</f>
        <v/>
      </c>
      <c r="BA5" s="110" t="str">
        <f>IF($A5="","",IF(AV5&lt;10,AV5,(LEFT(AV5)+RIGHT(AV5))))</f>
        <v/>
      </c>
      <c r="BB5" s="110" t="str">
        <f>IF($A5="","",SUM(AW5:BA5))</f>
        <v/>
      </c>
      <c r="BC5" s="110" t="str">
        <f>IF($A5="","",MOD(BB5,10))</f>
        <v/>
      </c>
      <c r="BD5" s="110" t="str">
        <f>IF($A5="","",10-BC5)</f>
        <v/>
      </c>
      <c r="BE5" s="110" t="str">
        <f>IF($A5="","",MOD(BD5,10))</f>
        <v/>
      </c>
      <c r="BF5" s="110" t="str">
        <f>IF($A5="","",MID($A5,7,1)*1)</f>
        <v/>
      </c>
      <c r="BJ5" s="171" t="s">
        <v>302</v>
      </c>
      <c r="BK5" s="171" t="s">
        <v>301</v>
      </c>
      <c r="BL5" s="171" t="s">
        <v>303</v>
      </c>
      <c r="BM5" s="171" t="s">
        <v>304</v>
      </c>
      <c r="BN5" s="171" t="s">
        <v>305</v>
      </c>
    </row>
    <row r="6" spans="1:66" s="101" customFormat="1" ht="15">
      <c r="A6" s="35"/>
      <c r="B6" s="36"/>
      <c r="C6" s="36"/>
      <c r="D6" s="35"/>
      <c r="E6" s="36"/>
      <c r="F6" s="120"/>
      <c r="G6" s="97" t="str">
        <f t="shared" ref="G6:G69" si="4">IFERROR(IF(VLOOKUP(F6,BJ$5:BN$1036,2,FALSE)=D6,VLOOKUP(F6,BJ$5:BN$1036,5,FALSE),"N° de cred. Não confere com CNPJ"),"")</f>
        <v/>
      </c>
      <c r="H6" s="35"/>
      <c r="I6" s="36"/>
      <c r="J6" s="121"/>
      <c r="K6" s="121"/>
      <c r="L6" s="109">
        <f t="shared" ref="L6:L69" si="5">AI6-AJ6</f>
        <v>0</v>
      </c>
      <c r="M6" s="100">
        <f t="shared" ref="M6:M69" si="6">IF(AB6=1,$AN$5,IF(AC6=1,$AN$6,IF(AD6=1,$AN$7,IF(AE6=1,$AN$8,IF(AF6=1,$AN$9,0)))))</f>
        <v>0</v>
      </c>
      <c r="N6" s="100"/>
      <c r="O6" s="110">
        <f t="shared" si="0"/>
        <v>0</v>
      </c>
      <c r="P6" s="110">
        <f t="shared" si="0"/>
        <v>0</v>
      </c>
      <c r="Q6" s="110">
        <f t="shared" si="0"/>
        <v>0</v>
      </c>
      <c r="R6" s="110">
        <f t="shared" si="0"/>
        <v>0</v>
      </c>
      <c r="S6" s="110">
        <f t="shared" si="0"/>
        <v>0</v>
      </c>
      <c r="T6" s="110">
        <f t="shared" si="0"/>
        <v>0</v>
      </c>
      <c r="U6" s="110">
        <f t="shared" si="0"/>
        <v>0</v>
      </c>
      <c r="V6" s="110">
        <f t="shared" si="0"/>
        <v>0</v>
      </c>
      <c r="W6" s="110">
        <f t="shared" si="0"/>
        <v>0</v>
      </c>
      <c r="X6" s="110">
        <f t="shared" si="0"/>
        <v>0</v>
      </c>
      <c r="Y6" s="110">
        <f t="shared" si="0"/>
        <v>0</v>
      </c>
      <c r="Z6" s="110">
        <f t="shared" si="0"/>
        <v>1</v>
      </c>
      <c r="AB6" s="110">
        <f t="shared" ref="AB6:AB69" si="7">IFERROR(IF(BE6=BF6,0,1),1)</f>
        <v>0</v>
      </c>
      <c r="AC6" s="110">
        <f t="shared" ref="AC6:AC69" si="8">IF(O6+P6+Q6+R6+S6+T6+U6+V6+W6+X6+Y6=0,0,IF(O6+P6+Q6+R6+S6+V6+W6+X6=8,0,1))</f>
        <v>0</v>
      </c>
      <c r="AD6" s="110">
        <f t="shared" ref="AD6:AD69" si="9">IF(AND(C6=$AP$5,NOT(AND(T6,U6))),1,0)</f>
        <v>0</v>
      </c>
      <c r="AE6" s="110">
        <f t="shared" ref="AE6:AE69" si="10">IF(AND(C6&lt;&gt;$AP$5,OR(T6,U6,)),1,0)</f>
        <v>0</v>
      </c>
      <c r="AF6" s="110">
        <f t="shared" ref="AF6:AF69" si="11">IF(AND(O6=1,O5=0),1,0)</f>
        <v>0</v>
      </c>
      <c r="AG6" s="110">
        <f t="shared" ref="AG6:AG69" si="12">IF(AB6+AC6+AD6+AE6+AF6=0,0,1)</f>
        <v>0</v>
      </c>
      <c r="AI6" s="111">
        <f t="shared" si="1"/>
        <v>0</v>
      </c>
      <c r="AJ6" s="111">
        <f t="shared" si="2"/>
        <v>0</v>
      </c>
      <c r="AK6" s="111">
        <f t="shared" si="3"/>
        <v>0</v>
      </c>
      <c r="AM6" s="146" t="s">
        <v>32</v>
      </c>
      <c r="AN6" s="112" t="s">
        <v>2253</v>
      </c>
      <c r="AO6" s="101" t="s">
        <v>37</v>
      </c>
      <c r="AP6" s="112" t="s">
        <v>2277</v>
      </c>
      <c r="AR6" s="110" t="str">
        <f t="shared" ref="AR6:AR69" si="13">IF($A6="","",MID($A6,1,1)*2)</f>
        <v/>
      </c>
      <c r="AS6" s="110" t="str">
        <f t="shared" ref="AS6:AS69" si="14">IF($A6="","",MID($A6,2,1)*1)</f>
        <v/>
      </c>
      <c r="AT6" s="110" t="str">
        <f t="shared" ref="AT6:AT69" si="15">IF($A6="","",MID($A6,3,1)*2)</f>
        <v/>
      </c>
      <c r="AU6" s="110" t="str">
        <f t="shared" ref="AU6:AU69" si="16">IF($A6="","",MID($A6,4,1)*1)</f>
        <v/>
      </c>
      <c r="AV6" s="110" t="str">
        <f t="shared" ref="AV6:AV69" si="17">IF($A6="","",MID($A6,5,1)*2)</f>
        <v/>
      </c>
      <c r="AW6" s="110" t="str">
        <f t="shared" ref="AW6:BA56" si="18">IF($A6="","",IF(AR6&lt;10,AR6,(LEFT(AR6)+RIGHT(AR6))))</f>
        <v/>
      </c>
      <c r="AX6" s="110" t="str">
        <f t="shared" si="18"/>
        <v/>
      </c>
      <c r="AY6" s="110" t="str">
        <f t="shared" si="18"/>
        <v/>
      </c>
      <c r="AZ6" s="110" t="str">
        <f t="shared" si="18"/>
        <v/>
      </c>
      <c r="BA6" s="110" t="str">
        <f t="shared" si="18"/>
        <v/>
      </c>
      <c r="BB6" s="110" t="str">
        <f t="shared" ref="BB6:BB69" si="19">IF($A6="","",SUM(AW6:BA6))</f>
        <v/>
      </c>
      <c r="BC6" s="110" t="str">
        <f t="shared" ref="BC6:BC69" si="20">IF($A6="","",MOD(BB6,10))</f>
        <v/>
      </c>
      <c r="BD6" s="110" t="str">
        <f t="shared" ref="BD6:BD69" si="21">IF($A6="","",10-BC6)</f>
        <v/>
      </c>
      <c r="BE6" s="110" t="str">
        <f t="shared" ref="BE6:BE69" si="22">IF($A6="","",MOD(BD6,10))</f>
        <v/>
      </c>
      <c r="BF6" s="110" t="str">
        <f t="shared" ref="BF6:BF69" si="23">IF($A6="","",MID($A6,7,1)*1)</f>
        <v/>
      </c>
      <c r="BJ6" s="171" t="s">
        <v>307</v>
      </c>
      <c r="BK6" s="171" t="s">
        <v>308</v>
      </c>
      <c r="BL6" s="171" t="s">
        <v>309</v>
      </c>
      <c r="BM6" s="171" t="s">
        <v>304</v>
      </c>
      <c r="BN6" s="171" t="s">
        <v>310</v>
      </c>
    </row>
    <row r="7" spans="1:66" s="101" customFormat="1" ht="15">
      <c r="A7" s="35"/>
      <c r="B7" s="36"/>
      <c r="C7" s="36"/>
      <c r="D7" s="35"/>
      <c r="E7" s="36"/>
      <c r="F7" s="120"/>
      <c r="G7" s="97" t="str">
        <f t="shared" si="4"/>
        <v/>
      </c>
      <c r="H7" s="35"/>
      <c r="I7" s="36"/>
      <c r="J7" s="121"/>
      <c r="K7" s="121"/>
      <c r="L7" s="109">
        <f t="shared" si="5"/>
        <v>0</v>
      </c>
      <c r="M7" s="100">
        <f t="shared" si="6"/>
        <v>0</v>
      </c>
      <c r="N7" s="100"/>
      <c r="O7" s="110">
        <f t="shared" si="0"/>
        <v>0</v>
      </c>
      <c r="P7" s="110">
        <f t="shared" si="0"/>
        <v>0</v>
      </c>
      <c r="Q7" s="110">
        <f t="shared" si="0"/>
        <v>0</v>
      </c>
      <c r="R7" s="110">
        <f t="shared" si="0"/>
        <v>0</v>
      </c>
      <c r="S7" s="110">
        <f t="shared" si="0"/>
        <v>0</v>
      </c>
      <c r="T7" s="110">
        <f t="shared" si="0"/>
        <v>0</v>
      </c>
      <c r="U7" s="110">
        <f t="shared" si="0"/>
        <v>0</v>
      </c>
      <c r="V7" s="110">
        <f t="shared" si="0"/>
        <v>0</v>
      </c>
      <c r="W7" s="110">
        <f t="shared" si="0"/>
        <v>0</v>
      </c>
      <c r="X7" s="110">
        <f t="shared" si="0"/>
        <v>0</v>
      </c>
      <c r="Y7" s="110">
        <f t="shared" si="0"/>
        <v>0</v>
      </c>
      <c r="Z7" s="110">
        <f t="shared" si="0"/>
        <v>1</v>
      </c>
      <c r="AB7" s="110">
        <f t="shared" si="7"/>
        <v>0</v>
      </c>
      <c r="AC7" s="110">
        <f t="shared" si="8"/>
        <v>0</v>
      </c>
      <c r="AD7" s="110">
        <f t="shared" si="9"/>
        <v>0</v>
      </c>
      <c r="AE7" s="110">
        <f t="shared" si="10"/>
        <v>0</v>
      </c>
      <c r="AF7" s="110">
        <f t="shared" si="11"/>
        <v>0</v>
      </c>
      <c r="AG7" s="110">
        <f t="shared" si="12"/>
        <v>0</v>
      </c>
      <c r="AI7" s="111">
        <f t="shared" si="1"/>
        <v>0</v>
      </c>
      <c r="AJ7" s="111">
        <f t="shared" si="2"/>
        <v>0</v>
      </c>
      <c r="AK7" s="111">
        <f t="shared" si="3"/>
        <v>0</v>
      </c>
      <c r="AM7" s="162" t="s">
        <v>33</v>
      </c>
      <c r="AN7" s="112" t="s">
        <v>2331</v>
      </c>
      <c r="AO7" s="101" t="s">
        <v>37</v>
      </c>
      <c r="AP7" s="112" t="s">
        <v>311</v>
      </c>
      <c r="AR7" s="110" t="str">
        <f t="shared" si="13"/>
        <v/>
      </c>
      <c r="AS7" s="110" t="str">
        <f t="shared" si="14"/>
        <v/>
      </c>
      <c r="AT7" s="110" t="str">
        <f t="shared" si="15"/>
        <v/>
      </c>
      <c r="AU7" s="110" t="str">
        <f t="shared" si="16"/>
        <v/>
      </c>
      <c r="AV7" s="110" t="str">
        <f t="shared" si="17"/>
        <v/>
      </c>
      <c r="AW7" s="110" t="str">
        <f t="shared" si="18"/>
        <v/>
      </c>
      <c r="AX7" s="110" t="str">
        <f t="shared" si="18"/>
        <v/>
      </c>
      <c r="AY7" s="110" t="str">
        <f t="shared" si="18"/>
        <v/>
      </c>
      <c r="AZ7" s="110" t="str">
        <f t="shared" si="18"/>
        <v/>
      </c>
      <c r="BA7" s="110" t="str">
        <f t="shared" si="18"/>
        <v/>
      </c>
      <c r="BB7" s="110" t="str">
        <f t="shared" si="19"/>
        <v/>
      </c>
      <c r="BC7" s="110" t="str">
        <f t="shared" si="20"/>
        <v/>
      </c>
      <c r="BD7" s="110" t="str">
        <f t="shared" si="21"/>
        <v/>
      </c>
      <c r="BE7" s="110" t="str">
        <f t="shared" si="22"/>
        <v/>
      </c>
      <c r="BF7" s="110" t="str">
        <f t="shared" si="23"/>
        <v/>
      </c>
      <c r="BJ7" s="171" t="s">
        <v>306</v>
      </c>
      <c r="BK7" s="171" t="s">
        <v>312</v>
      </c>
      <c r="BL7" s="171" t="s">
        <v>313</v>
      </c>
      <c r="BM7" s="171" t="s">
        <v>314</v>
      </c>
      <c r="BN7" s="171" t="s">
        <v>315</v>
      </c>
    </row>
    <row r="8" spans="1:66" s="101" customFormat="1" ht="15">
      <c r="A8" s="35"/>
      <c r="B8" s="36"/>
      <c r="C8" s="36"/>
      <c r="D8" s="35"/>
      <c r="E8" s="36"/>
      <c r="F8" s="120"/>
      <c r="G8" s="97" t="str">
        <f t="shared" si="4"/>
        <v/>
      </c>
      <c r="H8" s="35"/>
      <c r="I8" s="36"/>
      <c r="J8" s="121"/>
      <c r="K8" s="121"/>
      <c r="L8" s="109">
        <f t="shared" si="5"/>
        <v>0</v>
      </c>
      <c r="M8" s="100">
        <f t="shared" si="6"/>
        <v>0</v>
      </c>
      <c r="N8" s="100"/>
      <c r="O8" s="110">
        <f t="shared" si="0"/>
        <v>0</v>
      </c>
      <c r="P8" s="110">
        <f t="shared" si="0"/>
        <v>0</v>
      </c>
      <c r="Q8" s="110">
        <f t="shared" si="0"/>
        <v>0</v>
      </c>
      <c r="R8" s="110">
        <f t="shared" si="0"/>
        <v>0</v>
      </c>
      <c r="S8" s="110">
        <f t="shared" si="0"/>
        <v>0</v>
      </c>
      <c r="T8" s="110">
        <f t="shared" si="0"/>
        <v>0</v>
      </c>
      <c r="U8" s="110">
        <f t="shared" si="0"/>
        <v>0</v>
      </c>
      <c r="V8" s="110">
        <f t="shared" si="0"/>
        <v>0</v>
      </c>
      <c r="W8" s="110">
        <f t="shared" si="0"/>
        <v>0</v>
      </c>
      <c r="X8" s="110">
        <f t="shared" si="0"/>
        <v>0</v>
      </c>
      <c r="Y8" s="110">
        <f t="shared" si="0"/>
        <v>0</v>
      </c>
      <c r="Z8" s="110">
        <f t="shared" si="0"/>
        <v>1</v>
      </c>
      <c r="AB8" s="110">
        <f t="shared" si="7"/>
        <v>0</v>
      </c>
      <c r="AC8" s="110">
        <f t="shared" si="8"/>
        <v>0</v>
      </c>
      <c r="AD8" s="110">
        <f t="shared" si="9"/>
        <v>0</v>
      </c>
      <c r="AE8" s="110">
        <f t="shared" si="10"/>
        <v>0</v>
      </c>
      <c r="AF8" s="110">
        <f t="shared" si="11"/>
        <v>0</v>
      </c>
      <c r="AG8" s="110">
        <f t="shared" si="12"/>
        <v>0</v>
      </c>
      <c r="AI8" s="111">
        <f t="shared" si="1"/>
        <v>0</v>
      </c>
      <c r="AJ8" s="111">
        <f t="shared" si="2"/>
        <v>0</v>
      </c>
      <c r="AK8" s="111">
        <f t="shared" si="3"/>
        <v>0</v>
      </c>
      <c r="AM8" s="162" t="s">
        <v>35</v>
      </c>
      <c r="AN8" s="112" t="s">
        <v>2332</v>
      </c>
      <c r="AO8" s="101" t="s">
        <v>37</v>
      </c>
      <c r="AP8" s="112" t="s">
        <v>2769</v>
      </c>
      <c r="AR8" s="110" t="str">
        <f t="shared" si="13"/>
        <v/>
      </c>
      <c r="AS8" s="110" t="str">
        <f t="shared" si="14"/>
        <v/>
      </c>
      <c r="AT8" s="110" t="str">
        <f t="shared" si="15"/>
        <v/>
      </c>
      <c r="AU8" s="110" t="str">
        <f t="shared" si="16"/>
        <v/>
      </c>
      <c r="AV8" s="110" t="str">
        <f t="shared" si="17"/>
        <v/>
      </c>
      <c r="AW8" s="110" t="str">
        <f t="shared" si="18"/>
        <v/>
      </c>
      <c r="AX8" s="110" t="str">
        <f t="shared" si="18"/>
        <v/>
      </c>
      <c r="AY8" s="110" t="str">
        <f t="shared" si="18"/>
        <v/>
      </c>
      <c r="AZ8" s="110" t="str">
        <f t="shared" si="18"/>
        <v/>
      </c>
      <c r="BA8" s="110" t="str">
        <f t="shared" si="18"/>
        <v/>
      </c>
      <c r="BB8" s="110" t="str">
        <f t="shared" si="19"/>
        <v/>
      </c>
      <c r="BC8" s="110" t="str">
        <f t="shared" si="20"/>
        <v/>
      </c>
      <c r="BD8" s="110" t="str">
        <f t="shared" si="21"/>
        <v/>
      </c>
      <c r="BE8" s="110" t="str">
        <f t="shared" si="22"/>
        <v/>
      </c>
      <c r="BF8" s="110" t="str">
        <f t="shared" si="23"/>
        <v/>
      </c>
      <c r="BJ8" s="171" t="s">
        <v>316</v>
      </c>
      <c r="BK8" s="171" t="s">
        <v>317</v>
      </c>
      <c r="BL8" s="171" t="s">
        <v>318</v>
      </c>
      <c r="BM8" s="171" t="s">
        <v>304</v>
      </c>
      <c r="BN8" s="171" t="s">
        <v>319</v>
      </c>
    </row>
    <row r="9" spans="1:66" s="101" customFormat="1" ht="15">
      <c r="A9" s="35"/>
      <c r="B9" s="36"/>
      <c r="C9" s="36"/>
      <c r="D9" s="35"/>
      <c r="E9" s="36"/>
      <c r="F9" s="120"/>
      <c r="G9" s="97" t="str">
        <f t="shared" si="4"/>
        <v/>
      </c>
      <c r="H9" s="35"/>
      <c r="I9" s="36"/>
      <c r="J9" s="121"/>
      <c r="K9" s="121"/>
      <c r="L9" s="109">
        <f t="shared" si="5"/>
        <v>0</v>
      </c>
      <c r="M9" s="100">
        <f t="shared" si="6"/>
        <v>0</v>
      </c>
      <c r="N9" s="100"/>
      <c r="O9" s="110">
        <f t="shared" si="0"/>
        <v>0</v>
      </c>
      <c r="P9" s="110">
        <f t="shared" si="0"/>
        <v>0</v>
      </c>
      <c r="Q9" s="110">
        <f t="shared" si="0"/>
        <v>0</v>
      </c>
      <c r="R9" s="110">
        <f t="shared" si="0"/>
        <v>0</v>
      </c>
      <c r="S9" s="110">
        <f t="shared" si="0"/>
        <v>0</v>
      </c>
      <c r="T9" s="110">
        <f t="shared" si="0"/>
        <v>0</v>
      </c>
      <c r="U9" s="110">
        <f t="shared" si="0"/>
        <v>0</v>
      </c>
      <c r="V9" s="110">
        <f t="shared" si="0"/>
        <v>0</v>
      </c>
      <c r="W9" s="110">
        <f t="shared" si="0"/>
        <v>0</v>
      </c>
      <c r="X9" s="110">
        <f t="shared" si="0"/>
        <v>0</v>
      </c>
      <c r="Y9" s="110">
        <f t="shared" si="0"/>
        <v>0</v>
      </c>
      <c r="Z9" s="110">
        <f t="shared" si="0"/>
        <v>1</v>
      </c>
      <c r="AB9" s="110">
        <f t="shared" si="7"/>
        <v>0</v>
      </c>
      <c r="AC9" s="110">
        <f t="shared" si="8"/>
        <v>0</v>
      </c>
      <c r="AD9" s="110">
        <f t="shared" si="9"/>
        <v>0</v>
      </c>
      <c r="AE9" s="110">
        <f t="shared" si="10"/>
        <v>0</v>
      </c>
      <c r="AF9" s="110">
        <f t="shared" si="11"/>
        <v>0</v>
      </c>
      <c r="AG9" s="110">
        <f t="shared" si="12"/>
        <v>0</v>
      </c>
      <c r="AI9" s="111">
        <f t="shared" si="1"/>
        <v>0</v>
      </c>
      <c r="AJ9" s="111">
        <f t="shared" si="2"/>
        <v>0</v>
      </c>
      <c r="AK9" s="111">
        <f t="shared" si="3"/>
        <v>0</v>
      </c>
      <c r="AM9" s="162" t="s">
        <v>55</v>
      </c>
      <c r="AN9" s="112" t="s">
        <v>262</v>
      </c>
      <c r="AO9" s="101" t="s">
        <v>37</v>
      </c>
      <c r="AR9" s="110" t="str">
        <f t="shared" si="13"/>
        <v/>
      </c>
      <c r="AS9" s="110" t="str">
        <f t="shared" si="14"/>
        <v/>
      </c>
      <c r="AT9" s="110" t="str">
        <f t="shared" si="15"/>
        <v/>
      </c>
      <c r="AU9" s="110" t="str">
        <f t="shared" si="16"/>
        <v/>
      </c>
      <c r="AV9" s="110" t="str">
        <f t="shared" si="17"/>
        <v/>
      </c>
      <c r="AW9" s="110" t="str">
        <f t="shared" si="18"/>
        <v/>
      </c>
      <c r="AX9" s="110" t="str">
        <f t="shared" si="18"/>
        <v/>
      </c>
      <c r="AY9" s="110" t="str">
        <f t="shared" si="18"/>
        <v/>
      </c>
      <c r="AZ9" s="110" t="str">
        <f t="shared" si="18"/>
        <v/>
      </c>
      <c r="BA9" s="110" t="str">
        <f t="shared" si="18"/>
        <v/>
      </c>
      <c r="BB9" s="110" t="str">
        <f t="shared" si="19"/>
        <v/>
      </c>
      <c r="BC9" s="110" t="str">
        <f t="shared" si="20"/>
        <v/>
      </c>
      <c r="BD9" s="110" t="str">
        <f t="shared" si="21"/>
        <v/>
      </c>
      <c r="BE9" s="110" t="str">
        <f t="shared" si="22"/>
        <v/>
      </c>
      <c r="BF9" s="110" t="str">
        <f t="shared" si="23"/>
        <v/>
      </c>
      <c r="BJ9" s="171" t="s">
        <v>320</v>
      </c>
      <c r="BK9" s="171" t="s">
        <v>317</v>
      </c>
      <c r="BL9" s="171" t="s">
        <v>318</v>
      </c>
      <c r="BM9" s="171" t="s">
        <v>304</v>
      </c>
      <c r="BN9" s="171" t="s">
        <v>321</v>
      </c>
    </row>
    <row r="10" spans="1:66" s="101" customFormat="1" ht="15">
      <c r="A10" s="35"/>
      <c r="B10" s="36"/>
      <c r="C10" s="36"/>
      <c r="D10" s="35"/>
      <c r="E10" s="36"/>
      <c r="F10" s="120"/>
      <c r="G10" s="97" t="str">
        <f t="shared" si="4"/>
        <v/>
      </c>
      <c r="H10" s="35"/>
      <c r="I10" s="36"/>
      <c r="J10" s="121"/>
      <c r="K10" s="121"/>
      <c r="L10" s="109">
        <f t="shared" si="5"/>
        <v>0</v>
      </c>
      <c r="M10" s="100">
        <f t="shared" si="6"/>
        <v>0</v>
      </c>
      <c r="N10" s="100"/>
      <c r="O10" s="110">
        <f t="shared" si="0"/>
        <v>0</v>
      </c>
      <c r="P10" s="110">
        <f t="shared" si="0"/>
        <v>0</v>
      </c>
      <c r="Q10" s="110">
        <f t="shared" si="0"/>
        <v>0</v>
      </c>
      <c r="R10" s="110">
        <f t="shared" si="0"/>
        <v>0</v>
      </c>
      <c r="S10" s="110">
        <f t="shared" si="0"/>
        <v>0</v>
      </c>
      <c r="T10" s="110">
        <f t="shared" si="0"/>
        <v>0</v>
      </c>
      <c r="U10" s="110">
        <f t="shared" si="0"/>
        <v>0</v>
      </c>
      <c r="V10" s="110">
        <f t="shared" si="0"/>
        <v>0</v>
      </c>
      <c r="W10" s="110">
        <f t="shared" si="0"/>
        <v>0</v>
      </c>
      <c r="X10" s="110">
        <f t="shared" si="0"/>
        <v>0</v>
      </c>
      <c r="Y10" s="110">
        <f t="shared" si="0"/>
        <v>0</v>
      </c>
      <c r="Z10" s="110">
        <f t="shared" si="0"/>
        <v>1</v>
      </c>
      <c r="AB10" s="110">
        <f t="shared" si="7"/>
        <v>0</v>
      </c>
      <c r="AC10" s="110">
        <f t="shared" si="8"/>
        <v>0</v>
      </c>
      <c r="AD10" s="110">
        <f t="shared" si="9"/>
        <v>0</v>
      </c>
      <c r="AE10" s="110">
        <f t="shared" si="10"/>
        <v>0</v>
      </c>
      <c r="AF10" s="110">
        <f t="shared" si="11"/>
        <v>0</v>
      </c>
      <c r="AG10" s="110">
        <f t="shared" si="12"/>
        <v>0</v>
      </c>
      <c r="AI10" s="111">
        <f t="shared" si="1"/>
        <v>0</v>
      </c>
      <c r="AJ10" s="111">
        <f t="shared" si="2"/>
        <v>0</v>
      </c>
      <c r="AK10" s="111">
        <f t="shared" si="3"/>
        <v>0</v>
      </c>
      <c r="AM10" s="146" t="s">
        <v>78</v>
      </c>
      <c r="AN10" s="112" t="s">
        <v>2334</v>
      </c>
      <c r="AO10" s="101" t="s">
        <v>37</v>
      </c>
      <c r="AR10" s="110" t="str">
        <f t="shared" si="13"/>
        <v/>
      </c>
      <c r="AS10" s="110" t="str">
        <f t="shared" si="14"/>
        <v/>
      </c>
      <c r="AT10" s="110" t="str">
        <f t="shared" si="15"/>
        <v/>
      </c>
      <c r="AU10" s="110" t="str">
        <f t="shared" si="16"/>
        <v/>
      </c>
      <c r="AV10" s="110" t="str">
        <f t="shared" si="17"/>
        <v/>
      </c>
      <c r="AW10" s="110" t="str">
        <f t="shared" si="18"/>
        <v/>
      </c>
      <c r="AX10" s="110" t="str">
        <f t="shared" si="18"/>
        <v/>
      </c>
      <c r="AY10" s="110" t="str">
        <f t="shared" si="18"/>
        <v/>
      </c>
      <c r="AZ10" s="110" t="str">
        <f t="shared" si="18"/>
        <v/>
      </c>
      <c r="BA10" s="110" t="str">
        <f t="shared" si="18"/>
        <v/>
      </c>
      <c r="BB10" s="110" t="str">
        <f t="shared" si="19"/>
        <v/>
      </c>
      <c r="BC10" s="110" t="str">
        <f t="shared" si="20"/>
        <v/>
      </c>
      <c r="BD10" s="110" t="str">
        <f t="shared" si="21"/>
        <v/>
      </c>
      <c r="BE10" s="110" t="str">
        <f t="shared" si="22"/>
        <v/>
      </c>
      <c r="BF10" s="110" t="str">
        <f t="shared" si="23"/>
        <v/>
      </c>
      <c r="BJ10" s="171" t="s">
        <v>322</v>
      </c>
      <c r="BK10" s="171" t="s">
        <v>317</v>
      </c>
      <c r="BL10" s="171" t="s">
        <v>318</v>
      </c>
      <c r="BM10" s="171" t="s">
        <v>304</v>
      </c>
      <c r="BN10" s="171" t="s">
        <v>323</v>
      </c>
    </row>
    <row r="11" spans="1:66" s="101" customFormat="1" ht="15">
      <c r="A11" s="35"/>
      <c r="B11" s="36"/>
      <c r="C11" s="36"/>
      <c r="D11" s="35"/>
      <c r="E11" s="36"/>
      <c r="F11" s="120"/>
      <c r="G11" s="97" t="str">
        <f t="shared" si="4"/>
        <v/>
      </c>
      <c r="H11" s="35"/>
      <c r="I11" s="36"/>
      <c r="J11" s="121"/>
      <c r="K11" s="121"/>
      <c r="L11" s="109">
        <f t="shared" si="5"/>
        <v>0</v>
      </c>
      <c r="M11" s="100">
        <f t="shared" si="6"/>
        <v>0</v>
      </c>
      <c r="N11" s="100"/>
      <c r="O11" s="110">
        <f t="shared" si="0"/>
        <v>0</v>
      </c>
      <c r="P11" s="110">
        <f t="shared" si="0"/>
        <v>0</v>
      </c>
      <c r="Q11" s="110">
        <f t="shared" si="0"/>
        <v>0</v>
      </c>
      <c r="R11" s="110">
        <f t="shared" si="0"/>
        <v>0</v>
      </c>
      <c r="S11" s="110">
        <f t="shared" si="0"/>
        <v>0</v>
      </c>
      <c r="T11" s="110">
        <f t="shared" si="0"/>
        <v>0</v>
      </c>
      <c r="U11" s="110">
        <f t="shared" si="0"/>
        <v>0</v>
      </c>
      <c r="V11" s="110">
        <f t="shared" si="0"/>
        <v>0</v>
      </c>
      <c r="W11" s="110">
        <f t="shared" si="0"/>
        <v>0</v>
      </c>
      <c r="X11" s="110">
        <f t="shared" si="0"/>
        <v>0</v>
      </c>
      <c r="Y11" s="110">
        <f t="shared" si="0"/>
        <v>0</v>
      </c>
      <c r="Z11" s="110">
        <f t="shared" si="0"/>
        <v>1</v>
      </c>
      <c r="AB11" s="110">
        <f t="shared" si="7"/>
        <v>0</v>
      </c>
      <c r="AC11" s="110">
        <f t="shared" si="8"/>
        <v>0</v>
      </c>
      <c r="AD11" s="110">
        <f t="shared" si="9"/>
        <v>0</v>
      </c>
      <c r="AE11" s="110">
        <f t="shared" si="10"/>
        <v>0</v>
      </c>
      <c r="AF11" s="110">
        <f t="shared" si="11"/>
        <v>0</v>
      </c>
      <c r="AG11" s="110">
        <f t="shared" si="12"/>
        <v>0</v>
      </c>
      <c r="AI11" s="111">
        <f t="shared" si="1"/>
        <v>0</v>
      </c>
      <c r="AJ11" s="111">
        <f t="shared" si="2"/>
        <v>0</v>
      </c>
      <c r="AK11" s="111">
        <f t="shared" si="3"/>
        <v>0</v>
      </c>
      <c r="AO11" s="101" t="s">
        <v>37</v>
      </c>
      <c r="AR11" s="110" t="str">
        <f t="shared" si="13"/>
        <v/>
      </c>
      <c r="AS11" s="110" t="str">
        <f t="shared" si="14"/>
        <v/>
      </c>
      <c r="AT11" s="110" t="str">
        <f t="shared" si="15"/>
        <v/>
      </c>
      <c r="AU11" s="110" t="str">
        <f t="shared" si="16"/>
        <v/>
      </c>
      <c r="AV11" s="110" t="str">
        <f t="shared" si="17"/>
        <v/>
      </c>
      <c r="AW11" s="110" t="str">
        <f t="shared" si="18"/>
        <v/>
      </c>
      <c r="AX11" s="110" t="str">
        <f t="shared" si="18"/>
        <v/>
      </c>
      <c r="AY11" s="110" t="str">
        <f t="shared" si="18"/>
        <v/>
      </c>
      <c r="AZ11" s="110" t="str">
        <f t="shared" si="18"/>
        <v/>
      </c>
      <c r="BA11" s="110" t="str">
        <f t="shared" si="18"/>
        <v/>
      </c>
      <c r="BB11" s="110" t="str">
        <f t="shared" si="19"/>
        <v/>
      </c>
      <c r="BC11" s="110" t="str">
        <f t="shared" si="20"/>
        <v/>
      </c>
      <c r="BD11" s="110" t="str">
        <f t="shared" si="21"/>
        <v/>
      </c>
      <c r="BE11" s="110" t="str">
        <f t="shared" si="22"/>
        <v/>
      </c>
      <c r="BF11" s="110" t="str">
        <f t="shared" si="23"/>
        <v/>
      </c>
      <c r="BJ11" s="171" t="s">
        <v>324</v>
      </c>
      <c r="BK11" s="171" t="s">
        <v>317</v>
      </c>
      <c r="BL11" s="171" t="s">
        <v>318</v>
      </c>
      <c r="BM11" s="171" t="s">
        <v>304</v>
      </c>
      <c r="BN11" s="171" t="s">
        <v>325</v>
      </c>
    </row>
    <row r="12" spans="1:66" s="101" customFormat="1" ht="15">
      <c r="A12" s="35"/>
      <c r="B12" s="36"/>
      <c r="C12" s="36"/>
      <c r="D12" s="35"/>
      <c r="E12" s="36"/>
      <c r="F12" s="120"/>
      <c r="G12" s="97" t="str">
        <f t="shared" si="4"/>
        <v/>
      </c>
      <c r="H12" s="35"/>
      <c r="I12" s="36"/>
      <c r="J12" s="121"/>
      <c r="K12" s="121"/>
      <c r="L12" s="109">
        <f t="shared" si="5"/>
        <v>0</v>
      </c>
      <c r="M12" s="100">
        <f t="shared" si="6"/>
        <v>0</v>
      </c>
      <c r="N12" s="100"/>
      <c r="O12" s="110">
        <f t="shared" si="0"/>
        <v>0</v>
      </c>
      <c r="P12" s="110">
        <f t="shared" si="0"/>
        <v>0</v>
      </c>
      <c r="Q12" s="110">
        <f t="shared" si="0"/>
        <v>0</v>
      </c>
      <c r="R12" s="110">
        <f t="shared" si="0"/>
        <v>0</v>
      </c>
      <c r="S12" s="110">
        <f t="shared" si="0"/>
        <v>0</v>
      </c>
      <c r="T12" s="110">
        <f t="shared" si="0"/>
        <v>0</v>
      </c>
      <c r="U12" s="110">
        <f t="shared" si="0"/>
        <v>0</v>
      </c>
      <c r="V12" s="110">
        <f t="shared" si="0"/>
        <v>0</v>
      </c>
      <c r="W12" s="110">
        <f t="shared" si="0"/>
        <v>0</v>
      </c>
      <c r="X12" s="110">
        <f t="shared" si="0"/>
        <v>0</v>
      </c>
      <c r="Y12" s="110">
        <f t="shared" si="0"/>
        <v>0</v>
      </c>
      <c r="Z12" s="110">
        <f t="shared" si="0"/>
        <v>1</v>
      </c>
      <c r="AB12" s="110">
        <f t="shared" si="7"/>
        <v>0</v>
      </c>
      <c r="AC12" s="110">
        <f t="shared" si="8"/>
        <v>0</v>
      </c>
      <c r="AD12" s="110">
        <f t="shared" si="9"/>
        <v>0</v>
      </c>
      <c r="AE12" s="110">
        <f t="shared" si="10"/>
        <v>0</v>
      </c>
      <c r="AF12" s="110">
        <f t="shared" si="11"/>
        <v>0</v>
      </c>
      <c r="AG12" s="110">
        <f t="shared" si="12"/>
        <v>0</v>
      </c>
      <c r="AI12" s="111">
        <f t="shared" si="1"/>
        <v>0</v>
      </c>
      <c r="AJ12" s="111">
        <f t="shared" si="2"/>
        <v>0</v>
      </c>
      <c r="AK12" s="111">
        <f t="shared" si="3"/>
        <v>0</v>
      </c>
      <c r="AO12" s="101" t="s">
        <v>37</v>
      </c>
      <c r="AR12" s="110" t="str">
        <f t="shared" si="13"/>
        <v/>
      </c>
      <c r="AS12" s="110" t="str">
        <f t="shared" si="14"/>
        <v/>
      </c>
      <c r="AT12" s="110" t="str">
        <f t="shared" si="15"/>
        <v/>
      </c>
      <c r="AU12" s="110" t="str">
        <f t="shared" si="16"/>
        <v/>
      </c>
      <c r="AV12" s="110" t="str">
        <f t="shared" si="17"/>
        <v/>
      </c>
      <c r="AW12" s="110" t="str">
        <f t="shared" si="18"/>
        <v/>
      </c>
      <c r="AX12" s="110" t="str">
        <f t="shared" si="18"/>
        <v/>
      </c>
      <c r="AY12" s="110" t="str">
        <f t="shared" si="18"/>
        <v/>
      </c>
      <c r="AZ12" s="110" t="str">
        <f t="shared" si="18"/>
        <v/>
      </c>
      <c r="BA12" s="110" t="str">
        <f t="shared" si="18"/>
        <v/>
      </c>
      <c r="BB12" s="110" t="str">
        <f t="shared" si="19"/>
        <v/>
      </c>
      <c r="BC12" s="110" t="str">
        <f t="shared" si="20"/>
        <v/>
      </c>
      <c r="BD12" s="110" t="str">
        <f t="shared" si="21"/>
        <v/>
      </c>
      <c r="BE12" s="110" t="str">
        <f t="shared" si="22"/>
        <v/>
      </c>
      <c r="BF12" s="110" t="str">
        <f t="shared" si="23"/>
        <v/>
      </c>
      <c r="BJ12" s="171" t="s">
        <v>326</v>
      </c>
      <c r="BK12" s="171" t="s">
        <v>327</v>
      </c>
      <c r="BL12" s="171" t="s">
        <v>328</v>
      </c>
      <c r="BM12" s="171" t="s">
        <v>329</v>
      </c>
      <c r="BN12" s="171" t="s">
        <v>330</v>
      </c>
    </row>
    <row r="13" spans="1:66" s="101" customFormat="1" ht="15">
      <c r="A13" s="35"/>
      <c r="B13" s="36"/>
      <c r="C13" s="36"/>
      <c r="D13" s="35"/>
      <c r="E13" s="36"/>
      <c r="F13" s="120"/>
      <c r="G13" s="97" t="str">
        <f t="shared" si="4"/>
        <v/>
      </c>
      <c r="H13" s="35"/>
      <c r="I13" s="36"/>
      <c r="J13" s="121"/>
      <c r="K13" s="121"/>
      <c r="L13" s="109">
        <f t="shared" si="5"/>
        <v>0</v>
      </c>
      <c r="M13" s="100">
        <f t="shared" si="6"/>
        <v>0</v>
      </c>
      <c r="N13" s="100"/>
      <c r="O13" s="110">
        <f t="shared" si="0"/>
        <v>0</v>
      </c>
      <c r="P13" s="110">
        <f t="shared" si="0"/>
        <v>0</v>
      </c>
      <c r="Q13" s="110">
        <f t="shared" si="0"/>
        <v>0</v>
      </c>
      <c r="R13" s="110">
        <f t="shared" si="0"/>
        <v>0</v>
      </c>
      <c r="S13" s="110">
        <f t="shared" si="0"/>
        <v>0</v>
      </c>
      <c r="T13" s="110">
        <f t="shared" si="0"/>
        <v>0</v>
      </c>
      <c r="U13" s="110">
        <f t="shared" si="0"/>
        <v>0</v>
      </c>
      <c r="V13" s="110">
        <f t="shared" si="0"/>
        <v>0</v>
      </c>
      <c r="W13" s="110">
        <f t="shared" si="0"/>
        <v>0</v>
      </c>
      <c r="X13" s="110">
        <f t="shared" si="0"/>
        <v>0</v>
      </c>
      <c r="Y13" s="110">
        <f t="shared" si="0"/>
        <v>0</v>
      </c>
      <c r="Z13" s="110">
        <f t="shared" si="0"/>
        <v>1</v>
      </c>
      <c r="AB13" s="110">
        <f t="shared" si="7"/>
        <v>0</v>
      </c>
      <c r="AC13" s="110">
        <f t="shared" si="8"/>
        <v>0</v>
      </c>
      <c r="AD13" s="110">
        <f t="shared" si="9"/>
        <v>0</v>
      </c>
      <c r="AE13" s="110">
        <f t="shared" si="10"/>
        <v>0</v>
      </c>
      <c r="AF13" s="110">
        <f t="shared" si="11"/>
        <v>0</v>
      </c>
      <c r="AG13" s="110">
        <f t="shared" si="12"/>
        <v>0</v>
      </c>
      <c r="AI13" s="111">
        <f t="shared" si="1"/>
        <v>0</v>
      </c>
      <c r="AJ13" s="111">
        <f t="shared" si="2"/>
        <v>0</v>
      </c>
      <c r="AK13" s="111">
        <f t="shared" si="3"/>
        <v>0</v>
      </c>
      <c r="AO13" s="101" t="s">
        <v>37</v>
      </c>
      <c r="AR13" s="110" t="str">
        <f t="shared" si="13"/>
        <v/>
      </c>
      <c r="AS13" s="110" t="str">
        <f t="shared" si="14"/>
        <v/>
      </c>
      <c r="AT13" s="110" t="str">
        <f t="shared" si="15"/>
        <v/>
      </c>
      <c r="AU13" s="110" t="str">
        <f t="shared" si="16"/>
        <v/>
      </c>
      <c r="AV13" s="110" t="str">
        <f t="shared" si="17"/>
        <v/>
      </c>
      <c r="AW13" s="110" t="str">
        <f t="shared" si="18"/>
        <v/>
      </c>
      <c r="AX13" s="110" t="str">
        <f t="shared" si="18"/>
        <v/>
      </c>
      <c r="AY13" s="110" t="str">
        <f t="shared" si="18"/>
        <v/>
      </c>
      <c r="AZ13" s="110" t="str">
        <f t="shared" si="18"/>
        <v/>
      </c>
      <c r="BA13" s="110" t="str">
        <f t="shared" si="18"/>
        <v/>
      </c>
      <c r="BB13" s="110" t="str">
        <f t="shared" si="19"/>
        <v/>
      </c>
      <c r="BC13" s="110" t="str">
        <f t="shared" si="20"/>
        <v/>
      </c>
      <c r="BD13" s="110" t="str">
        <f t="shared" si="21"/>
        <v/>
      </c>
      <c r="BE13" s="110" t="str">
        <f t="shared" si="22"/>
        <v/>
      </c>
      <c r="BF13" s="110" t="str">
        <f t="shared" si="23"/>
        <v/>
      </c>
      <c r="BJ13" s="171" t="s">
        <v>331</v>
      </c>
      <c r="BK13" s="171" t="s">
        <v>332</v>
      </c>
      <c r="BL13" s="171" t="s">
        <v>333</v>
      </c>
      <c r="BM13" s="171" t="s">
        <v>334</v>
      </c>
      <c r="BN13" s="171" t="s">
        <v>335</v>
      </c>
    </row>
    <row r="14" spans="1:66" s="101" customFormat="1" ht="15">
      <c r="A14" s="35"/>
      <c r="B14" s="36"/>
      <c r="C14" s="36"/>
      <c r="D14" s="35"/>
      <c r="E14" s="36"/>
      <c r="F14" s="120"/>
      <c r="G14" s="97" t="str">
        <f t="shared" si="4"/>
        <v/>
      </c>
      <c r="H14" s="35"/>
      <c r="I14" s="36"/>
      <c r="J14" s="121"/>
      <c r="K14" s="121"/>
      <c r="L14" s="109">
        <f t="shared" si="5"/>
        <v>0</v>
      </c>
      <c r="M14" s="100">
        <f t="shared" si="6"/>
        <v>0</v>
      </c>
      <c r="N14" s="100"/>
      <c r="O14" s="110">
        <f t="shared" si="0"/>
        <v>0</v>
      </c>
      <c r="P14" s="110">
        <f t="shared" si="0"/>
        <v>0</v>
      </c>
      <c r="Q14" s="110">
        <f t="shared" si="0"/>
        <v>0</v>
      </c>
      <c r="R14" s="110">
        <f t="shared" si="0"/>
        <v>0</v>
      </c>
      <c r="S14" s="110">
        <f t="shared" si="0"/>
        <v>0</v>
      </c>
      <c r="T14" s="110">
        <f t="shared" si="0"/>
        <v>0</v>
      </c>
      <c r="U14" s="110">
        <f t="shared" si="0"/>
        <v>0</v>
      </c>
      <c r="V14" s="110">
        <f t="shared" si="0"/>
        <v>0</v>
      </c>
      <c r="W14" s="110">
        <f t="shared" si="0"/>
        <v>0</v>
      </c>
      <c r="X14" s="110">
        <f t="shared" si="0"/>
        <v>0</v>
      </c>
      <c r="Y14" s="110">
        <f t="shared" si="0"/>
        <v>0</v>
      </c>
      <c r="Z14" s="110">
        <f t="shared" si="0"/>
        <v>1</v>
      </c>
      <c r="AB14" s="110">
        <f t="shared" si="7"/>
        <v>0</v>
      </c>
      <c r="AC14" s="110">
        <f t="shared" si="8"/>
        <v>0</v>
      </c>
      <c r="AD14" s="110">
        <f t="shared" si="9"/>
        <v>0</v>
      </c>
      <c r="AE14" s="110">
        <f t="shared" si="10"/>
        <v>0</v>
      </c>
      <c r="AF14" s="110">
        <f t="shared" si="11"/>
        <v>0</v>
      </c>
      <c r="AG14" s="110">
        <f t="shared" si="12"/>
        <v>0</v>
      </c>
      <c r="AI14" s="111">
        <f t="shared" si="1"/>
        <v>0</v>
      </c>
      <c r="AJ14" s="111">
        <f t="shared" si="2"/>
        <v>0</v>
      </c>
      <c r="AK14" s="111">
        <f t="shared" si="3"/>
        <v>0</v>
      </c>
      <c r="AR14" s="110" t="str">
        <f t="shared" si="13"/>
        <v/>
      </c>
      <c r="AS14" s="110" t="str">
        <f t="shared" si="14"/>
        <v/>
      </c>
      <c r="AT14" s="110" t="str">
        <f t="shared" si="15"/>
        <v/>
      </c>
      <c r="AU14" s="110" t="str">
        <f t="shared" si="16"/>
        <v/>
      </c>
      <c r="AV14" s="110" t="str">
        <f t="shared" si="17"/>
        <v/>
      </c>
      <c r="AW14" s="110" t="str">
        <f t="shared" si="18"/>
        <v/>
      </c>
      <c r="AX14" s="110" t="str">
        <f t="shared" si="18"/>
        <v/>
      </c>
      <c r="AY14" s="110" t="str">
        <f t="shared" si="18"/>
        <v/>
      </c>
      <c r="AZ14" s="110" t="str">
        <f t="shared" si="18"/>
        <v/>
      </c>
      <c r="BA14" s="110" t="str">
        <f t="shared" si="18"/>
        <v/>
      </c>
      <c r="BB14" s="110" t="str">
        <f t="shared" si="19"/>
        <v/>
      </c>
      <c r="BC14" s="110" t="str">
        <f t="shared" si="20"/>
        <v/>
      </c>
      <c r="BD14" s="110" t="str">
        <f t="shared" si="21"/>
        <v/>
      </c>
      <c r="BE14" s="110" t="str">
        <f t="shared" si="22"/>
        <v/>
      </c>
      <c r="BF14" s="110" t="str">
        <f t="shared" si="23"/>
        <v/>
      </c>
      <c r="BJ14" s="171" t="s">
        <v>336</v>
      </c>
      <c r="BK14" s="171" t="s">
        <v>337</v>
      </c>
      <c r="BL14" s="171" t="s">
        <v>338</v>
      </c>
      <c r="BM14" s="171" t="s">
        <v>314</v>
      </c>
      <c r="BN14" s="171" t="s">
        <v>339</v>
      </c>
    </row>
    <row r="15" spans="1:66" s="101" customFormat="1" ht="15">
      <c r="A15" s="35"/>
      <c r="B15" s="36"/>
      <c r="C15" s="36"/>
      <c r="D15" s="35"/>
      <c r="E15" s="36"/>
      <c r="F15" s="120"/>
      <c r="G15" s="97" t="str">
        <f t="shared" si="4"/>
        <v/>
      </c>
      <c r="H15" s="35"/>
      <c r="I15" s="36"/>
      <c r="J15" s="121"/>
      <c r="K15" s="121"/>
      <c r="L15" s="109">
        <f t="shared" si="5"/>
        <v>0</v>
      </c>
      <c r="M15" s="100">
        <f t="shared" si="6"/>
        <v>0</v>
      </c>
      <c r="N15" s="100"/>
      <c r="O15" s="110">
        <f t="shared" si="0"/>
        <v>0</v>
      </c>
      <c r="P15" s="110">
        <f t="shared" si="0"/>
        <v>0</v>
      </c>
      <c r="Q15" s="110">
        <f t="shared" si="0"/>
        <v>0</v>
      </c>
      <c r="R15" s="110">
        <f t="shared" si="0"/>
        <v>0</v>
      </c>
      <c r="S15" s="110">
        <f t="shared" si="0"/>
        <v>0</v>
      </c>
      <c r="T15" s="110">
        <f t="shared" si="0"/>
        <v>0</v>
      </c>
      <c r="U15" s="110">
        <f t="shared" si="0"/>
        <v>0</v>
      </c>
      <c r="V15" s="110">
        <f t="shared" si="0"/>
        <v>0</v>
      </c>
      <c r="W15" s="110">
        <f t="shared" si="0"/>
        <v>0</v>
      </c>
      <c r="X15" s="110">
        <f t="shared" si="0"/>
        <v>0</v>
      </c>
      <c r="Y15" s="110">
        <f t="shared" si="0"/>
        <v>0</v>
      </c>
      <c r="Z15" s="110">
        <f t="shared" si="0"/>
        <v>1</v>
      </c>
      <c r="AB15" s="110">
        <f t="shared" si="7"/>
        <v>0</v>
      </c>
      <c r="AC15" s="110">
        <f t="shared" si="8"/>
        <v>0</v>
      </c>
      <c r="AD15" s="110">
        <f t="shared" si="9"/>
        <v>0</v>
      </c>
      <c r="AE15" s="110">
        <f t="shared" si="10"/>
        <v>0</v>
      </c>
      <c r="AF15" s="110">
        <f t="shared" si="11"/>
        <v>0</v>
      </c>
      <c r="AG15" s="110">
        <f t="shared" si="12"/>
        <v>0</v>
      </c>
      <c r="AI15" s="111">
        <f t="shared" si="1"/>
        <v>0</v>
      </c>
      <c r="AJ15" s="111">
        <f t="shared" si="2"/>
        <v>0</v>
      </c>
      <c r="AK15" s="111">
        <f t="shared" si="3"/>
        <v>0</v>
      </c>
      <c r="AR15" s="110" t="str">
        <f t="shared" si="13"/>
        <v/>
      </c>
      <c r="AS15" s="110" t="str">
        <f t="shared" si="14"/>
        <v/>
      </c>
      <c r="AT15" s="110" t="str">
        <f t="shared" si="15"/>
        <v/>
      </c>
      <c r="AU15" s="110" t="str">
        <f t="shared" si="16"/>
        <v/>
      </c>
      <c r="AV15" s="110" t="str">
        <f t="shared" si="17"/>
        <v/>
      </c>
      <c r="AW15" s="110" t="str">
        <f t="shared" si="18"/>
        <v/>
      </c>
      <c r="AX15" s="110" t="str">
        <f t="shared" si="18"/>
        <v/>
      </c>
      <c r="AY15" s="110" t="str">
        <f t="shared" si="18"/>
        <v/>
      </c>
      <c r="AZ15" s="110" t="str">
        <f t="shared" si="18"/>
        <v/>
      </c>
      <c r="BA15" s="110" t="str">
        <f t="shared" si="18"/>
        <v/>
      </c>
      <c r="BB15" s="110" t="str">
        <f t="shared" si="19"/>
        <v/>
      </c>
      <c r="BC15" s="110" t="str">
        <f t="shared" si="20"/>
        <v/>
      </c>
      <c r="BD15" s="110" t="str">
        <f t="shared" si="21"/>
        <v/>
      </c>
      <c r="BE15" s="110" t="str">
        <f t="shared" si="22"/>
        <v/>
      </c>
      <c r="BF15" s="110" t="str">
        <f t="shared" si="23"/>
        <v/>
      </c>
      <c r="BJ15" s="171" t="s">
        <v>340</v>
      </c>
      <c r="BK15" s="171" t="s">
        <v>341</v>
      </c>
      <c r="BL15" s="171" t="s">
        <v>342</v>
      </c>
      <c r="BM15" s="171" t="s">
        <v>334</v>
      </c>
      <c r="BN15" s="171" t="s">
        <v>343</v>
      </c>
    </row>
    <row r="16" spans="1:66" s="101" customFormat="1" ht="15">
      <c r="A16" s="35"/>
      <c r="B16" s="36"/>
      <c r="C16" s="36"/>
      <c r="D16" s="35"/>
      <c r="E16" s="36"/>
      <c r="F16" s="120"/>
      <c r="G16" s="97" t="str">
        <f t="shared" si="4"/>
        <v/>
      </c>
      <c r="H16" s="35"/>
      <c r="I16" s="36"/>
      <c r="J16" s="121"/>
      <c r="K16" s="121"/>
      <c r="L16" s="109">
        <f t="shared" si="5"/>
        <v>0</v>
      </c>
      <c r="M16" s="100">
        <f t="shared" si="6"/>
        <v>0</v>
      </c>
      <c r="N16" s="100"/>
      <c r="O16" s="110">
        <f t="shared" si="0"/>
        <v>0</v>
      </c>
      <c r="P16" s="110">
        <f t="shared" si="0"/>
        <v>0</v>
      </c>
      <c r="Q16" s="110">
        <f t="shared" si="0"/>
        <v>0</v>
      </c>
      <c r="R16" s="110">
        <f t="shared" si="0"/>
        <v>0</v>
      </c>
      <c r="S16" s="110">
        <f t="shared" si="0"/>
        <v>0</v>
      </c>
      <c r="T16" s="110">
        <f t="shared" si="0"/>
        <v>0</v>
      </c>
      <c r="U16" s="110">
        <f t="shared" si="0"/>
        <v>0</v>
      </c>
      <c r="V16" s="110">
        <f t="shared" si="0"/>
        <v>0</v>
      </c>
      <c r="W16" s="110">
        <f t="shared" si="0"/>
        <v>0</v>
      </c>
      <c r="X16" s="110">
        <f t="shared" si="0"/>
        <v>0</v>
      </c>
      <c r="Y16" s="110">
        <f t="shared" si="0"/>
        <v>0</v>
      </c>
      <c r="Z16" s="110">
        <f t="shared" si="0"/>
        <v>1</v>
      </c>
      <c r="AB16" s="110">
        <f t="shared" si="7"/>
        <v>0</v>
      </c>
      <c r="AC16" s="110">
        <f t="shared" si="8"/>
        <v>0</v>
      </c>
      <c r="AD16" s="110">
        <f t="shared" si="9"/>
        <v>0</v>
      </c>
      <c r="AE16" s="110">
        <f t="shared" si="10"/>
        <v>0</v>
      </c>
      <c r="AF16" s="110">
        <f t="shared" si="11"/>
        <v>0</v>
      </c>
      <c r="AG16" s="110">
        <f t="shared" si="12"/>
        <v>0</v>
      </c>
      <c r="AI16" s="111">
        <f t="shared" si="1"/>
        <v>0</v>
      </c>
      <c r="AJ16" s="111">
        <f t="shared" si="2"/>
        <v>0</v>
      </c>
      <c r="AK16" s="111">
        <f t="shared" si="3"/>
        <v>0</v>
      </c>
      <c r="AR16" s="110" t="str">
        <f t="shared" si="13"/>
        <v/>
      </c>
      <c r="AS16" s="110" t="str">
        <f t="shared" si="14"/>
        <v/>
      </c>
      <c r="AT16" s="110" t="str">
        <f t="shared" si="15"/>
        <v/>
      </c>
      <c r="AU16" s="110" t="str">
        <f t="shared" si="16"/>
        <v/>
      </c>
      <c r="AV16" s="110" t="str">
        <f t="shared" si="17"/>
        <v/>
      </c>
      <c r="AW16" s="110" t="str">
        <f t="shared" si="18"/>
        <v/>
      </c>
      <c r="AX16" s="110" t="str">
        <f t="shared" si="18"/>
        <v/>
      </c>
      <c r="AY16" s="110" t="str">
        <f t="shared" si="18"/>
        <v/>
      </c>
      <c r="AZ16" s="110" t="str">
        <f t="shared" si="18"/>
        <v/>
      </c>
      <c r="BA16" s="110" t="str">
        <f t="shared" si="18"/>
        <v/>
      </c>
      <c r="BB16" s="110" t="str">
        <f t="shared" si="19"/>
        <v/>
      </c>
      <c r="BC16" s="110" t="str">
        <f t="shared" si="20"/>
        <v/>
      </c>
      <c r="BD16" s="110" t="str">
        <f t="shared" si="21"/>
        <v/>
      </c>
      <c r="BE16" s="110" t="str">
        <f t="shared" si="22"/>
        <v/>
      </c>
      <c r="BF16" s="110" t="str">
        <f t="shared" si="23"/>
        <v/>
      </c>
      <c r="BJ16" s="171" t="s">
        <v>344</v>
      </c>
      <c r="BK16" s="171" t="s">
        <v>345</v>
      </c>
      <c r="BL16" s="171" t="s">
        <v>346</v>
      </c>
      <c r="BM16" s="171" t="s">
        <v>347</v>
      </c>
      <c r="BN16" s="171" t="s">
        <v>348</v>
      </c>
    </row>
    <row r="17" spans="1:66" s="101" customFormat="1" ht="15">
      <c r="A17" s="35"/>
      <c r="B17" s="36"/>
      <c r="C17" s="36"/>
      <c r="D17" s="35"/>
      <c r="E17" s="36"/>
      <c r="F17" s="120"/>
      <c r="G17" s="97" t="str">
        <f t="shared" si="4"/>
        <v/>
      </c>
      <c r="H17" s="35"/>
      <c r="I17" s="36"/>
      <c r="J17" s="121"/>
      <c r="K17" s="121"/>
      <c r="L17" s="109">
        <f t="shared" si="5"/>
        <v>0</v>
      </c>
      <c r="M17" s="100">
        <f t="shared" si="6"/>
        <v>0</v>
      </c>
      <c r="N17" s="100"/>
      <c r="O17" s="110">
        <f t="shared" si="0"/>
        <v>0</v>
      </c>
      <c r="P17" s="110">
        <f t="shared" si="0"/>
        <v>0</v>
      </c>
      <c r="Q17" s="110">
        <f t="shared" si="0"/>
        <v>0</v>
      </c>
      <c r="R17" s="110">
        <f t="shared" si="0"/>
        <v>0</v>
      </c>
      <c r="S17" s="110">
        <f t="shared" si="0"/>
        <v>0</v>
      </c>
      <c r="T17" s="110">
        <f t="shared" si="0"/>
        <v>0</v>
      </c>
      <c r="U17" s="110">
        <f t="shared" si="0"/>
        <v>0</v>
      </c>
      <c r="V17" s="110">
        <f t="shared" si="0"/>
        <v>0</v>
      </c>
      <c r="W17" s="110">
        <f t="shared" si="0"/>
        <v>0</v>
      </c>
      <c r="X17" s="110">
        <f t="shared" si="0"/>
        <v>0</v>
      </c>
      <c r="Y17" s="110">
        <f t="shared" si="0"/>
        <v>0</v>
      </c>
      <c r="Z17" s="110">
        <f t="shared" si="0"/>
        <v>1</v>
      </c>
      <c r="AB17" s="110">
        <f t="shared" si="7"/>
        <v>0</v>
      </c>
      <c r="AC17" s="110">
        <f t="shared" si="8"/>
        <v>0</v>
      </c>
      <c r="AD17" s="110">
        <f t="shared" si="9"/>
        <v>0</v>
      </c>
      <c r="AE17" s="110">
        <f t="shared" si="10"/>
        <v>0</v>
      </c>
      <c r="AF17" s="110">
        <f t="shared" si="11"/>
        <v>0</v>
      </c>
      <c r="AG17" s="110">
        <f t="shared" si="12"/>
        <v>0</v>
      </c>
      <c r="AI17" s="111">
        <f t="shared" si="1"/>
        <v>0</v>
      </c>
      <c r="AJ17" s="111">
        <f t="shared" si="2"/>
        <v>0</v>
      </c>
      <c r="AK17" s="111">
        <f t="shared" si="3"/>
        <v>0</v>
      </c>
      <c r="AR17" s="110" t="str">
        <f t="shared" si="13"/>
        <v/>
      </c>
      <c r="AS17" s="110" t="str">
        <f t="shared" si="14"/>
        <v/>
      </c>
      <c r="AT17" s="110" t="str">
        <f t="shared" si="15"/>
        <v/>
      </c>
      <c r="AU17" s="110" t="str">
        <f t="shared" si="16"/>
        <v/>
      </c>
      <c r="AV17" s="110" t="str">
        <f t="shared" si="17"/>
        <v/>
      </c>
      <c r="AW17" s="110" t="str">
        <f t="shared" si="18"/>
        <v/>
      </c>
      <c r="AX17" s="110" t="str">
        <f t="shared" si="18"/>
        <v/>
      </c>
      <c r="AY17" s="110" t="str">
        <f t="shared" si="18"/>
        <v/>
      </c>
      <c r="AZ17" s="110" t="str">
        <f t="shared" si="18"/>
        <v/>
      </c>
      <c r="BA17" s="110" t="str">
        <f t="shared" si="18"/>
        <v/>
      </c>
      <c r="BB17" s="110" t="str">
        <f t="shared" si="19"/>
        <v/>
      </c>
      <c r="BC17" s="110" t="str">
        <f t="shared" si="20"/>
        <v/>
      </c>
      <c r="BD17" s="110" t="str">
        <f t="shared" si="21"/>
        <v/>
      </c>
      <c r="BE17" s="110" t="str">
        <f t="shared" si="22"/>
        <v/>
      </c>
      <c r="BF17" s="110" t="str">
        <f t="shared" si="23"/>
        <v/>
      </c>
      <c r="BJ17" s="171" t="s">
        <v>349</v>
      </c>
      <c r="BK17" s="171" t="s">
        <v>350</v>
      </c>
      <c r="BL17" s="171" t="s">
        <v>351</v>
      </c>
      <c r="BM17" s="171" t="s">
        <v>352</v>
      </c>
      <c r="BN17" s="171" t="s">
        <v>353</v>
      </c>
    </row>
    <row r="18" spans="1:66" s="101" customFormat="1" ht="15">
      <c r="A18" s="35"/>
      <c r="B18" s="36"/>
      <c r="C18" s="36"/>
      <c r="D18" s="35"/>
      <c r="E18" s="36"/>
      <c r="F18" s="120"/>
      <c r="G18" s="97" t="str">
        <f t="shared" si="4"/>
        <v/>
      </c>
      <c r="H18" s="35"/>
      <c r="I18" s="36"/>
      <c r="J18" s="121"/>
      <c r="K18" s="121"/>
      <c r="L18" s="109">
        <f t="shared" si="5"/>
        <v>0</v>
      </c>
      <c r="M18" s="100">
        <f t="shared" si="6"/>
        <v>0</v>
      </c>
      <c r="N18" s="100"/>
      <c r="O18" s="110">
        <f t="shared" si="0"/>
        <v>0</v>
      </c>
      <c r="P18" s="110">
        <f t="shared" si="0"/>
        <v>0</v>
      </c>
      <c r="Q18" s="110">
        <f t="shared" si="0"/>
        <v>0</v>
      </c>
      <c r="R18" s="110">
        <f t="shared" si="0"/>
        <v>0</v>
      </c>
      <c r="S18" s="110">
        <f t="shared" si="0"/>
        <v>0</v>
      </c>
      <c r="T18" s="110">
        <f t="shared" si="0"/>
        <v>0</v>
      </c>
      <c r="U18" s="110">
        <f t="shared" si="0"/>
        <v>0</v>
      </c>
      <c r="V18" s="110">
        <f t="shared" si="0"/>
        <v>0</v>
      </c>
      <c r="W18" s="110">
        <f t="shared" si="0"/>
        <v>0</v>
      </c>
      <c r="X18" s="110">
        <f t="shared" si="0"/>
        <v>0</v>
      </c>
      <c r="Y18" s="110">
        <f t="shared" si="0"/>
        <v>0</v>
      </c>
      <c r="Z18" s="110">
        <f t="shared" si="0"/>
        <v>1</v>
      </c>
      <c r="AB18" s="110">
        <f t="shared" si="7"/>
        <v>0</v>
      </c>
      <c r="AC18" s="110">
        <f t="shared" si="8"/>
        <v>0</v>
      </c>
      <c r="AD18" s="110">
        <f t="shared" si="9"/>
        <v>0</v>
      </c>
      <c r="AE18" s="110">
        <f t="shared" si="10"/>
        <v>0</v>
      </c>
      <c r="AF18" s="110">
        <f t="shared" si="11"/>
        <v>0</v>
      </c>
      <c r="AG18" s="110">
        <f t="shared" si="12"/>
        <v>0</v>
      </c>
      <c r="AI18" s="111">
        <f t="shared" si="1"/>
        <v>0</v>
      </c>
      <c r="AJ18" s="111">
        <f t="shared" si="2"/>
        <v>0</v>
      </c>
      <c r="AK18" s="111">
        <f t="shared" si="3"/>
        <v>0</v>
      </c>
      <c r="AR18" s="110" t="str">
        <f t="shared" si="13"/>
        <v/>
      </c>
      <c r="AS18" s="110" t="str">
        <f t="shared" si="14"/>
        <v/>
      </c>
      <c r="AT18" s="110" t="str">
        <f t="shared" si="15"/>
        <v/>
      </c>
      <c r="AU18" s="110" t="str">
        <f t="shared" si="16"/>
        <v/>
      </c>
      <c r="AV18" s="110" t="str">
        <f t="shared" si="17"/>
        <v/>
      </c>
      <c r="AW18" s="110" t="str">
        <f t="shared" si="18"/>
        <v/>
      </c>
      <c r="AX18" s="110" t="str">
        <f t="shared" si="18"/>
        <v/>
      </c>
      <c r="AY18" s="110" t="str">
        <f t="shared" si="18"/>
        <v/>
      </c>
      <c r="AZ18" s="110" t="str">
        <f t="shared" si="18"/>
        <v/>
      </c>
      <c r="BA18" s="110" t="str">
        <f t="shared" si="18"/>
        <v/>
      </c>
      <c r="BB18" s="110" t="str">
        <f t="shared" si="19"/>
        <v/>
      </c>
      <c r="BC18" s="110" t="str">
        <f t="shared" si="20"/>
        <v/>
      </c>
      <c r="BD18" s="110" t="str">
        <f t="shared" si="21"/>
        <v/>
      </c>
      <c r="BE18" s="110" t="str">
        <f t="shared" si="22"/>
        <v/>
      </c>
      <c r="BF18" s="110" t="str">
        <f t="shared" si="23"/>
        <v/>
      </c>
      <c r="BJ18" s="171" t="s">
        <v>354</v>
      </c>
      <c r="BK18" s="171" t="s">
        <v>355</v>
      </c>
      <c r="BL18" s="171" t="s">
        <v>356</v>
      </c>
      <c r="BM18" s="171" t="s">
        <v>357</v>
      </c>
      <c r="BN18" s="171" t="s">
        <v>358</v>
      </c>
    </row>
    <row r="19" spans="1:66" s="101" customFormat="1" ht="15">
      <c r="A19" s="35"/>
      <c r="B19" s="36"/>
      <c r="C19" s="36"/>
      <c r="D19" s="35"/>
      <c r="E19" s="36"/>
      <c r="F19" s="120"/>
      <c r="G19" s="97" t="str">
        <f t="shared" si="4"/>
        <v/>
      </c>
      <c r="H19" s="35"/>
      <c r="I19" s="36"/>
      <c r="J19" s="121"/>
      <c r="K19" s="121"/>
      <c r="L19" s="109">
        <f t="shared" si="5"/>
        <v>0</v>
      </c>
      <c r="M19" s="100">
        <f t="shared" si="6"/>
        <v>0</v>
      </c>
      <c r="N19" s="100"/>
      <c r="O19" s="110">
        <f t="shared" si="0"/>
        <v>0</v>
      </c>
      <c r="P19" s="110">
        <f t="shared" si="0"/>
        <v>0</v>
      </c>
      <c r="Q19" s="110">
        <f t="shared" si="0"/>
        <v>0</v>
      </c>
      <c r="R19" s="110">
        <f t="shared" si="0"/>
        <v>0</v>
      </c>
      <c r="S19" s="110">
        <f t="shared" si="0"/>
        <v>0</v>
      </c>
      <c r="T19" s="110">
        <f t="shared" si="0"/>
        <v>0</v>
      </c>
      <c r="U19" s="110">
        <f t="shared" si="0"/>
        <v>0</v>
      </c>
      <c r="V19" s="110">
        <f t="shared" si="0"/>
        <v>0</v>
      </c>
      <c r="W19" s="110">
        <f t="shared" si="0"/>
        <v>0</v>
      </c>
      <c r="X19" s="110">
        <f t="shared" si="0"/>
        <v>0</v>
      </c>
      <c r="Y19" s="110">
        <f t="shared" si="0"/>
        <v>0</v>
      </c>
      <c r="Z19" s="110">
        <f t="shared" si="0"/>
        <v>1</v>
      </c>
      <c r="AB19" s="110">
        <f t="shared" si="7"/>
        <v>0</v>
      </c>
      <c r="AC19" s="110">
        <f t="shared" si="8"/>
        <v>0</v>
      </c>
      <c r="AD19" s="110">
        <f t="shared" si="9"/>
        <v>0</v>
      </c>
      <c r="AE19" s="110">
        <f t="shared" si="10"/>
        <v>0</v>
      </c>
      <c r="AF19" s="110">
        <f t="shared" si="11"/>
        <v>0</v>
      </c>
      <c r="AG19" s="110">
        <f t="shared" si="12"/>
        <v>0</v>
      </c>
      <c r="AI19" s="111">
        <f t="shared" si="1"/>
        <v>0</v>
      </c>
      <c r="AJ19" s="111">
        <f t="shared" si="2"/>
        <v>0</v>
      </c>
      <c r="AK19" s="111">
        <f t="shared" si="3"/>
        <v>0</v>
      </c>
      <c r="AR19" s="110" t="str">
        <f t="shared" si="13"/>
        <v/>
      </c>
      <c r="AS19" s="110" t="str">
        <f t="shared" si="14"/>
        <v/>
      </c>
      <c r="AT19" s="110" t="str">
        <f t="shared" si="15"/>
        <v/>
      </c>
      <c r="AU19" s="110" t="str">
        <f t="shared" si="16"/>
        <v/>
      </c>
      <c r="AV19" s="110" t="str">
        <f t="shared" si="17"/>
        <v/>
      </c>
      <c r="AW19" s="110" t="str">
        <f t="shared" si="18"/>
        <v/>
      </c>
      <c r="AX19" s="110" t="str">
        <f t="shared" si="18"/>
        <v/>
      </c>
      <c r="AY19" s="110" t="str">
        <f t="shared" si="18"/>
        <v/>
      </c>
      <c r="AZ19" s="110" t="str">
        <f t="shared" si="18"/>
        <v/>
      </c>
      <c r="BA19" s="110" t="str">
        <f t="shared" si="18"/>
        <v/>
      </c>
      <c r="BB19" s="110" t="str">
        <f t="shared" si="19"/>
        <v/>
      </c>
      <c r="BC19" s="110" t="str">
        <f t="shared" si="20"/>
        <v/>
      </c>
      <c r="BD19" s="110" t="str">
        <f t="shared" si="21"/>
        <v/>
      </c>
      <c r="BE19" s="110" t="str">
        <f t="shared" si="22"/>
        <v/>
      </c>
      <c r="BF19" s="110" t="str">
        <f t="shared" si="23"/>
        <v/>
      </c>
      <c r="BJ19" s="171" t="s">
        <v>359</v>
      </c>
      <c r="BK19" s="171" t="s">
        <v>360</v>
      </c>
      <c r="BL19" s="171" t="s">
        <v>361</v>
      </c>
      <c r="BM19" s="171" t="s">
        <v>314</v>
      </c>
      <c r="BN19" s="171" t="s">
        <v>362</v>
      </c>
    </row>
    <row r="20" spans="1:66" s="101" customFormat="1" ht="15">
      <c r="A20" s="35"/>
      <c r="B20" s="36"/>
      <c r="C20" s="36"/>
      <c r="D20" s="35"/>
      <c r="E20" s="36"/>
      <c r="F20" s="120"/>
      <c r="G20" s="97" t="str">
        <f t="shared" si="4"/>
        <v/>
      </c>
      <c r="H20" s="35"/>
      <c r="I20" s="36"/>
      <c r="J20" s="121"/>
      <c r="K20" s="121"/>
      <c r="L20" s="109">
        <f t="shared" si="5"/>
        <v>0</v>
      </c>
      <c r="M20" s="100">
        <f t="shared" si="6"/>
        <v>0</v>
      </c>
      <c r="N20" s="100"/>
      <c r="O20" s="110">
        <f t="shared" si="0"/>
        <v>0</v>
      </c>
      <c r="P20" s="110">
        <f t="shared" si="0"/>
        <v>0</v>
      </c>
      <c r="Q20" s="110">
        <f t="shared" si="0"/>
        <v>0</v>
      </c>
      <c r="R20" s="110">
        <f t="shared" si="0"/>
        <v>0</v>
      </c>
      <c r="S20" s="110">
        <f t="shared" si="0"/>
        <v>0</v>
      </c>
      <c r="T20" s="110">
        <f t="shared" si="0"/>
        <v>0</v>
      </c>
      <c r="U20" s="110">
        <f t="shared" si="0"/>
        <v>0</v>
      </c>
      <c r="V20" s="110">
        <f t="shared" si="0"/>
        <v>0</v>
      </c>
      <c r="W20" s="110">
        <f t="shared" si="0"/>
        <v>0</v>
      </c>
      <c r="X20" s="110">
        <f t="shared" si="0"/>
        <v>0</v>
      </c>
      <c r="Y20" s="110">
        <f t="shared" si="0"/>
        <v>0</v>
      </c>
      <c r="Z20" s="110">
        <f t="shared" si="0"/>
        <v>1</v>
      </c>
      <c r="AB20" s="110">
        <f t="shared" si="7"/>
        <v>0</v>
      </c>
      <c r="AC20" s="110">
        <f t="shared" si="8"/>
        <v>0</v>
      </c>
      <c r="AD20" s="110">
        <f t="shared" si="9"/>
        <v>0</v>
      </c>
      <c r="AE20" s="110">
        <f t="shared" si="10"/>
        <v>0</v>
      </c>
      <c r="AF20" s="110">
        <f t="shared" si="11"/>
        <v>0</v>
      </c>
      <c r="AG20" s="110">
        <f t="shared" si="12"/>
        <v>0</v>
      </c>
      <c r="AI20" s="111">
        <f t="shared" si="1"/>
        <v>0</v>
      </c>
      <c r="AJ20" s="111">
        <f t="shared" si="2"/>
        <v>0</v>
      </c>
      <c r="AK20" s="111">
        <f t="shared" si="3"/>
        <v>0</v>
      </c>
      <c r="AR20" s="110" t="str">
        <f t="shared" si="13"/>
        <v/>
      </c>
      <c r="AS20" s="110" t="str">
        <f t="shared" si="14"/>
        <v/>
      </c>
      <c r="AT20" s="110" t="str">
        <f t="shared" si="15"/>
        <v/>
      </c>
      <c r="AU20" s="110" t="str">
        <f t="shared" si="16"/>
        <v/>
      </c>
      <c r="AV20" s="110" t="str">
        <f t="shared" si="17"/>
        <v/>
      </c>
      <c r="AW20" s="110" t="str">
        <f t="shared" si="18"/>
        <v/>
      </c>
      <c r="AX20" s="110" t="str">
        <f t="shared" si="18"/>
        <v/>
      </c>
      <c r="AY20" s="110" t="str">
        <f t="shared" si="18"/>
        <v/>
      </c>
      <c r="AZ20" s="110" t="str">
        <f t="shared" si="18"/>
        <v/>
      </c>
      <c r="BA20" s="110" t="str">
        <f t="shared" si="18"/>
        <v/>
      </c>
      <c r="BB20" s="110" t="str">
        <f t="shared" si="19"/>
        <v/>
      </c>
      <c r="BC20" s="110" t="str">
        <f t="shared" si="20"/>
        <v/>
      </c>
      <c r="BD20" s="110" t="str">
        <f t="shared" si="21"/>
        <v/>
      </c>
      <c r="BE20" s="110" t="str">
        <f t="shared" si="22"/>
        <v/>
      </c>
      <c r="BF20" s="110" t="str">
        <f t="shared" si="23"/>
        <v/>
      </c>
      <c r="BJ20" s="171" t="s">
        <v>363</v>
      </c>
      <c r="BK20" s="171" t="s">
        <v>364</v>
      </c>
      <c r="BL20" s="171" t="s">
        <v>365</v>
      </c>
      <c r="BM20" s="171" t="s">
        <v>334</v>
      </c>
      <c r="BN20" s="171" t="s">
        <v>366</v>
      </c>
    </row>
    <row r="21" spans="1:66" s="101" customFormat="1" ht="15">
      <c r="A21" s="35"/>
      <c r="B21" s="36"/>
      <c r="C21" s="36"/>
      <c r="D21" s="35"/>
      <c r="E21" s="36"/>
      <c r="F21" s="120"/>
      <c r="G21" s="97" t="str">
        <f t="shared" si="4"/>
        <v/>
      </c>
      <c r="H21" s="35"/>
      <c r="I21" s="36"/>
      <c r="J21" s="121"/>
      <c r="K21" s="121"/>
      <c r="L21" s="109">
        <f t="shared" si="5"/>
        <v>0</v>
      </c>
      <c r="M21" s="100">
        <f t="shared" si="6"/>
        <v>0</v>
      </c>
      <c r="N21" s="100"/>
      <c r="O21" s="110">
        <f t="shared" ref="O21:Z42" si="24">IF(A21&lt;&gt;"",1,0)</f>
        <v>0</v>
      </c>
      <c r="P21" s="110">
        <f t="shared" si="24"/>
        <v>0</v>
      </c>
      <c r="Q21" s="110">
        <f t="shared" si="24"/>
        <v>0</v>
      </c>
      <c r="R21" s="110">
        <f t="shared" si="24"/>
        <v>0</v>
      </c>
      <c r="S21" s="110">
        <f t="shared" si="24"/>
        <v>0</v>
      </c>
      <c r="T21" s="110">
        <f t="shared" si="24"/>
        <v>0</v>
      </c>
      <c r="U21" s="110">
        <f t="shared" si="24"/>
        <v>0</v>
      </c>
      <c r="V21" s="110">
        <f t="shared" si="24"/>
        <v>0</v>
      </c>
      <c r="W21" s="110">
        <f t="shared" si="24"/>
        <v>0</v>
      </c>
      <c r="X21" s="110">
        <f t="shared" si="24"/>
        <v>0</v>
      </c>
      <c r="Y21" s="110">
        <f t="shared" si="24"/>
        <v>0</v>
      </c>
      <c r="Z21" s="110">
        <f t="shared" si="24"/>
        <v>1</v>
      </c>
      <c r="AB21" s="110">
        <f t="shared" si="7"/>
        <v>0</v>
      </c>
      <c r="AC21" s="110">
        <f t="shared" si="8"/>
        <v>0</v>
      </c>
      <c r="AD21" s="110">
        <f t="shared" si="9"/>
        <v>0</v>
      </c>
      <c r="AE21" s="110">
        <f t="shared" si="10"/>
        <v>0</v>
      </c>
      <c r="AF21" s="110">
        <f t="shared" si="11"/>
        <v>0</v>
      </c>
      <c r="AG21" s="110">
        <f t="shared" si="12"/>
        <v>0</v>
      </c>
      <c r="AI21" s="111">
        <f t="shared" si="1"/>
        <v>0</v>
      </c>
      <c r="AJ21" s="111">
        <f t="shared" si="2"/>
        <v>0</v>
      </c>
      <c r="AK21" s="111">
        <f t="shared" si="3"/>
        <v>0</v>
      </c>
      <c r="AR21" s="110" t="str">
        <f t="shared" si="13"/>
        <v/>
      </c>
      <c r="AS21" s="110" t="str">
        <f t="shared" si="14"/>
        <v/>
      </c>
      <c r="AT21" s="110" t="str">
        <f t="shared" si="15"/>
        <v/>
      </c>
      <c r="AU21" s="110" t="str">
        <f t="shared" si="16"/>
        <v/>
      </c>
      <c r="AV21" s="110" t="str">
        <f t="shared" si="17"/>
        <v/>
      </c>
      <c r="AW21" s="110" t="str">
        <f t="shared" si="18"/>
        <v/>
      </c>
      <c r="AX21" s="110" t="str">
        <f t="shared" si="18"/>
        <v/>
      </c>
      <c r="AY21" s="110" t="str">
        <f t="shared" si="18"/>
        <v/>
      </c>
      <c r="AZ21" s="110" t="str">
        <f t="shared" si="18"/>
        <v/>
      </c>
      <c r="BA21" s="110" t="str">
        <f t="shared" si="18"/>
        <v/>
      </c>
      <c r="BB21" s="110" t="str">
        <f t="shared" si="19"/>
        <v/>
      </c>
      <c r="BC21" s="110" t="str">
        <f t="shared" si="20"/>
        <v/>
      </c>
      <c r="BD21" s="110" t="str">
        <f t="shared" si="21"/>
        <v/>
      </c>
      <c r="BE21" s="110" t="str">
        <f t="shared" si="22"/>
        <v/>
      </c>
      <c r="BF21" s="110" t="str">
        <f t="shared" si="23"/>
        <v/>
      </c>
      <c r="BJ21" s="171" t="s">
        <v>367</v>
      </c>
      <c r="BK21" s="171" t="s">
        <v>364</v>
      </c>
      <c r="BL21" s="171" t="s">
        <v>365</v>
      </c>
      <c r="BM21" s="171" t="s">
        <v>334</v>
      </c>
      <c r="BN21" s="171" t="s">
        <v>368</v>
      </c>
    </row>
    <row r="22" spans="1:66" s="101" customFormat="1" ht="15">
      <c r="A22" s="35"/>
      <c r="B22" s="36"/>
      <c r="C22" s="36"/>
      <c r="D22" s="35"/>
      <c r="E22" s="36"/>
      <c r="F22" s="120"/>
      <c r="G22" s="97" t="str">
        <f t="shared" si="4"/>
        <v/>
      </c>
      <c r="H22" s="35"/>
      <c r="I22" s="36"/>
      <c r="J22" s="121"/>
      <c r="K22" s="121"/>
      <c r="L22" s="109">
        <f t="shared" si="5"/>
        <v>0</v>
      </c>
      <c r="M22" s="100">
        <f t="shared" si="6"/>
        <v>0</v>
      </c>
      <c r="N22" s="100"/>
      <c r="O22" s="110">
        <f t="shared" si="24"/>
        <v>0</v>
      </c>
      <c r="P22" s="110">
        <f t="shared" si="24"/>
        <v>0</v>
      </c>
      <c r="Q22" s="110">
        <f t="shared" si="24"/>
        <v>0</v>
      </c>
      <c r="R22" s="110">
        <f t="shared" si="24"/>
        <v>0</v>
      </c>
      <c r="S22" s="110">
        <f t="shared" si="24"/>
        <v>0</v>
      </c>
      <c r="T22" s="110">
        <f t="shared" si="24"/>
        <v>0</v>
      </c>
      <c r="U22" s="110">
        <f t="shared" si="24"/>
        <v>0</v>
      </c>
      <c r="V22" s="110">
        <f t="shared" si="24"/>
        <v>0</v>
      </c>
      <c r="W22" s="110">
        <f t="shared" si="24"/>
        <v>0</v>
      </c>
      <c r="X22" s="110">
        <f t="shared" si="24"/>
        <v>0</v>
      </c>
      <c r="Y22" s="110">
        <f t="shared" si="24"/>
        <v>0</v>
      </c>
      <c r="Z22" s="110">
        <f t="shared" si="24"/>
        <v>1</v>
      </c>
      <c r="AB22" s="110">
        <f t="shared" si="7"/>
        <v>0</v>
      </c>
      <c r="AC22" s="110">
        <f t="shared" si="8"/>
        <v>0</v>
      </c>
      <c r="AD22" s="110">
        <f t="shared" si="9"/>
        <v>0</v>
      </c>
      <c r="AE22" s="110">
        <f t="shared" si="10"/>
        <v>0</v>
      </c>
      <c r="AF22" s="110">
        <f t="shared" si="11"/>
        <v>0</v>
      </c>
      <c r="AG22" s="110">
        <f t="shared" si="12"/>
        <v>0</v>
      </c>
      <c r="AI22" s="111">
        <f t="shared" si="1"/>
        <v>0</v>
      </c>
      <c r="AJ22" s="111">
        <f t="shared" si="2"/>
        <v>0</v>
      </c>
      <c r="AK22" s="111">
        <f t="shared" si="3"/>
        <v>0</v>
      </c>
      <c r="AR22" s="110" t="str">
        <f t="shared" si="13"/>
        <v/>
      </c>
      <c r="AS22" s="110" t="str">
        <f t="shared" si="14"/>
        <v/>
      </c>
      <c r="AT22" s="110" t="str">
        <f t="shared" si="15"/>
        <v/>
      </c>
      <c r="AU22" s="110" t="str">
        <f t="shared" si="16"/>
        <v/>
      </c>
      <c r="AV22" s="110" t="str">
        <f t="shared" si="17"/>
        <v/>
      </c>
      <c r="AW22" s="110" t="str">
        <f t="shared" si="18"/>
        <v/>
      </c>
      <c r="AX22" s="110" t="str">
        <f t="shared" si="18"/>
        <v/>
      </c>
      <c r="AY22" s="110" t="str">
        <f t="shared" si="18"/>
        <v/>
      </c>
      <c r="AZ22" s="110" t="str">
        <f t="shared" si="18"/>
        <v/>
      </c>
      <c r="BA22" s="110" t="str">
        <f t="shared" si="18"/>
        <v/>
      </c>
      <c r="BB22" s="110" t="str">
        <f t="shared" si="19"/>
        <v/>
      </c>
      <c r="BC22" s="110" t="str">
        <f t="shared" si="20"/>
        <v/>
      </c>
      <c r="BD22" s="110" t="str">
        <f t="shared" si="21"/>
        <v/>
      </c>
      <c r="BE22" s="110" t="str">
        <f t="shared" si="22"/>
        <v/>
      </c>
      <c r="BF22" s="110" t="str">
        <f t="shared" si="23"/>
        <v/>
      </c>
      <c r="BJ22" s="171" t="s">
        <v>369</v>
      </c>
      <c r="BK22" s="171" t="s">
        <v>332</v>
      </c>
      <c r="BL22" s="171" t="s">
        <v>333</v>
      </c>
      <c r="BM22" s="171" t="s">
        <v>334</v>
      </c>
      <c r="BN22" s="171" t="s">
        <v>370</v>
      </c>
    </row>
    <row r="23" spans="1:66" s="101" customFormat="1" ht="15">
      <c r="A23" s="35"/>
      <c r="B23" s="36"/>
      <c r="C23" s="36"/>
      <c r="D23" s="35"/>
      <c r="E23" s="36"/>
      <c r="F23" s="120"/>
      <c r="G23" s="97" t="str">
        <f t="shared" si="4"/>
        <v/>
      </c>
      <c r="H23" s="35"/>
      <c r="I23" s="36"/>
      <c r="J23" s="121"/>
      <c r="K23" s="121"/>
      <c r="L23" s="109">
        <f t="shared" si="5"/>
        <v>0</v>
      </c>
      <c r="M23" s="100">
        <f t="shared" si="6"/>
        <v>0</v>
      </c>
      <c r="N23" s="100"/>
      <c r="O23" s="110">
        <f t="shared" si="24"/>
        <v>0</v>
      </c>
      <c r="P23" s="110">
        <f t="shared" si="24"/>
        <v>0</v>
      </c>
      <c r="Q23" s="110">
        <f t="shared" si="24"/>
        <v>0</v>
      </c>
      <c r="R23" s="110">
        <f t="shared" si="24"/>
        <v>0</v>
      </c>
      <c r="S23" s="110">
        <f t="shared" si="24"/>
        <v>0</v>
      </c>
      <c r="T23" s="110">
        <f t="shared" si="24"/>
        <v>0</v>
      </c>
      <c r="U23" s="110">
        <f t="shared" si="24"/>
        <v>0</v>
      </c>
      <c r="V23" s="110">
        <f t="shared" si="24"/>
        <v>0</v>
      </c>
      <c r="W23" s="110">
        <f t="shared" si="24"/>
        <v>0</v>
      </c>
      <c r="X23" s="110">
        <f t="shared" si="24"/>
        <v>0</v>
      </c>
      <c r="Y23" s="110">
        <f t="shared" si="24"/>
        <v>0</v>
      </c>
      <c r="Z23" s="110">
        <f t="shared" si="24"/>
        <v>1</v>
      </c>
      <c r="AB23" s="110">
        <f t="shared" si="7"/>
        <v>0</v>
      </c>
      <c r="AC23" s="110">
        <f t="shared" si="8"/>
        <v>0</v>
      </c>
      <c r="AD23" s="110">
        <f t="shared" si="9"/>
        <v>0</v>
      </c>
      <c r="AE23" s="110">
        <f t="shared" si="10"/>
        <v>0</v>
      </c>
      <c r="AF23" s="110">
        <f t="shared" si="11"/>
        <v>0</v>
      </c>
      <c r="AG23" s="110">
        <f t="shared" si="12"/>
        <v>0</v>
      </c>
      <c r="AI23" s="111">
        <f t="shared" si="1"/>
        <v>0</v>
      </c>
      <c r="AJ23" s="111">
        <f t="shared" si="2"/>
        <v>0</v>
      </c>
      <c r="AK23" s="111">
        <f t="shared" si="3"/>
        <v>0</v>
      </c>
      <c r="AR23" s="110" t="str">
        <f t="shared" si="13"/>
        <v/>
      </c>
      <c r="AS23" s="110" t="str">
        <f t="shared" si="14"/>
        <v/>
      </c>
      <c r="AT23" s="110" t="str">
        <f t="shared" si="15"/>
        <v/>
      </c>
      <c r="AU23" s="110" t="str">
        <f t="shared" si="16"/>
        <v/>
      </c>
      <c r="AV23" s="110" t="str">
        <f t="shared" si="17"/>
        <v/>
      </c>
      <c r="AW23" s="110" t="str">
        <f t="shared" si="18"/>
        <v/>
      </c>
      <c r="AX23" s="110" t="str">
        <f t="shared" si="18"/>
        <v/>
      </c>
      <c r="AY23" s="110" t="str">
        <f t="shared" si="18"/>
        <v/>
      </c>
      <c r="AZ23" s="110" t="str">
        <f t="shared" si="18"/>
        <v/>
      </c>
      <c r="BA23" s="110" t="str">
        <f t="shared" si="18"/>
        <v/>
      </c>
      <c r="BB23" s="110" t="str">
        <f t="shared" si="19"/>
        <v/>
      </c>
      <c r="BC23" s="110" t="str">
        <f t="shared" si="20"/>
        <v/>
      </c>
      <c r="BD23" s="110" t="str">
        <f t="shared" si="21"/>
        <v/>
      </c>
      <c r="BE23" s="110" t="str">
        <f t="shared" si="22"/>
        <v/>
      </c>
      <c r="BF23" s="110" t="str">
        <f t="shared" si="23"/>
        <v/>
      </c>
      <c r="BJ23" s="171" t="s">
        <v>371</v>
      </c>
      <c r="BK23" s="171" t="s">
        <v>372</v>
      </c>
      <c r="BL23" s="171" t="s">
        <v>373</v>
      </c>
      <c r="BM23" s="171" t="s">
        <v>304</v>
      </c>
      <c r="BN23" s="171" t="s">
        <v>374</v>
      </c>
    </row>
    <row r="24" spans="1:66" s="101" customFormat="1" ht="15">
      <c r="A24" s="35"/>
      <c r="B24" s="36"/>
      <c r="C24" s="36"/>
      <c r="D24" s="35"/>
      <c r="E24" s="36"/>
      <c r="F24" s="120"/>
      <c r="G24" s="97" t="str">
        <f t="shared" si="4"/>
        <v/>
      </c>
      <c r="H24" s="35"/>
      <c r="I24" s="36"/>
      <c r="J24" s="121"/>
      <c r="K24" s="121"/>
      <c r="L24" s="109">
        <f t="shared" si="5"/>
        <v>0</v>
      </c>
      <c r="M24" s="100">
        <f t="shared" si="6"/>
        <v>0</v>
      </c>
      <c r="N24" s="100"/>
      <c r="O24" s="110">
        <f t="shared" si="24"/>
        <v>0</v>
      </c>
      <c r="P24" s="110">
        <f t="shared" si="24"/>
        <v>0</v>
      </c>
      <c r="Q24" s="110">
        <f t="shared" si="24"/>
        <v>0</v>
      </c>
      <c r="R24" s="110">
        <f t="shared" si="24"/>
        <v>0</v>
      </c>
      <c r="S24" s="110">
        <f t="shared" si="24"/>
        <v>0</v>
      </c>
      <c r="T24" s="110">
        <f t="shared" si="24"/>
        <v>0</v>
      </c>
      <c r="U24" s="110">
        <f t="shared" si="24"/>
        <v>0</v>
      </c>
      <c r="V24" s="110">
        <f t="shared" si="24"/>
        <v>0</v>
      </c>
      <c r="W24" s="110">
        <f t="shared" si="24"/>
        <v>0</v>
      </c>
      <c r="X24" s="110">
        <f t="shared" si="24"/>
        <v>0</v>
      </c>
      <c r="Y24" s="110">
        <f t="shared" si="24"/>
        <v>0</v>
      </c>
      <c r="Z24" s="110">
        <f t="shared" si="24"/>
        <v>1</v>
      </c>
      <c r="AB24" s="110">
        <f t="shared" si="7"/>
        <v>0</v>
      </c>
      <c r="AC24" s="110">
        <f t="shared" si="8"/>
        <v>0</v>
      </c>
      <c r="AD24" s="110">
        <f t="shared" si="9"/>
        <v>0</v>
      </c>
      <c r="AE24" s="110">
        <f t="shared" si="10"/>
        <v>0</v>
      </c>
      <c r="AF24" s="110">
        <f t="shared" si="11"/>
        <v>0</v>
      </c>
      <c r="AG24" s="110">
        <f t="shared" si="12"/>
        <v>0</v>
      </c>
      <c r="AI24" s="111">
        <f t="shared" si="1"/>
        <v>0</v>
      </c>
      <c r="AJ24" s="111">
        <f t="shared" si="2"/>
        <v>0</v>
      </c>
      <c r="AK24" s="111">
        <f t="shared" si="3"/>
        <v>0</v>
      </c>
      <c r="AR24" s="110" t="str">
        <f t="shared" si="13"/>
        <v/>
      </c>
      <c r="AS24" s="110" t="str">
        <f t="shared" si="14"/>
        <v/>
      </c>
      <c r="AT24" s="110" t="str">
        <f t="shared" si="15"/>
        <v/>
      </c>
      <c r="AU24" s="110" t="str">
        <f t="shared" si="16"/>
        <v/>
      </c>
      <c r="AV24" s="110" t="str">
        <f t="shared" si="17"/>
        <v/>
      </c>
      <c r="AW24" s="110" t="str">
        <f t="shared" si="18"/>
        <v/>
      </c>
      <c r="AX24" s="110" t="str">
        <f t="shared" si="18"/>
        <v/>
      </c>
      <c r="AY24" s="110" t="str">
        <f t="shared" si="18"/>
        <v/>
      </c>
      <c r="AZ24" s="110" t="str">
        <f t="shared" si="18"/>
        <v/>
      </c>
      <c r="BA24" s="110" t="str">
        <f t="shared" si="18"/>
        <v/>
      </c>
      <c r="BB24" s="110" t="str">
        <f t="shared" si="19"/>
        <v/>
      </c>
      <c r="BC24" s="110" t="str">
        <f t="shared" si="20"/>
        <v/>
      </c>
      <c r="BD24" s="110" t="str">
        <f t="shared" si="21"/>
        <v/>
      </c>
      <c r="BE24" s="110" t="str">
        <f t="shared" si="22"/>
        <v/>
      </c>
      <c r="BF24" s="110" t="str">
        <f t="shared" si="23"/>
        <v/>
      </c>
      <c r="BJ24" s="171" t="s">
        <v>375</v>
      </c>
      <c r="BK24" s="171" t="s">
        <v>376</v>
      </c>
      <c r="BL24" s="171" t="s">
        <v>377</v>
      </c>
      <c r="BM24" s="171" t="s">
        <v>304</v>
      </c>
      <c r="BN24" s="171" t="s">
        <v>378</v>
      </c>
    </row>
    <row r="25" spans="1:66" s="101" customFormat="1" ht="15">
      <c r="A25" s="35"/>
      <c r="B25" s="36"/>
      <c r="C25" s="36"/>
      <c r="D25" s="35"/>
      <c r="E25" s="36"/>
      <c r="F25" s="120"/>
      <c r="G25" s="97" t="str">
        <f t="shared" si="4"/>
        <v/>
      </c>
      <c r="H25" s="35"/>
      <c r="I25" s="36"/>
      <c r="J25" s="121"/>
      <c r="K25" s="121"/>
      <c r="L25" s="109">
        <f t="shared" si="5"/>
        <v>0</v>
      </c>
      <c r="M25" s="100">
        <f t="shared" si="6"/>
        <v>0</v>
      </c>
      <c r="N25" s="100"/>
      <c r="O25" s="110">
        <f t="shared" si="24"/>
        <v>0</v>
      </c>
      <c r="P25" s="110">
        <f t="shared" si="24"/>
        <v>0</v>
      </c>
      <c r="Q25" s="110">
        <f t="shared" si="24"/>
        <v>0</v>
      </c>
      <c r="R25" s="110">
        <f t="shared" si="24"/>
        <v>0</v>
      </c>
      <c r="S25" s="110">
        <f t="shared" si="24"/>
        <v>0</v>
      </c>
      <c r="T25" s="110">
        <f t="shared" si="24"/>
        <v>0</v>
      </c>
      <c r="U25" s="110">
        <f t="shared" si="24"/>
        <v>0</v>
      </c>
      <c r="V25" s="110">
        <f t="shared" si="24"/>
        <v>0</v>
      </c>
      <c r="W25" s="110">
        <f t="shared" si="24"/>
        <v>0</v>
      </c>
      <c r="X25" s="110">
        <f t="shared" si="24"/>
        <v>0</v>
      </c>
      <c r="Y25" s="110">
        <f t="shared" si="24"/>
        <v>0</v>
      </c>
      <c r="Z25" s="110">
        <f t="shared" si="24"/>
        <v>1</v>
      </c>
      <c r="AB25" s="110">
        <f t="shared" si="7"/>
        <v>0</v>
      </c>
      <c r="AC25" s="110">
        <f t="shared" si="8"/>
        <v>0</v>
      </c>
      <c r="AD25" s="110">
        <f t="shared" si="9"/>
        <v>0</v>
      </c>
      <c r="AE25" s="110">
        <f t="shared" si="10"/>
        <v>0</v>
      </c>
      <c r="AF25" s="110">
        <f t="shared" si="11"/>
        <v>0</v>
      </c>
      <c r="AG25" s="110">
        <f t="shared" si="12"/>
        <v>0</v>
      </c>
      <c r="AI25" s="111">
        <f t="shared" si="1"/>
        <v>0</v>
      </c>
      <c r="AJ25" s="111">
        <f t="shared" si="2"/>
        <v>0</v>
      </c>
      <c r="AK25" s="111">
        <f t="shared" si="3"/>
        <v>0</v>
      </c>
      <c r="AR25" s="110" t="str">
        <f t="shared" si="13"/>
        <v/>
      </c>
      <c r="AS25" s="110" t="str">
        <f t="shared" si="14"/>
        <v/>
      </c>
      <c r="AT25" s="110" t="str">
        <f t="shared" si="15"/>
        <v/>
      </c>
      <c r="AU25" s="110" t="str">
        <f t="shared" si="16"/>
        <v/>
      </c>
      <c r="AV25" s="110" t="str">
        <f t="shared" si="17"/>
        <v/>
      </c>
      <c r="AW25" s="110" t="str">
        <f t="shared" si="18"/>
        <v/>
      </c>
      <c r="AX25" s="110" t="str">
        <f t="shared" si="18"/>
        <v/>
      </c>
      <c r="AY25" s="110" t="str">
        <f t="shared" si="18"/>
        <v/>
      </c>
      <c r="AZ25" s="110" t="str">
        <f t="shared" si="18"/>
        <v/>
      </c>
      <c r="BA25" s="110" t="str">
        <f t="shared" si="18"/>
        <v/>
      </c>
      <c r="BB25" s="110" t="str">
        <f t="shared" si="19"/>
        <v/>
      </c>
      <c r="BC25" s="110" t="str">
        <f t="shared" si="20"/>
        <v/>
      </c>
      <c r="BD25" s="110" t="str">
        <f t="shared" si="21"/>
        <v/>
      </c>
      <c r="BE25" s="110" t="str">
        <f t="shared" si="22"/>
        <v/>
      </c>
      <c r="BF25" s="110" t="str">
        <f t="shared" si="23"/>
        <v/>
      </c>
      <c r="BJ25" s="171" t="s">
        <v>379</v>
      </c>
      <c r="BK25" s="171" t="s">
        <v>376</v>
      </c>
      <c r="BL25" s="171" t="s">
        <v>377</v>
      </c>
      <c r="BM25" s="171" t="s">
        <v>304</v>
      </c>
      <c r="BN25" s="171" t="s">
        <v>380</v>
      </c>
    </row>
    <row r="26" spans="1:66" s="101" customFormat="1" ht="15">
      <c r="A26" s="35"/>
      <c r="B26" s="36"/>
      <c r="C26" s="36"/>
      <c r="D26" s="35"/>
      <c r="E26" s="36"/>
      <c r="F26" s="120"/>
      <c r="G26" s="97" t="str">
        <f t="shared" si="4"/>
        <v/>
      </c>
      <c r="H26" s="35"/>
      <c r="I26" s="36"/>
      <c r="J26" s="121"/>
      <c r="K26" s="121"/>
      <c r="L26" s="109">
        <f t="shared" si="5"/>
        <v>0</v>
      </c>
      <c r="M26" s="100">
        <f t="shared" si="6"/>
        <v>0</v>
      </c>
      <c r="N26" s="100"/>
      <c r="O26" s="110">
        <f t="shared" si="24"/>
        <v>0</v>
      </c>
      <c r="P26" s="110">
        <f t="shared" si="24"/>
        <v>0</v>
      </c>
      <c r="Q26" s="110">
        <f t="shared" si="24"/>
        <v>0</v>
      </c>
      <c r="R26" s="110">
        <f t="shared" si="24"/>
        <v>0</v>
      </c>
      <c r="S26" s="110">
        <f t="shared" si="24"/>
        <v>0</v>
      </c>
      <c r="T26" s="110">
        <f t="shared" si="24"/>
        <v>0</v>
      </c>
      <c r="U26" s="110">
        <f t="shared" si="24"/>
        <v>0</v>
      </c>
      <c r="V26" s="110">
        <f t="shared" si="24"/>
        <v>0</v>
      </c>
      <c r="W26" s="110">
        <f t="shared" si="24"/>
        <v>0</v>
      </c>
      <c r="X26" s="110">
        <f t="shared" si="24"/>
        <v>0</v>
      </c>
      <c r="Y26" s="110">
        <f t="shared" si="24"/>
        <v>0</v>
      </c>
      <c r="Z26" s="110">
        <f t="shared" si="24"/>
        <v>1</v>
      </c>
      <c r="AB26" s="110">
        <f t="shared" si="7"/>
        <v>0</v>
      </c>
      <c r="AC26" s="110">
        <f t="shared" si="8"/>
        <v>0</v>
      </c>
      <c r="AD26" s="110">
        <f t="shared" si="9"/>
        <v>0</v>
      </c>
      <c r="AE26" s="110">
        <f t="shared" si="10"/>
        <v>0</v>
      </c>
      <c r="AF26" s="110">
        <f t="shared" si="11"/>
        <v>0</v>
      </c>
      <c r="AG26" s="110">
        <f t="shared" si="12"/>
        <v>0</v>
      </c>
      <c r="AI26" s="111">
        <f t="shared" si="1"/>
        <v>0</v>
      </c>
      <c r="AJ26" s="111">
        <f t="shared" si="2"/>
        <v>0</v>
      </c>
      <c r="AK26" s="111">
        <f t="shared" si="3"/>
        <v>0</v>
      </c>
      <c r="AR26" s="110" t="str">
        <f t="shared" si="13"/>
        <v/>
      </c>
      <c r="AS26" s="110" t="str">
        <f t="shared" si="14"/>
        <v/>
      </c>
      <c r="AT26" s="110" t="str">
        <f t="shared" si="15"/>
        <v/>
      </c>
      <c r="AU26" s="110" t="str">
        <f t="shared" si="16"/>
        <v/>
      </c>
      <c r="AV26" s="110" t="str">
        <f t="shared" si="17"/>
        <v/>
      </c>
      <c r="AW26" s="110" t="str">
        <f t="shared" si="18"/>
        <v/>
      </c>
      <c r="AX26" s="110" t="str">
        <f t="shared" si="18"/>
        <v/>
      </c>
      <c r="AY26" s="110" t="str">
        <f t="shared" si="18"/>
        <v/>
      </c>
      <c r="AZ26" s="110" t="str">
        <f t="shared" si="18"/>
        <v/>
      </c>
      <c r="BA26" s="110" t="str">
        <f t="shared" si="18"/>
        <v/>
      </c>
      <c r="BB26" s="110" t="str">
        <f t="shared" si="19"/>
        <v/>
      </c>
      <c r="BC26" s="110" t="str">
        <f t="shared" si="20"/>
        <v/>
      </c>
      <c r="BD26" s="110" t="str">
        <f t="shared" si="21"/>
        <v/>
      </c>
      <c r="BE26" s="110" t="str">
        <f t="shared" si="22"/>
        <v/>
      </c>
      <c r="BF26" s="110" t="str">
        <f t="shared" si="23"/>
        <v/>
      </c>
      <c r="BJ26" s="171" t="s">
        <v>381</v>
      </c>
      <c r="BK26" s="171" t="s">
        <v>382</v>
      </c>
      <c r="BL26" s="171" t="s">
        <v>383</v>
      </c>
      <c r="BM26" s="171" t="s">
        <v>304</v>
      </c>
      <c r="BN26" s="171" t="s">
        <v>384</v>
      </c>
    </row>
    <row r="27" spans="1:66" s="101" customFormat="1" ht="15">
      <c r="A27" s="35"/>
      <c r="B27" s="36"/>
      <c r="C27" s="36"/>
      <c r="D27" s="35"/>
      <c r="E27" s="36"/>
      <c r="F27" s="120"/>
      <c r="G27" s="97" t="str">
        <f t="shared" si="4"/>
        <v/>
      </c>
      <c r="H27" s="35"/>
      <c r="I27" s="36"/>
      <c r="J27" s="121"/>
      <c r="K27" s="121"/>
      <c r="L27" s="109">
        <f t="shared" si="5"/>
        <v>0</v>
      </c>
      <c r="M27" s="100">
        <f t="shared" si="6"/>
        <v>0</v>
      </c>
      <c r="N27" s="100"/>
      <c r="O27" s="110">
        <f t="shared" si="24"/>
        <v>0</v>
      </c>
      <c r="P27" s="110">
        <f t="shared" si="24"/>
        <v>0</v>
      </c>
      <c r="Q27" s="110">
        <f t="shared" si="24"/>
        <v>0</v>
      </c>
      <c r="R27" s="110">
        <f t="shared" si="24"/>
        <v>0</v>
      </c>
      <c r="S27" s="110">
        <f t="shared" si="24"/>
        <v>0</v>
      </c>
      <c r="T27" s="110">
        <f t="shared" si="24"/>
        <v>0</v>
      </c>
      <c r="U27" s="110">
        <f t="shared" si="24"/>
        <v>0</v>
      </c>
      <c r="V27" s="110">
        <f t="shared" si="24"/>
        <v>0</v>
      </c>
      <c r="W27" s="110">
        <f t="shared" si="24"/>
        <v>0</v>
      </c>
      <c r="X27" s="110">
        <f t="shared" si="24"/>
        <v>0</v>
      </c>
      <c r="Y27" s="110">
        <f t="shared" si="24"/>
        <v>0</v>
      </c>
      <c r="Z27" s="110">
        <f t="shared" si="24"/>
        <v>1</v>
      </c>
      <c r="AB27" s="110">
        <f t="shared" si="7"/>
        <v>0</v>
      </c>
      <c r="AC27" s="110">
        <f t="shared" si="8"/>
        <v>0</v>
      </c>
      <c r="AD27" s="110">
        <f t="shared" si="9"/>
        <v>0</v>
      </c>
      <c r="AE27" s="110">
        <f t="shared" si="10"/>
        <v>0</v>
      </c>
      <c r="AF27" s="110">
        <f t="shared" si="11"/>
        <v>0</v>
      </c>
      <c r="AG27" s="110">
        <f t="shared" si="12"/>
        <v>0</v>
      </c>
      <c r="AI27" s="111">
        <f t="shared" si="1"/>
        <v>0</v>
      </c>
      <c r="AJ27" s="111">
        <f t="shared" si="2"/>
        <v>0</v>
      </c>
      <c r="AK27" s="111">
        <f t="shared" si="3"/>
        <v>0</v>
      </c>
      <c r="AR27" s="110" t="str">
        <f t="shared" si="13"/>
        <v/>
      </c>
      <c r="AS27" s="110" t="str">
        <f t="shared" si="14"/>
        <v/>
      </c>
      <c r="AT27" s="110" t="str">
        <f t="shared" si="15"/>
        <v/>
      </c>
      <c r="AU27" s="110" t="str">
        <f t="shared" si="16"/>
        <v/>
      </c>
      <c r="AV27" s="110" t="str">
        <f t="shared" si="17"/>
        <v/>
      </c>
      <c r="AW27" s="110" t="str">
        <f t="shared" si="18"/>
        <v/>
      </c>
      <c r="AX27" s="110" t="str">
        <f t="shared" si="18"/>
        <v/>
      </c>
      <c r="AY27" s="110" t="str">
        <f t="shared" si="18"/>
        <v/>
      </c>
      <c r="AZ27" s="110" t="str">
        <f t="shared" si="18"/>
        <v/>
      </c>
      <c r="BA27" s="110" t="str">
        <f t="shared" si="18"/>
        <v/>
      </c>
      <c r="BB27" s="110" t="str">
        <f t="shared" si="19"/>
        <v/>
      </c>
      <c r="BC27" s="110" t="str">
        <f t="shared" si="20"/>
        <v/>
      </c>
      <c r="BD27" s="110" t="str">
        <f t="shared" si="21"/>
        <v/>
      </c>
      <c r="BE27" s="110" t="str">
        <f t="shared" si="22"/>
        <v/>
      </c>
      <c r="BF27" s="110" t="str">
        <f t="shared" si="23"/>
        <v/>
      </c>
      <c r="BJ27" s="171" t="s">
        <v>385</v>
      </c>
      <c r="BK27" s="171" t="s">
        <v>376</v>
      </c>
      <c r="BL27" s="171" t="s">
        <v>377</v>
      </c>
      <c r="BM27" s="171" t="s">
        <v>304</v>
      </c>
      <c r="BN27" s="171" t="s">
        <v>386</v>
      </c>
    </row>
    <row r="28" spans="1:66" s="101" customFormat="1" ht="15">
      <c r="A28" s="35"/>
      <c r="B28" s="36"/>
      <c r="C28" s="36"/>
      <c r="D28" s="35"/>
      <c r="E28" s="36"/>
      <c r="F28" s="120"/>
      <c r="G28" s="97" t="str">
        <f t="shared" si="4"/>
        <v/>
      </c>
      <c r="H28" s="35"/>
      <c r="I28" s="36"/>
      <c r="J28" s="121"/>
      <c r="K28" s="121"/>
      <c r="L28" s="109">
        <f t="shared" si="5"/>
        <v>0</v>
      </c>
      <c r="M28" s="100">
        <f t="shared" si="6"/>
        <v>0</v>
      </c>
      <c r="N28" s="100"/>
      <c r="O28" s="110">
        <f t="shared" si="24"/>
        <v>0</v>
      </c>
      <c r="P28" s="110">
        <f t="shared" si="24"/>
        <v>0</v>
      </c>
      <c r="Q28" s="110">
        <f t="shared" si="24"/>
        <v>0</v>
      </c>
      <c r="R28" s="110">
        <f t="shared" si="24"/>
        <v>0</v>
      </c>
      <c r="S28" s="110">
        <f t="shared" si="24"/>
        <v>0</v>
      </c>
      <c r="T28" s="110">
        <f t="shared" si="24"/>
        <v>0</v>
      </c>
      <c r="U28" s="110">
        <f t="shared" si="24"/>
        <v>0</v>
      </c>
      <c r="V28" s="110">
        <f t="shared" si="24"/>
        <v>0</v>
      </c>
      <c r="W28" s="110">
        <f t="shared" si="24"/>
        <v>0</v>
      </c>
      <c r="X28" s="110">
        <f t="shared" si="24"/>
        <v>0</v>
      </c>
      <c r="Y28" s="110">
        <f t="shared" si="24"/>
        <v>0</v>
      </c>
      <c r="Z28" s="110">
        <f t="shared" si="24"/>
        <v>1</v>
      </c>
      <c r="AB28" s="110">
        <f t="shared" si="7"/>
        <v>0</v>
      </c>
      <c r="AC28" s="110">
        <f t="shared" si="8"/>
        <v>0</v>
      </c>
      <c r="AD28" s="110">
        <f t="shared" si="9"/>
        <v>0</v>
      </c>
      <c r="AE28" s="110">
        <f t="shared" si="10"/>
        <v>0</v>
      </c>
      <c r="AF28" s="110">
        <f t="shared" si="11"/>
        <v>0</v>
      </c>
      <c r="AG28" s="110">
        <f t="shared" si="12"/>
        <v>0</v>
      </c>
      <c r="AI28" s="111">
        <f t="shared" si="1"/>
        <v>0</v>
      </c>
      <c r="AJ28" s="111">
        <f t="shared" si="2"/>
        <v>0</v>
      </c>
      <c r="AK28" s="111">
        <f t="shared" si="3"/>
        <v>0</v>
      </c>
      <c r="AR28" s="110" t="str">
        <f t="shared" si="13"/>
        <v/>
      </c>
      <c r="AS28" s="110" t="str">
        <f t="shared" si="14"/>
        <v/>
      </c>
      <c r="AT28" s="110" t="str">
        <f t="shared" si="15"/>
        <v/>
      </c>
      <c r="AU28" s="110" t="str">
        <f t="shared" si="16"/>
        <v/>
      </c>
      <c r="AV28" s="110" t="str">
        <f t="shared" si="17"/>
        <v/>
      </c>
      <c r="AW28" s="110" t="str">
        <f t="shared" si="18"/>
        <v/>
      </c>
      <c r="AX28" s="110" t="str">
        <f t="shared" si="18"/>
        <v/>
      </c>
      <c r="AY28" s="110" t="str">
        <f t="shared" si="18"/>
        <v/>
      </c>
      <c r="AZ28" s="110" t="str">
        <f t="shared" si="18"/>
        <v/>
      </c>
      <c r="BA28" s="110" t="str">
        <f t="shared" si="18"/>
        <v/>
      </c>
      <c r="BB28" s="110" t="str">
        <f t="shared" si="19"/>
        <v/>
      </c>
      <c r="BC28" s="110" t="str">
        <f t="shared" si="20"/>
        <v/>
      </c>
      <c r="BD28" s="110" t="str">
        <f t="shared" si="21"/>
        <v/>
      </c>
      <c r="BE28" s="110" t="str">
        <f t="shared" si="22"/>
        <v/>
      </c>
      <c r="BF28" s="110" t="str">
        <f t="shared" si="23"/>
        <v/>
      </c>
      <c r="BJ28" s="171" t="s">
        <v>387</v>
      </c>
      <c r="BK28" s="171" t="s">
        <v>376</v>
      </c>
      <c r="BL28" s="171" t="s">
        <v>377</v>
      </c>
      <c r="BM28" s="171" t="s">
        <v>304</v>
      </c>
      <c r="BN28" s="171" t="s">
        <v>388</v>
      </c>
    </row>
    <row r="29" spans="1:66" s="101" customFormat="1" ht="15">
      <c r="A29" s="35"/>
      <c r="B29" s="36"/>
      <c r="C29" s="36"/>
      <c r="D29" s="35"/>
      <c r="E29" s="36"/>
      <c r="F29" s="120"/>
      <c r="G29" s="97" t="str">
        <f t="shared" si="4"/>
        <v/>
      </c>
      <c r="H29" s="35"/>
      <c r="I29" s="36"/>
      <c r="J29" s="121"/>
      <c r="K29" s="121"/>
      <c r="L29" s="109">
        <f t="shared" si="5"/>
        <v>0</v>
      </c>
      <c r="M29" s="100">
        <f t="shared" si="6"/>
        <v>0</v>
      </c>
      <c r="N29" s="100"/>
      <c r="O29" s="110">
        <f t="shared" si="24"/>
        <v>0</v>
      </c>
      <c r="P29" s="110">
        <f t="shared" si="24"/>
        <v>0</v>
      </c>
      <c r="Q29" s="110">
        <f t="shared" si="24"/>
        <v>0</v>
      </c>
      <c r="R29" s="110">
        <f t="shared" si="24"/>
        <v>0</v>
      </c>
      <c r="S29" s="110">
        <f t="shared" si="24"/>
        <v>0</v>
      </c>
      <c r="T29" s="110">
        <f t="shared" si="24"/>
        <v>0</v>
      </c>
      <c r="U29" s="110">
        <f t="shared" si="24"/>
        <v>0</v>
      </c>
      <c r="V29" s="110">
        <f t="shared" si="24"/>
        <v>0</v>
      </c>
      <c r="W29" s="110">
        <f t="shared" si="24"/>
        <v>0</v>
      </c>
      <c r="X29" s="110">
        <f t="shared" si="24"/>
        <v>0</v>
      </c>
      <c r="Y29" s="110">
        <f t="shared" si="24"/>
        <v>0</v>
      </c>
      <c r="Z29" s="110">
        <f t="shared" si="24"/>
        <v>1</v>
      </c>
      <c r="AB29" s="110">
        <f t="shared" si="7"/>
        <v>0</v>
      </c>
      <c r="AC29" s="110">
        <f t="shared" si="8"/>
        <v>0</v>
      </c>
      <c r="AD29" s="110">
        <f t="shared" si="9"/>
        <v>0</v>
      </c>
      <c r="AE29" s="110">
        <f t="shared" si="10"/>
        <v>0</v>
      </c>
      <c r="AF29" s="110">
        <f t="shared" si="11"/>
        <v>0</v>
      </c>
      <c r="AG29" s="110">
        <f t="shared" si="12"/>
        <v>0</v>
      </c>
      <c r="AI29" s="111">
        <f t="shared" si="1"/>
        <v>0</v>
      </c>
      <c r="AJ29" s="111">
        <f t="shared" si="2"/>
        <v>0</v>
      </c>
      <c r="AK29" s="111">
        <f t="shared" si="3"/>
        <v>0</v>
      </c>
      <c r="AR29" s="110" t="str">
        <f t="shared" si="13"/>
        <v/>
      </c>
      <c r="AS29" s="110" t="str">
        <f t="shared" si="14"/>
        <v/>
      </c>
      <c r="AT29" s="110" t="str">
        <f t="shared" si="15"/>
        <v/>
      </c>
      <c r="AU29" s="110" t="str">
        <f t="shared" si="16"/>
        <v/>
      </c>
      <c r="AV29" s="110" t="str">
        <f t="shared" si="17"/>
        <v/>
      </c>
      <c r="AW29" s="110" t="str">
        <f t="shared" si="18"/>
        <v/>
      </c>
      <c r="AX29" s="110" t="str">
        <f t="shared" si="18"/>
        <v/>
      </c>
      <c r="AY29" s="110" t="str">
        <f t="shared" si="18"/>
        <v/>
      </c>
      <c r="AZ29" s="110" t="str">
        <f t="shared" si="18"/>
        <v/>
      </c>
      <c r="BA29" s="110" t="str">
        <f t="shared" si="18"/>
        <v/>
      </c>
      <c r="BB29" s="110" t="str">
        <f t="shared" si="19"/>
        <v/>
      </c>
      <c r="BC29" s="110" t="str">
        <f t="shared" si="20"/>
        <v/>
      </c>
      <c r="BD29" s="110" t="str">
        <f t="shared" si="21"/>
        <v/>
      </c>
      <c r="BE29" s="110" t="str">
        <f t="shared" si="22"/>
        <v/>
      </c>
      <c r="BF29" s="110" t="str">
        <f t="shared" si="23"/>
        <v/>
      </c>
      <c r="BJ29" s="171" t="s">
        <v>389</v>
      </c>
      <c r="BK29" s="171" t="s">
        <v>376</v>
      </c>
      <c r="BL29" s="171" t="s">
        <v>377</v>
      </c>
      <c r="BM29" s="171" t="s">
        <v>304</v>
      </c>
      <c r="BN29" s="171" t="s">
        <v>390</v>
      </c>
    </row>
    <row r="30" spans="1:66" s="101" customFormat="1" ht="15">
      <c r="A30" s="35"/>
      <c r="B30" s="36"/>
      <c r="C30" s="36"/>
      <c r="D30" s="35"/>
      <c r="E30" s="36"/>
      <c r="F30" s="120"/>
      <c r="G30" s="97" t="str">
        <f t="shared" si="4"/>
        <v/>
      </c>
      <c r="H30" s="35"/>
      <c r="I30" s="36"/>
      <c r="J30" s="121"/>
      <c r="K30" s="121"/>
      <c r="L30" s="109">
        <f t="shared" si="5"/>
        <v>0</v>
      </c>
      <c r="M30" s="100">
        <f t="shared" si="6"/>
        <v>0</v>
      </c>
      <c r="N30" s="100"/>
      <c r="O30" s="110">
        <f t="shared" si="24"/>
        <v>0</v>
      </c>
      <c r="P30" s="110">
        <f t="shared" si="24"/>
        <v>0</v>
      </c>
      <c r="Q30" s="110">
        <f t="shared" si="24"/>
        <v>0</v>
      </c>
      <c r="R30" s="110">
        <f t="shared" si="24"/>
        <v>0</v>
      </c>
      <c r="S30" s="110">
        <f t="shared" si="24"/>
        <v>0</v>
      </c>
      <c r="T30" s="110">
        <f t="shared" si="24"/>
        <v>0</v>
      </c>
      <c r="U30" s="110">
        <f t="shared" si="24"/>
        <v>0</v>
      </c>
      <c r="V30" s="110">
        <f t="shared" si="24"/>
        <v>0</v>
      </c>
      <c r="W30" s="110">
        <f t="shared" si="24"/>
        <v>0</v>
      </c>
      <c r="X30" s="110">
        <f t="shared" si="24"/>
        <v>0</v>
      </c>
      <c r="Y30" s="110">
        <f t="shared" si="24"/>
        <v>0</v>
      </c>
      <c r="Z30" s="110">
        <f t="shared" si="24"/>
        <v>1</v>
      </c>
      <c r="AB30" s="110">
        <f t="shared" si="7"/>
        <v>0</v>
      </c>
      <c r="AC30" s="110">
        <f t="shared" si="8"/>
        <v>0</v>
      </c>
      <c r="AD30" s="110">
        <f t="shared" si="9"/>
        <v>0</v>
      </c>
      <c r="AE30" s="110">
        <f t="shared" si="10"/>
        <v>0</v>
      </c>
      <c r="AF30" s="110">
        <f t="shared" si="11"/>
        <v>0</v>
      </c>
      <c r="AG30" s="110">
        <f t="shared" si="12"/>
        <v>0</v>
      </c>
      <c r="AI30" s="111">
        <f t="shared" si="1"/>
        <v>0</v>
      </c>
      <c r="AJ30" s="111">
        <f t="shared" si="2"/>
        <v>0</v>
      </c>
      <c r="AK30" s="111">
        <f t="shared" si="3"/>
        <v>0</v>
      </c>
      <c r="AR30" s="110" t="str">
        <f t="shared" si="13"/>
        <v/>
      </c>
      <c r="AS30" s="110" t="str">
        <f t="shared" si="14"/>
        <v/>
      </c>
      <c r="AT30" s="110" t="str">
        <f t="shared" si="15"/>
        <v/>
      </c>
      <c r="AU30" s="110" t="str">
        <f t="shared" si="16"/>
        <v/>
      </c>
      <c r="AV30" s="110" t="str">
        <f t="shared" si="17"/>
        <v/>
      </c>
      <c r="AW30" s="110" t="str">
        <f t="shared" si="18"/>
        <v/>
      </c>
      <c r="AX30" s="110" t="str">
        <f t="shared" si="18"/>
        <v/>
      </c>
      <c r="AY30" s="110" t="str">
        <f t="shared" si="18"/>
        <v/>
      </c>
      <c r="AZ30" s="110" t="str">
        <f t="shared" si="18"/>
        <v/>
      </c>
      <c r="BA30" s="110" t="str">
        <f t="shared" si="18"/>
        <v/>
      </c>
      <c r="BB30" s="110" t="str">
        <f t="shared" si="19"/>
        <v/>
      </c>
      <c r="BC30" s="110" t="str">
        <f t="shared" si="20"/>
        <v/>
      </c>
      <c r="BD30" s="110" t="str">
        <f t="shared" si="21"/>
        <v/>
      </c>
      <c r="BE30" s="110" t="str">
        <f t="shared" si="22"/>
        <v/>
      </c>
      <c r="BF30" s="110" t="str">
        <f t="shared" si="23"/>
        <v/>
      </c>
      <c r="BJ30" s="171" t="s">
        <v>391</v>
      </c>
      <c r="BK30" s="171" t="s">
        <v>376</v>
      </c>
      <c r="BL30" s="171" t="s">
        <v>377</v>
      </c>
      <c r="BM30" s="171" t="s">
        <v>304</v>
      </c>
      <c r="BN30" s="171" t="s">
        <v>392</v>
      </c>
    </row>
    <row r="31" spans="1:66" s="101" customFormat="1" ht="15">
      <c r="A31" s="35"/>
      <c r="B31" s="36"/>
      <c r="C31" s="36"/>
      <c r="D31" s="35"/>
      <c r="E31" s="36"/>
      <c r="F31" s="120"/>
      <c r="G31" s="97" t="str">
        <f t="shared" si="4"/>
        <v/>
      </c>
      <c r="H31" s="35"/>
      <c r="I31" s="36"/>
      <c r="J31" s="121"/>
      <c r="K31" s="121"/>
      <c r="L31" s="109">
        <f t="shared" si="5"/>
        <v>0</v>
      </c>
      <c r="M31" s="100">
        <f t="shared" si="6"/>
        <v>0</v>
      </c>
      <c r="N31" s="100"/>
      <c r="O31" s="110">
        <f t="shared" si="24"/>
        <v>0</v>
      </c>
      <c r="P31" s="110">
        <f t="shared" si="24"/>
        <v>0</v>
      </c>
      <c r="Q31" s="110">
        <f t="shared" si="24"/>
        <v>0</v>
      </c>
      <c r="R31" s="110">
        <f t="shared" si="24"/>
        <v>0</v>
      </c>
      <c r="S31" s="110">
        <f t="shared" si="24"/>
        <v>0</v>
      </c>
      <c r="T31" s="110">
        <f t="shared" si="24"/>
        <v>0</v>
      </c>
      <c r="U31" s="110">
        <f t="shared" si="24"/>
        <v>0</v>
      </c>
      <c r="V31" s="110">
        <f t="shared" si="24"/>
        <v>0</v>
      </c>
      <c r="W31" s="110">
        <f t="shared" si="24"/>
        <v>0</v>
      </c>
      <c r="X31" s="110">
        <f t="shared" si="24"/>
        <v>0</v>
      </c>
      <c r="Y31" s="110">
        <f t="shared" si="24"/>
        <v>0</v>
      </c>
      <c r="Z31" s="110">
        <f t="shared" si="24"/>
        <v>1</v>
      </c>
      <c r="AB31" s="110">
        <f t="shared" si="7"/>
        <v>0</v>
      </c>
      <c r="AC31" s="110">
        <f t="shared" si="8"/>
        <v>0</v>
      </c>
      <c r="AD31" s="110">
        <f t="shared" si="9"/>
        <v>0</v>
      </c>
      <c r="AE31" s="110">
        <f t="shared" si="10"/>
        <v>0</v>
      </c>
      <c r="AF31" s="110">
        <f t="shared" si="11"/>
        <v>0</v>
      </c>
      <c r="AG31" s="110">
        <f t="shared" si="12"/>
        <v>0</v>
      </c>
      <c r="AI31" s="111">
        <f t="shared" si="1"/>
        <v>0</v>
      </c>
      <c r="AJ31" s="111">
        <f t="shared" si="2"/>
        <v>0</v>
      </c>
      <c r="AK31" s="111">
        <f t="shared" si="3"/>
        <v>0</v>
      </c>
      <c r="AR31" s="110" t="str">
        <f t="shared" si="13"/>
        <v/>
      </c>
      <c r="AS31" s="110" t="str">
        <f t="shared" si="14"/>
        <v/>
      </c>
      <c r="AT31" s="110" t="str">
        <f t="shared" si="15"/>
        <v/>
      </c>
      <c r="AU31" s="110" t="str">
        <f t="shared" si="16"/>
        <v/>
      </c>
      <c r="AV31" s="110" t="str">
        <f t="shared" si="17"/>
        <v/>
      </c>
      <c r="AW31" s="110" t="str">
        <f t="shared" si="18"/>
        <v/>
      </c>
      <c r="AX31" s="110" t="str">
        <f t="shared" si="18"/>
        <v/>
      </c>
      <c r="AY31" s="110" t="str">
        <f t="shared" si="18"/>
        <v/>
      </c>
      <c r="AZ31" s="110" t="str">
        <f t="shared" si="18"/>
        <v/>
      </c>
      <c r="BA31" s="110" t="str">
        <f t="shared" si="18"/>
        <v/>
      </c>
      <c r="BB31" s="110" t="str">
        <f t="shared" si="19"/>
        <v/>
      </c>
      <c r="BC31" s="110" t="str">
        <f t="shared" si="20"/>
        <v/>
      </c>
      <c r="BD31" s="110" t="str">
        <f t="shared" si="21"/>
        <v/>
      </c>
      <c r="BE31" s="110" t="str">
        <f t="shared" si="22"/>
        <v/>
      </c>
      <c r="BF31" s="110" t="str">
        <f t="shared" si="23"/>
        <v/>
      </c>
      <c r="BJ31" s="171" t="s">
        <v>393</v>
      </c>
      <c r="BK31" s="171" t="s">
        <v>394</v>
      </c>
      <c r="BL31" s="171" t="s">
        <v>395</v>
      </c>
      <c r="BM31" s="171" t="s">
        <v>314</v>
      </c>
      <c r="BN31" s="171" t="s">
        <v>396</v>
      </c>
    </row>
    <row r="32" spans="1:66" s="101" customFormat="1" ht="15">
      <c r="A32" s="35"/>
      <c r="B32" s="36"/>
      <c r="C32" s="36"/>
      <c r="D32" s="35"/>
      <c r="E32" s="36"/>
      <c r="F32" s="120"/>
      <c r="G32" s="97" t="str">
        <f t="shared" si="4"/>
        <v/>
      </c>
      <c r="H32" s="35"/>
      <c r="I32" s="36"/>
      <c r="J32" s="121"/>
      <c r="K32" s="121"/>
      <c r="L32" s="109">
        <f t="shared" si="5"/>
        <v>0</v>
      </c>
      <c r="M32" s="100">
        <f t="shared" si="6"/>
        <v>0</v>
      </c>
      <c r="N32" s="100"/>
      <c r="O32" s="110">
        <f t="shared" si="24"/>
        <v>0</v>
      </c>
      <c r="P32" s="110">
        <f t="shared" si="24"/>
        <v>0</v>
      </c>
      <c r="Q32" s="110">
        <f t="shared" si="24"/>
        <v>0</v>
      </c>
      <c r="R32" s="110">
        <f t="shared" si="24"/>
        <v>0</v>
      </c>
      <c r="S32" s="110">
        <f t="shared" si="24"/>
        <v>0</v>
      </c>
      <c r="T32" s="110">
        <f t="shared" si="24"/>
        <v>0</v>
      </c>
      <c r="U32" s="110">
        <f t="shared" si="24"/>
        <v>0</v>
      </c>
      <c r="V32" s="110">
        <f t="shared" si="24"/>
        <v>0</v>
      </c>
      <c r="W32" s="110">
        <f t="shared" si="24"/>
        <v>0</v>
      </c>
      <c r="X32" s="110">
        <f t="shared" si="24"/>
        <v>0</v>
      </c>
      <c r="Y32" s="110">
        <f t="shared" si="24"/>
        <v>0</v>
      </c>
      <c r="Z32" s="110">
        <f t="shared" si="24"/>
        <v>1</v>
      </c>
      <c r="AB32" s="110">
        <f t="shared" si="7"/>
        <v>0</v>
      </c>
      <c r="AC32" s="110">
        <f t="shared" si="8"/>
        <v>0</v>
      </c>
      <c r="AD32" s="110">
        <f t="shared" si="9"/>
        <v>0</v>
      </c>
      <c r="AE32" s="110">
        <f t="shared" si="10"/>
        <v>0</v>
      </c>
      <c r="AF32" s="110">
        <f t="shared" si="11"/>
        <v>0</v>
      </c>
      <c r="AG32" s="110">
        <f t="shared" si="12"/>
        <v>0</v>
      </c>
      <c r="AI32" s="111">
        <f t="shared" si="1"/>
        <v>0</v>
      </c>
      <c r="AJ32" s="111">
        <f t="shared" si="2"/>
        <v>0</v>
      </c>
      <c r="AK32" s="111">
        <f t="shared" si="3"/>
        <v>0</v>
      </c>
      <c r="AR32" s="110" t="str">
        <f t="shared" si="13"/>
        <v/>
      </c>
      <c r="AS32" s="110" t="str">
        <f t="shared" si="14"/>
        <v/>
      </c>
      <c r="AT32" s="110" t="str">
        <f t="shared" si="15"/>
        <v/>
      </c>
      <c r="AU32" s="110" t="str">
        <f t="shared" si="16"/>
        <v/>
      </c>
      <c r="AV32" s="110" t="str">
        <f t="shared" si="17"/>
        <v/>
      </c>
      <c r="AW32" s="110" t="str">
        <f t="shared" si="18"/>
        <v/>
      </c>
      <c r="AX32" s="110" t="str">
        <f t="shared" si="18"/>
        <v/>
      </c>
      <c r="AY32" s="110" t="str">
        <f t="shared" si="18"/>
        <v/>
      </c>
      <c r="AZ32" s="110" t="str">
        <f t="shared" si="18"/>
        <v/>
      </c>
      <c r="BA32" s="110" t="str">
        <f t="shared" si="18"/>
        <v/>
      </c>
      <c r="BB32" s="110" t="str">
        <f t="shared" si="19"/>
        <v/>
      </c>
      <c r="BC32" s="110" t="str">
        <f t="shared" si="20"/>
        <v/>
      </c>
      <c r="BD32" s="110" t="str">
        <f t="shared" si="21"/>
        <v/>
      </c>
      <c r="BE32" s="110" t="str">
        <f t="shared" si="22"/>
        <v/>
      </c>
      <c r="BF32" s="110" t="str">
        <f t="shared" si="23"/>
        <v/>
      </c>
      <c r="BJ32" s="171" t="s">
        <v>397</v>
      </c>
      <c r="BK32" s="171" t="s">
        <v>398</v>
      </c>
      <c r="BL32" s="171" t="s">
        <v>399</v>
      </c>
      <c r="BM32" s="171" t="s">
        <v>352</v>
      </c>
      <c r="BN32" s="171" t="s">
        <v>400</v>
      </c>
    </row>
    <row r="33" spans="1:66" s="101" customFormat="1" ht="15">
      <c r="A33" s="35"/>
      <c r="B33" s="36"/>
      <c r="C33" s="36"/>
      <c r="D33" s="35"/>
      <c r="E33" s="36"/>
      <c r="F33" s="120"/>
      <c r="G33" s="97" t="str">
        <f t="shared" si="4"/>
        <v/>
      </c>
      <c r="H33" s="35"/>
      <c r="I33" s="36"/>
      <c r="J33" s="121"/>
      <c r="K33" s="121"/>
      <c r="L33" s="109">
        <f t="shared" si="5"/>
        <v>0</v>
      </c>
      <c r="M33" s="100">
        <f t="shared" si="6"/>
        <v>0</v>
      </c>
      <c r="N33" s="100"/>
      <c r="O33" s="110">
        <f t="shared" si="24"/>
        <v>0</v>
      </c>
      <c r="P33" s="110">
        <f t="shared" si="24"/>
        <v>0</v>
      </c>
      <c r="Q33" s="110">
        <f t="shared" si="24"/>
        <v>0</v>
      </c>
      <c r="R33" s="110">
        <f t="shared" si="24"/>
        <v>0</v>
      </c>
      <c r="S33" s="110">
        <f t="shared" si="24"/>
        <v>0</v>
      </c>
      <c r="T33" s="110">
        <f t="shared" si="24"/>
        <v>0</v>
      </c>
      <c r="U33" s="110">
        <f t="shared" si="24"/>
        <v>0</v>
      </c>
      <c r="V33" s="110">
        <f t="shared" si="24"/>
        <v>0</v>
      </c>
      <c r="W33" s="110">
        <f t="shared" si="24"/>
        <v>0</v>
      </c>
      <c r="X33" s="110">
        <f t="shared" si="24"/>
        <v>0</v>
      </c>
      <c r="Y33" s="110">
        <f t="shared" si="24"/>
        <v>0</v>
      </c>
      <c r="Z33" s="110">
        <f t="shared" si="24"/>
        <v>1</v>
      </c>
      <c r="AB33" s="110">
        <f t="shared" si="7"/>
        <v>0</v>
      </c>
      <c r="AC33" s="110">
        <f t="shared" si="8"/>
        <v>0</v>
      </c>
      <c r="AD33" s="110">
        <f t="shared" si="9"/>
        <v>0</v>
      </c>
      <c r="AE33" s="110">
        <f t="shared" si="10"/>
        <v>0</v>
      </c>
      <c r="AF33" s="110">
        <f t="shared" si="11"/>
        <v>0</v>
      </c>
      <c r="AG33" s="110">
        <f t="shared" si="12"/>
        <v>0</v>
      </c>
      <c r="AI33" s="111">
        <f t="shared" si="1"/>
        <v>0</v>
      </c>
      <c r="AJ33" s="111">
        <f t="shared" si="2"/>
        <v>0</v>
      </c>
      <c r="AK33" s="111">
        <f t="shared" si="3"/>
        <v>0</v>
      </c>
      <c r="AR33" s="110" t="str">
        <f t="shared" si="13"/>
        <v/>
      </c>
      <c r="AS33" s="110" t="str">
        <f t="shared" si="14"/>
        <v/>
      </c>
      <c r="AT33" s="110" t="str">
        <f t="shared" si="15"/>
        <v/>
      </c>
      <c r="AU33" s="110" t="str">
        <f t="shared" si="16"/>
        <v/>
      </c>
      <c r="AV33" s="110" t="str">
        <f t="shared" si="17"/>
        <v/>
      </c>
      <c r="AW33" s="110" t="str">
        <f t="shared" si="18"/>
        <v/>
      </c>
      <c r="AX33" s="110" t="str">
        <f t="shared" si="18"/>
        <v/>
      </c>
      <c r="AY33" s="110" t="str">
        <f t="shared" si="18"/>
        <v/>
      </c>
      <c r="AZ33" s="110" t="str">
        <f t="shared" si="18"/>
        <v/>
      </c>
      <c r="BA33" s="110" t="str">
        <f t="shared" si="18"/>
        <v/>
      </c>
      <c r="BB33" s="110" t="str">
        <f t="shared" si="19"/>
        <v/>
      </c>
      <c r="BC33" s="110" t="str">
        <f t="shared" si="20"/>
        <v/>
      </c>
      <c r="BD33" s="110" t="str">
        <f t="shared" si="21"/>
        <v/>
      </c>
      <c r="BE33" s="110" t="str">
        <f t="shared" si="22"/>
        <v/>
      </c>
      <c r="BF33" s="110" t="str">
        <f t="shared" si="23"/>
        <v/>
      </c>
      <c r="BJ33" s="171" t="s">
        <v>401</v>
      </c>
      <c r="BK33" s="171" t="s">
        <v>402</v>
      </c>
      <c r="BL33" s="171" t="s">
        <v>403</v>
      </c>
      <c r="BM33" s="171" t="s">
        <v>334</v>
      </c>
      <c r="BN33" s="171" t="s">
        <v>404</v>
      </c>
    </row>
    <row r="34" spans="1:66" s="101" customFormat="1" ht="15">
      <c r="A34" s="35"/>
      <c r="B34" s="36"/>
      <c r="C34" s="36"/>
      <c r="D34" s="35"/>
      <c r="E34" s="36"/>
      <c r="F34" s="120"/>
      <c r="G34" s="97" t="str">
        <f t="shared" si="4"/>
        <v/>
      </c>
      <c r="H34" s="35"/>
      <c r="I34" s="36"/>
      <c r="J34" s="121"/>
      <c r="K34" s="121"/>
      <c r="L34" s="109">
        <f t="shared" si="5"/>
        <v>0</v>
      </c>
      <c r="M34" s="100">
        <f t="shared" si="6"/>
        <v>0</v>
      </c>
      <c r="N34" s="100"/>
      <c r="O34" s="110">
        <f t="shared" si="24"/>
        <v>0</v>
      </c>
      <c r="P34" s="110">
        <f t="shared" si="24"/>
        <v>0</v>
      </c>
      <c r="Q34" s="110">
        <f t="shared" si="24"/>
        <v>0</v>
      </c>
      <c r="R34" s="110">
        <f t="shared" si="24"/>
        <v>0</v>
      </c>
      <c r="S34" s="110">
        <f t="shared" si="24"/>
        <v>0</v>
      </c>
      <c r="T34" s="110">
        <f t="shared" si="24"/>
        <v>0</v>
      </c>
      <c r="U34" s="110">
        <f t="shared" si="24"/>
        <v>0</v>
      </c>
      <c r="V34" s="110">
        <f t="shared" si="24"/>
        <v>0</v>
      </c>
      <c r="W34" s="110">
        <f t="shared" si="24"/>
        <v>0</v>
      </c>
      <c r="X34" s="110">
        <f t="shared" si="24"/>
        <v>0</v>
      </c>
      <c r="Y34" s="110">
        <f t="shared" si="24"/>
        <v>0</v>
      </c>
      <c r="Z34" s="110">
        <f t="shared" si="24"/>
        <v>1</v>
      </c>
      <c r="AB34" s="110">
        <f t="shared" si="7"/>
        <v>0</v>
      </c>
      <c r="AC34" s="110">
        <f t="shared" si="8"/>
        <v>0</v>
      </c>
      <c r="AD34" s="110">
        <f t="shared" si="9"/>
        <v>0</v>
      </c>
      <c r="AE34" s="110">
        <f t="shared" si="10"/>
        <v>0</v>
      </c>
      <c r="AF34" s="110">
        <f t="shared" si="11"/>
        <v>0</v>
      </c>
      <c r="AG34" s="110">
        <f t="shared" si="12"/>
        <v>0</v>
      </c>
      <c r="AI34" s="111">
        <f t="shared" si="1"/>
        <v>0</v>
      </c>
      <c r="AJ34" s="111">
        <f t="shared" si="2"/>
        <v>0</v>
      </c>
      <c r="AK34" s="111">
        <f t="shared" si="3"/>
        <v>0</v>
      </c>
      <c r="AR34" s="110" t="str">
        <f t="shared" si="13"/>
        <v/>
      </c>
      <c r="AS34" s="110" t="str">
        <f t="shared" si="14"/>
        <v/>
      </c>
      <c r="AT34" s="110" t="str">
        <f t="shared" si="15"/>
        <v/>
      </c>
      <c r="AU34" s="110" t="str">
        <f t="shared" si="16"/>
        <v/>
      </c>
      <c r="AV34" s="110" t="str">
        <f t="shared" si="17"/>
        <v/>
      </c>
      <c r="AW34" s="110" t="str">
        <f t="shared" si="18"/>
        <v/>
      </c>
      <c r="AX34" s="110" t="str">
        <f t="shared" si="18"/>
        <v/>
      </c>
      <c r="AY34" s="110" t="str">
        <f t="shared" si="18"/>
        <v/>
      </c>
      <c r="AZ34" s="110" t="str">
        <f t="shared" si="18"/>
        <v/>
      </c>
      <c r="BA34" s="110" t="str">
        <f t="shared" si="18"/>
        <v/>
      </c>
      <c r="BB34" s="110" t="str">
        <f t="shared" si="19"/>
        <v/>
      </c>
      <c r="BC34" s="110" t="str">
        <f t="shared" si="20"/>
        <v/>
      </c>
      <c r="BD34" s="110" t="str">
        <f t="shared" si="21"/>
        <v/>
      </c>
      <c r="BE34" s="110" t="str">
        <f t="shared" si="22"/>
        <v/>
      </c>
      <c r="BF34" s="110" t="str">
        <f t="shared" si="23"/>
        <v/>
      </c>
      <c r="BJ34" s="171" t="s">
        <v>405</v>
      </c>
      <c r="BK34" s="171" t="s">
        <v>406</v>
      </c>
      <c r="BL34" s="171" t="s">
        <v>407</v>
      </c>
      <c r="BM34" s="171" t="s">
        <v>334</v>
      </c>
      <c r="BN34" s="171" t="s">
        <v>408</v>
      </c>
    </row>
    <row r="35" spans="1:66" s="101" customFormat="1" ht="15">
      <c r="A35" s="35"/>
      <c r="B35" s="36"/>
      <c r="C35" s="36"/>
      <c r="D35" s="35"/>
      <c r="E35" s="36"/>
      <c r="F35" s="120"/>
      <c r="G35" s="97" t="str">
        <f t="shared" si="4"/>
        <v/>
      </c>
      <c r="H35" s="35"/>
      <c r="I35" s="36"/>
      <c r="J35" s="121"/>
      <c r="K35" s="121"/>
      <c r="L35" s="109">
        <f t="shared" si="5"/>
        <v>0</v>
      </c>
      <c r="M35" s="100">
        <f t="shared" si="6"/>
        <v>0</v>
      </c>
      <c r="N35" s="100"/>
      <c r="O35" s="110">
        <f t="shared" si="24"/>
        <v>0</v>
      </c>
      <c r="P35" s="110">
        <f t="shared" si="24"/>
        <v>0</v>
      </c>
      <c r="Q35" s="110">
        <f t="shared" si="24"/>
        <v>0</v>
      </c>
      <c r="R35" s="110">
        <f t="shared" si="24"/>
        <v>0</v>
      </c>
      <c r="S35" s="110">
        <f t="shared" si="24"/>
        <v>0</v>
      </c>
      <c r="T35" s="110">
        <f t="shared" si="24"/>
        <v>0</v>
      </c>
      <c r="U35" s="110">
        <f t="shared" si="24"/>
        <v>0</v>
      </c>
      <c r="V35" s="110">
        <f t="shared" si="24"/>
        <v>0</v>
      </c>
      <c r="W35" s="110">
        <f t="shared" si="24"/>
        <v>0</v>
      </c>
      <c r="X35" s="110">
        <f t="shared" si="24"/>
        <v>0</v>
      </c>
      <c r="Y35" s="110">
        <f t="shared" si="24"/>
        <v>0</v>
      </c>
      <c r="Z35" s="110">
        <f t="shared" si="24"/>
        <v>1</v>
      </c>
      <c r="AB35" s="110">
        <f t="shared" si="7"/>
        <v>0</v>
      </c>
      <c r="AC35" s="110">
        <f t="shared" si="8"/>
        <v>0</v>
      </c>
      <c r="AD35" s="110">
        <f t="shared" si="9"/>
        <v>0</v>
      </c>
      <c r="AE35" s="110">
        <f t="shared" si="10"/>
        <v>0</v>
      </c>
      <c r="AF35" s="110">
        <f t="shared" si="11"/>
        <v>0</v>
      </c>
      <c r="AG35" s="110">
        <f t="shared" si="12"/>
        <v>0</v>
      </c>
      <c r="AI35" s="111">
        <f t="shared" si="1"/>
        <v>0</v>
      </c>
      <c r="AJ35" s="111">
        <f t="shared" si="2"/>
        <v>0</v>
      </c>
      <c r="AK35" s="111">
        <f t="shared" si="3"/>
        <v>0</v>
      </c>
      <c r="AR35" s="110" t="str">
        <f t="shared" si="13"/>
        <v/>
      </c>
      <c r="AS35" s="110" t="str">
        <f t="shared" si="14"/>
        <v/>
      </c>
      <c r="AT35" s="110" t="str">
        <f t="shared" si="15"/>
        <v/>
      </c>
      <c r="AU35" s="110" t="str">
        <f t="shared" si="16"/>
        <v/>
      </c>
      <c r="AV35" s="110" t="str">
        <f t="shared" si="17"/>
        <v/>
      </c>
      <c r="AW35" s="110" t="str">
        <f t="shared" si="18"/>
        <v/>
      </c>
      <c r="AX35" s="110" t="str">
        <f t="shared" si="18"/>
        <v/>
      </c>
      <c r="AY35" s="110" t="str">
        <f t="shared" si="18"/>
        <v/>
      </c>
      <c r="AZ35" s="110" t="str">
        <f t="shared" si="18"/>
        <v/>
      </c>
      <c r="BA35" s="110" t="str">
        <f t="shared" si="18"/>
        <v/>
      </c>
      <c r="BB35" s="110" t="str">
        <f t="shared" si="19"/>
        <v/>
      </c>
      <c r="BC35" s="110" t="str">
        <f t="shared" si="20"/>
        <v/>
      </c>
      <c r="BD35" s="110" t="str">
        <f t="shared" si="21"/>
        <v/>
      </c>
      <c r="BE35" s="110" t="str">
        <f t="shared" si="22"/>
        <v/>
      </c>
      <c r="BF35" s="110" t="str">
        <f t="shared" si="23"/>
        <v/>
      </c>
      <c r="BJ35" s="171" t="s">
        <v>409</v>
      </c>
      <c r="BK35" s="171" t="s">
        <v>410</v>
      </c>
      <c r="BL35" s="171" t="s">
        <v>411</v>
      </c>
      <c r="BM35" s="171" t="s">
        <v>412</v>
      </c>
      <c r="BN35" s="171" t="s">
        <v>413</v>
      </c>
    </row>
    <row r="36" spans="1:66" s="101" customFormat="1" ht="15">
      <c r="A36" s="35"/>
      <c r="B36" s="36"/>
      <c r="C36" s="36"/>
      <c r="D36" s="35"/>
      <c r="E36" s="36"/>
      <c r="F36" s="120"/>
      <c r="G36" s="97" t="str">
        <f t="shared" si="4"/>
        <v/>
      </c>
      <c r="H36" s="35"/>
      <c r="I36" s="36"/>
      <c r="J36" s="121"/>
      <c r="K36" s="121"/>
      <c r="L36" s="109">
        <f t="shared" si="5"/>
        <v>0</v>
      </c>
      <c r="M36" s="100">
        <f t="shared" si="6"/>
        <v>0</v>
      </c>
      <c r="N36" s="100"/>
      <c r="O36" s="110">
        <f t="shared" si="24"/>
        <v>0</v>
      </c>
      <c r="P36" s="110">
        <f t="shared" si="24"/>
        <v>0</v>
      </c>
      <c r="Q36" s="110">
        <f t="shared" si="24"/>
        <v>0</v>
      </c>
      <c r="R36" s="110">
        <f t="shared" si="24"/>
        <v>0</v>
      </c>
      <c r="S36" s="110">
        <f t="shared" si="24"/>
        <v>0</v>
      </c>
      <c r="T36" s="110">
        <f t="shared" si="24"/>
        <v>0</v>
      </c>
      <c r="U36" s="110">
        <f t="shared" si="24"/>
        <v>0</v>
      </c>
      <c r="V36" s="110">
        <f t="shared" si="24"/>
        <v>0</v>
      </c>
      <c r="W36" s="110">
        <f t="shared" si="24"/>
        <v>0</v>
      </c>
      <c r="X36" s="110">
        <f t="shared" si="24"/>
        <v>0</v>
      </c>
      <c r="Y36" s="110">
        <f t="shared" si="24"/>
        <v>0</v>
      </c>
      <c r="Z36" s="110">
        <f t="shared" si="24"/>
        <v>1</v>
      </c>
      <c r="AB36" s="110">
        <f t="shared" si="7"/>
        <v>0</v>
      </c>
      <c r="AC36" s="110">
        <f t="shared" si="8"/>
        <v>0</v>
      </c>
      <c r="AD36" s="110">
        <f t="shared" si="9"/>
        <v>0</v>
      </c>
      <c r="AE36" s="110">
        <f t="shared" si="10"/>
        <v>0</v>
      </c>
      <c r="AF36" s="110">
        <f t="shared" si="11"/>
        <v>0</v>
      </c>
      <c r="AG36" s="110">
        <f t="shared" si="12"/>
        <v>0</v>
      </c>
      <c r="AI36" s="111">
        <f t="shared" si="1"/>
        <v>0</v>
      </c>
      <c r="AJ36" s="111">
        <f t="shared" si="2"/>
        <v>0</v>
      </c>
      <c r="AK36" s="111">
        <f t="shared" si="3"/>
        <v>0</v>
      </c>
      <c r="AR36" s="110" t="str">
        <f t="shared" si="13"/>
        <v/>
      </c>
      <c r="AS36" s="110" t="str">
        <f t="shared" si="14"/>
        <v/>
      </c>
      <c r="AT36" s="110" t="str">
        <f t="shared" si="15"/>
        <v/>
      </c>
      <c r="AU36" s="110" t="str">
        <f t="shared" si="16"/>
        <v/>
      </c>
      <c r="AV36" s="110" t="str">
        <f t="shared" si="17"/>
        <v/>
      </c>
      <c r="AW36" s="110" t="str">
        <f t="shared" si="18"/>
        <v/>
      </c>
      <c r="AX36" s="110" t="str">
        <f t="shared" si="18"/>
        <v/>
      </c>
      <c r="AY36" s="110" t="str">
        <f t="shared" si="18"/>
        <v/>
      </c>
      <c r="AZ36" s="110" t="str">
        <f t="shared" si="18"/>
        <v/>
      </c>
      <c r="BA36" s="110" t="str">
        <f t="shared" si="18"/>
        <v/>
      </c>
      <c r="BB36" s="110" t="str">
        <f t="shared" si="19"/>
        <v/>
      </c>
      <c r="BC36" s="110" t="str">
        <f t="shared" si="20"/>
        <v/>
      </c>
      <c r="BD36" s="110" t="str">
        <f t="shared" si="21"/>
        <v/>
      </c>
      <c r="BE36" s="110" t="str">
        <f t="shared" si="22"/>
        <v/>
      </c>
      <c r="BF36" s="110" t="str">
        <f t="shared" si="23"/>
        <v/>
      </c>
      <c r="BJ36" s="171" t="s">
        <v>414</v>
      </c>
      <c r="BK36" s="171" t="s">
        <v>415</v>
      </c>
      <c r="BL36" s="171" t="s">
        <v>416</v>
      </c>
      <c r="BM36" s="171" t="s">
        <v>304</v>
      </c>
      <c r="BN36" s="171" t="s">
        <v>417</v>
      </c>
    </row>
    <row r="37" spans="1:66" s="101" customFormat="1" ht="15">
      <c r="A37" s="35"/>
      <c r="B37" s="36"/>
      <c r="C37" s="36"/>
      <c r="D37" s="35"/>
      <c r="E37" s="36"/>
      <c r="F37" s="120"/>
      <c r="G37" s="97" t="str">
        <f t="shared" si="4"/>
        <v/>
      </c>
      <c r="H37" s="35"/>
      <c r="I37" s="36"/>
      <c r="J37" s="121"/>
      <c r="K37" s="121"/>
      <c r="L37" s="109">
        <f t="shared" si="5"/>
        <v>0</v>
      </c>
      <c r="M37" s="100">
        <f t="shared" si="6"/>
        <v>0</v>
      </c>
      <c r="N37" s="100"/>
      <c r="O37" s="110">
        <f t="shared" si="24"/>
        <v>0</v>
      </c>
      <c r="P37" s="110">
        <f t="shared" si="24"/>
        <v>0</v>
      </c>
      <c r="Q37" s="110">
        <f t="shared" si="24"/>
        <v>0</v>
      </c>
      <c r="R37" s="110">
        <f t="shared" si="24"/>
        <v>0</v>
      </c>
      <c r="S37" s="110">
        <f t="shared" si="24"/>
        <v>0</v>
      </c>
      <c r="T37" s="110">
        <f t="shared" si="24"/>
        <v>0</v>
      </c>
      <c r="U37" s="110">
        <f t="shared" si="24"/>
        <v>0</v>
      </c>
      <c r="V37" s="110">
        <f t="shared" si="24"/>
        <v>0</v>
      </c>
      <c r="W37" s="110">
        <f t="shared" si="24"/>
        <v>0</v>
      </c>
      <c r="X37" s="110">
        <f t="shared" si="24"/>
        <v>0</v>
      </c>
      <c r="Y37" s="110">
        <f t="shared" si="24"/>
        <v>0</v>
      </c>
      <c r="Z37" s="110">
        <f t="shared" si="24"/>
        <v>1</v>
      </c>
      <c r="AB37" s="110">
        <f t="shared" si="7"/>
        <v>0</v>
      </c>
      <c r="AC37" s="110">
        <f t="shared" si="8"/>
        <v>0</v>
      </c>
      <c r="AD37" s="110">
        <f t="shared" si="9"/>
        <v>0</v>
      </c>
      <c r="AE37" s="110">
        <f t="shared" si="10"/>
        <v>0</v>
      </c>
      <c r="AF37" s="110">
        <f t="shared" si="11"/>
        <v>0</v>
      </c>
      <c r="AG37" s="110">
        <f t="shared" si="12"/>
        <v>0</v>
      </c>
      <c r="AI37" s="111">
        <f t="shared" si="1"/>
        <v>0</v>
      </c>
      <c r="AJ37" s="111">
        <f t="shared" si="2"/>
        <v>0</v>
      </c>
      <c r="AK37" s="111">
        <f t="shared" si="3"/>
        <v>0</v>
      </c>
      <c r="AR37" s="110" t="str">
        <f t="shared" si="13"/>
        <v/>
      </c>
      <c r="AS37" s="110" t="str">
        <f t="shared" si="14"/>
        <v/>
      </c>
      <c r="AT37" s="110" t="str">
        <f t="shared" si="15"/>
        <v/>
      </c>
      <c r="AU37" s="110" t="str">
        <f t="shared" si="16"/>
        <v/>
      </c>
      <c r="AV37" s="110" t="str">
        <f t="shared" si="17"/>
        <v/>
      </c>
      <c r="AW37" s="110" t="str">
        <f t="shared" si="18"/>
        <v/>
      </c>
      <c r="AX37" s="110" t="str">
        <f t="shared" si="18"/>
        <v/>
      </c>
      <c r="AY37" s="110" t="str">
        <f t="shared" si="18"/>
        <v/>
      </c>
      <c r="AZ37" s="110" t="str">
        <f t="shared" si="18"/>
        <v/>
      </c>
      <c r="BA37" s="110" t="str">
        <f t="shared" si="18"/>
        <v/>
      </c>
      <c r="BB37" s="110" t="str">
        <f t="shared" si="19"/>
        <v/>
      </c>
      <c r="BC37" s="110" t="str">
        <f t="shared" si="20"/>
        <v/>
      </c>
      <c r="BD37" s="110" t="str">
        <f t="shared" si="21"/>
        <v/>
      </c>
      <c r="BE37" s="110" t="str">
        <f t="shared" si="22"/>
        <v/>
      </c>
      <c r="BF37" s="110" t="str">
        <f t="shared" si="23"/>
        <v/>
      </c>
      <c r="BJ37" s="171" t="s">
        <v>2342</v>
      </c>
      <c r="BK37" s="171" t="s">
        <v>419</v>
      </c>
      <c r="BL37" s="171" t="s">
        <v>420</v>
      </c>
      <c r="BM37" s="171" t="s">
        <v>329</v>
      </c>
      <c r="BN37" s="171" t="s">
        <v>2343</v>
      </c>
    </row>
    <row r="38" spans="1:66" s="101" customFormat="1" ht="15">
      <c r="A38" s="35"/>
      <c r="B38" s="36"/>
      <c r="C38" s="36"/>
      <c r="D38" s="35"/>
      <c r="E38" s="36"/>
      <c r="F38" s="120"/>
      <c r="G38" s="97" t="str">
        <f t="shared" si="4"/>
        <v/>
      </c>
      <c r="H38" s="35"/>
      <c r="I38" s="36"/>
      <c r="J38" s="121"/>
      <c r="K38" s="121"/>
      <c r="L38" s="109">
        <f t="shared" si="5"/>
        <v>0</v>
      </c>
      <c r="M38" s="100">
        <f t="shared" si="6"/>
        <v>0</v>
      </c>
      <c r="N38" s="100"/>
      <c r="O38" s="110">
        <f t="shared" si="24"/>
        <v>0</v>
      </c>
      <c r="P38" s="110">
        <f t="shared" si="24"/>
        <v>0</v>
      </c>
      <c r="Q38" s="110">
        <f t="shared" si="24"/>
        <v>0</v>
      </c>
      <c r="R38" s="110">
        <f t="shared" si="24"/>
        <v>0</v>
      </c>
      <c r="S38" s="110">
        <f t="shared" si="24"/>
        <v>0</v>
      </c>
      <c r="T38" s="110">
        <f t="shared" si="24"/>
        <v>0</v>
      </c>
      <c r="U38" s="110">
        <f t="shared" si="24"/>
        <v>0</v>
      </c>
      <c r="V38" s="110">
        <f t="shared" si="24"/>
        <v>0</v>
      </c>
      <c r="W38" s="110">
        <f t="shared" si="24"/>
        <v>0</v>
      </c>
      <c r="X38" s="110">
        <f t="shared" si="24"/>
        <v>0</v>
      </c>
      <c r="Y38" s="110">
        <f t="shared" si="24"/>
        <v>0</v>
      </c>
      <c r="Z38" s="110">
        <f t="shared" si="24"/>
        <v>1</v>
      </c>
      <c r="AB38" s="110">
        <f t="shared" si="7"/>
        <v>0</v>
      </c>
      <c r="AC38" s="110">
        <f t="shared" si="8"/>
        <v>0</v>
      </c>
      <c r="AD38" s="110">
        <f t="shared" si="9"/>
        <v>0</v>
      </c>
      <c r="AE38" s="110">
        <f t="shared" si="10"/>
        <v>0</v>
      </c>
      <c r="AF38" s="110">
        <f t="shared" si="11"/>
        <v>0</v>
      </c>
      <c r="AG38" s="110">
        <f t="shared" si="12"/>
        <v>0</v>
      </c>
      <c r="AI38" s="111">
        <f t="shared" si="1"/>
        <v>0</v>
      </c>
      <c r="AJ38" s="111">
        <f t="shared" si="2"/>
        <v>0</v>
      </c>
      <c r="AK38" s="111">
        <f t="shared" si="3"/>
        <v>0</v>
      </c>
      <c r="AR38" s="110" t="str">
        <f t="shared" si="13"/>
        <v/>
      </c>
      <c r="AS38" s="110" t="str">
        <f t="shared" si="14"/>
        <v/>
      </c>
      <c r="AT38" s="110" t="str">
        <f t="shared" si="15"/>
        <v/>
      </c>
      <c r="AU38" s="110" t="str">
        <f t="shared" si="16"/>
        <v/>
      </c>
      <c r="AV38" s="110" t="str">
        <f t="shared" si="17"/>
        <v/>
      </c>
      <c r="AW38" s="110" t="str">
        <f t="shared" si="18"/>
        <v/>
      </c>
      <c r="AX38" s="110" t="str">
        <f t="shared" si="18"/>
        <v/>
      </c>
      <c r="AY38" s="110" t="str">
        <f t="shared" si="18"/>
        <v/>
      </c>
      <c r="AZ38" s="110" t="str">
        <f t="shared" si="18"/>
        <v/>
      </c>
      <c r="BA38" s="110" t="str">
        <f t="shared" si="18"/>
        <v/>
      </c>
      <c r="BB38" s="110" t="str">
        <f t="shared" si="19"/>
        <v/>
      </c>
      <c r="BC38" s="110" t="str">
        <f t="shared" si="20"/>
        <v/>
      </c>
      <c r="BD38" s="110" t="str">
        <f t="shared" si="21"/>
        <v/>
      </c>
      <c r="BE38" s="110" t="str">
        <f t="shared" si="22"/>
        <v/>
      </c>
      <c r="BF38" s="110" t="str">
        <f t="shared" si="23"/>
        <v/>
      </c>
      <c r="BJ38" s="171" t="s">
        <v>418</v>
      </c>
      <c r="BK38" s="171" t="s">
        <v>419</v>
      </c>
      <c r="BL38" s="171" t="s">
        <v>420</v>
      </c>
      <c r="BM38" s="171" t="s">
        <v>329</v>
      </c>
      <c r="BN38" s="171" t="s">
        <v>421</v>
      </c>
    </row>
    <row r="39" spans="1:66" s="101" customFormat="1" ht="15">
      <c r="A39" s="35"/>
      <c r="B39" s="36"/>
      <c r="C39" s="36"/>
      <c r="D39" s="35"/>
      <c r="E39" s="36"/>
      <c r="F39" s="120"/>
      <c r="G39" s="97" t="str">
        <f t="shared" si="4"/>
        <v/>
      </c>
      <c r="H39" s="35"/>
      <c r="I39" s="36"/>
      <c r="J39" s="121"/>
      <c r="K39" s="121"/>
      <c r="L39" s="109">
        <f t="shared" si="5"/>
        <v>0</v>
      </c>
      <c r="M39" s="100">
        <f t="shared" si="6"/>
        <v>0</v>
      </c>
      <c r="N39" s="100"/>
      <c r="O39" s="110">
        <f t="shared" si="24"/>
        <v>0</v>
      </c>
      <c r="P39" s="110">
        <f t="shared" si="24"/>
        <v>0</v>
      </c>
      <c r="Q39" s="110">
        <f t="shared" si="24"/>
        <v>0</v>
      </c>
      <c r="R39" s="110">
        <f t="shared" si="24"/>
        <v>0</v>
      </c>
      <c r="S39" s="110">
        <f t="shared" si="24"/>
        <v>0</v>
      </c>
      <c r="T39" s="110">
        <f t="shared" si="24"/>
        <v>0</v>
      </c>
      <c r="U39" s="110">
        <f t="shared" si="24"/>
        <v>0</v>
      </c>
      <c r="V39" s="110">
        <f t="shared" si="24"/>
        <v>0</v>
      </c>
      <c r="W39" s="110">
        <f t="shared" si="24"/>
        <v>0</v>
      </c>
      <c r="X39" s="110">
        <f t="shared" si="24"/>
        <v>0</v>
      </c>
      <c r="Y39" s="110">
        <f t="shared" si="24"/>
        <v>0</v>
      </c>
      <c r="Z39" s="110">
        <f t="shared" si="24"/>
        <v>1</v>
      </c>
      <c r="AB39" s="110">
        <f t="shared" si="7"/>
        <v>0</v>
      </c>
      <c r="AC39" s="110">
        <f t="shared" si="8"/>
        <v>0</v>
      </c>
      <c r="AD39" s="110">
        <f t="shared" si="9"/>
        <v>0</v>
      </c>
      <c r="AE39" s="110">
        <f t="shared" si="10"/>
        <v>0</v>
      </c>
      <c r="AF39" s="110">
        <f t="shared" si="11"/>
        <v>0</v>
      </c>
      <c r="AG39" s="110">
        <f t="shared" si="12"/>
        <v>0</v>
      </c>
      <c r="AI39" s="111">
        <f t="shared" si="1"/>
        <v>0</v>
      </c>
      <c r="AJ39" s="111">
        <f t="shared" si="2"/>
        <v>0</v>
      </c>
      <c r="AK39" s="111">
        <f t="shared" si="3"/>
        <v>0</v>
      </c>
      <c r="AR39" s="110" t="str">
        <f t="shared" si="13"/>
        <v/>
      </c>
      <c r="AS39" s="110" t="str">
        <f t="shared" si="14"/>
        <v/>
      </c>
      <c r="AT39" s="110" t="str">
        <f t="shared" si="15"/>
        <v/>
      </c>
      <c r="AU39" s="110" t="str">
        <f t="shared" si="16"/>
        <v/>
      </c>
      <c r="AV39" s="110" t="str">
        <f t="shared" si="17"/>
        <v/>
      </c>
      <c r="AW39" s="110" t="str">
        <f t="shared" si="18"/>
        <v/>
      </c>
      <c r="AX39" s="110" t="str">
        <f t="shared" si="18"/>
        <v/>
      </c>
      <c r="AY39" s="110" t="str">
        <f t="shared" si="18"/>
        <v/>
      </c>
      <c r="AZ39" s="110" t="str">
        <f t="shared" si="18"/>
        <v/>
      </c>
      <c r="BA39" s="110" t="str">
        <f t="shared" si="18"/>
        <v/>
      </c>
      <c r="BB39" s="110" t="str">
        <f t="shared" si="19"/>
        <v/>
      </c>
      <c r="BC39" s="110" t="str">
        <f t="shared" si="20"/>
        <v/>
      </c>
      <c r="BD39" s="110" t="str">
        <f t="shared" si="21"/>
        <v/>
      </c>
      <c r="BE39" s="110" t="str">
        <f t="shared" si="22"/>
        <v/>
      </c>
      <c r="BF39" s="110" t="str">
        <f t="shared" si="23"/>
        <v/>
      </c>
      <c r="BJ39" s="171" t="s">
        <v>422</v>
      </c>
      <c r="BK39" s="171" t="s">
        <v>345</v>
      </c>
      <c r="BL39" s="171" t="s">
        <v>346</v>
      </c>
      <c r="BM39" s="171" t="s">
        <v>347</v>
      </c>
      <c r="BN39" s="171" t="s">
        <v>423</v>
      </c>
    </row>
    <row r="40" spans="1:66" s="101" customFormat="1" ht="15">
      <c r="A40" s="35"/>
      <c r="B40" s="36"/>
      <c r="C40" s="36"/>
      <c r="D40" s="35"/>
      <c r="E40" s="36"/>
      <c r="F40" s="120"/>
      <c r="G40" s="97" t="str">
        <f t="shared" si="4"/>
        <v/>
      </c>
      <c r="H40" s="35"/>
      <c r="I40" s="36"/>
      <c r="J40" s="121"/>
      <c r="K40" s="121"/>
      <c r="L40" s="109">
        <f t="shared" si="5"/>
        <v>0</v>
      </c>
      <c r="M40" s="100">
        <f t="shared" si="6"/>
        <v>0</v>
      </c>
      <c r="N40" s="100"/>
      <c r="O40" s="110">
        <f t="shared" si="24"/>
        <v>0</v>
      </c>
      <c r="P40" s="110">
        <f t="shared" si="24"/>
        <v>0</v>
      </c>
      <c r="Q40" s="110">
        <f t="shared" si="24"/>
        <v>0</v>
      </c>
      <c r="R40" s="110">
        <f t="shared" si="24"/>
        <v>0</v>
      </c>
      <c r="S40" s="110">
        <f t="shared" si="24"/>
        <v>0</v>
      </c>
      <c r="T40" s="110">
        <f t="shared" si="24"/>
        <v>0</v>
      </c>
      <c r="U40" s="110">
        <f t="shared" si="24"/>
        <v>0</v>
      </c>
      <c r="V40" s="110">
        <f t="shared" si="24"/>
        <v>0</v>
      </c>
      <c r="W40" s="110">
        <f t="shared" si="24"/>
        <v>0</v>
      </c>
      <c r="X40" s="110">
        <f t="shared" si="24"/>
        <v>0</v>
      </c>
      <c r="Y40" s="110">
        <f t="shared" si="24"/>
        <v>0</v>
      </c>
      <c r="Z40" s="110">
        <f t="shared" si="24"/>
        <v>1</v>
      </c>
      <c r="AB40" s="110">
        <f t="shared" si="7"/>
        <v>0</v>
      </c>
      <c r="AC40" s="110">
        <f t="shared" si="8"/>
        <v>0</v>
      </c>
      <c r="AD40" s="110">
        <f t="shared" si="9"/>
        <v>0</v>
      </c>
      <c r="AE40" s="110">
        <f t="shared" si="10"/>
        <v>0</v>
      </c>
      <c r="AF40" s="110">
        <f t="shared" si="11"/>
        <v>0</v>
      </c>
      <c r="AG40" s="110">
        <f t="shared" si="12"/>
        <v>0</v>
      </c>
      <c r="AI40" s="111">
        <f t="shared" si="1"/>
        <v>0</v>
      </c>
      <c r="AJ40" s="111">
        <f t="shared" si="2"/>
        <v>0</v>
      </c>
      <c r="AK40" s="111">
        <f t="shared" si="3"/>
        <v>0</v>
      </c>
      <c r="AR40" s="110" t="str">
        <f t="shared" si="13"/>
        <v/>
      </c>
      <c r="AS40" s="110" t="str">
        <f t="shared" si="14"/>
        <v/>
      </c>
      <c r="AT40" s="110" t="str">
        <f t="shared" si="15"/>
        <v/>
      </c>
      <c r="AU40" s="110" t="str">
        <f t="shared" si="16"/>
        <v/>
      </c>
      <c r="AV40" s="110" t="str">
        <f t="shared" si="17"/>
        <v/>
      </c>
      <c r="AW40" s="110" t="str">
        <f t="shared" si="18"/>
        <v/>
      </c>
      <c r="AX40" s="110" t="str">
        <f t="shared" si="18"/>
        <v/>
      </c>
      <c r="AY40" s="110" t="str">
        <f t="shared" si="18"/>
        <v/>
      </c>
      <c r="AZ40" s="110" t="str">
        <f t="shared" si="18"/>
        <v/>
      </c>
      <c r="BA40" s="110" t="str">
        <f t="shared" si="18"/>
        <v/>
      </c>
      <c r="BB40" s="110" t="str">
        <f t="shared" si="19"/>
        <v/>
      </c>
      <c r="BC40" s="110" t="str">
        <f t="shared" si="20"/>
        <v/>
      </c>
      <c r="BD40" s="110" t="str">
        <f t="shared" si="21"/>
        <v/>
      </c>
      <c r="BE40" s="110" t="str">
        <f t="shared" si="22"/>
        <v/>
      </c>
      <c r="BF40" s="110" t="str">
        <f t="shared" si="23"/>
        <v/>
      </c>
      <c r="BJ40" s="171" t="s">
        <v>424</v>
      </c>
      <c r="BK40" s="171" t="s">
        <v>425</v>
      </c>
      <c r="BL40" s="171" t="s">
        <v>426</v>
      </c>
      <c r="BM40" s="171" t="s">
        <v>334</v>
      </c>
      <c r="BN40" s="171" t="s">
        <v>427</v>
      </c>
    </row>
    <row r="41" spans="1:66" s="101" customFormat="1" ht="15">
      <c r="A41" s="35"/>
      <c r="B41" s="36"/>
      <c r="C41" s="36"/>
      <c r="D41" s="35"/>
      <c r="E41" s="36"/>
      <c r="F41" s="120"/>
      <c r="G41" s="97" t="str">
        <f t="shared" si="4"/>
        <v/>
      </c>
      <c r="H41" s="35"/>
      <c r="I41" s="36"/>
      <c r="J41" s="121"/>
      <c r="K41" s="121"/>
      <c r="L41" s="109">
        <f t="shared" si="5"/>
        <v>0</v>
      </c>
      <c r="M41" s="100">
        <f t="shared" si="6"/>
        <v>0</v>
      </c>
      <c r="N41" s="100"/>
      <c r="O41" s="110">
        <f t="shared" si="24"/>
        <v>0</v>
      </c>
      <c r="P41" s="110">
        <f t="shared" si="24"/>
        <v>0</v>
      </c>
      <c r="Q41" s="110">
        <f t="shared" si="24"/>
        <v>0</v>
      </c>
      <c r="R41" s="110">
        <f t="shared" si="24"/>
        <v>0</v>
      </c>
      <c r="S41" s="110">
        <f t="shared" si="24"/>
        <v>0</v>
      </c>
      <c r="T41" s="110">
        <f t="shared" si="24"/>
        <v>0</v>
      </c>
      <c r="U41" s="110">
        <f t="shared" si="24"/>
        <v>0</v>
      </c>
      <c r="V41" s="110">
        <f t="shared" si="24"/>
        <v>0</v>
      </c>
      <c r="W41" s="110">
        <f t="shared" si="24"/>
        <v>0</v>
      </c>
      <c r="X41" s="110">
        <f t="shared" si="24"/>
        <v>0</v>
      </c>
      <c r="Y41" s="110">
        <f t="shared" si="24"/>
        <v>0</v>
      </c>
      <c r="Z41" s="110">
        <f t="shared" si="24"/>
        <v>1</v>
      </c>
      <c r="AB41" s="110">
        <f t="shared" si="7"/>
        <v>0</v>
      </c>
      <c r="AC41" s="110">
        <f t="shared" si="8"/>
        <v>0</v>
      </c>
      <c r="AD41" s="110">
        <f t="shared" si="9"/>
        <v>0</v>
      </c>
      <c r="AE41" s="110">
        <f t="shared" si="10"/>
        <v>0</v>
      </c>
      <c r="AF41" s="110">
        <f t="shared" si="11"/>
        <v>0</v>
      </c>
      <c r="AG41" s="110">
        <f t="shared" si="12"/>
        <v>0</v>
      </c>
      <c r="AI41" s="111">
        <f t="shared" si="1"/>
        <v>0</v>
      </c>
      <c r="AJ41" s="111">
        <f t="shared" si="2"/>
        <v>0</v>
      </c>
      <c r="AK41" s="111">
        <f t="shared" si="3"/>
        <v>0</v>
      </c>
      <c r="AR41" s="110" t="str">
        <f t="shared" si="13"/>
        <v/>
      </c>
      <c r="AS41" s="110" t="str">
        <f t="shared" si="14"/>
        <v/>
      </c>
      <c r="AT41" s="110" t="str">
        <f t="shared" si="15"/>
        <v/>
      </c>
      <c r="AU41" s="110" t="str">
        <f t="shared" si="16"/>
        <v/>
      </c>
      <c r="AV41" s="110" t="str">
        <f t="shared" si="17"/>
        <v/>
      </c>
      <c r="AW41" s="110" t="str">
        <f t="shared" si="18"/>
        <v/>
      </c>
      <c r="AX41" s="110" t="str">
        <f t="shared" si="18"/>
        <v/>
      </c>
      <c r="AY41" s="110" t="str">
        <f t="shared" si="18"/>
        <v/>
      </c>
      <c r="AZ41" s="110" t="str">
        <f t="shared" si="18"/>
        <v/>
      </c>
      <c r="BA41" s="110" t="str">
        <f t="shared" si="18"/>
        <v/>
      </c>
      <c r="BB41" s="110" t="str">
        <f t="shared" si="19"/>
        <v/>
      </c>
      <c r="BC41" s="110" t="str">
        <f t="shared" si="20"/>
        <v/>
      </c>
      <c r="BD41" s="110" t="str">
        <f t="shared" si="21"/>
        <v/>
      </c>
      <c r="BE41" s="110" t="str">
        <f t="shared" si="22"/>
        <v/>
      </c>
      <c r="BF41" s="110" t="str">
        <f t="shared" si="23"/>
        <v/>
      </c>
      <c r="BJ41" s="171" t="s">
        <v>428</v>
      </c>
      <c r="BK41" s="171" t="s">
        <v>345</v>
      </c>
      <c r="BL41" s="171" t="s">
        <v>346</v>
      </c>
      <c r="BM41" s="171" t="s">
        <v>347</v>
      </c>
      <c r="BN41" s="171" t="s">
        <v>429</v>
      </c>
    </row>
    <row r="42" spans="1:66" s="101" customFormat="1" ht="15">
      <c r="A42" s="35"/>
      <c r="B42" s="36"/>
      <c r="C42" s="36"/>
      <c r="D42" s="35"/>
      <c r="E42" s="36"/>
      <c r="F42" s="120"/>
      <c r="G42" s="97" t="str">
        <f t="shared" si="4"/>
        <v/>
      </c>
      <c r="H42" s="35"/>
      <c r="I42" s="36"/>
      <c r="J42" s="121"/>
      <c r="K42" s="121"/>
      <c r="L42" s="109">
        <f t="shared" si="5"/>
        <v>0</v>
      </c>
      <c r="M42" s="100">
        <f t="shared" si="6"/>
        <v>0</v>
      </c>
      <c r="N42" s="100"/>
      <c r="O42" s="110">
        <f t="shared" si="24"/>
        <v>0</v>
      </c>
      <c r="P42" s="110">
        <f t="shared" si="24"/>
        <v>0</v>
      </c>
      <c r="Q42" s="110">
        <f t="shared" si="24"/>
        <v>0</v>
      </c>
      <c r="R42" s="110">
        <f t="shared" ref="R42:Z70" si="25">IF(D42&lt;&gt;"",1,0)</f>
        <v>0</v>
      </c>
      <c r="S42" s="110">
        <f t="shared" si="25"/>
        <v>0</v>
      </c>
      <c r="T42" s="110">
        <f t="shared" si="25"/>
        <v>0</v>
      </c>
      <c r="U42" s="110">
        <f t="shared" si="25"/>
        <v>0</v>
      </c>
      <c r="V42" s="110">
        <f t="shared" si="25"/>
        <v>0</v>
      </c>
      <c r="W42" s="110">
        <f t="shared" si="25"/>
        <v>0</v>
      </c>
      <c r="X42" s="110">
        <f t="shared" si="25"/>
        <v>0</v>
      </c>
      <c r="Y42" s="110">
        <f t="shared" si="25"/>
        <v>0</v>
      </c>
      <c r="Z42" s="110">
        <f t="shared" si="25"/>
        <v>1</v>
      </c>
      <c r="AB42" s="110">
        <f t="shared" si="7"/>
        <v>0</v>
      </c>
      <c r="AC42" s="110">
        <f t="shared" si="8"/>
        <v>0</v>
      </c>
      <c r="AD42" s="110">
        <f t="shared" si="9"/>
        <v>0</v>
      </c>
      <c r="AE42" s="110">
        <f t="shared" si="10"/>
        <v>0</v>
      </c>
      <c r="AF42" s="110">
        <f t="shared" si="11"/>
        <v>0</v>
      </c>
      <c r="AG42" s="110">
        <f t="shared" si="12"/>
        <v>0</v>
      </c>
      <c r="AI42" s="111">
        <f t="shared" si="1"/>
        <v>0</v>
      </c>
      <c r="AJ42" s="111">
        <f t="shared" si="2"/>
        <v>0</v>
      </c>
      <c r="AK42" s="111">
        <f t="shared" si="3"/>
        <v>0</v>
      </c>
      <c r="AR42" s="110" t="str">
        <f t="shared" si="13"/>
        <v/>
      </c>
      <c r="AS42" s="110" t="str">
        <f t="shared" si="14"/>
        <v/>
      </c>
      <c r="AT42" s="110" t="str">
        <f t="shared" si="15"/>
        <v/>
      </c>
      <c r="AU42" s="110" t="str">
        <f t="shared" si="16"/>
        <v/>
      </c>
      <c r="AV42" s="110" t="str">
        <f t="shared" si="17"/>
        <v/>
      </c>
      <c r="AW42" s="110" t="str">
        <f t="shared" si="18"/>
        <v/>
      </c>
      <c r="AX42" s="110" t="str">
        <f t="shared" si="18"/>
        <v/>
      </c>
      <c r="AY42" s="110" t="str">
        <f t="shared" si="18"/>
        <v/>
      </c>
      <c r="AZ42" s="110" t="str">
        <f t="shared" si="18"/>
        <v/>
      </c>
      <c r="BA42" s="110" t="str">
        <f t="shared" si="18"/>
        <v/>
      </c>
      <c r="BB42" s="110" t="str">
        <f t="shared" si="19"/>
        <v/>
      </c>
      <c r="BC42" s="110" t="str">
        <f t="shared" si="20"/>
        <v/>
      </c>
      <c r="BD42" s="110" t="str">
        <f t="shared" si="21"/>
        <v/>
      </c>
      <c r="BE42" s="110" t="str">
        <f t="shared" si="22"/>
        <v/>
      </c>
      <c r="BF42" s="110" t="str">
        <f t="shared" si="23"/>
        <v/>
      </c>
      <c r="BJ42" s="171" t="s">
        <v>430</v>
      </c>
      <c r="BK42" s="171" t="s">
        <v>431</v>
      </c>
      <c r="BL42" s="171" t="s">
        <v>432</v>
      </c>
      <c r="BM42" s="171" t="s">
        <v>433</v>
      </c>
      <c r="BN42" s="171" t="s">
        <v>434</v>
      </c>
    </row>
    <row r="43" spans="1:66" s="101" customFormat="1" ht="15">
      <c r="A43" s="35"/>
      <c r="B43" s="36"/>
      <c r="C43" s="36"/>
      <c r="D43" s="35"/>
      <c r="E43" s="36"/>
      <c r="F43" s="120"/>
      <c r="G43" s="97" t="str">
        <f t="shared" si="4"/>
        <v/>
      </c>
      <c r="H43" s="35"/>
      <c r="I43" s="36"/>
      <c r="J43" s="121"/>
      <c r="K43" s="121"/>
      <c r="L43" s="109">
        <f t="shared" si="5"/>
        <v>0</v>
      </c>
      <c r="M43" s="100">
        <f t="shared" si="6"/>
        <v>0</v>
      </c>
      <c r="N43" s="100"/>
      <c r="O43" s="110">
        <f t="shared" ref="O43:T99" si="26">IF(A43&lt;&gt;"",1,0)</f>
        <v>0</v>
      </c>
      <c r="P43" s="110">
        <f t="shared" si="26"/>
        <v>0</v>
      </c>
      <c r="Q43" s="110">
        <f t="shared" si="26"/>
        <v>0</v>
      </c>
      <c r="R43" s="110">
        <f t="shared" si="25"/>
        <v>0</v>
      </c>
      <c r="S43" s="110">
        <f t="shared" si="25"/>
        <v>0</v>
      </c>
      <c r="T43" s="110">
        <f t="shared" si="25"/>
        <v>0</v>
      </c>
      <c r="U43" s="110">
        <f t="shared" si="25"/>
        <v>0</v>
      </c>
      <c r="V43" s="110">
        <f t="shared" si="25"/>
        <v>0</v>
      </c>
      <c r="W43" s="110">
        <f t="shared" si="25"/>
        <v>0</v>
      </c>
      <c r="X43" s="110">
        <f t="shared" si="25"/>
        <v>0</v>
      </c>
      <c r="Y43" s="110">
        <f t="shared" si="25"/>
        <v>0</v>
      </c>
      <c r="Z43" s="110">
        <f t="shared" si="25"/>
        <v>1</v>
      </c>
      <c r="AB43" s="110">
        <f t="shared" si="7"/>
        <v>0</v>
      </c>
      <c r="AC43" s="110">
        <f t="shared" si="8"/>
        <v>0</v>
      </c>
      <c r="AD43" s="110">
        <f t="shared" si="9"/>
        <v>0</v>
      </c>
      <c r="AE43" s="110">
        <f t="shared" si="10"/>
        <v>0</v>
      </c>
      <c r="AF43" s="110">
        <f t="shared" si="11"/>
        <v>0</v>
      </c>
      <c r="AG43" s="110">
        <f t="shared" si="12"/>
        <v>0</v>
      </c>
      <c r="AI43" s="111">
        <f t="shared" si="1"/>
        <v>0</v>
      </c>
      <c r="AJ43" s="111">
        <f t="shared" si="2"/>
        <v>0</v>
      </c>
      <c r="AK43" s="111">
        <f t="shared" si="3"/>
        <v>0</v>
      </c>
      <c r="AR43" s="110" t="str">
        <f t="shared" si="13"/>
        <v/>
      </c>
      <c r="AS43" s="110" t="str">
        <f t="shared" si="14"/>
        <v/>
      </c>
      <c r="AT43" s="110" t="str">
        <f t="shared" si="15"/>
        <v/>
      </c>
      <c r="AU43" s="110" t="str">
        <f t="shared" si="16"/>
        <v/>
      </c>
      <c r="AV43" s="110" t="str">
        <f t="shared" si="17"/>
        <v/>
      </c>
      <c r="AW43" s="110" t="str">
        <f t="shared" si="18"/>
        <v/>
      </c>
      <c r="AX43" s="110" t="str">
        <f t="shared" si="18"/>
        <v/>
      </c>
      <c r="AY43" s="110" t="str">
        <f t="shared" si="18"/>
        <v/>
      </c>
      <c r="AZ43" s="110" t="str">
        <f t="shared" si="18"/>
        <v/>
      </c>
      <c r="BA43" s="110" t="str">
        <f t="shared" si="18"/>
        <v/>
      </c>
      <c r="BB43" s="110" t="str">
        <f t="shared" si="19"/>
        <v/>
      </c>
      <c r="BC43" s="110" t="str">
        <f t="shared" si="20"/>
        <v/>
      </c>
      <c r="BD43" s="110" t="str">
        <f t="shared" si="21"/>
        <v/>
      </c>
      <c r="BE43" s="110" t="str">
        <f t="shared" si="22"/>
        <v/>
      </c>
      <c r="BF43" s="110" t="str">
        <f t="shared" si="23"/>
        <v/>
      </c>
      <c r="BJ43" s="171" t="s">
        <v>2344</v>
      </c>
      <c r="BK43" s="171">
        <v>0</v>
      </c>
      <c r="BL43" s="171" t="s">
        <v>2345</v>
      </c>
      <c r="BM43" s="171">
        <v>0</v>
      </c>
      <c r="BN43" s="171">
        <v>0</v>
      </c>
    </row>
    <row r="44" spans="1:66" s="101" customFormat="1" ht="15">
      <c r="A44" s="35"/>
      <c r="B44" s="36"/>
      <c r="C44" s="36"/>
      <c r="D44" s="35"/>
      <c r="E44" s="36"/>
      <c r="F44" s="120"/>
      <c r="G44" s="97" t="str">
        <f t="shared" si="4"/>
        <v/>
      </c>
      <c r="H44" s="35"/>
      <c r="I44" s="36"/>
      <c r="J44" s="121"/>
      <c r="K44" s="121"/>
      <c r="L44" s="109">
        <f t="shared" si="5"/>
        <v>0</v>
      </c>
      <c r="M44" s="100">
        <f t="shared" si="6"/>
        <v>0</v>
      </c>
      <c r="N44" s="100"/>
      <c r="O44" s="110">
        <f t="shared" si="26"/>
        <v>0</v>
      </c>
      <c r="P44" s="110">
        <f t="shared" si="26"/>
        <v>0</v>
      </c>
      <c r="Q44" s="110">
        <f t="shared" si="26"/>
        <v>0</v>
      </c>
      <c r="R44" s="110">
        <f t="shared" si="25"/>
        <v>0</v>
      </c>
      <c r="S44" s="110">
        <f t="shared" si="25"/>
        <v>0</v>
      </c>
      <c r="T44" s="110">
        <f t="shared" si="25"/>
        <v>0</v>
      </c>
      <c r="U44" s="110">
        <f t="shared" si="25"/>
        <v>0</v>
      </c>
      <c r="V44" s="110">
        <f t="shared" si="25"/>
        <v>0</v>
      </c>
      <c r="W44" s="110">
        <f t="shared" si="25"/>
        <v>0</v>
      </c>
      <c r="X44" s="110">
        <f t="shared" si="25"/>
        <v>0</v>
      </c>
      <c r="Y44" s="110">
        <f t="shared" si="25"/>
        <v>0</v>
      </c>
      <c r="Z44" s="110">
        <f t="shared" si="25"/>
        <v>1</v>
      </c>
      <c r="AB44" s="110">
        <f t="shared" si="7"/>
        <v>0</v>
      </c>
      <c r="AC44" s="110">
        <f t="shared" si="8"/>
        <v>0</v>
      </c>
      <c r="AD44" s="110">
        <f t="shared" si="9"/>
        <v>0</v>
      </c>
      <c r="AE44" s="110">
        <f t="shared" si="10"/>
        <v>0</v>
      </c>
      <c r="AF44" s="110">
        <f t="shared" si="11"/>
        <v>0</v>
      </c>
      <c r="AG44" s="110">
        <f t="shared" si="12"/>
        <v>0</v>
      </c>
      <c r="AI44" s="111">
        <f t="shared" si="1"/>
        <v>0</v>
      </c>
      <c r="AJ44" s="111">
        <f t="shared" si="2"/>
        <v>0</v>
      </c>
      <c r="AK44" s="111">
        <f t="shared" si="3"/>
        <v>0</v>
      </c>
      <c r="AR44" s="110" t="str">
        <f t="shared" si="13"/>
        <v/>
      </c>
      <c r="AS44" s="110" t="str">
        <f t="shared" si="14"/>
        <v/>
      </c>
      <c r="AT44" s="110" t="str">
        <f t="shared" si="15"/>
        <v/>
      </c>
      <c r="AU44" s="110" t="str">
        <f t="shared" si="16"/>
        <v/>
      </c>
      <c r="AV44" s="110" t="str">
        <f t="shared" si="17"/>
        <v/>
      </c>
      <c r="AW44" s="110" t="str">
        <f t="shared" si="18"/>
        <v/>
      </c>
      <c r="AX44" s="110" t="str">
        <f t="shared" si="18"/>
        <v/>
      </c>
      <c r="AY44" s="110" t="str">
        <f t="shared" si="18"/>
        <v/>
      </c>
      <c r="AZ44" s="110" t="str">
        <f t="shared" si="18"/>
        <v/>
      </c>
      <c r="BA44" s="110" t="str">
        <f t="shared" si="18"/>
        <v/>
      </c>
      <c r="BB44" s="110" t="str">
        <f t="shared" si="19"/>
        <v/>
      </c>
      <c r="BC44" s="110" t="str">
        <f t="shared" si="20"/>
        <v/>
      </c>
      <c r="BD44" s="110" t="str">
        <f t="shared" si="21"/>
        <v/>
      </c>
      <c r="BE44" s="110" t="str">
        <f t="shared" si="22"/>
        <v/>
      </c>
      <c r="BF44" s="110" t="str">
        <f t="shared" si="23"/>
        <v/>
      </c>
      <c r="BJ44" s="171" t="s">
        <v>435</v>
      </c>
      <c r="BK44" s="171" t="s">
        <v>341</v>
      </c>
      <c r="BL44" s="171" t="s">
        <v>342</v>
      </c>
      <c r="BM44" s="171" t="s">
        <v>334</v>
      </c>
      <c r="BN44" s="171" t="s">
        <v>436</v>
      </c>
    </row>
    <row r="45" spans="1:66" s="101" customFormat="1" ht="15">
      <c r="A45" s="35"/>
      <c r="B45" s="36"/>
      <c r="C45" s="36"/>
      <c r="D45" s="35"/>
      <c r="E45" s="36"/>
      <c r="F45" s="120"/>
      <c r="G45" s="97" t="str">
        <f t="shared" si="4"/>
        <v/>
      </c>
      <c r="H45" s="35"/>
      <c r="I45" s="36"/>
      <c r="J45" s="121"/>
      <c r="K45" s="121"/>
      <c r="L45" s="109">
        <f t="shared" si="5"/>
        <v>0</v>
      </c>
      <c r="M45" s="100">
        <f t="shared" si="6"/>
        <v>0</v>
      </c>
      <c r="N45" s="100"/>
      <c r="O45" s="110">
        <f t="shared" si="26"/>
        <v>0</v>
      </c>
      <c r="P45" s="110">
        <f t="shared" si="26"/>
        <v>0</v>
      </c>
      <c r="Q45" s="110">
        <f t="shared" si="26"/>
        <v>0</v>
      </c>
      <c r="R45" s="110">
        <f t="shared" si="25"/>
        <v>0</v>
      </c>
      <c r="S45" s="110">
        <f t="shared" si="25"/>
        <v>0</v>
      </c>
      <c r="T45" s="110">
        <f t="shared" si="25"/>
        <v>0</v>
      </c>
      <c r="U45" s="110">
        <f t="shared" si="25"/>
        <v>0</v>
      </c>
      <c r="V45" s="110">
        <f t="shared" si="25"/>
        <v>0</v>
      </c>
      <c r="W45" s="110">
        <f t="shared" si="25"/>
        <v>0</v>
      </c>
      <c r="X45" s="110">
        <f t="shared" si="25"/>
        <v>0</v>
      </c>
      <c r="Y45" s="110">
        <f t="shared" si="25"/>
        <v>0</v>
      </c>
      <c r="Z45" s="110">
        <f t="shared" si="25"/>
        <v>1</v>
      </c>
      <c r="AB45" s="110">
        <f t="shared" si="7"/>
        <v>0</v>
      </c>
      <c r="AC45" s="110">
        <f t="shared" si="8"/>
        <v>0</v>
      </c>
      <c r="AD45" s="110">
        <f t="shared" si="9"/>
        <v>0</v>
      </c>
      <c r="AE45" s="110">
        <f t="shared" si="10"/>
        <v>0</v>
      </c>
      <c r="AF45" s="110">
        <f t="shared" si="11"/>
        <v>0</v>
      </c>
      <c r="AG45" s="110">
        <f t="shared" si="12"/>
        <v>0</v>
      </c>
      <c r="AI45" s="111">
        <f t="shared" si="1"/>
        <v>0</v>
      </c>
      <c r="AJ45" s="111">
        <f t="shared" si="2"/>
        <v>0</v>
      </c>
      <c r="AK45" s="111">
        <f t="shared" si="3"/>
        <v>0</v>
      </c>
      <c r="AR45" s="110" t="str">
        <f t="shared" si="13"/>
        <v/>
      </c>
      <c r="AS45" s="110" t="str">
        <f t="shared" si="14"/>
        <v/>
      </c>
      <c r="AT45" s="110" t="str">
        <f t="shared" si="15"/>
        <v/>
      </c>
      <c r="AU45" s="110" t="str">
        <f t="shared" si="16"/>
        <v/>
      </c>
      <c r="AV45" s="110" t="str">
        <f t="shared" si="17"/>
        <v/>
      </c>
      <c r="AW45" s="110" t="str">
        <f t="shared" si="18"/>
        <v/>
      </c>
      <c r="AX45" s="110" t="str">
        <f t="shared" si="18"/>
        <v/>
      </c>
      <c r="AY45" s="110" t="str">
        <f t="shared" si="18"/>
        <v/>
      </c>
      <c r="AZ45" s="110" t="str">
        <f t="shared" si="18"/>
        <v/>
      </c>
      <c r="BA45" s="110" t="str">
        <f t="shared" si="18"/>
        <v/>
      </c>
      <c r="BB45" s="110" t="str">
        <f t="shared" si="19"/>
        <v/>
      </c>
      <c r="BC45" s="110" t="str">
        <f t="shared" si="20"/>
        <v/>
      </c>
      <c r="BD45" s="110" t="str">
        <f t="shared" si="21"/>
        <v/>
      </c>
      <c r="BE45" s="110" t="str">
        <f t="shared" si="22"/>
        <v/>
      </c>
      <c r="BF45" s="110" t="str">
        <f t="shared" si="23"/>
        <v/>
      </c>
      <c r="BJ45" s="171" t="s">
        <v>437</v>
      </c>
      <c r="BK45" s="171" t="s">
        <v>341</v>
      </c>
      <c r="BL45" s="171" t="s">
        <v>342</v>
      </c>
      <c r="BM45" s="171" t="s">
        <v>334</v>
      </c>
      <c r="BN45" s="171" t="s">
        <v>438</v>
      </c>
    </row>
    <row r="46" spans="1:66" s="101" customFormat="1" ht="15">
      <c r="A46" s="35"/>
      <c r="B46" s="36"/>
      <c r="C46" s="36"/>
      <c r="D46" s="35"/>
      <c r="E46" s="36"/>
      <c r="F46" s="120"/>
      <c r="G46" s="97" t="str">
        <f t="shared" si="4"/>
        <v/>
      </c>
      <c r="H46" s="35"/>
      <c r="I46" s="36"/>
      <c r="J46" s="121"/>
      <c r="K46" s="121"/>
      <c r="L46" s="109">
        <f t="shared" si="5"/>
        <v>0</v>
      </c>
      <c r="M46" s="100">
        <f t="shared" si="6"/>
        <v>0</v>
      </c>
      <c r="N46" s="100"/>
      <c r="O46" s="110">
        <f t="shared" si="26"/>
        <v>0</v>
      </c>
      <c r="P46" s="110">
        <f t="shared" si="26"/>
        <v>0</v>
      </c>
      <c r="Q46" s="110">
        <f t="shared" si="26"/>
        <v>0</v>
      </c>
      <c r="R46" s="110">
        <f t="shared" si="25"/>
        <v>0</v>
      </c>
      <c r="S46" s="110">
        <f t="shared" si="25"/>
        <v>0</v>
      </c>
      <c r="T46" s="110">
        <f t="shared" si="25"/>
        <v>0</v>
      </c>
      <c r="U46" s="110">
        <f t="shared" si="25"/>
        <v>0</v>
      </c>
      <c r="V46" s="110">
        <f t="shared" si="25"/>
        <v>0</v>
      </c>
      <c r="W46" s="110">
        <f t="shared" si="25"/>
        <v>0</v>
      </c>
      <c r="X46" s="110">
        <f t="shared" si="25"/>
        <v>0</v>
      </c>
      <c r="Y46" s="110">
        <f t="shared" si="25"/>
        <v>0</v>
      </c>
      <c r="Z46" s="110">
        <f t="shared" si="25"/>
        <v>1</v>
      </c>
      <c r="AB46" s="110">
        <f t="shared" si="7"/>
        <v>0</v>
      </c>
      <c r="AC46" s="110">
        <f t="shared" si="8"/>
        <v>0</v>
      </c>
      <c r="AD46" s="110">
        <f t="shared" si="9"/>
        <v>0</v>
      </c>
      <c r="AE46" s="110">
        <f t="shared" si="10"/>
        <v>0</v>
      </c>
      <c r="AF46" s="110">
        <f t="shared" si="11"/>
        <v>0</v>
      </c>
      <c r="AG46" s="110">
        <f t="shared" si="12"/>
        <v>0</v>
      </c>
      <c r="AI46" s="111">
        <f t="shared" si="1"/>
        <v>0</v>
      </c>
      <c r="AJ46" s="111">
        <f t="shared" si="2"/>
        <v>0</v>
      </c>
      <c r="AK46" s="111">
        <f t="shared" si="3"/>
        <v>0</v>
      </c>
      <c r="AR46" s="110" t="str">
        <f t="shared" si="13"/>
        <v/>
      </c>
      <c r="AS46" s="110" t="str">
        <f t="shared" si="14"/>
        <v/>
      </c>
      <c r="AT46" s="110" t="str">
        <f t="shared" si="15"/>
        <v/>
      </c>
      <c r="AU46" s="110" t="str">
        <f t="shared" si="16"/>
        <v/>
      </c>
      <c r="AV46" s="110" t="str">
        <f t="shared" si="17"/>
        <v/>
      </c>
      <c r="AW46" s="110" t="str">
        <f t="shared" si="18"/>
        <v/>
      </c>
      <c r="AX46" s="110" t="str">
        <f t="shared" si="18"/>
        <v/>
      </c>
      <c r="AY46" s="110" t="str">
        <f t="shared" si="18"/>
        <v/>
      </c>
      <c r="AZ46" s="110" t="str">
        <f t="shared" si="18"/>
        <v/>
      </c>
      <c r="BA46" s="110" t="str">
        <f t="shared" si="18"/>
        <v/>
      </c>
      <c r="BB46" s="110" t="str">
        <f t="shared" si="19"/>
        <v/>
      </c>
      <c r="BC46" s="110" t="str">
        <f t="shared" si="20"/>
        <v/>
      </c>
      <c r="BD46" s="110" t="str">
        <f t="shared" si="21"/>
        <v/>
      </c>
      <c r="BE46" s="110" t="str">
        <f t="shared" si="22"/>
        <v/>
      </c>
      <c r="BF46" s="110" t="str">
        <f t="shared" si="23"/>
        <v/>
      </c>
      <c r="BJ46" s="171" t="s">
        <v>439</v>
      </c>
      <c r="BK46" s="171" t="s">
        <v>440</v>
      </c>
      <c r="BL46" s="171" t="s">
        <v>441</v>
      </c>
      <c r="BM46" s="171" t="s">
        <v>347</v>
      </c>
      <c r="BN46" s="171" t="s">
        <v>442</v>
      </c>
    </row>
    <row r="47" spans="1:66" s="101" customFormat="1" ht="15">
      <c r="A47" s="35"/>
      <c r="B47" s="36"/>
      <c r="C47" s="36"/>
      <c r="D47" s="35"/>
      <c r="E47" s="36"/>
      <c r="F47" s="120"/>
      <c r="G47" s="97" t="str">
        <f t="shared" si="4"/>
        <v/>
      </c>
      <c r="H47" s="35"/>
      <c r="I47" s="36"/>
      <c r="J47" s="121"/>
      <c r="K47" s="121"/>
      <c r="L47" s="109">
        <f t="shared" si="5"/>
        <v>0</v>
      </c>
      <c r="M47" s="100">
        <f t="shared" si="6"/>
        <v>0</v>
      </c>
      <c r="N47" s="100"/>
      <c r="O47" s="110">
        <f t="shared" si="26"/>
        <v>0</v>
      </c>
      <c r="P47" s="110">
        <f t="shared" si="26"/>
        <v>0</v>
      </c>
      <c r="Q47" s="110">
        <f t="shared" si="26"/>
        <v>0</v>
      </c>
      <c r="R47" s="110">
        <f t="shared" si="25"/>
        <v>0</v>
      </c>
      <c r="S47" s="110">
        <f t="shared" si="25"/>
        <v>0</v>
      </c>
      <c r="T47" s="110">
        <f t="shared" si="25"/>
        <v>0</v>
      </c>
      <c r="U47" s="110">
        <f t="shared" si="25"/>
        <v>0</v>
      </c>
      <c r="V47" s="110">
        <f t="shared" si="25"/>
        <v>0</v>
      </c>
      <c r="W47" s="110">
        <f t="shared" si="25"/>
        <v>0</v>
      </c>
      <c r="X47" s="110">
        <f t="shared" si="25"/>
        <v>0</v>
      </c>
      <c r="Y47" s="110">
        <f t="shared" si="25"/>
        <v>0</v>
      </c>
      <c r="Z47" s="110">
        <f t="shared" si="25"/>
        <v>1</v>
      </c>
      <c r="AB47" s="110">
        <f t="shared" si="7"/>
        <v>0</v>
      </c>
      <c r="AC47" s="110">
        <f t="shared" si="8"/>
        <v>0</v>
      </c>
      <c r="AD47" s="110">
        <f t="shared" si="9"/>
        <v>0</v>
      </c>
      <c r="AE47" s="110">
        <f t="shared" si="10"/>
        <v>0</v>
      </c>
      <c r="AF47" s="110">
        <f t="shared" si="11"/>
        <v>0</v>
      </c>
      <c r="AG47" s="110">
        <f t="shared" si="12"/>
        <v>0</v>
      </c>
      <c r="AI47" s="111">
        <f t="shared" si="1"/>
        <v>0</v>
      </c>
      <c r="AJ47" s="111">
        <f t="shared" si="2"/>
        <v>0</v>
      </c>
      <c r="AK47" s="111">
        <f t="shared" si="3"/>
        <v>0</v>
      </c>
      <c r="AR47" s="110" t="str">
        <f t="shared" si="13"/>
        <v/>
      </c>
      <c r="AS47" s="110" t="str">
        <f t="shared" si="14"/>
        <v/>
      </c>
      <c r="AT47" s="110" t="str">
        <f t="shared" si="15"/>
        <v/>
      </c>
      <c r="AU47" s="110" t="str">
        <f t="shared" si="16"/>
        <v/>
      </c>
      <c r="AV47" s="110" t="str">
        <f t="shared" si="17"/>
        <v/>
      </c>
      <c r="AW47" s="110" t="str">
        <f t="shared" si="18"/>
        <v/>
      </c>
      <c r="AX47" s="110" t="str">
        <f t="shared" si="18"/>
        <v/>
      </c>
      <c r="AY47" s="110" t="str">
        <f t="shared" si="18"/>
        <v/>
      </c>
      <c r="AZ47" s="110" t="str">
        <f t="shared" si="18"/>
        <v/>
      </c>
      <c r="BA47" s="110" t="str">
        <f t="shared" si="18"/>
        <v/>
      </c>
      <c r="BB47" s="110" t="str">
        <f t="shared" si="19"/>
        <v/>
      </c>
      <c r="BC47" s="110" t="str">
        <f t="shared" si="20"/>
        <v/>
      </c>
      <c r="BD47" s="110" t="str">
        <f t="shared" si="21"/>
        <v/>
      </c>
      <c r="BE47" s="110" t="str">
        <f t="shared" si="22"/>
        <v/>
      </c>
      <c r="BF47" s="110" t="str">
        <f t="shared" si="23"/>
        <v/>
      </c>
      <c r="BJ47" s="171" t="s">
        <v>443</v>
      </c>
      <c r="BK47" s="171" t="s">
        <v>345</v>
      </c>
      <c r="BL47" s="171" t="s">
        <v>346</v>
      </c>
      <c r="BM47" s="171" t="s">
        <v>347</v>
      </c>
      <c r="BN47" s="171" t="s">
        <v>444</v>
      </c>
    </row>
    <row r="48" spans="1:66" s="101" customFormat="1" ht="15">
      <c r="A48" s="35"/>
      <c r="B48" s="36"/>
      <c r="C48" s="36"/>
      <c r="D48" s="35"/>
      <c r="E48" s="36"/>
      <c r="F48" s="120"/>
      <c r="G48" s="97" t="str">
        <f t="shared" si="4"/>
        <v/>
      </c>
      <c r="H48" s="35"/>
      <c r="I48" s="36"/>
      <c r="J48" s="121"/>
      <c r="K48" s="121"/>
      <c r="L48" s="109">
        <f t="shared" si="5"/>
        <v>0</v>
      </c>
      <c r="M48" s="100">
        <f t="shared" si="6"/>
        <v>0</v>
      </c>
      <c r="N48" s="100"/>
      <c r="O48" s="110">
        <f t="shared" si="26"/>
        <v>0</v>
      </c>
      <c r="P48" s="110">
        <f t="shared" si="26"/>
        <v>0</v>
      </c>
      <c r="Q48" s="110">
        <f t="shared" si="26"/>
        <v>0</v>
      </c>
      <c r="R48" s="110">
        <f t="shared" si="25"/>
        <v>0</v>
      </c>
      <c r="S48" s="110">
        <f t="shared" si="25"/>
        <v>0</v>
      </c>
      <c r="T48" s="110">
        <f t="shared" si="25"/>
        <v>0</v>
      </c>
      <c r="U48" s="110">
        <f t="shared" si="25"/>
        <v>0</v>
      </c>
      <c r="V48" s="110">
        <f t="shared" si="25"/>
        <v>0</v>
      </c>
      <c r="W48" s="110">
        <f t="shared" si="25"/>
        <v>0</v>
      </c>
      <c r="X48" s="110">
        <f t="shared" si="25"/>
        <v>0</v>
      </c>
      <c r="Y48" s="110">
        <f t="shared" si="25"/>
        <v>0</v>
      </c>
      <c r="Z48" s="110">
        <f t="shared" si="25"/>
        <v>1</v>
      </c>
      <c r="AB48" s="110">
        <f t="shared" si="7"/>
        <v>0</v>
      </c>
      <c r="AC48" s="110">
        <f t="shared" si="8"/>
        <v>0</v>
      </c>
      <c r="AD48" s="110">
        <f t="shared" si="9"/>
        <v>0</v>
      </c>
      <c r="AE48" s="110">
        <f t="shared" si="10"/>
        <v>0</v>
      </c>
      <c r="AF48" s="110">
        <f t="shared" si="11"/>
        <v>0</v>
      </c>
      <c r="AG48" s="110">
        <f t="shared" si="12"/>
        <v>0</v>
      </c>
      <c r="AI48" s="111">
        <f t="shared" si="1"/>
        <v>0</v>
      </c>
      <c r="AJ48" s="111">
        <f t="shared" si="2"/>
        <v>0</v>
      </c>
      <c r="AK48" s="111">
        <f t="shared" si="3"/>
        <v>0</v>
      </c>
      <c r="AR48" s="110" t="str">
        <f t="shared" si="13"/>
        <v/>
      </c>
      <c r="AS48" s="110" t="str">
        <f t="shared" si="14"/>
        <v/>
      </c>
      <c r="AT48" s="110" t="str">
        <f t="shared" si="15"/>
        <v/>
      </c>
      <c r="AU48" s="110" t="str">
        <f t="shared" si="16"/>
        <v/>
      </c>
      <c r="AV48" s="110" t="str">
        <f t="shared" si="17"/>
        <v/>
      </c>
      <c r="AW48" s="110" t="str">
        <f t="shared" si="18"/>
        <v/>
      </c>
      <c r="AX48" s="110" t="str">
        <f t="shared" si="18"/>
        <v/>
      </c>
      <c r="AY48" s="110" t="str">
        <f t="shared" si="18"/>
        <v/>
      </c>
      <c r="AZ48" s="110" t="str">
        <f t="shared" si="18"/>
        <v/>
      </c>
      <c r="BA48" s="110" t="str">
        <f t="shared" si="18"/>
        <v/>
      </c>
      <c r="BB48" s="110" t="str">
        <f t="shared" si="19"/>
        <v/>
      </c>
      <c r="BC48" s="110" t="str">
        <f t="shared" si="20"/>
        <v/>
      </c>
      <c r="BD48" s="110" t="str">
        <f t="shared" si="21"/>
        <v/>
      </c>
      <c r="BE48" s="110" t="str">
        <f t="shared" si="22"/>
        <v/>
      </c>
      <c r="BF48" s="110" t="str">
        <f t="shared" si="23"/>
        <v/>
      </c>
      <c r="BJ48" s="171" t="s">
        <v>445</v>
      </c>
      <c r="BK48" s="171" t="s">
        <v>446</v>
      </c>
      <c r="BL48" s="171" t="s">
        <v>447</v>
      </c>
      <c r="BM48" s="171" t="s">
        <v>304</v>
      </c>
      <c r="BN48" s="171" t="s">
        <v>448</v>
      </c>
    </row>
    <row r="49" spans="1:66" s="101" customFormat="1" ht="15">
      <c r="A49" s="35"/>
      <c r="B49" s="36"/>
      <c r="C49" s="36"/>
      <c r="D49" s="35"/>
      <c r="E49" s="36"/>
      <c r="F49" s="120"/>
      <c r="G49" s="97" t="str">
        <f t="shared" si="4"/>
        <v/>
      </c>
      <c r="H49" s="35"/>
      <c r="I49" s="36"/>
      <c r="J49" s="121"/>
      <c r="K49" s="121"/>
      <c r="L49" s="109">
        <f t="shared" si="5"/>
        <v>0</v>
      </c>
      <c r="M49" s="100">
        <f t="shared" si="6"/>
        <v>0</v>
      </c>
      <c r="N49" s="100"/>
      <c r="O49" s="110">
        <f t="shared" si="26"/>
        <v>0</v>
      </c>
      <c r="P49" s="110">
        <f t="shared" si="26"/>
        <v>0</v>
      </c>
      <c r="Q49" s="110">
        <f t="shared" si="26"/>
        <v>0</v>
      </c>
      <c r="R49" s="110">
        <f t="shared" si="25"/>
        <v>0</v>
      </c>
      <c r="S49" s="110">
        <f t="shared" si="25"/>
        <v>0</v>
      </c>
      <c r="T49" s="110">
        <f t="shared" si="25"/>
        <v>0</v>
      </c>
      <c r="U49" s="110">
        <f t="shared" si="25"/>
        <v>0</v>
      </c>
      <c r="V49" s="110">
        <f t="shared" si="25"/>
        <v>0</v>
      </c>
      <c r="W49" s="110">
        <f t="shared" si="25"/>
        <v>0</v>
      </c>
      <c r="X49" s="110">
        <f t="shared" si="25"/>
        <v>0</v>
      </c>
      <c r="Y49" s="110">
        <f t="shared" si="25"/>
        <v>0</v>
      </c>
      <c r="Z49" s="110">
        <f t="shared" si="25"/>
        <v>1</v>
      </c>
      <c r="AB49" s="110">
        <f t="shared" si="7"/>
        <v>0</v>
      </c>
      <c r="AC49" s="110">
        <f t="shared" si="8"/>
        <v>0</v>
      </c>
      <c r="AD49" s="110">
        <f t="shared" si="9"/>
        <v>0</v>
      </c>
      <c r="AE49" s="110">
        <f t="shared" si="10"/>
        <v>0</v>
      </c>
      <c r="AF49" s="110">
        <f t="shared" si="11"/>
        <v>0</v>
      </c>
      <c r="AG49" s="110">
        <f t="shared" si="12"/>
        <v>0</v>
      </c>
      <c r="AI49" s="111">
        <f t="shared" si="1"/>
        <v>0</v>
      </c>
      <c r="AJ49" s="111">
        <f t="shared" si="2"/>
        <v>0</v>
      </c>
      <c r="AK49" s="111">
        <f t="shared" si="3"/>
        <v>0</v>
      </c>
      <c r="AR49" s="110" t="str">
        <f t="shared" si="13"/>
        <v/>
      </c>
      <c r="AS49" s="110" t="str">
        <f t="shared" si="14"/>
        <v/>
      </c>
      <c r="AT49" s="110" t="str">
        <f t="shared" si="15"/>
        <v/>
      </c>
      <c r="AU49" s="110" t="str">
        <f t="shared" si="16"/>
        <v/>
      </c>
      <c r="AV49" s="110" t="str">
        <f t="shared" si="17"/>
        <v/>
      </c>
      <c r="AW49" s="110" t="str">
        <f t="shared" si="18"/>
        <v/>
      </c>
      <c r="AX49" s="110" t="str">
        <f t="shared" si="18"/>
        <v/>
      </c>
      <c r="AY49" s="110" t="str">
        <f t="shared" si="18"/>
        <v/>
      </c>
      <c r="AZ49" s="110" t="str">
        <f t="shared" si="18"/>
        <v/>
      </c>
      <c r="BA49" s="110" t="str">
        <f t="shared" si="18"/>
        <v/>
      </c>
      <c r="BB49" s="110" t="str">
        <f t="shared" si="19"/>
        <v/>
      </c>
      <c r="BC49" s="110" t="str">
        <f t="shared" si="20"/>
        <v/>
      </c>
      <c r="BD49" s="110" t="str">
        <f t="shared" si="21"/>
        <v/>
      </c>
      <c r="BE49" s="110" t="str">
        <f t="shared" si="22"/>
        <v/>
      </c>
      <c r="BF49" s="110" t="str">
        <f t="shared" si="23"/>
        <v/>
      </c>
      <c r="BJ49" s="171" t="s">
        <v>449</v>
      </c>
      <c r="BK49" s="171" t="s">
        <v>446</v>
      </c>
      <c r="BL49" s="171" t="s">
        <v>447</v>
      </c>
      <c r="BM49" s="171" t="s">
        <v>304</v>
      </c>
      <c r="BN49" s="171" t="s">
        <v>450</v>
      </c>
    </row>
    <row r="50" spans="1:66" s="101" customFormat="1" ht="15">
      <c r="A50" s="35"/>
      <c r="B50" s="36"/>
      <c r="C50" s="36"/>
      <c r="D50" s="35"/>
      <c r="E50" s="36"/>
      <c r="F50" s="120"/>
      <c r="G50" s="97" t="str">
        <f t="shared" si="4"/>
        <v/>
      </c>
      <c r="H50" s="35"/>
      <c r="I50" s="36"/>
      <c r="J50" s="121"/>
      <c r="K50" s="121"/>
      <c r="L50" s="109">
        <f t="shared" si="5"/>
        <v>0</v>
      </c>
      <c r="M50" s="100">
        <f t="shared" si="6"/>
        <v>0</v>
      </c>
      <c r="N50" s="100"/>
      <c r="O50" s="110">
        <f t="shared" si="26"/>
        <v>0</v>
      </c>
      <c r="P50" s="110">
        <f t="shared" si="26"/>
        <v>0</v>
      </c>
      <c r="Q50" s="110">
        <f t="shared" si="26"/>
        <v>0</v>
      </c>
      <c r="R50" s="110">
        <f t="shared" si="25"/>
        <v>0</v>
      </c>
      <c r="S50" s="110">
        <f t="shared" si="25"/>
        <v>0</v>
      </c>
      <c r="T50" s="110">
        <f t="shared" si="25"/>
        <v>0</v>
      </c>
      <c r="U50" s="110">
        <f t="shared" si="25"/>
        <v>0</v>
      </c>
      <c r="V50" s="110">
        <f t="shared" si="25"/>
        <v>0</v>
      </c>
      <c r="W50" s="110">
        <f t="shared" si="25"/>
        <v>0</v>
      </c>
      <c r="X50" s="110">
        <f t="shared" si="25"/>
        <v>0</v>
      </c>
      <c r="Y50" s="110">
        <f t="shared" si="25"/>
        <v>0</v>
      </c>
      <c r="Z50" s="110">
        <f t="shared" si="25"/>
        <v>1</v>
      </c>
      <c r="AB50" s="110">
        <f t="shared" si="7"/>
        <v>0</v>
      </c>
      <c r="AC50" s="110">
        <f t="shared" si="8"/>
        <v>0</v>
      </c>
      <c r="AD50" s="110">
        <f t="shared" si="9"/>
        <v>0</v>
      </c>
      <c r="AE50" s="110">
        <f t="shared" si="10"/>
        <v>0</v>
      </c>
      <c r="AF50" s="110">
        <f t="shared" si="11"/>
        <v>0</v>
      </c>
      <c r="AG50" s="110">
        <f t="shared" si="12"/>
        <v>0</v>
      </c>
      <c r="AI50" s="111">
        <f t="shared" si="1"/>
        <v>0</v>
      </c>
      <c r="AJ50" s="111">
        <f t="shared" si="2"/>
        <v>0</v>
      </c>
      <c r="AK50" s="111">
        <f t="shared" si="3"/>
        <v>0</v>
      </c>
      <c r="AR50" s="110" t="str">
        <f t="shared" si="13"/>
        <v/>
      </c>
      <c r="AS50" s="110" t="str">
        <f t="shared" si="14"/>
        <v/>
      </c>
      <c r="AT50" s="110" t="str">
        <f t="shared" si="15"/>
        <v/>
      </c>
      <c r="AU50" s="110" t="str">
        <f t="shared" si="16"/>
        <v/>
      </c>
      <c r="AV50" s="110" t="str">
        <f t="shared" si="17"/>
        <v/>
      </c>
      <c r="AW50" s="110" t="str">
        <f t="shared" si="18"/>
        <v/>
      </c>
      <c r="AX50" s="110" t="str">
        <f t="shared" si="18"/>
        <v/>
      </c>
      <c r="AY50" s="110" t="str">
        <f t="shared" si="18"/>
        <v/>
      </c>
      <c r="AZ50" s="110" t="str">
        <f t="shared" si="18"/>
        <v/>
      </c>
      <c r="BA50" s="110" t="str">
        <f t="shared" si="18"/>
        <v/>
      </c>
      <c r="BB50" s="110" t="str">
        <f t="shared" si="19"/>
        <v/>
      </c>
      <c r="BC50" s="110" t="str">
        <f t="shared" si="20"/>
        <v/>
      </c>
      <c r="BD50" s="110" t="str">
        <f t="shared" si="21"/>
        <v/>
      </c>
      <c r="BE50" s="110" t="str">
        <f t="shared" si="22"/>
        <v/>
      </c>
      <c r="BF50" s="110" t="str">
        <f t="shared" si="23"/>
        <v/>
      </c>
      <c r="BJ50" s="171" t="s">
        <v>451</v>
      </c>
      <c r="BK50" s="171" t="s">
        <v>446</v>
      </c>
      <c r="BL50" s="171" t="s">
        <v>447</v>
      </c>
      <c r="BM50" s="171" t="s">
        <v>304</v>
      </c>
      <c r="BN50" s="171" t="s">
        <v>452</v>
      </c>
    </row>
    <row r="51" spans="1:66" s="101" customFormat="1" ht="15">
      <c r="A51" s="35"/>
      <c r="B51" s="36"/>
      <c r="C51" s="36"/>
      <c r="D51" s="35"/>
      <c r="E51" s="36"/>
      <c r="F51" s="120"/>
      <c r="G51" s="97" t="str">
        <f t="shared" si="4"/>
        <v/>
      </c>
      <c r="H51" s="35"/>
      <c r="I51" s="36"/>
      <c r="J51" s="121"/>
      <c r="K51" s="121"/>
      <c r="L51" s="109">
        <f t="shared" si="5"/>
        <v>0</v>
      </c>
      <c r="M51" s="100">
        <f t="shared" si="6"/>
        <v>0</v>
      </c>
      <c r="N51" s="100"/>
      <c r="O51" s="110">
        <f t="shared" si="26"/>
        <v>0</v>
      </c>
      <c r="P51" s="110">
        <f t="shared" si="26"/>
        <v>0</v>
      </c>
      <c r="Q51" s="110">
        <f t="shared" si="26"/>
        <v>0</v>
      </c>
      <c r="R51" s="110">
        <f t="shared" si="25"/>
        <v>0</v>
      </c>
      <c r="S51" s="110">
        <f t="shared" si="25"/>
        <v>0</v>
      </c>
      <c r="T51" s="110">
        <f t="shared" si="25"/>
        <v>0</v>
      </c>
      <c r="U51" s="110">
        <f t="shared" si="25"/>
        <v>0</v>
      </c>
      <c r="V51" s="110">
        <f t="shared" si="25"/>
        <v>0</v>
      </c>
      <c r="W51" s="110">
        <f t="shared" si="25"/>
        <v>0</v>
      </c>
      <c r="X51" s="110">
        <f t="shared" si="25"/>
        <v>0</v>
      </c>
      <c r="Y51" s="110">
        <f t="shared" si="25"/>
        <v>0</v>
      </c>
      <c r="Z51" s="110">
        <f t="shared" si="25"/>
        <v>1</v>
      </c>
      <c r="AB51" s="110">
        <f t="shared" si="7"/>
        <v>0</v>
      </c>
      <c r="AC51" s="110">
        <f t="shared" si="8"/>
        <v>0</v>
      </c>
      <c r="AD51" s="110">
        <f t="shared" si="9"/>
        <v>0</v>
      </c>
      <c r="AE51" s="110">
        <f t="shared" si="10"/>
        <v>0</v>
      </c>
      <c r="AF51" s="110">
        <f t="shared" si="11"/>
        <v>0</v>
      </c>
      <c r="AG51" s="110">
        <f t="shared" si="12"/>
        <v>0</v>
      </c>
      <c r="AI51" s="111">
        <f t="shared" si="1"/>
        <v>0</v>
      </c>
      <c r="AJ51" s="111">
        <f t="shared" si="2"/>
        <v>0</v>
      </c>
      <c r="AK51" s="111">
        <f t="shared" si="3"/>
        <v>0</v>
      </c>
      <c r="AR51" s="110" t="str">
        <f t="shared" si="13"/>
        <v/>
      </c>
      <c r="AS51" s="110" t="str">
        <f t="shared" si="14"/>
        <v/>
      </c>
      <c r="AT51" s="110" t="str">
        <f t="shared" si="15"/>
        <v/>
      </c>
      <c r="AU51" s="110" t="str">
        <f t="shared" si="16"/>
        <v/>
      </c>
      <c r="AV51" s="110" t="str">
        <f t="shared" si="17"/>
        <v/>
      </c>
      <c r="AW51" s="110" t="str">
        <f t="shared" si="18"/>
        <v/>
      </c>
      <c r="AX51" s="110" t="str">
        <f t="shared" si="18"/>
        <v/>
      </c>
      <c r="AY51" s="110" t="str">
        <f t="shared" si="18"/>
        <v/>
      </c>
      <c r="AZ51" s="110" t="str">
        <f t="shared" si="18"/>
        <v/>
      </c>
      <c r="BA51" s="110" t="str">
        <f t="shared" si="18"/>
        <v/>
      </c>
      <c r="BB51" s="110" t="str">
        <f t="shared" si="19"/>
        <v/>
      </c>
      <c r="BC51" s="110" t="str">
        <f t="shared" si="20"/>
        <v/>
      </c>
      <c r="BD51" s="110" t="str">
        <f t="shared" si="21"/>
        <v/>
      </c>
      <c r="BE51" s="110" t="str">
        <f t="shared" si="22"/>
        <v/>
      </c>
      <c r="BF51" s="110" t="str">
        <f t="shared" si="23"/>
        <v/>
      </c>
      <c r="BJ51" s="171" t="s">
        <v>453</v>
      </c>
      <c r="BK51" s="171" t="s">
        <v>337</v>
      </c>
      <c r="BL51" s="171" t="s">
        <v>338</v>
      </c>
      <c r="BM51" s="171" t="s">
        <v>314</v>
      </c>
      <c r="BN51" s="171" t="s">
        <v>454</v>
      </c>
    </row>
    <row r="52" spans="1:66" s="101" customFormat="1" ht="15">
      <c r="A52" s="35"/>
      <c r="B52" s="36"/>
      <c r="C52" s="36"/>
      <c r="D52" s="35"/>
      <c r="E52" s="36"/>
      <c r="F52" s="120"/>
      <c r="G52" s="97" t="str">
        <f t="shared" si="4"/>
        <v/>
      </c>
      <c r="H52" s="35"/>
      <c r="I52" s="36"/>
      <c r="J52" s="121"/>
      <c r="K52" s="121"/>
      <c r="L52" s="109">
        <f t="shared" si="5"/>
        <v>0</v>
      </c>
      <c r="M52" s="100">
        <f t="shared" si="6"/>
        <v>0</v>
      </c>
      <c r="N52" s="100"/>
      <c r="O52" s="110">
        <f t="shared" si="26"/>
        <v>0</v>
      </c>
      <c r="P52" s="110">
        <f t="shared" si="26"/>
        <v>0</v>
      </c>
      <c r="Q52" s="110">
        <f t="shared" si="26"/>
        <v>0</v>
      </c>
      <c r="R52" s="110">
        <f t="shared" si="25"/>
        <v>0</v>
      </c>
      <c r="S52" s="110">
        <f t="shared" si="25"/>
        <v>0</v>
      </c>
      <c r="T52" s="110">
        <f t="shared" si="25"/>
        <v>0</v>
      </c>
      <c r="U52" s="110">
        <f t="shared" si="25"/>
        <v>0</v>
      </c>
      <c r="V52" s="110">
        <f t="shared" si="25"/>
        <v>0</v>
      </c>
      <c r="W52" s="110">
        <f t="shared" si="25"/>
        <v>0</v>
      </c>
      <c r="X52" s="110">
        <f t="shared" si="25"/>
        <v>0</v>
      </c>
      <c r="Y52" s="110">
        <f t="shared" si="25"/>
        <v>0</v>
      </c>
      <c r="Z52" s="110">
        <f t="shared" si="25"/>
        <v>1</v>
      </c>
      <c r="AB52" s="110">
        <f t="shared" si="7"/>
        <v>0</v>
      </c>
      <c r="AC52" s="110">
        <f t="shared" si="8"/>
        <v>0</v>
      </c>
      <c r="AD52" s="110">
        <f t="shared" si="9"/>
        <v>0</v>
      </c>
      <c r="AE52" s="110">
        <f t="shared" si="10"/>
        <v>0</v>
      </c>
      <c r="AF52" s="110">
        <f t="shared" si="11"/>
        <v>0</v>
      </c>
      <c r="AG52" s="110">
        <f t="shared" si="12"/>
        <v>0</v>
      </c>
      <c r="AI52" s="111">
        <f t="shared" si="1"/>
        <v>0</v>
      </c>
      <c r="AJ52" s="111">
        <f t="shared" si="2"/>
        <v>0</v>
      </c>
      <c r="AK52" s="111">
        <f t="shared" si="3"/>
        <v>0</v>
      </c>
      <c r="AR52" s="110" t="str">
        <f t="shared" si="13"/>
        <v/>
      </c>
      <c r="AS52" s="110" t="str">
        <f t="shared" si="14"/>
        <v/>
      </c>
      <c r="AT52" s="110" t="str">
        <f t="shared" si="15"/>
        <v/>
      </c>
      <c r="AU52" s="110" t="str">
        <f t="shared" si="16"/>
        <v/>
      </c>
      <c r="AV52" s="110" t="str">
        <f t="shared" si="17"/>
        <v/>
      </c>
      <c r="AW52" s="110" t="str">
        <f t="shared" si="18"/>
        <v/>
      </c>
      <c r="AX52" s="110" t="str">
        <f t="shared" si="18"/>
        <v/>
      </c>
      <c r="AY52" s="110" t="str">
        <f t="shared" si="18"/>
        <v/>
      </c>
      <c r="AZ52" s="110" t="str">
        <f t="shared" si="18"/>
        <v/>
      </c>
      <c r="BA52" s="110" t="str">
        <f t="shared" si="18"/>
        <v/>
      </c>
      <c r="BB52" s="110" t="str">
        <f t="shared" si="19"/>
        <v/>
      </c>
      <c r="BC52" s="110" t="str">
        <f t="shared" si="20"/>
        <v/>
      </c>
      <c r="BD52" s="110" t="str">
        <f t="shared" si="21"/>
        <v/>
      </c>
      <c r="BE52" s="110" t="str">
        <f t="shared" si="22"/>
        <v/>
      </c>
      <c r="BF52" s="110" t="str">
        <f t="shared" si="23"/>
        <v/>
      </c>
      <c r="BJ52" s="171" t="s">
        <v>455</v>
      </c>
      <c r="BK52" s="171" t="s">
        <v>456</v>
      </c>
      <c r="BL52" s="171" t="s">
        <v>457</v>
      </c>
      <c r="BM52" s="171" t="s">
        <v>458</v>
      </c>
      <c r="BN52" s="171" t="s">
        <v>459</v>
      </c>
    </row>
    <row r="53" spans="1:66" s="101" customFormat="1" ht="15">
      <c r="A53" s="35"/>
      <c r="B53" s="36"/>
      <c r="C53" s="36"/>
      <c r="D53" s="35"/>
      <c r="E53" s="36"/>
      <c r="F53" s="120"/>
      <c r="G53" s="97" t="str">
        <f t="shared" si="4"/>
        <v/>
      </c>
      <c r="H53" s="35"/>
      <c r="I53" s="36"/>
      <c r="J53" s="121"/>
      <c r="K53" s="121"/>
      <c r="L53" s="109">
        <f t="shared" si="5"/>
        <v>0</v>
      </c>
      <c r="M53" s="100">
        <f t="shared" si="6"/>
        <v>0</v>
      </c>
      <c r="N53" s="100"/>
      <c r="O53" s="110">
        <f t="shared" si="26"/>
        <v>0</v>
      </c>
      <c r="P53" s="110">
        <f t="shared" si="26"/>
        <v>0</v>
      </c>
      <c r="Q53" s="110">
        <f t="shared" si="26"/>
        <v>0</v>
      </c>
      <c r="R53" s="110">
        <f t="shared" si="25"/>
        <v>0</v>
      </c>
      <c r="S53" s="110">
        <f t="shared" si="25"/>
        <v>0</v>
      </c>
      <c r="T53" s="110">
        <f t="shared" si="25"/>
        <v>0</v>
      </c>
      <c r="U53" s="110">
        <f t="shared" si="25"/>
        <v>0</v>
      </c>
      <c r="V53" s="110">
        <f t="shared" si="25"/>
        <v>0</v>
      </c>
      <c r="W53" s="110">
        <f t="shared" si="25"/>
        <v>0</v>
      </c>
      <c r="X53" s="110">
        <f t="shared" si="25"/>
        <v>0</v>
      </c>
      <c r="Y53" s="110">
        <f t="shared" si="25"/>
        <v>0</v>
      </c>
      <c r="Z53" s="110">
        <f t="shared" si="25"/>
        <v>1</v>
      </c>
      <c r="AB53" s="110">
        <f t="shared" si="7"/>
        <v>0</v>
      </c>
      <c r="AC53" s="110">
        <f t="shared" si="8"/>
        <v>0</v>
      </c>
      <c r="AD53" s="110">
        <f t="shared" si="9"/>
        <v>0</v>
      </c>
      <c r="AE53" s="110">
        <f t="shared" si="10"/>
        <v>0</v>
      </c>
      <c r="AF53" s="110">
        <f t="shared" si="11"/>
        <v>0</v>
      </c>
      <c r="AG53" s="110">
        <f t="shared" si="12"/>
        <v>0</v>
      </c>
      <c r="AI53" s="111">
        <f t="shared" si="1"/>
        <v>0</v>
      </c>
      <c r="AJ53" s="111">
        <f t="shared" si="2"/>
        <v>0</v>
      </c>
      <c r="AK53" s="111">
        <f t="shared" si="3"/>
        <v>0</v>
      </c>
      <c r="AR53" s="110" t="str">
        <f t="shared" si="13"/>
        <v/>
      </c>
      <c r="AS53" s="110" t="str">
        <f t="shared" si="14"/>
        <v/>
      </c>
      <c r="AT53" s="110" t="str">
        <f t="shared" si="15"/>
        <v/>
      </c>
      <c r="AU53" s="110" t="str">
        <f t="shared" si="16"/>
        <v/>
      </c>
      <c r="AV53" s="110" t="str">
        <f t="shared" si="17"/>
        <v/>
      </c>
      <c r="AW53" s="110" t="str">
        <f t="shared" si="18"/>
        <v/>
      </c>
      <c r="AX53" s="110" t="str">
        <f t="shared" si="18"/>
        <v/>
      </c>
      <c r="AY53" s="110" t="str">
        <f t="shared" si="18"/>
        <v/>
      </c>
      <c r="AZ53" s="110" t="str">
        <f t="shared" si="18"/>
        <v/>
      </c>
      <c r="BA53" s="110" t="str">
        <f t="shared" si="18"/>
        <v/>
      </c>
      <c r="BB53" s="110" t="str">
        <f t="shared" si="19"/>
        <v/>
      </c>
      <c r="BC53" s="110" t="str">
        <f t="shared" si="20"/>
        <v/>
      </c>
      <c r="BD53" s="110" t="str">
        <f t="shared" si="21"/>
        <v/>
      </c>
      <c r="BE53" s="110" t="str">
        <f t="shared" si="22"/>
        <v/>
      </c>
      <c r="BF53" s="110" t="str">
        <f t="shared" si="23"/>
        <v/>
      </c>
      <c r="BJ53" s="171" t="s">
        <v>460</v>
      </c>
      <c r="BK53" s="171" t="s">
        <v>461</v>
      </c>
      <c r="BL53" s="171" t="s">
        <v>462</v>
      </c>
      <c r="BM53" s="171" t="s">
        <v>329</v>
      </c>
      <c r="BN53" s="171" t="s">
        <v>463</v>
      </c>
    </row>
    <row r="54" spans="1:66" s="101" customFormat="1" ht="15">
      <c r="A54" s="35"/>
      <c r="B54" s="36"/>
      <c r="C54" s="36"/>
      <c r="D54" s="35"/>
      <c r="E54" s="36"/>
      <c r="F54" s="120"/>
      <c r="G54" s="97" t="str">
        <f t="shared" si="4"/>
        <v/>
      </c>
      <c r="H54" s="35"/>
      <c r="I54" s="36"/>
      <c r="J54" s="121"/>
      <c r="K54" s="121"/>
      <c r="L54" s="109">
        <f t="shared" si="5"/>
        <v>0</v>
      </c>
      <c r="M54" s="100">
        <f t="shared" si="6"/>
        <v>0</v>
      </c>
      <c r="N54" s="100"/>
      <c r="O54" s="110">
        <f t="shared" si="26"/>
        <v>0</v>
      </c>
      <c r="P54" s="110">
        <f t="shared" si="26"/>
        <v>0</v>
      </c>
      <c r="Q54" s="110">
        <f t="shared" si="26"/>
        <v>0</v>
      </c>
      <c r="R54" s="110">
        <f t="shared" si="25"/>
        <v>0</v>
      </c>
      <c r="S54" s="110">
        <f t="shared" si="25"/>
        <v>0</v>
      </c>
      <c r="T54" s="110">
        <f t="shared" si="25"/>
        <v>0</v>
      </c>
      <c r="U54" s="110">
        <f t="shared" si="25"/>
        <v>0</v>
      </c>
      <c r="V54" s="110">
        <f t="shared" si="25"/>
        <v>0</v>
      </c>
      <c r="W54" s="110">
        <f t="shared" si="25"/>
        <v>0</v>
      </c>
      <c r="X54" s="110">
        <f t="shared" si="25"/>
        <v>0</v>
      </c>
      <c r="Y54" s="110">
        <f t="shared" si="25"/>
        <v>0</v>
      </c>
      <c r="Z54" s="110">
        <f t="shared" si="25"/>
        <v>1</v>
      </c>
      <c r="AB54" s="110">
        <f t="shared" si="7"/>
        <v>0</v>
      </c>
      <c r="AC54" s="110">
        <f t="shared" si="8"/>
        <v>0</v>
      </c>
      <c r="AD54" s="110">
        <f t="shared" si="9"/>
        <v>0</v>
      </c>
      <c r="AE54" s="110">
        <f t="shared" si="10"/>
        <v>0</v>
      </c>
      <c r="AF54" s="110">
        <f t="shared" si="11"/>
        <v>0</v>
      </c>
      <c r="AG54" s="110">
        <f t="shared" si="12"/>
        <v>0</v>
      </c>
      <c r="AI54" s="111">
        <f t="shared" si="1"/>
        <v>0</v>
      </c>
      <c r="AJ54" s="111">
        <f t="shared" si="2"/>
        <v>0</v>
      </c>
      <c r="AK54" s="111">
        <f t="shared" si="3"/>
        <v>0</v>
      </c>
      <c r="AR54" s="110" t="str">
        <f t="shared" si="13"/>
        <v/>
      </c>
      <c r="AS54" s="110" t="str">
        <f t="shared" si="14"/>
        <v/>
      </c>
      <c r="AT54" s="110" t="str">
        <f t="shared" si="15"/>
        <v/>
      </c>
      <c r="AU54" s="110" t="str">
        <f t="shared" si="16"/>
        <v/>
      </c>
      <c r="AV54" s="110" t="str">
        <f t="shared" si="17"/>
        <v/>
      </c>
      <c r="AW54" s="110" t="str">
        <f t="shared" si="18"/>
        <v/>
      </c>
      <c r="AX54" s="110" t="str">
        <f t="shared" si="18"/>
        <v/>
      </c>
      <c r="AY54" s="110" t="str">
        <f t="shared" si="18"/>
        <v/>
      </c>
      <c r="AZ54" s="110" t="str">
        <f t="shared" si="18"/>
        <v/>
      </c>
      <c r="BA54" s="110" t="str">
        <f t="shared" si="18"/>
        <v/>
      </c>
      <c r="BB54" s="110" t="str">
        <f t="shared" si="19"/>
        <v/>
      </c>
      <c r="BC54" s="110" t="str">
        <f t="shared" si="20"/>
        <v/>
      </c>
      <c r="BD54" s="110" t="str">
        <f t="shared" si="21"/>
        <v/>
      </c>
      <c r="BE54" s="110" t="str">
        <f t="shared" si="22"/>
        <v/>
      </c>
      <c r="BF54" s="110" t="str">
        <f t="shared" si="23"/>
        <v/>
      </c>
      <c r="BJ54" s="171" t="s">
        <v>464</v>
      </c>
      <c r="BK54" s="171" t="s">
        <v>341</v>
      </c>
      <c r="BL54" s="171" t="s">
        <v>342</v>
      </c>
      <c r="BM54" s="171" t="s">
        <v>334</v>
      </c>
      <c r="BN54" s="171" t="s">
        <v>465</v>
      </c>
    </row>
    <row r="55" spans="1:66" s="101" customFormat="1" ht="15">
      <c r="A55" s="35"/>
      <c r="B55" s="36"/>
      <c r="C55" s="36"/>
      <c r="D55" s="35"/>
      <c r="E55" s="36"/>
      <c r="F55" s="120"/>
      <c r="G55" s="97" t="str">
        <f t="shared" si="4"/>
        <v/>
      </c>
      <c r="H55" s="35"/>
      <c r="I55" s="36"/>
      <c r="J55" s="121"/>
      <c r="K55" s="121"/>
      <c r="L55" s="109">
        <f t="shared" si="5"/>
        <v>0</v>
      </c>
      <c r="M55" s="100">
        <f t="shared" si="6"/>
        <v>0</v>
      </c>
      <c r="N55" s="100"/>
      <c r="O55" s="110">
        <f t="shared" si="26"/>
        <v>0</v>
      </c>
      <c r="P55" s="110">
        <f t="shared" si="26"/>
        <v>0</v>
      </c>
      <c r="Q55" s="110">
        <f t="shared" si="26"/>
        <v>0</v>
      </c>
      <c r="R55" s="110">
        <f t="shared" si="25"/>
        <v>0</v>
      </c>
      <c r="S55" s="110">
        <f t="shared" si="25"/>
        <v>0</v>
      </c>
      <c r="T55" s="110">
        <f t="shared" si="25"/>
        <v>0</v>
      </c>
      <c r="U55" s="110">
        <f t="shared" si="25"/>
        <v>0</v>
      </c>
      <c r="V55" s="110">
        <f t="shared" si="25"/>
        <v>0</v>
      </c>
      <c r="W55" s="110">
        <f t="shared" si="25"/>
        <v>0</v>
      </c>
      <c r="X55" s="110">
        <f t="shared" si="25"/>
        <v>0</v>
      </c>
      <c r="Y55" s="110">
        <f t="shared" si="25"/>
        <v>0</v>
      </c>
      <c r="Z55" s="110">
        <f t="shared" si="25"/>
        <v>1</v>
      </c>
      <c r="AB55" s="110">
        <f t="shared" si="7"/>
        <v>0</v>
      </c>
      <c r="AC55" s="110">
        <f t="shared" si="8"/>
        <v>0</v>
      </c>
      <c r="AD55" s="110">
        <f t="shared" si="9"/>
        <v>0</v>
      </c>
      <c r="AE55" s="110">
        <f t="shared" si="10"/>
        <v>0</v>
      </c>
      <c r="AF55" s="110">
        <f t="shared" si="11"/>
        <v>0</v>
      </c>
      <c r="AG55" s="110">
        <f t="shared" si="12"/>
        <v>0</v>
      </c>
      <c r="AI55" s="111">
        <f t="shared" si="1"/>
        <v>0</v>
      </c>
      <c r="AJ55" s="111">
        <f t="shared" si="2"/>
        <v>0</v>
      </c>
      <c r="AK55" s="111">
        <f t="shared" si="3"/>
        <v>0</v>
      </c>
      <c r="AR55" s="110" t="str">
        <f t="shared" si="13"/>
        <v/>
      </c>
      <c r="AS55" s="110" t="str">
        <f t="shared" si="14"/>
        <v/>
      </c>
      <c r="AT55" s="110" t="str">
        <f t="shared" si="15"/>
        <v/>
      </c>
      <c r="AU55" s="110" t="str">
        <f t="shared" si="16"/>
        <v/>
      </c>
      <c r="AV55" s="110" t="str">
        <f t="shared" si="17"/>
        <v/>
      </c>
      <c r="AW55" s="110" t="str">
        <f t="shared" si="18"/>
        <v/>
      </c>
      <c r="AX55" s="110" t="str">
        <f t="shared" si="18"/>
        <v/>
      </c>
      <c r="AY55" s="110" t="str">
        <f t="shared" si="18"/>
        <v/>
      </c>
      <c r="AZ55" s="110" t="str">
        <f t="shared" si="18"/>
        <v/>
      </c>
      <c r="BA55" s="110" t="str">
        <f t="shared" si="18"/>
        <v/>
      </c>
      <c r="BB55" s="110" t="str">
        <f t="shared" si="19"/>
        <v/>
      </c>
      <c r="BC55" s="110" t="str">
        <f t="shared" si="20"/>
        <v/>
      </c>
      <c r="BD55" s="110" t="str">
        <f t="shared" si="21"/>
        <v/>
      </c>
      <c r="BE55" s="110" t="str">
        <f t="shared" si="22"/>
        <v/>
      </c>
      <c r="BF55" s="110" t="str">
        <f t="shared" si="23"/>
        <v/>
      </c>
      <c r="BJ55" s="171" t="s">
        <v>466</v>
      </c>
      <c r="BK55" s="171" t="s">
        <v>345</v>
      </c>
      <c r="BL55" s="171" t="s">
        <v>346</v>
      </c>
      <c r="BM55" s="171" t="s">
        <v>347</v>
      </c>
      <c r="BN55" s="171" t="s">
        <v>467</v>
      </c>
    </row>
    <row r="56" spans="1:66" s="101" customFormat="1" ht="15">
      <c r="A56" s="35"/>
      <c r="B56" s="36"/>
      <c r="C56" s="36"/>
      <c r="D56" s="35"/>
      <c r="E56" s="36"/>
      <c r="F56" s="120"/>
      <c r="G56" s="97" t="str">
        <f t="shared" si="4"/>
        <v/>
      </c>
      <c r="H56" s="35"/>
      <c r="I56" s="36"/>
      <c r="J56" s="121"/>
      <c r="K56" s="121"/>
      <c r="L56" s="109">
        <f t="shared" si="5"/>
        <v>0</v>
      </c>
      <c r="M56" s="100">
        <f t="shared" si="6"/>
        <v>0</v>
      </c>
      <c r="N56" s="100"/>
      <c r="O56" s="110">
        <f t="shared" si="26"/>
        <v>0</v>
      </c>
      <c r="P56" s="110">
        <f t="shared" si="26"/>
        <v>0</v>
      </c>
      <c r="Q56" s="110">
        <f t="shared" si="26"/>
        <v>0</v>
      </c>
      <c r="R56" s="110">
        <f t="shared" si="25"/>
        <v>0</v>
      </c>
      <c r="S56" s="110">
        <f t="shared" si="25"/>
        <v>0</v>
      </c>
      <c r="T56" s="110">
        <f t="shared" si="25"/>
        <v>0</v>
      </c>
      <c r="U56" s="110">
        <f t="shared" si="25"/>
        <v>0</v>
      </c>
      <c r="V56" s="110">
        <f t="shared" si="25"/>
        <v>0</v>
      </c>
      <c r="W56" s="110">
        <f t="shared" si="25"/>
        <v>0</v>
      </c>
      <c r="X56" s="110">
        <f t="shared" si="25"/>
        <v>0</v>
      </c>
      <c r="Y56" s="110">
        <f t="shared" si="25"/>
        <v>0</v>
      </c>
      <c r="Z56" s="110">
        <f t="shared" si="25"/>
        <v>1</v>
      </c>
      <c r="AB56" s="110">
        <f t="shared" si="7"/>
        <v>0</v>
      </c>
      <c r="AC56" s="110">
        <f t="shared" si="8"/>
        <v>0</v>
      </c>
      <c r="AD56" s="110">
        <f t="shared" si="9"/>
        <v>0</v>
      </c>
      <c r="AE56" s="110">
        <f t="shared" si="10"/>
        <v>0</v>
      </c>
      <c r="AF56" s="110">
        <f t="shared" si="11"/>
        <v>0</v>
      </c>
      <c r="AG56" s="110">
        <f t="shared" si="12"/>
        <v>0</v>
      </c>
      <c r="AI56" s="111">
        <f t="shared" si="1"/>
        <v>0</v>
      </c>
      <c r="AJ56" s="111">
        <f t="shared" si="2"/>
        <v>0</v>
      </c>
      <c r="AK56" s="111">
        <f t="shared" si="3"/>
        <v>0</v>
      </c>
      <c r="AR56" s="110" t="str">
        <f t="shared" si="13"/>
        <v/>
      </c>
      <c r="AS56" s="110" t="str">
        <f t="shared" si="14"/>
        <v/>
      </c>
      <c r="AT56" s="110" t="str">
        <f t="shared" si="15"/>
        <v/>
      </c>
      <c r="AU56" s="110" t="str">
        <f t="shared" si="16"/>
        <v/>
      </c>
      <c r="AV56" s="110" t="str">
        <f t="shared" si="17"/>
        <v/>
      </c>
      <c r="AW56" s="110" t="str">
        <f t="shared" si="18"/>
        <v/>
      </c>
      <c r="AX56" s="110" t="str">
        <f t="shared" si="18"/>
        <v/>
      </c>
      <c r="AY56" s="110" t="str">
        <f t="shared" si="18"/>
        <v/>
      </c>
      <c r="AZ56" s="110" t="str">
        <f t="shared" si="18"/>
        <v/>
      </c>
      <c r="BA56" s="110" t="str">
        <f t="shared" si="18"/>
        <v/>
      </c>
      <c r="BB56" s="110" t="str">
        <f t="shared" si="19"/>
        <v/>
      </c>
      <c r="BC56" s="110" t="str">
        <f t="shared" si="20"/>
        <v/>
      </c>
      <c r="BD56" s="110" t="str">
        <f t="shared" si="21"/>
        <v/>
      </c>
      <c r="BE56" s="110" t="str">
        <f t="shared" si="22"/>
        <v/>
      </c>
      <c r="BF56" s="110" t="str">
        <f t="shared" si="23"/>
        <v/>
      </c>
      <c r="BJ56" s="171" t="s">
        <v>468</v>
      </c>
      <c r="BK56" s="171" t="s">
        <v>469</v>
      </c>
      <c r="BL56" s="171" t="s">
        <v>470</v>
      </c>
      <c r="BM56" s="171" t="s">
        <v>471</v>
      </c>
      <c r="BN56" s="171" t="s">
        <v>472</v>
      </c>
    </row>
    <row r="57" spans="1:66" s="101" customFormat="1" ht="15">
      <c r="A57" s="35"/>
      <c r="B57" s="36"/>
      <c r="C57" s="36"/>
      <c r="D57" s="35"/>
      <c r="E57" s="36"/>
      <c r="F57" s="120"/>
      <c r="G57" s="97" t="str">
        <f t="shared" si="4"/>
        <v/>
      </c>
      <c r="H57" s="35"/>
      <c r="I57" s="36"/>
      <c r="J57" s="121"/>
      <c r="K57" s="121"/>
      <c r="L57" s="109">
        <f t="shared" si="5"/>
        <v>0</v>
      </c>
      <c r="M57" s="100">
        <f t="shared" si="6"/>
        <v>0</v>
      </c>
      <c r="N57" s="100"/>
      <c r="O57" s="110">
        <f t="shared" si="26"/>
        <v>0</v>
      </c>
      <c r="P57" s="110">
        <f t="shared" si="26"/>
        <v>0</v>
      </c>
      <c r="Q57" s="110">
        <f t="shared" si="26"/>
        <v>0</v>
      </c>
      <c r="R57" s="110">
        <f t="shared" si="25"/>
        <v>0</v>
      </c>
      <c r="S57" s="110">
        <f t="shared" si="25"/>
        <v>0</v>
      </c>
      <c r="T57" s="110">
        <f t="shared" si="25"/>
        <v>0</v>
      </c>
      <c r="U57" s="110">
        <f t="shared" si="25"/>
        <v>0</v>
      </c>
      <c r="V57" s="110">
        <f t="shared" si="25"/>
        <v>0</v>
      </c>
      <c r="W57" s="110">
        <f t="shared" si="25"/>
        <v>0</v>
      </c>
      <c r="X57" s="110">
        <f t="shared" si="25"/>
        <v>0</v>
      </c>
      <c r="Y57" s="110">
        <f t="shared" si="25"/>
        <v>0</v>
      </c>
      <c r="Z57" s="110">
        <f t="shared" si="25"/>
        <v>1</v>
      </c>
      <c r="AB57" s="110">
        <f t="shared" si="7"/>
        <v>0</v>
      </c>
      <c r="AC57" s="110">
        <f t="shared" si="8"/>
        <v>0</v>
      </c>
      <c r="AD57" s="110">
        <f t="shared" si="9"/>
        <v>0</v>
      </c>
      <c r="AE57" s="110">
        <f t="shared" si="10"/>
        <v>0</v>
      </c>
      <c r="AF57" s="110">
        <f t="shared" si="11"/>
        <v>0</v>
      </c>
      <c r="AG57" s="110">
        <f t="shared" si="12"/>
        <v>0</v>
      </c>
      <c r="AI57" s="111">
        <f t="shared" si="1"/>
        <v>0</v>
      </c>
      <c r="AJ57" s="111">
        <f t="shared" si="2"/>
        <v>0</v>
      </c>
      <c r="AK57" s="111">
        <f t="shared" si="3"/>
        <v>0</v>
      </c>
      <c r="AR57" s="110" t="str">
        <f t="shared" si="13"/>
        <v/>
      </c>
      <c r="AS57" s="110" t="str">
        <f t="shared" si="14"/>
        <v/>
      </c>
      <c r="AT57" s="110" t="str">
        <f t="shared" si="15"/>
        <v/>
      </c>
      <c r="AU57" s="110" t="str">
        <f t="shared" si="16"/>
        <v/>
      </c>
      <c r="AV57" s="110" t="str">
        <f t="shared" si="17"/>
        <v/>
      </c>
      <c r="AW57" s="110" t="str">
        <f t="shared" ref="AW57:BA107" si="27">IF($A57="","",IF(AR57&lt;10,AR57,(LEFT(AR57)+RIGHT(AR57))))</f>
        <v/>
      </c>
      <c r="AX57" s="110" t="str">
        <f t="shared" si="27"/>
        <v/>
      </c>
      <c r="AY57" s="110" t="str">
        <f t="shared" si="27"/>
        <v/>
      </c>
      <c r="AZ57" s="110" t="str">
        <f t="shared" si="27"/>
        <v/>
      </c>
      <c r="BA57" s="110" t="str">
        <f t="shared" si="27"/>
        <v/>
      </c>
      <c r="BB57" s="110" t="str">
        <f t="shared" si="19"/>
        <v/>
      </c>
      <c r="BC57" s="110" t="str">
        <f t="shared" si="20"/>
        <v/>
      </c>
      <c r="BD57" s="110" t="str">
        <f t="shared" si="21"/>
        <v/>
      </c>
      <c r="BE57" s="110" t="str">
        <f t="shared" si="22"/>
        <v/>
      </c>
      <c r="BF57" s="110" t="str">
        <f t="shared" si="23"/>
        <v/>
      </c>
      <c r="BJ57" s="171" t="s">
        <v>473</v>
      </c>
      <c r="BK57" s="171" t="s">
        <v>474</v>
      </c>
      <c r="BL57" s="171" t="s">
        <v>2346</v>
      </c>
      <c r="BM57" s="171" t="s">
        <v>314</v>
      </c>
      <c r="BN57" s="171" t="s">
        <v>475</v>
      </c>
    </row>
    <row r="58" spans="1:66" s="101" customFormat="1" ht="15">
      <c r="A58" s="35"/>
      <c r="B58" s="36"/>
      <c r="C58" s="36"/>
      <c r="D58" s="35"/>
      <c r="E58" s="36"/>
      <c r="F58" s="120"/>
      <c r="G58" s="97" t="str">
        <f t="shared" si="4"/>
        <v/>
      </c>
      <c r="H58" s="35"/>
      <c r="I58" s="36"/>
      <c r="J58" s="121"/>
      <c r="K58" s="121"/>
      <c r="L58" s="109">
        <f t="shared" si="5"/>
        <v>0</v>
      </c>
      <c r="M58" s="100">
        <f t="shared" si="6"/>
        <v>0</v>
      </c>
      <c r="N58" s="100"/>
      <c r="O58" s="110">
        <f t="shared" si="26"/>
        <v>0</v>
      </c>
      <c r="P58" s="110">
        <f t="shared" si="26"/>
        <v>0</v>
      </c>
      <c r="Q58" s="110">
        <f t="shared" si="26"/>
        <v>0</v>
      </c>
      <c r="R58" s="110">
        <f t="shared" si="25"/>
        <v>0</v>
      </c>
      <c r="S58" s="110">
        <f t="shared" si="25"/>
        <v>0</v>
      </c>
      <c r="T58" s="110">
        <f t="shared" si="25"/>
        <v>0</v>
      </c>
      <c r="U58" s="110">
        <f t="shared" si="25"/>
        <v>0</v>
      </c>
      <c r="V58" s="110">
        <f t="shared" si="25"/>
        <v>0</v>
      </c>
      <c r="W58" s="110">
        <f t="shared" si="25"/>
        <v>0</v>
      </c>
      <c r="X58" s="110">
        <f t="shared" si="25"/>
        <v>0</v>
      </c>
      <c r="Y58" s="110">
        <f t="shared" si="25"/>
        <v>0</v>
      </c>
      <c r="Z58" s="110">
        <f t="shared" si="25"/>
        <v>1</v>
      </c>
      <c r="AB58" s="110">
        <f t="shared" si="7"/>
        <v>0</v>
      </c>
      <c r="AC58" s="110">
        <f t="shared" si="8"/>
        <v>0</v>
      </c>
      <c r="AD58" s="110">
        <f t="shared" si="9"/>
        <v>0</v>
      </c>
      <c r="AE58" s="110">
        <f t="shared" si="10"/>
        <v>0</v>
      </c>
      <c r="AF58" s="110">
        <f t="shared" si="11"/>
        <v>0</v>
      </c>
      <c r="AG58" s="110">
        <f t="shared" si="12"/>
        <v>0</v>
      </c>
      <c r="AI58" s="111">
        <f t="shared" si="1"/>
        <v>0</v>
      </c>
      <c r="AJ58" s="111">
        <f t="shared" si="2"/>
        <v>0</v>
      </c>
      <c r="AK58" s="111">
        <f t="shared" si="3"/>
        <v>0</v>
      </c>
      <c r="AR58" s="110" t="str">
        <f t="shared" si="13"/>
        <v/>
      </c>
      <c r="AS58" s="110" t="str">
        <f t="shared" si="14"/>
        <v/>
      </c>
      <c r="AT58" s="110" t="str">
        <f t="shared" si="15"/>
        <v/>
      </c>
      <c r="AU58" s="110" t="str">
        <f t="shared" si="16"/>
        <v/>
      </c>
      <c r="AV58" s="110" t="str">
        <f t="shared" si="17"/>
        <v/>
      </c>
      <c r="AW58" s="110" t="str">
        <f t="shared" si="27"/>
        <v/>
      </c>
      <c r="AX58" s="110" t="str">
        <f t="shared" si="27"/>
        <v/>
      </c>
      <c r="AY58" s="110" t="str">
        <f t="shared" si="27"/>
        <v/>
      </c>
      <c r="AZ58" s="110" t="str">
        <f t="shared" si="27"/>
        <v/>
      </c>
      <c r="BA58" s="110" t="str">
        <f t="shared" si="27"/>
        <v/>
      </c>
      <c r="BB58" s="110" t="str">
        <f t="shared" si="19"/>
        <v/>
      </c>
      <c r="BC58" s="110" t="str">
        <f t="shared" si="20"/>
        <v/>
      </c>
      <c r="BD58" s="110" t="str">
        <f t="shared" si="21"/>
        <v/>
      </c>
      <c r="BE58" s="110" t="str">
        <f t="shared" si="22"/>
        <v/>
      </c>
      <c r="BF58" s="110" t="str">
        <f t="shared" si="23"/>
        <v/>
      </c>
      <c r="BJ58" s="171" t="s">
        <v>476</v>
      </c>
      <c r="BK58" s="171" t="s">
        <v>474</v>
      </c>
      <c r="BL58" s="171" t="s">
        <v>2346</v>
      </c>
      <c r="BM58" s="171" t="s">
        <v>314</v>
      </c>
      <c r="BN58" s="171" t="s">
        <v>477</v>
      </c>
    </row>
    <row r="59" spans="1:66" s="101" customFormat="1" ht="15">
      <c r="A59" s="35"/>
      <c r="B59" s="36"/>
      <c r="C59" s="36"/>
      <c r="D59" s="35"/>
      <c r="E59" s="36"/>
      <c r="F59" s="120"/>
      <c r="G59" s="97" t="str">
        <f t="shared" si="4"/>
        <v/>
      </c>
      <c r="H59" s="35"/>
      <c r="I59" s="36"/>
      <c r="J59" s="121"/>
      <c r="K59" s="121"/>
      <c r="L59" s="109">
        <f t="shared" si="5"/>
        <v>0</v>
      </c>
      <c r="M59" s="100">
        <f t="shared" si="6"/>
        <v>0</v>
      </c>
      <c r="N59" s="100"/>
      <c r="O59" s="110">
        <f t="shared" si="26"/>
        <v>0</v>
      </c>
      <c r="P59" s="110">
        <f t="shared" si="26"/>
        <v>0</v>
      </c>
      <c r="Q59" s="110">
        <f t="shared" si="26"/>
        <v>0</v>
      </c>
      <c r="R59" s="110">
        <f t="shared" si="25"/>
        <v>0</v>
      </c>
      <c r="S59" s="110">
        <f t="shared" si="25"/>
        <v>0</v>
      </c>
      <c r="T59" s="110">
        <f t="shared" si="25"/>
        <v>0</v>
      </c>
      <c r="U59" s="110">
        <f t="shared" si="25"/>
        <v>0</v>
      </c>
      <c r="V59" s="110">
        <f t="shared" si="25"/>
        <v>0</v>
      </c>
      <c r="W59" s="110">
        <f t="shared" si="25"/>
        <v>0</v>
      </c>
      <c r="X59" s="110">
        <f t="shared" si="25"/>
        <v>0</v>
      </c>
      <c r="Y59" s="110">
        <f t="shared" si="25"/>
        <v>0</v>
      </c>
      <c r="Z59" s="110">
        <f t="shared" si="25"/>
        <v>1</v>
      </c>
      <c r="AB59" s="110">
        <f t="shared" si="7"/>
        <v>0</v>
      </c>
      <c r="AC59" s="110">
        <f t="shared" si="8"/>
        <v>0</v>
      </c>
      <c r="AD59" s="110">
        <f t="shared" si="9"/>
        <v>0</v>
      </c>
      <c r="AE59" s="110">
        <f t="shared" si="10"/>
        <v>0</v>
      </c>
      <c r="AF59" s="110">
        <f t="shared" si="11"/>
        <v>0</v>
      </c>
      <c r="AG59" s="110">
        <f t="shared" si="12"/>
        <v>0</v>
      </c>
      <c r="AI59" s="111">
        <f t="shared" si="1"/>
        <v>0</v>
      </c>
      <c r="AJ59" s="111">
        <f t="shared" si="2"/>
        <v>0</v>
      </c>
      <c r="AK59" s="111">
        <f t="shared" si="3"/>
        <v>0</v>
      </c>
      <c r="AR59" s="110" t="str">
        <f t="shared" si="13"/>
        <v/>
      </c>
      <c r="AS59" s="110" t="str">
        <f t="shared" si="14"/>
        <v/>
      </c>
      <c r="AT59" s="110" t="str">
        <f t="shared" si="15"/>
        <v/>
      </c>
      <c r="AU59" s="110" t="str">
        <f t="shared" si="16"/>
        <v/>
      </c>
      <c r="AV59" s="110" t="str">
        <f t="shared" si="17"/>
        <v/>
      </c>
      <c r="AW59" s="110" t="str">
        <f t="shared" si="27"/>
        <v/>
      </c>
      <c r="AX59" s="110" t="str">
        <f t="shared" si="27"/>
        <v/>
      </c>
      <c r="AY59" s="110" t="str">
        <f t="shared" si="27"/>
        <v/>
      </c>
      <c r="AZ59" s="110" t="str">
        <f t="shared" si="27"/>
        <v/>
      </c>
      <c r="BA59" s="110" t="str">
        <f t="shared" si="27"/>
        <v/>
      </c>
      <c r="BB59" s="110" t="str">
        <f t="shared" si="19"/>
        <v/>
      </c>
      <c r="BC59" s="110" t="str">
        <f t="shared" si="20"/>
        <v/>
      </c>
      <c r="BD59" s="110" t="str">
        <f t="shared" si="21"/>
        <v/>
      </c>
      <c r="BE59" s="110" t="str">
        <f t="shared" si="22"/>
        <v/>
      </c>
      <c r="BF59" s="110" t="str">
        <f t="shared" si="23"/>
        <v/>
      </c>
      <c r="BJ59" s="171" t="s">
        <v>478</v>
      </c>
      <c r="BK59" s="171" t="s">
        <v>479</v>
      </c>
      <c r="BL59" s="171" t="s">
        <v>480</v>
      </c>
      <c r="BM59" s="171" t="s">
        <v>314</v>
      </c>
      <c r="BN59" s="171" t="s">
        <v>481</v>
      </c>
    </row>
    <row r="60" spans="1:66" s="101" customFormat="1" ht="15">
      <c r="A60" s="35"/>
      <c r="B60" s="36"/>
      <c r="C60" s="36"/>
      <c r="D60" s="35"/>
      <c r="E60" s="36"/>
      <c r="F60" s="120"/>
      <c r="G60" s="97" t="str">
        <f t="shared" si="4"/>
        <v/>
      </c>
      <c r="H60" s="35"/>
      <c r="I60" s="36"/>
      <c r="J60" s="121"/>
      <c r="K60" s="121"/>
      <c r="L60" s="109">
        <f t="shared" si="5"/>
        <v>0</v>
      </c>
      <c r="M60" s="100">
        <f t="shared" si="6"/>
        <v>0</v>
      </c>
      <c r="N60" s="100"/>
      <c r="O60" s="110">
        <f t="shared" si="26"/>
        <v>0</v>
      </c>
      <c r="P60" s="110">
        <f t="shared" si="26"/>
        <v>0</v>
      </c>
      <c r="Q60" s="110">
        <f t="shared" si="26"/>
        <v>0</v>
      </c>
      <c r="R60" s="110">
        <f t="shared" si="25"/>
        <v>0</v>
      </c>
      <c r="S60" s="110">
        <f t="shared" si="25"/>
        <v>0</v>
      </c>
      <c r="T60" s="110">
        <f t="shared" si="25"/>
        <v>0</v>
      </c>
      <c r="U60" s="110">
        <f t="shared" si="25"/>
        <v>0</v>
      </c>
      <c r="V60" s="110">
        <f t="shared" si="25"/>
        <v>0</v>
      </c>
      <c r="W60" s="110">
        <f t="shared" si="25"/>
        <v>0</v>
      </c>
      <c r="X60" s="110">
        <f t="shared" si="25"/>
        <v>0</v>
      </c>
      <c r="Y60" s="110">
        <f t="shared" si="25"/>
        <v>0</v>
      </c>
      <c r="Z60" s="110">
        <f t="shared" si="25"/>
        <v>1</v>
      </c>
      <c r="AB60" s="110">
        <f t="shared" si="7"/>
        <v>0</v>
      </c>
      <c r="AC60" s="110">
        <f t="shared" si="8"/>
        <v>0</v>
      </c>
      <c r="AD60" s="110">
        <f t="shared" si="9"/>
        <v>0</v>
      </c>
      <c r="AE60" s="110">
        <f t="shared" si="10"/>
        <v>0</v>
      </c>
      <c r="AF60" s="110">
        <f t="shared" si="11"/>
        <v>0</v>
      </c>
      <c r="AG60" s="110">
        <f t="shared" si="12"/>
        <v>0</v>
      </c>
      <c r="AI60" s="111">
        <f t="shared" si="1"/>
        <v>0</v>
      </c>
      <c r="AJ60" s="111">
        <f t="shared" si="2"/>
        <v>0</v>
      </c>
      <c r="AK60" s="111">
        <f t="shared" si="3"/>
        <v>0</v>
      </c>
      <c r="AR60" s="110" t="str">
        <f t="shared" si="13"/>
        <v/>
      </c>
      <c r="AS60" s="110" t="str">
        <f t="shared" si="14"/>
        <v/>
      </c>
      <c r="AT60" s="110" t="str">
        <f t="shared" si="15"/>
        <v/>
      </c>
      <c r="AU60" s="110" t="str">
        <f t="shared" si="16"/>
        <v/>
      </c>
      <c r="AV60" s="110" t="str">
        <f t="shared" si="17"/>
        <v/>
      </c>
      <c r="AW60" s="110" t="str">
        <f t="shared" si="27"/>
        <v/>
      </c>
      <c r="AX60" s="110" t="str">
        <f t="shared" si="27"/>
        <v/>
      </c>
      <c r="AY60" s="110" t="str">
        <f t="shared" si="27"/>
        <v/>
      </c>
      <c r="AZ60" s="110" t="str">
        <f t="shared" si="27"/>
        <v/>
      </c>
      <c r="BA60" s="110" t="str">
        <f t="shared" si="27"/>
        <v/>
      </c>
      <c r="BB60" s="110" t="str">
        <f t="shared" si="19"/>
        <v/>
      </c>
      <c r="BC60" s="110" t="str">
        <f t="shared" si="20"/>
        <v/>
      </c>
      <c r="BD60" s="110" t="str">
        <f t="shared" si="21"/>
        <v/>
      </c>
      <c r="BE60" s="110" t="str">
        <f t="shared" si="22"/>
        <v/>
      </c>
      <c r="BF60" s="110" t="str">
        <f t="shared" si="23"/>
        <v/>
      </c>
      <c r="BJ60" s="171" t="s">
        <v>482</v>
      </c>
      <c r="BK60" s="171" t="s">
        <v>345</v>
      </c>
      <c r="BL60" s="171" t="s">
        <v>346</v>
      </c>
      <c r="BM60" s="171" t="s">
        <v>347</v>
      </c>
      <c r="BN60" s="171" t="s">
        <v>483</v>
      </c>
    </row>
    <row r="61" spans="1:66" s="101" customFormat="1" ht="15">
      <c r="A61" s="35"/>
      <c r="B61" s="36"/>
      <c r="C61" s="36"/>
      <c r="D61" s="35"/>
      <c r="E61" s="36"/>
      <c r="F61" s="120"/>
      <c r="G61" s="97" t="str">
        <f t="shared" si="4"/>
        <v/>
      </c>
      <c r="H61" s="35"/>
      <c r="I61" s="36"/>
      <c r="J61" s="121"/>
      <c r="K61" s="121"/>
      <c r="L61" s="109">
        <f t="shared" si="5"/>
        <v>0</v>
      </c>
      <c r="M61" s="100">
        <f t="shared" si="6"/>
        <v>0</v>
      </c>
      <c r="N61" s="100"/>
      <c r="O61" s="110">
        <f t="shared" si="26"/>
        <v>0</v>
      </c>
      <c r="P61" s="110">
        <f t="shared" si="26"/>
        <v>0</v>
      </c>
      <c r="Q61" s="110">
        <f t="shared" si="26"/>
        <v>0</v>
      </c>
      <c r="R61" s="110">
        <f t="shared" si="25"/>
        <v>0</v>
      </c>
      <c r="S61" s="110">
        <f t="shared" si="25"/>
        <v>0</v>
      </c>
      <c r="T61" s="110">
        <f t="shared" si="25"/>
        <v>0</v>
      </c>
      <c r="U61" s="110">
        <f t="shared" si="25"/>
        <v>0</v>
      </c>
      <c r="V61" s="110">
        <f t="shared" si="25"/>
        <v>0</v>
      </c>
      <c r="W61" s="110">
        <f t="shared" si="25"/>
        <v>0</v>
      </c>
      <c r="X61" s="110">
        <f t="shared" si="25"/>
        <v>0</v>
      </c>
      <c r="Y61" s="110">
        <f t="shared" si="25"/>
        <v>0</v>
      </c>
      <c r="Z61" s="110">
        <f t="shared" si="25"/>
        <v>1</v>
      </c>
      <c r="AB61" s="110">
        <f t="shared" si="7"/>
        <v>0</v>
      </c>
      <c r="AC61" s="110">
        <f t="shared" si="8"/>
        <v>0</v>
      </c>
      <c r="AD61" s="110">
        <f t="shared" si="9"/>
        <v>0</v>
      </c>
      <c r="AE61" s="110">
        <f t="shared" si="10"/>
        <v>0</v>
      </c>
      <c r="AF61" s="110">
        <f t="shared" si="11"/>
        <v>0</v>
      </c>
      <c r="AG61" s="110">
        <f t="shared" si="12"/>
        <v>0</v>
      </c>
      <c r="AI61" s="111">
        <f t="shared" si="1"/>
        <v>0</v>
      </c>
      <c r="AJ61" s="111">
        <f t="shared" si="2"/>
        <v>0</v>
      </c>
      <c r="AK61" s="111">
        <f t="shared" si="3"/>
        <v>0</v>
      </c>
      <c r="AR61" s="110" t="str">
        <f t="shared" si="13"/>
        <v/>
      </c>
      <c r="AS61" s="110" t="str">
        <f t="shared" si="14"/>
        <v/>
      </c>
      <c r="AT61" s="110" t="str">
        <f t="shared" si="15"/>
        <v/>
      </c>
      <c r="AU61" s="110" t="str">
        <f t="shared" si="16"/>
        <v/>
      </c>
      <c r="AV61" s="110" t="str">
        <f t="shared" si="17"/>
        <v/>
      </c>
      <c r="AW61" s="110" t="str">
        <f t="shared" si="27"/>
        <v/>
      </c>
      <c r="AX61" s="110" t="str">
        <f t="shared" si="27"/>
        <v/>
      </c>
      <c r="AY61" s="110" t="str">
        <f t="shared" si="27"/>
        <v/>
      </c>
      <c r="AZ61" s="110" t="str">
        <f t="shared" si="27"/>
        <v/>
      </c>
      <c r="BA61" s="110" t="str">
        <f t="shared" si="27"/>
        <v/>
      </c>
      <c r="BB61" s="110" t="str">
        <f t="shared" si="19"/>
        <v/>
      </c>
      <c r="BC61" s="110" t="str">
        <f t="shared" si="20"/>
        <v/>
      </c>
      <c r="BD61" s="110" t="str">
        <f t="shared" si="21"/>
        <v/>
      </c>
      <c r="BE61" s="110" t="str">
        <f t="shared" si="22"/>
        <v/>
      </c>
      <c r="BF61" s="110" t="str">
        <f t="shared" si="23"/>
        <v/>
      </c>
      <c r="BJ61" s="171" t="s">
        <v>484</v>
      </c>
      <c r="BK61" s="171" t="s">
        <v>485</v>
      </c>
      <c r="BL61" s="171" t="s">
        <v>486</v>
      </c>
      <c r="BM61" s="171" t="s">
        <v>304</v>
      </c>
      <c r="BN61" s="171" t="s">
        <v>487</v>
      </c>
    </row>
    <row r="62" spans="1:66" s="101" customFormat="1" ht="15">
      <c r="A62" s="35"/>
      <c r="B62" s="36"/>
      <c r="C62" s="36"/>
      <c r="D62" s="35"/>
      <c r="E62" s="36"/>
      <c r="F62" s="120"/>
      <c r="G62" s="97" t="str">
        <f t="shared" si="4"/>
        <v/>
      </c>
      <c r="H62" s="35"/>
      <c r="I62" s="36"/>
      <c r="J62" s="121"/>
      <c r="K62" s="121"/>
      <c r="L62" s="109">
        <f t="shared" si="5"/>
        <v>0</v>
      </c>
      <c r="M62" s="100">
        <f t="shared" si="6"/>
        <v>0</v>
      </c>
      <c r="N62" s="100"/>
      <c r="O62" s="110">
        <f t="shared" si="26"/>
        <v>0</v>
      </c>
      <c r="P62" s="110">
        <f t="shared" si="26"/>
        <v>0</v>
      </c>
      <c r="Q62" s="110">
        <f t="shared" si="26"/>
        <v>0</v>
      </c>
      <c r="R62" s="110">
        <f t="shared" si="25"/>
        <v>0</v>
      </c>
      <c r="S62" s="110">
        <f t="shared" si="25"/>
        <v>0</v>
      </c>
      <c r="T62" s="110">
        <f t="shared" si="25"/>
        <v>0</v>
      </c>
      <c r="U62" s="110">
        <f t="shared" si="25"/>
        <v>0</v>
      </c>
      <c r="V62" s="110">
        <f t="shared" si="25"/>
        <v>0</v>
      </c>
      <c r="W62" s="110">
        <f t="shared" si="25"/>
        <v>0</v>
      </c>
      <c r="X62" s="110">
        <f t="shared" si="25"/>
        <v>0</v>
      </c>
      <c r="Y62" s="110">
        <f t="shared" si="25"/>
        <v>0</v>
      </c>
      <c r="Z62" s="110">
        <f t="shared" si="25"/>
        <v>1</v>
      </c>
      <c r="AB62" s="110">
        <f t="shared" si="7"/>
        <v>0</v>
      </c>
      <c r="AC62" s="110">
        <f t="shared" si="8"/>
        <v>0</v>
      </c>
      <c r="AD62" s="110">
        <f t="shared" si="9"/>
        <v>0</v>
      </c>
      <c r="AE62" s="110">
        <f t="shared" si="10"/>
        <v>0</v>
      </c>
      <c r="AF62" s="110">
        <f t="shared" si="11"/>
        <v>0</v>
      </c>
      <c r="AG62" s="110">
        <f t="shared" si="12"/>
        <v>0</v>
      </c>
      <c r="AI62" s="111">
        <f t="shared" si="1"/>
        <v>0</v>
      </c>
      <c r="AJ62" s="111">
        <f t="shared" si="2"/>
        <v>0</v>
      </c>
      <c r="AK62" s="111">
        <f t="shared" si="3"/>
        <v>0</v>
      </c>
      <c r="AR62" s="110" t="str">
        <f t="shared" si="13"/>
        <v/>
      </c>
      <c r="AS62" s="110" t="str">
        <f t="shared" si="14"/>
        <v/>
      </c>
      <c r="AT62" s="110" t="str">
        <f t="shared" si="15"/>
        <v/>
      </c>
      <c r="AU62" s="110" t="str">
        <f t="shared" si="16"/>
        <v/>
      </c>
      <c r="AV62" s="110" t="str">
        <f t="shared" si="17"/>
        <v/>
      </c>
      <c r="AW62" s="110" t="str">
        <f t="shared" si="27"/>
        <v/>
      </c>
      <c r="AX62" s="110" t="str">
        <f t="shared" si="27"/>
        <v/>
      </c>
      <c r="AY62" s="110" t="str">
        <f t="shared" si="27"/>
        <v/>
      </c>
      <c r="AZ62" s="110" t="str">
        <f t="shared" si="27"/>
        <v/>
      </c>
      <c r="BA62" s="110" t="str">
        <f t="shared" si="27"/>
        <v/>
      </c>
      <c r="BB62" s="110" t="str">
        <f t="shared" si="19"/>
        <v/>
      </c>
      <c r="BC62" s="110" t="str">
        <f t="shared" si="20"/>
        <v/>
      </c>
      <c r="BD62" s="110" t="str">
        <f t="shared" si="21"/>
        <v/>
      </c>
      <c r="BE62" s="110" t="str">
        <f t="shared" si="22"/>
        <v/>
      </c>
      <c r="BF62" s="110" t="str">
        <f t="shared" si="23"/>
        <v/>
      </c>
      <c r="BJ62" s="171" t="s">
        <v>488</v>
      </c>
      <c r="BK62" s="171" t="s">
        <v>489</v>
      </c>
      <c r="BL62" s="171" t="s">
        <v>490</v>
      </c>
      <c r="BM62" s="171" t="s">
        <v>412</v>
      </c>
      <c r="BN62" s="171" t="s">
        <v>491</v>
      </c>
    </row>
    <row r="63" spans="1:66" s="101" customFormat="1" ht="15">
      <c r="A63" s="35"/>
      <c r="B63" s="36"/>
      <c r="C63" s="36"/>
      <c r="D63" s="35"/>
      <c r="E63" s="36"/>
      <c r="F63" s="120"/>
      <c r="G63" s="97" t="str">
        <f t="shared" si="4"/>
        <v/>
      </c>
      <c r="H63" s="35"/>
      <c r="I63" s="36"/>
      <c r="J63" s="121"/>
      <c r="K63" s="121"/>
      <c r="L63" s="109">
        <f t="shared" si="5"/>
        <v>0</v>
      </c>
      <c r="M63" s="100">
        <f t="shared" si="6"/>
        <v>0</v>
      </c>
      <c r="N63" s="100"/>
      <c r="O63" s="110">
        <f t="shared" si="26"/>
        <v>0</v>
      </c>
      <c r="P63" s="110">
        <f t="shared" si="26"/>
        <v>0</v>
      </c>
      <c r="Q63" s="110">
        <f t="shared" si="26"/>
        <v>0</v>
      </c>
      <c r="R63" s="110">
        <f t="shared" si="25"/>
        <v>0</v>
      </c>
      <c r="S63" s="110">
        <f t="shared" si="25"/>
        <v>0</v>
      </c>
      <c r="T63" s="110">
        <f t="shared" si="25"/>
        <v>0</v>
      </c>
      <c r="U63" s="110">
        <f t="shared" si="25"/>
        <v>0</v>
      </c>
      <c r="V63" s="110">
        <f t="shared" si="25"/>
        <v>0</v>
      </c>
      <c r="W63" s="110">
        <f t="shared" si="25"/>
        <v>0</v>
      </c>
      <c r="X63" s="110">
        <f t="shared" si="25"/>
        <v>0</v>
      </c>
      <c r="Y63" s="110">
        <f t="shared" si="25"/>
        <v>0</v>
      </c>
      <c r="Z63" s="110">
        <f t="shared" si="25"/>
        <v>1</v>
      </c>
      <c r="AB63" s="110">
        <f t="shared" si="7"/>
        <v>0</v>
      </c>
      <c r="AC63" s="110">
        <f t="shared" si="8"/>
        <v>0</v>
      </c>
      <c r="AD63" s="110">
        <f t="shared" si="9"/>
        <v>0</v>
      </c>
      <c r="AE63" s="110">
        <f t="shared" si="10"/>
        <v>0</v>
      </c>
      <c r="AF63" s="110">
        <f t="shared" si="11"/>
        <v>0</v>
      </c>
      <c r="AG63" s="110">
        <f t="shared" si="12"/>
        <v>0</v>
      </c>
      <c r="AI63" s="111">
        <f t="shared" si="1"/>
        <v>0</v>
      </c>
      <c r="AJ63" s="111">
        <f t="shared" si="2"/>
        <v>0</v>
      </c>
      <c r="AK63" s="111">
        <f t="shared" si="3"/>
        <v>0</v>
      </c>
      <c r="AR63" s="110" t="str">
        <f t="shared" si="13"/>
        <v/>
      </c>
      <c r="AS63" s="110" t="str">
        <f t="shared" si="14"/>
        <v/>
      </c>
      <c r="AT63" s="110" t="str">
        <f t="shared" si="15"/>
        <v/>
      </c>
      <c r="AU63" s="110" t="str">
        <f t="shared" si="16"/>
        <v/>
      </c>
      <c r="AV63" s="110" t="str">
        <f t="shared" si="17"/>
        <v/>
      </c>
      <c r="AW63" s="110" t="str">
        <f t="shared" si="27"/>
        <v/>
      </c>
      <c r="AX63" s="110" t="str">
        <f t="shared" si="27"/>
        <v/>
      </c>
      <c r="AY63" s="110" t="str">
        <f t="shared" si="27"/>
        <v/>
      </c>
      <c r="AZ63" s="110" t="str">
        <f t="shared" si="27"/>
        <v/>
      </c>
      <c r="BA63" s="110" t="str">
        <f t="shared" si="27"/>
        <v/>
      </c>
      <c r="BB63" s="110" t="str">
        <f t="shared" si="19"/>
        <v/>
      </c>
      <c r="BC63" s="110" t="str">
        <f t="shared" si="20"/>
        <v/>
      </c>
      <c r="BD63" s="110" t="str">
        <f t="shared" si="21"/>
        <v/>
      </c>
      <c r="BE63" s="110" t="str">
        <f t="shared" si="22"/>
        <v/>
      </c>
      <c r="BF63" s="110" t="str">
        <f t="shared" si="23"/>
        <v/>
      </c>
      <c r="BJ63" s="171" t="s">
        <v>492</v>
      </c>
      <c r="BK63" s="171" t="s">
        <v>493</v>
      </c>
      <c r="BL63" s="171" t="s">
        <v>2347</v>
      </c>
      <c r="BM63" s="171" t="s">
        <v>314</v>
      </c>
      <c r="BN63" s="171" t="s">
        <v>495</v>
      </c>
    </row>
    <row r="64" spans="1:66" s="101" customFormat="1" ht="15">
      <c r="A64" s="35"/>
      <c r="B64" s="36"/>
      <c r="C64" s="36"/>
      <c r="D64" s="35"/>
      <c r="E64" s="36"/>
      <c r="F64" s="120"/>
      <c r="G64" s="97" t="str">
        <f t="shared" si="4"/>
        <v/>
      </c>
      <c r="H64" s="35"/>
      <c r="I64" s="36"/>
      <c r="J64" s="121"/>
      <c r="K64" s="121"/>
      <c r="L64" s="109">
        <f t="shared" si="5"/>
        <v>0</v>
      </c>
      <c r="M64" s="100">
        <f t="shared" si="6"/>
        <v>0</v>
      </c>
      <c r="N64" s="100"/>
      <c r="O64" s="110">
        <f t="shared" si="26"/>
        <v>0</v>
      </c>
      <c r="P64" s="110">
        <f t="shared" si="26"/>
        <v>0</v>
      </c>
      <c r="Q64" s="110">
        <f t="shared" si="26"/>
        <v>0</v>
      </c>
      <c r="R64" s="110">
        <f t="shared" si="25"/>
        <v>0</v>
      </c>
      <c r="S64" s="110">
        <f t="shared" si="25"/>
        <v>0</v>
      </c>
      <c r="T64" s="110">
        <f t="shared" si="25"/>
        <v>0</v>
      </c>
      <c r="U64" s="110">
        <f t="shared" si="25"/>
        <v>0</v>
      </c>
      <c r="V64" s="110">
        <f t="shared" si="25"/>
        <v>0</v>
      </c>
      <c r="W64" s="110">
        <f t="shared" si="25"/>
        <v>0</v>
      </c>
      <c r="X64" s="110">
        <f t="shared" si="25"/>
        <v>0</v>
      </c>
      <c r="Y64" s="110">
        <f t="shared" si="25"/>
        <v>0</v>
      </c>
      <c r="Z64" s="110">
        <f t="shared" si="25"/>
        <v>1</v>
      </c>
      <c r="AB64" s="110">
        <f t="shared" si="7"/>
        <v>0</v>
      </c>
      <c r="AC64" s="110">
        <f t="shared" si="8"/>
        <v>0</v>
      </c>
      <c r="AD64" s="110">
        <f t="shared" si="9"/>
        <v>0</v>
      </c>
      <c r="AE64" s="110">
        <f t="shared" si="10"/>
        <v>0</v>
      </c>
      <c r="AF64" s="110">
        <f t="shared" si="11"/>
        <v>0</v>
      </c>
      <c r="AG64" s="110">
        <f t="shared" si="12"/>
        <v>0</v>
      </c>
      <c r="AI64" s="111">
        <f t="shared" si="1"/>
        <v>0</v>
      </c>
      <c r="AJ64" s="111">
        <f t="shared" si="2"/>
        <v>0</v>
      </c>
      <c r="AK64" s="111">
        <f t="shared" si="3"/>
        <v>0</v>
      </c>
      <c r="AR64" s="110" t="str">
        <f t="shared" si="13"/>
        <v/>
      </c>
      <c r="AS64" s="110" t="str">
        <f t="shared" si="14"/>
        <v/>
      </c>
      <c r="AT64" s="110" t="str">
        <f t="shared" si="15"/>
        <v/>
      </c>
      <c r="AU64" s="110" t="str">
        <f t="shared" si="16"/>
        <v/>
      </c>
      <c r="AV64" s="110" t="str">
        <f t="shared" si="17"/>
        <v/>
      </c>
      <c r="AW64" s="110" t="str">
        <f t="shared" si="27"/>
        <v/>
      </c>
      <c r="AX64" s="110" t="str">
        <f t="shared" si="27"/>
        <v/>
      </c>
      <c r="AY64" s="110" t="str">
        <f t="shared" si="27"/>
        <v/>
      </c>
      <c r="AZ64" s="110" t="str">
        <f t="shared" si="27"/>
        <v/>
      </c>
      <c r="BA64" s="110" t="str">
        <f t="shared" si="27"/>
        <v/>
      </c>
      <c r="BB64" s="110" t="str">
        <f t="shared" si="19"/>
        <v/>
      </c>
      <c r="BC64" s="110" t="str">
        <f t="shared" si="20"/>
        <v/>
      </c>
      <c r="BD64" s="110" t="str">
        <f t="shared" si="21"/>
        <v/>
      </c>
      <c r="BE64" s="110" t="str">
        <f t="shared" si="22"/>
        <v/>
      </c>
      <c r="BF64" s="110" t="str">
        <f t="shared" si="23"/>
        <v/>
      </c>
      <c r="BJ64" s="171" t="s">
        <v>496</v>
      </c>
      <c r="BK64" s="171" t="s">
        <v>497</v>
      </c>
      <c r="BL64" s="171" t="s">
        <v>498</v>
      </c>
      <c r="BM64" s="171" t="s">
        <v>347</v>
      </c>
      <c r="BN64" s="171" t="s">
        <v>499</v>
      </c>
    </row>
    <row r="65" spans="1:66" s="101" customFormat="1" ht="15">
      <c r="A65" s="35"/>
      <c r="B65" s="36"/>
      <c r="C65" s="36"/>
      <c r="D65" s="35"/>
      <c r="E65" s="36"/>
      <c r="F65" s="120"/>
      <c r="G65" s="97" t="str">
        <f t="shared" si="4"/>
        <v/>
      </c>
      <c r="H65" s="35"/>
      <c r="I65" s="36"/>
      <c r="J65" s="121"/>
      <c r="K65" s="121"/>
      <c r="L65" s="109">
        <f t="shared" si="5"/>
        <v>0</v>
      </c>
      <c r="M65" s="100">
        <f t="shared" si="6"/>
        <v>0</v>
      </c>
      <c r="N65" s="100"/>
      <c r="O65" s="110">
        <f t="shared" si="26"/>
        <v>0</v>
      </c>
      <c r="P65" s="110">
        <f t="shared" si="26"/>
        <v>0</v>
      </c>
      <c r="Q65" s="110">
        <f t="shared" si="26"/>
        <v>0</v>
      </c>
      <c r="R65" s="110">
        <f t="shared" si="25"/>
        <v>0</v>
      </c>
      <c r="S65" s="110">
        <f t="shared" si="25"/>
        <v>0</v>
      </c>
      <c r="T65" s="110">
        <f t="shared" si="25"/>
        <v>0</v>
      </c>
      <c r="U65" s="110">
        <f t="shared" si="25"/>
        <v>0</v>
      </c>
      <c r="V65" s="110">
        <f t="shared" si="25"/>
        <v>0</v>
      </c>
      <c r="W65" s="110">
        <f t="shared" si="25"/>
        <v>0</v>
      </c>
      <c r="X65" s="110">
        <f t="shared" si="25"/>
        <v>0</v>
      </c>
      <c r="Y65" s="110">
        <f t="shared" si="25"/>
        <v>0</v>
      </c>
      <c r="Z65" s="110">
        <f t="shared" si="25"/>
        <v>1</v>
      </c>
      <c r="AB65" s="110">
        <f t="shared" si="7"/>
        <v>0</v>
      </c>
      <c r="AC65" s="110">
        <f t="shared" si="8"/>
        <v>0</v>
      </c>
      <c r="AD65" s="110">
        <f t="shared" si="9"/>
        <v>0</v>
      </c>
      <c r="AE65" s="110">
        <f t="shared" si="10"/>
        <v>0</v>
      </c>
      <c r="AF65" s="110">
        <f t="shared" si="11"/>
        <v>0</v>
      </c>
      <c r="AG65" s="110">
        <f t="shared" si="12"/>
        <v>0</v>
      </c>
      <c r="AI65" s="111">
        <f t="shared" si="1"/>
        <v>0</v>
      </c>
      <c r="AJ65" s="111">
        <f t="shared" si="2"/>
        <v>0</v>
      </c>
      <c r="AK65" s="111">
        <f t="shared" si="3"/>
        <v>0</v>
      </c>
      <c r="AR65" s="110" t="str">
        <f t="shared" si="13"/>
        <v/>
      </c>
      <c r="AS65" s="110" t="str">
        <f t="shared" si="14"/>
        <v/>
      </c>
      <c r="AT65" s="110" t="str">
        <f t="shared" si="15"/>
        <v/>
      </c>
      <c r="AU65" s="110" t="str">
        <f t="shared" si="16"/>
        <v/>
      </c>
      <c r="AV65" s="110" t="str">
        <f t="shared" si="17"/>
        <v/>
      </c>
      <c r="AW65" s="110" t="str">
        <f t="shared" si="27"/>
        <v/>
      </c>
      <c r="AX65" s="110" t="str">
        <f t="shared" si="27"/>
        <v/>
      </c>
      <c r="AY65" s="110" t="str">
        <f t="shared" si="27"/>
        <v/>
      </c>
      <c r="AZ65" s="110" t="str">
        <f t="shared" si="27"/>
        <v/>
      </c>
      <c r="BA65" s="110" t="str">
        <f t="shared" si="27"/>
        <v/>
      </c>
      <c r="BB65" s="110" t="str">
        <f t="shared" si="19"/>
        <v/>
      </c>
      <c r="BC65" s="110" t="str">
        <f t="shared" si="20"/>
        <v/>
      </c>
      <c r="BD65" s="110" t="str">
        <f t="shared" si="21"/>
        <v/>
      </c>
      <c r="BE65" s="110" t="str">
        <f t="shared" si="22"/>
        <v/>
      </c>
      <c r="BF65" s="110" t="str">
        <f t="shared" si="23"/>
        <v/>
      </c>
      <c r="BJ65" s="171" t="s">
        <v>500</v>
      </c>
      <c r="BK65" s="171" t="s">
        <v>489</v>
      </c>
      <c r="BL65" s="171" t="s">
        <v>490</v>
      </c>
      <c r="BM65" s="171" t="s">
        <v>412</v>
      </c>
      <c r="BN65" s="171" t="s">
        <v>501</v>
      </c>
    </row>
    <row r="66" spans="1:66" s="101" customFormat="1" ht="15">
      <c r="A66" s="35"/>
      <c r="B66" s="36"/>
      <c r="C66" s="36"/>
      <c r="D66" s="35"/>
      <c r="E66" s="36"/>
      <c r="F66" s="120"/>
      <c r="G66" s="97" t="str">
        <f t="shared" si="4"/>
        <v/>
      </c>
      <c r="H66" s="35"/>
      <c r="I66" s="36"/>
      <c r="J66" s="121"/>
      <c r="K66" s="121"/>
      <c r="L66" s="109">
        <f t="shared" si="5"/>
        <v>0</v>
      </c>
      <c r="M66" s="100">
        <f t="shared" si="6"/>
        <v>0</v>
      </c>
      <c r="N66" s="100"/>
      <c r="O66" s="110">
        <f t="shared" si="26"/>
        <v>0</v>
      </c>
      <c r="P66" s="110">
        <f t="shared" si="26"/>
        <v>0</v>
      </c>
      <c r="Q66" s="110">
        <f t="shared" si="26"/>
        <v>0</v>
      </c>
      <c r="R66" s="110">
        <f t="shared" si="25"/>
        <v>0</v>
      </c>
      <c r="S66" s="110">
        <f t="shared" si="25"/>
        <v>0</v>
      </c>
      <c r="T66" s="110">
        <f t="shared" si="25"/>
        <v>0</v>
      </c>
      <c r="U66" s="110">
        <f t="shared" si="25"/>
        <v>0</v>
      </c>
      <c r="V66" s="110">
        <f t="shared" si="25"/>
        <v>0</v>
      </c>
      <c r="W66" s="110">
        <f t="shared" si="25"/>
        <v>0</v>
      </c>
      <c r="X66" s="110">
        <f t="shared" si="25"/>
        <v>0</v>
      </c>
      <c r="Y66" s="110">
        <f t="shared" si="25"/>
        <v>0</v>
      </c>
      <c r="Z66" s="110">
        <f t="shared" si="25"/>
        <v>1</v>
      </c>
      <c r="AB66" s="110">
        <f t="shared" si="7"/>
        <v>0</v>
      </c>
      <c r="AC66" s="110">
        <f t="shared" si="8"/>
        <v>0</v>
      </c>
      <c r="AD66" s="110">
        <f t="shared" si="9"/>
        <v>0</v>
      </c>
      <c r="AE66" s="110">
        <f t="shared" si="10"/>
        <v>0</v>
      </c>
      <c r="AF66" s="110">
        <f t="shared" si="11"/>
        <v>0</v>
      </c>
      <c r="AG66" s="110">
        <f t="shared" si="12"/>
        <v>0</v>
      </c>
      <c r="AI66" s="111">
        <f t="shared" si="1"/>
        <v>0</v>
      </c>
      <c r="AJ66" s="111">
        <f t="shared" si="2"/>
        <v>0</v>
      </c>
      <c r="AK66" s="111">
        <f t="shared" si="3"/>
        <v>0</v>
      </c>
      <c r="AR66" s="110" t="str">
        <f t="shared" si="13"/>
        <v/>
      </c>
      <c r="AS66" s="110" t="str">
        <f t="shared" si="14"/>
        <v/>
      </c>
      <c r="AT66" s="110" t="str">
        <f t="shared" si="15"/>
        <v/>
      </c>
      <c r="AU66" s="110" t="str">
        <f t="shared" si="16"/>
        <v/>
      </c>
      <c r="AV66" s="110" t="str">
        <f t="shared" si="17"/>
        <v/>
      </c>
      <c r="AW66" s="110" t="str">
        <f t="shared" si="27"/>
        <v/>
      </c>
      <c r="AX66" s="110" t="str">
        <f t="shared" si="27"/>
        <v/>
      </c>
      <c r="AY66" s="110" t="str">
        <f t="shared" si="27"/>
        <v/>
      </c>
      <c r="AZ66" s="110" t="str">
        <f t="shared" si="27"/>
        <v/>
      </c>
      <c r="BA66" s="110" t="str">
        <f t="shared" si="27"/>
        <v/>
      </c>
      <c r="BB66" s="110" t="str">
        <f t="shared" si="19"/>
        <v/>
      </c>
      <c r="BC66" s="110" t="str">
        <f t="shared" si="20"/>
        <v/>
      </c>
      <c r="BD66" s="110" t="str">
        <f t="shared" si="21"/>
        <v/>
      </c>
      <c r="BE66" s="110" t="str">
        <f t="shared" si="22"/>
        <v/>
      </c>
      <c r="BF66" s="110" t="str">
        <f t="shared" si="23"/>
        <v/>
      </c>
      <c r="BJ66" s="171" t="s">
        <v>502</v>
      </c>
      <c r="BK66" s="171" t="s">
        <v>474</v>
      </c>
      <c r="BL66" s="171" t="s">
        <v>2346</v>
      </c>
      <c r="BM66" s="171" t="s">
        <v>314</v>
      </c>
      <c r="BN66" s="171" t="s">
        <v>503</v>
      </c>
    </row>
    <row r="67" spans="1:66" s="101" customFormat="1" ht="15">
      <c r="A67" s="35"/>
      <c r="B67" s="36"/>
      <c r="C67" s="36"/>
      <c r="D67" s="35"/>
      <c r="E67" s="36"/>
      <c r="F67" s="120"/>
      <c r="G67" s="97" t="str">
        <f t="shared" si="4"/>
        <v/>
      </c>
      <c r="H67" s="35"/>
      <c r="I67" s="36"/>
      <c r="J67" s="121"/>
      <c r="K67" s="121"/>
      <c r="L67" s="109">
        <f t="shared" si="5"/>
        <v>0</v>
      </c>
      <c r="M67" s="100">
        <f t="shared" si="6"/>
        <v>0</v>
      </c>
      <c r="N67" s="100"/>
      <c r="O67" s="110">
        <f t="shared" si="26"/>
        <v>0</v>
      </c>
      <c r="P67" s="110">
        <f t="shared" si="26"/>
        <v>0</v>
      </c>
      <c r="Q67" s="110">
        <f t="shared" si="26"/>
        <v>0</v>
      </c>
      <c r="R67" s="110">
        <f t="shared" si="25"/>
        <v>0</v>
      </c>
      <c r="S67" s="110">
        <f t="shared" si="25"/>
        <v>0</v>
      </c>
      <c r="T67" s="110">
        <f t="shared" si="25"/>
        <v>0</v>
      </c>
      <c r="U67" s="110">
        <f t="shared" si="25"/>
        <v>0</v>
      </c>
      <c r="V67" s="110">
        <f t="shared" si="25"/>
        <v>0</v>
      </c>
      <c r="W67" s="110">
        <f t="shared" si="25"/>
        <v>0</v>
      </c>
      <c r="X67" s="110">
        <f t="shared" si="25"/>
        <v>0</v>
      </c>
      <c r="Y67" s="110">
        <f t="shared" si="25"/>
        <v>0</v>
      </c>
      <c r="Z67" s="110">
        <f t="shared" si="25"/>
        <v>1</v>
      </c>
      <c r="AB67" s="110">
        <f t="shared" si="7"/>
        <v>0</v>
      </c>
      <c r="AC67" s="110">
        <f t="shared" si="8"/>
        <v>0</v>
      </c>
      <c r="AD67" s="110">
        <f t="shared" si="9"/>
        <v>0</v>
      </c>
      <c r="AE67" s="110">
        <f t="shared" si="10"/>
        <v>0</v>
      </c>
      <c r="AF67" s="110">
        <f t="shared" si="11"/>
        <v>0</v>
      </c>
      <c r="AG67" s="110">
        <f t="shared" si="12"/>
        <v>0</v>
      </c>
      <c r="AI67" s="111">
        <f t="shared" si="1"/>
        <v>0</v>
      </c>
      <c r="AJ67" s="111">
        <f t="shared" si="2"/>
        <v>0</v>
      </c>
      <c r="AK67" s="111">
        <f t="shared" si="3"/>
        <v>0</v>
      </c>
      <c r="AR67" s="110" t="str">
        <f t="shared" si="13"/>
        <v/>
      </c>
      <c r="AS67" s="110" t="str">
        <f t="shared" si="14"/>
        <v/>
      </c>
      <c r="AT67" s="110" t="str">
        <f t="shared" si="15"/>
        <v/>
      </c>
      <c r="AU67" s="110" t="str">
        <f t="shared" si="16"/>
        <v/>
      </c>
      <c r="AV67" s="110" t="str">
        <f t="shared" si="17"/>
        <v/>
      </c>
      <c r="AW67" s="110" t="str">
        <f t="shared" si="27"/>
        <v/>
      </c>
      <c r="AX67" s="110" t="str">
        <f t="shared" si="27"/>
        <v/>
      </c>
      <c r="AY67" s="110" t="str">
        <f t="shared" si="27"/>
        <v/>
      </c>
      <c r="AZ67" s="110" t="str">
        <f t="shared" si="27"/>
        <v/>
      </c>
      <c r="BA67" s="110" t="str">
        <f t="shared" si="27"/>
        <v/>
      </c>
      <c r="BB67" s="110" t="str">
        <f t="shared" si="19"/>
        <v/>
      </c>
      <c r="BC67" s="110" t="str">
        <f t="shared" si="20"/>
        <v/>
      </c>
      <c r="BD67" s="110" t="str">
        <f t="shared" si="21"/>
        <v/>
      </c>
      <c r="BE67" s="110" t="str">
        <f t="shared" si="22"/>
        <v/>
      </c>
      <c r="BF67" s="110" t="str">
        <f t="shared" si="23"/>
        <v/>
      </c>
      <c r="BJ67" s="171" t="s">
        <v>504</v>
      </c>
      <c r="BK67" s="171" t="s">
        <v>505</v>
      </c>
      <c r="BL67" s="171" t="s">
        <v>506</v>
      </c>
      <c r="BM67" s="171" t="s">
        <v>314</v>
      </c>
      <c r="BN67" s="171" t="s">
        <v>507</v>
      </c>
    </row>
    <row r="68" spans="1:66" s="101" customFormat="1" ht="15">
      <c r="A68" s="35"/>
      <c r="B68" s="36"/>
      <c r="C68" s="36"/>
      <c r="D68" s="35"/>
      <c r="E68" s="36"/>
      <c r="F68" s="120"/>
      <c r="G68" s="97" t="str">
        <f t="shared" si="4"/>
        <v/>
      </c>
      <c r="H68" s="35"/>
      <c r="I68" s="36"/>
      <c r="J68" s="121"/>
      <c r="K68" s="121"/>
      <c r="L68" s="109">
        <f t="shared" si="5"/>
        <v>0</v>
      </c>
      <c r="M68" s="100">
        <f t="shared" si="6"/>
        <v>0</v>
      </c>
      <c r="N68" s="100"/>
      <c r="O68" s="110">
        <f t="shared" si="26"/>
        <v>0</v>
      </c>
      <c r="P68" s="110">
        <f t="shared" si="26"/>
        <v>0</v>
      </c>
      <c r="Q68" s="110">
        <f t="shared" si="26"/>
        <v>0</v>
      </c>
      <c r="R68" s="110">
        <f t="shared" si="25"/>
        <v>0</v>
      </c>
      <c r="S68" s="110">
        <f t="shared" si="25"/>
        <v>0</v>
      </c>
      <c r="T68" s="110">
        <f t="shared" si="25"/>
        <v>0</v>
      </c>
      <c r="U68" s="110">
        <f t="shared" si="25"/>
        <v>0</v>
      </c>
      <c r="V68" s="110">
        <f t="shared" si="25"/>
        <v>0</v>
      </c>
      <c r="W68" s="110">
        <f t="shared" si="25"/>
        <v>0</v>
      </c>
      <c r="X68" s="110">
        <f t="shared" si="25"/>
        <v>0</v>
      </c>
      <c r="Y68" s="110">
        <f t="shared" si="25"/>
        <v>0</v>
      </c>
      <c r="Z68" s="110">
        <f t="shared" si="25"/>
        <v>1</v>
      </c>
      <c r="AB68" s="110">
        <f t="shared" si="7"/>
        <v>0</v>
      </c>
      <c r="AC68" s="110">
        <f t="shared" si="8"/>
        <v>0</v>
      </c>
      <c r="AD68" s="110">
        <f t="shared" si="9"/>
        <v>0</v>
      </c>
      <c r="AE68" s="110">
        <f t="shared" si="10"/>
        <v>0</v>
      </c>
      <c r="AF68" s="110">
        <f t="shared" si="11"/>
        <v>0</v>
      </c>
      <c r="AG68" s="110">
        <f t="shared" si="12"/>
        <v>0</v>
      </c>
      <c r="AI68" s="111">
        <f t="shared" si="1"/>
        <v>0</v>
      </c>
      <c r="AJ68" s="111">
        <f t="shared" si="2"/>
        <v>0</v>
      </c>
      <c r="AK68" s="111">
        <f t="shared" si="3"/>
        <v>0</v>
      </c>
      <c r="AR68" s="110" t="str">
        <f t="shared" si="13"/>
        <v/>
      </c>
      <c r="AS68" s="110" t="str">
        <f t="shared" si="14"/>
        <v/>
      </c>
      <c r="AT68" s="110" t="str">
        <f t="shared" si="15"/>
        <v/>
      </c>
      <c r="AU68" s="110" t="str">
        <f t="shared" si="16"/>
        <v/>
      </c>
      <c r="AV68" s="110" t="str">
        <f t="shared" si="17"/>
        <v/>
      </c>
      <c r="AW68" s="110" t="str">
        <f t="shared" si="27"/>
        <v/>
      </c>
      <c r="AX68" s="110" t="str">
        <f t="shared" si="27"/>
        <v/>
      </c>
      <c r="AY68" s="110" t="str">
        <f t="shared" si="27"/>
        <v/>
      </c>
      <c r="AZ68" s="110" t="str">
        <f t="shared" si="27"/>
        <v/>
      </c>
      <c r="BA68" s="110" t="str">
        <f t="shared" si="27"/>
        <v/>
      </c>
      <c r="BB68" s="110" t="str">
        <f t="shared" si="19"/>
        <v/>
      </c>
      <c r="BC68" s="110" t="str">
        <f t="shared" si="20"/>
        <v/>
      </c>
      <c r="BD68" s="110" t="str">
        <f t="shared" si="21"/>
        <v/>
      </c>
      <c r="BE68" s="110" t="str">
        <f t="shared" si="22"/>
        <v/>
      </c>
      <c r="BF68" s="110" t="str">
        <f t="shared" si="23"/>
        <v/>
      </c>
      <c r="BJ68" s="171" t="s">
        <v>508</v>
      </c>
      <c r="BK68" s="171" t="s">
        <v>509</v>
      </c>
      <c r="BL68" s="171" t="s">
        <v>510</v>
      </c>
      <c r="BM68" s="171" t="s">
        <v>412</v>
      </c>
      <c r="BN68" s="171" t="s">
        <v>511</v>
      </c>
    </row>
    <row r="69" spans="1:66" s="101" customFormat="1" ht="15">
      <c r="A69" s="35"/>
      <c r="B69" s="36"/>
      <c r="C69" s="36"/>
      <c r="D69" s="35"/>
      <c r="E69" s="36"/>
      <c r="F69" s="120"/>
      <c r="G69" s="97" t="str">
        <f t="shared" si="4"/>
        <v/>
      </c>
      <c r="H69" s="35"/>
      <c r="I69" s="36"/>
      <c r="J69" s="121"/>
      <c r="K69" s="121"/>
      <c r="L69" s="109">
        <f t="shared" si="5"/>
        <v>0</v>
      </c>
      <c r="M69" s="100">
        <f t="shared" si="6"/>
        <v>0</v>
      </c>
      <c r="N69" s="100"/>
      <c r="O69" s="110">
        <f t="shared" si="26"/>
        <v>0</v>
      </c>
      <c r="P69" s="110">
        <f t="shared" si="26"/>
        <v>0</v>
      </c>
      <c r="Q69" s="110">
        <f t="shared" si="26"/>
        <v>0</v>
      </c>
      <c r="R69" s="110">
        <f t="shared" si="25"/>
        <v>0</v>
      </c>
      <c r="S69" s="110">
        <f t="shared" si="25"/>
        <v>0</v>
      </c>
      <c r="T69" s="110">
        <f t="shared" si="25"/>
        <v>0</v>
      </c>
      <c r="U69" s="110">
        <f t="shared" si="25"/>
        <v>0</v>
      </c>
      <c r="V69" s="110">
        <f t="shared" si="25"/>
        <v>0</v>
      </c>
      <c r="W69" s="110">
        <f t="shared" si="25"/>
        <v>0</v>
      </c>
      <c r="X69" s="110">
        <f t="shared" si="25"/>
        <v>0</v>
      </c>
      <c r="Y69" s="110">
        <f t="shared" si="25"/>
        <v>0</v>
      </c>
      <c r="Z69" s="110">
        <f t="shared" si="25"/>
        <v>1</v>
      </c>
      <c r="AB69" s="110">
        <f t="shared" si="7"/>
        <v>0</v>
      </c>
      <c r="AC69" s="110">
        <f t="shared" si="8"/>
        <v>0</v>
      </c>
      <c r="AD69" s="110">
        <f t="shared" si="9"/>
        <v>0</v>
      </c>
      <c r="AE69" s="110">
        <f t="shared" si="10"/>
        <v>0</v>
      </c>
      <c r="AF69" s="110">
        <f t="shared" si="11"/>
        <v>0</v>
      </c>
      <c r="AG69" s="110">
        <f t="shared" si="12"/>
        <v>0</v>
      </c>
      <c r="AI69" s="111">
        <f t="shared" ref="AI69:AI132" si="28">IF($AG69=0,J69,0)</f>
        <v>0</v>
      </c>
      <c r="AJ69" s="111">
        <f t="shared" ref="AJ69:AJ132" si="29">IF($AG69=0,K69,0)</f>
        <v>0</v>
      </c>
      <c r="AK69" s="111">
        <f t="shared" ref="AK69:AK132" si="30">IF($AG69=0,L69,0)</f>
        <v>0</v>
      </c>
      <c r="AR69" s="110" t="str">
        <f t="shared" si="13"/>
        <v/>
      </c>
      <c r="AS69" s="110" t="str">
        <f t="shared" si="14"/>
        <v/>
      </c>
      <c r="AT69" s="110" t="str">
        <f t="shared" si="15"/>
        <v/>
      </c>
      <c r="AU69" s="110" t="str">
        <f t="shared" si="16"/>
        <v/>
      </c>
      <c r="AV69" s="110" t="str">
        <f t="shared" si="17"/>
        <v/>
      </c>
      <c r="AW69" s="110" t="str">
        <f t="shared" si="27"/>
        <v/>
      </c>
      <c r="AX69" s="110" t="str">
        <f t="shared" si="27"/>
        <v/>
      </c>
      <c r="AY69" s="110" t="str">
        <f t="shared" si="27"/>
        <v/>
      </c>
      <c r="AZ69" s="110" t="str">
        <f t="shared" si="27"/>
        <v/>
      </c>
      <c r="BA69" s="110" t="str">
        <f t="shared" si="27"/>
        <v/>
      </c>
      <c r="BB69" s="110" t="str">
        <f t="shared" si="19"/>
        <v/>
      </c>
      <c r="BC69" s="110" t="str">
        <f t="shared" si="20"/>
        <v/>
      </c>
      <c r="BD69" s="110" t="str">
        <f t="shared" si="21"/>
        <v/>
      </c>
      <c r="BE69" s="110" t="str">
        <f t="shared" si="22"/>
        <v/>
      </c>
      <c r="BF69" s="110" t="str">
        <f t="shared" si="23"/>
        <v/>
      </c>
      <c r="BJ69" s="171" t="s">
        <v>512</v>
      </c>
      <c r="BK69" s="171" t="s">
        <v>513</v>
      </c>
      <c r="BL69" s="171" t="s">
        <v>514</v>
      </c>
      <c r="BM69" s="171" t="s">
        <v>314</v>
      </c>
      <c r="BN69" s="171" t="s">
        <v>515</v>
      </c>
    </row>
    <row r="70" spans="1:66" s="101" customFormat="1" ht="15">
      <c r="A70" s="35"/>
      <c r="B70" s="36"/>
      <c r="C70" s="36"/>
      <c r="D70" s="35"/>
      <c r="E70" s="36"/>
      <c r="F70" s="120"/>
      <c r="G70" s="97" t="str">
        <f t="shared" ref="G70:G133" si="31">IFERROR(IF(VLOOKUP(F70,BJ$5:BN$1036,2,FALSE)=D70,VLOOKUP(F70,BJ$5:BN$1036,5,FALSE),"N° de cred. Não confere com CNPJ"),"")</f>
        <v/>
      </c>
      <c r="H70" s="35"/>
      <c r="I70" s="36"/>
      <c r="J70" s="121"/>
      <c r="K70" s="121"/>
      <c r="L70" s="109">
        <f t="shared" ref="L70:L133" si="32">AI70-AJ70</f>
        <v>0</v>
      </c>
      <c r="M70" s="100">
        <f t="shared" ref="M70:M133" si="33">IF(AB70=1,$AN$5,IF(AC70=1,$AN$6,IF(AD70=1,$AN$7,IF(AE70=1,$AN$8,IF(AF70=1,$AN$9,0)))))</f>
        <v>0</v>
      </c>
      <c r="N70" s="100"/>
      <c r="O70" s="110">
        <f t="shared" si="26"/>
        <v>0</v>
      </c>
      <c r="P70" s="110">
        <f t="shared" si="26"/>
        <v>0</v>
      </c>
      <c r="Q70" s="110">
        <f t="shared" si="26"/>
        <v>0</v>
      </c>
      <c r="R70" s="110">
        <f t="shared" si="25"/>
        <v>0</v>
      </c>
      <c r="S70" s="110">
        <f t="shared" si="25"/>
        <v>0</v>
      </c>
      <c r="T70" s="110">
        <f t="shared" si="25"/>
        <v>0</v>
      </c>
      <c r="U70" s="110">
        <f t="shared" ref="U70:Z112" si="34">IF(G70&lt;&gt;"",1,0)</f>
        <v>0</v>
      </c>
      <c r="V70" s="110">
        <f t="shared" si="34"/>
        <v>0</v>
      </c>
      <c r="W70" s="110">
        <f t="shared" si="34"/>
        <v>0</v>
      </c>
      <c r="X70" s="110">
        <f t="shared" si="34"/>
        <v>0</v>
      </c>
      <c r="Y70" s="110">
        <f t="shared" si="34"/>
        <v>0</v>
      </c>
      <c r="Z70" s="110">
        <f t="shared" si="34"/>
        <v>1</v>
      </c>
      <c r="AB70" s="110">
        <f t="shared" ref="AB70:AB133" si="35">IFERROR(IF(BE70=BF70,0,1),1)</f>
        <v>0</v>
      </c>
      <c r="AC70" s="110">
        <f t="shared" ref="AC70:AC133" si="36">IF(O70+P70+Q70+R70+S70+T70+U70+V70+W70+X70+Y70=0,0,IF(O70+P70+Q70+R70+S70+V70+W70+X70=8,0,1))</f>
        <v>0</v>
      </c>
      <c r="AD70" s="110">
        <f t="shared" ref="AD70:AD133" si="37">IF(AND(C70=$AP$5,NOT(AND(T70,U70))),1,0)</f>
        <v>0</v>
      </c>
      <c r="AE70" s="110">
        <f t="shared" ref="AE70:AE133" si="38">IF(AND(C70&lt;&gt;$AP$5,OR(T70,U70,)),1,0)</f>
        <v>0</v>
      </c>
      <c r="AF70" s="110">
        <f t="shared" ref="AF70:AF133" si="39">IF(AND(O70=1,O69=0),1,0)</f>
        <v>0</v>
      </c>
      <c r="AG70" s="110">
        <f t="shared" ref="AG70:AG133" si="40">IF(AB70+AC70+AD70+AE70+AF70=0,0,1)</f>
        <v>0</v>
      </c>
      <c r="AI70" s="111">
        <f t="shared" si="28"/>
        <v>0</v>
      </c>
      <c r="AJ70" s="111">
        <f t="shared" si="29"/>
        <v>0</v>
      </c>
      <c r="AK70" s="111">
        <f t="shared" si="30"/>
        <v>0</v>
      </c>
      <c r="AR70" s="110" t="str">
        <f t="shared" ref="AR70:AR133" si="41">IF($A70="","",MID($A70,1,1)*2)</f>
        <v/>
      </c>
      <c r="AS70" s="110" t="str">
        <f t="shared" ref="AS70:AS133" si="42">IF($A70="","",MID($A70,2,1)*1)</f>
        <v/>
      </c>
      <c r="AT70" s="110" t="str">
        <f t="shared" ref="AT70:AT133" si="43">IF($A70="","",MID($A70,3,1)*2)</f>
        <v/>
      </c>
      <c r="AU70" s="110" t="str">
        <f t="shared" ref="AU70:AU133" si="44">IF($A70="","",MID($A70,4,1)*1)</f>
        <v/>
      </c>
      <c r="AV70" s="110" t="str">
        <f t="shared" ref="AV70:AV133" si="45">IF($A70="","",MID($A70,5,1)*2)</f>
        <v/>
      </c>
      <c r="AW70" s="110" t="str">
        <f t="shared" si="27"/>
        <v/>
      </c>
      <c r="AX70" s="110" t="str">
        <f t="shared" si="27"/>
        <v/>
      </c>
      <c r="AY70" s="110" t="str">
        <f t="shared" si="27"/>
        <v/>
      </c>
      <c r="AZ70" s="110" t="str">
        <f t="shared" si="27"/>
        <v/>
      </c>
      <c r="BA70" s="110" t="str">
        <f t="shared" si="27"/>
        <v/>
      </c>
      <c r="BB70" s="110" t="str">
        <f t="shared" ref="BB70:BB133" si="46">IF($A70="","",SUM(AW70:BA70))</f>
        <v/>
      </c>
      <c r="BC70" s="110" t="str">
        <f t="shared" ref="BC70:BC133" si="47">IF($A70="","",MOD(BB70,10))</f>
        <v/>
      </c>
      <c r="BD70" s="110" t="str">
        <f t="shared" ref="BD70:BD133" si="48">IF($A70="","",10-BC70)</f>
        <v/>
      </c>
      <c r="BE70" s="110" t="str">
        <f t="shared" ref="BE70:BE133" si="49">IF($A70="","",MOD(BD70,10))</f>
        <v/>
      </c>
      <c r="BF70" s="110" t="str">
        <f t="shared" ref="BF70:BF133" si="50">IF($A70="","",MID($A70,7,1)*1)</f>
        <v/>
      </c>
      <c r="BJ70" s="171" t="s">
        <v>516</v>
      </c>
      <c r="BK70" s="171" t="s">
        <v>474</v>
      </c>
      <c r="BL70" s="171" t="s">
        <v>2346</v>
      </c>
      <c r="BM70" s="171" t="s">
        <v>314</v>
      </c>
      <c r="BN70" s="171" t="s">
        <v>517</v>
      </c>
    </row>
    <row r="71" spans="1:66" s="101" customFormat="1" ht="15">
      <c r="A71" s="35"/>
      <c r="B71" s="36"/>
      <c r="C71" s="36"/>
      <c r="D71" s="35"/>
      <c r="E71" s="36"/>
      <c r="F71" s="120"/>
      <c r="G71" s="97" t="str">
        <f t="shared" si="31"/>
        <v/>
      </c>
      <c r="H71" s="35"/>
      <c r="I71" s="36"/>
      <c r="J71" s="121"/>
      <c r="K71" s="121"/>
      <c r="L71" s="109">
        <f t="shared" si="32"/>
        <v>0</v>
      </c>
      <c r="M71" s="100">
        <f t="shared" si="33"/>
        <v>0</v>
      </c>
      <c r="N71" s="100"/>
      <c r="O71" s="110">
        <f t="shared" si="26"/>
        <v>0</v>
      </c>
      <c r="P71" s="110">
        <f t="shared" si="26"/>
        <v>0</v>
      </c>
      <c r="Q71" s="110">
        <f t="shared" si="26"/>
        <v>0</v>
      </c>
      <c r="R71" s="110">
        <f t="shared" si="26"/>
        <v>0</v>
      </c>
      <c r="S71" s="110">
        <f t="shared" si="26"/>
        <v>0</v>
      </c>
      <c r="T71" s="110">
        <f t="shared" si="26"/>
        <v>0</v>
      </c>
      <c r="U71" s="110">
        <f t="shared" si="34"/>
        <v>0</v>
      </c>
      <c r="V71" s="110">
        <f t="shared" si="34"/>
        <v>0</v>
      </c>
      <c r="W71" s="110">
        <f t="shared" si="34"/>
        <v>0</v>
      </c>
      <c r="X71" s="110">
        <f t="shared" si="34"/>
        <v>0</v>
      </c>
      <c r="Y71" s="110">
        <f t="shared" si="34"/>
        <v>0</v>
      </c>
      <c r="Z71" s="110">
        <f t="shared" si="34"/>
        <v>1</v>
      </c>
      <c r="AB71" s="110">
        <f t="shared" si="35"/>
        <v>0</v>
      </c>
      <c r="AC71" s="110">
        <f t="shared" si="36"/>
        <v>0</v>
      </c>
      <c r="AD71" s="110">
        <f t="shared" si="37"/>
        <v>0</v>
      </c>
      <c r="AE71" s="110">
        <f t="shared" si="38"/>
        <v>0</v>
      </c>
      <c r="AF71" s="110">
        <f t="shared" si="39"/>
        <v>0</v>
      </c>
      <c r="AG71" s="110">
        <f t="shared" si="40"/>
        <v>0</v>
      </c>
      <c r="AI71" s="111">
        <f t="shared" si="28"/>
        <v>0</v>
      </c>
      <c r="AJ71" s="111">
        <f t="shared" si="29"/>
        <v>0</v>
      </c>
      <c r="AK71" s="111">
        <f t="shared" si="30"/>
        <v>0</v>
      </c>
      <c r="AR71" s="110" t="str">
        <f t="shared" si="41"/>
        <v/>
      </c>
      <c r="AS71" s="110" t="str">
        <f t="shared" si="42"/>
        <v/>
      </c>
      <c r="AT71" s="110" t="str">
        <f t="shared" si="43"/>
        <v/>
      </c>
      <c r="AU71" s="110" t="str">
        <f t="shared" si="44"/>
        <v/>
      </c>
      <c r="AV71" s="110" t="str">
        <f t="shared" si="45"/>
        <v/>
      </c>
      <c r="AW71" s="110" t="str">
        <f t="shared" si="27"/>
        <v/>
      </c>
      <c r="AX71" s="110" t="str">
        <f t="shared" si="27"/>
        <v/>
      </c>
      <c r="AY71" s="110" t="str">
        <f t="shared" si="27"/>
        <v/>
      </c>
      <c r="AZ71" s="110" t="str">
        <f t="shared" si="27"/>
        <v/>
      </c>
      <c r="BA71" s="110" t="str">
        <f t="shared" si="27"/>
        <v/>
      </c>
      <c r="BB71" s="110" t="str">
        <f t="shared" si="46"/>
        <v/>
      </c>
      <c r="BC71" s="110" t="str">
        <f t="shared" si="47"/>
        <v/>
      </c>
      <c r="BD71" s="110" t="str">
        <f t="shared" si="48"/>
        <v/>
      </c>
      <c r="BE71" s="110" t="str">
        <f t="shared" si="49"/>
        <v/>
      </c>
      <c r="BF71" s="110" t="str">
        <f t="shared" si="50"/>
        <v/>
      </c>
      <c r="BJ71" s="171" t="s">
        <v>518</v>
      </c>
      <c r="BK71" s="171" t="s">
        <v>398</v>
      </c>
      <c r="BL71" s="171" t="s">
        <v>399</v>
      </c>
      <c r="BM71" s="171" t="s">
        <v>352</v>
      </c>
      <c r="BN71" s="171" t="s">
        <v>519</v>
      </c>
    </row>
    <row r="72" spans="1:66" s="101" customFormat="1" ht="15">
      <c r="A72" s="35"/>
      <c r="B72" s="36"/>
      <c r="C72" s="36"/>
      <c r="D72" s="35"/>
      <c r="E72" s="36"/>
      <c r="F72" s="120"/>
      <c r="G72" s="97" t="str">
        <f t="shared" si="31"/>
        <v/>
      </c>
      <c r="H72" s="35"/>
      <c r="I72" s="36"/>
      <c r="J72" s="121"/>
      <c r="K72" s="121"/>
      <c r="L72" s="109">
        <f t="shared" si="32"/>
        <v>0</v>
      </c>
      <c r="M72" s="100">
        <f t="shared" si="33"/>
        <v>0</v>
      </c>
      <c r="N72" s="100"/>
      <c r="O72" s="110">
        <f t="shared" si="26"/>
        <v>0</v>
      </c>
      <c r="P72" s="110">
        <f t="shared" si="26"/>
        <v>0</v>
      </c>
      <c r="Q72" s="110">
        <f t="shared" si="26"/>
        <v>0</v>
      </c>
      <c r="R72" s="110">
        <f t="shared" si="26"/>
        <v>0</v>
      </c>
      <c r="S72" s="110">
        <f t="shared" si="26"/>
        <v>0</v>
      </c>
      <c r="T72" s="110">
        <f t="shared" si="26"/>
        <v>0</v>
      </c>
      <c r="U72" s="110">
        <f t="shared" si="34"/>
        <v>0</v>
      </c>
      <c r="V72" s="110">
        <f t="shared" si="34"/>
        <v>0</v>
      </c>
      <c r="W72" s="110">
        <f t="shared" si="34"/>
        <v>0</v>
      </c>
      <c r="X72" s="110">
        <f t="shared" si="34"/>
        <v>0</v>
      </c>
      <c r="Y72" s="110">
        <f t="shared" si="34"/>
        <v>0</v>
      </c>
      <c r="Z72" s="110">
        <f t="shared" si="34"/>
        <v>1</v>
      </c>
      <c r="AB72" s="110">
        <f t="shared" si="35"/>
        <v>0</v>
      </c>
      <c r="AC72" s="110">
        <f t="shared" si="36"/>
        <v>0</v>
      </c>
      <c r="AD72" s="110">
        <f t="shared" si="37"/>
        <v>0</v>
      </c>
      <c r="AE72" s="110">
        <f t="shared" si="38"/>
        <v>0</v>
      </c>
      <c r="AF72" s="110">
        <f t="shared" si="39"/>
        <v>0</v>
      </c>
      <c r="AG72" s="110">
        <f t="shared" si="40"/>
        <v>0</v>
      </c>
      <c r="AI72" s="111">
        <f t="shared" si="28"/>
        <v>0</v>
      </c>
      <c r="AJ72" s="111">
        <f t="shared" si="29"/>
        <v>0</v>
      </c>
      <c r="AK72" s="111">
        <f t="shared" si="30"/>
        <v>0</v>
      </c>
      <c r="AR72" s="110" t="str">
        <f t="shared" si="41"/>
        <v/>
      </c>
      <c r="AS72" s="110" t="str">
        <f t="shared" si="42"/>
        <v/>
      </c>
      <c r="AT72" s="110" t="str">
        <f t="shared" si="43"/>
        <v/>
      </c>
      <c r="AU72" s="110" t="str">
        <f t="shared" si="44"/>
        <v/>
      </c>
      <c r="AV72" s="110" t="str">
        <f t="shared" si="45"/>
        <v/>
      </c>
      <c r="AW72" s="110" t="str">
        <f t="shared" si="27"/>
        <v/>
      </c>
      <c r="AX72" s="110" t="str">
        <f t="shared" si="27"/>
        <v/>
      </c>
      <c r="AY72" s="110" t="str">
        <f t="shared" si="27"/>
        <v/>
      </c>
      <c r="AZ72" s="110" t="str">
        <f t="shared" si="27"/>
        <v/>
      </c>
      <c r="BA72" s="110" t="str">
        <f t="shared" si="27"/>
        <v/>
      </c>
      <c r="BB72" s="110" t="str">
        <f t="shared" si="46"/>
        <v/>
      </c>
      <c r="BC72" s="110" t="str">
        <f t="shared" si="47"/>
        <v/>
      </c>
      <c r="BD72" s="110" t="str">
        <f t="shared" si="48"/>
        <v/>
      </c>
      <c r="BE72" s="110" t="str">
        <f t="shared" si="49"/>
        <v/>
      </c>
      <c r="BF72" s="110" t="str">
        <f t="shared" si="50"/>
        <v/>
      </c>
      <c r="BJ72" s="171" t="s">
        <v>520</v>
      </c>
      <c r="BK72" s="171" t="s">
        <v>521</v>
      </c>
      <c r="BL72" s="171" t="s">
        <v>522</v>
      </c>
      <c r="BM72" s="171" t="s">
        <v>314</v>
      </c>
      <c r="BN72" s="171" t="s">
        <v>523</v>
      </c>
    </row>
    <row r="73" spans="1:66" s="101" customFormat="1" ht="15">
      <c r="A73" s="35"/>
      <c r="B73" s="36"/>
      <c r="C73" s="36"/>
      <c r="D73" s="35"/>
      <c r="E73" s="36"/>
      <c r="F73" s="120"/>
      <c r="G73" s="97" t="str">
        <f t="shared" si="31"/>
        <v/>
      </c>
      <c r="H73" s="35"/>
      <c r="I73" s="36"/>
      <c r="J73" s="121"/>
      <c r="K73" s="121"/>
      <c r="L73" s="109">
        <f t="shared" si="32"/>
        <v>0</v>
      </c>
      <c r="M73" s="100">
        <f t="shared" si="33"/>
        <v>0</v>
      </c>
      <c r="N73" s="100"/>
      <c r="O73" s="110">
        <f t="shared" si="26"/>
        <v>0</v>
      </c>
      <c r="P73" s="110">
        <f t="shared" si="26"/>
        <v>0</v>
      </c>
      <c r="Q73" s="110">
        <f t="shared" si="26"/>
        <v>0</v>
      </c>
      <c r="R73" s="110">
        <f t="shared" si="26"/>
        <v>0</v>
      </c>
      <c r="S73" s="110">
        <f t="shared" si="26"/>
        <v>0</v>
      </c>
      <c r="T73" s="110">
        <f t="shared" si="26"/>
        <v>0</v>
      </c>
      <c r="U73" s="110">
        <f t="shared" si="34"/>
        <v>0</v>
      </c>
      <c r="V73" s="110">
        <f t="shared" si="34"/>
        <v>0</v>
      </c>
      <c r="W73" s="110">
        <f t="shared" si="34"/>
        <v>0</v>
      </c>
      <c r="X73" s="110">
        <f t="shared" si="34"/>
        <v>0</v>
      </c>
      <c r="Y73" s="110">
        <f t="shared" si="34"/>
        <v>0</v>
      </c>
      <c r="Z73" s="110">
        <f t="shared" si="34"/>
        <v>1</v>
      </c>
      <c r="AB73" s="110">
        <f t="shared" si="35"/>
        <v>0</v>
      </c>
      <c r="AC73" s="110">
        <f t="shared" si="36"/>
        <v>0</v>
      </c>
      <c r="AD73" s="110">
        <f t="shared" si="37"/>
        <v>0</v>
      </c>
      <c r="AE73" s="110">
        <f t="shared" si="38"/>
        <v>0</v>
      </c>
      <c r="AF73" s="110">
        <f t="shared" si="39"/>
        <v>0</v>
      </c>
      <c r="AG73" s="110">
        <f t="shared" si="40"/>
        <v>0</v>
      </c>
      <c r="AI73" s="111">
        <f t="shared" si="28"/>
        <v>0</v>
      </c>
      <c r="AJ73" s="111">
        <f t="shared" si="29"/>
        <v>0</v>
      </c>
      <c r="AK73" s="111">
        <f t="shared" si="30"/>
        <v>0</v>
      </c>
      <c r="AR73" s="110" t="str">
        <f t="shared" si="41"/>
        <v/>
      </c>
      <c r="AS73" s="110" t="str">
        <f t="shared" si="42"/>
        <v/>
      </c>
      <c r="AT73" s="110" t="str">
        <f t="shared" si="43"/>
        <v/>
      </c>
      <c r="AU73" s="110" t="str">
        <f t="shared" si="44"/>
        <v/>
      </c>
      <c r="AV73" s="110" t="str">
        <f t="shared" si="45"/>
        <v/>
      </c>
      <c r="AW73" s="110" t="str">
        <f t="shared" si="27"/>
        <v/>
      </c>
      <c r="AX73" s="110" t="str">
        <f t="shared" si="27"/>
        <v/>
      </c>
      <c r="AY73" s="110" t="str">
        <f t="shared" si="27"/>
        <v/>
      </c>
      <c r="AZ73" s="110" t="str">
        <f t="shared" si="27"/>
        <v/>
      </c>
      <c r="BA73" s="110" t="str">
        <f t="shared" si="27"/>
        <v/>
      </c>
      <c r="BB73" s="110" t="str">
        <f t="shared" si="46"/>
        <v/>
      </c>
      <c r="BC73" s="110" t="str">
        <f t="shared" si="47"/>
        <v/>
      </c>
      <c r="BD73" s="110" t="str">
        <f t="shared" si="48"/>
        <v/>
      </c>
      <c r="BE73" s="110" t="str">
        <f t="shared" si="49"/>
        <v/>
      </c>
      <c r="BF73" s="110" t="str">
        <f t="shared" si="50"/>
        <v/>
      </c>
      <c r="BJ73" s="171" t="s">
        <v>524</v>
      </c>
      <c r="BK73" s="171" t="s">
        <v>474</v>
      </c>
      <c r="BL73" s="171" t="s">
        <v>2346</v>
      </c>
      <c r="BM73" s="171" t="s">
        <v>314</v>
      </c>
      <c r="BN73" s="171" t="s">
        <v>525</v>
      </c>
    </row>
    <row r="74" spans="1:66" s="101" customFormat="1" ht="15">
      <c r="A74" s="35"/>
      <c r="B74" s="36"/>
      <c r="C74" s="36"/>
      <c r="D74" s="35"/>
      <c r="E74" s="36"/>
      <c r="F74" s="120"/>
      <c r="G74" s="97" t="str">
        <f t="shared" si="31"/>
        <v/>
      </c>
      <c r="H74" s="35"/>
      <c r="I74" s="36"/>
      <c r="J74" s="121"/>
      <c r="K74" s="121"/>
      <c r="L74" s="109">
        <f t="shared" si="32"/>
        <v>0</v>
      </c>
      <c r="M74" s="100">
        <f t="shared" si="33"/>
        <v>0</v>
      </c>
      <c r="N74" s="100"/>
      <c r="O74" s="110">
        <f t="shared" si="26"/>
        <v>0</v>
      </c>
      <c r="P74" s="110">
        <f t="shared" si="26"/>
        <v>0</v>
      </c>
      <c r="Q74" s="110">
        <f t="shared" si="26"/>
        <v>0</v>
      </c>
      <c r="R74" s="110">
        <f t="shared" si="26"/>
        <v>0</v>
      </c>
      <c r="S74" s="110">
        <f t="shared" si="26"/>
        <v>0</v>
      </c>
      <c r="T74" s="110">
        <f t="shared" si="26"/>
        <v>0</v>
      </c>
      <c r="U74" s="110">
        <f t="shared" si="34"/>
        <v>0</v>
      </c>
      <c r="V74" s="110">
        <f t="shared" si="34"/>
        <v>0</v>
      </c>
      <c r="W74" s="110">
        <f t="shared" si="34"/>
        <v>0</v>
      </c>
      <c r="X74" s="110">
        <f t="shared" si="34"/>
        <v>0</v>
      </c>
      <c r="Y74" s="110">
        <f t="shared" si="34"/>
        <v>0</v>
      </c>
      <c r="Z74" s="110">
        <f t="shared" si="34"/>
        <v>1</v>
      </c>
      <c r="AB74" s="110">
        <f t="shared" si="35"/>
        <v>0</v>
      </c>
      <c r="AC74" s="110">
        <f t="shared" si="36"/>
        <v>0</v>
      </c>
      <c r="AD74" s="110">
        <f t="shared" si="37"/>
        <v>0</v>
      </c>
      <c r="AE74" s="110">
        <f t="shared" si="38"/>
        <v>0</v>
      </c>
      <c r="AF74" s="110">
        <f t="shared" si="39"/>
        <v>0</v>
      </c>
      <c r="AG74" s="110">
        <f t="shared" si="40"/>
        <v>0</v>
      </c>
      <c r="AI74" s="111">
        <f t="shared" si="28"/>
        <v>0</v>
      </c>
      <c r="AJ74" s="111">
        <f t="shared" si="29"/>
        <v>0</v>
      </c>
      <c r="AK74" s="111">
        <f t="shared" si="30"/>
        <v>0</v>
      </c>
      <c r="AR74" s="110" t="str">
        <f t="shared" si="41"/>
        <v/>
      </c>
      <c r="AS74" s="110" t="str">
        <f t="shared" si="42"/>
        <v/>
      </c>
      <c r="AT74" s="110" t="str">
        <f t="shared" si="43"/>
        <v/>
      </c>
      <c r="AU74" s="110" t="str">
        <f t="shared" si="44"/>
        <v/>
      </c>
      <c r="AV74" s="110" t="str">
        <f t="shared" si="45"/>
        <v/>
      </c>
      <c r="AW74" s="110" t="str">
        <f t="shared" si="27"/>
        <v/>
      </c>
      <c r="AX74" s="110" t="str">
        <f t="shared" si="27"/>
        <v/>
      </c>
      <c r="AY74" s="110" t="str">
        <f t="shared" si="27"/>
        <v/>
      </c>
      <c r="AZ74" s="110" t="str">
        <f t="shared" si="27"/>
        <v/>
      </c>
      <c r="BA74" s="110" t="str">
        <f t="shared" si="27"/>
        <v/>
      </c>
      <c r="BB74" s="110" t="str">
        <f t="shared" si="46"/>
        <v/>
      </c>
      <c r="BC74" s="110" t="str">
        <f t="shared" si="47"/>
        <v/>
      </c>
      <c r="BD74" s="110" t="str">
        <f t="shared" si="48"/>
        <v/>
      </c>
      <c r="BE74" s="110" t="str">
        <f t="shared" si="49"/>
        <v/>
      </c>
      <c r="BF74" s="110" t="str">
        <f t="shared" si="50"/>
        <v/>
      </c>
      <c r="BJ74" s="171" t="s">
        <v>526</v>
      </c>
      <c r="BK74" s="171" t="s">
        <v>521</v>
      </c>
      <c r="BL74" s="171" t="s">
        <v>522</v>
      </c>
      <c r="BM74" s="171" t="s">
        <v>314</v>
      </c>
      <c r="BN74" s="171" t="s">
        <v>527</v>
      </c>
    </row>
    <row r="75" spans="1:66" s="101" customFormat="1" ht="15">
      <c r="A75" s="35"/>
      <c r="B75" s="36"/>
      <c r="C75" s="36"/>
      <c r="D75" s="35"/>
      <c r="E75" s="36"/>
      <c r="F75" s="120"/>
      <c r="G75" s="97" t="str">
        <f t="shared" si="31"/>
        <v/>
      </c>
      <c r="H75" s="35"/>
      <c r="I75" s="36"/>
      <c r="J75" s="121"/>
      <c r="K75" s="121"/>
      <c r="L75" s="109">
        <f t="shared" si="32"/>
        <v>0</v>
      </c>
      <c r="M75" s="100">
        <f t="shared" si="33"/>
        <v>0</v>
      </c>
      <c r="N75" s="100"/>
      <c r="O75" s="110">
        <f t="shared" si="26"/>
        <v>0</v>
      </c>
      <c r="P75" s="110">
        <f t="shared" si="26"/>
        <v>0</v>
      </c>
      <c r="Q75" s="110">
        <f t="shared" si="26"/>
        <v>0</v>
      </c>
      <c r="R75" s="110">
        <f t="shared" si="26"/>
        <v>0</v>
      </c>
      <c r="S75" s="110">
        <f t="shared" si="26"/>
        <v>0</v>
      </c>
      <c r="T75" s="110">
        <f t="shared" si="26"/>
        <v>0</v>
      </c>
      <c r="U75" s="110">
        <f t="shared" si="34"/>
        <v>0</v>
      </c>
      <c r="V75" s="110">
        <f t="shared" si="34"/>
        <v>0</v>
      </c>
      <c r="W75" s="110">
        <f t="shared" si="34"/>
        <v>0</v>
      </c>
      <c r="X75" s="110">
        <f t="shared" si="34"/>
        <v>0</v>
      </c>
      <c r="Y75" s="110">
        <f t="shared" si="34"/>
        <v>0</v>
      </c>
      <c r="Z75" s="110">
        <f t="shared" si="34"/>
        <v>1</v>
      </c>
      <c r="AB75" s="110">
        <f t="shared" si="35"/>
        <v>0</v>
      </c>
      <c r="AC75" s="110">
        <f t="shared" si="36"/>
        <v>0</v>
      </c>
      <c r="AD75" s="110">
        <f t="shared" si="37"/>
        <v>0</v>
      </c>
      <c r="AE75" s="110">
        <f t="shared" si="38"/>
        <v>0</v>
      </c>
      <c r="AF75" s="110">
        <f t="shared" si="39"/>
        <v>0</v>
      </c>
      <c r="AG75" s="110">
        <f t="shared" si="40"/>
        <v>0</v>
      </c>
      <c r="AI75" s="111">
        <f t="shared" si="28"/>
        <v>0</v>
      </c>
      <c r="AJ75" s="111">
        <f t="shared" si="29"/>
        <v>0</v>
      </c>
      <c r="AK75" s="111">
        <f t="shared" si="30"/>
        <v>0</v>
      </c>
      <c r="AR75" s="110" t="str">
        <f t="shared" si="41"/>
        <v/>
      </c>
      <c r="AS75" s="110" t="str">
        <f t="shared" si="42"/>
        <v/>
      </c>
      <c r="AT75" s="110" t="str">
        <f t="shared" si="43"/>
        <v/>
      </c>
      <c r="AU75" s="110" t="str">
        <f t="shared" si="44"/>
        <v/>
      </c>
      <c r="AV75" s="110" t="str">
        <f t="shared" si="45"/>
        <v/>
      </c>
      <c r="AW75" s="110" t="str">
        <f t="shared" si="27"/>
        <v/>
      </c>
      <c r="AX75" s="110" t="str">
        <f t="shared" si="27"/>
        <v/>
      </c>
      <c r="AY75" s="110" t="str">
        <f t="shared" si="27"/>
        <v/>
      </c>
      <c r="AZ75" s="110" t="str">
        <f t="shared" si="27"/>
        <v/>
      </c>
      <c r="BA75" s="110" t="str">
        <f t="shared" si="27"/>
        <v/>
      </c>
      <c r="BB75" s="110" t="str">
        <f t="shared" si="46"/>
        <v/>
      </c>
      <c r="BC75" s="110" t="str">
        <f t="shared" si="47"/>
        <v/>
      </c>
      <c r="BD75" s="110" t="str">
        <f t="shared" si="48"/>
        <v/>
      </c>
      <c r="BE75" s="110" t="str">
        <f t="shared" si="49"/>
        <v/>
      </c>
      <c r="BF75" s="110" t="str">
        <f t="shared" si="50"/>
        <v/>
      </c>
      <c r="BJ75" s="171" t="s">
        <v>528</v>
      </c>
      <c r="BK75" s="171" t="s">
        <v>529</v>
      </c>
      <c r="BL75" s="171" t="s">
        <v>530</v>
      </c>
      <c r="BM75" s="171" t="s">
        <v>314</v>
      </c>
      <c r="BN75" s="171" t="s">
        <v>530</v>
      </c>
    </row>
    <row r="76" spans="1:66" s="101" customFormat="1" ht="15">
      <c r="A76" s="35"/>
      <c r="B76" s="36"/>
      <c r="C76" s="36"/>
      <c r="D76" s="35"/>
      <c r="E76" s="36"/>
      <c r="F76" s="120"/>
      <c r="G76" s="97" t="str">
        <f t="shared" si="31"/>
        <v/>
      </c>
      <c r="H76" s="35"/>
      <c r="I76" s="36"/>
      <c r="J76" s="121"/>
      <c r="K76" s="121"/>
      <c r="L76" s="109">
        <f t="shared" si="32"/>
        <v>0</v>
      </c>
      <c r="M76" s="100">
        <f t="shared" si="33"/>
        <v>0</v>
      </c>
      <c r="N76" s="100"/>
      <c r="O76" s="110">
        <f t="shared" si="26"/>
        <v>0</v>
      </c>
      <c r="P76" s="110">
        <f t="shared" si="26"/>
        <v>0</v>
      </c>
      <c r="Q76" s="110">
        <f t="shared" si="26"/>
        <v>0</v>
      </c>
      <c r="R76" s="110">
        <f t="shared" si="26"/>
        <v>0</v>
      </c>
      <c r="S76" s="110">
        <f t="shared" si="26"/>
        <v>0</v>
      </c>
      <c r="T76" s="110">
        <f t="shared" si="26"/>
        <v>0</v>
      </c>
      <c r="U76" s="110">
        <f t="shared" si="34"/>
        <v>0</v>
      </c>
      <c r="V76" s="110">
        <f t="shared" si="34"/>
        <v>0</v>
      </c>
      <c r="W76" s="110">
        <f t="shared" si="34"/>
        <v>0</v>
      </c>
      <c r="X76" s="110">
        <f t="shared" si="34"/>
        <v>0</v>
      </c>
      <c r="Y76" s="110">
        <f t="shared" si="34"/>
        <v>0</v>
      </c>
      <c r="Z76" s="110">
        <f t="shared" si="34"/>
        <v>1</v>
      </c>
      <c r="AB76" s="110">
        <f t="shared" si="35"/>
        <v>0</v>
      </c>
      <c r="AC76" s="110">
        <f t="shared" si="36"/>
        <v>0</v>
      </c>
      <c r="AD76" s="110">
        <f t="shared" si="37"/>
        <v>0</v>
      </c>
      <c r="AE76" s="110">
        <f t="shared" si="38"/>
        <v>0</v>
      </c>
      <c r="AF76" s="110">
        <f t="shared" si="39"/>
        <v>0</v>
      </c>
      <c r="AG76" s="110">
        <f t="shared" si="40"/>
        <v>0</v>
      </c>
      <c r="AI76" s="111">
        <f t="shared" si="28"/>
        <v>0</v>
      </c>
      <c r="AJ76" s="111">
        <f t="shared" si="29"/>
        <v>0</v>
      </c>
      <c r="AK76" s="111">
        <f t="shared" si="30"/>
        <v>0</v>
      </c>
      <c r="AR76" s="110" t="str">
        <f t="shared" si="41"/>
        <v/>
      </c>
      <c r="AS76" s="110" t="str">
        <f t="shared" si="42"/>
        <v/>
      </c>
      <c r="AT76" s="110" t="str">
        <f t="shared" si="43"/>
        <v/>
      </c>
      <c r="AU76" s="110" t="str">
        <f t="shared" si="44"/>
        <v/>
      </c>
      <c r="AV76" s="110" t="str">
        <f t="shared" si="45"/>
        <v/>
      </c>
      <c r="AW76" s="110" t="str">
        <f t="shared" si="27"/>
        <v/>
      </c>
      <c r="AX76" s="110" t="str">
        <f t="shared" si="27"/>
        <v/>
      </c>
      <c r="AY76" s="110" t="str">
        <f t="shared" si="27"/>
        <v/>
      </c>
      <c r="AZ76" s="110" t="str">
        <f t="shared" si="27"/>
        <v/>
      </c>
      <c r="BA76" s="110" t="str">
        <f t="shared" si="27"/>
        <v/>
      </c>
      <c r="BB76" s="110" t="str">
        <f t="shared" si="46"/>
        <v/>
      </c>
      <c r="BC76" s="110" t="str">
        <f t="shared" si="47"/>
        <v/>
      </c>
      <c r="BD76" s="110" t="str">
        <f t="shared" si="48"/>
        <v/>
      </c>
      <c r="BE76" s="110" t="str">
        <f t="shared" si="49"/>
        <v/>
      </c>
      <c r="BF76" s="110" t="str">
        <f t="shared" si="50"/>
        <v/>
      </c>
      <c r="BJ76" s="171" t="s">
        <v>531</v>
      </c>
      <c r="BK76" s="171" t="s">
        <v>532</v>
      </c>
      <c r="BL76" s="171" t="s">
        <v>533</v>
      </c>
      <c r="BM76" s="171" t="s">
        <v>304</v>
      </c>
      <c r="BN76" s="171" t="s">
        <v>534</v>
      </c>
    </row>
    <row r="77" spans="1:66" s="101" customFormat="1" ht="15">
      <c r="A77" s="35"/>
      <c r="B77" s="36"/>
      <c r="C77" s="36"/>
      <c r="D77" s="35"/>
      <c r="E77" s="36"/>
      <c r="F77" s="120"/>
      <c r="G77" s="97" t="str">
        <f t="shared" si="31"/>
        <v/>
      </c>
      <c r="H77" s="35"/>
      <c r="I77" s="36"/>
      <c r="J77" s="121"/>
      <c r="K77" s="121"/>
      <c r="L77" s="109">
        <f t="shared" si="32"/>
        <v>0</v>
      </c>
      <c r="M77" s="100">
        <f t="shared" si="33"/>
        <v>0</v>
      </c>
      <c r="N77" s="100"/>
      <c r="O77" s="110">
        <f t="shared" si="26"/>
        <v>0</v>
      </c>
      <c r="P77" s="110">
        <f t="shared" si="26"/>
        <v>0</v>
      </c>
      <c r="Q77" s="110">
        <f t="shared" si="26"/>
        <v>0</v>
      </c>
      <c r="R77" s="110">
        <f t="shared" si="26"/>
        <v>0</v>
      </c>
      <c r="S77" s="110">
        <f t="shared" si="26"/>
        <v>0</v>
      </c>
      <c r="T77" s="110">
        <f t="shared" si="26"/>
        <v>0</v>
      </c>
      <c r="U77" s="110">
        <f t="shared" si="34"/>
        <v>0</v>
      </c>
      <c r="V77" s="110">
        <f t="shared" si="34"/>
        <v>0</v>
      </c>
      <c r="W77" s="110">
        <f t="shared" si="34"/>
        <v>0</v>
      </c>
      <c r="X77" s="110">
        <f t="shared" si="34"/>
        <v>0</v>
      </c>
      <c r="Y77" s="110">
        <f t="shared" si="34"/>
        <v>0</v>
      </c>
      <c r="Z77" s="110">
        <f t="shared" si="34"/>
        <v>1</v>
      </c>
      <c r="AB77" s="110">
        <f t="shared" si="35"/>
        <v>0</v>
      </c>
      <c r="AC77" s="110">
        <f t="shared" si="36"/>
        <v>0</v>
      </c>
      <c r="AD77" s="110">
        <f t="shared" si="37"/>
        <v>0</v>
      </c>
      <c r="AE77" s="110">
        <f t="shared" si="38"/>
        <v>0</v>
      </c>
      <c r="AF77" s="110">
        <f t="shared" si="39"/>
        <v>0</v>
      </c>
      <c r="AG77" s="110">
        <f t="shared" si="40"/>
        <v>0</v>
      </c>
      <c r="AI77" s="111">
        <f t="shared" si="28"/>
        <v>0</v>
      </c>
      <c r="AJ77" s="111">
        <f t="shared" si="29"/>
        <v>0</v>
      </c>
      <c r="AK77" s="111">
        <f t="shared" si="30"/>
        <v>0</v>
      </c>
      <c r="AR77" s="110" t="str">
        <f t="shared" si="41"/>
        <v/>
      </c>
      <c r="AS77" s="110" t="str">
        <f t="shared" si="42"/>
        <v/>
      </c>
      <c r="AT77" s="110" t="str">
        <f t="shared" si="43"/>
        <v/>
      </c>
      <c r="AU77" s="110" t="str">
        <f t="shared" si="44"/>
        <v/>
      </c>
      <c r="AV77" s="110" t="str">
        <f t="shared" si="45"/>
        <v/>
      </c>
      <c r="AW77" s="110" t="str">
        <f t="shared" si="27"/>
        <v/>
      </c>
      <c r="AX77" s="110" t="str">
        <f t="shared" si="27"/>
        <v/>
      </c>
      <c r="AY77" s="110" t="str">
        <f t="shared" si="27"/>
        <v/>
      </c>
      <c r="AZ77" s="110" t="str">
        <f t="shared" si="27"/>
        <v/>
      </c>
      <c r="BA77" s="110" t="str">
        <f t="shared" si="27"/>
        <v/>
      </c>
      <c r="BB77" s="110" t="str">
        <f t="shared" si="46"/>
        <v/>
      </c>
      <c r="BC77" s="110" t="str">
        <f t="shared" si="47"/>
        <v/>
      </c>
      <c r="BD77" s="110" t="str">
        <f t="shared" si="48"/>
        <v/>
      </c>
      <c r="BE77" s="110" t="str">
        <f t="shared" si="49"/>
        <v/>
      </c>
      <c r="BF77" s="110" t="str">
        <f t="shared" si="50"/>
        <v/>
      </c>
      <c r="BJ77" s="171" t="s">
        <v>535</v>
      </c>
      <c r="BK77" s="171" t="s">
        <v>532</v>
      </c>
      <c r="BL77" s="171" t="s">
        <v>533</v>
      </c>
      <c r="BM77" s="171" t="s">
        <v>304</v>
      </c>
      <c r="BN77" s="171" t="s">
        <v>536</v>
      </c>
    </row>
    <row r="78" spans="1:66" s="101" customFormat="1" ht="15">
      <c r="A78" s="35"/>
      <c r="B78" s="36"/>
      <c r="C78" s="36"/>
      <c r="D78" s="35"/>
      <c r="E78" s="36"/>
      <c r="F78" s="120"/>
      <c r="G78" s="97" t="str">
        <f t="shared" si="31"/>
        <v/>
      </c>
      <c r="H78" s="35"/>
      <c r="I78" s="36"/>
      <c r="J78" s="121"/>
      <c r="K78" s="121"/>
      <c r="L78" s="109">
        <f t="shared" si="32"/>
        <v>0</v>
      </c>
      <c r="M78" s="100">
        <f t="shared" si="33"/>
        <v>0</v>
      </c>
      <c r="N78" s="100"/>
      <c r="O78" s="110">
        <f t="shared" si="26"/>
        <v>0</v>
      </c>
      <c r="P78" s="110">
        <f t="shared" si="26"/>
        <v>0</v>
      </c>
      <c r="Q78" s="110">
        <f t="shared" si="26"/>
        <v>0</v>
      </c>
      <c r="R78" s="110">
        <f t="shared" si="26"/>
        <v>0</v>
      </c>
      <c r="S78" s="110">
        <f t="shared" si="26"/>
        <v>0</v>
      </c>
      <c r="T78" s="110">
        <f t="shared" si="26"/>
        <v>0</v>
      </c>
      <c r="U78" s="110">
        <f t="shared" si="34"/>
        <v>0</v>
      </c>
      <c r="V78" s="110">
        <f t="shared" si="34"/>
        <v>0</v>
      </c>
      <c r="W78" s="110">
        <f t="shared" si="34"/>
        <v>0</v>
      </c>
      <c r="X78" s="110">
        <f t="shared" si="34"/>
        <v>0</v>
      </c>
      <c r="Y78" s="110">
        <f t="shared" si="34"/>
        <v>0</v>
      </c>
      <c r="Z78" s="110">
        <f t="shared" si="34"/>
        <v>1</v>
      </c>
      <c r="AB78" s="110">
        <f t="shared" si="35"/>
        <v>0</v>
      </c>
      <c r="AC78" s="110">
        <f t="shared" si="36"/>
        <v>0</v>
      </c>
      <c r="AD78" s="110">
        <f t="shared" si="37"/>
        <v>0</v>
      </c>
      <c r="AE78" s="110">
        <f t="shared" si="38"/>
        <v>0</v>
      </c>
      <c r="AF78" s="110">
        <f t="shared" si="39"/>
        <v>0</v>
      </c>
      <c r="AG78" s="110">
        <f t="shared" si="40"/>
        <v>0</v>
      </c>
      <c r="AI78" s="111">
        <f t="shared" si="28"/>
        <v>0</v>
      </c>
      <c r="AJ78" s="111">
        <f t="shared" si="29"/>
        <v>0</v>
      </c>
      <c r="AK78" s="111">
        <f t="shared" si="30"/>
        <v>0</v>
      </c>
      <c r="AR78" s="110" t="str">
        <f t="shared" si="41"/>
        <v/>
      </c>
      <c r="AS78" s="110" t="str">
        <f t="shared" si="42"/>
        <v/>
      </c>
      <c r="AT78" s="110" t="str">
        <f t="shared" si="43"/>
        <v/>
      </c>
      <c r="AU78" s="110" t="str">
        <f t="shared" si="44"/>
        <v/>
      </c>
      <c r="AV78" s="110" t="str">
        <f t="shared" si="45"/>
        <v/>
      </c>
      <c r="AW78" s="110" t="str">
        <f t="shared" si="27"/>
        <v/>
      </c>
      <c r="AX78" s="110" t="str">
        <f t="shared" si="27"/>
        <v/>
      </c>
      <c r="AY78" s="110" t="str">
        <f t="shared" si="27"/>
        <v/>
      </c>
      <c r="AZ78" s="110" t="str">
        <f t="shared" si="27"/>
        <v/>
      </c>
      <c r="BA78" s="110" t="str">
        <f t="shared" si="27"/>
        <v/>
      </c>
      <c r="BB78" s="110" t="str">
        <f t="shared" si="46"/>
        <v/>
      </c>
      <c r="BC78" s="110" t="str">
        <f t="shared" si="47"/>
        <v/>
      </c>
      <c r="BD78" s="110" t="str">
        <f t="shared" si="48"/>
        <v/>
      </c>
      <c r="BE78" s="110" t="str">
        <f t="shared" si="49"/>
        <v/>
      </c>
      <c r="BF78" s="110" t="str">
        <f t="shared" si="50"/>
        <v/>
      </c>
      <c r="BJ78" s="171" t="s">
        <v>537</v>
      </c>
      <c r="BK78" s="171" t="s">
        <v>489</v>
      </c>
      <c r="BL78" s="171" t="s">
        <v>490</v>
      </c>
      <c r="BM78" s="171" t="s">
        <v>412</v>
      </c>
      <c r="BN78" s="171" t="s">
        <v>538</v>
      </c>
    </row>
    <row r="79" spans="1:66" s="101" customFormat="1" ht="15">
      <c r="A79" s="35"/>
      <c r="B79" s="36"/>
      <c r="C79" s="36"/>
      <c r="D79" s="35"/>
      <c r="E79" s="36"/>
      <c r="F79" s="120"/>
      <c r="G79" s="97" t="str">
        <f t="shared" si="31"/>
        <v/>
      </c>
      <c r="H79" s="35"/>
      <c r="I79" s="36"/>
      <c r="J79" s="121"/>
      <c r="K79" s="121"/>
      <c r="L79" s="109">
        <f t="shared" si="32"/>
        <v>0</v>
      </c>
      <c r="M79" s="100">
        <f t="shared" si="33"/>
        <v>0</v>
      </c>
      <c r="N79" s="100"/>
      <c r="O79" s="110">
        <f t="shared" si="26"/>
        <v>0</v>
      </c>
      <c r="P79" s="110">
        <f t="shared" si="26"/>
        <v>0</v>
      </c>
      <c r="Q79" s="110">
        <f t="shared" si="26"/>
        <v>0</v>
      </c>
      <c r="R79" s="110">
        <f t="shared" si="26"/>
        <v>0</v>
      </c>
      <c r="S79" s="110">
        <f t="shared" si="26"/>
        <v>0</v>
      </c>
      <c r="T79" s="110">
        <f t="shared" si="26"/>
        <v>0</v>
      </c>
      <c r="U79" s="110">
        <f t="shared" si="34"/>
        <v>0</v>
      </c>
      <c r="V79" s="110">
        <f t="shared" si="34"/>
        <v>0</v>
      </c>
      <c r="W79" s="110">
        <f t="shared" si="34"/>
        <v>0</v>
      </c>
      <c r="X79" s="110">
        <f t="shared" si="34"/>
        <v>0</v>
      </c>
      <c r="Y79" s="110">
        <f t="shared" si="34"/>
        <v>0</v>
      </c>
      <c r="Z79" s="110">
        <f t="shared" si="34"/>
        <v>1</v>
      </c>
      <c r="AB79" s="110">
        <f t="shared" si="35"/>
        <v>0</v>
      </c>
      <c r="AC79" s="110">
        <f t="shared" si="36"/>
        <v>0</v>
      </c>
      <c r="AD79" s="110">
        <f t="shared" si="37"/>
        <v>0</v>
      </c>
      <c r="AE79" s="110">
        <f t="shared" si="38"/>
        <v>0</v>
      </c>
      <c r="AF79" s="110">
        <f t="shared" si="39"/>
        <v>0</v>
      </c>
      <c r="AG79" s="110">
        <f t="shared" si="40"/>
        <v>0</v>
      </c>
      <c r="AI79" s="111">
        <f t="shared" si="28"/>
        <v>0</v>
      </c>
      <c r="AJ79" s="111">
        <f t="shared" si="29"/>
        <v>0</v>
      </c>
      <c r="AK79" s="111">
        <f t="shared" si="30"/>
        <v>0</v>
      </c>
      <c r="AR79" s="110" t="str">
        <f t="shared" si="41"/>
        <v/>
      </c>
      <c r="AS79" s="110" t="str">
        <f t="shared" si="42"/>
        <v/>
      </c>
      <c r="AT79" s="110" t="str">
        <f t="shared" si="43"/>
        <v/>
      </c>
      <c r="AU79" s="110" t="str">
        <f t="shared" si="44"/>
        <v/>
      </c>
      <c r="AV79" s="110" t="str">
        <f t="shared" si="45"/>
        <v/>
      </c>
      <c r="AW79" s="110" t="str">
        <f t="shared" si="27"/>
        <v/>
      </c>
      <c r="AX79" s="110" t="str">
        <f t="shared" si="27"/>
        <v/>
      </c>
      <c r="AY79" s="110" t="str">
        <f t="shared" si="27"/>
        <v/>
      </c>
      <c r="AZ79" s="110" t="str">
        <f t="shared" si="27"/>
        <v/>
      </c>
      <c r="BA79" s="110" t="str">
        <f t="shared" si="27"/>
        <v/>
      </c>
      <c r="BB79" s="110" t="str">
        <f t="shared" si="46"/>
        <v/>
      </c>
      <c r="BC79" s="110" t="str">
        <f t="shared" si="47"/>
        <v/>
      </c>
      <c r="BD79" s="110" t="str">
        <f t="shared" si="48"/>
        <v/>
      </c>
      <c r="BE79" s="110" t="str">
        <f t="shared" si="49"/>
        <v/>
      </c>
      <c r="BF79" s="110" t="str">
        <f t="shared" si="50"/>
        <v/>
      </c>
      <c r="BJ79" s="171" t="s">
        <v>539</v>
      </c>
      <c r="BK79" s="171" t="s">
        <v>540</v>
      </c>
      <c r="BL79" s="171" t="s">
        <v>541</v>
      </c>
      <c r="BM79" s="171" t="s">
        <v>314</v>
      </c>
      <c r="BN79" s="171" t="s">
        <v>542</v>
      </c>
    </row>
    <row r="80" spans="1:66" s="101" customFormat="1" ht="15">
      <c r="A80" s="35"/>
      <c r="B80" s="36"/>
      <c r="C80" s="36"/>
      <c r="D80" s="35"/>
      <c r="E80" s="36"/>
      <c r="F80" s="120"/>
      <c r="G80" s="97" t="str">
        <f t="shared" si="31"/>
        <v/>
      </c>
      <c r="H80" s="35"/>
      <c r="I80" s="36"/>
      <c r="J80" s="121"/>
      <c r="K80" s="121"/>
      <c r="L80" s="109">
        <f t="shared" si="32"/>
        <v>0</v>
      </c>
      <c r="M80" s="100">
        <f t="shared" si="33"/>
        <v>0</v>
      </c>
      <c r="N80" s="100"/>
      <c r="O80" s="110">
        <f t="shared" si="26"/>
        <v>0</v>
      </c>
      <c r="P80" s="110">
        <f t="shared" si="26"/>
        <v>0</v>
      </c>
      <c r="Q80" s="110">
        <f t="shared" si="26"/>
        <v>0</v>
      </c>
      <c r="R80" s="110">
        <f t="shared" si="26"/>
        <v>0</v>
      </c>
      <c r="S80" s="110">
        <f t="shared" si="26"/>
        <v>0</v>
      </c>
      <c r="T80" s="110">
        <f t="shared" si="26"/>
        <v>0</v>
      </c>
      <c r="U80" s="110">
        <f t="shared" si="34"/>
        <v>0</v>
      </c>
      <c r="V80" s="110">
        <f t="shared" si="34"/>
        <v>0</v>
      </c>
      <c r="W80" s="110">
        <f t="shared" si="34"/>
        <v>0</v>
      </c>
      <c r="X80" s="110">
        <f t="shared" si="34"/>
        <v>0</v>
      </c>
      <c r="Y80" s="110">
        <f t="shared" si="34"/>
        <v>0</v>
      </c>
      <c r="Z80" s="110">
        <f t="shared" si="34"/>
        <v>1</v>
      </c>
      <c r="AB80" s="110">
        <f t="shared" si="35"/>
        <v>0</v>
      </c>
      <c r="AC80" s="110">
        <f t="shared" si="36"/>
        <v>0</v>
      </c>
      <c r="AD80" s="110">
        <f t="shared" si="37"/>
        <v>0</v>
      </c>
      <c r="AE80" s="110">
        <f t="shared" si="38"/>
        <v>0</v>
      </c>
      <c r="AF80" s="110">
        <f t="shared" si="39"/>
        <v>0</v>
      </c>
      <c r="AG80" s="110">
        <f t="shared" si="40"/>
        <v>0</v>
      </c>
      <c r="AI80" s="111">
        <f t="shared" si="28"/>
        <v>0</v>
      </c>
      <c r="AJ80" s="111">
        <f t="shared" si="29"/>
        <v>0</v>
      </c>
      <c r="AK80" s="111">
        <f t="shared" si="30"/>
        <v>0</v>
      </c>
      <c r="AR80" s="110" t="str">
        <f t="shared" si="41"/>
        <v/>
      </c>
      <c r="AS80" s="110" t="str">
        <f t="shared" si="42"/>
        <v/>
      </c>
      <c r="AT80" s="110" t="str">
        <f t="shared" si="43"/>
        <v/>
      </c>
      <c r="AU80" s="110" t="str">
        <f t="shared" si="44"/>
        <v/>
      </c>
      <c r="AV80" s="110" t="str">
        <f t="shared" si="45"/>
        <v/>
      </c>
      <c r="AW80" s="110" t="str">
        <f t="shared" si="27"/>
        <v/>
      </c>
      <c r="AX80" s="110" t="str">
        <f t="shared" si="27"/>
        <v/>
      </c>
      <c r="AY80" s="110" t="str">
        <f t="shared" si="27"/>
        <v/>
      </c>
      <c r="AZ80" s="110" t="str">
        <f t="shared" si="27"/>
        <v/>
      </c>
      <c r="BA80" s="110" t="str">
        <f t="shared" si="27"/>
        <v/>
      </c>
      <c r="BB80" s="110" t="str">
        <f t="shared" si="46"/>
        <v/>
      </c>
      <c r="BC80" s="110" t="str">
        <f t="shared" si="47"/>
        <v/>
      </c>
      <c r="BD80" s="110" t="str">
        <f t="shared" si="48"/>
        <v/>
      </c>
      <c r="BE80" s="110" t="str">
        <f t="shared" si="49"/>
        <v/>
      </c>
      <c r="BF80" s="110" t="str">
        <f t="shared" si="50"/>
        <v/>
      </c>
      <c r="BJ80" s="171" t="s">
        <v>543</v>
      </c>
      <c r="BK80" s="171" t="s">
        <v>544</v>
      </c>
      <c r="BL80" s="171" t="s">
        <v>545</v>
      </c>
      <c r="BM80" s="171" t="s">
        <v>304</v>
      </c>
      <c r="BN80" s="171" t="s">
        <v>546</v>
      </c>
    </row>
    <row r="81" spans="1:66" s="101" customFormat="1" ht="15">
      <c r="A81" s="35"/>
      <c r="B81" s="36"/>
      <c r="C81" s="36"/>
      <c r="D81" s="35"/>
      <c r="E81" s="36"/>
      <c r="F81" s="120"/>
      <c r="G81" s="97" t="str">
        <f t="shared" si="31"/>
        <v/>
      </c>
      <c r="H81" s="35"/>
      <c r="I81" s="36"/>
      <c r="J81" s="121"/>
      <c r="K81" s="121"/>
      <c r="L81" s="109">
        <f t="shared" si="32"/>
        <v>0</v>
      </c>
      <c r="M81" s="100">
        <f t="shared" si="33"/>
        <v>0</v>
      </c>
      <c r="N81" s="100"/>
      <c r="O81" s="110">
        <f t="shared" si="26"/>
        <v>0</v>
      </c>
      <c r="P81" s="110">
        <f t="shared" si="26"/>
        <v>0</v>
      </c>
      <c r="Q81" s="110">
        <f t="shared" si="26"/>
        <v>0</v>
      </c>
      <c r="R81" s="110">
        <f t="shared" si="26"/>
        <v>0</v>
      </c>
      <c r="S81" s="110">
        <f t="shared" si="26"/>
        <v>0</v>
      </c>
      <c r="T81" s="110">
        <f t="shared" si="26"/>
        <v>0</v>
      </c>
      <c r="U81" s="110">
        <f t="shared" si="34"/>
        <v>0</v>
      </c>
      <c r="V81" s="110">
        <f t="shared" si="34"/>
        <v>0</v>
      </c>
      <c r="W81" s="110">
        <f t="shared" si="34"/>
        <v>0</v>
      </c>
      <c r="X81" s="110">
        <f t="shared" si="34"/>
        <v>0</v>
      </c>
      <c r="Y81" s="110">
        <f t="shared" si="34"/>
        <v>0</v>
      </c>
      <c r="Z81" s="110">
        <f t="shared" si="34"/>
        <v>1</v>
      </c>
      <c r="AB81" s="110">
        <f t="shared" si="35"/>
        <v>0</v>
      </c>
      <c r="AC81" s="110">
        <f t="shared" si="36"/>
        <v>0</v>
      </c>
      <c r="AD81" s="110">
        <f t="shared" si="37"/>
        <v>0</v>
      </c>
      <c r="AE81" s="110">
        <f t="shared" si="38"/>
        <v>0</v>
      </c>
      <c r="AF81" s="110">
        <f t="shared" si="39"/>
        <v>0</v>
      </c>
      <c r="AG81" s="110">
        <f t="shared" si="40"/>
        <v>0</v>
      </c>
      <c r="AI81" s="111">
        <f t="shared" si="28"/>
        <v>0</v>
      </c>
      <c r="AJ81" s="111">
        <f t="shared" si="29"/>
        <v>0</v>
      </c>
      <c r="AK81" s="111">
        <f t="shared" si="30"/>
        <v>0</v>
      </c>
      <c r="AR81" s="110" t="str">
        <f t="shared" si="41"/>
        <v/>
      </c>
      <c r="AS81" s="110" t="str">
        <f t="shared" si="42"/>
        <v/>
      </c>
      <c r="AT81" s="110" t="str">
        <f t="shared" si="43"/>
        <v/>
      </c>
      <c r="AU81" s="110" t="str">
        <f t="shared" si="44"/>
        <v/>
      </c>
      <c r="AV81" s="110" t="str">
        <f t="shared" si="45"/>
        <v/>
      </c>
      <c r="AW81" s="110" t="str">
        <f t="shared" si="27"/>
        <v/>
      </c>
      <c r="AX81" s="110" t="str">
        <f t="shared" si="27"/>
        <v/>
      </c>
      <c r="AY81" s="110" t="str">
        <f t="shared" si="27"/>
        <v/>
      </c>
      <c r="AZ81" s="110" t="str">
        <f t="shared" si="27"/>
        <v/>
      </c>
      <c r="BA81" s="110" t="str">
        <f t="shared" si="27"/>
        <v/>
      </c>
      <c r="BB81" s="110" t="str">
        <f t="shared" si="46"/>
        <v/>
      </c>
      <c r="BC81" s="110" t="str">
        <f t="shared" si="47"/>
        <v/>
      </c>
      <c r="BD81" s="110" t="str">
        <f t="shared" si="48"/>
        <v/>
      </c>
      <c r="BE81" s="110" t="str">
        <f t="shared" si="49"/>
        <v/>
      </c>
      <c r="BF81" s="110" t="str">
        <f t="shared" si="50"/>
        <v/>
      </c>
      <c r="BJ81" s="171" t="s">
        <v>547</v>
      </c>
      <c r="BK81" s="171" t="s">
        <v>532</v>
      </c>
      <c r="BL81" s="171" t="s">
        <v>533</v>
      </c>
      <c r="BM81" s="171" t="s">
        <v>304</v>
      </c>
      <c r="BN81" s="171" t="s">
        <v>548</v>
      </c>
    </row>
    <row r="82" spans="1:66" s="101" customFormat="1" ht="15">
      <c r="A82" s="35"/>
      <c r="B82" s="36"/>
      <c r="C82" s="36"/>
      <c r="D82" s="35"/>
      <c r="E82" s="36"/>
      <c r="F82" s="120"/>
      <c r="G82" s="97" t="str">
        <f t="shared" si="31"/>
        <v/>
      </c>
      <c r="H82" s="35"/>
      <c r="I82" s="36"/>
      <c r="J82" s="121"/>
      <c r="K82" s="121"/>
      <c r="L82" s="109">
        <f t="shared" si="32"/>
        <v>0</v>
      </c>
      <c r="M82" s="100">
        <f t="shared" si="33"/>
        <v>0</v>
      </c>
      <c r="N82" s="100"/>
      <c r="O82" s="110">
        <f t="shared" si="26"/>
        <v>0</v>
      </c>
      <c r="P82" s="110">
        <f t="shared" si="26"/>
        <v>0</v>
      </c>
      <c r="Q82" s="110">
        <f t="shared" si="26"/>
        <v>0</v>
      </c>
      <c r="R82" s="110">
        <f t="shared" si="26"/>
        <v>0</v>
      </c>
      <c r="S82" s="110">
        <f t="shared" si="26"/>
        <v>0</v>
      </c>
      <c r="T82" s="110">
        <f t="shared" si="26"/>
        <v>0</v>
      </c>
      <c r="U82" s="110">
        <f t="shared" si="34"/>
        <v>0</v>
      </c>
      <c r="V82" s="110">
        <f t="shared" si="34"/>
        <v>0</v>
      </c>
      <c r="W82" s="110">
        <f t="shared" si="34"/>
        <v>0</v>
      </c>
      <c r="X82" s="110">
        <f t="shared" si="34"/>
        <v>0</v>
      </c>
      <c r="Y82" s="110">
        <f t="shared" si="34"/>
        <v>0</v>
      </c>
      <c r="Z82" s="110">
        <f t="shared" si="34"/>
        <v>1</v>
      </c>
      <c r="AB82" s="110">
        <f t="shared" si="35"/>
        <v>0</v>
      </c>
      <c r="AC82" s="110">
        <f t="shared" si="36"/>
        <v>0</v>
      </c>
      <c r="AD82" s="110">
        <f t="shared" si="37"/>
        <v>0</v>
      </c>
      <c r="AE82" s="110">
        <f t="shared" si="38"/>
        <v>0</v>
      </c>
      <c r="AF82" s="110">
        <f t="shared" si="39"/>
        <v>0</v>
      </c>
      <c r="AG82" s="110">
        <f t="shared" si="40"/>
        <v>0</v>
      </c>
      <c r="AI82" s="111">
        <f t="shared" si="28"/>
        <v>0</v>
      </c>
      <c r="AJ82" s="111">
        <f t="shared" si="29"/>
        <v>0</v>
      </c>
      <c r="AK82" s="111">
        <f t="shared" si="30"/>
        <v>0</v>
      </c>
      <c r="AR82" s="110" t="str">
        <f t="shared" si="41"/>
        <v/>
      </c>
      <c r="AS82" s="110" t="str">
        <f t="shared" si="42"/>
        <v/>
      </c>
      <c r="AT82" s="110" t="str">
        <f t="shared" si="43"/>
        <v/>
      </c>
      <c r="AU82" s="110" t="str">
        <f t="shared" si="44"/>
        <v/>
      </c>
      <c r="AV82" s="110" t="str">
        <f t="shared" si="45"/>
        <v/>
      </c>
      <c r="AW82" s="110" t="str">
        <f t="shared" si="27"/>
        <v/>
      </c>
      <c r="AX82" s="110" t="str">
        <f t="shared" si="27"/>
        <v/>
      </c>
      <c r="AY82" s="110" t="str">
        <f t="shared" si="27"/>
        <v/>
      </c>
      <c r="AZ82" s="110" t="str">
        <f t="shared" si="27"/>
        <v/>
      </c>
      <c r="BA82" s="110" t="str">
        <f t="shared" si="27"/>
        <v/>
      </c>
      <c r="BB82" s="110" t="str">
        <f t="shared" si="46"/>
        <v/>
      </c>
      <c r="BC82" s="110" t="str">
        <f t="shared" si="47"/>
        <v/>
      </c>
      <c r="BD82" s="110" t="str">
        <f t="shared" si="48"/>
        <v/>
      </c>
      <c r="BE82" s="110" t="str">
        <f t="shared" si="49"/>
        <v/>
      </c>
      <c r="BF82" s="110" t="str">
        <f t="shared" si="50"/>
        <v/>
      </c>
      <c r="BJ82" s="171" t="s">
        <v>549</v>
      </c>
      <c r="BK82" s="171" t="s">
        <v>474</v>
      </c>
      <c r="BL82" s="171" t="s">
        <v>2346</v>
      </c>
      <c r="BM82" s="171" t="s">
        <v>314</v>
      </c>
      <c r="BN82" s="171" t="s">
        <v>550</v>
      </c>
    </row>
    <row r="83" spans="1:66" s="101" customFormat="1" ht="15">
      <c r="A83" s="35"/>
      <c r="B83" s="36"/>
      <c r="C83" s="36"/>
      <c r="D83" s="35"/>
      <c r="E83" s="36"/>
      <c r="F83" s="120"/>
      <c r="G83" s="97" t="str">
        <f t="shared" si="31"/>
        <v/>
      </c>
      <c r="H83" s="35"/>
      <c r="I83" s="36"/>
      <c r="J83" s="121"/>
      <c r="K83" s="121"/>
      <c r="L83" s="109">
        <f t="shared" si="32"/>
        <v>0</v>
      </c>
      <c r="M83" s="100">
        <f t="shared" si="33"/>
        <v>0</v>
      </c>
      <c r="N83" s="100"/>
      <c r="O83" s="110">
        <f t="shared" si="26"/>
        <v>0</v>
      </c>
      <c r="P83" s="110">
        <f t="shared" si="26"/>
        <v>0</v>
      </c>
      <c r="Q83" s="110">
        <f t="shared" si="26"/>
        <v>0</v>
      </c>
      <c r="R83" s="110">
        <f t="shared" si="26"/>
        <v>0</v>
      </c>
      <c r="S83" s="110">
        <f t="shared" si="26"/>
        <v>0</v>
      </c>
      <c r="T83" s="110">
        <f t="shared" si="26"/>
        <v>0</v>
      </c>
      <c r="U83" s="110">
        <f t="shared" si="34"/>
        <v>0</v>
      </c>
      <c r="V83" s="110">
        <f t="shared" si="34"/>
        <v>0</v>
      </c>
      <c r="W83" s="110">
        <f t="shared" si="34"/>
        <v>0</v>
      </c>
      <c r="X83" s="110">
        <f t="shared" si="34"/>
        <v>0</v>
      </c>
      <c r="Y83" s="110">
        <f t="shared" si="34"/>
        <v>0</v>
      </c>
      <c r="Z83" s="110">
        <f t="shared" si="34"/>
        <v>1</v>
      </c>
      <c r="AB83" s="110">
        <f t="shared" si="35"/>
        <v>0</v>
      </c>
      <c r="AC83" s="110">
        <f t="shared" si="36"/>
        <v>0</v>
      </c>
      <c r="AD83" s="110">
        <f t="shared" si="37"/>
        <v>0</v>
      </c>
      <c r="AE83" s="110">
        <f t="shared" si="38"/>
        <v>0</v>
      </c>
      <c r="AF83" s="110">
        <f t="shared" si="39"/>
        <v>0</v>
      </c>
      <c r="AG83" s="110">
        <f t="shared" si="40"/>
        <v>0</v>
      </c>
      <c r="AI83" s="111">
        <f t="shared" si="28"/>
        <v>0</v>
      </c>
      <c r="AJ83" s="111">
        <f t="shared" si="29"/>
        <v>0</v>
      </c>
      <c r="AK83" s="111">
        <f t="shared" si="30"/>
        <v>0</v>
      </c>
      <c r="AR83" s="110" t="str">
        <f t="shared" si="41"/>
        <v/>
      </c>
      <c r="AS83" s="110" t="str">
        <f t="shared" si="42"/>
        <v/>
      </c>
      <c r="AT83" s="110" t="str">
        <f t="shared" si="43"/>
        <v/>
      </c>
      <c r="AU83" s="110" t="str">
        <f t="shared" si="44"/>
        <v/>
      </c>
      <c r="AV83" s="110" t="str">
        <f t="shared" si="45"/>
        <v/>
      </c>
      <c r="AW83" s="110" t="str">
        <f t="shared" si="27"/>
        <v/>
      </c>
      <c r="AX83" s="110" t="str">
        <f t="shared" si="27"/>
        <v/>
      </c>
      <c r="AY83" s="110" t="str">
        <f t="shared" si="27"/>
        <v/>
      </c>
      <c r="AZ83" s="110" t="str">
        <f t="shared" si="27"/>
        <v/>
      </c>
      <c r="BA83" s="110" t="str">
        <f t="shared" si="27"/>
        <v/>
      </c>
      <c r="BB83" s="110" t="str">
        <f t="shared" si="46"/>
        <v/>
      </c>
      <c r="BC83" s="110" t="str">
        <f t="shared" si="47"/>
        <v/>
      </c>
      <c r="BD83" s="110" t="str">
        <f t="shared" si="48"/>
        <v/>
      </c>
      <c r="BE83" s="110" t="str">
        <f t="shared" si="49"/>
        <v/>
      </c>
      <c r="BF83" s="110" t="str">
        <f t="shared" si="50"/>
        <v/>
      </c>
      <c r="BJ83" s="171" t="s">
        <v>551</v>
      </c>
      <c r="BK83" s="171" t="s">
        <v>552</v>
      </c>
      <c r="BL83" s="171" t="s">
        <v>407</v>
      </c>
      <c r="BM83" s="171" t="s">
        <v>304</v>
      </c>
      <c r="BN83" s="171" t="s">
        <v>553</v>
      </c>
    </row>
    <row r="84" spans="1:66" s="101" customFormat="1" ht="15">
      <c r="A84" s="35"/>
      <c r="B84" s="36"/>
      <c r="C84" s="36"/>
      <c r="D84" s="35"/>
      <c r="E84" s="36"/>
      <c r="F84" s="120"/>
      <c r="G84" s="97" t="str">
        <f t="shared" si="31"/>
        <v/>
      </c>
      <c r="H84" s="35"/>
      <c r="I84" s="36"/>
      <c r="J84" s="121"/>
      <c r="K84" s="121"/>
      <c r="L84" s="109">
        <f t="shared" si="32"/>
        <v>0</v>
      </c>
      <c r="M84" s="100">
        <f t="shared" si="33"/>
        <v>0</v>
      </c>
      <c r="N84" s="100"/>
      <c r="O84" s="110">
        <f t="shared" si="26"/>
        <v>0</v>
      </c>
      <c r="P84" s="110">
        <f t="shared" si="26"/>
        <v>0</v>
      </c>
      <c r="Q84" s="110">
        <f t="shared" si="26"/>
        <v>0</v>
      </c>
      <c r="R84" s="110">
        <f t="shared" si="26"/>
        <v>0</v>
      </c>
      <c r="S84" s="110">
        <f t="shared" si="26"/>
        <v>0</v>
      </c>
      <c r="T84" s="110">
        <f t="shared" si="26"/>
        <v>0</v>
      </c>
      <c r="U84" s="110">
        <f t="shared" si="34"/>
        <v>0</v>
      </c>
      <c r="V84" s="110">
        <f t="shared" si="34"/>
        <v>0</v>
      </c>
      <c r="W84" s="110">
        <f t="shared" si="34"/>
        <v>0</v>
      </c>
      <c r="X84" s="110">
        <f t="shared" si="34"/>
        <v>0</v>
      </c>
      <c r="Y84" s="110">
        <f t="shared" si="34"/>
        <v>0</v>
      </c>
      <c r="Z84" s="110">
        <f t="shared" si="34"/>
        <v>1</v>
      </c>
      <c r="AB84" s="110">
        <f t="shared" si="35"/>
        <v>0</v>
      </c>
      <c r="AC84" s="110">
        <f t="shared" si="36"/>
        <v>0</v>
      </c>
      <c r="AD84" s="110">
        <f t="shared" si="37"/>
        <v>0</v>
      </c>
      <c r="AE84" s="110">
        <f t="shared" si="38"/>
        <v>0</v>
      </c>
      <c r="AF84" s="110">
        <f t="shared" si="39"/>
        <v>0</v>
      </c>
      <c r="AG84" s="110">
        <f t="shared" si="40"/>
        <v>0</v>
      </c>
      <c r="AI84" s="111">
        <f t="shared" si="28"/>
        <v>0</v>
      </c>
      <c r="AJ84" s="111">
        <f t="shared" si="29"/>
        <v>0</v>
      </c>
      <c r="AK84" s="111">
        <f t="shared" si="30"/>
        <v>0</v>
      </c>
      <c r="AR84" s="110" t="str">
        <f t="shared" si="41"/>
        <v/>
      </c>
      <c r="AS84" s="110" t="str">
        <f t="shared" si="42"/>
        <v/>
      </c>
      <c r="AT84" s="110" t="str">
        <f t="shared" si="43"/>
        <v/>
      </c>
      <c r="AU84" s="110" t="str">
        <f t="shared" si="44"/>
        <v/>
      </c>
      <c r="AV84" s="110" t="str">
        <f t="shared" si="45"/>
        <v/>
      </c>
      <c r="AW84" s="110" t="str">
        <f t="shared" si="27"/>
        <v/>
      </c>
      <c r="AX84" s="110" t="str">
        <f t="shared" si="27"/>
        <v/>
      </c>
      <c r="AY84" s="110" t="str">
        <f t="shared" si="27"/>
        <v/>
      </c>
      <c r="AZ84" s="110" t="str">
        <f t="shared" si="27"/>
        <v/>
      </c>
      <c r="BA84" s="110" t="str">
        <f t="shared" si="27"/>
        <v/>
      </c>
      <c r="BB84" s="110" t="str">
        <f t="shared" si="46"/>
        <v/>
      </c>
      <c r="BC84" s="110" t="str">
        <f t="shared" si="47"/>
        <v/>
      </c>
      <c r="BD84" s="110" t="str">
        <f t="shared" si="48"/>
        <v/>
      </c>
      <c r="BE84" s="110" t="str">
        <f t="shared" si="49"/>
        <v/>
      </c>
      <c r="BF84" s="110" t="str">
        <f t="shared" si="50"/>
        <v/>
      </c>
      <c r="BJ84" s="171" t="s">
        <v>554</v>
      </c>
      <c r="BK84" s="171" t="s">
        <v>555</v>
      </c>
      <c r="BL84" s="171" t="s">
        <v>556</v>
      </c>
      <c r="BM84" s="171" t="s">
        <v>314</v>
      </c>
      <c r="BN84" s="171" t="s">
        <v>557</v>
      </c>
    </row>
    <row r="85" spans="1:66" s="101" customFormat="1" ht="15">
      <c r="A85" s="35"/>
      <c r="B85" s="36"/>
      <c r="C85" s="36"/>
      <c r="D85" s="35"/>
      <c r="E85" s="36"/>
      <c r="F85" s="120"/>
      <c r="G85" s="97" t="str">
        <f t="shared" si="31"/>
        <v/>
      </c>
      <c r="H85" s="35"/>
      <c r="I85" s="36"/>
      <c r="J85" s="121"/>
      <c r="K85" s="121"/>
      <c r="L85" s="109">
        <f t="shared" si="32"/>
        <v>0</v>
      </c>
      <c r="M85" s="100">
        <f t="shared" si="33"/>
        <v>0</v>
      </c>
      <c r="N85" s="100"/>
      <c r="O85" s="110">
        <f t="shared" si="26"/>
        <v>0</v>
      </c>
      <c r="P85" s="110">
        <f t="shared" si="26"/>
        <v>0</v>
      </c>
      <c r="Q85" s="110">
        <f t="shared" si="26"/>
        <v>0</v>
      </c>
      <c r="R85" s="110">
        <f t="shared" si="26"/>
        <v>0</v>
      </c>
      <c r="S85" s="110">
        <f t="shared" si="26"/>
        <v>0</v>
      </c>
      <c r="T85" s="110">
        <f t="shared" si="26"/>
        <v>0</v>
      </c>
      <c r="U85" s="110">
        <f t="shared" si="34"/>
        <v>0</v>
      </c>
      <c r="V85" s="110">
        <f t="shared" si="34"/>
        <v>0</v>
      </c>
      <c r="W85" s="110">
        <f t="shared" si="34"/>
        <v>0</v>
      </c>
      <c r="X85" s="110">
        <f t="shared" si="34"/>
        <v>0</v>
      </c>
      <c r="Y85" s="110">
        <f t="shared" si="34"/>
        <v>0</v>
      </c>
      <c r="Z85" s="110">
        <f t="shared" si="34"/>
        <v>1</v>
      </c>
      <c r="AB85" s="110">
        <f t="shared" si="35"/>
        <v>0</v>
      </c>
      <c r="AC85" s="110">
        <f t="shared" si="36"/>
        <v>0</v>
      </c>
      <c r="AD85" s="110">
        <f t="shared" si="37"/>
        <v>0</v>
      </c>
      <c r="AE85" s="110">
        <f t="shared" si="38"/>
        <v>0</v>
      </c>
      <c r="AF85" s="110">
        <f t="shared" si="39"/>
        <v>0</v>
      </c>
      <c r="AG85" s="110">
        <f t="shared" si="40"/>
        <v>0</v>
      </c>
      <c r="AI85" s="111">
        <f t="shared" si="28"/>
        <v>0</v>
      </c>
      <c r="AJ85" s="111">
        <f t="shared" si="29"/>
        <v>0</v>
      </c>
      <c r="AK85" s="111">
        <f t="shared" si="30"/>
        <v>0</v>
      </c>
      <c r="AR85" s="110" t="str">
        <f t="shared" si="41"/>
        <v/>
      </c>
      <c r="AS85" s="110" t="str">
        <f t="shared" si="42"/>
        <v/>
      </c>
      <c r="AT85" s="110" t="str">
        <f t="shared" si="43"/>
        <v/>
      </c>
      <c r="AU85" s="110" t="str">
        <f t="shared" si="44"/>
        <v/>
      </c>
      <c r="AV85" s="110" t="str">
        <f t="shared" si="45"/>
        <v/>
      </c>
      <c r="AW85" s="110" t="str">
        <f t="shared" si="27"/>
        <v/>
      </c>
      <c r="AX85" s="110" t="str">
        <f t="shared" si="27"/>
        <v/>
      </c>
      <c r="AY85" s="110" t="str">
        <f t="shared" si="27"/>
        <v/>
      </c>
      <c r="AZ85" s="110" t="str">
        <f t="shared" si="27"/>
        <v/>
      </c>
      <c r="BA85" s="110" t="str">
        <f t="shared" si="27"/>
        <v/>
      </c>
      <c r="BB85" s="110" t="str">
        <f t="shared" si="46"/>
        <v/>
      </c>
      <c r="BC85" s="110" t="str">
        <f t="shared" si="47"/>
        <v/>
      </c>
      <c r="BD85" s="110" t="str">
        <f t="shared" si="48"/>
        <v/>
      </c>
      <c r="BE85" s="110" t="str">
        <f t="shared" si="49"/>
        <v/>
      </c>
      <c r="BF85" s="110" t="str">
        <f t="shared" si="50"/>
        <v/>
      </c>
      <c r="BJ85" s="171" t="s">
        <v>558</v>
      </c>
      <c r="BK85" s="171" t="s">
        <v>521</v>
      </c>
      <c r="BL85" s="171" t="s">
        <v>522</v>
      </c>
      <c r="BM85" s="171" t="s">
        <v>314</v>
      </c>
      <c r="BN85" s="171" t="s">
        <v>559</v>
      </c>
    </row>
    <row r="86" spans="1:66" s="101" customFormat="1" ht="15">
      <c r="A86" s="35"/>
      <c r="B86" s="36"/>
      <c r="C86" s="36"/>
      <c r="D86" s="35"/>
      <c r="E86" s="36"/>
      <c r="F86" s="120"/>
      <c r="G86" s="97" t="str">
        <f t="shared" si="31"/>
        <v/>
      </c>
      <c r="H86" s="35"/>
      <c r="I86" s="36"/>
      <c r="J86" s="121"/>
      <c r="K86" s="121"/>
      <c r="L86" s="109">
        <f t="shared" si="32"/>
        <v>0</v>
      </c>
      <c r="M86" s="100">
        <f t="shared" si="33"/>
        <v>0</v>
      </c>
      <c r="N86" s="100"/>
      <c r="O86" s="110">
        <f t="shared" si="26"/>
        <v>0</v>
      </c>
      <c r="P86" s="110">
        <f t="shared" si="26"/>
        <v>0</v>
      </c>
      <c r="Q86" s="110">
        <f t="shared" si="26"/>
        <v>0</v>
      </c>
      <c r="R86" s="110">
        <f t="shared" si="26"/>
        <v>0</v>
      </c>
      <c r="S86" s="110">
        <f t="shared" si="26"/>
        <v>0</v>
      </c>
      <c r="T86" s="110">
        <f t="shared" si="26"/>
        <v>0</v>
      </c>
      <c r="U86" s="110">
        <f t="shared" si="34"/>
        <v>0</v>
      </c>
      <c r="V86" s="110">
        <f t="shared" si="34"/>
        <v>0</v>
      </c>
      <c r="W86" s="110">
        <f t="shared" si="34"/>
        <v>0</v>
      </c>
      <c r="X86" s="110">
        <f t="shared" si="34"/>
        <v>0</v>
      </c>
      <c r="Y86" s="110">
        <f t="shared" si="34"/>
        <v>0</v>
      </c>
      <c r="Z86" s="110">
        <f t="shared" si="34"/>
        <v>1</v>
      </c>
      <c r="AB86" s="110">
        <f t="shared" si="35"/>
        <v>0</v>
      </c>
      <c r="AC86" s="110">
        <f t="shared" si="36"/>
        <v>0</v>
      </c>
      <c r="AD86" s="110">
        <f t="shared" si="37"/>
        <v>0</v>
      </c>
      <c r="AE86" s="110">
        <f t="shared" si="38"/>
        <v>0</v>
      </c>
      <c r="AF86" s="110">
        <f t="shared" si="39"/>
        <v>0</v>
      </c>
      <c r="AG86" s="110">
        <f t="shared" si="40"/>
        <v>0</v>
      </c>
      <c r="AI86" s="111">
        <f t="shared" si="28"/>
        <v>0</v>
      </c>
      <c r="AJ86" s="111">
        <f t="shared" si="29"/>
        <v>0</v>
      </c>
      <c r="AK86" s="111">
        <f t="shared" si="30"/>
        <v>0</v>
      </c>
      <c r="AR86" s="110" t="str">
        <f t="shared" si="41"/>
        <v/>
      </c>
      <c r="AS86" s="110" t="str">
        <f t="shared" si="42"/>
        <v/>
      </c>
      <c r="AT86" s="110" t="str">
        <f t="shared" si="43"/>
        <v/>
      </c>
      <c r="AU86" s="110" t="str">
        <f t="shared" si="44"/>
        <v/>
      </c>
      <c r="AV86" s="110" t="str">
        <f t="shared" si="45"/>
        <v/>
      </c>
      <c r="AW86" s="110" t="str">
        <f t="shared" si="27"/>
        <v/>
      </c>
      <c r="AX86" s="110" t="str">
        <f t="shared" si="27"/>
        <v/>
      </c>
      <c r="AY86" s="110" t="str">
        <f t="shared" si="27"/>
        <v/>
      </c>
      <c r="AZ86" s="110" t="str">
        <f t="shared" si="27"/>
        <v/>
      </c>
      <c r="BA86" s="110" t="str">
        <f t="shared" si="27"/>
        <v/>
      </c>
      <c r="BB86" s="110" t="str">
        <f t="shared" si="46"/>
        <v/>
      </c>
      <c r="BC86" s="110" t="str">
        <f t="shared" si="47"/>
        <v/>
      </c>
      <c r="BD86" s="110" t="str">
        <f t="shared" si="48"/>
        <v/>
      </c>
      <c r="BE86" s="110" t="str">
        <f t="shared" si="49"/>
        <v/>
      </c>
      <c r="BF86" s="110" t="str">
        <f t="shared" si="50"/>
        <v/>
      </c>
      <c r="BJ86" s="171" t="s">
        <v>560</v>
      </c>
      <c r="BK86" s="171" t="s">
        <v>485</v>
      </c>
      <c r="BL86" s="171" t="s">
        <v>486</v>
      </c>
      <c r="BM86" s="171" t="s">
        <v>304</v>
      </c>
      <c r="BN86" s="171" t="s">
        <v>561</v>
      </c>
    </row>
    <row r="87" spans="1:66" s="101" customFormat="1" ht="15">
      <c r="A87" s="35"/>
      <c r="B87" s="36"/>
      <c r="C87" s="36"/>
      <c r="D87" s="35"/>
      <c r="E87" s="36"/>
      <c r="F87" s="120"/>
      <c r="G87" s="97" t="str">
        <f t="shared" si="31"/>
        <v/>
      </c>
      <c r="H87" s="35"/>
      <c r="I87" s="36"/>
      <c r="J87" s="121"/>
      <c r="K87" s="121"/>
      <c r="L87" s="109">
        <f t="shared" si="32"/>
        <v>0</v>
      </c>
      <c r="M87" s="100">
        <f t="shared" si="33"/>
        <v>0</v>
      </c>
      <c r="N87" s="100"/>
      <c r="O87" s="110">
        <f t="shared" si="26"/>
        <v>0</v>
      </c>
      <c r="P87" s="110">
        <f t="shared" si="26"/>
        <v>0</v>
      </c>
      <c r="Q87" s="110">
        <f t="shared" si="26"/>
        <v>0</v>
      </c>
      <c r="R87" s="110">
        <f t="shared" si="26"/>
        <v>0</v>
      </c>
      <c r="S87" s="110">
        <f t="shared" si="26"/>
        <v>0</v>
      </c>
      <c r="T87" s="110">
        <f t="shared" si="26"/>
        <v>0</v>
      </c>
      <c r="U87" s="110">
        <f t="shared" si="34"/>
        <v>0</v>
      </c>
      <c r="V87" s="110">
        <f t="shared" si="34"/>
        <v>0</v>
      </c>
      <c r="W87" s="110">
        <f t="shared" si="34"/>
        <v>0</v>
      </c>
      <c r="X87" s="110">
        <f t="shared" si="34"/>
        <v>0</v>
      </c>
      <c r="Y87" s="110">
        <f t="shared" si="34"/>
        <v>0</v>
      </c>
      <c r="Z87" s="110">
        <f t="shared" si="34"/>
        <v>1</v>
      </c>
      <c r="AB87" s="110">
        <f t="shared" si="35"/>
        <v>0</v>
      </c>
      <c r="AC87" s="110">
        <f t="shared" si="36"/>
        <v>0</v>
      </c>
      <c r="AD87" s="110">
        <f t="shared" si="37"/>
        <v>0</v>
      </c>
      <c r="AE87" s="110">
        <f t="shared" si="38"/>
        <v>0</v>
      </c>
      <c r="AF87" s="110">
        <f t="shared" si="39"/>
        <v>0</v>
      </c>
      <c r="AG87" s="110">
        <f t="shared" si="40"/>
        <v>0</v>
      </c>
      <c r="AI87" s="111">
        <f t="shared" si="28"/>
        <v>0</v>
      </c>
      <c r="AJ87" s="111">
        <f t="shared" si="29"/>
        <v>0</v>
      </c>
      <c r="AK87" s="111">
        <f t="shared" si="30"/>
        <v>0</v>
      </c>
      <c r="AR87" s="110" t="str">
        <f t="shared" si="41"/>
        <v/>
      </c>
      <c r="AS87" s="110" t="str">
        <f t="shared" si="42"/>
        <v/>
      </c>
      <c r="AT87" s="110" t="str">
        <f t="shared" si="43"/>
        <v/>
      </c>
      <c r="AU87" s="110" t="str">
        <f t="shared" si="44"/>
        <v/>
      </c>
      <c r="AV87" s="110" t="str">
        <f t="shared" si="45"/>
        <v/>
      </c>
      <c r="AW87" s="110" t="str">
        <f t="shared" si="27"/>
        <v/>
      </c>
      <c r="AX87" s="110" t="str">
        <f t="shared" si="27"/>
        <v/>
      </c>
      <c r="AY87" s="110" t="str">
        <f t="shared" si="27"/>
        <v/>
      </c>
      <c r="AZ87" s="110" t="str">
        <f t="shared" si="27"/>
        <v/>
      </c>
      <c r="BA87" s="110" t="str">
        <f t="shared" si="27"/>
        <v/>
      </c>
      <c r="BB87" s="110" t="str">
        <f t="shared" si="46"/>
        <v/>
      </c>
      <c r="BC87" s="110" t="str">
        <f t="shared" si="47"/>
        <v/>
      </c>
      <c r="BD87" s="110" t="str">
        <f t="shared" si="48"/>
        <v/>
      </c>
      <c r="BE87" s="110" t="str">
        <f t="shared" si="49"/>
        <v/>
      </c>
      <c r="BF87" s="110" t="str">
        <f t="shared" si="50"/>
        <v/>
      </c>
      <c r="BJ87" s="171" t="s">
        <v>562</v>
      </c>
      <c r="BK87" s="171" t="s">
        <v>521</v>
      </c>
      <c r="BL87" s="171" t="s">
        <v>522</v>
      </c>
      <c r="BM87" s="171" t="s">
        <v>314</v>
      </c>
      <c r="BN87" s="171" t="s">
        <v>563</v>
      </c>
    </row>
    <row r="88" spans="1:66" s="101" customFormat="1" ht="15">
      <c r="A88" s="35"/>
      <c r="B88" s="36"/>
      <c r="C88" s="36"/>
      <c r="D88" s="35"/>
      <c r="E88" s="36"/>
      <c r="F88" s="120"/>
      <c r="G88" s="97" t="str">
        <f t="shared" si="31"/>
        <v/>
      </c>
      <c r="H88" s="35"/>
      <c r="I88" s="36"/>
      <c r="J88" s="121"/>
      <c r="K88" s="121"/>
      <c r="L88" s="109">
        <f t="shared" si="32"/>
        <v>0</v>
      </c>
      <c r="M88" s="100">
        <f t="shared" si="33"/>
        <v>0</v>
      </c>
      <c r="N88" s="100"/>
      <c r="O88" s="110">
        <f t="shared" si="26"/>
        <v>0</v>
      </c>
      <c r="P88" s="110">
        <f t="shared" si="26"/>
        <v>0</v>
      </c>
      <c r="Q88" s="110">
        <f t="shared" si="26"/>
        <v>0</v>
      </c>
      <c r="R88" s="110">
        <f t="shared" si="26"/>
        <v>0</v>
      </c>
      <c r="S88" s="110">
        <f t="shared" si="26"/>
        <v>0</v>
      </c>
      <c r="T88" s="110">
        <f t="shared" si="26"/>
        <v>0</v>
      </c>
      <c r="U88" s="110">
        <f t="shared" si="34"/>
        <v>0</v>
      </c>
      <c r="V88" s="110">
        <f t="shared" si="34"/>
        <v>0</v>
      </c>
      <c r="W88" s="110">
        <f t="shared" si="34"/>
        <v>0</v>
      </c>
      <c r="X88" s="110">
        <f t="shared" si="34"/>
        <v>0</v>
      </c>
      <c r="Y88" s="110">
        <f t="shared" si="34"/>
        <v>0</v>
      </c>
      <c r="Z88" s="110">
        <f t="shared" si="34"/>
        <v>1</v>
      </c>
      <c r="AB88" s="110">
        <f t="shared" si="35"/>
        <v>0</v>
      </c>
      <c r="AC88" s="110">
        <f t="shared" si="36"/>
        <v>0</v>
      </c>
      <c r="AD88" s="110">
        <f t="shared" si="37"/>
        <v>0</v>
      </c>
      <c r="AE88" s="110">
        <f t="shared" si="38"/>
        <v>0</v>
      </c>
      <c r="AF88" s="110">
        <f t="shared" si="39"/>
        <v>0</v>
      </c>
      <c r="AG88" s="110">
        <f t="shared" si="40"/>
        <v>0</v>
      </c>
      <c r="AI88" s="111">
        <f t="shared" si="28"/>
        <v>0</v>
      </c>
      <c r="AJ88" s="111">
        <f t="shared" si="29"/>
        <v>0</v>
      </c>
      <c r="AK88" s="111">
        <f t="shared" si="30"/>
        <v>0</v>
      </c>
      <c r="AR88" s="110" t="str">
        <f t="shared" si="41"/>
        <v/>
      </c>
      <c r="AS88" s="110" t="str">
        <f t="shared" si="42"/>
        <v/>
      </c>
      <c r="AT88" s="110" t="str">
        <f t="shared" si="43"/>
        <v/>
      </c>
      <c r="AU88" s="110" t="str">
        <f t="shared" si="44"/>
        <v/>
      </c>
      <c r="AV88" s="110" t="str">
        <f t="shared" si="45"/>
        <v/>
      </c>
      <c r="AW88" s="110" t="str">
        <f t="shared" si="27"/>
        <v/>
      </c>
      <c r="AX88" s="110" t="str">
        <f t="shared" si="27"/>
        <v/>
      </c>
      <c r="AY88" s="110" t="str">
        <f t="shared" si="27"/>
        <v/>
      </c>
      <c r="AZ88" s="110" t="str">
        <f t="shared" si="27"/>
        <v/>
      </c>
      <c r="BA88" s="110" t="str">
        <f t="shared" si="27"/>
        <v/>
      </c>
      <c r="BB88" s="110" t="str">
        <f t="shared" si="46"/>
        <v/>
      </c>
      <c r="BC88" s="110" t="str">
        <f t="shared" si="47"/>
        <v/>
      </c>
      <c r="BD88" s="110" t="str">
        <f t="shared" si="48"/>
        <v/>
      </c>
      <c r="BE88" s="110" t="str">
        <f t="shared" si="49"/>
        <v/>
      </c>
      <c r="BF88" s="110" t="str">
        <f t="shared" si="50"/>
        <v/>
      </c>
      <c r="BJ88" s="171" t="s">
        <v>564</v>
      </c>
      <c r="BK88" s="171" t="s">
        <v>565</v>
      </c>
      <c r="BL88" s="171" t="s">
        <v>566</v>
      </c>
      <c r="BM88" s="171" t="s">
        <v>412</v>
      </c>
      <c r="BN88" s="171" t="s">
        <v>567</v>
      </c>
    </row>
    <row r="89" spans="1:66" s="101" customFormat="1" ht="15">
      <c r="A89" s="35"/>
      <c r="B89" s="36"/>
      <c r="C89" s="36"/>
      <c r="D89" s="35"/>
      <c r="E89" s="36"/>
      <c r="F89" s="120"/>
      <c r="G89" s="97" t="str">
        <f t="shared" si="31"/>
        <v/>
      </c>
      <c r="H89" s="35"/>
      <c r="I89" s="36"/>
      <c r="J89" s="121"/>
      <c r="K89" s="121"/>
      <c r="L89" s="109">
        <f t="shared" si="32"/>
        <v>0</v>
      </c>
      <c r="M89" s="100">
        <f t="shared" si="33"/>
        <v>0</v>
      </c>
      <c r="N89" s="100"/>
      <c r="O89" s="110">
        <f t="shared" si="26"/>
        <v>0</v>
      </c>
      <c r="P89" s="110">
        <f t="shared" si="26"/>
        <v>0</v>
      </c>
      <c r="Q89" s="110">
        <f t="shared" si="26"/>
        <v>0</v>
      </c>
      <c r="R89" s="110">
        <f t="shared" si="26"/>
        <v>0</v>
      </c>
      <c r="S89" s="110">
        <f t="shared" si="26"/>
        <v>0</v>
      </c>
      <c r="T89" s="110">
        <f t="shared" si="26"/>
        <v>0</v>
      </c>
      <c r="U89" s="110">
        <f t="shared" si="34"/>
        <v>0</v>
      </c>
      <c r="V89" s="110">
        <f t="shared" si="34"/>
        <v>0</v>
      </c>
      <c r="W89" s="110">
        <f t="shared" si="34"/>
        <v>0</v>
      </c>
      <c r="X89" s="110">
        <f t="shared" si="34"/>
        <v>0</v>
      </c>
      <c r="Y89" s="110">
        <f t="shared" si="34"/>
        <v>0</v>
      </c>
      <c r="Z89" s="110">
        <f t="shared" si="34"/>
        <v>1</v>
      </c>
      <c r="AB89" s="110">
        <f t="shared" si="35"/>
        <v>0</v>
      </c>
      <c r="AC89" s="110">
        <f t="shared" si="36"/>
        <v>0</v>
      </c>
      <c r="AD89" s="110">
        <f t="shared" si="37"/>
        <v>0</v>
      </c>
      <c r="AE89" s="110">
        <f t="shared" si="38"/>
        <v>0</v>
      </c>
      <c r="AF89" s="110">
        <f t="shared" si="39"/>
        <v>0</v>
      </c>
      <c r="AG89" s="110">
        <f t="shared" si="40"/>
        <v>0</v>
      </c>
      <c r="AI89" s="111">
        <f t="shared" si="28"/>
        <v>0</v>
      </c>
      <c r="AJ89" s="111">
        <f t="shared" si="29"/>
        <v>0</v>
      </c>
      <c r="AK89" s="111">
        <f t="shared" si="30"/>
        <v>0</v>
      </c>
      <c r="AR89" s="110" t="str">
        <f t="shared" si="41"/>
        <v/>
      </c>
      <c r="AS89" s="110" t="str">
        <f t="shared" si="42"/>
        <v/>
      </c>
      <c r="AT89" s="110" t="str">
        <f t="shared" si="43"/>
        <v/>
      </c>
      <c r="AU89" s="110" t="str">
        <f t="shared" si="44"/>
        <v/>
      </c>
      <c r="AV89" s="110" t="str">
        <f t="shared" si="45"/>
        <v/>
      </c>
      <c r="AW89" s="110" t="str">
        <f t="shared" si="27"/>
        <v/>
      </c>
      <c r="AX89" s="110" t="str">
        <f t="shared" si="27"/>
        <v/>
      </c>
      <c r="AY89" s="110" t="str">
        <f t="shared" si="27"/>
        <v/>
      </c>
      <c r="AZ89" s="110" t="str">
        <f t="shared" si="27"/>
        <v/>
      </c>
      <c r="BA89" s="110" t="str">
        <f t="shared" si="27"/>
        <v/>
      </c>
      <c r="BB89" s="110" t="str">
        <f t="shared" si="46"/>
        <v/>
      </c>
      <c r="BC89" s="110" t="str">
        <f t="shared" si="47"/>
        <v/>
      </c>
      <c r="BD89" s="110" t="str">
        <f t="shared" si="48"/>
        <v/>
      </c>
      <c r="BE89" s="110" t="str">
        <f t="shared" si="49"/>
        <v/>
      </c>
      <c r="BF89" s="110" t="str">
        <f t="shared" si="50"/>
        <v/>
      </c>
      <c r="BJ89" s="171" t="s">
        <v>568</v>
      </c>
      <c r="BK89" s="171" t="s">
        <v>493</v>
      </c>
      <c r="BL89" s="171" t="s">
        <v>2347</v>
      </c>
      <c r="BM89" s="171" t="s">
        <v>314</v>
      </c>
      <c r="BN89" s="171" t="s">
        <v>569</v>
      </c>
    </row>
    <row r="90" spans="1:66" s="101" customFormat="1" ht="15">
      <c r="A90" s="35"/>
      <c r="B90" s="36"/>
      <c r="C90" s="36"/>
      <c r="D90" s="35"/>
      <c r="E90" s="36"/>
      <c r="F90" s="120"/>
      <c r="G90" s="97" t="str">
        <f t="shared" si="31"/>
        <v/>
      </c>
      <c r="H90" s="35"/>
      <c r="I90" s="36"/>
      <c r="J90" s="121"/>
      <c r="K90" s="121"/>
      <c r="L90" s="109">
        <f t="shared" si="32"/>
        <v>0</v>
      </c>
      <c r="M90" s="100">
        <f t="shared" si="33"/>
        <v>0</v>
      </c>
      <c r="N90" s="100"/>
      <c r="O90" s="110">
        <f t="shared" si="26"/>
        <v>0</v>
      </c>
      <c r="P90" s="110">
        <f t="shared" si="26"/>
        <v>0</v>
      </c>
      <c r="Q90" s="110">
        <f t="shared" si="26"/>
        <v>0</v>
      </c>
      <c r="R90" s="110">
        <f t="shared" si="26"/>
        <v>0</v>
      </c>
      <c r="S90" s="110">
        <f t="shared" si="26"/>
        <v>0</v>
      </c>
      <c r="T90" s="110">
        <f t="shared" si="26"/>
        <v>0</v>
      </c>
      <c r="U90" s="110">
        <f t="shared" si="34"/>
        <v>0</v>
      </c>
      <c r="V90" s="110">
        <f t="shared" si="34"/>
        <v>0</v>
      </c>
      <c r="W90" s="110">
        <f t="shared" si="34"/>
        <v>0</v>
      </c>
      <c r="X90" s="110">
        <f t="shared" si="34"/>
        <v>0</v>
      </c>
      <c r="Y90" s="110">
        <f t="shared" si="34"/>
        <v>0</v>
      </c>
      <c r="Z90" s="110">
        <f t="shared" si="34"/>
        <v>1</v>
      </c>
      <c r="AB90" s="110">
        <f t="shared" si="35"/>
        <v>0</v>
      </c>
      <c r="AC90" s="110">
        <f t="shared" si="36"/>
        <v>0</v>
      </c>
      <c r="AD90" s="110">
        <f t="shared" si="37"/>
        <v>0</v>
      </c>
      <c r="AE90" s="110">
        <f t="shared" si="38"/>
        <v>0</v>
      </c>
      <c r="AF90" s="110">
        <f t="shared" si="39"/>
        <v>0</v>
      </c>
      <c r="AG90" s="110">
        <f t="shared" si="40"/>
        <v>0</v>
      </c>
      <c r="AI90" s="111">
        <f t="shared" si="28"/>
        <v>0</v>
      </c>
      <c r="AJ90" s="111">
        <f t="shared" si="29"/>
        <v>0</v>
      </c>
      <c r="AK90" s="111">
        <f t="shared" si="30"/>
        <v>0</v>
      </c>
      <c r="AR90" s="110" t="str">
        <f t="shared" si="41"/>
        <v/>
      </c>
      <c r="AS90" s="110" t="str">
        <f t="shared" si="42"/>
        <v/>
      </c>
      <c r="AT90" s="110" t="str">
        <f t="shared" si="43"/>
        <v/>
      </c>
      <c r="AU90" s="110" t="str">
        <f t="shared" si="44"/>
        <v/>
      </c>
      <c r="AV90" s="110" t="str">
        <f t="shared" si="45"/>
        <v/>
      </c>
      <c r="AW90" s="110" t="str">
        <f t="shared" si="27"/>
        <v/>
      </c>
      <c r="AX90" s="110" t="str">
        <f t="shared" si="27"/>
        <v/>
      </c>
      <c r="AY90" s="110" t="str">
        <f t="shared" si="27"/>
        <v/>
      </c>
      <c r="AZ90" s="110" t="str">
        <f t="shared" si="27"/>
        <v/>
      </c>
      <c r="BA90" s="110" t="str">
        <f t="shared" si="27"/>
        <v/>
      </c>
      <c r="BB90" s="110" t="str">
        <f t="shared" si="46"/>
        <v/>
      </c>
      <c r="BC90" s="110" t="str">
        <f t="shared" si="47"/>
        <v/>
      </c>
      <c r="BD90" s="110" t="str">
        <f t="shared" si="48"/>
        <v/>
      </c>
      <c r="BE90" s="110" t="str">
        <f t="shared" si="49"/>
        <v/>
      </c>
      <c r="BF90" s="110" t="str">
        <f t="shared" si="50"/>
        <v/>
      </c>
      <c r="BJ90" s="171" t="s">
        <v>570</v>
      </c>
      <c r="BK90" s="171" t="s">
        <v>571</v>
      </c>
      <c r="BL90" s="171" t="s">
        <v>572</v>
      </c>
      <c r="BM90" s="171" t="s">
        <v>304</v>
      </c>
      <c r="BN90" s="171" t="s">
        <v>573</v>
      </c>
    </row>
    <row r="91" spans="1:66" s="101" customFormat="1" ht="15">
      <c r="A91" s="35"/>
      <c r="B91" s="36"/>
      <c r="C91" s="36"/>
      <c r="D91" s="35"/>
      <c r="E91" s="36"/>
      <c r="F91" s="120"/>
      <c r="G91" s="97" t="str">
        <f t="shared" si="31"/>
        <v/>
      </c>
      <c r="H91" s="35"/>
      <c r="I91" s="36"/>
      <c r="J91" s="121"/>
      <c r="K91" s="121"/>
      <c r="L91" s="109">
        <f t="shared" si="32"/>
        <v>0</v>
      </c>
      <c r="M91" s="100">
        <f t="shared" si="33"/>
        <v>0</v>
      </c>
      <c r="N91" s="100"/>
      <c r="O91" s="110">
        <f t="shared" si="26"/>
        <v>0</v>
      </c>
      <c r="P91" s="110">
        <f t="shared" si="26"/>
        <v>0</v>
      </c>
      <c r="Q91" s="110">
        <f t="shared" si="26"/>
        <v>0</v>
      </c>
      <c r="R91" s="110">
        <f t="shared" si="26"/>
        <v>0</v>
      </c>
      <c r="S91" s="110">
        <f t="shared" si="26"/>
        <v>0</v>
      </c>
      <c r="T91" s="110">
        <f t="shared" si="26"/>
        <v>0</v>
      </c>
      <c r="U91" s="110">
        <f t="shared" si="34"/>
        <v>0</v>
      </c>
      <c r="V91" s="110">
        <f t="shared" si="34"/>
        <v>0</v>
      </c>
      <c r="W91" s="110">
        <f t="shared" si="34"/>
        <v>0</v>
      </c>
      <c r="X91" s="110">
        <f t="shared" si="34"/>
        <v>0</v>
      </c>
      <c r="Y91" s="110">
        <f t="shared" si="34"/>
        <v>0</v>
      </c>
      <c r="Z91" s="110">
        <f t="shared" si="34"/>
        <v>1</v>
      </c>
      <c r="AB91" s="110">
        <f t="shared" si="35"/>
        <v>0</v>
      </c>
      <c r="AC91" s="110">
        <f t="shared" si="36"/>
        <v>0</v>
      </c>
      <c r="AD91" s="110">
        <f t="shared" si="37"/>
        <v>0</v>
      </c>
      <c r="AE91" s="110">
        <f t="shared" si="38"/>
        <v>0</v>
      </c>
      <c r="AF91" s="110">
        <f t="shared" si="39"/>
        <v>0</v>
      </c>
      <c r="AG91" s="110">
        <f t="shared" si="40"/>
        <v>0</v>
      </c>
      <c r="AI91" s="111">
        <f t="shared" si="28"/>
        <v>0</v>
      </c>
      <c r="AJ91" s="111">
        <f t="shared" si="29"/>
        <v>0</v>
      </c>
      <c r="AK91" s="111">
        <f t="shared" si="30"/>
        <v>0</v>
      </c>
      <c r="AR91" s="110" t="str">
        <f t="shared" si="41"/>
        <v/>
      </c>
      <c r="AS91" s="110" t="str">
        <f t="shared" si="42"/>
        <v/>
      </c>
      <c r="AT91" s="110" t="str">
        <f t="shared" si="43"/>
        <v/>
      </c>
      <c r="AU91" s="110" t="str">
        <f t="shared" si="44"/>
        <v/>
      </c>
      <c r="AV91" s="110" t="str">
        <f t="shared" si="45"/>
        <v/>
      </c>
      <c r="AW91" s="110" t="str">
        <f t="shared" si="27"/>
        <v/>
      </c>
      <c r="AX91" s="110" t="str">
        <f t="shared" si="27"/>
        <v/>
      </c>
      <c r="AY91" s="110" t="str">
        <f t="shared" si="27"/>
        <v/>
      </c>
      <c r="AZ91" s="110" t="str">
        <f t="shared" si="27"/>
        <v/>
      </c>
      <c r="BA91" s="110" t="str">
        <f t="shared" si="27"/>
        <v/>
      </c>
      <c r="BB91" s="110" t="str">
        <f t="shared" si="46"/>
        <v/>
      </c>
      <c r="BC91" s="110" t="str">
        <f t="shared" si="47"/>
        <v/>
      </c>
      <c r="BD91" s="110" t="str">
        <f t="shared" si="48"/>
        <v/>
      </c>
      <c r="BE91" s="110" t="str">
        <f t="shared" si="49"/>
        <v/>
      </c>
      <c r="BF91" s="110" t="str">
        <f t="shared" si="50"/>
        <v/>
      </c>
      <c r="BJ91" s="171" t="s">
        <v>574</v>
      </c>
      <c r="BK91" s="171" t="s">
        <v>489</v>
      </c>
      <c r="BL91" s="171" t="s">
        <v>490</v>
      </c>
      <c r="BM91" s="171" t="s">
        <v>412</v>
      </c>
      <c r="BN91" s="171" t="s">
        <v>575</v>
      </c>
    </row>
    <row r="92" spans="1:66" s="101" customFormat="1" ht="15">
      <c r="A92" s="35"/>
      <c r="B92" s="36"/>
      <c r="C92" s="36"/>
      <c r="D92" s="35"/>
      <c r="E92" s="36"/>
      <c r="F92" s="120"/>
      <c r="G92" s="97" t="str">
        <f t="shared" si="31"/>
        <v/>
      </c>
      <c r="H92" s="35"/>
      <c r="I92" s="36"/>
      <c r="J92" s="121"/>
      <c r="K92" s="121"/>
      <c r="L92" s="109">
        <f t="shared" si="32"/>
        <v>0</v>
      </c>
      <c r="M92" s="100">
        <f t="shared" si="33"/>
        <v>0</v>
      </c>
      <c r="N92" s="100"/>
      <c r="O92" s="110">
        <f t="shared" si="26"/>
        <v>0</v>
      </c>
      <c r="P92" s="110">
        <f t="shared" si="26"/>
        <v>0</v>
      </c>
      <c r="Q92" s="110">
        <f t="shared" si="26"/>
        <v>0</v>
      </c>
      <c r="R92" s="110">
        <f t="shared" si="26"/>
        <v>0</v>
      </c>
      <c r="S92" s="110">
        <f t="shared" si="26"/>
        <v>0</v>
      </c>
      <c r="T92" s="110">
        <f t="shared" si="26"/>
        <v>0</v>
      </c>
      <c r="U92" s="110">
        <f t="shared" si="34"/>
        <v>0</v>
      </c>
      <c r="V92" s="110">
        <f t="shared" si="34"/>
        <v>0</v>
      </c>
      <c r="W92" s="110">
        <f t="shared" si="34"/>
        <v>0</v>
      </c>
      <c r="X92" s="110">
        <f t="shared" si="34"/>
        <v>0</v>
      </c>
      <c r="Y92" s="110">
        <f t="shared" si="34"/>
        <v>0</v>
      </c>
      <c r="Z92" s="110">
        <f t="shared" si="34"/>
        <v>1</v>
      </c>
      <c r="AB92" s="110">
        <f t="shared" si="35"/>
        <v>0</v>
      </c>
      <c r="AC92" s="110">
        <f t="shared" si="36"/>
        <v>0</v>
      </c>
      <c r="AD92" s="110">
        <f t="shared" si="37"/>
        <v>0</v>
      </c>
      <c r="AE92" s="110">
        <f t="shared" si="38"/>
        <v>0</v>
      </c>
      <c r="AF92" s="110">
        <f t="shared" si="39"/>
        <v>0</v>
      </c>
      <c r="AG92" s="110">
        <f t="shared" si="40"/>
        <v>0</v>
      </c>
      <c r="AI92" s="111">
        <f t="shared" si="28"/>
        <v>0</v>
      </c>
      <c r="AJ92" s="111">
        <f t="shared" si="29"/>
        <v>0</v>
      </c>
      <c r="AK92" s="111">
        <f t="shared" si="30"/>
        <v>0</v>
      </c>
      <c r="AR92" s="110" t="str">
        <f t="shared" si="41"/>
        <v/>
      </c>
      <c r="AS92" s="110" t="str">
        <f t="shared" si="42"/>
        <v/>
      </c>
      <c r="AT92" s="110" t="str">
        <f t="shared" si="43"/>
        <v/>
      </c>
      <c r="AU92" s="110" t="str">
        <f t="shared" si="44"/>
        <v/>
      </c>
      <c r="AV92" s="110" t="str">
        <f t="shared" si="45"/>
        <v/>
      </c>
      <c r="AW92" s="110" t="str">
        <f t="shared" si="27"/>
        <v/>
      </c>
      <c r="AX92" s="110" t="str">
        <f t="shared" si="27"/>
        <v/>
      </c>
      <c r="AY92" s="110" t="str">
        <f t="shared" si="27"/>
        <v/>
      </c>
      <c r="AZ92" s="110" t="str">
        <f t="shared" si="27"/>
        <v/>
      </c>
      <c r="BA92" s="110" t="str">
        <f t="shared" si="27"/>
        <v/>
      </c>
      <c r="BB92" s="110" t="str">
        <f t="shared" si="46"/>
        <v/>
      </c>
      <c r="BC92" s="110" t="str">
        <f t="shared" si="47"/>
        <v/>
      </c>
      <c r="BD92" s="110" t="str">
        <f t="shared" si="48"/>
        <v/>
      </c>
      <c r="BE92" s="110" t="str">
        <f t="shared" si="49"/>
        <v/>
      </c>
      <c r="BF92" s="110" t="str">
        <f t="shared" si="50"/>
        <v/>
      </c>
      <c r="BJ92" s="171" t="s">
        <v>576</v>
      </c>
      <c r="BK92" s="171" t="s">
        <v>577</v>
      </c>
      <c r="BL92" s="171" t="s">
        <v>578</v>
      </c>
      <c r="BM92" s="171" t="s">
        <v>579</v>
      </c>
      <c r="BN92" s="171" t="s">
        <v>580</v>
      </c>
    </row>
    <row r="93" spans="1:66" s="101" customFormat="1" ht="15">
      <c r="A93" s="35"/>
      <c r="B93" s="36"/>
      <c r="C93" s="36"/>
      <c r="D93" s="35"/>
      <c r="E93" s="36"/>
      <c r="F93" s="120"/>
      <c r="G93" s="97" t="str">
        <f t="shared" si="31"/>
        <v/>
      </c>
      <c r="H93" s="35"/>
      <c r="I93" s="36"/>
      <c r="J93" s="121"/>
      <c r="K93" s="121"/>
      <c r="L93" s="109">
        <f t="shared" si="32"/>
        <v>0</v>
      </c>
      <c r="M93" s="100">
        <f t="shared" si="33"/>
        <v>0</v>
      </c>
      <c r="N93" s="100"/>
      <c r="O93" s="110">
        <f t="shared" si="26"/>
        <v>0</v>
      </c>
      <c r="P93" s="110">
        <f t="shared" si="26"/>
        <v>0</v>
      </c>
      <c r="Q93" s="110">
        <f t="shared" si="26"/>
        <v>0</v>
      </c>
      <c r="R93" s="110">
        <f t="shared" si="26"/>
        <v>0</v>
      </c>
      <c r="S93" s="110">
        <f t="shared" si="26"/>
        <v>0</v>
      </c>
      <c r="T93" s="110">
        <f t="shared" si="26"/>
        <v>0</v>
      </c>
      <c r="U93" s="110">
        <f t="shared" si="34"/>
        <v>0</v>
      </c>
      <c r="V93" s="110">
        <f t="shared" si="34"/>
        <v>0</v>
      </c>
      <c r="W93" s="110">
        <f t="shared" si="34"/>
        <v>0</v>
      </c>
      <c r="X93" s="110">
        <f t="shared" si="34"/>
        <v>0</v>
      </c>
      <c r="Y93" s="110">
        <f t="shared" si="34"/>
        <v>0</v>
      </c>
      <c r="Z93" s="110">
        <f t="shared" si="34"/>
        <v>1</v>
      </c>
      <c r="AB93" s="110">
        <f t="shared" si="35"/>
        <v>0</v>
      </c>
      <c r="AC93" s="110">
        <f t="shared" si="36"/>
        <v>0</v>
      </c>
      <c r="AD93" s="110">
        <f t="shared" si="37"/>
        <v>0</v>
      </c>
      <c r="AE93" s="110">
        <f t="shared" si="38"/>
        <v>0</v>
      </c>
      <c r="AF93" s="110">
        <f t="shared" si="39"/>
        <v>0</v>
      </c>
      <c r="AG93" s="110">
        <f t="shared" si="40"/>
        <v>0</v>
      </c>
      <c r="AI93" s="111">
        <f t="shared" si="28"/>
        <v>0</v>
      </c>
      <c r="AJ93" s="111">
        <f t="shared" si="29"/>
        <v>0</v>
      </c>
      <c r="AK93" s="111">
        <f t="shared" si="30"/>
        <v>0</v>
      </c>
      <c r="AR93" s="110" t="str">
        <f t="shared" si="41"/>
        <v/>
      </c>
      <c r="AS93" s="110" t="str">
        <f t="shared" si="42"/>
        <v/>
      </c>
      <c r="AT93" s="110" t="str">
        <f t="shared" si="43"/>
        <v/>
      </c>
      <c r="AU93" s="110" t="str">
        <f t="shared" si="44"/>
        <v/>
      </c>
      <c r="AV93" s="110" t="str">
        <f t="shared" si="45"/>
        <v/>
      </c>
      <c r="AW93" s="110" t="str">
        <f t="shared" si="27"/>
        <v/>
      </c>
      <c r="AX93" s="110" t="str">
        <f t="shared" si="27"/>
        <v/>
      </c>
      <c r="AY93" s="110" t="str">
        <f t="shared" si="27"/>
        <v/>
      </c>
      <c r="AZ93" s="110" t="str">
        <f t="shared" si="27"/>
        <v/>
      </c>
      <c r="BA93" s="110" t="str">
        <f t="shared" si="27"/>
        <v/>
      </c>
      <c r="BB93" s="110" t="str">
        <f t="shared" si="46"/>
        <v/>
      </c>
      <c r="BC93" s="110" t="str">
        <f t="shared" si="47"/>
        <v/>
      </c>
      <c r="BD93" s="110" t="str">
        <f t="shared" si="48"/>
        <v/>
      </c>
      <c r="BE93" s="110" t="str">
        <f t="shared" si="49"/>
        <v/>
      </c>
      <c r="BF93" s="110" t="str">
        <f t="shared" si="50"/>
        <v/>
      </c>
      <c r="BJ93" s="171" t="s">
        <v>581</v>
      </c>
      <c r="BK93" s="171" t="s">
        <v>474</v>
      </c>
      <c r="BL93" s="171" t="s">
        <v>2346</v>
      </c>
      <c r="BM93" s="171" t="s">
        <v>314</v>
      </c>
      <c r="BN93" s="171" t="s">
        <v>582</v>
      </c>
    </row>
    <row r="94" spans="1:66" s="101" customFormat="1" ht="15">
      <c r="A94" s="35"/>
      <c r="B94" s="36"/>
      <c r="C94" s="36"/>
      <c r="D94" s="35"/>
      <c r="E94" s="36"/>
      <c r="F94" s="120"/>
      <c r="G94" s="97" t="str">
        <f t="shared" si="31"/>
        <v/>
      </c>
      <c r="H94" s="35"/>
      <c r="I94" s="36"/>
      <c r="J94" s="121"/>
      <c r="K94" s="121"/>
      <c r="L94" s="109">
        <f t="shared" si="32"/>
        <v>0</v>
      </c>
      <c r="M94" s="100">
        <f t="shared" si="33"/>
        <v>0</v>
      </c>
      <c r="N94" s="100"/>
      <c r="O94" s="110">
        <f t="shared" si="26"/>
        <v>0</v>
      </c>
      <c r="P94" s="110">
        <f t="shared" si="26"/>
        <v>0</v>
      </c>
      <c r="Q94" s="110">
        <f t="shared" si="26"/>
        <v>0</v>
      </c>
      <c r="R94" s="110">
        <f t="shared" si="26"/>
        <v>0</v>
      </c>
      <c r="S94" s="110">
        <f t="shared" si="26"/>
        <v>0</v>
      </c>
      <c r="T94" s="110">
        <f t="shared" si="26"/>
        <v>0</v>
      </c>
      <c r="U94" s="110">
        <f t="shared" si="34"/>
        <v>0</v>
      </c>
      <c r="V94" s="110">
        <f t="shared" si="34"/>
        <v>0</v>
      </c>
      <c r="W94" s="110">
        <f t="shared" si="34"/>
        <v>0</v>
      </c>
      <c r="X94" s="110">
        <f t="shared" si="34"/>
        <v>0</v>
      </c>
      <c r="Y94" s="110">
        <f t="shared" si="34"/>
        <v>0</v>
      </c>
      <c r="Z94" s="110">
        <f t="shared" si="34"/>
        <v>1</v>
      </c>
      <c r="AB94" s="110">
        <f t="shared" si="35"/>
        <v>0</v>
      </c>
      <c r="AC94" s="110">
        <f t="shared" si="36"/>
        <v>0</v>
      </c>
      <c r="AD94" s="110">
        <f t="shared" si="37"/>
        <v>0</v>
      </c>
      <c r="AE94" s="110">
        <f t="shared" si="38"/>
        <v>0</v>
      </c>
      <c r="AF94" s="110">
        <f t="shared" si="39"/>
        <v>0</v>
      </c>
      <c r="AG94" s="110">
        <f t="shared" si="40"/>
        <v>0</v>
      </c>
      <c r="AI94" s="111">
        <f t="shared" si="28"/>
        <v>0</v>
      </c>
      <c r="AJ94" s="111">
        <f t="shared" si="29"/>
        <v>0</v>
      </c>
      <c r="AK94" s="111">
        <f t="shared" si="30"/>
        <v>0</v>
      </c>
      <c r="AR94" s="110" t="str">
        <f t="shared" si="41"/>
        <v/>
      </c>
      <c r="AS94" s="110" t="str">
        <f t="shared" si="42"/>
        <v/>
      </c>
      <c r="AT94" s="110" t="str">
        <f t="shared" si="43"/>
        <v/>
      </c>
      <c r="AU94" s="110" t="str">
        <f t="shared" si="44"/>
        <v/>
      </c>
      <c r="AV94" s="110" t="str">
        <f t="shared" si="45"/>
        <v/>
      </c>
      <c r="AW94" s="110" t="str">
        <f t="shared" si="27"/>
        <v/>
      </c>
      <c r="AX94" s="110" t="str">
        <f t="shared" si="27"/>
        <v/>
      </c>
      <c r="AY94" s="110" t="str">
        <f t="shared" si="27"/>
        <v/>
      </c>
      <c r="AZ94" s="110" t="str">
        <f t="shared" si="27"/>
        <v/>
      </c>
      <c r="BA94" s="110" t="str">
        <f t="shared" si="27"/>
        <v/>
      </c>
      <c r="BB94" s="110" t="str">
        <f t="shared" si="46"/>
        <v/>
      </c>
      <c r="BC94" s="110" t="str">
        <f t="shared" si="47"/>
        <v/>
      </c>
      <c r="BD94" s="110" t="str">
        <f t="shared" si="48"/>
        <v/>
      </c>
      <c r="BE94" s="110" t="str">
        <f t="shared" si="49"/>
        <v/>
      </c>
      <c r="BF94" s="110" t="str">
        <f t="shared" si="50"/>
        <v/>
      </c>
      <c r="BJ94" s="171" t="s">
        <v>583</v>
      </c>
      <c r="BK94" s="171" t="s">
        <v>474</v>
      </c>
      <c r="BL94" s="171" t="s">
        <v>2346</v>
      </c>
      <c r="BM94" s="171" t="s">
        <v>314</v>
      </c>
      <c r="BN94" s="171" t="s">
        <v>584</v>
      </c>
    </row>
    <row r="95" spans="1:66" s="101" customFormat="1" ht="15">
      <c r="A95" s="35"/>
      <c r="B95" s="36"/>
      <c r="C95" s="36"/>
      <c r="D95" s="35"/>
      <c r="E95" s="36"/>
      <c r="F95" s="120"/>
      <c r="G95" s="97" t="str">
        <f t="shared" si="31"/>
        <v/>
      </c>
      <c r="H95" s="35"/>
      <c r="I95" s="36"/>
      <c r="J95" s="121"/>
      <c r="K95" s="121"/>
      <c r="L95" s="109">
        <f t="shared" si="32"/>
        <v>0</v>
      </c>
      <c r="M95" s="100">
        <f t="shared" si="33"/>
        <v>0</v>
      </c>
      <c r="N95" s="100"/>
      <c r="O95" s="110">
        <f t="shared" si="26"/>
        <v>0</v>
      </c>
      <c r="P95" s="110">
        <f t="shared" si="26"/>
        <v>0</v>
      </c>
      <c r="Q95" s="110">
        <f t="shared" si="26"/>
        <v>0</v>
      </c>
      <c r="R95" s="110">
        <f t="shared" si="26"/>
        <v>0</v>
      </c>
      <c r="S95" s="110">
        <f t="shared" si="26"/>
        <v>0</v>
      </c>
      <c r="T95" s="110">
        <f t="shared" si="26"/>
        <v>0</v>
      </c>
      <c r="U95" s="110">
        <f t="shared" si="34"/>
        <v>0</v>
      </c>
      <c r="V95" s="110">
        <f t="shared" si="34"/>
        <v>0</v>
      </c>
      <c r="W95" s="110">
        <f t="shared" si="34"/>
        <v>0</v>
      </c>
      <c r="X95" s="110">
        <f t="shared" si="34"/>
        <v>0</v>
      </c>
      <c r="Y95" s="110">
        <f t="shared" si="34"/>
        <v>0</v>
      </c>
      <c r="Z95" s="110">
        <f t="shared" si="34"/>
        <v>1</v>
      </c>
      <c r="AB95" s="110">
        <f t="shared" si="35"/>
        <v>0</v>
      </c>
      <c r="AC95" s="110">
        <f t="shared" si="36"/>
        <v>0</v>
      </c>
      <c r="AD95" s="110">
        <f t="shared" si="37"/>
        <v>0</v>
      </c>
      <c r="AE95" s="110">
        <f t="shared" si="38"/>
        <v>0</v>
      </c>
      <c r="AF95" s="110">
        <f t="shared" si="39"/>
        <v>0</v>
      </c>
      <c r="AG95" s="110">
        <f t="shared" si="40"/>
        <v>0</v>
      </c>
      <c r="AI95" s="111">
        <f t="shared" si="28"/>
        <v>0</v>
      </c>
      <c r="AJ95" s="111">
        <f t="shared" si="29"/>
        <v>0</v>
      </c>
      <c r="AK95" s="111">
        <f t="shared" si="30"/>
        <v>0</v>
      </c>
      <c r="AR95" s="110" t="str">
        <f t="shared" si="41"/>
        <v/>
      </c>
      <c r="AS95" s="110" t="str">
        <f t="shared" si="42"/>
        <v/>
      </c>
      <c r="AT95" s="110" t="str">
        <f t="shared" si="43"/>
        <v/>
      </c>
      <c r="AU95" s="110" t="str">
        <f t="shared" si="44"/>
        <v/>
      </c>
      <c r="AV95" s="110" t="str">
        <f t="shared" si="45"/>
        <v/>
      </c>
      <c r="AW95" s="110" t="str">
        <f t="shared" si="27"/>
        <v/>
      </c>
      <c r="AX95" s="110" t="str">
        <f t="shared" si="27"/>
        <v/>
      </c>
      <c r="AY95" s="110" t="str">
        <f t="shared" si="27"/>
        <v/>
      </c>
      <c r="AZ95" s="110" t="str">
        <f t="shared" si="27"/>
        <v/>
      </c>
      <c r="BA95" s="110" t="str">
        <f t="shared" si="27"/>
        <v/>
      </c>
      <c r="BB95" s="110" t="str">
        <f t="shared" si="46"/>
        <v/>
      </c>
      <c r="BC95" s="110" t="str">
        <f t="shared" si="47"/>
        <v/>
      </c>
      <c r="BD95" s="110" t="str">
        <f t="shared" si="48"/>
        <v/>
      </c>
      <c r="BE95" s="110" t="str">
        <f t="shared" si="49"/>
        <v/>
      </c>
      <c r="BF95" s="110" t="str">
        <f t="shared" si="50"/>
        <v/>
      </c>
      <c r="BJ95" s="171" t="s">
        <v>585</v>
      </c>
      <c r="BK95" s="171" t="s">
        <v>521</v>
      </c>
      <c r="BL95" s="171" t="s">
        <v>522</v>
      </c>
      <c r="BM95" s="171" t="s">
        <v>314</v>
      </c>
      <c r="BN95" s="171" t="s">
        <v>586</v>
      </c>
    </row>
    <row r="96" spans="1:66" s="101" customFormat="1" ht="15">
      <c r="A96" s="35"/>
      <c r="B96" s="36"/>
      <c r="C96" s="36"/>
      <c r="D96" s="35"/>
      <c r="E96" s="36"/>
      <c r="F96" s="120"/>
      <c r="G96" s="97" t="str">
        <f t="shared" si="31"/>
        <v/>
      </c>
      <c r="H96" s="35"/>
      <c r="I96" s="36"/>
      <c r="J96" s="121"/>
      <c r="K96" s="121"/>
      <c r="L96" s="109">
        <f t="shared" si="32"/>
        <v>0</v>
      </c>
      <c r="M96" s="100">
        <f t="shared" si="33"/>
        <v>0</v>
      </c>
      <c r="N96" s="100"/>
      <c r="O96" s="110">
        <f t="shared" si="26"/>
        <v>0</v>
      </c>
      <c r="P96" s="110">
        <f t="shared" si="26"/>
        <v>0</v>
      </c>
      <c r="Q96" s="110">
        <f t="shared" si="26"/>
        <v>0</v>
      </c>
      <c r="R96" s="110">
        <f t="shared" si="26"/>
        <v>0</v>
      </c>
      <c r="S96" s="110">
        <f t="shared" si="26"/>
        <v>0</v>
      </c>
      <c r="T96" s="110">
        <f t="shared" si="26"/>
        <v>0</v>
      </c>
      <c r="U96" s="110">
        <f t="shared" si="34"/>
        <v>0</v>
      </c>
      <c r="V96" s="110">
        <f t="shared" si="34"/>
        <v>0</v>
      </c>
      <c r="W96" s="110">
        <f t="shared" si="34"/>
        <v>0</v>
      </c>
      <c r="X96" s="110">
        <f t="shared" si="34"/>
        <v>0</v>
      </c>
      <c r="Y96" s="110">
        <f t="shared" si="34"/>
        <v>0</v>
      </c>
      <c r="Z96" s="110">
        <f t="shared" si="34"/>
        <v>1</v>
      </c>
      <c r="AB96" s="110">
        <f t="shared" si="35"/>
        <v>0</v>
      </c>
      <c r="AC96" s="110">
        <f t="shared" si="36"/>
        <v>0</v>
      </c>
      <c r="AD96" s="110">
        <f t="shared" si="37"/>
        <v>0</v>
      </c>
      <c r="AE96" s="110">
        <f t="shared" si="38"/>
        <v>0</v>
      </c>
      <c r="AF96" s="110">
        <f t="shared" si="39"/>
        <v>0</v>
      </c>
      <c r="AG96" s="110">
        <f t="shared" si="40"/>
        <v>0</v>
      </c>
      <c r="AI96" s="111">
        <f t="shared" si="28"/>
        <v>0</v>
      </c>
      <c r="AJ96" s="111">
        <f t="shared" si="29"/>
        <v>0</v>
      </c>
      <c r="AK96" s="111">
        <f t="shared" si="30"/>
        <v>0</v>
      </c>
      <c r="AR96" s="110" t="str">
        <f t="shared" si="41"/>
        <v/>
      </c>
      <c r="AS96" s="110" t="str">
        <f t="shared" si="42"/>
        <v/>
      </c>
      <c r="AT96" s="110" t="str">
        <f t="shared" si="43"/>
        <v/>
      </c>
      <c r="AU96" s="110" t="str">
        <f t="shared" si="44"/>
        <v/>
      </c>
      <c r="AV96" s="110" t="str">
        <f t="shared" si="45"/>
        <v/>
      </c>
      <c r="AW96" s="110" t="str">
        <f t="shared" si="27"/>
        <v/>
      </c>
      <c r="AX96" s="110" t="str">
        <f t="shared" si="27"/>
        <v/>
      </c>
      <c r="AY96" s="110" t="str">
        <f t="shared" si="27"/>
        <v/>
      </c>
      <c r="AZ96" s="110" t="str">
        <f t="shared" si="27"/>
        <v/>
      </c>
      <c r="BA96" s="110" t="str">
        <f t="shared" si="27"/>
        <v/>
      </c>
      <c r="BB96" s="110" t="str">
        <f t="shared" si="46"/>
        <v/>
      </c>
      <c r="BC96" s="110" t="str">
        <f t="shared" si="47"/>
        <v/>
      </c>
      <c r="BD96" s="110" t="str">
        <f t="shared" si="48"/>
        <v/>
      </c>
      <c r="BE96" s="110" t="str">
        <f t="shared" si="49"/>
        <v/>
      </c>
      <c r="BF96" s="110" t="str">
        <f t="shared" si="50"/>
        <v/>
      </c>
      <c r="BJ96" s="171" t="s">
        <v>587</v>
      </c>
      <c r="BK96" s="171" t="s">
        <v>474</v>
      </c>
      <c r="BL96" s="171" t="s">
        <v>2346</v>
      </c>
      <c r="BM96" s="171" t="s">
        <v>314</v>
      </c>
      <c r="BN96" s="171" t="s">
        <v>588</v>
      </c>
    </row>
    <row r="97" spans="1:66" s="101" customFormat="1" ht="15">
      <c r="A97" s="35"/>
      <c r="B97" s="36"/>
      <c r="C97" s="36"/>
      <c r="D97" s="35"/>
      <c r="E97" s="36"/>
      <c r="F97" s="120"/>
      <c r="G97" s="97" t="str">
        <f t="shared" si="31"/>
        <v/>
      </c>
      <c r="H97" s="35"/>
      <c r="I97" s="36"/>
      <c r="J97" s="121"/>
      <c r="K97" s="121"/>
      <c r="L97" s="109">
        <f t="shared" si="32"/>
        <v>0</v>
      </c>
      <c r="M97" s="100">
        <f t="shared" si="33"/>
        <v>0</v>
      </c>
      <c r="N97" s="100"/>
      <c r="O97" s="110">
        <f t="shared" si="26"/>
        <v>0</v>
      </c>
      <c r="P97" s="110">
        <f t="shared" si="26"/>
        <v>0</v>
      </c>
      <c r="Q97" s="110">
        <f t="shared" si="26"/>
        <v>0</v>
      </c>
      <c r="R97" s="110">
        <f t="shared" si="26"/>
        <v>0</v>
      </c>
      <c r="S97" s="110">
        <f t="shared" si="26"/>
        <v>0</v>
      </c>
      <c r="T97" s="110">
        <f t="shared" si="26"/>
        <v>0</v>
      </c>
      <c r="U97" s="110">
        <f t="shared" si="34"/>
        <v>0</v>
      </c>
      <c r="V97" s="110">
        <f t="shared" si="34"/>
        <v>0</v>
      </c>
      <c r="W97" s="110">
        <f t="shared" si="34"/>
        <v>0</v>
      </c>
      <c r="X97" s="110">
        <f t="shared" si="34"/>
        <v>0</v>
      </c>
      <c r="Y97" s="110">
        <f t="shared" si="34"/>
        <v>0</v>
      </c>
      <c r="Z97" s="110">
        <f t="shared" si="34"/>
        <v>1</v>
      </c>
      <c r="AB97" s="110">
        <f t="shared" si="35"/>
        <v>0</v>
      </c>
      <c r="AC97" s="110">
        <f t="shared" si="36"/>
        <v>0</v>
      </c>
      <c r="AD97" s="110">
        <f t="shared" si="37"/>
        <v>0</v>
      </c>
      <c r="AE97" s="110">
        <f t="shared" si="38"/>
        <v>0</v>
      </c>
      <c r="AF97" s="110">
        <f t="shared" si="39"/>
        <v>0</v>
      </c>
      <c r="AG97" s="110">
        <f t="shared" si="40"/>
        <v>0</v>
      </c>
      <c r="AI97" s="111">
        <f t="shared" si="28"/>
        <v>0</v>
      </c>
      <c r="AJ97" s="111">
        <f t="shared" si="29"/>
        <v>0</v>
      </c>
      <c r="AK97" s="111">
        <f t="shared" si="30"/>
        <v>0</v>
      </c>
      <c r="AR97" s="110" t="str">
        <f t="shared" si="41"/>
        <v/>
      </c>
      <c r="AS97" s="110" t="str">
        <f t="shared" si="42"/>
        <v/>
      </c>
      <c r="AT97" s="110" t="str">
        <f t="shared" si="43"/>
        <v/>
      </c>
      <c r="AU97" s="110" t="str">
        <f t="shared" si="44"/>
        <v/>
      </c>
      <c r="AV97" s="110" t="str">
        <f t="shared" si="45"/>
        <v/>
      </c>
      <c r="AW97" s="110" t="str">
        <f t="shared" si="27"/>
        <v/>
      </c>
      <c r="AX97" s="110" t="str">
        <f t="shared" si="27"/>
        <v/>
      </c>
      <c r="AY97" s="110" t="str">
        <f t="shared" si="27"/>
        <v/>
      </c>
      <c r="AZ97" s="110" t="str">
        <f t="shared" si="27"/>
        <v/>
      </c>
      <c r="BA97" s="110" t="str">
        <f t="shared" si="27"/>
        <v/>
      </c>
      <c r="BB97" s="110" t="str">
        <f t="shared" si="46"/>
        <v/>
      </c>
      <c r="BC97" s="110" t="str">
        <f t="shared" si="47"/>
        <v/>
      </c>
      <c r="BD97" s="110" t="str">
        <f t="shared" si="48"/>
        <v/>
      </c>
      <c r="BE97" s="110" t="str">
        <f t="shared" si="49"/>
        <v/>
      </c>
      <c r="BF97" s="110" t="str">
        <f t="shared" si="50"/>
        <v/>
      </c>
      <c r="BJ97" s="171" t="s">
        <v>589</v>
      </c>
      <c r="BK97" s="171" t="s">
        <v>521</v>
      </c>
      <c r="BL97" s="171" t="s">
        <v>522</v>
      </c>
      <c r="BM97" s="171" t="s">
        <v>314</v>
      </c>
      <c r="BN97" s="171" t="s">
        <v>590</v>
      </c>
    </row>
    <row r="98" spans="1:66" s="101" customFormat="1" ht="15">
      <c r="A98" s="35"/>
      <c r="B98" s="36"/>
      <c r="C98" s="36"/>
      <c r="D98" s="35"/>
      <c r="E98" s="36"/>
      <c r="F98" s="120"/>
      <c r="G98" s="97" t="str">
        <f t="shared" si="31"/>
        <v/>
      </c>
      <c r="H98" s="35"/>
      <c r="I98" s="36"/>
      <c r="J98" s="121"/>
      <c r="K98" s="121"/>
      <c r="L98" s="109">
        <f t="shared" si="32"/>
        <v>0</v>
      </c>
      <c r="M98" s="100">
        <f t="shared" si="33"/>
        <v>0</v>
      </c>
      <c r="N98" s="100"/>
      <c r="O98" s="110">
        <f t="shared" si="26"/>
        <v>0</v>
      </c>
      <c r="P98" s="110">
        <f t="shared" si="26"/>
        <v>0</v>
      </c>
      <c r="Q98" s="110">
        <f t="shared" si="26"/>
        <v>0</v>
      </c>
      <c r="R98" s="110">
        <f t="shared" si="26"/>
        <v>0</v>
      </c>
      <c r="S98" s="110">
        <f t="shared" si="26"/>
        <v>0</v>
      </c>
      <c r="T98" s="110">
        <f t="shared" si="26"/>
        <v>0</v>
      </c>
      <c r="U98" s="110">
        <f t="shared" si="34"/>
        <v>0</v>
      </c>
      <c r="V98" s="110">
        <f t="shared" si="34"/>
        <v>0</v>
      </c>
      <c r="W98" s="110">
        <f t="shared" si="34"/>
        <v>0</v>
      </c>
      <c r="X98" s="110">
        <f t="shared" si="34"/>
        <v>0</v>
      </c>
      <c r="Y98" s="110">
        <f t="shared" si="34"/>
        <v>0</v>
      </c>
      <c r="Z98" s="110">
        <f t="shared" si="34"/>
        <v>1</v>
      </c>
      <c r="AB98" s="110">
        <f t="shared" si="35"/>
        <v>0</v>
      </c>
      <c r="AC98" s="110">
        <f t="shared" si="36"/>
        <v>0</v>
      </c>
      <c r="AD98" s="110">
        <f t="shared" si="37"/>
        <v>0</v>
      </c>
      <c r="AE98" s="110">
        <f t="shared" si="38"/>
        <v>0</v>
      </c>
      <c r="AF98" s="110">
        <f t="shared" si="39"/>
        <v>0</v>
      </c>
      <c r="AG98" s="110">
        <f t="shared" si="40"/>
        <v>0</v>
      </c>
      <c r="AI98" s="111">
        <f t="shared" si="28"/>
        <v>0</v>
      </c>
      <c r="AJ98" s="111">
        <f t="shared" si="29"/>
        <v>0</v>
      </c>
      <c r="AK98" s="111">
        <f t="shared" si="30"/>
        <v>0</v>
      </c>
      <c r="AR98" s="110" t="str">
        <f t="shared" si="41"/>
        <v/>
      </c>
      <c r="AS98" s="110" t="str">
        <f t="shared" si="42"/>
        <v/>
      </c>
      <c r="AT98" s="110" t="str">
        <f t="shared" si="43"/>
        <v/>
      </c>
      <c r="AU98" s="110" t="str">
        <f t="shared" si="44"/>
        <v/>
      </c>
      <c r="AV98" s="110" t="str">
        <f t="shared" si="45"/>
        <v/>
      </c>
      <c r="AW98" s="110" t="str">
        <f t="shared" si="27"/>
        <v/>
      </c>
      <c r="AX98" s="110" t="str">
        <f t="shared" si="27"/>
        <v/>
      </c>
      <c r="AY98" s="110" t="str">
        <f t="shared" si="27"/>
        <v/>
      </c>
      <c r="AZ98" s="110" t="str">
        <f t="shared" si="27"/>
        <v/>
      </c>
      <c r="BA98" s="110" t="str">
        <f t="shared" si="27"/>
        <v/>
      </c>
      <c r="BB98" s="110" t="str">
        <f t="shared" si="46"/>
        <v/>
      </c>
      <c r="BC98" s="110" t="str">
        <f t="shared" si="47"/>
        <v/>
      </c>
      <c r="BD98" s="110" t="str">
        <f t="shared" si="48"/>
        <v/>
      </c>
      <c r="BE98" s="110" t="str">
        <f t="shared" si="49"/>
        <v/>
      </c>
      <c r="BF98" s="110" t="str">
        <f t="shared" si="50"/>
        <v/>
      </c>
      <c r="BJ98" s="171" t="s">
        <v>591</v>
      </c>
      <c r="BK98" s="171" t="s">
        <v>485</v>
      </c>
      <c r="BL98" s="171" t="s">
        <v>486</v>
      </c>
      <c r="BM98" s="171" t="s">
        <v>304</v>
      </c>
      <c r="BN98" s="171" t="s">
        <v>592</v>
      </c>
    </row>
    <row r="99" spans="1:66" s="101" customFormat="1" ht="15">
      <c r="A99" s="35"/>
      <c r="B99" s="36"/>
      <c r="C99" s="36"/>
      <c r="D99" s="35"/>
      <c r="E99" s="36"/>
      <c r="F99" s="120"/>
      <c r="G99" s="97" t="str">
        <f t="shared" si="31"/>
        <v/>
      </c>
      <c r="H99" s="35"/>
      <c r="I99" s="36"/>
      <c r="J99" s="121"/>
      <c r="K99" s="121"/>
      <c r="L99" s="109">
        <f t="shared" si="32"/>
        <v>0</v>
      </c>
      <c r="M99" s="100">
        <f t="shared" si="33"/>
        <v>0</v>
      </c>
      <c r="N99" s="100"/>
      <c r="O99" s="110">
        <f t="shared" si="26"/>
        <v>0</v>
      </c>
      <c r="P99" s="110">
        <f t="shared" si="26"/>
        <v>0</v>
      </c>
      <c r="Q99" s="110">
        <f t="shared" si="26"/>
        <v>0</v>
      </c>
      <c r="R99" s="110">
        <f t="shared" ref="R99:W148" si="51">IF(D99&lt;&gt;"",1,0)</f>
        <v>0</v>
      </c>
      <c r="S99" s="110">
        <f t="shared" si="51"/>
        <v>0</v>
      </c>
      <c r="T99" s="110">
        <f t="shared" si="51"/>
        <v>0</v>
      </c>
      <c r="U99" s="110">
        <f t="shared" si="34"/>
        <v>0</v>
      </c>
      <c r="V99" s="110">
        <f t="shared" si="34"/>
        <v>0</v>
      </c>
      <c r="W99" s="110">
        <f t="shared" si="34"/>
        <v>0</v>
      </c>
      <c r="X99" s="110">
        <f t="shared" si="34"/>
        <v>0</v>
      </c>
      <c r="Y99" s="110">
        <f t="shared" si="34"/>
        <v>0</v>
      </c>
      <c r="Z99" s="110">
        <f t="shared" si="34"/>
        <v>1</v>
      </c>
      <c r="AB99" s="110">
        <f t="shared" si="35"/>
        <v>0</v>
      </c>
      <c r="AC99" s="110">
        <f t="shared" si="36"/>
        <v>0</v>
      </c>
      <c r="AD99" s="110">
        <f t="shared" si="37"/>
        <v>0</v>
      </c>
      <c r="AE99" s="110">
        <f t="shared" si="38"/>
        <v>0</v>
      </c>
      <c r="AF99" s="110">
        <f t="shared" si="39"/>
        <v>0</v>
      </c>
      <c r="AG99" s="110">
        <f t="shared" si="40"/>
        <v>0</v>
      </c>
      <c r="AI99" s="111">
        <f t="shared" si="28"/>
        <v>0</v>
      </c>
      <c r="AJ99" s="111">
        <f t="shared" si="29"/>
        <v>0</v>
      </c>
      <c r="AK99" s="111">
        <f t="shared" si="30"/>
        <v>0</v>
      </c>
      <c r="AR99" s="110" t="str">
        <f t="shared" si="41"/>
        <v/>
      </c>
      <c r="AS99" s="110" t="str">
        <f t="shared" si="42"/>
        <v/>
      </c>
      <c r="AT99" s="110" t="str">
        <f t="shared" si="43"/>
        <v/>
      </c>
      <c r="AU99" s="110" t="str">
        <f t="shared" si="44"/>
        <v/>
      </c>
      <c r="AV99" s="110" t="str">
        <f t="shared" si="45"/>
        <v/>
      </c>
      <c r="AW99" s="110" t="str">
        <f t="shared" si="27"/>
        <v/>
      </c>
      <c r="AX99" s="110" t="str">
        <f t="shared" si="27"/>
        <v/>
      </c>
      <c r="AY99" s="110" t="str">
        <f t="shared" si="27"/>
        <v/>
      </c>
      <c r="AZ99" s="110" t="str">
        <f t="shared" si="27"/>
        <v/>
      </c>
      <c r="BA99" s="110" t="str">
        <f t="shared" si="27"/>
        <v/>
      </c>
      <c r="BB99" s="110" t="str">
        <f t="shared" si="46"/>
        <v/>
      </c>
      <c r="BC99" s="110" t="str">
        <f t="shared" si="47"/>
        <v/>
      </c>
      <c r="BD99" s="110" t="str">
        <f t="shared" si="48"/>
        <v/>
      </c>
      <c r="BE99" s="110" t="str">
        <f t="shared" si="49"/>
        <v/>
      </c>
      <c r="BF99" s="110" t="str">
        <f t="shared" si="50"/>
        <v/>
      </c>
      <c r="BJ99" s="171" t="s">
        <v>593</v>
      </c>
      <c r="BK99" s="171" t="s">
        <v>521</v>
      </c>
      <c r="BL99" s="171" t="s">
        <v>522</v>
      </c>
      <c r="BM99" s="171" t="s">
        <v>314</v>
      </c>
      <c r="BN99" s="171" t="s">
        <v>594</v>
      </c>
    </row>
    <row r="100" spans="1:66" s="101" customFormat="1" ht="15">
      <c r="A100" s="35"/>
      <c r="B100" s="36"/>
      <c r="C100" s="36"/>
      <c r="D100" s="35"/>
      <c r="E100" s="36"/>
      <c r="F100" s="120"/>
      <c r="G100" s="97" t="str">
        <f t="shared" si="31"/>
        <v/>
      </c>
      <c r="H100" s="35"/>
      <c r="I100" s="36"/>
      <c r="J100" s="121"/>
      <c r="K100" s="121"/>
      <c r="L100" s="109">
        <f t="shared" si="32"/>
        <v>0</v>
      </c>
      <c r="M100" s="100">
        <f t="shared" si="33"/>
        <v>0</v>
      </c>
      <c r="N100" s="100"/>
      <c r="O100" s="110">
        <f t="shared" ref="O100:T163" si="52">IF(A100&lt;&gt;"",1,0)</f>
        <v>0</v>
      </c>
      <c r="P100" s="110">
        <f t="shared" si="52"/>
        <v>0</v>
      </c>
      <c r="Q100" s="110">
        <f t="shared" si="52"/>
        <v>0</v>
      </c>
      <c r="R100" s="110">
        <f t="shared" si="51"/>
        <v>0</v>
      </c>
      <c r="S100" s="110">
        <f t="shared" si="51"/>
        <v>0</v>
      </c>
      <c r="T100" s="110">
        <f t="shared" si="51"/>
        <v>0</v>
      </c>
      <c r="U100" s="110">
        <f t="shared" si="34"/>
        <v>0</v>
      </c>
      <c r="V100" s="110">
        <f t="shared" si="34"/>
        <v>0</v>
      </c>
      <c r="W100" s="110">
        <f t="shared" si="34"/>
        <v>0</v>
      </c>
      <c r="X100" s="110">
        <f t="shared" si="34"/>
        <v>0</v>
      </c>
      <c r="Y100" s="110">
        <f t="shared" si="34"/>
        <v>0</v>
      </c>
      <c r="Z100" s="110">
        <f t="shared" si="34"/>
        <v>1</v>
      </c>
      <c r="AB100" s="110">
        <f t="shared" si="35"/>
        <v>0</v>
      </c>
      <c r="AC100" s="110">
        <f t="shared" si="36"/>
        <v>0</v>
      </c>
      <c r="AD100" s="110">
        <f t="shared" si="37"/>
        <v>0</v>
      </c>
      <c r="AE100" s="110">
        <f t="shared" si="38"/>
        <v>0</v>
      </c>
      <c r="AF100" s="110">
        <f t="shared" si="39"/>
        <v>0</v>
      </c>
      <c r="AG100" s="110">
        <f t="shared" si="40"/>
        <v>0</v>
      </c>
      <c r="AI100" s="111">
        <f t="shared" si="28"/>
        <v>0</v>
      </c>
      <c r="AJ100" s="111">
        <f t="shared" si="29"/>
        <v>0</v>
      </c>
      <c r="AK100" s="111">
        <f t="shared" si="30"/>
        <v>0</v>
      </c>
      <c r="AR100" s="110" t="str">
        <f t="shared" si="41"/>
        <v/>
      </c>
      <c r="AS100" s="110" t="str">
        <f t="shared" si="42"/>
        <v/>
      </c>
      <c r="AT100" s="110" t="str">
        <f t="shared" si="43"/>
        <v/>
      </c>
      <c r="AU100" s="110" t="str">
        <f t="shared" si="44"/>
        <v/>
      </c>
      <c r="AV100" s="110" t="str">
        <f t="shared" si="45"/>
        <v/>
      </c>
      <c r="AW100" s="110" t="str">
        <f t="shared" si="27"/>
        <v/>
      </c>
      <c r="AX100" s="110" t="str">
        <f t="shared" si="27"/>
        <v/>
      </c>
      <c r="AY100" s="110" t="str">
        <f t="shared" si="27"/>
        <v/>
      </c>
      <c r="AZ100" s="110" t="str">
        <f t="shared" si="27"/>
        <v/>
      </c>
      <c r="BA100" s="110" t="str">
        <f t="shared" si="27"/>
        <v/>
      </c>
      <c r="BB100" s="110" t="str">
        <f t="shared" si="46"/>
        <v/>
      </c>
      <c r="BC100" s="110" t="str">
        <f t="shared" si="47"/>
        <v/>
      </c>
      <c r="BD100" s="110" t="str">
        <f t="shared" si="48"/>
        <v/>
      </c>
      <c r="BE100" s="110" t="str">
        <f t="shared" si="49"/>
        <v/>
      </c>
      <c r="BF100" s="110" t="str">
        <f t="shared" si="50"/>
        <v/>
      </c>
      <c r="BJ100" s="171" t="s">
        <v>595</v>
      </c>
      <c r="BK100" s="171" t="s">
        <v>521</v>
      </c>
      <c r="BL100" s="171" t="s">
        <v>522</v>
      </c>
      <c r="BM100" s="171" t="s">
        <v>314</v>
      </c>
      <c r="BN100" s="171" t="s">
        <v>596</v>
      </c>
    </row>
    <row r="101" spans="1:66" s="101" customFormat="1" ht="15">
      <c r="A101" s="35"/>
      <c r="B101" s="36"/>
      <c r="C101" s="36"/>
      <c r="D101" s="35"/>
      <c r="E101" s="36"/>
      <c r="F101" s="120"/>
      <c r="G101" s="97" t="str">
        <f t="shared" si="31"/>
        <v/>
      </c>
      <c r="H101" s="35"/>
      <c r="I101" s="36"/>
      <c r="J101" s="121"/>
      <c r="K101" s="121"/>
      <c r="L101" s="109">
        <f t="shared" si="32"/>
        <v>0</v>
      </c>
      <c r="M101" s="100">
        <f t="shared" si="33"/>
        <v>0</v>
      </c>
      <c r="N101" s="100"/>
      <c r="O101" s="110">
        <f t="shared" si="52"/>
        <v>0</v>
      </c>
      <c r="P101" s="110">
        <f t="shared" si="52"/>
        <v>0</v>
      </c>
      <c r="Q101" s="110">
        <f t="shared" si="52"/>
        <v>0</v>
      </c>
      <c r="R101" s="110">
        <f t="shared" si="51"/>
        <v>0</v>
      </c>
      <c r="S101" s="110">
        <f t="shared" si="51"/>
        <v>0</v>
      </c>
      <c r="T101" s="110">
        <f t="shared" si="51"/>
        <v>0</v>
      </c>
      <c r="U101" s="110">
        <f t="shared" si="34"/>
        <v>0</v>
      </c>
      <c r="V101" s="110">
        <f t="shared" si="34"/>
        <v>0</v>
      </c>
      <c r="W101" s="110">
        <f t="shared" si="34"/>
        <v>0</v>
      </c>
      <c r="X101" s="110">
        <f t="shared" si="34"/>
        <v>0</v>
      </c>
      <c r="Y101" s="110">
        <f t="shared" si="34"/>
        <v>0</v>
      </c>
      <c r="Z101" s="110">
        <f t="shared" si="34"/>
        <v>1</v>
      </c>
      <c r="AB101" s="110">
        <f t="shared" si="35"/>
        <v>0</v>
      </c>
      <c r="AC101" s="110">
        <f t="shared" si="36"/>
        <v>0</v>
      </c>
      <c r="AD101" s="110">
        <f t="shared" si="37"/>
        <v>0</v>
      </c>
      <c r="AE101" s="110">
        <f t="shared" si="38"/>
        <v>0</v>
      </c>
      <c r="AF101" s="110">
        <f t="shared" si="39"/>
        <v>0</v>
      </c>
      <c r="AG101" s="110">
        <f t="shared" si="40"/>
        <v>0</v>
      </c>
      <c r="AI101" s="111">
        <f t="shared" si="28"/>
        <v>0</v>
      </c>
      <c r="AJ101" s="111">
        <f t="shared" si="29"/>
        <v>0</v>
      </c>
      <c r="AK101" s="111">
        <f t="shared" si="30"/>
        <v>0</v>
      </c>
      <c r="AR101" s="110" t="str">
        <f t="shared" si="41"/>
        <v/>
      </c>
      <c r="AS101" s="110" t="str">
        <f t="shared" si="42"/>
        <v/>
      </c>
      <c r="AT101" s="110" t="str">
        <f t="shared" si="43"/>
        <v/>
      </c>
      <c r="AU101" s="110" t="str">
        <f t="shared" si="44"/>
        <v/>
      </c>
      <c r="AV101" s="110" t="str">
        <f t="shared" si="45"/>
        <v/>
      </c>
      <c r="AW101" s="110" t="str">
        <f t="shared" si="27"/>
        <v/>
      </c>
      <c r="AX101" s="110" t="str">
        <f t="shared" si="27"/>
        <v/>
      </c>
      <c r="AY101" s="110" t="str">
        <f t="shared" si="27"/>
        <v/>
      </c>
      <c r="AZ101" s="110" t="str">
        <f t="shared" si="27"/>
        <v/>
      </c>
      <c r="BA101" s="110" t="str">
        <f t="shared" si="27"/>
        <v/>
      </c>
      <c r="BB101" s="110" t="str">
        <f t="shared" si="46"/>
        <v/>
      </c>
      <c r="BC101" s="110" t="str">
        <f t="shared" si="47"/>
        <v/>
      </c>
      <c r="BD101" s="110" t="str">
        <f t="shared" si="48"/>
        <v/>
      </c>
      <c r="BE101" s="110" t="str">
        <f t="shared" si="49"/>
        <v/>
      </c>
      <c r="BF101" s="110" t="str">
        <f t="shared" si="50"/>
        <v/>
      </c>
      <c r="BJ101" s="171" t="s">
        <v>597</v>
      </c>
      <c r="BK101" s="171" t="s">
        <v>598</v>
      </c>
      <c r="BL101" s="171" t="s">
        <v>2348</v>
      </c>
      <c r="BM101" s="171" t="s">
        <v>599</v>
      </c>
      <c r="BN101" s="171" t="s">
        <v>600</v>
      </c>
    </row>
    <row r="102" spans="1:66" s="101" customFormat="1" ht="15">
      <c r="A102" s="35"/>
      <c r="B102" s="36"/>
      <c r="C102" s="36"/>
      <c r="D102" s="35"/>
      <c r="E102" s="36"/>
      <c r="F102" s="120"/>
      <c r="G102" s="97" t="str">
        <f t="shared" si="31"/>
        <v/>
      </c>
      <c r="H102" s="35"/>
      <c r="I102" s="36"/>
      <c r="J102" s="121"/>
      <c r="K102" s="121"/>
      <c r="L102" s="109">
        <f t="shared" si="32"/>
        <v>0</v>
      </c>
      <c r="M102" s="100">
        <f t="shared" si="33"/>
        <v>0</v>
      </c>
      <c r="N102" s="100"/>
      <c r="O102" s="110">
        <f t="shared" si="52"/>
        <v>0</v>
      </c>
      <c r="P102" s="110">
        <f t="shared" si="52"/>
        <v>0</v>
      </c>
      <c r="Q102" s="110">
        <f t="shared" si="52"/>
        <v>0</v>
      </c>
      <c r="R102" s="110">
        <f t="shared" si="51"/>
        <v>0</v>
      </c>
      <c r="S102" s="110">
        <f t="shared" si="51"/>
        <v>0</v>
      </c>
      <c r="T102" s="110">
        <f t="shared" si="51"/>
        <v>0</v>
      </c>
      <c r="U102" s="110">
        <f t="shared" si="34"/>
        <v>0</v>
      </c>
      <c r="V102" s="110">
        <f t="shared" si="34"/>
        <v>0</v>
      </c>
      <c r="W102" s="110">
        <f t="shared" si="34"/>
        <v>0</v>
      </c>
      <c r="X102" s="110">
        <f t="shared" si="34"/>
        <v>0</v>
      </c>
      <c r="Y102" s="110">
        <f t="shared" si="34"/>
        <v>0</v>
      </c>
      <c r="Z102" s="110">
        <f t="shared" si="34"/>
        <v>1</v>
      </c>
      <c r="AB102" s="110">
        <f t="shared" si="35"/>
        <v>0</v>
      </c>
      <c r="AC102" s="110">
        <f t="shared" si="36"/>
        <v>0</v>
      </c>
      <c r="AD102" s="110">
        <f t="shared" si="37"/>
        <v>0</v>
      </c>
      <c r="AE102" s="110">
        <f t="shared" si="38"/>
        <v>0</v>
      </c>
      <c r="AF102" s="110">
        <f t="shared" si="39"/>
        <v>0</v>
      </c>
      <c r="AG102" s="110">
        <f t="shared" si="40"/>
        <v>0</v>
      </c>
      <c r="AI102" s="111">
        <f t="shared" si="28"/>
        <v>0</v>
      </c>
      <c r="AJ102" s="111">
        <f t="shared" si="29"/>
        <v>0</v>
      </c>
      <c r="AK102" s="111">
        <f t="shared" si="30"/>
        <v>0</v>
      </c>
      <c r="AR102" s="110" t="str">
        <f t="shared" si="41"/>
        <v/>
      </c>
      <c r="AS102" s="110" t="str">
        <f t="shared" si="42"/>
        <v/>
      </c>
      <c r="AT102" s="110" t="str">
        <f t="shared" si="43"/>
        <v/>
      </c>
      <c r="AU102" s="110" t="str">
        <f t="shared" si="44"/>
        <v/>
      </c>
      <c r="AV102" s="110" t="str">
        <f t="shared" si="45"/>
        <v/>
      </c>
      <c r="AW102" s="110" t="str">
        <f t="shared" si="27"/>
        <v/>
      </c>
      <c r="AX102" s="110" t="str">
        <f t="shared" si="27"/>
        <v/>
      </c>
      <c r="AY102" s="110" t="str">
        <f t="shared" si="27"/>
        <v/>
      </c>
      <c r="AZ102" s="110" t="str">
        <f t="shared" si="27"/>
        <v/>
      </c>
      <c r="BA102" s="110" t="str">
        <f t="shared" si="27"/>
        <v/>
      </c>
      <c r="BB102" s="110" t="str">
        <f t="shared" si="46"/>
        <v/>
      </c>
      <c r="BC102" s="110" t="str">
        <f t="shared" si="47"/>
        <v/>
      </c>
      <c r="BD102" s="110" t="str">
        <f t="shared" si="48"/>
        <v/>
      </c>
      <c r="BE102" s="110" t="str">
        <f t="shared" si="49"/>
        <v/>
      </c>
      <c r="BF102" s="110" t="str">
        <f t="shared" si="50"/>
        <v/>
      </c>
      <c r="BJ102" s="171" t="s">
        <v>601</v>
      </c>
      <c r="BK102" s="171" t="s">
        <v>474</v>
      </c>
      <c r="BL102" s="171" t="s">
        <v>2346</v>
      </c>
      <c r="BM102" s="171" t="s">
        <v>314</v>
      </c>
      <c r="BN102" s="171" t="s">
        <v>602</v>
      </c>
    </row>
    <row r="103" spans="1:66" s="101" customFormat="1" ht="15">
      <c r="A103" s="35"/>
      <c r="B103" s="36"/>
      <c r="C103" s="36"/>
      <c r="D103" s="35"/>
      <c r="E103" s="36"/>
      <c r="F103" s="120"/>
      <c r="G103" s="97" t="str">
        <f t="shared" si="31"/>
        <v/>
      </c>
      <c r="H103" s="35"/>
      <c r="I103" s="36"/>
      <c r="J103" s="121"/>
      <c r="K103" s="121"/>
      <c r="L103" s="109">
        <f t="shared" si="32"/>
        <v>0</v>
      </c>
      <c r="M103" s="100">
        <f t="shared" si="33"/>
        <v>0</v>
      </c>
      <c r="N103" s="100"/>
      <c r="O103" s="110">
        <f t="shared" si="52"/>
        <v>0</v>
      </c>
      <c r="P103" s="110">
        <f t="shared" si="52"/>
        <v>0</v>
      </c>
      <c r="Q103" s="110">
        <f t="shared" si="52"/>
        <v>0</v>
      </c>
      <c r="R103" s="110">
        <f t="shared" si="51"/>
        <v>0</v>
      </c>
      <c r="S103" s="110">
        <f t="shared" si="51"/>
        <v>0</v>
      </c>
      <c r="T103" s="110">
        <f t="shared" si="51"/>
        <v>0</v>
      </c>
      <c r="U103" s="110">
        <f t="shared" si="34"/>
        <v>0</v>
      </c>
      <c r="V103" s="110">
        <f t="shared" si="34"/>
        <v>0</v>
      </c>
      <c r="W103" s="110">
        <f t="shared" si="34"/>
        <v>0</v>
      </c>
      <c r="X103" s="110">
        <f t="shared" si="34"/>
        <v>0</v>
      </c>
      <c r="Y103" s="110">
        <f t="shared" si="34"/>
        <v>0</v>
      </c>
      <c r="Z103" s="110">
        <f t="shared" si="34"/>
        <v>1</v>
      </c>
      <c r="AB103" s="110">
        <f t="shared" si="35"/>
        <v>0</v>
      </c>
      <c r="AC103" s="110">
        <f t="shared" si="36"/>
        <v>0</v>
      </c>
      <c r="AD103" s="110">
        <f t="shared" si="37"/>
        <v>0</v>
      </c>
      <c r="AE103" s="110">
        <f t="shared" si="38"/>
        <v>0</v>
      </c>
      <c r="AF103" s="110">
        <f t="shared" si="39"/>
        <v>0</v>
      </c>
      <c r="AG103" s="110">
        <f t="shared" si="40"/>
        <v>0</v>
      </c>
      <c r="AI103" s="111">
        <f t="shared" si="28"/>
        <v>0</v>
      </c>
      <c r="AJ103" s="111">
        <f t="shared" si="29"/>
        <v>0</v>
      </c>
      <c r="AK103" s="111">
        <f t="shared" si="30"/>
        <v>0</v>
      </c>
      <c r="AR103" s="110" t="str">
        <f t="shared" si="41"/>
        <v/>
      </c>
      <c r="AS103" s="110" t="str">
        <f t="shared" si="42"/>
        <v/>
      </c>
      <c r="AT103" s="110" t="str">
        <f t="shared" si="43"/>
        <v/>
      </c>
      <c r="AU103" s="110" t="str">
        <f t="shared" si="44"/>
        <v/>
      </c>
      <c r="AV103" s="110" t="str">
        <f t="shared" si="45"/>
        <v/>
      </c>
      <c r="AW103" s="110" t="str">
        <f t="shared" si="27"/>
        <v/>
      </c>
      <c r="AX103" s="110" t="str">
        <f t="shared" si="27"/>
        <v/>
      </c>
      <c r="AY103" s="110" t="str">
        <f t="shared" si="27"/>
        <v/>
      </c>
      <c r="AZ103" s="110" t="str">
        <f t="shared" si="27"/>
        <v/>
      </c>
      <c r="BA103" s="110" t="str">
        <f t="shared" si="27"/>
        <v/>
      </c>
      <c r="BB103" s="110" t="str">
        <f t="shared" si="46"/>
        <v/>
      </c>
      <c r="BC103" s="110" t="str">
        <f t="shared" si="47"/>
        <v/>
      </c>
      <c r="BD103" s="110" t="str">
        <f t="shared" si="48"/>
        <v/>
      </c>
      <c r="BE103" s="110" t="str">
        <f t="shared" si="49"/>
        <v/>
      </c>
      <c r="BF103" s="110" t="str">
        <f t="shared" si="50"/>
        <v/>
      </c>
      <c r="BJ103" s="171" t="s">
        <v>603</v>
      </c>
      <c r="BK103" s="171" t="s">
        <v>521</v>
      </c>
      <c r="BL103" s="171" t="s">
        <v>522</v>
      </c>
      <c r="BM103" s="171" t="s">
        <v>314</v>
      </c>
      <c r="BN103" s="171" t="s">
        <v>604</v>
      </c>
    </row>
    <row r="104" spans="1:66" s="101" customFormat="1" ht="15">
      <c r="A104" s="35"/>
      <c r="B104" s="36"/>
      <c r="C104" s="36"/>
      <c r="D104" s="35"/>
      <c r="E104" s="36"/>
      <c r="F104" s="120"/>
      <c r="G104" s="97" t="str">
        <f t="shared" si="31"/>
        <v/>
      </c>
      <c r="H104" s="35"/>
      <c r="I104" s="36"/>
      <c r="J104" s="121"/>
      <c r="K104" s="121"/>
      <c r="L104" s="109">
        <f t="shared" si="32"/>
        <v>0</v>
      </c>
      <c r="M104" s="100">
        <f t="shared" si="33"/>
        <v>0</v>
      </c>
      <c r="N104" s="100"/>
      <c r="O104" s="110">
        <f t="shared" si="52"/>
        <v>0</v>
      </c>
      <c r="P104" s="110">
        <f t="shared" si="52"/>
        <v>0</v>
      </c>
      <c r="Q104" s="110">
        <f t="shared" si="52"/>
        <v>0</v>
      </c>
      <c r="R104" s="110">
        <f t="shared" si="51"/>
        <v>0</v>
      </c>
      <c r="S104" s="110">
        <f t="shared" si="51"/>
        <v>0</v>
      </c>
      <c r="T104" s="110">
        <f t="shared" si="51"/>
        <v>0</v>
      </c>
      <c r="U104" s="110">
        <f t="shared" si="34"/>
        <v>0</v>
      </c>
      <c r="V104" s="110">
        <f t="shared" si="34"/>
        <v>0</v>
      </c>
      <c r="W104" s="110">
        <f t="shared" si="34"/>
        <v>0</v>
      </c>
      <c r="X104" s="110">
        <f t="shared" si="34"/>
        <v>0</v>
      </c>
      <c r="Y104" s="110">
        <f t="shared" si="34"/>
        <v>0</v>
      </c>
      <c r="Z104" s="110">
        <f t="shared" si="34"/>
        <v>1</v>
      </c>
      <c r="AB104" s="110">
        <f t="shared" si="35"/>
        <v>0</v>
      </c>
      <c r="AC104" s="110">
        <f t="shared" si="36"/>
        <v>0</v>
      </c>
      <c r="AD104" s="110">
        <f t="shared" si="37"/>
        <v>0</v>
      </c>
      <c r="AE104" s="110">
        <f t="shared" si="38"/>
        <v>0</v>
      </c>
      <c r="AF104" s="110">
        <f t="shared" si="39"/>
        <v>0</v>
      </c>
      <c r="AG104" s="110">
        <f t="shared" si="40"/>
        <v>0</v>
      </c>
      <c r="AI104" s="111">
        <f t="shared" si="28"/>
        <v>0</v>
      </c>
      <c r="AJ104" s="111">
        <f t="shared" si="29"/>
        <v>0</v>
      </c>
      <c r="AK104" s="111">
        <f t="shared" si="30"/>
        <v>0</v>
      </c>
      <c r="AR104" s="110" t="str">
        <f t="shared" si="41"/>
        <v/>
      </c>
      <c r="AS104" s="110" t="str">
        <f t="shared" si="42"/>
        <v/>
      </c>
      <c r="AT104" s="110" t="str">
        <f t="shared" si="43"/>
        <v/>
      </c>
      <c r="AU104" s="110" t="str">
        <f t="shared" si="44"/>
        <v/>
      </c>
      <c r="AV104" s="110" t="str">
        <f t="shared" si="45"/>
        <v/>
      </c>
      <c r="AW104" s="110" t="str">
        <f t="shared" si="27"/>
        <v/>
      </c>
      <c r="AX104" s="110" t="str">
        <f t="shared" si="27"/>
        <v/>
      </c>
      <c r="AY104" s="110" t="str">
        <f t="shared" si="27"/>
        <v/>
      </c>
      <c r="AZ104" s="110" t="str">
        <f t="shared" si="27"/>
        <v/>
      </c>
      <c r="BA104" s="110" t="str">
        <f t="shared" si="27"/>
        <v/>
      </c>
      <c r="BB104" s="110" t="str">
        <f t="shared" si="46"/>
        <v/>
      </c>
      <c r="BC104" s="110" t="str">
        <f t="shared" si="47"/>
        <v/>
      </c>
      <c r="BD104" s="110" t="str">
        <f t="shared" si="48"/>
        <v/>
      </c>
      <c r="BE104" s="110" t="str">
        <f t="shared" si="49"/>
        <v/>
      </c>
      <c r="BF104" s="110" t="str">
        <f t="shared" si="50"/>
        <v/>
      </c>
      <c r="BJ104" s="171" t="s">
        <v>605</v>
      </c>
      <c r="BK104" s="171" t="s">
        <v>474</v>
      </c>
      <c r="BL104" s="171" t="s">
        <v>2346</v>
      </c>
      <c r="BM104" s="171" t="s">
        <v>314</v>
      </c>
      <c r="BN104" s="171" t="s">
        <v>606</v>
      </c>
    </row>
    <row r="105" spans="1:66" s="101" customFormat="1" ht="15">
      <c r="A105" s="35"/>
      <c r="B105" s="36"/>
      <c r="C105" s="36"/>
      <c r="D105" s="35"/>
      <c r="E105" s="36"/>
      <c r="F105" s="120"/>
      <c r="G105" s="97" t="str">
        <f t="shared" si="31"/>
        <v/>
      </c>
      <c r="H105" s="35"/>
      <c r="I105" s="36"/>
      <c r="J105" s="121"/>
      <c r="K105" s="121"/>
      <c r="L105" s="109">
        <f t="shared" si="32"/>
        <v>0</v>
      </c>
      <c r="M105" s="100">
        <f t="shared" si="33"/>
        <v>0</v>
      </c>
      <c r="N105" s="100"/>
      <c r="O105" s="110">
        <f t="shared" si="52"/>
        <v>0</v>
      </c>
      <c r="P105" s="110">
        <f t="shared" si="52"/>
        <v>0</v>
      </c>
      <c r="Q105" s="110">
        <f t="shared" si="52"/>
        <v>0</v>
      </c>
      <c r="R105" s="110">
        <f t="shared" si="51"/>
        <v>0</v>
      </c>
      <c r="S105" s="110">
        <f t="shared" si="51"/>
        <v>0</v>
      </c>
      <c r="T105" s="110">
        <f t="shared" si="51"/>
        <v>0</v>
      </c>
      <c r="U105" s="110">
        <f t="shared" si="34"/>
        <v>0</v>
      </c>
      <c r="V105" s="110">
        <f t="shared" si="34"/>
        <v>0</v>
      </c>
      <c r="W105" s="110">
        <f t="shared" si="34"/>
        <v>0</v>
      </c>
      <c r="X105" s="110">
        <f t="shared" si="34"/>
        <v>0</v>
      </c>
      <c r="Y105" s="110">
        <f t="shared" si="34"/>
        <v>0</v>
      </c>
      <c r="Z105" s="110">
        <f t="shared" si="34"/>
        <v>1</v>
      </c>
      <c r="AB105" s="110">
        <f t="shared" si="35"/>
        <v>0</v>
      </c>
      <c r="AC105" s="110">
        <f t="shared" si="36"/>
        <v>0</v>
      </c>
      <c r="AD105" s="110">
        <f t="shared" si="37"/>
        <v>0</v>
      </c>
      <c r="AE105" s="110">
        <f t="shared" si="38"/>
        <v>0</v>
      </c>
      <c r="AF105" s="110">
        <f t="shared" si="39"/>
        <v>0</v>
      </c>
      <c r="AG105" s="110">
        <f t="shared" si="40"/>
        <v>0</v>
      </c>
      <c r="AI105" s="111">
        <f t="shared" si="28"/>
        <v>0</v>
      </c>
      <c r="AJ105" s="111">
        <f t="shared" si="29"/>
        <v>0</v>
      </c>
      <c r="AK105" s="111">
        <f t="shared" si="30"/>
        <v>0</v>
      </c>
      <c r="AR105" s="110" t="str">
        <f t="shared" si="41"/>
        <v/>
      </c>
      <c r="AS105" s="110" t="str">
        <f t="shared" si="42"/>
        <v/>
      </c>
      <c r="AT105" s="110" t="str">
        <f t="shared" si="43"/>
        <v/>
      </c>
      <c r="AU105" s="110" t="str">
        <f t="shared" si="44"/>
        <v/>
      </c>
      <c r="AV105" s="110" t="str">
        <f t="shared" si="45"/>
        <v/>
      </c>
      <c r="AW105" s="110" t="str">
        <f t="shared" si="27"/>
        <v/>
      </c>
      <c r="AX105" s="110" t="str">
        <f t="shared" si="27"/>
        <v/>
      </c>
      <c r="AY105" s="110" t="str">
        <f t="shared" si="27"/>
        <v/>
      </c>
      <c r="AZ105" s="110" t="str">
        <f t="shared" si="27"/>
        <v/>
      </c>
      <c r="BA105" s="110" t="str">
        <f t="shared" si="27"/>
        <v/>
      </c>
      <c r="BB105" s="110" t="str">
        <f t="shared" si="46"/>
        <v/>
      </c>
      <c r="BC105" s="110" t="str">
        <f t="shared" si="47"/>
        <v/>
      </c>
      <c r="BD105" s="110" t="str">
        <f t="shared" si="48"/>
        <v/>
      </c>
      <c r="BE105" s="110" t="str">
        <f t="shared" si="49"/>
        <v/>
      </c>
      <c r="BF105" s="110" t="str">
        <f t="shared" si="50"/>
        <v/>
      </c>
      <c r="BJ105" s="171" t="s">
        <v>607</v>
      </c>
      <c r="BK105" s="171" t="s">
        <v>474</v>
      </c>
      <c r="BL105" s="171" t="s">
        <v>2346</v>
      </c>
      <c r="BM105" s="171" t="s">
        <v>314</v>
      </c>
      <c r="BN105" s="171" t="s">
        <v>608</v>
      </c>
    </row>
    <row r="106" spans="1:66" s="101" customFormat="1" ht="15">
      <c r="A106" s="35"/>
      <c r="B106" s="36"/>
      <c r="C106" s="36"/>
      <c r="D106" s="35"/>
      <c r="E106" s="36"/>
      <c r="F106" s="120"/>
      <c r="G106" s="97" t="str">
        <f t="shared" si="31"/>
        <v/>
      </c>
      <c r="H106" s="35"/>
      <c r="I106" s="36"/>
      <c r="J106" s="121"/>
      <c r="K106" s="121"/>
      <c r="L106" s="109">
        <f t="shared" si="32"/>
        <v>0</v>
      </c>
      <c r="M106" s="100">
        <f t="shared" si="33"/>
        <v>0</v>
      </c>
      <c r="N106" s="100"/>
      <c r="O106" s="110">
        <f t="shared" si="52"/>
        <v>0</v>
      </c>
      <c r="P106" s="110">
        <f t="shared" si="52"/>
        <v>0</v>
      </c>
      <c r="Q106" s="110">
        <f t="shared" si="52"/>
        <v>0</v>
      </c>
      <c r="R106" s="110">
        <f t="shared" si="51"/>
        <v>0</v>
      </c>
      <c r="S106" s="110">
        <f t="shared" si="51"/>
        <v>0</v>
      </c>
      <c r="T106" s="110">
        <f t="shared" si="51"/>
        <v>0</v>
      </c>
      <c r="U106" s="110">
        <f t="shared" si="34"/>
        <v>0</v>
      </c>
      <c r="V106" s="110">
        <f t="shared" si="34"/>
        <v>0</v>
      </c>
      <c r="W106" s="110">
        <f t="shared" si="34"/>
        <v>0</v>
      </c>
      <c r="X106" s="110">
        <f t="shared" si="34"/>
        <v>0</v>
      </c>
      <c r="Y106" s="110">
        <f t="shared" si="34"/>
        <v>0</v>
      </c>
      <c r="Z106" s="110">
        <f t="shared" si="34"/>
        <v>1</v>
      </c>
      <c r="AB106" s="110">
        <f t="shared" si="35"/>
        <v>0</v>
      </c>
      <c r="AC106" s="110">
        <f t="shared" si="36"/>
        <v>0</v>
      </c>
      <c r="AD106" s="110">
        <f t="shared" si="37"/>
        <v>0</v>
      </c>
      <c r="AE106" s="110">
        <f t="shared" si="38"/>
        <v>0</v>
      </c>
      <c r="AF106" s="110">
        <f t="shared" si="39"/>
        <v>0</v>
      </c>
      <c r="AG106" s="110">
        <f t="shared" si="40"/>
        <v>0</v>
      </c>
      <c r="AI106" s="111">
        <f t="shared" si="28"/>
        <v>0</v>
      </c>
      <c r="AJ106" s="111">
        <f t="shared" si="29"/>
        <v>0</v>
      </c>
      <c r="AK106" s="111">
        <f t="shared" si="30"/>
        <v>0</v>
      </c>
      <c r="AR106" s="110" t="str">
        <f t="shared" si="41"/>
        <v/>
      </c>
      <c r="AS106" s="110" t="str">
        <f t="shared" si="42"/>
        <v/>
      </c>
      <c r="AT106" s="110" t="str">
        <f t="shared" si="43"/>
        <v/>
      </c>
      <c r="AU106" s="110" t="str">
        <f t="shared" si="44"/>
        <v/>
      </c>
      <c r="AV106" s="110" t="str">
        <f t="shared" si="45"/>
        <v/>
      </c>
      <c r="AW106" s="110" t="str">
        <f t="shared" si="27"/>
        <v/>
      </c>
      <c r="AX106" s="110" t="str">
        <f t="shared" si="27"/>
        <v/>
      </c>
      <c r="AY106" s="110" t="str">
        <f t="shared" si="27"/>
        <v/>
      </c>
      <c r="AZ106" s="110" t="str">
        <f t="shared" si="27"/>
        <v/>
      </c>
      <c r="BA106" s="110" t="str">
        <f t="shared" si="27"/>
        <v/>
      </c>
      <c r="BB106" s="110" t="str">
        <f t="shared" si="46"/>
        <v/>
      </c>
      <c r="BC106" s="110" t="str">
        <f t="shared" si="47"/>
        <v/>
      </c>
      <c r="BD106" s="110" t="str">
        <f t="shared" si="48"/>
        <v/>
      </c>
      <c r="BE106" s="110" t="str">
        <f t="shared" si="49"/>
        <v/>
      </c>
      <c r="BF106" s="110" t="str">
        <f t="shared" si="50"/>
        <v/>
      </c>
      <c r="BJ106" s="171" t="s">
        <v>609</v>
      </c>
      <c r="BK106" s="171" t="s">
        <v>521</v>
      </c>
      <c r="BL106" s="171" t="s">
        <v>522</v>
      </c>
      <c r="BM106" s="171" t="s">
        <v>314</v>
      </c>
      <c r="BN106" s="171" t="s">
        <v>610</v>
      </c>
    </row>
    <row r="107" spans="1:66" s="101" customFormat="1" ht="15">
      <c r="A107" s="35"/>
      <c r="B107" s="36"/>
      <c r="C107" s="36"/>
      <c r="D107" s="35"/>
      <c r="E107" s="36"/>
      <c r="F107" s="120"/>
      <c r="G107" s="97" t="str">
        <f t="shared" si="31"/>
        <v/>
      </c>
      <c r="H107" s="35"/>
      <c r="I107" s="36"/>
      <c r="J107" s="121"/>
      <c r="K107" s="121"/>
      <c r="L107" s="109">
        <f t="shared" si="32"/>
        <v>0</v>
      </c>
      <c r="M107" s="100">
        <f t="shared" si="33"/>
        <v>0</v>
      </c>
      <c r="N107" s="100"/>
      <c r="O107" s="110">
        <f t="shared" si="52"/>
        <v>0</v>
      </c>
      <c r="P107" s="110">
        <f t="shared" si="52"/>
        <v>0</v>
      </c>
      <c r="Q107" s="110">
        <f t="shared" si="52"/>
        <v>0</v>
      </c>
      <c r="R107" s="110">
        <f t="shared" si="51"/>
        <v>0</v>
      </c>
      <c r="S107" s="110">
        <f t="shared" si="51"/>
        <v>0</v>
      </c>
      <c r="T107" s="110">
        <f t="shared" si="51"/>
        <v>0</v>
      </c>
      <c r="U107" s="110">
        <f t="shared" si="34"/>
        <v>0</v>
      </c>
      <c r="V107" s="110">
        <f t="shared" si="34"/>
        <v>0</v>
      </c>
      <c r="W107" s="110">
        <f t="shared" si="34"/>
        <v>0</v>
      </c>
      <c r="X107" s="110">
        <f t="shared" si="34"/>
        <v>0</v>
      </c>
      <c r="Y107" s="110">
        <f t="shared" si="34"/>
        <v>0</v>
      </c>
      <c r="Z107" s="110">
        <f t="shared" si="34"/>
        <v>1</v>
      </c>
      <c r="AB107" s="110">
        <f t="shared" si="35"/>
        <v>0</v>
      </c>
      <c r="AC107" s="110">
        <f t="shared" si="36"/>
        <v>0</v>
      </c>
      <c r="AD107" s="110">
        <f t="shared" si="37"/>
        <v>0</v>
      </c>
      <c r="AE107" s="110">
        <f t="shared" si="38"/>
        <v>0</v>
      </c>
      <c r="AF107" s="110">
        <f t="shared" si="39"/>
        <v>0</v>
      </c>
      <c r="AG107" s="110">
        <f t="shared" si="40"/>
        <v>0</v>
      </c>
      <c r="AI107" s="111">
        <f t="shared" si="28"/>
        <v>0</v>
      </c>
      <c r="AJ107" s="111">
        <f t="shared" si="29"/>
        <v>0</v>
      </c>
      <c r="AK107" s="111">
        <f t="shared" si="30"/>
        <v>0</v>
      </c>
      <c r="AR107" s="110" t="str">
        <f t="shared" si="41"/>
        <v/>
      </c>
      <c r="AS107" s="110" t="str">
        <f t="shared" si="42"/>
        <v/>
      </c>
      <c r="AT107" s="110" t="str">
        <f t="shared" si="43"/>
        <v/>
      </c>
      <c r="AU107" s="110" t="str">
        <f t="shared" si="44"/>
        <v/>
      </c>
      <c r="AV107" s="110" t="str">
        <f t="shared" si="45"/>
        <v/>
      </c>
      <c r="AW107" s="110" t="str">
        <f t="shared" si="27"/>
        <v/>
      </c>
      <c r="AX107" s="110" t="str">
        <f t="shared" si="27"/>
        <v/>
      </c>
      <c r="AY107" s="110" t="str">
        <f t="shared" si="27"/>
        <v/>
      </c>
      <c r="AZ107" s="110" t="str">
        <f t="shared" si="27"/>
        <v/>
      </c>
      <c r="BA107" s="110" t="str">
        <f t="shared" si="27"/>
        <v/>
      </c>
      <c r="BB107" s="110" t="str">
        <f t="shared" si="46"/>
        <v/>
      </c>
      <c r="BC107" s="110" t="str">
        <f t="shared" si="47"/>
        <v/>
      </c>
      <c r="BD107" s="110" t="str">
        <f t="shared" si="48"/>
        <v/>
      </c>
      <c r="BE107" s="110" t="str">
        <f t="shared" si="49"/>
        <v/>
      </c>
      <c r="BF107" s="110" t="str">
        <f t="shared" si="50"/>
        <v/>
      </c>
      <c r="BJ107" s="171" t="s">
        <v>611</v>
      </c>
      <c r="BK107" s="171" t="s">
        <v>521</v>
      </c>
      <c r="BL107" s="171" t="s">
        <v>522</v>
      </c>
      <c r="BM107" s="171" t="s">
        <v>314</v>
      </c>
      <c r="BN107" s="171" t="s">
        <v>612</v>
      </c>
    </row>
    <row r="108" spans="1:66" s="101" customFormat="1" ht="15">
      <c r="A108" s="35"/>
      <c r="B108" s="36"/>
      <c r="C108" s="36"/>
      <c r="D108" s="35"/>
      <c r="E108" s="36"/>
      <c r="F108" s="120"/>
      <c r="G108" s="97" t="str">
        <f t="shared" si="31"/>
        <v/>
      </c>
      <c r="H108" s="35"/>
      <c r="I108" s="36"/>
      <c r="J108" s="121"/>
      <c r="K108" s="121"/>
      <c r="L108" s="109">
        <f t="shared" si="32"/>
        <v>0</v>
      </c>
      <c r="M108" s="100">
        <f t="shared" si="33"/>
        <v>0</v>
      </c>
      <c r="N108" s="100"/>
      <c r="O108" s="110">
        <f t="shared" si="52"/>
        <v>0</v>
      </c>
      <c r="P108" s="110">
        <f t="shared" si="52"/>
        <v>0</v>
      </c>
      <c r="Q108" s="110">
        <f t="shared" si="52"/>
        <v>0</v>
      </c>
      <c r="R108" s="110">
        <f t="shared" si="51"/>
        <v>0</v>
      </c>
      <c r="S108" s="110">
        <f t="shared" si="51"/>
        <v>0</v>
      </c>
      <c r="T108" s="110">
        <f t="shared" si="51"/>
        <v>0</v>
      </c>
      <c r="U108" s="110">
        <f t="shared" si="34"/>
        <v>0</v>
      </c>
      <c r="V108" s="110">
        <f t="shared" si="34"/>
        <v>0</v>
      </c>
      <c r="W108" s="110">
        <f t="shared" si="34"/>
        <v>0</v>
      </c>
      <c r="X108" s="110">
        <f t="shared" si="34"/>
        <v>0</v>
      </c>
      <c r="Y108" s="110">
        <f t="shared" si="34"/>
        <v>0</v>
      </c>
      <c r="Z108" s="110">
        <f t="shared" si="34"/>
        <v>1</v>
      </c>
      <c r="AB108" s="110">
        <f t="shared" si="35"/>
        <v>0</v>
      </c>
      <c r="AC108" s="110">
        <f t="shared" si="36"/>
        <v>0</v>
      </c>
      <c r="AD108" s="110">
        <f t="shared" si="37"/>
        <v>0</v>
      </c>
      <c r="AE108" s="110">
        <f t="shared" si="38"/>
        <v>0</v>
      </c>
      <c r="AF108" s="110">
        <f t="shared" si="39"/>
        <v>0</v>
      </c>
      <c r="AG108" s="110">
        <f t="shared" si="40"/>
        <v>0</v>
      </c>
      <c r="AI108" s="111">
        <f t="shared" si="28"/>
        <v>0</v>
      </c>
      <c r="AJ108" s="111">
        <f t="shared" si="29"/>
        <v>0</v>
      </c>
      <c r="AK108" s="111">
        <f t="shared" si="30"/>
        <v>0</v>
      </c>
      <c r="AR108" s="110" t="str">
        <f t="shared" si="41"/>
        <v/>
      </c>
      <c r="AS108" s="110" t="str">
        <f t="shared" si="42"/>
        <v/>
      </c>
      <c r="AT108" s="110" t="str">
        <f t="shared" si="43"/>
        <v/>
      </c>
      <c r="AU108" s="110" t="str">
        <f t="shared" si="44"/>
        <v/>
      </c>
      <c r="AV108" s="110" t="str">
        <f t="shared" si="45"/>
        <v/>
      </c>
      <c r="AW108" s="110" t="str">
        <f t="shared" ref="AW108:BA158" si="53">IF($A108="","",IF(AR108&lt;10,AR108,(LEFT(AR108)+RIGHT(AR108))))</f>
        <v/>
      </c>
      <c r="AX108" s="110" t="str">
        <f t="shared" si="53"/>
        <v/>
      </c>
      <c r="AY108" s="110" t="str">
        <f t="shared" si="53"/>
        <v/>
      </c>
      <c r="AZ108" s="110" t="str">
        <f t="shared" si="53"/>
        <v/>
      </c>
      <c r="BA108" s="110" t="str">
        <f t="shared" si="53"/>
        <v/>
      </c>
      <c r="BB108" s="110" t="str">
        <f t="shared" si="46"/>
        <v/>
      </c>
      <c r="BC108" s="110" t="str">
        <f t="shared" si="47"/>
        <v/>
      </c>
      <c r="BD108" s="110" t="str">
        <f t="shared" si="48"/>
        <v/>
      </c>
      <c r="BE108" s="110" t="str">
        <f t="shared" si="49"/>
        <v/>
      </c>
      <c r="BF108" s="110" t="str">
        <f t="shared" si="50"/>
        <v/>
      </c>
      <c r="BJ108" s="171" t="s">
        <v>613</v>
      </c>
      <c r="BK108" s="171" t="s">
        <v>521</v>
      </c>
      <c r="BL108" s="171" t="s">
        <v>522</v>
      </c>
      <c r="BM108" s="171" t="s">
        <v>314</v>
      </c>
      <c r="BN108" s="171" t="s">
        <v>614</v>
      </c>
    </row>
    <row r="109" spans="1:66" s="101" customFormat="1" ht="15">
      <c r="A109" s="35"/>
      <c r="B109" s="36"/>
      <c r="C109" s="36"/>
      <c r="D109" s="35"/>
      <c r="E109" s="36"/>
      <c r="F109" s="120"/>
      <c r="G109" s="97" t="str">
        <f t="shared" si="31"/>
        <v/>
      </c>
      <c r="H109" s="35"/>
      <c r="I109" s="36"/>
      <c r="J109" s="121"/>
      <c r="K109" s="121"/>
      <c r="L109" s="109">
        <f t="shared" si="32"/>
        <v>0</v>
      </c>
      <c r="M109" s="100">
        <f t="shared" si="33"/>
        <v>0</v>
      </c>
      <c r="N109" s="100"/>
      <c r="O109" s="110">
        <f t="shared" si="52"/>
        <v>0</v>
      </c>
      <c r="P109" s="110">
        <f t="shared" si="52"/>
        <v>0</v>
      </c>
      <c r="Q109" s="110">
        <f t="shared" si="52"/>
        <v>0</v>
      </c>
      <c r="R109" s="110">
        <f t="shared" si="51"/>
        <v>0</v>
      </c>
      <c r="S109" s="110">
        <f t="shared" si="51"/>
        <v>0</v>
      </c>
      <c r="T109" s="110">
        <f t="shared" si="51"/>
        <v>0</v>
      </c>
      <c r="U109" s="110">
        <f t="shared" si="34"/>
        <v>0</v>
      </c>
      <c r="V109" s="110">
        <f t="shared" si="34"/>
        <v>0</v>
      </c>
      <c r="W109" s="110">
        <f t="shared" si="34"/>
        <v>0</v>
      </c>
      <c r="X109" s="110">
        <f t="shared" si="34"/>
        <v>0</v>
      </c>
      <c r="Y109" s="110">
        <f t="shared" si="34"/>
        <v>0</v>
      </c>
      <c r="Z109" s="110">
        <f t="shared" si="34"/>
        <v>1</v>
      </c>
      <c r="AB109" s="110">
        <f t="shared" si="35"/>
        <v>0</v>
      </c>
      <c r="AC109" s="110">
        <f t="shared" si="36"/>
        <v>0</v>
      </c>
      <c r="AD109" s="110">
        <f t="shared" si="37"/>
        <v>0</v>
      </c>
      <c r="AE109" s="110">
        <f t="shared" si="38"/>
        <v>0</v>
      </c>
      <c r="AF109" s="110">
        <f t="shared" si="39"/>
        <v>0</v>
      </c>
      <c r="AG109" s="110">
        <f t="shared" si="40"/>
        <v>0</v>
      </c>
      <c r="AI109" s="111">
        <f t="shared" si="28"/>
        <v>0</v>
      </c>
      <c r="AJ109" s="111">
        <f t="shared" si="29"/>
        <v>0</v>
      </c>
      <c r="AK109" s="111">
        <f t="shared" si="30"/>
        <v>0</v>
      </c>
      <c r="AR109" s="110" t="str">
        <f t="shared" si="41"/>
        <v/>
      </c>
      <c r="AS109" s="110" t="str">
        <f t="shared" si="42"/>
        <v/>
      </c>
      <c r="AT109" s="110" t="str">
        <f t="shared" si="43"/>
        <v/>
      </c>
      <c r="AU109" s="110" t="str">
        <f t="shared" si="44"/>
        <v/>
      </c>
      <c r="AV109" s="110" t="str">
        <f t="shared" si="45"/>
        <v/>
      </c>
      <c r="AW109" s="110" t="str">
        <f t="shared" si="53"/>
        <v/>
      </c>
      <c r="AX109" s="110" t="str">
        <f t="shared" si="53"/>
        <v/>
      </c>
      <c r="AY109" s="110" t="str">
        <f t="shared" si="53"/>
        <v/>
      </c>
      <c r="AZ109" s="110" t="str">
        <f t="shared" si="53"/>
        <v/>
      </c>
      <c r="BA109" s="110" t="str">
        <f t="shared" si="53"/>
        <v/>
      </c>
      <c r="BB109" s="110" t="str">
        <f t="shared" si="46"/>
        <v/>
      </c>
      <c r="BC109" s="110" t="str">
        <f t="shared" si="47"/>
        <v/>
      </c>
      <c r="BD109" s="110" t="str">
        <f t="shared" si="48"/>
        <v/>
      </c>
      <c r="BE109" s="110" t="str">
        <f t="shared" si="49"/>
        <v/>
      </c>
      <c r="BF109" s="110" t="str">
        <f t="shared" si="50"/>
        <v/>
      </c>
      <c r="BJ109" s="171" t="s">
        <v>615</v>
      </c>
      <c r="BK109" s="171" t="s">
        <v>489</v>
      </c>
      <c r="BL109" s="171" t="s">
        <v>490</v>
      </c>
      <c r="BM109" s="171" t="s">
        <v>412</v>
      </c>
      <c r="BN109" s="171" t="s">
        <v>616</v>
      </c>
    </row>
    <row r="110" spans="1:66" s="101" customFormat="1" ht="15">
      <c r="A110" s="35"/>
      <c r="B110" s="36"/>
      <c r="C110" s="36"/>
      <c r="D110" s="35"/>
      <c r="E110" s="36"/>
      <c r="F110" s="120"/>
      <c r="G110" s="97" t="str">
        <f t="shared" si="31"/>
        <v/>
      </c>
      <c r="H110" s="35"/>
      <c r="I110" s="36"/>
      <c r="J110" s="121"/>
      <c r="K110" s="121"/>
      <c r="L110" s="109">
        <f t="shared" si="32"/>
        <v>0</v>
      </c>
      <c r="M110" s="100">
        <f t="shared" si="33"/>
        <v>0</v>
      </c>
      <c r="N110" s="100"/>
      <c r="O110" s="110">
        <f t="shared" si="52"/>
        <v>0</v>
      </c>
      <c r="P110" s="110">
        <f t="shared" si="52"/>
        <v>0</v>
      </c>
      <c r="Q110" s="110">
        <f t="shared" si="52"/>
        <v>0</v>
      </c>
      <c r="R110" s="110">
        <f t="shared" si="51"/>
        <v>0</v>
      </c>
      <c r="S110" s="110">
        <f t="shared" si="51"/>
        <v>0</v>
      </c>
      <c r="T110" s="110">
        <f t="shared" si="51"/>
        <v>0</v>
      </c>
      <c r="U110" s="110">
        <f t="shared" si="34"/>
        <v>0</v>
      </c>
      <c r="V110" s="110">
        <f t="shared" si="34"/>
        <v>0</v>
      </c>
      <c r="W110" s="110">
        <f t="shared" si="34"/>
        <v>0</v>
      </c>
      <c r="X110" s="110">
        <f t="shared" si="34"/>
        <v>0</v>
      </c>
      <c r="Y110" s="110">
        <f t="shared" si="34"/>
        <v>0</v>
      </c>
      <c r="Z110" s="110">
        <f t="shared" si="34"/>
        <v>1</v>
      </c>
      <c r="AB110" s="110">
        <f t="shared" si="35"/>
        <v>0</v>
      </c>
      <c r="AC110" s="110">
        <f t="shared" si="36"/>
        <v>0</v>
      </c>
      <c r="AD110" s="110">
        <f t="shared" si="37"/>
        <v>0</v>
      </c>
      <c r="AE110" s="110">
        <f t="shared" si="38"/>
        <v>0</v>
      </c>
      <c r="AF110" s="110">
        <f t="shared" si="39"/>
        <v>0</v>
      </c>
      <c r="AG110" s="110">
        <f t="shared" si="40"/>
        <v>0</v>
      </c>
      <c r="AI110" s="111">
        <f t="shared" si="28"/>
        <v>0</v>
      </c>
      <c r="AJ110" s="111">
        <f t="shared" si="29"/>
        <v>0</v>
      </c>
      <c r="AK110" s="111">
        <f t="shared" si="30"/>
        <v>0</v>
      </c>
      <c r="AR110" s="110" t="str">
        <f t="shared" si="41"/>
        <v/>
      </c>
      <c r="AS110" s="110" t="str">
        <f t="shared" si="42"/>
        <v/>
      </c>
      <c r="AT110" s="110" t="str">
        <f t="shared" si="43"/>
        <v/>
      </c>
      <c r="AU110" s="110" t="str">
        <f t="shared" si="44"/>
        <v/>
      </c>
      <c r="AV110" s="110" t="str">
        <f t="shared" si="45"/>
        <v/>
      </c>
      <c r="AW110" s="110" t="str">
        <f t="shared" si="53"/>
        <v/>
      </c>
      <c r="AX110" s="110" t="str">
        <f t="shared" si="53"/>
        <v/>
      </c>
      <c r="AY110" s="110" t="str">
        <f t="shared" si="53"/>
        <v/>
      </c>
      <c r="AZ110" s="110" t="str">
        <f t="shared" si="53"/>
        <v/>
      </c>
      <c r="BA110" s="110" t="str">
        <f t="shared" si="53"/>
        <v/>
      </c>
      <c r="BB110" s="110" t="str">
        <f t="shared" si="46"/>
        <v/>
      </c>
      <c r="BC110" s="110" t="str">
        <f t="shared" si="47"/>
        <v/>
      </c>
      <c r="BD110" s="110" t="str">
        <f t="shared" si="48"/>
        <v/>
      </c>
      <c r="BE110" s="110" t="str">
        <f t="shared" si="49"/>
        <v/>
      </c>
      <c r="BF110" s="110" t="str">
        <f t="shared" si="50"/>
        <v/>
      </c>
      <c r="BJ110" s="171" t="s">
        <v>617</v>
      </c>
      <c r="BK110" s="171" t="s">
        <v>327</v>
      </c>
      <c r="BL110" s="171" t="s">
        <v>328</v>
      </c>
      <c r="BM110" s="171" t="s">
        <v>329</v>
      </c>
      <c r="BN110" s="171" t="s">
        <v>618</v>
      </c>
    </row>
    <row r="111" spans="1:66" s="101" customFormat="1" ht="15">
      <c r="A111" s="35"/>
      <c r="B111" s="36"/>
      <c r="C111" s="36"/>
      <c r="D111" s="35"/>
      <c r="E111" s="36"/>
      <c r="F111" s="120"/>
      <c r="G111" s="97" t="str">
        <f t="shared" si="31"/>
        <v/>
      </c>
      <c r="H111" s="35"/>
      <c r="I111" s="36"/>
      <c r="J111" s="121"/>
      <c r="K111" s="121"/>
      <c r="L111" s="109">
        <f t="shared" si="32"/>
        <v>0</v>
      </c>
      <c r="M111" s="100">
        <f t="shared" si="33"/>
        <v>0</v>
      </c>
      <c r="N111" s="100"/>
      <c r="O111" s="110">
        <f t="shared" si="52"/>
        <v>0</v>
      </c>
      <c r="P111" s="110">
        <f t="shared" si="52"/>
        <v>0</v>
      </c>
      <c r="Q111" s="110">
        <f t="shared" si="52"/>
        <v>0</v>
      </c>
      <c r="R111" s="110">
        <f t="shared" si="51"/>
        <v>0</v>
      </c>
      <c r="S111" s="110">
        <f t="shared" si="51"/>
        <v>0</v>
      </c>
      <c r="T111" s="110">
        <f t="shared" si="51"/>
        <v>0</v>
      </c>
      <c r="U111" s="110">
        <f t="shared" si="34"/>
        <v>0</v>
      </c>
      <c r="V111" s="110">
        <f t="shared" si="34"/>
        <v>0</v>
      </c>
      <c r="W111" s="110">
        <f t="shared" si="34"/>
        <v>0</v>
      </c>
      <c r="X111" s="110">
        <f t="shared" si="34"/>
        <v>0</v>
      </c>
      <c r="Y111" s="110">
        <f t="shared" si="34"/>
        <v>0</v>
      </c>
      <c r="Z111" s="110">
        <f t="shared" si="34"/>
        <v>1</v>
      </c>
      <c r="AB111" s="110">
        <f t="shared" si="35"/>
        <v>0</v>
      </c>
      <c r="AC111" s="110">
        <f t="shared" si="36"/>
        <v>0</v>
      </c>
      <c r="AD111" s="110">
        <f t="shared" si="37"/>
        <v>0</v>
      </c>
      <c r="AE111" s="110">
        <f t="shared" si="38"/>
        <v>0</v>
      </c>
      <c r="AF111" s="110">
        <f t="shared" si="39"/>
        <v>0</v>
      </c>
      <c r="AG111" s="110">
        <f t="shared" si="40"/>
        <v>0</v>
      </c>
      <c r="AI111" s="111">
        <f t="shared" si="28"/>
        <v>0</v>
      </c>
      <c r="AJ111" s="111">
        <f t="shared" si="29"/>
        <v>0</v>
      </c>
      <c r="AK111" s="111">
        <f t="shared" si="30"/>
        <v>0</v>
      </c>
      <c r="AR111" s="110" t="str">
        <f t="shared" si="41"/>
        <v/>
      </c>
      <c r="AS111" s="110" t="str">
        <f t="shared" si="42"/>
        <v/>
      </c>
      <c r="AT111" s="110" t="str">
        <f t="shared" si="43"/>
        <v/>
      </c>
      <c r="AU111" s="110" t="str">
        <f t="shared" si="44"/>
        <v/>
      </c>
      <c r="AV111" s="110" t="str">
        <f t="shared" si="45"/>
        <v/>
      </c>
      <c r="AW111" s="110" t="str">
        <f t="shared" si="53"/>
        <v/>
      </c>
      <c r="AX111" s="110" t="str">
        <f t="shared" si="53"/>
        <v/>
      </c>
      <c r="AY111" s="110" t="str">
        <f t="shared" si="53"/>
        <v/>
      </c>
      <c r="AZ111" s="110" t="str">
        <f t="shared" si="53"/>
        <v/>
      </c>
      <c r="BA111" s="110" t="str">
        <f t="shared" si="53"/>
        <v/>
      </c>
      <c r="BB111" s="110" t="str">
        <f t="shared" si="46"/>
        <v/>
      </c>
      <c r="BC111" s="110" t="str">
        <f t="shared" si="47"/>
        <v/>
      </c>
      <c r="BD111" s="110" t="str">
        <f t="shared" si="48"/>
        <v/>
      </c>
      <c r="BE111" s="110" t="str">
        <f t="shared" si="49"/>
        <v/>
      </c>
      <c r="BF111" s="110" t="str">
        <f t="shared" si="50"/>
        <v/>
      </c>
      <c r="BJ111" s="171" t="s">
        <v>619</v>
      </c>
      <c r="BK111" s="171" t="s">
        <v>485</v>
      </c>
      <c r="BL111" s="171" t="s">
        <v>486</v>
      </c>
      <c r="BM111" s="171" t="s">
        <v>304</v>
      </c>
      <c r="BN111" s="171" t="s">
        <v>620</v>
      </c>
    </row>
    <row r="112" spans="1:66" s="101" customFormat="1" ht="15">
      <c r="A112" s="35"/>
      <c r="B112" s="36"/>
      <c r="C112" s="36"/>
      <c r="D112" s="35"/>
      <c r="E112" s="36"/>
      <c r="F112" s="120"/>
      <c r="G112" s="97" t="str">
        <f t="shared" si="31"/>
        <v/>
      </c>
      <c r="H112" s="35"/>
      <c r="I112" s="36"/>
      <c r="J112" s="121"/>
      <c r="K112" s="121"/>
      <c r="L112" s="109">
        <f t="shared" si="32"/>
        <v>0</v>
      </c>
      <c r="M112" s="100">
        <f t="shared" si="33"/>
        <v>0</v>
      </c>
      <c r="N112" s="100"/>
      <c r="O112" s="110">
        <f t="shared" si="52"/>
        <v>0</v>
      </c>
      <c r="P112" s="110">
        <f t="shared" si="52"/>
        <v>0</v>
      </c>
      <c r="Q112" s="110">
        <f t="shared" si="52"/>
        <v>0</v>
      </c>
      <c r="R112" s="110">
        <f t="shared" si="51"/>
        <v>0</v>
      </c>
      <c r="S112" s="110">
        <f t="shared" si="51"/>
        <v>0</v>
      </c>
      <c r="T112" s="110">
        <f t="shared" si="51"/>
        <v>0</v>
      </c>
      <c r="U112" s="110">
        <f t="shared" si="34"/>
        <v>0</v>
      </c>
      <c r="V112" s="110">
        <f t="shared" si="34"/>
        <v>0</v>
      </c>
      <c r="W112" s="110">
        <f t="shared" si="34"/>
        <v>0</v>
      </c>
      <c r="X112" s="110">
        <f t="shared" ref="X112:Z175" si="54">IF(J112&lt;&gt;"",1,0)</f>
        <v>0</v>
      </c>
      <c r="Y112" s="110">
        <f t="shared" si="54"/>
        <v>0</v>
      </c>
      <c r="Z112" s="110">
        <f t="shared" si="54"/>
        <v>1</v>
      </c>
      <c r="AB112" s="110">
        <f t="shared" si="35"/>
        <v>0</v>
      </c>
      <c r="AC112" s="110">
        <f t="shared" si="36"/>
        <v>0</v>
      </c>
      <c r="AD112" s="110">
        <f t="shared" si="37"/>
        <v>0</v>
      </c>
      <c r="AE112" s="110">
        <f t="shared" si="38"/>
        <v>0</v>
      </c>
      <c r="AF112" s="110">
        <f t="shared" si="39"/>
        <v>0</v>
      </c>
      <c r="AG112" s="110">
        <f t="shared" si="40"/>
        <v>0</v>
      </c>
      <c r="AI112" s="111">
        <f t="shared" si="28"/>
        <v>0</v>
      </c>
      <c r="AJ112" s="111">
        <f t="shared" si="29"/>
        <v>0</v>
      </c>
      <c r="AK112" s="111">
        <f t="shared" si="30"/>
        <v>0</v>
      </c>
      <c r="AR112" s="110" t="str">
        <f t="shared" si="41"/>
        <v/>
      </c>
      <c r="AS112" s="110" t="str">
        <f t="shared" si="42"/>
        <v/>
      </c>
      <c r="AT112" s="110" t="str">
        <f t="shared" si="43"/>
        <v/>
      </c>
      <c r="AU112" s="110" t="str">
        <f t="shared" si="44"/>
        <v/>
      </c>
      <c r="AV112" s="110" t="str">
        <f t="shared" si="45"/>
        <v/>
      </c>
      <c r="AW112" s="110" t="str">
        <f t="shared" si="53"/>
        <v/>
      </c>
      <c r="AX112" s="110" t="str">
        <f t="shared" si="53"/>
        <v/>
      </c>
      <c r="AY112" s="110" t="str">
        <f t="shared" si="53"/>
        <v/>
      </c>
      <c r="AZ112" s="110" t="str">
        <f t="shared" si="53"/>
        <v/>
      </c>
      <c r="BA112" s="110" t="str">
        <f t="shared" si="53"/>
        <v/>
      </c>
      <c r="BB112" s="110" t="str">
        <f t="shared" si="46"/>
        <v/>
      </c>
      <c r="BC112" s="110" t="str">
        <f t="shared" si="47"/>
        <v/>
      </c>
      <c r="BD112" s="110" t="str">
        <f t="shared" si="48"/>
        <v/>
      </c>
      <c r="BE112" s="110" t="str">
        <f t="shared" si="49"/>
        <v/>
      </c>
      <c r="BF112" s="110" t="str">
        <f t="shared" si="50"/>
        <v/>
      </c>
      <c r="BJ112" s="171" t="s">
        <v>621</v>
      </c>
      <c r="BK112" s="171" t="s">
        <v>521</v>
      </c>
      <c r="BL112" s="171" t="s">
        <v>522</v>
      </c>
      <c r="BM112" s="171" t="s">
        <v>314</v>
      </c>
      <c r="BN112" s="171" t="s">
        <v>622</v>
      </c>
    </row>
    <row r="113" spans="1:66" s="101" customFormat="1" ht="15">
      <c r="A113" s="35"/>
      <c r="B113" s="36"/>
      <c r="C113" s="36"/>
      <c r="D113" s="35"/>
      <c r="E113" s="36"/>
      <c r="F113" s="120"/>
      <c r="G113" s="97" t="str">
        <f t="shared" si="31"/>
        <v/>
      </c>
      <c r="H113" s="35"/>
      <c r="I113" s="36"/>
      <c r="J113" s="121"/>
      <c r="K113" s="121"/>
      <c r="L113" s="109">
        <f t="shared" si="32"/>
        <v>0</v>
      </c>
      <c r="M113" s="100">
        <f t="shared" si="33"/>
        <v>0</v>
      </c>
      <c r="N113" s="100"/>
      <c r="O113" s="110">
        <f t="shared" si="52"/>
        <v>0</v>
      </c>
      <c r="P113" s="110">
        <f t="shared" si="52"/>
        <v>0</v>
      </c>
      <c r="Q113" s="110">
        <f t="shared" si="52"/>
        <v>0</v>
      </c>
      <c r="R113" s="110">
        <f t="shared" si="51"/>
        <v>0</v>
      </c>
      <c r="S113" s="110">
        <f t="shared" si="51"/>
        <v>0</v>
      </c>
      <c r="T113" s="110">
        <f t="shared" si="51"/>
        <v>0</v>
      </c>
      <c r="U113" s="110">
        <f t="shared" si="51"/>
        <v>0</v>
      </c>
      <c r="V113" s="110">
        <f t="shared" si="51"/>
        <v>0</v>
      </c>
      <c r="W113" s="110">
        <f t="shared" si="51"/>
        <v>0</v>
      </c>
      <c r="X113" s="110">
        <f t="shared" si="54"/>
        <v>0</v>
      </c>
      <c r="Y113" s="110">
        <f t="shared" si="54"/>
        <v>0</v>
      </c>
      <c r="Z113" s="110">
        <f t="shared" si="54"/>
        <v>1</v>
      </c>
      <c r="AB113" s="110">
        <f t="shared" si="35"/>
        <v>0</v>
      </c>
      <c r="AC113" s="110">
        <f t="shared" si="36"/>
        <v>0</v>
      </c>
      <c r="AD113" s="110">
        <f t="shared" si="37"/>
        <v>0</v>
      </c>
      <c r="AE113" s="110">
        <f t="shared" si="38"/>
        <v>0</v>
      </c>
      <c r="AF113" s="110">
        <f t="shared" si="39"/>
        <v>0</v>
      </c>
      <c r="AG113" s="110">
        <f t="shared" si="40"/>
        <v>0</v>
      </c>
      <c r="AI113" s="111">
        <f t="shared" si="28"/>
        <v>0</v>
      </c>
      <c r="AJ113" s="111">
        <f t="shared" si="29"/>
        <v>0</v>
      </c>
      <c r="AK113" s="111">
        <f t="shared" si="30"/>
        <v>0</v>
      </c>
      <c r="AR113" s="110" t="str">
        <f t="shared" si="41"/>
        <v/>
      </c>
      <c r="AS113" s="110" t="str">
        <f t="shared" si="42"/>
        <v/>
      </c>
      <c r="AT113" s="110" t="str">
        <f t="shared" si="43"/>
        <v/>
      </c>
      <c r="AU113" s="110" t="str">
        <f t="shared" si="44"/>
        <v/>
      </c>
      <c r="AV113" s="110" t="str">
        <f t="shared" si="45"/>
        <v/>
      </c>
      <c r="AW113" s="110" t="str">
        <f t="shared" si="53"/>
        <v/>
      </c>
      <c r="AX113" s="110" t="str">
        <f t="shared" si="53"/>
        <v/>
      </c>
      <c r="AY113" s="110" t="str">
        <f t="shared" si="53"/>
        <v/>
      </c>
      <c r="AZ113" s="110" t="str">
        <f t="shared" si="53"/>
        <v/>
      </c>
      <c r="BA113" s="110" t="str">
        <f t="shared" si="53"/>
        <v/>
      </c>
      <c r="BB113" s="110" t="str">
        <f t="shared" si="46"/>
        <v/>
      </c>
      <c r="BC113" s="110" t="str">
        <f t="shared" si="47"/>
        <v/>
      </c>
      <c r="BD113" s="110" t="str">
        <f t="shared" si="48"/>
        <v/>
      </c>
      <c r="BE113" s="110" t="str">
        <f t="shared" si="49"/>
        <v/>
      </c>
      <c r="BF113" s="110" t="str">
        <f t="shared" si="50"/>
        <v/>
      </c>
      <c r="BJ113" s="171" t="s">
        <v>623</v>
      </c>
      <c r="BK113" s="171" t="s">
        <v>521</v>
      </c>
      <c r="BL113" s="171" t="s">
        <v>522</v>
      </c>
      <c r="BM113" s="171" t="s">
        <v>314</v>
      </c>
      <c r="BN113" s="171" t="s">
        <v>624</v>
      </c>
    </row>
    <row r="114" spans="1:66" s="101" customFormat="1" ht="15">
      <c r="A114" s="35"/>
      <c r="B114" s="36"/>
      <c r="C114" s="36"/>
      <c r="D114" s="35"/>
      <c r="E114" s="36"/>
      <c r="F114" s="120"/>
      <c r="G114" s="97" t="str">
        <f t="shared" si="31"/>
        <v/>
      </c>
      <c r="H114" s="35"/>
      <c r="I114" s="36"/>
      <c r="J114" s="121"/>
      <c r="K114" s="121"/>
      <c r="L114" s="109">
        <f t="shared" si="32"/>
        <v>0</v>
      </c>
      <c r="M114" s="100">
        <f t="shared" si="33"/>
        <v>0</v>
      </c>
      <c r="N114" s="100"/>
      <c r="O114" s="110">
        <f t="shared" si="52"/>
        <v>0</v>
      </c>
      <c r="P114" s="110">
        <f t="shared" si="52"/>
        <v>0</v>
      </c>
      <c r="Q114" s="110">
        <f t="shared" si="52"/>
        <v>0</v>
      </c>
      <c r="R114" s="110">
        <f t="shared" si="51"/>
        <v>0</v>
      </c>
      <c r="S114" s="110">
        <f t="shared" si="51"/>
        <v>0</v>
      </c>
      <c r="T114" s="110">
        <f t="shared" si="51"/>
        <v>0</v>
      </c>
      <c r="U114" s="110">
        <f t="shared" si="51"/>
        <v>0</v>
      </c>
      <c r="V114" s="110">
        <f t="shared" si="51"/>
        <v>0</v>
      </c>
      <c r="W114" s="110">
        <f t="shared" si="51"/>
        <v>0</v>
      </c>
      <c r="X114" s="110">
        <f t="shared" si="54"/>
        <v>0</v>
      </c>
      <c r="Y114" s="110">
        <f t="shared" si="54"/>
        <v>0</v>
      </c>
      <c r="Z114" s="110">
        <f t="shared" si="54"/>
        <v>1</v>
      </c>
      <c r="AB114" s="110">
        <f t="shared" si="35"/>
        <v>0</v>
      </c>
      <c r="AC114" s="110">
        <f t="shared" si="36"/>
        <v>0</v>
      </c>
      <c r="AD114" s="110">
        <f t="shared" si="37"/>
        <v>0</v>
      </c>
      <c r="AE114" s="110">
        <f t="shared" si="38"/>
        <v>0</v>
      </c>
      <c r="AF114" s="110">
        <f t="shared" si="39"/>
        <v>0</v>
      </c>
      <c r="AG114" s="110">
        <f t="shared" si="40"/>
        <v>0</v>
      </c>
      <c r="AI114" s="111">
        <f t="shared" si="28"/>
        <v>0</v>
      </c>
      <c r="AJ114" s="111">
        <f t="shared" si="29"/>
        <v>0</v>
      </c>
      <c r="AK114" s="111">
        <f t="shared" si="30"/>
        <v>0</v>
      </c>
      <c r="AR114" s="110" t="str">
        <f t="shared" si="41"/>
        <v/>
      </c>
      <c r="AS114" s="110" t="str">
        <f t="shared" si="42"/>
        <v/>
      </c>
      <c r="AT114" s="110" t="str">
        <f t="shared" si="43"/>
        <v/>
      </c>
      <c r="AU114" s="110" t="str">
        <f t="shared" si="44"/>
        <v/>
      </c>
      <c r="AV114" s="110" t="str">
        <f t="shared" si="45"/>
        <v/>
      </c>
      <c r="AW114" s="110" t="str">
        <f t="shared" si="53"/>
        <v/>
      </c>
      <c r="AX114" s="110" t="str">
        <f t="shared" si="53"/>
        <v/>
      </c>
      <c r="AY114" s="110" t="str">
        <f t="shared" si="53"/>
        <v/>
      </c>
      <c r="AZ114" s="110" t="str">
        <f t="shared" si="53"/>
        <v/>
      </c>
      <c r="BA114" s="110" t="str">
        <f t="shared" si="53"/>
        <v/>
      </c>
      <c r="BB114" s="110" t="str">
        <f t="shared" si="46"/>
        <v/>
      </c>
      <c r="BC114" s="110" t="str">
        <f t="shared" si="47"/>
        <v/>
      </c>
      <c r="BD114" s="110" t="str">
        <f t="shared" si="48"/>
        <v/>
      </c>
      <c r="BE114" s="110" t="str">
        <f t="shared" si="49"/>
        <v/>
      </c>
      <c r="BF114" s="110" t="str">
        <f t="shared" si="50"/>
        <v/>
      </c>
      <c r="BJ114" s="171" t="s">
        <v>625</v>
      </c>
      <c r="BK114" s="171" t="s">
        <v>521</v>
      </c>
      <c r="BL114" s="171" t="s">
        <v>522</v>
      </c>
      <c r="BM114" s="171" t="s">
        <v>314</v>
      </c>
      <c r="BN114" s="171" t="s">
        <v>626</v>
      </c>
    </row>
    <row r="115" spans="1:66" s="101" customFormat="1" ht="15">
      <c r="A115" s="35"/>
      <c r="B115" s="36"/>
      <c r="C115" s="36"/>
      <c r="D115" s="35"/>
      <c r="E115" s="36"/>
      <c r="F115" s="120"/>
      <c r="G115" s="97" t="str">
        <f t="shared" si="31"/>
        <v/>
      </c>
      <c r="H115" s="35"/>
      <c r="I115" s="36"/>
      <c r="J115" s="121"/>
      <c r="K115" s="121"/>
      <c r="L115" s="109">
        <f t="shared" si="32"/>
        <v>0</v>
      </c>
      <c r="M115" s="100">
        <f t="shared" si="33"/>
        <v>0</v>
      </c>
      <c r="N115" s="100"/>
      <c r="O115" s="110">
        <f t="shared" si="52"/>
        <v>0</v>
      </c>
      <c r="P115" s="110">
        <f t="shared" si="52"/>
        <v>0</v>
      </c>
      <c r="Q115" s="110">
        <f t="shared" si="52"/>
        <v>0</v>
      </c>
      <c r="R115" s="110">
        <f t="shared" si="51"/>
        <v>0</v>
      </c>
      <c r="S115" s="110">
        <f t="shared" si="51"/>
        <v>0</v>
      </c>
      <c r="T115" s="110">
        <f t="shared" si="51"/>
        <v>0</v>
      </c>
      <c r="U115" s="110">
        <f t="shared" si="51"/>
        <v>0</v>
      </c>
      <c r="V115" s="110">
        <f t="shared" si="51"/>
        <v>0</v>
      </c>
      <c r="W115" s="110">
        <f t="shared" si="51"/>
        <v>0</v>
      </c>
      <c r="X115" s="110">
        <f t="shared" si="54"/>
        <v>0</v>
      </c>
      <c r="Y115" s="110">
        <f t="shared" si="54"/>
        <v>0</v>
      </c>
      <c r="Z115" s="110">
        <f t="shared" si="54"/>
        <v>1</v>
      </c>
      <c r="AB115" s="110">
        <f t="shared" si="35"/>
        <v>0</v>
      </c>
      <c r="AC115" s="110">
        <f t="shared" si="36"/>
        <v>0</v>
      </c>
      <c r="AD115" s="110">
        <f t="shared" si="37"/>
        <v>0</v>
      </c>
      <c r="AE115" s="110">
        <f t="shared" si="38"/>
        <v>0</v>
      </c>
      <c r="AF115" s="110">
        <f t="shared" si="39"/>
        <v>0</v>
      </c>
      <c r="AG115" s="110">
        <f t="shared" si="40"/>
        <v>0</v>
      </c>
      <c r="AI115" s="111">
        <f t="shared" si="28"/>
        <v>0</v>
      </c>
      <c r="AJ115" s="111">
        <f t="shared" si="29"/>
        <v>0</v>
      </c>
      <c r="AK115" s="111">
        <f t="shared" si="30"/>
        <v>0</v>
      </c>
      <c r="AR115" s="110" t="str">
        <f t="shared" si="41"/>
        <v/>
      </c>
      <c r="AS115" s="110" t="str">
        <f t="shared" si="42"/>
        <v/>
      </c>
      <c r="AT115" s="110" t="str">
        <f t="shared" si="43"/>
        <v/>
      </c>
      <c r="AU115" s="110" t="str">
        <f t="shared" si="44"/>
        <v/>
      </c>
      <c r="AV115" s="110" t="str">
        <f t="shared" si="45"/>
        <v/>
      </c>
      <c r="AW115" s="110" t="str">
        <f t="shared" si="53"/>
        <v/>
      </c>
      <c r="AX115" s="110" t="str">
        <f t="shared" si="53"/>
        <v/>
      </c>
      <c r="AY115" s="110" t="str">
        <f t="shared" si="53"/>
        <v/>
      </c>
      <c r="AZ115" s="110" t="str">
        <f t="shared" si="53"/>
        <v/>
      </c>
      <c r="BA115" s="110" t="str">
        <f t="shared" si="53"/>
        <v/>
      </c>
      <c r="BB115" s="110" t="str">
        <f t="shared" si="46"/>
        <v/>
      </c>
      <c r="BC115" s="110" t="str">
        <f t="shared" si="47"/>
        <v/>
      </c>
      <c r="BD115" s="110" t="str">
        <f t="shared" si="48"/>
        <v/>
      </c>
      <c r="BE115" s="110" t="str">
        <f t="shared" si="49"/>
        <v/>
      </c>
      <c r="BF115" s="110" t="str">
        <f t="shared" si="50"/>
        <v/>
      </c>
      <c r="BJ115" s="171" t="s">
        <v>627</v>
      </c>
      <c r="BK115" s="171" t="s">
        <v>598</v>
      </c>
      <c r="BL115" s="171" t="s">
        <v>2348</v>
      </c>
      <c r="BM115" s="171" t="s">
        <v>599</v>
      </c>
      <c r="BN115" s="171" t="s">
        <v>628</v>
      </c>
    </row>
    <row r="116" spans="1:66" s="101" customFormat="1" ht="15">
      <c r="A116" s="35"/>
      <c r="B116" s="36"/>
      <c r="C116" s="36"/>
      <c r="D116" s="35"/>
      <c r="E116" s="36"/>
      <c r="F116" s="120"/>
      <c r="G116" s="97" t="str">
        <f t="shared" si="31"/>
        <v/>
      </c>
      <c r="H116" s="35"/>
      <c r="I116" s="36"/>
      <c r="J116" s="121"/>
      <c r="K116" s="121"/>
      <c r="L116" s="109">
        <f t="shared" si="32"/>
        <v>0</v>
      </c>
      <c r="M116" s="100">
        <f t="shared" si="33"/>
        <v>0</v>
      </c>
      <c r="N116" s="100"/>
      <c r="O116" s="110">
        <f t="shared" si="52"/>
        <v>0</v>
      </c>
      <c r="P116" s="110">
        <f t="shared" si="52"/>
        <v>0</v>
      </c>
      <c r="Q116" s="110">
        <f t="shared" si="52"/>
        <v>0</v>
      </c>
      <c r="R116" s="110">
        <f t="shared" si="51"/>
        <v>0</v>
      </c>
      <c r="S116" s="110">
        <f t="shared" si="51"/>
        <v>0</v>
      </c>
      <c r="T116" s="110">
        <f t="shared" si="51"/>
        <v>0</v>
      </c>
      <c r="U116" s="110">
        <f t="shared" si="51"/>
        <v>0</v>
      </c>
      <c r="V116" s="110">
        <f t="shared" si="51"/>
        <v>0</v>
      </c>
      <c r="W116" s="110">
        <f t="shared" si="51"/>
        <v>0</v>
      </c>
      <c r="X116" s="110">
        <f t="shared" si="54"/>
        <v>0</v>
      </c>
      <c r="Y116" s="110">
        <f t="shared" si="54"/>
        <v>0</v>
      </c>
      <c r="Z116" s="110">
        <f t="shared" si="54"/>
        <v>1</v>
      </c>
      <c r="AB116" s="110">
        <f t="shared" si="35"/>
        <v>0</v>
      </c>
      <c r="AC116" s="110">
        <f t="shared" si="36"/>
        <v>0</v>
      </c>
      <c r="AD116" s="110">
        <f t="shared" si="37"/>
        <v>0</v>
      </c>
      <c r="AE116" s="110">
        <f t="shared" si="38"/>
        <v>0</v>
      </c>
      <c r="AF116" s="110">
        <f t="shared" si="39"/>
        <v>0</v>
      </c>
      <c r="AG116" s="110">
        <f t="shared" si="40"/>
        <v>0</v>
      </c>
      <c r="AI116" s="111">
        <f t="shared" si="28"/>
        <v>0</v>
      </c>
      <c r="AJ116" s="111">
        <f t="shared" si="29"/>
        <v>0</v>
      </c>
      <c r="AK116" s="111">
        <f t="shared" si="30"/>
        <v>0</v>
      </c>
      <c r="AR116" s="110" t="str">
        <f t="shared" si="41"/>
        <v/>
      </c>
      <c r="AS116" s="110" t="str">
        <f t="shared" si="42"/>
        <v/>
      </c>
      <c r="AT116" s="110" t="str">
        <f t="shared" si="43"/>
        <v/>
      </c>
      <c r="AU116" s="110" t="str">
        <f t="shared" si="44"/>
        <v/>
      </c>
      <c r="AV116" s="110" t="str">
        <f t="shared" si="45"/>
        <v/>
      </c>
      <c r="AW116" s="110" t="str">
        <f t="shared" si="53"/>
        <v/>
      </c>
      <c r="AX116" s="110" t="str">
        <f t="shared" si="53"/>
        <v/>
      </c>
      <c r="AY116" s="110" t="str">
        <f t="shared" si="53"/>
        <v/>
      </c>
      <c r="AZ116" s="110" t="str">
        <f t="shared" si="53"/>
        <v/>
      </c>
      <c r="BA116" s="110" t="str">
        <f t="shared" si="53"/>
        <v/>
      </c>
      <c r="BB116" s="110" t="str">
        <f t="shared" si="46"/>
        <v/>
      </c>
      <c r="BC116" s="110" t="str">
        <f t="shared" si="47"/>
        <v/>
      </c>
      <c r="BD116" s="110" t="str">
        <f t="shared" si="48"/>
        <v/>
      </c>
      <c r="BE116" s="110" t="str">
        <f t="shared" si="49"/>
        <v/>
      </c>
      <c r="BF116" s="110" t="str">
        <f t="shared" si="50"/>
        <v/>
      </c>
      <c r="BJ116" s="171" t="s">
        <v>629</v>
      </c>
      <c r="BK116" s="171" t="s">
        <v>571</v>
      </c>
      <c r="BL116" s="171" t="s">
        <v>572</v>
      </c>
      <c r="BM116" s="171" t="s">
        <v>304</v>
      </c>
      <c r="BN116" s="171" t="s">
        <v>630</v>
      </c>
    </row>
    <row r="117" spans="1:66" s="101" customFormat="1" ht="15">
      <c r="A117" s="35"/>
      <c r="B117" s="36"/>
      <c r="C117" s="36"/>
      <c r="D117" s="35"/>
      <c r="E117" s="36"/>
      <c r="F117" s="120"/>
      <c r="G117" s="97" t="str">
        <f t="shared" si="31"/>
        <v/>
      </c>
      <c r="H117" s="35"/>
      <c r="I117" s="36"/>
      <c r="J117" s="121"/>
      <c r="K117" s="121"/>
      <c r="L117" s="109">
        <f t="shared" si="32"/>
        <v>0</v>
      </c>
      <c r="M117" s="100">
        <f t="shared" si="33"/>
        <v>0</v>
      </c>
      <c r="N117" s="100"/>
      <c r="O117" s="110">
        <f t="shared" si="52"/>
        <v>0</v>
      </c>
      <c r="P117" s="110">
        <f t="shared" si="52"/>
        <v>0</v>
      </c>
      <c r="Q117" s="110">
        <f t="shared" si="52"/>
        <v>0</v>
      </c>
      <c r="R117" s="110">
        <f t="shared" si="51"/>
        <v>0</v>
      </c>
      <c r="S117" s="110">
        <f t="shared" si="51"/>
        <v>0</v>
      </c>
      <c r="T117" s="110">
        <f t="shared" si="51"/>
        <v>0</v>
      </c>
      <c r="U117" s="110">
        <f t="shared" si="51"/>
        <v>0</v>
      </c>
      <c r="V117" s="110">
        <f t="shared" si="51"/>
        <v>0</v>
      </c>
      <c r="W117" s="110">
        <f t="shared" si="51"/>
        <v>0</v>
      </c>
      <c r="X117" s="110">
        <f t="shared" si="54"/>
        <v>0</v>
      </c>
      <c r="Y117" s="110">
        <f t="shared" si="54"/>
        <v>0</v>
      </c>
      <c r="Z117" s="110">
        <f t="shared" si="54"/>
        <v>1</v>
      </c>
      <c r="AB117" s="110">
        <f t="shared" si="35"/>
        <v>0</v>
      </c>
      <c r="AC117" s="110">
        <f t="shared" si="36"/>
        <v>0</v>
      </c>
      <c r="AD117" s="110">
        <f t="shared" si="37"/>
        <v>0</v>
      </c>
      <c r="AE117" s="110">
        <f t="shared" si="38"/>
        <v>0</v>
      </c>
      <c r="AF117" s="110">
        <f t="shared" si="39"/>
        <v>0</v>
      </c>
      <c r="AG117" s="110">
        <f t="shared" si="40"/>
        <v>0</v>
      </c>
      <c r="AI117" s="111">
        <f t="shared" si="28"/>
        <v>0</v>
      </c>
      <c r="AJ117" s="111">
        <f t="shared" si="29"/>
        <v>0</v>
      </c>
      <c r="AK117" s="111">
        <f t="shared" si="30"/>
        <v>0</v>
      </c>
      <c r="AR117" s="110" t="str">
        <f t="shared" si="41"/>
        <v/>
      </c>
      <c r="AS117" s="110" t="str">
        <f t="shared" si="42"/>
        <v/>
      </c>
      <c r="AT117" s="110" t="str">
        <f t="shared" si="43"/>
        <v/>
      </c>
      <c r="AU117" s="110" t="str">
        <f t="shared" si="44"/>
        <v/>
      </c>
      <c r="AV117" s="110" t="str">
        <f t="shared" si="45"/>
        <v/>
      </c>
      <c r="AW117" s="110" t="str">
        <f t="shared" si="53"/>
        <v/>
      </c>
      <c r="AX117" s="110" t="str">
        <f t="shared" si="53"/>
        <v/>
      </c>
      <c r="AY117" s="110" t="str">
        <f t="shared" si="53"/>
        <v/>
      </c>
      <c r="AZ117" s="110" t="str">
        <f t="shared" si="53"/>
        <v/>
      </c>
      <c r="BA117" s="110" t="str">
        <f t="shared" si="53"/>
        <v/>
      </c>
      <c r="BB117" s="110" t="str">
        <f t="shared" si="46"/>
        <v/>
      </c>
      <c r="BC117" s="110" t="str">
        <f t="shared" si="47"/>
        <v/>
      </c>
      <c r="BD117" s="110" t="str">
        <f t="shared" si="48"/>
        <v/>
      </c>
      <c r="BE117" s="110" t="str">
        <f t="shared" si="49"/>
        <v/>
      </c>
      <c r="BF117" s="110" t="str">
        <f t="shared" si="50"/>
        <v/>
      </c>
      <c r="BJ117" s="171" t="s">
        <v>631</v>
      </c>
      <c r="BK117" s="171" t="s">
        <v>571</v>
      </c>
      <c r="BL117" s="171" t="s">
        <v>572</v>
      </c>
      <c r="BM117" s="171" t="s">
        <v>304</v>
      </c>
      <c r="BN117" s="171" t="s">
        <v>632</v>
      </c>
    </row>
    <row r="118" spans="1:66" s="101" customFormat="1" ht="15">
      <c r="A118" s="35"/>
      <c r="B118" s="36"/>
      <c r="C118" s="36"/>
      <c r="D118" s="35"/>
      <c r="E118" s="36"/>
      <c r="F118" s="120"/>
      <c r="G118" s="97" t="str">
        <f t="shared" si="31"/>
        <v/>
      </c>
      <c r="H118" s="35"/>
      <c r="I118" s="36"/>
      <c r="J118" s="121"/>
      <c r="K118" s="121"/>
      <c r="L118" s="109">
        <f t="shared" si="32"/>
        <v>0</v>
      </c>
      <c r="M118" s="100">
        <f t="shared" si="33"/>
        <v>0</v>
      </c>
      <c r="N118" s="100"/>
      <c r="O118" s="110">
        <f t="shared" si="52"/>
        <v>0</v>
      </c>
      <c r="P118" s="110">
        <f t="shared" si="52"/>
        <v>0</v>
      </c>
      <c r="Q118" s="110">
        <f t="shared" si="52"/>
        <v>0</v>
      </c>
      <c r="R118" s="110">
        <f t="shared" si="51"/>
        <v>0</v>
      </c>
      <c r="S118" s="110">
        <f t="shared" si="51"/>
        <v>0</v>
      </c>
      <c r="T118" s="110">
        <f t="shared" si="51"/>
        <v>0</v>
      </c>
      <c r="U118" s="110">
        <f t="shared" si="51"/>
        <v>0</v>
      </c>
      <c r="V118" s="110">
        <f t="shared" si="51"/>
        <v>0</v>
      </c>
      <c r="W118" s="110">
        <f t="shared" si="51"/>
        <v>0</v>
      </c>
      <c r="X118" s="110">
        <f t="shared" si="54"/>
        <v>0</v>
      </c>
      <c r="Y118" s="110">
        <f t="shared" si="54"/>
        <v>0</v>
      </c>
      <c r="Z118" s="110">
        <f t="shared" si="54"/>
        <v>1</v>
      </c>
      <c r="AB118" s="110">
        <f t="shared" si="35"/>
        <v>0</v>
      </c>
      <c r="AC118" s="110">
        <f t="shared" si="36"/>
        <v>0</v>
      </c>
      <c r="AD118" s="110">
        <f t="shared" si="37"/>
        <v>0</v>
      </c>
      <c r="AE118" s="110">
        <f t="shared" si="38"/>
        <v>0</v>
      </c>
      <c r="AF118" s="110">
        <f t="shared" si="39"/>
        <v>0</v>
      </c>
      <c r="AG118" s="110">
        <f t="shared" si="40"/>
        <v>0</v>
      </c>
      <c r="AI118" s="111">
        <f t="shared" si="28"/>
        <v>0</v>
      </c>
      <c r="AJ118" s="111">
        <f t="shared" si="29"/>
        <v>0</v>
      </c>
      <c r="AK118" s="111">
        <f t="shared" si="30"/>
        <v>0</v>
      </c>
      <c r="AR118" s="110" t="str">
        <f t="shared" si="41"/>
        <v/>
      </c>
      <c r="AS118" s="110" t="str">
        <f t="shared" si="42"/>
        <v/>
      </c>
      <c r="AT118" s="110" t="str">
        <f t="shared" si="43"/>
        <v/>
      </c>
      <c r="AU118" s="110" t="str">
        <f t="shared" si="44"/>
        <v/>
      </c>
      <c r="AV118" s="110" t="str">
        <f t="shared" si="45"/>
        <v/>
      </c>
      <c r="AW118" s="110" t="str">
        <f t="shared" si="53"/>
        <v/>
      </c>
      <c r="AX118" s="110" t="str">
        <f t="shared" si="53"/>
        <v/>
      </c>
      <c r="AY118" s="110" t="str">
        <f t="shared" si="53"/>
        <v/>
      </c>
      <c r="AZ118" s="110" t="str">
        <f t="shared" si="53"/>
        <v/>
      </c>
      <c r="BA118" s="110" t="str">
        <f t="shared" si="53"/>
        <v/>
      </c>
      <c r="BB118" s="110" t="str">
        <f t="shared" si="46"/>
        <v/>
      </c>
      <c r="BC118" s="110" t="str">
        <f t="shared" si="47"/>
        <v/>
      </c>
      <c r="BD118" s="110" t="str">
        <f t="shared" si="48"/>
        <v/>
      </c>
      <c r="BE118" s="110" t="str">
        <f t="shared" si="49"/>
        <v/>
      </c>
      <c r="BF118" s="110" t="str">
        <f t="shared" si="50"/>
        <v/>
      </c>
      <c r="BJ118" s="171" t="s">
        <v>633</v>
      </c>
      <c r="BK118" s="171" t="s">
        <v>552</v>
      </c>
      <c r="BL118" s="171" t="s">
        <v>407</v>
      </c>
      <c r="BM118" s="171" t="s">
        <v>304</v>
      </c>
      <c r="BN118" s="171" t="s">
        <v>634</v>
      </c>
    </row>
    <row r="119" spans="1:66" s="101" customFormat="1" ht="15">
      <c r="A119" s="35"/>
      <c r="B119" s="36"/>
      <c r="C119" s="36"/>
      <c r="D119" s="35"/>
      <c r="E119" s="36"/>
      <c r="F119" s="120"/>
      <c r="G119" s="97" t="str">
        <f t="shared" si="31"/>
        <v/>
      </c>
      <c r="H119" s="35"/>
      <c r="I119" s="36"/>
      <c r="J119" s="121"/>
      <c r="K119" s="121"/>
      <c r="L119" s="109">
        <f t="shared" si="32"/>
        <v>0</v>
      </c>
      <c r="M119" s="100">
        <f t="shared" si="33"/>
        <v>0</v>
      </c>
      <c r="N119" s="100"/>
      <c r="O119" s="110">
        <f t="shared" si="52"/>
        <v>0</v>
      </c>
      <c r="P119" s="110">
        <f t="shared" si="52"/>
        <v>0</v>
      </c>
      <c r="Q119" s="110">
        <f t="shared" si="52"/>
        <v>0</v>
      </c>
      <c r="R119" s="110">
        <f t="shared" si="51"/>
        <v>0</v>
      </c>
      <c r="S119" s="110">
        <f t="shared" si="51"/>
        <v>0</v>
      </c>
      <c r="T119" s="110">
        <f t="shared" si="51"/>
        <v>0</v>
      </c>
      <c r="U119" s="110">
        <f t="shared" si="51"/>
        <v>0</v>
      </c>
      <c r="V119" s="110">
        <f t="shared" si="51"/>
        <v>0</v>
      </c>
      <c r="W119" s="110">
        <f t="shared" si="51"/>
        <v>0</v>
      </c>
      <c r="X119" s="110">
        <f t="shared" si="54"/>
        <v>0</v>
      </c>
      <c r="Y119" s="110">
        <f t="shared" si="54"/>
        <v>0</v>
      </c>
      <c r="Z119" s="110">
        <f t="shared" si="54"/>
        <v>1</v>
      </c>
      <c r="AB119" s="110">
        <f t="shared" si="35"/>
        <v>0</v>
      </c>
      <c r="AC119" s="110">
        <f t="shared" si="36"/>
        <v>0</v>
      </c>
      <c r="AD119" s="110">
        <f t="shared" si="37"/>
        <v>0</v>
      </c>
      <c r="AE119" s="110">
        <f t="shared" si="38"/>
        <v>0</v>
      </c>
      <c r="AF119" s="110">
        <f t="shared" si="39"/>
        <v>0</v>
      </c>
      <c r="AG119" s="110">
        <f t="shared" si="40"/>
        <v>0</v>
      </c>
      <c r="AI119" s="111">
        <f t="shared" si="28"/>
        <v>0</v>
      </c>
      <c r="AJ119" s="111">
        <f t="shared" si="29"/>
        <v>0</v>
      </c>
      <c r="AK119" s="111">
        <f t="shared" si="30"/>
        <v>0</v>
      </c>
      <c r="AR119" s="110" t="str">
        <f t="shared" si="41"/>
        <v/>
      </c>
      <c r="AS119" s="110" t="str">
        <f t="shared" si="42"/>
        <v/>
      </c>
      <c r="AT119" s="110" t="str">
        <f t="shared" si="43"/>
        <v/>
      </c>
      <c r="AU119" s="110" t="str">
        <f t="shared" si="44"/>
        <v/>
      </c>
      <c r="AV119" s="110" t="str">
        <f t="shared" si="45"/>
        <v/>
      </c>
      <c r="AW119" s="110" t="str">
        <f t="shared" si="53"/>
        <v/>
      </c>
      <c r="AX119" s="110" t="str">
        <f t="shared" si="53"/>
        <v/>
      </c>
      <c r="AY119" s="110" t="str">
        <f t="shared" si="53"/>
        <v/>
      </c>
      <c r="AZ119" s="110" t="str">
        <f t="shared" si="53"/>
        <v/>
      </c>
      <c r="BA119" s="110" t="str">
        <f t="shared" si="53"/>
        <v/>
      </c>
      <c r="BB119" s="110" t="str">
        <f t="shared" si="46"/>
        <v/>
      </c>
      <c r="BC119" s="110" t="str">
        <f t="shared" si="47"/>
        <v/>
      </c>
      <c r="BD119" s="110" t="str">
        <f t="shared" si="48"/>
        <v/>
      </c>
      <c r="BE119" s="110" t="str">
        <f t="shared" si="49"/>
        <v/>
      </c>
      <c r="BF119" s="110" t="str">
        <f t="shared" si="50"/>
        <v/>
      </c>
      <c r="BJ119" s="171" t="s">
        <v>635</v>
      </c>
      <c r="BK119" s="171" t="s">
        <v>345</v>
      </c>
      <c r="BL119" s="171" t="s">
        <v>346</v>
      </c>
      <c r="BM119" s="171" t="s">
        <v>347</v>
      </c>
      <c r="BN119" s="171" t="s">
        <v>636</v>
      </c>
    </row>
    <row r="120" spans="1:66" s="101" customFormat="1" ht="15">
      <c r="A120" s="35"/>
      <c r="B120" s="36"/>
      <c r="C120" s="36"/>
      <c r="D120" s="35"/>
      <c r="E120" s="36"/>
      <c r="F120" s="120"/>
      <c r="G120" s="97" t="str">
        <f t="shared" si="31"/>
        <v/>
      </c>
      <c r="H120" s="35"/>
      <c r="I120" s="36"/>
      <c r="J120" s="121"/>
      <c r="K120" s="121"/>
      <c r="L120" s="109">
        <f t="shared" si="32"/>
        <v>0</v>
      </c>
      <c r="M120" s="100">
        <f t="shared" si="33"/>
        <v>0</v>
      </c>
      <c r="N120" s="100"/>
      <c r="O120" s="110">
        <f t="shared" si="52"/>
        <v>0</v>
      </c>
      <c r="P120" s="110">
        <f t="shared" si="52"/>
        <v>0</v>
      </c>
      <c r="Q120" s="110">
        <f t="shared" si="52"/>
        <v>0</v>
      </c>
      <c r="R120" s="110">
        <f t="shared" si="51"/>
        <v>0</v>
      </c>
      <c r="S120" s="110">
        <f t="shared" si="51"/>
        <v>0</v>
      </c>
      <c r="T120" s="110">
        <f t="shared" si="51"/>
        <v>0</v>
      </c>
      <c r="U120" s="110">
        <f t="shared" si="51"/>
        <v>0</v>
      </c>
      <c r="V120" s="110">
        <f t="shared" si="51"/>
        <v>0</v>
      </c>
      <c r="W120" s="110">
        <f t="shared" si="51"/>
        <v>0</v>
      </c>
      <c r="X120" s="110">
        <f t="shared" si="54"/>
        <v>0</v>
      </c>
      <c r="Y120" s="110">
        <f t="shared" si="54"/>
        <v>0</v>
      </c>
      <c r="Z120" s="110">
        <f t="shared" si="54"/>
        <v>1</v>
      </c>
      <c r="AB120" s="110">
        <f t="shared" si="35"/>
        <v>0</v>
      </c>
      <c r="AC120" s="110">
        <f t="shared" si="36"/>
        <v>0</v>
      </c>
      <c r="AD120" s="110">
        <f t="shared" si="37"/>
        <v>0</v>
      </c>
      <c r="AE120" s="110">
        <f t="shared" si="38"/>
        <v>0</v>
      </c>
      <c r="AF120" s="110">
        <f t="shared" si="39"/>
        <v>0</v>
      </c>
      <c r="AG120" s="110">
        <f t="shared" si="40"/>
        <v>0</v>
      </c>
      <c r="AI120" s="111">
        <f t="shared" si="28"/>
        <v>0</v>
      </c>
      <c r="AJ120" s="111">
        <f t="shared" si="29"/>
        <v>0</v>
      </c>
      <c r="AK120" s="111">
        <f t="shared" si="30"/>
        <v>0</v>
      </c>
      <c r="AR120" s="110" t="str">
        <f t="shared" si="41"/>
        <v/>
      </c>
      <c r="AS120" s="110" t="str">
        <f t="shared" si="42"/>
        <v/>
      </c>
      <c r="AT120" s="110" t="str">
        <f t="shared" si="43"/>
        <v/>
      </c>
      <c r="AU120" s="110" t="str">
        <f t="shared" si="44"/>
        <v/>
      </c>
      <c r="AV120" s="110" t="str">
        <f t="shared" si="45"/>
        <v/>
      </c>
      <c r="AW120" s="110" t="str">
        <f t="shared" si="53"/>
        <v/>
      </c>
      <c r="AX120" s="110" t="str">
        <f t="shared" si="53"/>
        <v/>
      </c>
      <c r="AY120" s="110" t="str">
        <f t="shared" si="53"/>
        <v/>
      </c>
      <c r="AZ120" s="110" t="str">
        <f t="shared" si="53"/>
        <v/>
      </c>
      <c r="BA120" s="110" t="str">
        <f t="shared" si="53"/>
        <v/>
      </c>
      <c r="BB120" s="110" t="str">
        <f t="shared" si="46"/>
        <v/>
      </c>
      <c r="BC120" s="110" t="str">
        <f t="shared" si="47"/>
        <v/>
      </c>
      <c r="BD120" s="110" t="str">
        <f t="shared" si="48"/>
        <v/>
      </c>
      <c r="BE120" s="110" t="str">
        <f t="shared" si="49"/>
        <v/>
      </c>
      <c r="BF120" s="110" t="str">
        <f t="shared" si="50"/>
        <v/>
      </c>
      <c r="BJ120" s="171" t="s">
        <v>637</v>
      </c>
      <c r="BK120" s="171" t="s">
        <v>521</v>
      </c>
      <c r="BL120" s="171" t="s">
        <v>522</v>
      </c>
      <c r="BM120" s="171" t="s">
        <v>314</v>
      </c>
      <c r="BN120" s="171" t="s">
        <v>638</v>
      </c>
    </row>
    <row r="121" spans="1:66" s="101" customFormat="1" ht="15">
      <c r="A121" s="35"/>
      <c r="B121" s="36"/>
      <c r="C121" s="36"/>
      <c r="D121" s="35"/>
      <c r="E121" s="36"/>
      <c r="F121" s="120"/>
      <c r="G121" s="97" t="str">
        <f t="shared" si="31"/>
        <v/>
      </c>
      <c r="H121" s="35"/>
      <c r="I121" s="36"/>
      <c r="J121" s="121"/>
      <c r="K121" s="121"/>
      <c r="L121" s="109">
        <f t="shared" si="32"/>
        <v>0</v>
      </c>
      <c r="M121" s="100">
        <f t="shared" si="33"/>
        <v>0</v>
      </c>
      <c r="N121" s="100"/>
      <c r="O121" s="110">
        <f t="shared" si="52"/>
        <v>0</v>
      </c>
      <c r="P121" s="110">
        <f t="shared" si="52"/>
        <v>0</v>
      </c>
      <c r="Q121" s="110">
        <f t="shared" si="52"/>
        <v>0</v>
      </c>
      <c r="R121" s="110">
        <f t="shared" si="51"/>
        <v>0</v>
      </c>
      <c r="S121" s="110">
        <f t="shared" si="51"/>
        <v>0</v>
      </c>
      <c r="T121" s="110">
        <f t="shared" si="51"/>
        <v>0</v>
      </c>
      <c r="U121" s="110">
        <f t="shared" si="51"/>
        <v>0</v>
      </c>
      <c r="V121" s="110">
        <f t="shared" si="51"/>
        <v>0</v>
      </c>
      <c r="W121" s="110">
        <f t="shared" si="51"/>
        <v>0</v>
      </c>
      <c r="X121" s="110">
        <f t="shared" si="54"/>
        <v>0</v>
      </c>
      <c r="Y121" s="110">
        <f t="shared" si="54"/>
        <v>0</v>
      </c>
      <c r="Z121" s="110">
        <f t="shared" si="54"/>
        <v>1</v>
      </c>
      <c r="AB121" s="110">
        <f t="shared" si="35"/>
        <v>0</v>
      </c>
      <c r="AC121" s="110">
        <f t="shared" si="36"/>
        <v>0</v>
      </c>
      <c r="AD121" s="110">
        <f t="shared" si="37"/>
        <v>0</v>
      </c>
      <c r="AE121" s="110">
        <f t="shared" si="38"/>
        <v>0</v>
      </c>
      <c r="AF121" s="110">
        <f t="shared" si="39"/>
        <v>0</v>
      </c>
      <c r="AG121" s="110">
        <f t="shared" si="40"/>
        <v>0</v>
      </c>
      <c r="AI121" s="111">
        <f t="shared" si="28"/>
        <v>0</v>
      </c>
      <c r="AJ121" s="111">
        <f t="shared" si="29"/>
        <v>0</v>
      </c>
      <c r="AK121" s="111">
        <f t="shared" si="30"/>
        <v>0</v>
      </c>
      <c r="AR121" s="110" t="str">
        <f t="shared" si="41"/>
        <v/>
      </c>
      <c r="AS121" s="110" t="str">
        <f t="shared" si="42"/>
        <v/>
      </c>
      <c r="AT121" s="110" t="str">
        <f t="shared" si="43"/>
        <v/>
      </c>
      <c r="AU121" s="110" t="str">
        <f t="shared" si="44"/>
        <v/>
      </c>
      <c r="AV121" s="110" t="str">
        <f t="shared" si="45"/>
        <v/>
      </c>
      <c r="AW121" s="110" t="str">
        <f t="shared" si="53"/>
        <v/>
      </c>
      <c r="AX121" s="110" t="str">
        <f t="shared" si="53"/>
        <v/>
      </c>
      <c r="AY121" s="110" t="str">
        <f t="shared" si="53"/>
        <v/>
      </c>
      <c r="AZ121" s="110" t="str">
        <f t="shared" si="53"/>
        <v/>
      </c>
      <c r="BA121" s="110" t="str">
        <f t="shared" si="53"/>
        <v/>
      </c>
      <c r="BB121" s="110" t="str">
        <f t="shared" si="46"/>
        <v/>
      </c>
      <c r="BC121" s="110" t="str">
        <f t="shared" si="47"/>
        <v/>
      </c>
      <c r="BD121" s="110" t="str">
        <f t="shared" si="48"/>
        <v/>
      </c>
      <c r="BE121" s="110" t="str">
        <f t="shared" si="49"/>
        <v/>
      </c>
      <c r="BF121" s="110" t="str">
        <f t="shared" si="50"/>
        <v/>
      </c>
      <c r="BJ121" s="171" t="s">
        <v>639</v>
      </c>
      <c r="BK121" s="171" t="s">
        <v>640</v>
      </c>
      <c r="BL121" s="171" t="s">
        <v>641</v>
      </c>
      <c r="BM121" s="171" t="s">
        <v>352</v>
      </c>
      <c r="BN121" s="171" t="s">
        <v>641</v>
      </c>
    </row>
    <row r="122" spans="1:66" s="101" customFormat="1" ht="15">
      <c r="A122" s="35"/>
      <c r="B122" s="36"/>
      <c r="C122" s="36"/>
      <c r="D122" s="35"/>
      <c r="E122" s="36"/>
      <c r="F122" s="120"/>
      <c r="G122" s="97" t="str">
        <f t="shared" si="31"/>
        <v/>
      </c>
      <c r="H122" s="35"/>
      <c r="I122" s="36"/>
      <c r="J122" s="121"/>
      <c r="K122" s="121"/>
      <c r="L122" s="109">
        <f t="shared" si="32"/>
        <v>0</v>
      </c>
      <c r="M122" s="100">
        <f t="shared" si="33"/>
        <v>0</v>
      </c>
      <c r="N122" s="100"/>
      <c r="O122" s="110">
        <f t="shared" si="52"/>
        <v>0</v>
      </c>
      <c r="P122" s="110">
        <f t="shared" si="52"/>
        <v>0</v>
      </c>
      <c r="Q122" s="110">
        <f t="shared" si="52"/>
        <v>0</v>
      </c>
      <c r="R122" s="110">
        <f t="shared" si="51"/>
        <v>0</v>
      </c>
      <c r="S122" s="110">
        <f t="shared" si="51"/>
        <v>0</v>
      </c>
      <c r="T122" s="110">
        <f t="shared" si="51"/>
        <v>0</v>
      </c>
      <c r="U122" s="110">
        <f t="shared" si="51"/>
        <v>0</v>
      </c>
      <c r="V122" s="110">
        <f t="shared" si="51"/>
        <v>0</v>
      </c>
      <c r="W122" s="110">
        <f t="shared" si="51"/>
        <v>0</v>
      </c>
      <c r="X122" s="110">
        <f t="shared" si="54"/>
        <v>0</v>
      </c>
      <c r="Y122" s="110">
        <f t="shared" si="54"/>
        <v>0</v>
      </c>
      <c r="Z122" s="110">
        <f t="shared" si="54"/>
        <v>1</v>
      </c>
      <c r="AB122" s="110">
        <f t="shared" si="35"/>
        <v>0</v>
      </c>
      <c r="AC122" s="110">
        <f t="shared" si="36"/>
        <v>0</v>
      </c>
      <c r="AD122" s="110">
        <f t="shared" si="37"/>
        <v>0</v>
      </c>
      <c r="AE122" s="110">
        <f t="shared" si="38"/>
        <v>0</v>
      </c>
      <c r="AF122" s="110">
        <f t="shared" si="39"/>
        <v>0</v>
      </c>
      <c r="AG122" s="110">
        <f t="shared" si="40"/>
        <v>0</v>
      </c>
      <c r="AI122" s="111">
        <f t="shared" si="28"/>
        <v>0</v>
      </c>
      <c r="AJ122" s="111">
        <f t="shared" si="29"/>
        <v>0</v>
      </c>
      <c r="AK122" s="111">
        <f t="shared" si="30"/>
        <v>0</v>
      </c>
      <c r="AR122" s="110" t="str">
        <f t="shared" si="41"/>
        <v/>
      </c>
      <c r="AS122" s="110" t="str">
        <f t="shared" si="42"/>
        <v/>
      </c>
      <c r="AT122" s="110" t="str">
        <f t="shared" si="43"/>
        <v/>
      </c>
      <c r="AU122" s="110" t="str">
        <f t="shared" si="44"/>
        <v/>
      </c>
      <c r="AV122" s="110" t="str">
        <f t="shared" si="45"/>
        <v/>
      </c>
      <c r="AW122" s="110" t="str">
        <f t="shared" si="53"/>
        <v/>
      </c>
      <c r="AX122" s="110" t="str">
        <f t="shared" si="53"/>
        <v/>
      </c>
      <c r="AY122" s="110" t="str">
        <f t="shared" si="53"/>
        <v/>
      </c>
      <c r="AZ122" s="110" t="str">
        <f t="shared" si="53"/>
        <v/>
      </c>
      <c r="BA122" s="110" t="str">
        <f t="shared" si="53"/>
        <v/>
      </c>
      <c r="BB122" s="110" t="str">
        <f t="shared" si="46"/>
        <v/>
      </c>
      <c r="BC122" s="110" t="str">
        <f t="shared" si="47"/>
        <v/>
      </c>
      <c r="BD122" s="110" t="str">
        <f t="shared" si="48"/>
        <v/>
      </c>
      <c r="BE122" s="110" t="str">
        <f t="shared" si="49"/>
        <v/>
      </c>
      <c r="BF122" s="110" t="str">
        <f t="shared" si="50"/>
        <v/>
      </c>
      <c r="BJ122" s="171" t="s">
        <v>642</v>
      </c>
      <c r="BK122" s="171" t="s">
        <v>521</v>
      </c>
      <c r="BL122" s="171" t="s">
        <v>522</v>
      </c>
      <c r="BM122" s="171" t="s">
        <v>314</v>
      </c>
      <c r="BN122" s="171" t="s">
        <v>643</v>
      </c>
    </row>
    <row r="123" spans="1:66" s="101" customFormat="1" ht="15">
      <c r="A123" s="35"/>
      <c r="B123" s="36"/>
      <c r="C123" s="36"/>
      <c r="D123" s="35"/>
      <c r="E123" s="36"/>
      <c r="F123" s="120"/>
      <c r="G123" s="97" t="str">
        <f t="shared" si="31"/>
        <v/>
      </c>
      <c r="H123" s="35"/>
      <c r="I123" s="36"/>
      <c r="J123" s="121"/>
      <c r="K123" s="121"/>
      <c r="L123" s="109">
        <f t="shared" si="32"/>
        <v>0</v>
      </c>
      <c r="M123" s="100">
        <f t="shared" si="33"/>
        <v>0</v>
      </c>
      <c r="N123" s="100"/>
      <c r="O123" s="110">
        <f t="shared" si="52"/>
        <v>0</v>
      </c>
      <c r="P123" s="110">
        <f t="shared" si="52"/>
        <v>0</v>
      </c>
      <c r="Q123" s="110">
        <f t="shared" si="52"/>
        <v>0</v>
      </c>
      <c r="R123" s="110">
        <f t="shared" si="51"/>
        <v>0</v>
      </c>
      <c r="S123" s="110">
        <f t="shared" si="51"/>
        <v>0</v>
      </c>
      <c r="T123" s="110">
        <f t="shared" si="51"/>
        <v>0</v>
      </c>
      <c r="U123" s="110">
        <f t="shared" si="51"/>
        <v>0</v>
      </c>
      <c r="V123" s="110">
        <f t="shared" si="51"/>
        <v>0</v>
      </c>
      <c r="W123" s="110">
        <f t="shared" si="51"/>
        <v>0</v>
      </c>
      <c r="X123" s="110">
        <f t="shared" si="54"/>
        <v>0</v>
      </c>
      <c r="Y123" s="110">
        <f t="shared" si="54"/>
        <v>0</v>
      </c>
      <c r="Z123" s="110">
        <f t="shared" si="54"/>
        <v>1</v>
      </c>
      <c r="AB123" s="110">
        <f t="shared" si="35"/>
        <v>0</v>
      </c>
      <c r="AC123" s="110">
        <f t="shared" si="36"/>
        <v>0</v>
      </c>
      <c r="AD123" s="110">
        <f t="shared" si="37"/>
        <v>0</v>
      </c>
      <c r="AE123" s="110">
        <f t="shared" si="38"/>
        <v>0</v>
      </c>
      <c r="AF123" s="110">
        <f t="shared" si="39"/>
        <v>0</v>
      </c>
      <c r="AG123" s="110">
        <f t="shared" si="40"/>
        <v>0</v>
      </c>
      <c r="AI123" s="111">
        <f t="shared" si="28"/>
        <v>0</v>
      </c>
      <c r="AJ123" s="111">
        <f t="shared" si="29"/>
        <v>0</v>
      </c>
      <c r="AK123" s="111">
        <f t="shared" si="30"/>
        <v>0</v>
      </c>
      <c r="AR123" s="110" t="str">
        <f t="shared" si="41"/>
        <v/>
      </c>
      <c r="AS123" s="110" t="str">
        <f t="shared" si="42"/>
        <v/>
      </c>
      <c r="AT123" s="110" t="str">
        <f t="shared" si="43"/>
        <v/>
      </c>
      <c r="AU123" s="110" t="str">
        <f t="shared" si="44"/>
        <v/>
      </c>
      <c r="AV123" s="110" t="str">
        <f t="shared" si="45"/>
        <v/>
      </c>
      <c r="AW123" s="110" t="str">
        <f t="shared" si="53"/>
        <v/>
      </c>
      <c r="AX123" s="110" t="str">
        <f t="shared" si="53"/>
        <v/>
      </c>
      <c r="AY123" s="110" t="str">
        <f t="shared" si="53"/>
        <v/>
      </c>
      <c r="AZ123" s="110" t="str">
        <f t="shared" si="53"/>
        <v/>
      </c>
      <c r="BA123" s="110" t="str">
        <f t="shared" si="53"/>
        <v/>
      </c>
      <c r="BB123" s="110" t="str">
        <f t="shared" si="46"/>
        <v/>
      </c>
      <c r="BC123" s="110" t="str">
        <f t="shared" si="47"/>
        <v/>
      </c>
      <c r="BD123" s="110" t="str">
        <f t="shared" si="48"/>
        <v/>
      </c>
      <c r="BE123" s="110" t="str">
        <f t="shared" si="49"/>
        <v/>
      </c>
      <c r="BF123" s="110" t="str">
        <f t="shared" si="50"/>
        <v/>
      </c>
      <c r="BJ123" s="171" t="s">
        <v>644</v>
      </c>
      <c r="BK123" s="171" t="s">
        <v>521</v>
      </c>
      <c r="BL123" s="171" t="s">
        <v>522</v>
      </c>
      <c r="BM123" s="171" t="s">
        <v>314</v>
      </c>
      <c r="BN123" s="171" t="s">
        <v>645</v>
      </c>
    </row>
    <row r="124" spans="1:66" s="101" customFormat="1" ht="15">
      <c r="A124" s="35"/>
      <c r="B124" s="36"/>
      <c r="C124" s="36"/>
      <c r="D124" s="35"/>
      <c r="E124" s="36"/>
      <c r="F124" s="120"/>
      <c r="G124" s="97" t="str">
        <f t="shared" si="31"/>
        <v/>
      </c>
      <c r="H124" s="35"/>
      <c r="I124" s="36"/>
      <c r="J124" s="121"/>
      <c r="K124" s="121"/>
      <c r="L124" s="109">
        <f t="shared" si="32"/>
        <v>0</v>
      </c>
      <c r="M124" s="100">
        <f t="shared" si="33"/>
        <v>0</v>
      </c>
      <c r="N124" s="100"/>
      <c r="O124" s="110">
        <f t="shared" si="52"/>
        <v>0</v>
      </c>
      <c r="P124" s="110">
        <f t="shared" si="52"/>
        <v>0</v>
      </c>
      <c r="Q124" s="110">
        <f t="shared" si="52"/>
        <v>0</v>
      </c>
      <c r="R124" s="110">
        <f t="shared" si="51"/>
        <v>0</v>
      </c>
      <c r="S124" s="110">
        <f t="shared" si="51"/>
        <v>0</v>
      </c>
      <c r="T124" s="110">
        <f t="shared" si="51"/>
        <v>0</v>
      </c>
      <c r="U124" s="110">
        <f t="shared" si="51"/>
        <v>0</v>
      </c>
      <c r="V124" s="110">
        <f t="shared" si="51"/>
        <v>0</v>
      </c>
      <c r="W124" s="110">
        <f t="shared" si="51"/>
        <v>0</v>
      </c>
      <c r="X124" s="110">
        <f t="shared" si="54"/>
        <v>0</v>
      </c>
      <c r="Y124" s="110">
        <f t="shared" si="54"/>
        <v>0</v>
      </c>
      <c r="Z124" s="110">
        <f t="shared" si="54"/>
        <v>1</v>
      </c>
      <c r="AB124" s="110">
        <f t="shared" si="35"/>
        <v>0</v>
      </c>
      <c r="AC124" s="110">
        <f t="shared" si="36"/>
        <v>0</v>
      </c>
      <c r="AD124" s="110">
        <f t="shared" si="37"/>
        <v>0</v>
      </c>
      <c r="AE124" s="110">
        <f t="shared" si="38"/>
        <v>0</v>
      </c>
      <c r="AF124" s="110">
        <f t="shared" si="39"/>
        <v>0</v>
      </c>
      <c r="AG124" s="110">
        <f t="shared" si="40"/>
        <v>0</v>
      </c>
      <c r="AI124" s="111">
        <f t="shared" si="28"/>
        <v>0</v>
      </c>
      <c r="AJ124" s="111">
        <f t="shared" si="29"/>
        <v>0</v>
      </c>
      <c r="AK124" s="111">
        <f t="shared" si="30"/>
        <v>0</v>
      </c>
      <c r="AR124" s="110" t="str">
        <f t="shared" si="41"/>
        <v/>
      </c>
      <c r="AS124" s="110" t="str">
        <f t="shared" si="42"/>
        <v/>
      </c>
      <c r="AT124" s="110" t="str">
        <f t="shared" si="43"/>
        <v/>
      </c>
      <c r="AU124" s="110" t="str">
        <f t="shared" si="44"/>
        <v/>
      </c>
      <c r="AV124" s="110" t="str">
        <f t="shared" si="45"/>
        <v/>
      </c>
      <c r="AW124" s="110" t="str">
        <f t="shared" si="53"/>
        <v/>
      </c>
      <c r="AX124" s="110" t="str">
        <f t="shared" si="53"/>
        <v/>
      </c>
      <c r="AY124" s="110" t="str">
        <f t="shared" si="53"/>
        <v/>
      </c>
      <c r="AZ124" s="110" t="str">
        <f t="shared" si="53"/>
        <v/>
      </c>
      <c r="BA124" s="110" t="str">
        <f t="shared" si="53"/>
        <v/>
      </c>
      <c r="BB124" s="110" t="str">
        <f t="shared" si="46"/>
        <v/>
      </c>
      <c r="BC124" s="110" t="str">
        <f t="shared" si="47"/>
        <v/>
      </c>
      <c r="BD124" s="110" t="str">
        <f t="shared" si="48"/>
        <v/>
      </c>
      <c r="BE124" s="110" t="str">
        <f t="shared" si="49"/>
        <v/>
      </c>
      <c r="BF124" s="110" t="str">
        <f t="shared" si="50"/>
        <v/>
      </c>
      <c r="BJ124" s="171" t="s">
        <v>646</v>
      </c>
      <c r="BK124" s="171" t="s">
        <v>521</v>
      </c>
      <c r="BL124" s="171" t="s">
        <v>522</v>
      </c>
      <c r="BM124" s="171" t="s">
        <v>314</v>
      </c>
      <c r="BN124" s="171" t="s">
        <v>647</v>
      </c>
    </row>
    <row r="125" spans="1:66" s="101" customFormat="1" ht="15">
      <c r="A125" s="35"/>
      <c r="B125" s="36"/>
      <c r="C125" s="36"/>
      <c r="D125" s="35"/>
      <c r="E125" s="36"/>
      <c r="F125" s="120"/>
      <c r="G125" s="97" t="str">
        <f t="shared" si="31"/>
        <v/>
      </c>
      <c r="H125" s="35"/>
      <c r="I125" s="36"/>
      <c r="J125" s="121"/>
      <c r="K125" s="121"/>
      <c r="L125" s="109">
        <f t="shared" si="32"/>
        <v>0</v>
      </c>
      <c r="M125" s="100">
        <f t="shared" si="33"/>
        <v>0</v>
      </c>
      <c r="N125" s="100"/>
      <c r="O125" s="110">
        <f t="shared" si="52"/>
        <v>0</v>
      </c>
      <c r="P125" s="110">
        <f t="shared" si="52"/>
        <v>0</v>
      </c>
      <c r="Q125" s="110">
        <f t="shared" si="52"/>
        <v>0</v>
      </c>
      <c r="R125" s="110">
        <f t="shared" si="51"/>
        <v>0</v>
      </c>
      <c r="S125" s="110">
        <f t="shared" si="51"/>
        <v>0</v>
      </c>
      <c r="T125" s="110">
        <f t="shared" si="51"/>
        <v>0</v>
      </c>
      <c r="U125" s="110">
        <f t="shared" si="51"/>
        <v>0</v>
      </c>
      <c r="V125" s="110">
        <f t="shared" si="51"/>
        <v>0</v>
      </c>
      <c r="W125" s="110">
        <f t="shared" si="51"/>
        <v>0</v>
      </c>
      <c r="X125" s="110">
        <f t="shared" si="54"/>
        <v>0</v>
      </c>
      <c r="Y125" s="110">
        <f t="shared" si="54"/>
        <v>0</v>
      </c>
      <c r="Z125" s="110">
        <f t="shared" si="54"/>
        <v>1</v>
      </c>
      <c r="AB125" s="110">
        <f t="shared" si="35"/>
        <v>0</v>
      </c>
      <c r="AC125" s="110">
        <f t="shared" si="36"/>
        <v>0</v>
      </c>
      <c r="AD125" s="110">
        <f t="shared" si="37"/>
        <v>0</v>
      </c>
      <c r="AE125" s="110">
        <f t="shared" si="38"/>
        <v>0</v>
      </c>
      <c r="AF125" s="110">
        <f t="shared" si="39"/>
        <v>0</v>
      </c>
      <c r="AG125" s="110">
        <f t="shared" si="40"/>
        <v>0</v>
      </c>
      <c r="AI125" s="111">
        <f t="shared" si="28"/>
        <v>0</v>
      </c>
      <c r="AJ125" s="111">
        <f t="shared" si="29"/>
        <v>0</v>
      </c>
      <c r="AK125" s="111">
        <f t="shared" si="30"/>
        <v>0</v>
      </c>
      <c r="AR125" s="110" t="str">
        <f t="shared" si="41"/>
        <v/>
      </c>
      <c r="AS125" s="110" t="str">
        <f t="shared" si="42"/>
        <v/>
      </c>
      <c r="AT125" s="110" t="str">
        <f t="shared" si="43"/>
        <v/>
      </c>
      <c r="AU125" s="110" t="str">
        <f t="shared" si="44"/>
        <v/>
      </c>
      <c r="AV125" s="110" t="str">
        <f t="shared" si="45"/>
        <v/>
      </c>
      <c r="AW125" s="110" t="str">
        <f t="shared" si="53"/>
        <v/>
      </c>
      <c r="AX125" s="110" t="str">
        <f t="shared" si="53"/>
        <v/>
      </c>
      <c r="AY125" s="110" t="str">
        <f t="shared" si="53"/>
        <v/>
      </c>
      <c r="AZ125" s="110" t="str">
        <f t="shared" si="53"/>
        <v/>
      </c>
      <c r="BA125" s="110" t="str">
        <f t="shared" si="53"/>
        <v/>
      </c>
      <c r="BB125" s="110" t="str">
        <f t="shared" si="46"/>
        <v/>
      </c>
      <c r="BC125" s="110" t="str">
        <f t="shared" si="47"/>
        <v/>
      </c>
      <c r="BD125" s="110" t="str">
        <f t="shared" si="48"/>
        <v/>
      </c>
      <c r="BE125" s="110" t="str">
        <f t="shared" si="49"/>
        <v/>
      </c>
      <c r="BF125" s="110" t="str">
        <f t="shared" si="50"/>
        <v/>
      </c>
      <c r="BJ125" s="171" t="s">
        <v>648</v>
      </c>
      <c r="BK125" s="171" t="s">
        <v>493</v>
      </c>
      <c r="BL125" s="171" t="s">
        <v>2347</v>
      </c>
      <c r="BM125" s="171" t="s">
        <v>314</v>
      </c>
      <c r="BN125" s="171" t="s">
        <v>649</v>
      </c>
    </row>
    <row r="126" spans="1:66" s="101" customFormat="1" ht="15">
      <c r="A126" s="35"/>
      <c r="B126" s="36"/>
      <c r="C126" s="36"/>
      <c r="D126" s="35"/>
      <c r="E126" s="36"/>
      <c r="F126" s="120"/>
      <c r="G126" s="97" t="str">
        <f t="shared" si="31"/>
        <v/>
      </c>
      <c r="H126" s="35"/>
      <c r="I126" s="36"/>
      <c r="J126" s="121"/>
      <c r="K126" s="121"/>
      <c r="L126" s="109">
        <f t="shared" si="32"/>
        <v>0</v>
      </c>
      <c r="M126" s="100">
        <f t="shared" si="33"/>
        <v>0</v>
      </c>
      <c r="N126" s="100"/>
      <c r="O126" s="110">
        <f t="shared" si="52"/>
        <v>0</v>
      </c>
      <c r="P126" s="110">
        <f t="shared" si="52"/>
        <v>0</v>
      </c>
      <c r="Q126" s="110">
        <f t="shared" si="52"/>
        <v>0</v>
      </c>
      <c r="R126" s="110">
        <f t="shared" si="51"/>
        <v>0</v>
      </c>
      <c r="S126" s="110">
        <f t="shared" si="51"/>
        <v>0</v>
      </c>
      <c r="T126" s="110">
        <f t="shared" si="51"/>
        <v>0</v>
      </c>
      <c r="U126" s="110">
        <f t="shared" si="51"/>
        <v>0</v>
      </c>
      <c r="V126" s="110">
        <f t="shared" si="51"/>
        <v>0</v>
      </c>
      <c r="W126" s="110">
        <f t="shared" si="51"/>
        <v>0</v>
      </c>
      <c r="X126" s="110">
        <f t="shared" si="54"/>
        <v>0</v>
      </c>
      <c r="Y126" s="110">
        <f t="shared" si="54"/>
        <v>0</v>
      </c>
      <c r="Z126" s="110">
        <f t="shared" si="54"/>
        <v>1</v>
      </c>
      <c r="AB126" s="110">
        <f t="shared" si="35"/>
        <v>0</v>
      </c>
      <c r="AC126" s="110">
        <f t="shared" si="36"/>
        <v>0</v>
      </c>
      <c r="AD126" s="110">
        <f t="shared" si="37"/>
        <v>0</v>
      </c>
      <c r="AE126" s="110">
        <f t="shared" si="38"/>
        <v>0</v>
      </c>
      <c r="AF126" s="110">
        <f t="shared" si="39"/>
        <v>0</v>
      </c>
      <c r="AG126" s="110">
        <f t="shared" si="40"/>
        <v>0</v>
      </c>
      <c r="AI126" s="111">
        <f t="shared" si="28"/>
        <v>0</v>
      </c>
      <c r="AJ126" s="111">
        <f t="shared" si="29"/>
        <v>0</v>
      </c>
      <c r="AK126" s="111">
        <f t="shared" si="30"/>
        <v>0</v>
      </c>
      <c r="AR126" s="110" t="str">
        <f t="shared" si="41"/>
        <v/>
      </c>
      <c r="AS126" s="110" t="str">
        <f t="shared" si="42"/>
        <v/>
      </c>
      <c r="AT126" s="110" t="str">
        <f t="shared" si="43"/>
        <v/>
      </c>
      <c r="AU126" s="110" t="str">
        <f t="shared" si="44"/>
        <v/>
      </c>
      <c r="AV126" s="110" t="str">
        <f t="shared" si="45"/>
        <v/>
      </c>
      <c r="AW126" s="110" t="str">
        <f t="shared" si="53"/>
        <v/>
      </c>
      <c r="AX126" s="110" t="str">
        <f t="shared" si="53"/>
        <v/>
      </c>
      <c r="AY126" s="110" t="str">
        <f t="shared" si="53"/>
        <v/>
      </c>
      <c r="AZ126" s="110" t="str">
        <f t="shared" si="53"/>
        <v/>
      </c>
      <c r="BA126" s="110" t="str">
        <f t="shared" si="53"/>
        <v/>
      </c>
      <c r="BB126" s="110" t="str">
        <f t="shared" si="46"/>
        <v/>
      </c>
      <c r="BC126" s="110" t="str">
        <f t="shared" si="47"/>
        <v/>
      </c>
      <c r="BD126" s="110" t="str">
        <f t="shared" si="48"/>
        <v/>
      </c>
      <c r="BE126" s="110" t="str">
        <f t="shared" si="49"/>
        <v/>
      </c>
      <c r="BF126" s="110" t="str">
        <f t="shared" si="50"/>
        <v/>
      </c>
      <c r="BJ126" s="171" t="s">
        <v>650</v>
      </c>
      <c r="BK126" s="171" t="s">
        <v>493</v>
      </c>
      <c r="BL126" s="171" t="s">
        <v>2347</v>
      </c>
      <c r="BM126" s="171" t="s">
        <v>314</v>
      </c>
      <c r="BN126" s="171" t="s">
        <v>651</v>
      </c>
    </row>
    <row r="127" spans="1:66" s="101" customFormat="1" ht="15">
      <c r="A127" s="35"/>
      <c r="B127" s="36"/>
      <c r="C127" s="36"/>
      <c r="D127" s="35"/>
      <c r="E127" s="36"/>
      <c r="F127" s="120"/>
      <c r="G127" s="97" t="str">
        <f t="shared" si="31"/>
        <v/>
      </c>
      <c r="H127" s="35"/>
      <c r="I127" s="36"/>
      <c r="J127" s="121"/>
      <c r="K127" s="121"/>
      <c r="L127" s="109">
        <f t="shared" si="32"/>
        <v>0</v>
      </c>
      <c r="M127" s="100">
        <f t="shared" si="33"/>
        <v>0</v>
      </c>
      <c r="N127" s="100"/>
      <c r="O127" s="110">
        <f t="shared" si="52"/>
        <v>0</v>
      </c>
      <c r="P127" s="110">
        <f t="shared" si="52"/>
        <v>0</v>
      </c>
      <c r="Q127" s="110">
        <f t="shared" si="52"/>
        <v>0</v>
      </c>
      <c r="R127" s="110">
        <f t="shared" si="51"/>
        <v>0</v>
      </c>
      <c r="S127" s="110">
        <f t="shared" si="51"/>
        <v>0</v>
      </c>
      <c r="T127" s="110">
        <f t="shared" si="51"/>
        <v>0</v>
      </c>
      <c r="U127" s="110">
        <f t="shared" si="51"/>
        <v>0</v>
      </c>
      <c r="V127" s="110">
        <f t="shared" si="51"/>
        <v>0</v>
      </c>
      <c r="W127" s="110">
        <f t="shared" si="51"/>
        <v>0</v>
      </c>
      <c r="X127" s="110">
        <f t="shared" si="54"/>
        <v>0</v>
      </c>
      <c r="Y127" s="110">
        <f t="shared" si="54"/>
        <v>0</v>
      </c>
      <c r="Z127" s="110">
        <f t="shared" si="54"/>
        <v>1</v>
      </c>
      <c r="AB127" s="110">
        <f t="shared" si="35"/>
        <v>0</v>
      </c>
      <c r="AC127" s="110">
        <f t="shared" si="36"/>
        <v>0</v>
      </c>
      <c r="AD127" s="110">
        <f t="shared" si="37"/>
        <v>0</v>
      </c>
      <c r="AE127" s="110">
        <f t="shared" si="38"/>
        <v>0</v>
      </c>
      <c r="AF127" s="110">
        <f t="shared" si="39"/>
        <v>0</v>
      </c>
      <c r="AG127" s="110">
        <f t="shared" si="40"/>
        <v>0</v>
      </c>
      <c r="AI127" s="111">
        <f t="shared" si="28"/>
        <v>0</v>
      </c>
      <c r="AJ127" s="111">
        <f t="shared" si="29"/>
        <v>0</v>
      </c>
      <c r="AK127" s="111">
        <f t="shared" si="30"/>
        <v>0</v>
      </c>
      <c r="AR127" s="110" t="str">
        <f t="shared" si="41"/>
        <v/>
      </c>
      <c r="AS127" s="110" t="str">
        <f t="shared" si="42"/>
        <v/>
      </c>
      <c r="AT127" s="110" t="str">
        <f t="shared" si="43"/>
        <v/>
      </c>
      <c r="AU127" s="110" t="str">
        <f t="shared" si="44"/>
        <v/>
      </c>
      <c r="AV127" s="110" t="str">
        <f t="shared" si="45"/>
        <v/>
      </c>
      <c r="AW127" s="110" t="str">
        <f t="shared" si="53"/>
        <v/>
      </c>
      <c r="AX127" s="110" t="str">
        <f t="shared" si="53"/>
        <v/>
      </c>
      <c r="AY127" s="110" t="str">
        <f t="shared" si="53"/>
        <v/>
      </c>
      <c r="AZ127" s="110" t="str">
        <f t="shared" si="53"/>
        <v/>
      </c>
      <c r="BA127" s="110" t="str">
        <f t="shared" si="53"/>
        <v/>
      </c>
      <c r="BB127" s="110" t="str">
        <f t="shared" si="46"/>
        <v/>
      </c>
      <c r="BC127" s="110" t="str">
        <f t="shared" si="47"/>
        <v/>
      </c>
      <c r="BD127" s="110" t="str">
        <f t="shared" si="48"/>
        <v/>
      </c>
      <c r="BE127" s="110" t="str">
        <f t="shared" si="49"/>
        <v/>
      </c>
      <c r="BF127" s="110" t="str">
        <f t="shared" si="50"/>
        <v/>
      </c>
      <c r="BJ127" s="171" t="s">
        <v>652</v>
      </c>
      <c r="BK127" s="171" t="s">
        <v>489</v>
      </c>
      <c r="BL127" s="171" t="s">
        <v>490</v>
      </c>
      <c r="BM127" s="171" t="s">
        <v>412</v>
      </c>
      <c r="BN127" s="171" t="s">
        <v>653</v>
      </c>
    </row>
    <row r="128" spans="1:66" s="101" customFormat="1" ht="15">
      <c r="A128" s="35"/>
      <c r="B128" s="36"/>
      <c r="C128" s="36"/>
      <c r="D128" s="35"/>
      <c r="E128" s="36"/>
      <c r="F128" s="120"/>
      <c r="G128" s="97" t="str">
        <f t="shared" si="31"/>
        <v/>
      </c>
      <c r="H128" s="35"/>
      <c r="I128" s="36"/>
      <c r="J128" s="121"/>
      <c r="K128" s="121"/>
      <c r="L128" s="109">
        <f t="shared" si="32"/>
        <v>0</v>
      </c>
      <c r="M128" s="100">
        <f t="shared" si="33"/>
        <v>0</v>
      </c>
      <c r="N128" s="100"/>
      <c r="O128" s="110">
        <f t="shared" si="52"/>
        <v>0</v>
      </c>
      <c r="P128" s="110">
        <f t="shared" si="52"/>
        <v>0</v>
      </c>
      <c r="Q128" s="110">
        <f t="shared" si="52"/>
        <v>0</v>
      </c>
      <c r="R128" s="110">
        <f t="shared" si="51"/>
        <v>0</v>
      </c>
      <c r="S128" s="110">
        <f t="shared" si="51"/>
        <v>0</v>
      </c>
      <c r="T128" s="110">
        <f t="shared" si="51"/>
        <v>0</v>
      </c>
      <c r="U128" s="110">
        <f t="shared" si="51"/>
        <v>0</v>
      </c>
      <c r="V128" s="110">
        <f t="shared" si="51"/>
        <v>0</v>
      </c>
      <c r="W128" s="110">
        <f t="shared" si="51"/>
        <v>0</v>
      </c>
      <c r="X128" s="110">
        <f t="shared" si="54"/>
        <v>0</v>
      </c>
      <c r="Y128" s="110">
        <f t="shared" si="54"/>
        <v>0</v>
      </c>
      <c r="Z128" s="110">
        <f t="shared" si="54"/>
        <v>1</v>
      </c>
      <c r="AB128" s="110">
        <f t="shared" si="35"/>
        <v>0</v>
      </c>
      <c r="AC128" s="110">
        <f t="shared" si="36"/>
        <v>0</v>
      </c>
      <c r="AD128" s="110">
        <f t="shared" si="37"/>
        <v>0</v>
      </c>
      <c r="AE128" s="110">
        <f t="shared" si="38"/>
        <v>0</v>
      </c>
      <c r="AF128" s="110">
        <f t="shared" si="39"/>
        <v>0</v>
      </c>
      <c r="AG128" s="110">
        <f t="shared" si="40"/>
        <v>0</v>
      </c>
      <c r="AI128" s="111">
        <f t="shared" si="28"/>
        <v>0</v>
      </c>
      <c r="AJ128" s="111">
        <f t="shared" si="29"/>
        <v>0</v>
      </c>
      <c r="AK128" s="111">
        <f t="shared" si="30"/>
        <v>0</v>
      </c>
      <c r="AR128" s="110" t="str">
        <f t="shared" si="41"/>
        <v/>
      </c>
      <c r="AS128" s="110" t="str">
        <f t="shared" si="42"/>
        <v/>
      </c>
      <c r="AT128" s="110" t="str">
        <f t="shared" si="43"/>
        <v/>
      </c>
      <c r="AU128" s="110" t="str">
        <f t="shared" si="44"/>
        <v/>
      </c>
      <c r="AV128" s="110" t="str">
        <f t="shared" si="45"/>
        <v/>
      </c>
      <c r="AW128" s="110" t="str">
        <f t="shared" si="53"/>
        <v/>
      </c>
      <c r="AX128" s="110" t="str">
        <f t="shared" si="53"/>
        <v/>
      </c>
      <c r="AY128" s="110" t="str">
        <f t="shared" si="53"/>
        <v/>
      </c>
      <c r="AZ128" s="110" t="str">
        <f t="shared" si="53"/>
        <v/>
      </c>
      <c r="BA128" s="110" t="str">
        <f t="shared" si="53"/>
        <v/>
      </c>
      <c r="BB128" s="110" t="str">
        <f t="shared" si="46"/>
        <v/>
      </c>
      <c r="BC128" s="110" t="str">
        <f t="shared" si="47"/>
        <v/>
      </c>
      <c r="BD128" s="110" t="str">
        <f t="shared" si="48"/>
        <v/>
      </c>
      <c r="BE128" s="110" t="str">
        <f t="shared" si="49"/>
        <v/>
      </c>
      <c r="BF128" s="110" t="str">
        <f t="shared" si="50"/>
        <v/>
      </c>
      <c r="BJ128" s="171" t="s">
        <v>654</v>
      </c>
      <c r="BK128" s="171" t="s">
        <v>493</v>
      </c>
      <c r="BL128" s="171" t="s">
        <v>2347</v>
      </c>
      <c r="BM128" s="171" t="s">
        <v>314</v>
      </c>
      <c r="BN128" s="171" t="s">
        <v>655</v>
      </c>
    </row>
    <row r="129" spans="1:66" s="101" customFormat="1" ht="15">
      <c r="A129" s="35"/>
      <c r="B129" s="36"/>
      <c r="C129" s="36"/>
      <c r="D129" s="35"/>
      <c r="E129" s="36"/>
      <c r="F129" s="120"/>
      <c r="G129" s="97" t="str">
        <f t="shared" si="31"/>
        <v/>
      </c>
      <c r="H129" s="35"/>
      <c r="I129" s="36"/>
      <c r="J129" s="121"/>
      <c r="K129" s="121"/>
      <c r="L129" s="109">
        <f t="shared" si="32"/>
        <v>0</v>
      </c>
      <c r="M129" s="100">
        <f t="shared" si="33"/>
        <v>0</v>
      </c>
      <c r="N129" s="100"/>
      <c r="O129" s="110">
        <f t="shared" si="52"/>
        <v>0</v>
      </c>
      <c r="P129" s="110">
        <f t="shared" si="52"/>
        <v>0</v>
      </c>
      <c r="Q129" s="110">
        <f t="shared" si="52"/>
        <v>0</v>
      </c>
      <c r="R129" s="110">
        <f t="shared" si="51"/>
        <v>0</v>
      </c>
      <c r="S129" s="110">
        <f t="shared" si="51"/>
        <v>0</v>
      </c>
      <c r="T129" s="110">
        <f t="shared" si="51"/>
        <v>0</v>
      </c>
      <c r="U129" s="110">
        <f t="shared" si="51"/>
        <v>0</v>
      </c>
      <c r="V129" s="110">
        <f t="shared" si="51"/>
        <v>0</v>
      </c>
      <c r="W129" s="110">
        <f t="shared" si="51"/>
        <v>0</v>
      </c>
      <c r="X129" s="110">
        <f t="shared" si="54"/>
        <v>0</v>
      </c>
      <c r="Y129" s="110">
        <f t="shared" si="54"/>
        <v>0</v>
      </c>
      <c r="Z129" s="110">
        <f t="shared" si="54"/>
        <v>1</v>
      </c>
      <c r="AB129" s="110">
        <f t="shared" si="35"/>
        <v>0</v>
      </c>
      <c r="AC129" s="110">
        <f t="shared" si="36"/>
        <v>0</v>
      </c>
      <c r="AD129" s="110">
        <f t="shared" si="37"/>
        <v>0</v>
      </c>
      <c r="AE129" s="110">
        <f t="shared" si="38"/>
        <v>0</v>
      </c>
      <c r="AF129" s="110">
        <f t="shared" si="39"/>
        <v>0</v>
      </c>
      <c r="AG129" s="110">
        <f t="shared" si="40"/>
        <v>0</v>
      </c>
      <c r="AI129" s="111">
        <f t="shared" si="28"/>
        <v>0</v>
      </c>
      <c r="AJ129" s="111">
        <f t="shared" si="29"/>
        <v>0</v>
      </c>
      <c r="AK129" s="111">
        <f t="shared" si="30"/>
        <v>0</v>
      </c>
      <c r="AR129" s="110" t="str">
        <f t="shared" si="41"/>
        <v/>
      </c>
      <c r="AS129" s="110" t="str">
        <f t="shared" si="42"/>
        <v/>
      </c>
      <c r="AT129" s="110" t="str">
        <f t="shared" si="43"/>
        <v/>
      </c>
      <c r="AU129" s="110" t="str">
        <f t="shared" si="44"/>
        <v/>
      </c>
      <c r="AV129" s="110" t="str">
        <f t="shared" si="45"/>
        <v/>
      </c>
      <c r="AW129" s="110" t="str">
        <f t="shared" si="53"/>
        <v/>
      </c>
      <c r="AX129" s="110" t="str">
        <f t="shared" si="53"/>
        <v/>
      </c>
      <c r="AY129" s="110" t="str">
        <f t="shared" si="53"/>
        <v/>
      </c>
      <c r="AZ129" s="110" t="str">
        <f t="shared" si="53"/>
        <v/>
      </c>
      <c r="BA129" s="110" t="str">
        <f t="shared" si="53"/>
        <v/>
      </c>
      <c r="BB129" s="110" t="str">
        <f t="shared" si="46"/>
        <v/>
      </c>
      <c r="BC129" s="110" t="str">
        <f t="shared" si="47"/>
        <v/>
      </c>
      <c r="BD129" s="110" t="str">
        <f t="shared" si="48"/>
        <v/>
      </c>
      <c r="BE129" s="110" t="str">
        <f t="shared" si="49"/>
        <v/>
      </c>
      <c r="BF129" s="110" t="str">
        <f t="shared" si="50"/>
        <v/>
      </c>
      <c r="BJ129" s="171" t="s">
        <v>656</v>
      </c>
      <c r="BK129" s="171" t="s">
        <v>571</v>
      </c>
      <c r="BL129" s="171" t="s">
        <v>572</v>
      </c>
      <c r="BM129" s="171" t="s">
        <v>304</v>
      </c>
      <c r="BN129" s="171" t="s">
        <v>657</v>
      </c>
    </row>
    <row r="130" spans="1:66" s="101" customFormat="1" ht="15">
      <c r="A130" s="35"/>
      <c r="B130" s="36"/>
      <c r="C130" s="36"/>
      <c r="D130" s="35"/>
      <c r="E130" s="36"/>
      <c r="F130" s="120"/>
      <c r="G130" s="97" t="str">
        <f t="shared" si="31"/>
        <v/>
      </c>
      <c r="H130" s="35"/>
      <c r="I130" s="36"/>
      <c r="J130" s="121"/>
      <c r="K130" s="121"/>
      <c r="L130" s="109">
        <f t="shared" si="32"/>
        <v>0</v>
      </c>
      <c r="M130" s="100">
        <f t="shared" si="33"/>
        <v>0</v>
      </c>
      <c r="N130" s="100"/>
      <c r="O130" s="110">
        <f t="shared" si="52"/>
        <v>0</v>
      </c>
      <c r="P130" s="110">
        <f t="shared" si="52"/>
        <v>0</v>
      </c>
      <c r="Q130" s="110">
        <f t="shared" si="52"/>
        <v>0</v>
      </c>
      <c r="R130" s="110">
        <f t="shared" si="51"/>
        <v>0</v>
      </c>
      <c r="S130" s="110">
        <f t="shared" si="51"/>
        <v>0</v>
      </c>
      <c r="T130" s="110">
        <f t="shared" si="51"/>
        <v>0</v>
      </c>
      <c r="U130" s="110">
        <f t="shared" si="51"/>
        <v>0</v>
      </c>
      <c r="V130" s="110">
        <f t="shared" si="51"/>
        <v>0</v>
      </c>
      <c r="W130" s="110">
        <f t="shared" si="51"/>
        <v>0</v>
      </c>
      <c r="X130" s="110">
        <f t="shared" si="54"/>
        <v>0</v>
      </c>
      <c r="Y130" s="110">
        <f t="shared" si="54"/>
        <v>0</v>
      </c>
      <c r="Z130" s="110">
        <f t="shared" si="54"/>
        <v>1</v>
      </c>
      <c r="AB130" s="110">
        <f t="shared" si="35"/>
        <v>0</v>
      </c>
      <c r="AC130" s="110">
        <f t="shared" si="36"/>
        <v>0</v>
      </c>
      <c r="AD130" s="110">
        <f t="shared" si="37"/>
        <v>0</v>
      </c>
      <c r="AE130" s="110">
        <f t="shared" si="38"/>
        <v>0</v>
      </c>
      <c r="AF130" s="110">
        <f t="shared" si="39"/>
        <v>0</v>
      </c>
      <c r="AG130" s="110">
        <f t="shared" si="40"/>
        <v>0</v>
      </c>
      <c r="AI130" s="111">
        <f t="shared" si="28"/>
        <v>0</v>
      </c>
      <c r="AJ130" s="111">
        <f t="shared" si="29"/>
        <v>0</v>
      </c>
      <c r="AK130" s="111">
        <f t="shared" si="30"/>
        <v>0</v>
      </c>
      <c r="AR130" s="110" t="str">
        <f t="shared" si="41"/>
        <v/>
      </c>
      <c r="AS130" s="110" t="str">
        <f t="shared" si="42"/>
        <v/>
      </c>
      <c r="AT130" s="110" t="str">
        <f t="shared" si="43"/>
        <v/>
      </c>
      <c r="AU130" s="110" t="str">
        <f t="shared" si="44"/>
        <v/>
      </c>
      <c r="AV130" s="110" t="str">
        <f t="shared" si="45"/>
        <v/>
      </c>
      <c r="AW130" s="110" t="str">
        <f t="shared" si="53"/>
        <v/>
      </c>
      <c r="AX130" s="110" t="str">
        <f t="shared" si="53"/>
        <v/>
      </c>
      <c r="AY130" s="110" t="str">
        <f t="shared" si="53"/>
        <v/>
      </c>
      <c r="AZ130" s="110" t="str">
        <f t="shared" si="53"/>
        <v/>
      </c>
      <c r="BA130" s="110" t="str">
        <f t="shared" si="53"/>
        <v/>
      </c>
      <c r="BB130" s="110" t="str">
        <f t="shared" si="46"/>
        <v/>
      </c>
      <c r="BC130" s="110" t="str">
        <f t="shared" si="47"/>
        <v/>
      </c>
      <c r="BD130" s="110" t="str">
        <f t="shared" si="48"/>
        <v/>
      </c>
      <c r="BE130" s="110" t="str">
        <f t="shared" si="49"/>
        <v/>
      </c>
      <c r="BF130" s="110" t="str">
        <f t="shared" si="50"/>
        <v/>
      </c>
      <c r="BJ130" s="171" t="s">
        <v>658</v>
      </c>
      <c r="BK130" s="171" t="s">
        <v>571</v>
      </c>
      <c r="BL130" s="171" t="s">
        <v>572</v>
      </c>
      <c r="BM130" s="171" t="s">
        <v>304</v>
      </c>
      <c r="BN130" s="171" t="s">
        <v>659</v>
      </c>
    </row>
    <row r="131" spans="1:66" s="101" customFormat="1" ht="15">
      <c r="A131" s="35"/>
      <c r="B131" s="36"/>
      <c r="C131" s="36"/>
      <c r="D131" s="35"/>
      <c r="E131" s="36"/>
      <c r="F131" s="120"/>
      <c r="G131" s="97" t="str">
        <f t="shared" si="31"/>
        <v/>
      </c>
      <c r="H131" s="35"/>
      <c r="I131" s="36"/>
      <c r="J131" s="121"/>
      <c r="K131" s="121"/>
      <c r="L131" s="109">
        <f t="shared" si="32"/>
        <v>0</v>
      </c>
      <c r="M131" s="100">
        <f t="shared" si="33"/>
        <v>0</v>
      </c>
      <c r="N131" s="100"/>
      <c r="O131" s="110">
        <f t="shared" si="52"/>
        <v>0</v>
      </c>
      <c r="P131" s="110">
        <f t="shared" si="52"/>
        <v>0</v>
      </c>
      <c r="Q131" s="110">
        <f t="shared" si="52"/>
        <v>0</v>
      </c>
      <c r="R131" s="110">
        <f t="shared" si="51"/>
        <v>0</v>
      </c>
      <c r="S131" s="110">
        <f t="shared" si="51"/>
        <v>0</v>
      </c>
      <c r="T131" s="110">
        <f t="shared" si="51"/>
        <v>0</v>
      </c>
      <c r="U131" s="110">
        <f t="shared" si="51"/>
        <v>0</v>
      </c>
      <c r="V131" s="110">
        <f t="shared" si="51"/>
        <v>0</v>
      </c>
      <c r="W131" s="110">
        <f t="shared" si="51"/>
        <v>0</v>
      </c>
      <c r="X131" s="110">
        <f t="shared" si="54"/>
        <v>0</v>
      </c>
      <c r="Y131" s="110">
        <f t="shared" si="54"/>
        <v>0</v>
      </c>
      <c r="Z131" s="110">
        <f t="shared" si="54"/>
        <v>1</v>
      </c>
      <c r="AB131" s="110">
        <f t="shared" si="35"/>
        <v>0</v>
      </c>
      <c r="AC131" s="110">
        <f t="shared" si="36"/>
        <v>0</v>
      </c>
      <c r="AD131" s="110">
        <f t="shared" si="37"/>
        <v>0</v>
      </c>
      <c r="AE131" s="110">
        <f t="shared" si="38"/>
        <v>0</v>
      </c>
      <c r="AF131" s="110">
        <f t="shared" si="39"/>
        <v>0</v>
      </c>
      <c r="AG131" s="110">
        <f t="shared" si="40"/>
        <v>0</v>
      </c>
      <c r="AI131" s="111">
        <f t="shared" si="28"/>
        <v>0</v>
      </c>
      <c r="AJ131" s="111">
        <f t="shared" si="29"/>
        <v>0</v>
      </c>
      <c r="AK131" s="111">
        <f t="shared" si="30"/>
        <v>0</v>
      </c>
      <c r="AR131" s="110" t="str">
        <f t="shared" si="41"/>
        <v/>
      </c>
      <c r="AS131" s="110" t="str">
        <f t="shared" si="42"/>
        <v/>
      </c>
      <c r="AT131" s="110" t="str">
        <f t="shared" si="43"/>
        <v/>
      </c>
      <c r="AU131" s="110" t="str">
        <f t="shared" si="44"/>
        <v/>
      </c>
      <c r="AV131" s="110" t="str">
        <f t="shared" si="45"/>
        <v/>
      </c>
      <c r="AW131" s="110" t="str">
        <f t="shared" si="53"/>
        <v/>
      </c>
      <c r="AX131" s="110" t="str">
        <f t="shared" si="53"/>
        <v/>
      </c>
      <c r="AY131" s="110" t="str">
        <f t="shared" si="53"/>
        <v/>
      </c>
      <c r="AZ131" s="110" t="str">
        <f t="shared" si="53"/>
        <v/>
      </c>
      <c r="BA131" s="110" t="str">
        <f t="shared" si="53"/>
        <v/>
      </c>
      <c r="BB131" s="110" t="str">
        <f t="shared" si="46"/>
        <v/>
      </c>
      <c r="BC131" s="110" t="str">
        <f t="shared" si="47"/>
        <v/>
      </c>
      <c r="BD131" s="110" t="str">
        <f t="shared" si="48"/>
        <v/>
      </c>
      <c r="BE131" s="110" t="str">
        <f t="shared" si="49"/>
        <v/>
      </c>
      <c r="BF131" s="110" t="str">
        <f t="shared" si="50"/>
        <v/>
      </c>
      <c r="BJ131" s="171" t="s">
        <v>660</v>
      </c>
      <c r="BK131" s="171" t="s">
        <v>544</v>
      </c>
      <c r="BL131" s="171" t="s">
        <v>545</v>
      </c>
      <c r="BM131" s="171" t="s">
        <v>304</v>
      </c>
      <c r="BN131" s="171" t="s">
        <v>661</v>
      </c>
    </row>
    <row r="132" spans="1:66" s="101" customFormat="1" ht="15">
      <c r="A132" s="35"/>
      <c r="B132" s="36"/>
      <c r="C132" s="36"/>
      <c r="D132" s="35"/>
      <c r="E132" s="36"/>
      <c r="F132" s="120"/>
      <c r="G132" s="97" t="str">
        <f t="shared" si="31"/>
        <v/>
      </c>
      <c r="H132" s="35"/>
      <c r="I132" s="36"/>
      <c r="J132" s="121"/>
      <c r="K132" s="121"/>
      <c r="L132" s="109">
        <f t="shared" si="32"/>
        <v>0</v>
      </c>
      <c r="M132" s="100">
        <f t="shared" si="33"/>
        <v>0</v>
      </c>
      <c r="N132" s="100"/>
      <c r="O132" s="110">
        <f t="shared" si="52"/>
        <v>0</v>
      </c>
      <c r="P132" s="110">
        <f t="shared" si="52"/>
        <v>0</v>
      </c>
      <c r="Q132" s="110">
        <f t="shared" si="52"/>
        <v>0</v>
      </c>
      <c r="R132" s="110">
        <f t="shared" si="51"/>
        <v>0</v>
      </c>
      <c r="S132" s="110">
        <f t="shared" si="51"/>
        <v>0</v>
      </c>
      <c r="T132" s="110">
        <f t="shared" si="51"/>
        <v>0</v>
      </c>
      <c r="U132" s="110">
        <f t="shared" si="51"/>
        <v>0</v>
      </c>
      <c r="V132" s="110">
        <f t="shared" si="51"/>
        <v>0</v>
      </c>
      <c r="W132" s="110">
        <f t="shared" si="51"/>
        <v>0</v>
      </c>
      <c r="X132" s="110">
        <f t="shared" si="54"/>
        <v>0</v>
      </c>
      <c r="Y132" s="110">
        <f t="shared" si="54"/>
        <v>0</v>
      </c>
      <c r="Z132" s="110">
        <f t="shared" si="54"/>
        <v>1</v>
      </c>
      <c r="AB132" s="110">
        <f t="shared" si="35"/>
        <v>0</v>
      </c>
      <c r="AC132" s="110">
        <f t="shared" si="36"/>
        <v>0</v>
      </c>
      <c r="AD132" s="110">
        <f t="shared" si="37"/>
        <v>0</v>
      </c>
      <c r="AE132" s="110">
        <f t="shared" si="38"/>
        <v>0</v>
      </c>
      <c r="AF132" s="110">
        <f t="shared" si="39"/>
        <v>0</v>
      </c>
      <c r="AG132" s="110">
        <f t="shared" si="40"/>
        <v>0</v>
      </c>
      <c r="AI132" s="111">
        <f t="shared" si="28"/>
        <v>0</v>
      </c>
      <c r="AJ132" s="111">
        <f t="shared" si="29"/>
        <v>0</v>
      </c>
      <c r="AK132" s="111">
        <f t="shared" si="30"/>
        <v>0</v>
      </c>
      <c r="AR132" s="110" t="str">
        <f t="shared" si="41"/>
        <v/>
      </c>
      <c r="AS132" s="110" t="str">
        <f t="shared" si="42"/>
        <v/>
      </c>
      <c r="AT132" s="110" t="str">
        <f t="shared" si="43"/>
        <v/>
      </c>
      <c r="AU132" s="110" t="str">
        <f t="shared" si="44"/>
        <v/>
      </c>
      <c r="AV132" s="110" t="str">
        <f t="shared" si="45"/>
        <v/>
      </c>
      <c r="AW132" s="110" t="str">
        <f t="shared" si="53"/>
        <v/>
      </c>
      <c r="AX132" s="110" t="str">
        <f t="shared" si="53"/>
        <v/>
      </c>
      <c r="AY132" s="110" t="str">
        <f t="shared" si="53"/>
        <v/>
      </c>
      <c r="AZ132" s="110" t="str">
        <f t="shared" si="53"/>
        <v/>
      </c>
      <c r="BA132" s="110" t="str">
        <f t="shared" si="53"/>
        <v/>
      </c>
      <c r="BB132" s="110" t="str">
        <f t="shared" si="46"/>
        <v/>
      </c>
      <c r="BC132" s="110" t="str">
        <f t="shared" si="47"/>
        <v/>
      </c>
      <c r="BD132" s="110" t="str">
        <f t="shared" si="48"/>
        <v/>
      </c>
      <c r="BE132" s="110" t="str">
        <f t="shared" si="49"/>
        <v/>
      </c>
      <c r="BF132" s="110" t="str">
        <f t="shared" si="50"/>
        <v/>
      </c>
      <c r="BJ132" s="171" t="s">
        <v>662</v>
      </c>
      <c r="BK132" s="171" t="s">
        <v>663</v>
      </c>
      <c r="BL132" s="171" t="s">
        <v>664</v>
      </c>
      <c r="BM132" s="171" t="s">
        <v>665</v>
      </c>
      <c r="BN132" s="171" t="s">
        <v>666</v>
      </c>
    </row>
    <row r="133" spans="1:66" s="101" customFormat="1" ht="15">
      <c r="A133" s="35"/>
      <c r="B133" s="36"/>
      <c r="C133" s="36"/>
      <c r="D133" s="35"/>
      <c r="E133" s="36"/>
      <c r="F133" s="120"/>
      <c r="G133" s="97" t="str">
        <f t="shared" si="31"/>
        <v/>
      </c>
      <c r="H133" s="35"/>
      <c r="I133" s="36"/>
      <c r="J133" s="121"/>
      <c r="K133" s="121"/>
      <c r="L133" s="109">
        <f t="shared" si="32"/>
        <v>0</v>
      </c>
      <c r="M133" s="100">
        <f t="shared" si="33"/>
        <v>0</v>
      </c>
      <c r="N133" s="100"/>
      <c r="O133" s="110">
        <f t="shared" si="52"/>
        <v>0</v>
      </c>
      <c r="P133" s="110">
        <f t="shared" si="52"/>
        <v>0</v>
      </c>
      <c r="Q133" s="110">
        <f t="shared" si="52"/>
        <v>0</v>
      </c>
      <c r="R133" s="110">
        <f t="shared" si="51"/>
        <v>0</v>
      </c>
      <c r="S133" s="110">
        <f t="shared" si="51"/>
        <v>0</v>
      </c>
      <c r="T133" s="110">
        <f t="shared" si="51"/>
        <v>0</v>
      </c>
      <c r="U133" s="110">
        <f t="shared" si="51"/>
        <v>0</v>
      </c>
      <c r="V133" s="110">
        <f t="shared" si="51"/>
        <v>0</v>
      </c>
      <c r="W133" s="110">
        <f t="shared" si="51"/>
        <v>0</v>
      </c>
      <c r="X133" s="110">
        <f t="shared" si="54"/>
        <v>0</v>
      </c>
      <c r="Y133" s="110">
        <f t="shared" si="54"/>
        <v>0</v>
      </c>
      <c r="Z133" s="110">
        <f t="shared" si="54"/>
        <v>1</v>
      </c>
      <c r="AB133" s="110">
        <f t="shared" si="35"/>
        <v>0</v>
      </c>
      <c r="AC133" s="110">
        <f t="shared" si="36"/>
        <v>0</v>
      </c>
      <c r="AD133" s="110">
        <f t="shared" si="37"/>
        <v>0</v>
      </c>
      <c r="AE133" s="110">
        <f t="shared" si="38"/>
        <v>0</v>
      </c>
      <c r="AF133" s="110">
        <f t="shared" si="39"/>
        <v>0</v>
      </c>
      <c r="AG133" s="110">
        <f t="shared" si="40"/>
        <v>0</v>
      </c>
      <c r="AI133" s="111">
        <f t="shared" ref="AI133:AI196" si="55">IF($AG133=0,J133,0)</f>
        <v>0</v>
      </c>
      <c r="AJ133" s="111">
        <f t="shared" ref="AJ133:AJ196" si="56">IF($AG133=0,K133,0)</f>
        <v>0</v>
      </c>
      <c r="AK133" s="111">
        <f t="shared" ref="AK133:AK196" si="57">IF($AG133=0,L133,0)</f>
        <v>0</v>
      </c>
      <c r="AR133" s="110" t="str">
        <f t="shared" si="41"/>
        <v/>
      </c>
      <c r="AS133" s="110" t="str">
        <f t="shared" si="42"/>
        <v/>
      </c>
      <c r="AT133" s="110" t="str">
        <f t="shared" si="43"/>
        <v/>
      </c>
      <c r="AU133" s="110" t="str">
        <f t="shared" si="44"/>
        <v/>
      </c>
      <c r="AV133" s="110" t="str">
        <f t="shared" si="45"/>
        <v/>
      </c>
      <c r="AW133" s="110" t="str">
        <f t="shared" si="53"/>
        <v/>
      </c>
      <c r="AX133" s="110" t="str">
        <f t="shared" si="53"/>
        <v/>
      </c>
      <c r="AY133" s="110" t="str">
        <f t="shared" si="53"/>
        <v/>
      </c>
      <c r="AZ133" s="110" t="str">
        <f t="shared" si="53"/>
        <v/>
      </c>
      <c r="BA133" s="110" t="str">
        <f t="shared" si="53"/>
        <v/>
      </c>
      <c r="BB133" s="110" t="str">
        <f t="shared" si="46"/>
        <v/>
      </c>
      <c r="BC133" s="110" t="str">
        <f t="shared" si="47"/>
        <v/>
      </c>
      <c r="BD133" s="110" t="str">
        <f t="shared" si="48"/>
        <v/>
      </c>
      <c r="BE133" s="110" t="str">
        <f t="shared" si="49"/>
        <v/>
      </c>
      <c r="BF133" s="110" t="str">
        <f t="shared" si="50"/>
        <v/>
      </c>
      <c r="BJ133" s="171" t="s">
        <v>667</v>
      </c>
      <c r="BK133" s="171" t="s">
        <v>521</v>
      </c>
      <c r="BL133" s="171" t="s">
        <v>522</v>
      </c>
      <c r="BM133" s="171" t="s">
        <v>314</v>
      </c>
      <c r="BN133" s="171" t="s">
        <v>668</v>
      </c>
    </row>
    <row r="134" spans="1:66" s="101" customFormat="1" ht="15">
      <c r="A134" s="35"/>
      <c r="B134" s="36"/>
      <c r="C134" s="36"/>
      <c r="D134" s="35"/>
      <c r="E134" s="36"/>
      <c r="F134" s="120"/>
      <c r="G134" s="97" t="str">
        <f t="shared" ref="G134:G197" si="58">IFERROR(IF(VLOOKUP(F134,BJ$5:BN$1036,2,FALSE)=D134,VLOOKUP(F134,BJ$5:BN$1036,5,FALSE),"N° de cred. Não confere com CNPJ"),"")</f>
        <v/>
      </c>
      <c r="H134" s="35"/>
      <c r="I134" s="36"/>
      <c r="J134" s="121"/>
      <c r="K134" s="121"/>
      <c r="L134" s="109">
        <f t="shared" ref="L134:L197" si="59">AI134-AJ134</f>
        <v>0</v>
      </c>
      <c r="M134" s="100">
        <f t="shared" ref="M134:M197" si="60">IF(AB134=1,$AN$5,IF(AC134=1,$AN$6,IF(AD134=1,$AN$7,IF(AE134=1,$AN$8,IF(AF134=1,$AN$9,0)))))</f>
        <v>0</v>
      </c>
      <c r="N134" s="100"/>
      <c r="O134" s="110">
        <f t="shared" si="52"/>
        <v>0</v>
      </c>
      <c r="P134" s="110">
        <f t="shared" si="52"/>
        <v>0</v>
      </c>
      <c r="Q134" s="110">
        <f t="shared" si="52"/>
        <v>0</v>
      </c>
      <c r="R134" s="110">
        <f t="shared" si="51"/>
        <v>0</v>
      </c>
      <c r="S134" s="110">
        <f t="shared" si="51"/>
        <v>0</v>
      </c>
      <c r="T134" s="110">
        <f t="shared" si="51"/>
        <v>0</v>
      </c>
      <c r="U134" s="110">
        <f t="shared" si="51"/>
        <v>0</v>
      </c>
      <c r="V134" s="110">
        <f t="shared" si="51"/>
        <v>0</v>
      </c>
      <c r="W134" s="110">
        <f t="shared" si="51"/>
        <v>0</v>
      </c>
      <c r="X134" s="110">
        <f t="shared" si="54"/>
        <v>0</v>
      </c>
      <c r="Y134" s="110">
        <f t="shared" si="54"/>
        <v>0</v>
      </c>
      <c r="Z134" s="110">
        <f t="shared" si="54"/>
        <v>1</v>
      </c>
      <c r="AB134" s="110">
        <f t="shared" ref="AB134:AB197" si="61">IFERROR(IF(BE134=BF134,0,1),1)</f>
        <v>0</v>
      </c>
      <c r="AC134" s="110">
        <f t="shared" ref="AC134:AC197" si="62">IF(O134+P134+Q134+R134+S134+T134+U134+V134+W134+X134+Y134=0,0,IF(O134+P134+Q134+R134+S134+V134+W134+X134=8,0,1))</f>
        <v>0</v>
      </c>
      <c r="AD134" s="110">
        <f t="shared" ref="AD134:AD197" si="63">IF(AND(C134=$AP$5,NOT(AND(T134,U134))),1,0)</f>
        <v>0</v>
      </c>
      <c r="AE134" s="110">
        <f t="shared" ref="AE134:AE197" si="64">IF(AND(C134&lt;&gt;$AP$5,OR(T134,U134,)),1,0)</f>
        <v>0</v>
      </c>
      <c r="AF134" s="110">
        <f t="shared" ref="AF134:AF197" si="65">IF(AND(O134=1,O133=0),1,0)</f>
        <v>0</v>
      </c>
      <c r="AG134" s="110">
        <f t="shared" ref="AG134:AG197" si="66">IF(AB134+AC134+AD134+AE134+AF134=0,0,1)</f>
        <v>0</v>
      </c>
      <c r="AI134" s="111">
        <f t="shared" si="55"/>
        <v>0</v>
      </c>
      <c r="AJ134" s="111">
        <f t="shared" si="56"/>
        <v>0</v>
      </c>
      <c r="AK134" s="111">
        <f t="shared" si="57"/>
        <v>0</v>
      </c>
      <c r="AR134" s="110" t="str">
        <f t="shared" ref="AR134:AR197" si="67">IF($A134="","",MID($A134,1,1)*2)</f>
        <v/>
      </c>
      <c r="AS134" s="110" t="str">
        <f t="shared" ref="AS134:AS197" si="68">IF($A134="","",MID($A134,2,1)*1)</f>
        <v/>
      </c>
      <c r="AT134" s="110" t="str">
        <f t="shared" ref="AT134:AT197" si="69">IF($A134="","",MID($A134,3,1)*2)</f>
        <v/>
      </c>
      <c r="AU134" s="110" t="str">
        <f t="shared" ref="AU134:AU197" si="70">IF($A134="","",MID($A134,4,1)*1)</f>
        <v/>
      </c>
      <c r="AV134" s="110" t="str">
        <f t="shared" ref="AV134:AV197" si="71">IF($A134="","",MID($A134,5,1)*2)</f>
        <v/>
      </c>
      <c r="AW134" s="110" t="str">
        <f t="shared" si="53"/>
        <v/>
      </c>
      <c r="AX134" s="110" t="str">
        <f t="shared" si="53"/>
        <v/>
      </c>
      <c r="AY134" s="110" t="str">
        <f t="shared" si="53"/>
        <v/>
      </c>
      <c r="AZ134" s="110" t="str">
        <f t="shared" si="53"/>
        <v/>
      </c>
      <c r="BA134" s="110" t="str">
        <f t="shared" si="53"/>
        <v/>
      </c>
      <c r="BB134" s="110" t="str">
        <f t="shared" ref="BB134:BB197" si="72">IF($A134="","",SUM(AW134:BA134))</f>
        <v/>
      </c>
      <c r="BC134" s="110" t="str">
        <f t="shared" ref="BC134:BC197" si="73">IF($A134="","",MOD(BB134,10))</f>
        <v/>
      </c>
      <c r="BD134" s="110" t="str">
        <f t="shared" ref="BD134:BD197" si="74">IF($A134="","",10-BC134)</f>
        <v/>
      </c>
      <c r="BE134" s="110" t="str">
        <f t="shared" ref="BE134:BE197" si="75">IF($A134="","",MOD(BD134,10))</f>
        <v/>
      </c>
      <c r="BF134" s="110" t="str">
        <f t="shared" ref="BF134:BF197" si="76">IF($A134="","",MID($A134,7,1)*1)</f>
        <v/>
      </c>
      <c r="BJ134" s="171" t="s">
        <v>669</v>
      </c>
      <c r="BK134" s="171" t="s">
        <v>521</v>
      </c>
      <c r="BL134" s="171" t="s">
        <v>522</v>
      </c>
      <c r="BM134" s="171" t="s">
        <v>314</v>
      </c>
      <c r="BN134" s="171" t="s">
        <v>670</v>
      </c>
    </row>
    <row r="135" spans="1:66" s="101" customFormat="1" ht="15">
      <c r="A135" s="35"/>
      <c r="B135" s="36"/>
      <c r="C135" s="36"/>
      <c r="D135" s="35"/>
      <c r="E135" s="36"/>
      <c r="F135" s="120"/>
      <c r="G135" s="97" t="str">
        <f t="shared" si="58"/>
        <v/>
      </c>
      <c r="H135" s="35"/>
      <c r="I135" s="36"/>
      <c r="J135" s="121"/>
      <c r="K135" s="121"/>
      <c r="L135" s="109">
        <f t="shared" si="59"/>
        <v>0</v>
      </c>
      <c r="M135" s="100">
        <f t="shared" si="60"/>
        <v>0</v>
      </c>
      <c r="N135" s="100"/>
      <c r="O135" s="110">
        <f t="shared" si="52"/>
        <v>0</v>
      </c>
      <c r="P135" s="110">
        <f t="shared" si="52"/>
        <v>0</v>
      </c>
      <c r="Q135" s="110">
        <f t="shared" si="52"/>
        <v>0</v>
      </c>
      <c r="R135" s="110">
        <f t="shared" si="51"/>
        <v>0</v>
      </c>
      <c r="S135" s="110">
        <f t="shared" si="51"/>
        <v>0</v>
      </c>
      <c r="T135" s="110">
        <f t="shared" si="51"/>
        <v>0</v>
      </c>
      <c r="U135" s="110">
        <f t="shared" si="51"/>
        <v>0</v>
      </c>
      <c r="V135" s="110">
        <f t="shared" si="51"/>
        <v>0</v>
      </c>
      <c r="W135" s="110">
        <f t="shared" si="51"/>
        <v>0</v>
      </c>
      <c r="X135" s="110">
        <f t="shared" si="54"/>
        <v>0</v>
      </c>
      <c r="Y135" s="110">
        <f t="shared" si="54"/>
        <v>0</v>
      </c>
      <c r="Z135" s="110">
        <f t="shared" si="54"/>
        <v>1</v>
      </c>
      <c r="AB135" s="110">
        <f t="shared" si="61"/>
        <v>0</v>
      </c>
      <c r="AC135" s="110">
        <f t="shared" si="62"/>
        <v>0</v>
      </c>
      <c r="AD135" s="110">
        <f t="shared" si="63"/>
        <v>0</v>
      </c>
      <c r="AE135" s="110">
        <f t="shared" si="64"/>
        <v>0</v>
      </c>
      <c r="AF135" s="110">
        <f t="shared" si="65"/>
        <v>0</v>
      </c>
      <c r="AG135" s="110">
        <f t="shared" si="66"/>
        <v>0</v>
      </c>
      <c r="AI135" s="111">
        <f t="shared" si="55"/>
        <v>0</v>
      </c>
      <c r="AJ135" s="111">
        <f t="shared" si="56"/>
        <v>0</v>
      </c>
      <c r="AK135" s="111">
        <f t="shared" si="57"/>
        <v>0</v>
      </c>
      <c r="AR135" s="110" t="str">
        <f t="shared" si="67"/>
        <v/>
      </c>
      <c r="AS135" s="110" t="str">
        <f t="shared" si="68"/>
        <v/>
      </c>
      <c r="AT135" s="110" t="str">
        <f t="shared" si="69"/>
        <v/>
      </c>
      <c r="AU135" s="110" t="str">
        <f t="shared" si="70"/>
        <v/>
      </c>
      <c r="AV135" s="110" t="str">
        <f t="shared" si="71"/>
        <v/>
      </c>
      <c r="AW135" s="110" t="str">
        <f t="shared" si="53"/>
        <v/>
      </c>
      <c r="AX135" s="110" t="str">
        <f t="shared" si="53"/>
        <v/>
      </c>
      <c r="AY135" s="110" t="str">
        <f t="shared" si="53"/>
        <v/>
      </c>
      <c r="AZ135" s="110" t="str">
        <f t="shared" si="53"/>
        <v/>
      </c>
      <c r="BA135" s="110" t="str">
        <f t="shared" si="53"/>
        <v/>
      </c>
      <c r="BB135" s="110" t="str">
        <f t="shared" si="72"/>
        <v/>
      </c>
      <c r="BC135" s="110" t="str">
        <f t="shared" si="73"/>
        <v/>
      </c>
      <c r="BD135" s="110" t="str">
        <f t="shared" si="74"/>
        <v/>
      </c>
      <c r="BE135" s="110" t="str">
        <f t="shared" si="75"/>
        <v/>
      </c>
      <c r="BF135" s="110" t="str">
        <f t="shared" si="76"/>
        <v/>
      </c>
      <c r="BJ135" s="171" t="s">
        <v>671</v>
      </c>
      <c r="BK135" s="171" t="s">
        <v>489</v>
      </c>
      <c r="BL135" s="171" t="s">
        <v>490</v>
      </c>
      <c r="BM135" s="171" t="s">
        <v>412</v>
      </c>
      <c r="BN135" s="171" t="s">
        <v>672</v>
      </c>
    </row>
    <row r="136" spans="1:66" s="101" customFormat="1" ht="15">
      <c r="A136" s="35"/>
      <c r="B136" s="36"/>
      <c r="C136" s="36"/>
      <c r="D136" s="35"/>
      <c r="E136" s="36"/>
      <c r="F136" s="120"/>
      <c r="G136" s="97" t="str">
        <f t="shared" si="58"/>
        <v/>
      </c>
      <c r="H136" s="35"/>
      <c r="I136" s="36"/>
      <c r="J136" s="121"/>
      <c r="K136" s="121"/>
      <c r="L136" s="109">
        <f t="shared" si="59"/>
        <v>0</v>
      </c>
      <c r="M136" s="100">
        <f t="shared" si="60"/>
        <v>0</v>
      </c>
      <c r="N136" s="100"/>
      <c r="O136" s="110">
        <f t="shared" si="52"/>
        <v>0</v>
      </c>
      <c r="P136" s="110">
        <f t="shared" si="52"/>
        <v>0</v>
      </c>
      <c r="Q136" s="110">
        <f t="shared" si="52"/>
        <v>0</v>
      </c>
      <c r="R136" s="110">
        <f t="shared" si="51"/>
        <v>0</v>
      </c>
      <c r="S136" s="110">
        <f t="shared" si="51"/>
        <v>0</v>
      </c>
      <c r="T136" s="110">
        <f t="shared" si="51"/>
        <v>0</v>
      </c>
      <c r="U136" s="110">
        <f t="shared" si="51"/>
        <v>0</v>
      </c>
      <c r="V136" s="110">
        <f t="shared" si="51"/>
        <v>0</v>
      </c>
      <c r="W136" s="110">
        <f t="shared" si="51"/>
        <v>0</v>
      </c>
      <c r="X136" s="110">
        <f t="shared" si="54"/>
        <v>0</v>
      </c>
      <c r="Y136" s="110">
        <f t="shared" si="54"/>
        <v>0</v>
      </c>
      <c r="Z136" s="110">
        <f t="shared" si="54"/>
        <v>1</v>
      </c>
      <c r="AB136" s="110">
        <f t="shared" si="61"/>
        <v>0</v>
      </c>
      <c r="AC136" s="110">
        <f t="shared" si="62"/>
        <v>0</v>
      </c>
      <c r="AD136" s="110">
        <f t="shared" si="63"/>
        <v>0</v>
      </c>
      <c r="AE136" s="110">
        <f t="shared" si="64"/>
        <v>0</v>
      </c>
      <c r="AF136" s="110">
        <f t="shared" si="65"/>
        <v>0</v>
      </c>
      <c r="AG136" s="110">
        <f t="shared" si="66"/>
        <v>0</v>
      </c>
      <c r="AI136" s="111">
        <f t="shared" si="55"/>
        <v>0</v>
      </c>
      <c r="AJ136" s="111">
        <f t="shared" si="56"/>
        <v>0</v>
      </c>
      <c r="AK136" s="111">
        <f t="shared" si="57"/>
        <v>0</v>
      </c>
      <c r="AR136" s="110" t="str">
        <f t="shared" si="67"/>
        <v/>
      </c>
      <c r="AS136" s="110" t="str">
        <f t="shared" si="68"/>
        <v/>
      </c>
      <c r="AT136" s="110" t="str">
        <f t="shared" si="69"/>
        <v/>
      </c>
      <c r="AU136" s="110" t="str">
        <f t="shared" si="70"/>
        <v/>
      </c>
      <c r="AV136" s="110" t="str">
        <f t="shared" si="71"/>
        <v/>
      </c>
      <c r="AW136" s="110" t="str">
        <f t="shared" si="53"/>
        <v/>
      </c>
      <c r="AX136" s="110" t="str">
        <f t="shared" si="53"/>
        <v/>
      </c>
      <c r="AY136" s="110" t="str">
        <f t="shared" si="53"/>
        <v/>
      </c>
      <c r="AZ136" s="110" t="str">
        <f t="shared" si="53"/>
        <v/>
      </c>
      <c r="BA136" s="110" t="str">
        <f t="shared" si="53"/>
        <v/>
      </c>
      <c r="BB136" s="110" t="str">
        <f t="shared" si="72"/>
        <v/>
      </c>
      <c r="BC136" s="110" t="str">
        <f t="shared" si="73"/>
        <v/>
      </c>
      <c r="BD136" s="110" t="str">
        <f t="shared" si="74"/>
        <v/>
      </c>
      <c r="BE136" s="110" t="str">
        <f t="shared" si="75"/>
        <v/>
      </c>
      <c r="BF136" s="110" t="str">
        <f t="shared" si="76"/>
        <v/>
      </c>
      <c r="BJ136" s="171" t="s">
        <v>673</v>
      </c>
      <c r="BK136" s="171" t="s">
        <v>521</v>
      </c>
      <c r="BL136" s="171" t="s">
        <v>522</v>
      </c>
      <c r="BM136" s="171" t="s">
        <v>314</v>
      </c>
      <c r="BN136" s="171" t="s">
        <v>674</v>
      </c>
    </row>
    <row r="137" spans="1:66" s="101" customFormat="1" ht="15">
      <c r="A137" s="35"/>
      <c r="B137" s="36"/>
      <c r="C137" s="36"/>
      <c r="D137" s="35"/>
      <c r="E137" s="36"/>
      <c r="F137" s="120"/>
      <c r="G137" s="97" t="str">
        <f t="shared" si="58"/>
        <v/>
      </c>
      <c r="H137" s="35"/>
      <c r="I137" s="36"/>
      <c r="J137" s="121"/>
      <c r="K137" s="121"/>
      <c r="L137" s="109">
        <f t="shared" si="59"/>
        <v>0</v>
      </c>
      <c r="M137" s="100">
        <f t="shared" si="60"/>
        <v>0</v>
      </c>
      <c r="N137" s="100"/>
      <c r="O137" s="110">
        <f t="shared" si="52"/>
        <v>0</v>
      </c>
      <c r="P137" s="110">
        <f t="shared" si="52"/>
        <v>0</v>
      </c>
      <c r="Q137" s="110">
        <f t="shared" si="52"/>
        <v>0</v>
      </c>
      <c r="R137" s="110">
        <f t="shared" si="51"/>
        <v>0</v>
      </c>
      <c r="S137" s="110">
        <f t="shared" si="51"/>
        <v>0</v>
      </c>
      <c r="T137" s="110">
        <f t="shared" si="51"/>
        <v>0</v>
      </c>
      <c r="U137" s="110">
        <f t="shared" si="51"/>
        <v>0</v>
      </c>
      <c r="V137" s="110">
        <f t="shared" si="51"/>
        <v>0</v>
      </c>
      <c r="W137" s="110">
        <f t="shared" si="51"/>
        <v>0</v>
      </c>
      <c r="X137" s="110">
        <f t="shared" si="54"/>
        <v>0</v>
      </c>
      <c r="Y137" s="110">
        <f t="shared" si="54"/>
        <v>0</v>
      </c>
      <c r="Z137" s="110">
        <f t="shared" si="54"/>
        <v>1</v>
      </c>
      <c r="AB137" s="110">
        <f t="shared" si="61"/>
        <v>0</v>
      </c>
      <c r="AC137" s="110">
        <f t="shared" si="62"/>
        <v>0</v>
      </c>
      <c r="AD137" s="110">
        <f t="shared" si="63"/>
        <v>0</v>
      </c>
      <c r="AE137" s="110">
        <f t="shared" si="64"/>
        <v>0</v>
      </c>
      <c r="AF137" s="110">
        <f t="shared" si="65"/>
        <v>0</v>
      </c>
      <c r="AG137" s="110">
        <f t="shared" si="66"/>
        <v>0</v>
      </c>
      <c r="AI137" s="111">
        <f t="shared" si="55"/>
        <v>0</v>
      </c>
      <c r="AJ137" s="111">
        <f t="shared" si="56"/>
        <v>0</v>
      </c>
      <c r="AK137" s="111">
        <f t="shared" si="57"/>
        <v>0</v>
      </c>
      <c r="AR137" s="110" t="str">
        <f t="shared" si="67"/>
        <v/>
      </c>
      <c r="AS137" s="110" t="str">
        <f t="shared" si="68"/>
        <v/>
      </c>
      <c r="AT137" s="110" t="str">
        <f t="shared" si="69"/>
        <v/>
      </c>
      <c r="AU137" s="110" t="str">
        <f t="shared" si="70"/>
        <v/>
      </c>
      <c r="AV137" s="110" t="str">
        <f t="shared" si="71"/>
        <v/>
      </c>
      <c r="AW137" s="110" t="str">
        <f t="shared" si="53"/>
        <v/>
      </c>
      <c r="AX137" s="110" t="str">
        <f t="shared" si="53"/>
        <v/>
      </c>
      <c r="AY137" s="110" t="str">
        <f t="shared" si="53"/>
        <v/>
      </c>
      <c r="AZ137" s="110" t="str">
        <f t="shared" si="53"/>
        <v/>
      </c>
      <c r="BA137" s="110" t="str">
        <f t="shared" si="53"/>
        <v/>
      </c>
      <c r="BB137" s="110" t="str">
        <f t="shared" si="72"/>
        <v/>
      </c>
      <c r="BC137" s="110" t="str">
        <f t="shared" si="73"/>
        <v/>
      </c>
      <c r="BD137" s="110" t="str">
        <f t="shared" si="74"/>
        <v/>
      </c>
      <c r="BE137" s="110" t="str">
        <f t="shared" si="75"/>
        <v/>
      </c>
      <c r="BF137" s="110" t="str">
        <f t="shared" si="76"/>
        <v/>
      </c>
      <c r="BJ137" s="171" t="s">
        <v>675</v>
      </c>
      <c r="BK137" s="171" t="s">
        <v>521</v>
      </c>
      <c r="BL137" s="171" t="s">
        <v>522</v>
      </c>
      <c r="BM137" s="171" t="s">
        <v>314</v>
      </c>
      <c r="BN137" s="171" t="s">
        <v>676</v>
      </c>
    </row>
    <row r="138" spans="1:66" s="101" customFormat="1" ht="15">
      <c r="A138" s="35"/>
      <c r="B138" s="36"/>
      <c r="C138" s="36"/>
      <c r="D138" s="35"/>
      <c r="E138" s="36"/>
      <c r="F138" s="120"/>
      <c r="G138" s="97" t="str">
        <f t="shared" si="58"/>
        <v/>
      </c>
      <c r="H138" s="35"/>
      <c r="I138" s="36"/>
      <c r="J138" s="121"/>
      <c r="K138" s="121"/>
      <c r="L138" s="109">
        <f t="shared" si="59"/>
        <v>0</v>
      </c>
      <c r="M138" s="100">
        <f t="shared" si="60"/>
        <v>0</v>
      </c>
      <c r="N138" s="100"/>
      <c r="O138" s="110">
        <f t="shared" si="52"/>
        <v>0</v>
      </c>
      <c r="P138" s="110">
        <f t="shared" si="52"/>
        <v>0</v>
      </c>
      <c r="Q138" s="110">
        <f t="shared" si="52"/>
        <v>0</v>
      </c>
      <c r="R138" s="110">
        <f t="shared" si="51"/>
        <v>0</v>
      </c>
      <c r="S138" s="110">
        <f t="shared" si="51"/>
        <v>0</v>
      </c>
      <c r="T138" s="110">
        <f t="shared" si="51"/>
        <v>0</v>
      </c>
      <c r="U138" s="110">
        <f t="shared" si="51"/>
        <v>0</v>
      </c>
      <c r="V138" s="110">
        <f t="shared" si="51"/>
        <v>0</v>
      </c>
      <c r="W138" s="110">
        <f t="shared" si="51"/>
        <v>0</v>
      </c>
      <c r="X138" s="110">
        <f t="shared" si="54"/>
        <v>0</v>
      </c>
      <c r="Y138" s="110">
        <f t="shared" si="54"/>
        <v>0</v>
      </c>
      <c r="Z138" s="110">
        <f t="shared" si="54"/>
        <v>1</v>
      </c>
      <c r="AB138" s="110">
        <f t="shared" si="61"/>
        <v>0</v>
      </c>
      <c r="AC138" s="110">
        <f t="shared" si="62"/>
        <v>0</v>
      </c>
      <c r="AD138" s="110">
        <f t="shared" si="63"/>
        <v>0</v>
      </c>
      <c r="AE138" s="110">
        <f t="shared" si="64"/>
        <v>0</v>
      </c>
      <c r="AF138" s="110">
        <f t="shared" si="65"/>
        <v>0</v>
      </c>
      <c r="AG138" s="110">
        <f t="shared" si="66"/>
        <v>0</v>
      </c>
      <c r="AI138" s="111">
        <f t="shared" si="55"/>
        <v>0</v>
      </c>
      <c r="AJ138" s="111">
        <f t="shared" si="56"/>
        <v>0</v>
      </c>
      <c r="AK138" s="111">
        <f t="shared" si="57"/>
        <v>0</v>
      </c>
      <c r="AR138" s="110" t="str">
        <f t="shared" si="67"/>
        <v/>
      </c>
      <c r="AS138" s="110" t="str">
        <f t="shared" si="68"/>
        <v/>
      </c>
      <c r="AT138" s="110" t="str">
        <f t="shared" si="69"/>
        <v/>
      </c>
      <c r="AU138" s="110" t="str">
        <f t="shared" si="70"/>
        <v/>
      </c>
      <c r="AV138" s="110" t="str">
        <f t="shared" si="71"/>
        <v/>
      </c>
      <c r="AW138" s="110" t="str">
        <f t="shared" si="53"/>
        <v/>
      </c>
      <c r="AX138" s="110" t="str">
        <f t="shared" si="53"/>
        <v/>
      </c>
      <c r="AY138" s="110" t="str">
        <f t="shared" si="53"/>
        <v/>
      </c>
      <c r="AZ138" s="110" t="str">
        <f t="shared" si="53"/>
        <v/>
      </c>
      <c r="BA138" s="110" t="str">
        <f t="shared" si="53"/>
        <v/>
      </c>
      <c r="BB138" s="110" t="str">
        <f t="shared" si="72"/>
        <v/>
      </c>
      <c r="BC138" s="110" t="str">
        <f t="shared" si="73"/>
        <v/>
      </c>
      <c r="BD138" s="110" t="str">
        <f t="shared" si="74"/>
        <v/>
      </c>
      <c r="BE138" s="110" t="str">
        <f t="shared" si="75"/>
        <v/>
      </c>
      <c r="BF138" s="110" t="str">
        <f t="shared" si="76"/>
        <v/>
      </c>
      <c r="BJ138" s="171" t="s">
        <v>677</v>
      </c>
      <c r="BK138" s="171" t="s">
        <v>521</v>
      </c>
      <c r="BL138" s="171" t="s">
        <v>522</v>
      </c>
      <c r="BM138" s="171" t="s">
        <v>314</v>
      </c>
      <c r="BN138" s="171" t="s">
        <v>678</v>
      </c>
    </row>
    <row r="139" spans="1:66" s="101" customFormat="1" ht="15">
      <c r="A139" s="35"/>
      <c r="B139" s="36"/>
      <c r="C139" s="36"/>
      <c r="D139" s="35"/>
      <c r="E139" s="36"/>
      <c r="F139" s="120"/>
      <c r="G139" s="97" t="str">
        <f t="shared" si="58"/>
        <v/>
      </c>
      <c r="H139" s="35"/>
      <c r="I139" s="36"/>
      <c r="J139" s="121"/>
      <c r="K139" s="121"/>
      <c r="L139" s="109">
        <f t="shared" si="59"/>
        <v>0</v>
      </c>
      <c r="M139" s="100">
        <f t="shared" si="60"/>
        <v>0</v>
      </c>
      <c r="N139" s="100"/>
      <c r="O139" s="110">
        <f t="shared" si="52"/>
        <v>0</v>
      </c>
      <c r="P139" s="110">
        <f t="shared" si="52"/>
        <v>0</v>
      </c>
      <c r="Q139" s="110">
        <f t="shared" si="52"/>
        <v>0</v>
      </c>
      <c r="R139" s="110">
        <f t="shared" si="51"/>
        <v>0</v>
      </c>
      <c r="S139" s="110">
        <f t="shared" si="51"/>
        <v>0</v>
      </c>
      <c r="T139" s="110">
        <f t="shared" si="51"/>
        <v>0</v>
      </c>
      <c r="U139" s="110">
        <f t="shared" si="51"/>
        <v>0</v>
      </c>
      <c r="V139" s="110">
        <f t="shared" si="51"/>
        <v>0</v>
      </c>
      <c r="W139" s="110">
        <f t="shared" si="51"/>
        <v>0</v>
      </c>
      <c r="X139" s="110">
        <f t="shared" si="54"/>
        <v>0</v>
      </c>
      <c r="Y139" s="110">
        <f t="shared" si="54"/>
        <v>0</v>
      </c>
      <c r="Z139" s="110">
        <f t="shared" si="54"/>
        <v>1</v>
      </c>
      <c r="AB139" s="110">
        <f t="shared" si="61"/>
        <v>0</v>
      </c>
      <c r="AC139" s="110">
        <f t="shared" si="62"/>
        <v>0</v>
      </c>
      <c r="AD139" s="110">
        <f t="shared" si="63"/>
        <v>0</v>
      </c>
      <c r="AE139" s="110">
        <f t="shared" si="64"/>
        <v>0</v>
      </c>
      <c r="AF139" s="110">
        <f t="shared" si="65"/>
        <v>0</v>
      </c>
      <c r="AG139" s="110">
        <f t="shared" si="66"/>
        <v>0</v>
      </c>
      <c r="AI139" s="111">
        <f t="shared" si="55"/>
        <v>0</v>
      </c>
      <c r="AJ139" s="111">
        <f t="shared" si="56"/>
        <v>0</v>
      </c>
      <c r="AK139" s="111">
        <f t="shared" si="57"/>
        <v>0</v>
      </c>
      <c r="AR139" s="110" t="str">
        <f t="shared" si="67"/>
        <v/>
      </c>
      <c r="AS139" s="110" t="str">
        <f t="shared" si="68"/>
        <v/>
      </c>
      <c r="AT139" s="110" t="str">
        <f t="shared" si="69"/>
        <v/>
      </c>
      <c r="AU139" s="110" t="str">
        <f t="shared" si="70"/>
        <v/>
      </c>
      <c r="AV139" s="110" t="str">
        <f t="shared" si="71"/>
        <v/>
      </c>
      <c r="AW139" s="110" t="str">
        <f t="shared" si="53"/>
        <v/>
      </c>
      <c r="AX139" s="110" t="str">
        <f t="shared" si="53"/>
        <v/>
      </c>
      <c r="AY139" s="110" t="str">
        <f t="shared" si="53"/>
        <v/>
      </c>
      <c r="AZ139" s="110" t="str">
        <f t="shared" si="53"/>
        <v/>
      </c>
      <c r="BA139" s="110" t="str">
        <f t="shared" si="53"/>
        <v/>
      </c>
      <c r="BB139" s="110" t="str">
        <f t="shared" si="72"/>
        <v/>
      </c>
      <c r="BC139" s="110" t="str">
        <f t="shared" si="73"/>
        <v/>
      </c>
      <c r="BD139" s="110" t="str">
        <f t="shared" si="74"/>
        <v/>
      </c>
      <c r="BE139" s="110" t="str">
        <f t="shared" si="75"/>
        <v/>
      </c>
      <c r="BF139" s="110" t="str">
        <f t="shared" si="76"/>
        <v/>
      </c>
      <c r="BJ139" s="171" t="s">
        <v>679</v>
      </c>
      <c r="BK139" s="171" t="s">
        <v>521</v>
      </c>
      <c r="BL139" s="171" t="s">
        <v>522</v>
      </c>
      <c r="BM139" s="171" t="s">
        <v>314</v>
      </c>
      <c r="BN139" s="171" t="s">
        <v>680</v>
      </c>
    </row>
    <row r="140" spans="1:66" s="101" customFormat="1" ht="15">
      <c r="A140" s="35"/>
      <c r="B140" s="36"/>
      <c r="C140" s="36"/>
      <c r="D140" s="35"/>
      <c r="E140" s="36"/>
      <c r="F140" s="120"/>
      <c r="G140" s="97" t="str">
        <f t="shared" si="58"/>
        <v/>
      </c>
      <c r="H140" s="35"/>
      <c r="I140" s="36"/>
      <c r="J140" s="121"/>
      <c r="K140" s="121"/>
      <c r="L140" s="109">
        <f t="shared" si="59"/>
        <v>0</v>
      </c>
      <c r="M140" s="100">
        <f t="shared" si="60"/>
        <v>0</v>
      </c>
      <c r="N140" s="100"/>
      <c r="O140" s="110">
        <f t="shared" si="52"/>
        <v>0</v>
      </c>
      <c r="P140" s="110">
        <f t="shared" si="52"/>
        <v>0</v>
      </c>
      <c r="Q140" s="110">
        <f t="shared" si="52"/>
        <v>0</v>
      </c>
      <c r="R140" s="110">
        <f t="shared" si="51"/>
        <v>0</v>
      </c>
      <c r="S140" s="110">
        <f t="shared" si="51"/>
        <v>0</v>
      </c>
      <c r="T140" s="110">
        <f t="shared" si="51"/>
        <v>0</v>
      </c>
      <c r="U140" s="110">
        <f t="shared" si="51"/>
        <v>0</v>
      </c>
      <c r="V140" s="110">
        <f t="shared" si="51"/>
        <v>0</v>
      </c>
      <c r="W140" s="110">
        <f t="shared" si="51"/>
        <v>0</v>
      </c>
      <c r="X140" s="110">
        <f t="shared" si="54"/>
        <v>0</v>
      </c>
      <c r="Y140" s="110">
        <f t="shared" si="54"/>
        <v>0</v>
      </c>
      <c r="Z140" s="110">
        <f t="shared" si="54"/>
        <v>1</v>
      </c>
      <c r="AB140" s="110">
        <f t="shared" si="61"/>
        <v>0</v>
      </c>
      <c r="AC140" s="110">
        <f t="shared" si="62"/>
        <v>0</v>
      </c>
      <c r="AD140" s="110">
        <f t="shared" si="63"/>
        <v>0</v>
      </c>
      <c r="AE140" s="110">
        <f t="shared" si="64"/>
        <v>0</v>
      </c>
      <c r="AF140" s="110">
        <f t="shared" si="65"/>
        <v>0</v>
      </c>
      <c r="AG140" s="110">
        <f t="shared" si="66"/>
        <v>0</v>
      </c>
      <c r="AI140" s="111">
        <f t="shared" si="55"/>
        <v>0</v>
      </c>
      <c r="AJ140" s="111">
        <f t="shared" si="56"/>
        <v>0</v>
      </c>
      <c r="AK140" s="111">
        <f t="shared" si="57"/>
        <v>0</v>
      </c>
      <c r="AR140" s="110" t="str">
        <f t="shared" si="67"/>
        <v/>
      </c>
      <c r="AS140" s="110" t="str">
        <f t="shared" si="68"/>
        <v/>
      </c>
      <c r="AT140" s="110" t="str">
        <f t="shared" si="69"/>
        <v/>
      </c>
      <c r="AU140" s="110" t="str">
        <f t="shared" si="70"/>
        <v/>
      </c>
      <c r="AV140" s="110" t="str">
        <f t="shared" si="71"/>
        <v/>
      </c>
      <c r="AW140" s="110" t="str">
        <f t="shared" si="53"/>
        <v/>
      </c>
      <c r="AX140" s="110" t="str">
        <f t="shared" si="53"/>
        <v/>
      </c>
      <c r="AY140" s="110" t="str">
        <f t="shared" si="53"/>
        <v/>
      </c>
      <c r="AZ140" s="110" t="str">
        <f t="shared" si="53"/>
        <v/>
      </c>
      <c r="BA140" s="110" t="str">
        <f t="shared" si="53"/>
        <v/>
      </c>
      <c r="BB140" s="110" t="str">
        <f t="shared" si="72"/>
        <v/>
      </c>
      <c r="BC140" s="110" t="str">
        <f t="shared" si="73"/>
        <v/>
      </c>
      <c r="BD140" s="110" t="str">
        <f t="shared" si="74"/>
        <v/>
      </c>
      <c r="BE140" s="110" t="str">
        <f t="shared" si="75"/>
        <v/>
      </c>
      <c r="BF140" s="110" t="str">
        <f t="shared" si="76"/>
        <v/>
      </c>
      <c r="BJ140" s="171" t="s">
        <v>681</v>
      </c>
      <c r="BK140" s="171" t="s">
        <v>345</v>
      </c>
      <c r="BL140" s="171" t="s">
        <v>346</v>
      </c>
      <c r="BM140" s="171" t="s">
        <v>347</v>
      </c>
      <c r="BN140" s="171" t="s">
        <v>682</v>
      </c>
    </row>
    <row r="141" spans="1:66" s="101" customFormat="1" ht="15">
      <c r="A141" s="35"/>
      <c r="B141" s="36"/>
      <c r="C141" s="36"/>
      <c r="D141" s="35"/>
      <c r="E141" s="36"/>
      <c r="F141" s="120"/>
      <c r="G141" s="97" t="str">
        <f t="shared" si="58"/>
        <v/>
      </c>
      <c r="H141" s="35"/>
      <c r="I141" s="36"/>
      <c r="J141" s="121"/>
      <c r="K141" s="121"/>
      <c r="L141" s="109">
        <f t="shared" si="59"/>
        <v>0</v>
      </c>
      <c r="M141" s="100">
        <f t="shared" si="60"/>
        <v>0</v>
      </c>
      <c r="N141" s="100"/>
      <c r="O141" s="110">
        <f t="shared" si="52"/>
        <v>0</v>
      </c>
      <c r="P141" s="110">
        <f t="shared" si="52"/>
        <v>0</v>
      </c>
      <c r="Q141" s="110">
        <f t="shared" si="52"/>
        <v>0</v>
      </c>
      <c r="R141" s="110">
        <f t="shared" si="51"/>
        <v>0</v>
      </c>
      <c r="S141" s="110">
        <f t="shared" si="51"/>
        <v>0</v>
      </c>
      <c r="T141" s="110">
        <f t="shared" si="51"/>
        <v>0</v>
      </c>
      <c r="U141" s="110">
        <f t="shared" si="51"/>
        <v>0</v>
      </c>
      <c r="V141" s="110">
        <f t="shared" si="51"/>
        <v>0</v>
      </c>
      <c r="W141" s="110">
        <f t="shared" si="51"/>
        <v>0</v>
      </c>
      <c r="X141" s="110">
        <f t="shared" si="54"/>
        <v>0</v>
      </c>
      <c r="Y141" s="110">
        <f t="shared" si="54"/>
        <v>0</v>
      </c>
      <c r="Z141" s="110">
        <f t="shared" si="54"/>
        <v>1</v>
      </c>
      <c r="AB141" s="110">
        <f t="shared" si="61"/>
        <v>0</v>
      </c>
      <c r="AC141" s="110">
        <f t="shared" si="62"/>
        <v>0</v>
      </c>
      <c r="AD141" s="110">
        <f t="shared" si="63"/>
        <v>0</v>
      </c>
      <c r="AE141" s="110">
        <f t="shared" si="64"/>
        <v>0</v>
      </c>
      <c r="AF141" s="110">
        <f t="shared" si="65"/>
        <v>0</v>
      </c>
      <c r="AG141" s="110">
        <f t="shared" si="66"/>
        <v>0</v>
      </c>
      <c r="AI141" s="111">
        <f t="shared" si="55"/>
        <v>0</v>
      </c>
      <c r="AJ141" s="111">
        <f t="shared" si="56"/>
        <v>0</v>
      </c>
      <c r="AK141" s="111">
        <f t="shared" si="57"/>
        <v>0</v>
      </c>
      <c r="AR141" s="110" t="str">
        <f t="shared" si="67"/>
        <v/>
      </c>
      <c r="AS141" s="110" t="str">
        <f t="shared" si="68"/>
        <v/>
      </c>
      <c r="AT141" s="110" t="str">
        <f t="shared" si="69"/>
        <v/>
      </c>
      <c r="AU141" s="110" t="str">
        <f t="shared" si="70"/>
        <v/>
      </c>
      <c r="AV141" s="110" t="str">
        <f t="shared" si="71"/>
        <v/>
      </c>
      <c r="AW141" s="110" t="str">
        <f t="shared" si="53"/>
        <v/>
      </c>
      <c r="AX141" s="110" t="str">
        <f t="shared" si="53"/>
        <v/>
      </c>
      <c r="AY141" s="110" t="str">
        <f t="shared" si="53"/>
        <v/>
      </c>
      <c r="AZ141" s="110" t="str">
        <f t="shared" si="53"/>
        <v/>
      </c>
      <c r="BA141" s="110" t="str">
        <f t="shared" si="53"/>
        <v/>
      </c>
      <c r="BB141" s="110" t="str">
        <f t="shared" si="72"/>
        <v/>
      </c>
      <c r="BC141" s="110" t="str">
        <f t="shared" si="73"/>
        <v/>
      </c>
      <c r="BD141" s="110" t="str">
        <f t="shared" si="74"/>
        <v/>
      </c>
      <c r="BE141" s="110" t="str">
        <f t="shared" si="75"/>
        <v/>
      </c>
      <c r="BF141" s="110" t="str">
        <f t="shared" si="76"/>
        <v/>
      </c>
      <c r="BJ141" s="171" t="s">
        <v>683</v>
      </c>
      <c r="BK141" s="171" t="s">
        <v>684</v>
      </c>
      <c r="BL141" s="171" t="s">
        <v>685</v>
      </c>
      <c r="BM141" s="171" t="s">
        <v>314</v>
      </c>
      <c r="BN141" s="171" t="s">
        <v>686</v>
      </c>
    </row>
    <row r="142" spans="1:66" s="101" customFormat="1" ht="15">
      <c r="A142" s="35"/>
      <c r="B142" s="36"/>
      <c r="C142" s="36"/>
      <c r="D142" s="35"/>
      <c r="E142" s="36"/>
      <c r="F142" s="120"/>
      <c r="G142" s="97" t="str">
        <f t="shared" si="58"/>
        <v/>
      </c>
      <c r="H142" s="35"/>
      <c r="I142" s="36"/>
      <c r="J142" s="121"/>
      <c r="K142" s="121"/>
      <c r="L142" s="109">
        <f t="shared" si="59"/>
        <v>0</v>
      </c>
      <c r="M142" s="100">
        <f t="shared" si="60"/>
        <v>0</v>
      </c>
      <c r="N142" s="100"/>
      <c r="O142" s="110">
        <f t="shared" si="52"/>
        <v>0</v>
      </c>
      <c r="P142" s="110">
        <f t="shared" si="52"/>
        <v>0</v>
      </c>
      <c r="Q142" s="110">
        <f t="shared" si="52"/>
        <v>0</v>
      </c>
      <c r="R142" s="110">
        <f t="shared" si="51"/>
        <v>0</v>
      </c>
      <c r="S142" s="110">
        <f t="shared" si="51"/>
        <v>0</v>
      </c>
      <c r="T142" s="110">
        <f t="shared" si="51"/>
        <v>0</v>
      </c>
      <c r="U142" s="110">
        <f t="shared" si="51"/>
        <v>0</v>
      </c>
      <c r="V142" s="110">
        <f t="shared" si="51"/>
        <v>0</v>
      </c>
      <c r="W142" s="110">
        <f t="shared" si="51"/>
        <v>0</v>
      </c>
      <c r="X142" s="110">
        <f t="shared" si="54"/>
        <v>0</v>
      </c>
      <c r="Y142" s="110">
        <f t="shared" si="54"/>
        <v>0</v>
      </c>
      <c r="Z142" s="110">
        <f t="shared" si="54"/>
        <v>1</v>
      </c>
      <c r="AB142" s="110">
        <f t="shared" si="61"/>
        <v>0</v>
      </c>
      <c r="AC142" s="110">
        <f t="shared" si="62"/>
        <v>0</v>
      </c>
      <c r="AD142" s="110">
        <f t="shared" si="63"/>
        <v>0</v>
      </c>
      <c r="AE142" s="110">
        <f t="shared" si="64"/>
        <v>0</v>
      </c>
      <c r="AF142" s="110">
        <f t="shared" si="65"/>
        <v>0</v>
      </c>
      <c r="AG142" s="110">
        <f t="shared" si="66"/>
        <v>0</v>
      </c>
      <c r="AI142" s="111">
        <f t="shared" si="55"/>
        <v>0</v>
      </c>
      <c r="AJ142" s="111">
        <f t="shared" si="56"/>
        <v>0</v>
      </c>
      <c r="AK142" s="111">
        <f t="shared" si="57"/>
        <v>0</v>
      </c>
      <c r="AR142" s="110" t="str">
        <f t="shared" si="67"/>
        <v/>
      </c>
      <c r="AS142" s="110" t="str">
        <f t="shared" si="68"/>
        <v/>
      </c>
      <c r="AT142" s="110" t="str">
        <f t="shared" si="69"/>
        <v/>
      </c>
      <c r="AU142" s="110" t="str">
        <f t="shared" si="70"/>
        <v/>
      </c>
      <c r="AV142" s="110" t="str">
        <f t="shared" si="71"/>
        <v/>
      </c>
      <c r="AW142" s="110" t="str">
        <f t="shared" si="53"/>
        <v/>
      </c>
      <c r="AX142" s="110" t="str">
        <f t="shared" si="53"/>
        <v/>
      </c>
      <c r="AY142" s="110" t="str">
        <f t="shared" si="53"/>
        <v/>
      </c>
      <c r="AZ142" s="110" t="str">
        <f t="shared" si="53"/>
        <v/>
      </c>
      <c r="BA142" s="110" t="str">
        <f t="shared" si="53"/>
        <v/>
      </c>
      <c r="BB142" s="110" t="str">
        <f t="shared" si="72"/>
        <v/>
      </c>
      <c r="BC142" s="110" t="str">
        <f t="shared" si="73"/>
        <v/>
      </c>
      <c r="BD142" s="110" t="str">
        <f t="shared" si="74"/>
        <v/>
      </c>
      <c r="BE142" s="110" t="str">
        <f t="shared" si="75"/>
        <v/>
      </c>
      <c r="BF142" s="110" t="str">
        <f t="shared" si="76"/>
        <v/>
      </c>
      <c r="BJ142" s="171" t="s">
        <v>687</v>
      </c>
      <c r="BK142" s="171" t="s">
        <v>521</v>
      </c>
      <c r="BL142" s="171" t="s">
        <v>522</v>
      </c>
      <c r="BM142" s="171" t="s">
        <v>314</v>
      </c>
      <c r="BN142" s="171" t="s">
        <v>688</v>
      </c>
    </row>
    <row r="143" spans="1:66" s="101" customFormat="1" ht="15">
      <c r="A143" s="35"/>
      <c r="B143" s="36"/>
      <c r="C143" s="36"/>
      <c r="D143" s="35"/>
      <c r="E143" s="36"/>
      <c r="F143" s="120"/>
      <c r="G143" s="97" t="str">
        <f t="shared" si="58"/>
        <v/>
      </c>
      <c r="H143" s="35"/>
      <c r="I143" s="36"/>
      <c r="J143" s="121"/>
      <c r="K143" s="121"/>
      <c r="L143" s="109">
        <f t="shared" si="59"/>
        <v>0</v>
      </c>
      <c r="M143" s="100">
        <f t="shared" si="60"/>
        <v>0</v>
      </c>
      <c r="N143" s="100"/>
      <c r="O143" s="110">
        <f t="shared" si="52"/>
        <v>0</v>
      </c>
      <c r="P143" s="110">
        <f t="shared" si="52"/>
        <v>0</v>
      </c>
      <c r="Q143" s="110">
        <f t="shared" si="52"/>
        <v>0</v>
      </c>
      <c r="R143" s="110">
        <f t="shared" si="51"/>
        <v>0</v>
      </c>
      <c r="S143" s="110">
        <f t="shared" si="51"/>
        <v>0</v>
      </c>
      <c r="T143" s="110">
        <f t="shared" si="51"/>
        <v>0</v>
      </c>
      <c r="U143" s="110">
        <f t="shared" si="51"/>
        <v>0</v>
      </c>
      <c r="V143" s="110">
        <f t="shared" si="51"/>
        <v>0</v>
      </c>
      <c r="W143" s="110">
        <f t="shared" si="51"/>
        <v>0</v>
      </c>
      <c r="X143" s="110">
        <f t="shared" si="54"/>
        <v>0</v>
      </c>
      <c r="Y143" s="110">
        <f t="shared" si="54"/>
        <v>0</v>
      </c>
      <c r="Z143" s="110">
        <f t="shared" si="54"/>
        <v>1</v>
      </c>
      <c r="AB143" s="110">
        <f t="shared" si="61"/>
        <v>0</v>
      </c>
      <c r="AC143" s="110">
        <f t="shared" si="62"/>
        <v>0</v>
      </c>
      <c r="AD143" s="110">
        <f t="shared" si="63"/>
        <v>0</v>
      </c>
      <c r="AE143" s="110">
        <f t="shared" si="64"/>
        <v>0</v>
      </c>
      <c r="AF143" s="110">
        <f t="shared" si="65"/>
        <v>0</v>
      </c>
      <c r="AG143" s="110">
        <f t="shared" si="66"/>
        <v>0</v>
      </c>
      <c r="AI143" s="111">
        <f t="shared" si="55"/>
        <v>0</v>
      </c>
      <c r="AJ143" s="111">
        <f t="shared" si="56"/>
        <v>0</v>
      </c>
      <c r="AK143" s="111">
        <f t="shared" si="57"/>
        <v>0</v>
      </c>
      <c r="AR143" s="110" t="str">
        <f t="shared" si="67"/>
        <v/>
      </c>
      <c r="AS143" s="110" t="str">
        <f t="shared" si="68"/>
        <v/>
      </c>
      <c r="AT143" s="110" t="str">
        <f t="shared" si="69"/>
        <v/>
      </c>
      <c r="AU143" s="110" t="str">
        <f t="shared" si="70"/>
        <v/>
      </c>
      <c r="AV143" s="110" t="str">
        <f t="shared" si="71"/>
        <v/>
      </c>
      <c r="AW143" s="110" t="str">
        <f t="shared" si="53"/>
        <v/>
      </c>
      <c r="AX143" s="110" t="str">
        <f t="shared" si="53"/>
        <v/>
      </c>
      <c r="AY143" s="110" t="str">
        <f t="shared" si="53"/>
        <v/>
      </c>
      <c r="AZ143" s="110" t="str">
        <f t="shared" si="53"/>
        <v/>
      </c>
      <c r="BA143" s="110" t="str">
        <f t="shared" si="53"/>
        <v/>
      </c>
      <c r="BB143" s="110" t="str">
        <f t="shared" si="72"/>
        <v/>
      </c>
      <c r="BC143" s="110" t="str">
        <f t="shared" si="73"/>
        <v/>
      </c>
      <c r="BD143" s="110" t="str">
        <f t="shared" si="74"/>
        <v/>
      </c>
      <c r="BE143" s="110" t="str">
        <f t="shared" si="75"/>
        <v/>
      </c>
      <c r="BF143" s="110" t="str">
        <f t="shared" si="76"/>
        <v/>
      </c>
      <c r="BJ143" s="171" t="s">
        <v>689</v>
      </c>
      <c r="BK143" s="171" t="s">
        <v>521</v>
      </c>
      <c r="BL143" s="171" t="s">
        <v>522</v>
      </c>
      <c r="BM143" s="171" t="s">
        <v>314</v>
      </c>
      <c r="BN143" s="171" t="s">
        <v>690</v>
      </c>
    </row>
    <row r="144" spans="1:66" s="101" customFormat="1" ht="15">
      <c r="A144" s="35"/>
      <c r="B144" s="36"/>
      <c r="C144" s="36"/>
      <c r="D144" s="35"/>
      <c r="E144" s="36"/>
      <c r="F144" s="120"/>
      <c r="G144" s="97" t="str">
        <f t="shared" si="58"/>
        <v/>
      </c>
      <c r="H144" s="35"/>
      <c r="I144" s="36"/>
      <c r="J144" s="121"/>
      <c r="K144" s="121"/>
      <c r="L144" s="109">
        <f t="shared" si="59"/>
        <v>0</v>
      </c>
      <c r="M144" s="100">
        <f t="shared" si="60"/>
        <v>0</v>
      </c>
      <c r="N144" s="100"/>
      <c r="O144" s="110">
        <f t="shared" si="52"/>
        <v>0</v>
      </c>
      <c r="P144" s="110">
        <f t="shared" si="52"/>
        <v>0</v>
      </c>
      <c r="Q144" s="110">
        <f t="shared" si="52"/>
        <v>0</v>
      </c>
      <c r="R144" s="110">
        <f t="shared" si="51"/>
        <v>0</v>
      </c>
      <c r="S144" s="110">
        <f t="shared" si="51"/>
        <v>0</v>
      </c>
      <c r="T144" s="110">
        <f t="shared" si="51"/>
        <v>0</v>
      </c>
      <c r="U144" s="110">
        <f t="shared" si="51"/>
        <v>0</v>
      </c>
      <c r="V144" s="110">
        <f t="shared" si="51"/>
        <v>0</v>
      </c>
      <c r="W144" s="110">
        <f t="shared" si="51"/>
        <v>0</v>
      </c>
      <c r="X144" s="110">
        <f t="shared" si="54"/>
        <v>0</v>
      </c>
      <c r="Y144" s="110">
        <f t="shared" si="54"/>
        <v>0</v>
      </c>
      <c r="Z144" s="110">
        <f t="shared" si="54"/>
        <v>1</v>
      </c>
      <c r="AB144" s="110">
        <f t="shared" si="61"/>
        <v>0</v>
      </c>
      <c r="AC144" s="110">
        <f t="shared" si="62"/>
        <v>0</v>
      </c>
      <c r="AD144" s="110">
        <f t="shared" si="63"/>
        <v>0</v>
      </c>
      <c r="AE144" s="110">
        <f t="shared" si="64"/>
        <v>0</v>
      </c>
      <c r="AF144" s="110">
        <f t="shared" si="65"/>
        <v>0</v>
      </c>
      <c r="AG144" s="110">
        <f t="shared" si="66"/>
        <v>0</v>
      </c>
      <c r="AI144" s="111">
        <f t="shared" si="55"/>
        <v>0</v>
      </c>
      <c r="AJ144" s="111">
        <f t="shared" si="56"/>
        <v>0</v>
      </c>
      <c r="AK144" s="111">
        <f t="shared" si="57"/>
        <v>0</v>
      </c>
      <c r="AR144" s="110" t="str">
        <f t="shared" si="67"/>
        <v/>
      </c>
      <c r="AS144" s="110" t="str">
        <f t="shared" si="68"/>
        <v/>
      </c>
      <c r="AT144" s="110" t="str">
        <f t="shared" si="69"/>
        <v/>
      </c>
      <c r="AU144" s="110" t="str">
        <f t="shared" si="70"/>
        <v/>
      </c>
      <c r="AV144" s="110" t="str">
        <f t="shared" si="71"/>
        <v/>
      </c>
      <c r="AW144" s="110" t="str">
        <f t="shared" si="53"/>
        <v/>
      </c>
      <c r="AX144" s="110" t="str">
        <f t="shared" si="53"/>
        <v/>
      </c>
      <c r="AY144" s="110" t="str">
        <f t="shared" si="53"/>
        <v/>
      </c>
      <c r="AZ144" s="110" t="str">
        <f t="shared" si="53"/>
        <v/>
      </c>
      <c r="BA144" s="110" t="str">
        <f t="shared" si="53"/>
        <v/>
      </c>
      <c r="BB144" s="110" t="str">
        <f t="shared" si="72"/>
        <v/>
      </c>
      <c r="BC144" s="110" t="str">
        <f t="shared" si="73"/>
        <v/>
      </c>
      <c r="BD144" s="110" t="str">
        <f t="shared" si="74"/>
        <v/>
      </c>
      <c r="BE144" s="110" t="str">
        <f t="shared" si="75"/>
        <v/>
      </c>
      <c r="BF144" s="110" t="str">
        <f t="shared" si="76"/>
        <v/>
      </c>
      <c r="BJ144" s="171" t="s">
        <v>691</v>
      </c>
      <c r="BK144" s="171" t="s">
        <v>489</v>
      </c>
      <c r="BL144" s="171" t="s">
        <v>490</v>
      </c>
      <c r="BM144" s="171" t="s">
        <v>412</v>
      </c>
      <c r="BN144" s="171" t="s">
        <v>692</v>
      </c>
    </row>
    <row r="145" spans="1:66" s="101" customFormat="1" ht="15">
      <c r="A145" s="35"/>
      <c r="B145" s="36"/>
      <c r="C145" s="36"/>
      <c r="D145" s="35"/>
      <c r="E145" s="36"/>
      <c r="F145" s="120"/>
      <c r="G145" s="97" t="str">
        <f t="shared" si="58"/>
        <v/>
      </c>
      <c r="H145" s="35"/>
      <c r="I145" s="36"/>
      <c r="J145" s="121"/>
      <c r="K145" s="121"/>
      <c r="L145" s="109">
        <f t="shared" si="59"/>
        <v>0</v>
      </c>
      <c r="M145" s="100">
        <f t="shared" si="60"/>
        <v>0</v>
      </c>
      <c r="N145" s="100"/>
      <c r="O145" s="110">
        <f t="shared" si="52"/>
        <v>0</v>
      </c>
      <c r="P145" s="110">
        <f t="shared" si="52"/>
        <v>0</v>
      </c>
      <c r="Q145" s="110">
        <f t="shared" si="52"/>
        <v>0</v>
      </c>
      <c r="R145" s="110">
        <f t="shared" si="51"/>
        <v>0</v>
      </c>
      <c r="S145" s="110">
        <f t="shared" si="51"/>
        <v>0</v>
      </c>
      <c r="T145" s="110">
        <f t="shared" si="51"/>
        <v>0</v>
      </c>
      <c r="U145" s="110">
        <f t="shared" si="51"/>
        <v>0</v>
      </c>
      <c r="V145" s="110">
        <f t="shared" si="51"/>
        <v>0</v>
      </c>
      <c r="W145" s="110">
        <f t="shared" si="51"/>
        <v>0</v>
      </c>
      <c r="X145" s="110">
        <f t="shared" si="54"/>
        <v>0</v>
      </c>
      <c r="Y145" s="110">
        <f t="shared" si="54"/>
        <v>0</v>
      </c>
      <c r="Z145" s="110">
        <f t="shared" si="54"/>
        <v>1</v>
      </c>
      <c r="AB145" s="110">
        <f t="shared" si="61"/>
        <v>0</v>
      </c>
      <c r="AC145" s="110">
        <f t="shared" si="62"/>
        <v>0</v>
      </c>
      <c r="AD145" s="110">
        <f t="shared" si="63"/>
        <v>0</v>
      </c>
      <c r="AE145" s="110">
        <f t="shared" si="64"/>
        <v>0</v>
      </c>
      <c r="AF145" s="110">
        <f t="shared" si="65"/>
        <v>0</v>
      </c>
      <c r="AG145" s="110">
        <f t="shared" si="66"/>
        <v>0</v>
      </c>
      <c r="AI145" s="111">
        <f t="shared" si="55"/>
        <v>0</v>
      </c>
      <c r="AJ145" s="111">
        <f t="shared" si="56"/>
        <v>0</v>
      </c>
      <c r="AK145" s="111">
        <f t="shared" si="57"/>
        <v>0</v>
      </c>
      <c r="AR145" s="110" t="str">
        <f t="shared" si="67"/>
        <v/>
      </c>
      <c r="AS145" s="110" t="str">
        <f t="shared" si="68"/>
        <v/>
      </c>
      <c r="AT145" s="110" t="str">
        <f t="shared" si="69"/>
        <v/>
      </c>
      <c r="AU145" s="110" t="str">
        <f t="shared" si="70"/>
        <v/>
      </c>
      <c r="AV145" s="110" t="str">
        <f t="shared" si="71"/>
        <v/>
      </c>
      <c r="AW145" s="110" t="str">
        <f t="shared" si="53"/>
        <v/>
      </c>
      <c r="AX145" s="110" t="str">
        <f t="shared" si="53"/>
        <v/>
      </c>
      <c r="AY145" s="110" t="str">
        <f t="shared" si="53"/>
        <v/>
      </c>
      <c r="AZ145" s="110" t="str">
        <f t="shared" si="53"/>
        <v/>
      </c>
      <c r="BA145" s="110" t="str">
        <f t="shared" si="53"/>
        <v/>
      </c>
      <c r="BB145" s="110" t="str">
        <f t="shared" si="72"/>
        <v/>
      </c>
      <c r="BC145" s="110" t="str">
        <f t="shared" si="73"/>
        <v/>
      </c>
      <c r="BD145" s="110" t="str">
        <f t="shared" si="74"/>
        <v/>
      </c>
      <c r="BE145" s="110" t="str">
        <f t="shared" si="75"/>
        <v/>
      </c>
      <c r="BF145" s="110" t="str">
        <f t="shared" si="76"/>
        <v/>
      </c>
      <c r="BJ145" s="171" t="s">
        <v>693</v>
      </c>
      <c r="BK145" s="171" t="s">
        <v>474</v>
      </c>
      <c r="BL145" s="171" t="s">
        <v>2346</v>
      </c>
      <c r="BM145" s="171" t="s">
        <v>314</v>
      </c>
      <c r="BN145" s="171" t="s">
        <v>694</v>
      </c>
    </row>
    <row r="146" spans="1:66" s="101" customFormat="1" ht="15">
      <c r="A146" s="35"/>
      <c r="B146" s="36"/>
      <c r="C146" s="36"/>
      <c r="D146" s="35"/>
      <c r="E146" s="36"/>
      <c r="F146" s="120"/>
      <c r="G146" s="97" t="str">
        <f t="shared" si="58"/>
        <v/>
      </c>
      <c r="H146" s="35"/>
      <c r="I146" s="36"/>
      <c r="J146" s="121"/>
      <c r="K146" s="121"/>
      <c r="L146" s="109">
        <f t="shared" si="59"/>
        <v>0</v>
      </c>
      <c r="M146" s="100">
        <f t="shared" si="60"/>
        <v>0</v>
      </c>
      <c r="N146" s="100"/>
      <c r="O146" s="110">
        <f t="shared" si="52"/>
        <v>0</v>
      </c>
      <c r="P146" s="110">
        <f t="shared" si="52"/>
        <v>0</v>
      </c>
      <c r="Q146" s="110">
        <f t="shared" si="52"/>
        <v>0</v>
      </c>
      <c r="R146" s="110">
        <f t="shared" si="51"/>
        <v>0</v>
      </c>
      <c r="S146" s="110">
        <f t="shared" si="51"/>
        <v>0</v>
      </c>
      <c r="T146" s="110">
        <f t="shared" si="51"/>
        <v>0</v>
      </c>
      <c r="U146" s="110">
        <f t="shared" si="51"/>
        <v>0</v>
      </c>
      <c r="V146" s="110">
        <f t="shared" si="51"/>
        <v>0</v>
      </c>
      <c r="W146" s="110">
        <f t="shared" si="51"/>
        <v>0</v>
      </c>
      <c r="X146" s="110">
        <f t="shared" si="54"/>
        <v>0</v>
      </c>
      <c r="Y146" s="110">
        <f t="shared" si="54"/>
        <v>0</v>
      </c>
      <c r="Z146" s="110">
        <f t="shared" si="54"/>
        <v>1</v>
      </c>
      <c r="AB146" s="110">
        <f t="shared" si="61"/>
        <v>0</v>
      </c>
      <c r="AC146" s="110">
        <f t="shared" si="62"/>
        <v>0</v>
      </c>
      <c r="AD146" s="110">
        <f t="shared" si="63"/>
        <v>0</v>
      </c>
      <c r="AE146" s="110">
        <f t="shared" si="64"/>
        <v>0</v>
      </c>
      <c r="AF146" s="110">
        <f t="shared" si="65"/>
        <v>0</v>
      </c>
      <c r="AG146" s="110">
        <f t="shared" si="66"/>
        <v>0</v>
      </c>
      <c r="AI146" s="111">
        <f t="shared" si="55"/>
        <v>0</v>
      </c>
      <c r="AJ146" s="111">
        <f t="shared" si="56"/>
        <v>0</v>
      </c>
      <c r="AK146" s="111">
        <f t="shared" si="57"/>
        <v>0</v>
      </c>
      <c r="AR146" s="110" t="str">
        <f t="shared" si="67"/>
        <v/>
      </c>
      <c r="AS146" s="110" t="str">
        <f t="shared" si="68"/>
        <v/>
      </c>
      <c r="AT146" s="110" t="str">
        <f t="shared" si="69"/>
        <v/>
      </c>
      <c r="AU146" s="110" t="str">
        <f t="shared" si="70"/>
        <v/>
      </c>
      <c r="AV146" s="110" t="str">
        <f t="shared" si="71"/>
        <v/>
      </c>
      <c r="AW146" s="110" t="str">
        <f t="shared" si="53"/>
        <v/>
      </c>
      <c r="AX146" s="110" t="str">
        <f t="shared" si="53"/>
        <v/>
      </c>
      <c r="AY146" s="110" t="str">
        <f t="shared" si="53"/>
        <v/>
      </c>
      <c r="AZ146" s="110" t="str">
        <f t="shared" si="53"/>
        <v/>
      </c>
      <c r="BA146" s="110" t="str">
        <f t="shared" si="53"/>
        <v/>
      </c>
      <c r="BB146" s="110" t="str">
        <f t="shared" si="72"/>
        <v/>
      </c>
      <c r="BC146" s="110" t="str">
        <f t="shared" si="73"/>
        <v/>
      </c>
      <c r="BD146" s="110" t="str">
        <f t="shared" si="74"/>
        <v/>
      </c>
      <c r="BE146" s="110" t="str">
        <f t="shared" si="75"/>
        <v/>
      </c>
      <c r="BF146" s="110" t="str">
        <f t="shared" si="76"/>
        <v/>
      </c>
      <c r="BJ146" s="171" t="s">
        <v>695</v>
      </c>
      <c r="BK146" s="171" t="s">
        <v>521</v>
      </c>
      <c r="BL146" s="171" t="s">
        <v>522</v>
      </c>
      <c r="BM146" s="171" t="s">
        <v>314</v>
      </c>
      <c r="BN146" s="171" t="s">
        <v>696</v>
      </c>
    </row>
    <row r="147" spans="1:66" s="101" customFormat="1" ht="15">
      <c r="A147" s="35"/>
      <c r="B147" s="36"/>
      <c r="C147" s="36"/>
      <c r="D147" s="35"/>
      <c r="E147" s="36"/>
      <c r="F147" s="120"/>
      <c r="G147" s="97" t="str">
        <f t="shared" si="58"/>
        <v/>
      </c>
      <c r="H147" s="35"/>
      <c r="I147" s="36"/>
      <c r="J147" s="121"/>
      <c r="K147" s="121"/>
      <c r="L147" s="109">
        <f t="shared" si="59"/>
        <v>0</v>
      </c>
      <c r="M147" s="100">
        <f t="shared" si="60"/>
        <v>0</v>
      </c>
      <c r="N147" s="100"/>
      <c r="O147" s="110">
        <f t="shared" si="52"/>
        <v>0</v>
      </c>
      <c r="P147" s="110">
        <f t="shared" si="52"/>
        <v>0</v>
      </c>
      <c r="Q147" s="110">
        <f t="shared" si="52"/>
        <v>0</v>
      </c>
      <c r="R147" s="110">
        <f t="shared" si="51"/>
        <v>0</v>
      </c>
      <c r="S147" s="110">
        <f t="shared" si="51"/>
        <v>0</v>
      </c>
      <c r="T147" s="110">
        <f t="shared" si="51"/>
        <v>0</v>
      </c>
      <c r="U147" s="110">
        <f t="shared" si="51"/>
        <v>0</v>
      </c>
      <c r="V147" s="110">
        <f t="shared" si="51"/>
        <v>0</v>
      </c>
      <c r="W147" s="110">
        <f t="shared" si="51"/>
        <v>0</v>
      </c>
      <c r="X147" s="110">
        <f t="shared" si="54"/>
        <v>0</v>
      </c>
      <c r="Y147" s="110">
        <f t="shared" si="54"/>
        <v>0</v>
      </c>
      <c r="Z147" s="110">
        <f t="shared" si="54"/>
        <v>1</v>
      </c>
      <c r="AB147" s="110">
        <f t="shared" si="61"/>
        <v>0</v>
      </c>
      <c r="AC147" s="110">
        <f t="shared" si="62"/>
        <v>0</v>
      </c>
      <c r="AD147" s="110">
        <f t="shared" si="63"/>
        <v>0</v>
      </c>
      <c r="AE147" s="110">
        <f t="shared" si="64"/>
        <v>0</v>
      </c>
      <c r="AF147" s="110">
        <f t="shared" si="65"/>
        <v>0</v>
      </c>
      <c r="AG147" s="110">
        <f t="shared" si="66"/>
        <v>0</v>
      </c>
      <c r="AI147" s="111">
        <f t="shared" si="55"/>
        <v>0</v>
      </c>
      <c r="AJ147" s="111">
        <f t="shared" si="56"/>
        <v>0</v>
      </c>
      <c r="AK147" s="111">
        <f t="shared" si="57"/>
        <v>0</v>
      </c>
      <c r="AR147" s="110" t="str">
        <f t="shared" si="67"/>
        <v/>
      </c>
      <c r="AS147" s="110" t="str">
        <f t="shared" si="68"/>
        <v/>
      </c>
      <c r="AT147" s="110" t="str">
        <f t="shared" si="69"/>
        <v/>
      </c>
      <c r="AU147" s="110" t="str">
        <f t="shared" si="70"/>
        <v/>
      </c>
      <c r="AV147" s="110" t="str">
        <f t="shared" si="71"/>
        <v/>
      </c>
      <c r="AW147" s="110" t="str">
        <f t="shared" si="53"/>
        <v/>
      </c>
      <c r="AX147" s="110" t="str">
        <f t="shared" si="53"/>
        <v/>
      </c>
      <c r="AY147" s="110" t="str">
        <f t="shared" si="53"/>
        <v/>
      </c>
      <c r="AZ147" s="110" t="str">
        <f t="shared" si="53"/>
        <v/>
      </c>
      <c r="BA147" s="110" t="str">
        <f t="shared" si="53"/>
        <v/>
      </c>
      <c r="BB147" s="110" t="str">
        <f t="shared" si="72"/>
        <v/>
      </c>
      <c r="BC147" s="110" t="str">
        <f t="shared" si="73"/>
        <v/>
      </c>
      <c r="BD147" s="110" t="str">
        <f t="shared" si="74"/>
        <v/>
      </c>
      <c r="BE147" s="110" t="str">
        <f t="shared" si="75"/>
        <v/>
      </c>
      <c r="BF147" s="110" t="str">
        <f t="shared" si="76"/>
        <v/>
      </c>
      <c r="BJ147" s="171" t="s">
        <v>697</v>
      </c>
      <c r="BK147" s="171" t="s">
        <v>521</v>
      </c>
      <c r="BL147" s="171" t="s">
        <v>522</v>
      </c>
      <c r="BM147" s="171" t="s">
        <v>314</v>
      </c>
      <c r="BN147" s="171" t="s">
        <v>698</v>
      </c>
    </row>
    <row r="148" spans="1:66" s="101" customFormat="1" ht="15">
      <c r="A148" s="35"/>
      <c r="B148" s="36"/>
      <c r="C148" s="36"/>
      <c r="D148" s="35"/>
      <c r="E148" s="36"/>
      <c r="F148" s="120"/>
      <c r="G148" s="97" t="str">
        <f t="shared" si="58"/>
        <v/>
      </c>
      <c r="H148" s="35"/>
      <c r="I148" s="36"/>
      <c r="J148" s="121"/>
      <c r="K148" s="121"/>
      <c r="L148" s="109">
        <f t="shared" si="59"/>
        <v>0</v>
      </c>
      <c r="M148" s="100">
        <f t="shared" si="60"/>
        <v>0</v>
      </c>
      <c r="N148" s="100"/>
      <c r="O148" s="110">
        <f t="shared" si="52"/>
        <v>0</v>
      </c>
      <c r="P148" s="110">
        <f t="shared" si="52"/>
        <v>0</v>
      </c>
      <c r="Q148" s="110">
        <f t="shared" si="52"/>
        <v>0</v>
      </c>
      <c r="R148" s="110">
        <f t="shared" si="51"/>
        <v>0</v>
      </c>
      <c r="S148" s="110">
        <f t="shared" si="51"/>
        <v>0</v>
      </c>
      <c r="T148" s="110">
        <f t="shared" si="51"/>
        <v>0</v>
      </c>
      <c r="U148" s="110">
        <f t="shared" ref="U148:Z204" si="77">IF(G148&lt;&gt;"",1,0)</f>
        <v>0</v>
      </c>
      <c r="V148" s="110">
        <f t="shared" si="77"/>
        <v>0</v>
      </c>
      <c r="W148" s="110">
        <f t="shared" si="77"/>
        <v>0</v>
      </c>
      <c r="X148" s="110">
        <f t="shared" si="54"/>
        <v>0</v>
      </c>
      <c r="Y148" s="110">
        <f t="shared" si="54"/>
        <v>0</v>
      </c>
      <c r="Z148" s="110">
        <f t="shared" si="54"/>
        <v>1</v>
      </c>
      <c r="AB148" s="110">
        <f t="shared" si="61"/>
        <v>0</v>
      </c>
      <c r="AC148" s="110">
        <f t="shared" si="62"/>
        <v>0</v>
      </c>
      <c r="AD148" s="110">
        <f t="shared" si="63"/>
        <v>0</v>
      </c>
      <c r="AE148" s="110">
        <f t="shared" si="64"/>
        <v>0</v>
      </c>
      <c r="AF148" s="110">
        <f t="shared" si="65"/>
        <v>0</v>
      </c>
      <c r="AG148" s="110">
        <f t="shared" si="66"/>
        <v>0</v>
      </c>
      <c r="AI148" s="111">
        <f t="shared" si="55"/>
        <v>0</v>
      </c>
      <c r="AJ148" s="111">
        <f t="shared" si="56"/>
        <v>0</v>
      </c>
      <c r="AK148" s="111">
        <f t="shared" si="57"/>
        <v>0</v>
      </c>
      <c r="AR148" s="110" t="str">
        <f t="shared" si="67"/>
        <v/>
      </c>
      <c r="AS148" s="110" t="str">
        <f t="shared" si="68"/>
        <v/>
      </c>
      <c r="AT148" s="110" t="str">
        <f t="shared" si="69"/>
        <v/>
      </c>
      <c r="AU148" s="110" t="str">
        <f t="shared" si="70"/>
        <v/>
      </c>
      <c r="AV148" s="110" t="str">
        <f t="shared" si="71"/>
        <v/>
      </c>
      <c r="AW148" s="110" t="str">
        <f t="shared" si="53"/>
        <v/>
      </c>
      <c r="AX148" s="110" t="str">
        <f t="shared" si="53"/>
        <v/>
      </c>
      <c r="AY148" s="110" t="str">
        <f t="shared" si="53"/>
        <v/>
      </c>
      <c r="AZ148" s="110" t="str">
        <f t="shared" si="53"/>
        <v/>
      </c>
      <c r="BA148" s="110" t="str">
        <f t="shared" si="53"/>
        <v/>
      </c>
      <c r="BB148" s="110" t="str">
        <f t="shared" si="72"/>
        <v/>
      </c>
      <c r="BC148" s="110" t="str">
        <f t="shared" si="73"/>
        <v/>
      </c>
      <c r="BD148" s="110" t="str">
        <f t="shared" si="74"/>
        <v/>
      </c>
      <c r="BE148" s="110" t="str">
        <f t="shared" si="75"/>
        <v/>
      </c>
      <c r="BF148" s="110" t="str">
        <f t="shared" si="76"/>
        <v/>
      </c>
      <c r="BJ148" s="171" t="s">
        <v>699</v>
      </c>
      <c r="BK148" s="171" t="s">
        <v>521</v>
      </c>
      <c r="BL148" s="171" t="s">
        <v>522</v>
      </c>
      <c r="BM148" s="171" t="s">
        <v>314</v>
      </c>
      <c r="BN148" s="171" t="s">
        <v>700</v>
      </c>
    </row>
    <row r="149" spans="1:66" s="101" customFormat="1" ht="15">
      <c r="A149" s="35"/>
      <c r="B149" s="36"/>
      <c r="C149" s="36"/>
      <c r="D149" s="35"/>
      <c r="E149" s="36"/>
      <c r="F149" s="120"/>
      <c r="G149" s="97" t="str">
        <f t="shared" si="58"/>
        <v/>
      </c>
      <c r="H149" s="35"/>
      <c r="I149" s="36"/>
      <c r="J149" s="121"/>
      <c r="K149" s="121"/>
      <c r="L149" s="109">
        <f t="shared" si="59"/>
        <v>0</v>
      </c>
      <c r="M149" s="100">
        <f t="shared" si="60"/>
        <v>0</v>
      </c>
      <c r="N149" s="100"/>
      <c r="O149" s="110">
        <f t="shared" si="52"/>
        <v>0</v>
      </c>
      <c r="P149" s="110">
        <f t="shared" si="52"/>
        <v>0</v>
      </c>
      <c r="Q149" s="110">
        <f t="shared" si="52"/>
        <v>0</v>
      </c>
      <c r="R149" s="110">
        <f t="shared" si="52"/>
        <v>0</v>
      </c>
      <c r="S149" s="110">
        <f t="shared" si="52"/>
        <v>0</v>
      </c>
      <c r="T149" s="110">
        <f t="shared" si="52"/>
        <v>0</v>
      </c>
      <c r="U149" s="110">
        <f t="shared" si="77"/>
        <v>0</v>
      </c>
      <c r="V149" s="110">
        <f t="shared" si="77"/>
        <v>0</v>
      </c>
      <c r="W149" s="110">
        <f t="shared" si="77"/>
        <v>0</v>
      </c>
      <c r="X149" s="110">
        <f t="shared" si="54"/>
        <v>0</v>
      </c>
      <c r="Y149" s="110">
        <f t="shared" si="54"/>
        <v>0</v>
      </c>
      <c r="Z149" s="110">
        <f t="shared" si="54"/>
        <v>1</v>
      </c>
      <c r="AB149" s="110">
        <f t="shared" si="61"/>
        <v>0</v>
      </c>
      <c r="AC149" s="110">
        <f t="shared" si="62"/>
        <v>0</v>
      </c>
      <c r="AD149" s="110">
        <f t="shared" si="63"/>
        <v>0</v>
      </c>
      <c r="AE149" s="110">
        <f t="shared" si="64"/>
        <v>0</v>
      </c>
      <c r="AF149" s="110">
        <f t="shared" si="65"/>
        <v>0</v>
      </c>
      <c r="AG149" s="110">
        <f t="shared" si="66"/>
        <v>0</v>
      </c>
      <c r="AI149" s="111">
        <f t="shared" si="55"/>
        <v>0</v>
      </c>
      <c r="AJ149" s="111">
        <f t="shared" si="56"/>
        <v>0</v>
      </c>
      <c r="AK149" s="111">
        <f t="shared" si="57"/>
        <v>0</v>
      </c>
      <c r="AR149" s="110" t="str">
        <f t="shared" si="67"/>
        <v/>
      </c>
      <c r="AS149" s="110" t="str">
        <f t="shared" si="68"/>
        <v/>
      </c>
      <c r="AT149" s="110" t="str">
        <f t="shared" si="69"/>
        <v/>
      </c>
      <c r="AU149" s="110" t="str">
        <f t="shared" si="70"/>
        <v/>
      </c>
      <c r="AV149" s="110" t="str">
        <f t="shared" si="71"/>
        <v/>
      </c>
      <c r="AW149" s="110" t="str">
        <f t="shared" si="53"/>
        <v/>
      </c>
      <c r="AX149" s="110" t="str">
        <f t="shared" si="53"/>
        <v/>
      </c>
      <c r="AY149" s="110" t="str">
        <f t="shared" si="53"/>
        <v/>
      </c>
      <c r="AZ149" s="110" t="str">
        <f t="shared" si="53"/>
        <v/>
      </c>
      <c r="BA149" s="110" t="str">
        <f t="shared" si="53"/>
        <v/>
      </c>
      <c r="BB149" s="110" t="str">
        <f t="shared" si="72"/>
        <v/>
      </c>
      <c r="BC149" s="110" t="str">
        <f t="shared" si="73"/>
        <v/>
      </c>
      <c r="BD149" s="110" t="str">
        <f t="shared" si="74"/>
        <v/>
      </c>
      <c r="BE149" s="110" t="str">
        <f t="shared" si="75"/>
        <v/>
      </c>
      <c r="BF149" s="110" t="str">
        <f t="shared" si="76"/>
        <v/>
      </c>
      <c r="BJ149" s="171" t="s">
        <v>701</v>
      </c>
      <c r="BK149" s="171" t="s">
        <v>521</v>
      </c>
      <c r="BL149" s="171" t="s">
        <v>522</v>
      </c>
      <c r="BM149" s="171" t="s">
        <v>314</v>
      </c>
      <c r="BN149" s="171" t="s">
        <v>702</v>
      </c>
    </row>
    <row r="150" spans="1:66" s="101" customFormat="1" ht="15">
      <c r="A150" s="35"/>
      <c r="B150" s="36"/>
      <c r="C150" s="36"/>
      <c r="D150" s="35"/>
      <c r="E150" s="36"/>
      <c r="F150" s="120"/>
      <c r="G150" s="97" t="str">
        <f t="shared" si="58"/>
        <v/>
      </c>
      <c r="H150" s="35"/>
      <c r="I150" s="36"/>
      <c r="J150" s="121"/>
      <c r="K150" s="121"/>
      <c r="L150" s="109">
        <f t="shared" si="59"/>
        <v>0</v>
      </c>
      <c r="M150" s="100">
        <f t="shared" si="60"/>
        <v>0</v>
      </c>
      <c r="N150" s="100"/>
      <c r="O150" s="110">
        <f t="shared" si="52"/>
        <v>0</v>
      </c>
      <c r="P150" s="110">
        <f t="shared" si="52"/>
        <v>0</v>
      </c>
      <c r="Q150" s="110">
        <f t="shared" si="52"/>
        <v>0</v>
      </c>
      <c r="R150" s="110">
        <f t="shared" si="52"/>
        <v>0</v>
      </c>
      <c r="S150" s="110">
        <f t="shared" si="52"/>
        <v>0</v>
      </c>
      <c r="T150" s="110">
        <f t="shared" si="52"/>
        <v>0</v>
      </c>
      <c r="U150" s="110">
        <f t="shared" si="77"/>
        <v>0</v>
      </c>
      <c r="V150" s="110">
        <f t="shared" si="77"/>
        <v>0</v>
      </c>
      <c r="W150" s="110">
        <f t="shared" si="77"/>
        <v>0</v>
      </c>
      <c r="X150" s="110">
        <f t="shared" si="54"/>
        <v>0</v>
      </c>
      <c r="Y150" s="110">
        <f t="shared" si="54"/>
        <v>0</v>
      </c>
      <c r="Z150" s="110">
        <f t="shared" si="54"/>
        <v>1</v>
      </c>
      <c r="AB150" s="110">
        <f t="shared" si="61"/>
        <v>0</v>
      </c>
      <c r="AC150" s="110">
        <f t="shared" si="62"/>
        <v>0</v>
      </c>
      <c r="AD150" s="110">
        <f t="shared" si="63"/>
        <v>0</v>
      </c>
      <c r="AE150" s="110">
        <f t="shared" si="64"/>
        <v>0</v>
      </c>
      <c r="AF150" s="110">
        <f t="shared" si="65"/>
        <v>0</v>
      </c>
      <c r="AG150" s="110">
        <f t="shared" si="66"/>
        <v>0</v>
      </c>
      <c r="AI150" s="111">
        <f t="shared" si="55"/>
        <v>0</v>
      </c>
      <c r="AJ150" s="111">
        <f t="shared" si="56"/>
        <v>0</v>
      </c>
      <c r="AK150" s="111">
        <f t="shared" si="57"/>
        <v>0</v>
      </c>
      <c r="AR150" s="110" t="str">
        <f t="shared" si="67"/>
        <v/>
      </c>
      <c r="AS150" s="110" t="str">
        <f t="shared" si="68"/>
        <v/>
      </c>
      <c r="AT150" s="110" t="str">
        <f t="shared" si="69"/>
        <v/>
      </c>
      <c r="AU150" s="110" t="str">
        <f t="shared" si="70"/>
        <v/>
      </c>
      <c r="AV150" s="110" t="str">
        <f t="shared" si="71"/>
        <v/>
      </c>
      <c r="AW150" s="110" t="str">
        <f t="shared" si="53"/>
        <v/>
      </c>
      <c r="AX150" s="110" t="str">
        <f t="shared" si="53"/>
        <v/>
      </c>
      <c r="AY150" s="110" t="str">
        <f t="shared" si="53"/>
        <v/>
      </c>
      <c r="AZ150" s="110" t="str">
        <f t="shared" si="53"/>
        <v/>
      </c>
      <c r="BA150" s="110" t="str">
        <f t="shared" si="53"/>
        <v/>
      </c>
      <c r="BB150" s="110" t="str">
        <f t="shared" si="72"/>
        <v/>
      </c>
      <c r="BC150" s="110" t="str">
        <f t="shared" si="73"/>
        <v/>
      </c>
      <c r="BD150" s="110" t="str">
        <f t="shared" si="74"/>
        <v/>
      </c>
      <c r="BE150" s="110" t="str">
        <f t="shared" si="75"/>
        <v/>
      </c>
      <c r="BF150" s="110" t="str">
        <f t="shared" si="76"/>
        <v/>
      </c>
      <c r="BJ150" s="171" t="s">
        <v>703</v>
      </c>
      <c r="BK150" s="171" t="s">
        <v>684</v>
      </c>
      <c r="BL150" s="171" t="s">
        <v>685</v>
      </c>
      <c r="BM150" s="171" t="s">
        <v>314</v>
      </c>
      <c r="BN150" s="171" t="s">
        <v>704</v>
      </c>
    </row>
    <row r="151" spans="1:66" s="101" customFormat="1" ht="15">
      <c r="A151" s="35"/>
      <c r="B151" s="36"/>
      <c r="C151" s="36"/>
      <c r="D151" s="35"/>
      <c r="E151" s="36"/>
      <c r="F151" s="120"/>
      <c r="G151" s="97" t="str">
        <f t="shared" si="58"/>
        <v/>
      </c>
      <c r="H151" s="35"/>
      <c r="I151" s="36"/>
      <c r="J151" s="121"/>
      <c r="K151" s="121"/>
      <c r="L151" s="109">
        <f t="shared" si="59"/>
        <v>0</v>
      </c>
      <c r="M151" s="100">
        <f t="shared" si="60"/>
        <v>0</v>
      </c>
      <c r="N151" s="100"/>
      <c r="O151" s="110">
        <f t="shared" si="52"/>
        <v>0</v>
      </c>
      <c r="P151" s="110">
        <f t="shared" si="52"/>
        <v>0</v>
      </c>
      <c r="Q151" s="110">
        <f t="shared" si="52"/>
        <v>0</v>
      </c>
      <c r="R151" s="110">
        <f t="shared" si="52"/>
        <v>0</v>
      </c>
      <c r="S151" s="110">
        <f t="shared" si="52"/>
        <v>0</v>
      </c>
      <c r="T151" s="110">
        <f t="shared" si="52"/>
        <v>0</v>
      </c>
      <c r="U151" s="110">
        <f t="shared" si="77"/>
        <v>0</v>
      </c>
      <c r="V151" s="110">
        <f t="shared" si="77"/>
        <v>0</v>
      </c>
      <c r="W151" s="110">
        <f t="shared" si="77"/>
        <v>0</v>
      </c>
      <c r="X151" s="110">
        <f t="shared" si="54"/>
        <v>0</v>
      </c>
      <c r="Y151" s="110">
        <f t="shared" si="54"/>
        <v>0</v>
      </c>
      <c r="Z151" s="110">
        <f t="shared" si="54"/>
        <v>1</v>
      </c>
      <c r="AB151" s="110">
        <f t="shared" si="61"/>
        <v>0</v>
      </c>
      <c r="AC151" s="110">
        <f t="shared" si="62"/>
        <v>0</v>
      </c>
      <c r="AD151" s="110">
        <f t="shared" si="63"/>
        <v>0</v>
      </c>
      <c r="AE151" s="110">
        <f t="shared" si="64"/>
        <v>0</v>
      </c>
      <c r="AF151" s="110">
        <f t="shared" si="65"/>
        <v>0</v>
      </c>
      <c r="AG151" s="110">
        <f t="shared" si="66"/>
        <v>0</v>
      </c>
      <c r="AI151" s="111">
        <f t="shared" si="55"/>
        <v>0</v>
      </c>
      <c r="AJ151" s="111">
        <f t="shared" si="56"/>
        <v>0</v>
      </c>
      <c r="AK151" s="111">
        <f t="shared" si="57"/>
        <v>0</v>
      </c>
      <c r="AR151" s="110" t="str">
        <f t="shared" si="67"/>
        <v/>
      </c>
      <c r="AS151" s="110" t="str">
        <f t="shared" si="68"/>
        <v/>
      </c>
      <c r="AT151" s="110" t="str">
        <f t="shared" si="69"/>
        <v/>
      </c>
      <c r="AU151" s="110" t="str">
        <f t="shared" si="70"/>
        <v/>
      </c>
      <c r="AV151" s="110" t="str">
        <f t="shared" si="71"/>
        <v/>
      </c>
      <c r="AW151" s="110" t="str">
        <f t="shared" si="53"/>
        <v/>
      </c>
      <c r="AX151" s="110" t="str">
        <f t="shared" si="53"/>
        <v/>
      </c>
      <c r="AY151" s="110" t="str">
        <f t="shared" si="53"/>
        <v/>
      </c>
      <c r="AZ151" s="110" t="str">
        <f t="shared" si="53"/>
        <v/>
      </c>
      <c r="BA151" s="110" t="str">
        <f t="shared" si="53"/>
        <v/>
      </c>
      <c r="BB151" s="110" t="str">
        <f t="shared" si="72"/>
        <v/>
      </c>
      <c r="BC151" s="110" t="str">
        <f t="shared" si="73"/>
        <v/>
      </c>
      <c r="BD151" s="110" t="str">
        <f t="shared" si="74"/>
        <v/>
      </c>
      <c r="BE151" s="110" t="str">
        <f t="shared" si="75"/>
        <v/>
      </c>
      <c r="BF151" s="110" t="str">
        <f t="shared" si="76"/>
        <v/>
      </c>
      <c r="BJ151" s="171" t="s">
        <v>705</v>
      </c>
      <c r="BK151" s="171" t="s">
        <v>474</v>
      </c>
      <c r="BL151" s="171" t="s">
        <v>2346</v>
      </c>
      <c r="BM151" s="171" t="s">
        <v>314</v>
      </c>
      <c r="BN151" s="171" t="s">
        <v>706</v>
      </c>
    </row>
    <row r="152" spans="1:66" s="101" customFormat="1" ht="15">
      <c r="A152" s="35"/>
      <c r="B152" s="36"/>
      <c r="C152" s="36"/>
      <c r="D152" s="35"/>
      <c r="E152" s="36"/>
      <c r="F152" s="120"/>
      <c r="G152" s="97" t="str">
        <f t="shared" si="58"/>
        <v/>
      </c>
      <c r="H152" s="35"/>
      <c r="I152" s="36"/>
      <c r="J152" s="121"/>
      <c r="K152" s="121"/>
      <c r="L152" s="109">
        <f t="shared" si="59"/>
        <v>0</v>
      </c>
      <c r="M152" s="100">
        <f t="shared" si="60"/>
        <v>0</v>
      </c>
      <c r="N152" s="100"/>
      <c r="O152" s="110">
        <f t="shared" si="52"/>
        <v>0</v>
      </c>
      <c r="P152" s="110">
        <f t="shared" si="52"/>
        <v>0</v>
      </c>
      <c r="Q152" s="110">
        <f t="shared" si="52"/>
        <v>0</v>
      </c>
      <c r="R152" s="110">
        <f t="shared" si="52"/>
        <v>0</v>
      </c>
      <c r="S152" s="110">
        <f t="shared" si="52"/>
        <v>0</v>
      </c>
      <c r="T152" s="110">
        <f t="shared" si="52"/>
        <v>0</v>
      </c>
      <c r="U152" s="110">
        <f t="shared" si="77"/>
        <v>0</v>
      </c>
      <c r="V152" s="110">
        <f t="shared" si="77"/>
        <v>0</v>
      </c>
      <c r="W152" s="110">
        <f t="shared" si="77"/>
        <v>0</v>
      </c>
      <c r="X152" s="110">
        <f t="shared" si="54"/>
        <v>0</v>
      </c>
      <c r="Y152" s="110">
        <f t="shared" si="54"/>
        <v>0</v>
      </c>
      <c r="Z152" s="110">
        <f t="shared" si="54"/>
        <v>1</v>
      </c>
      <c r="AB152" s="110">
        <f t="shared" si="61"/>
        <v>0</v>
      </c>
      <c r="AC152" s="110">
        <f t="shared" si="62"/>
        <v>0</v>
      </c>
      <c r="AD152" s="110">
        <f t="shared" si="63"/>
        <v>0</v>
      </c>
      <c r="AE152" s="110">
        <f t="shared" si="64"/>
        <v>0</v>
      </c>
      <c r="AF152" s="110">
        <f t="shared" si="65"/>
        <v>0</v>
      </c>
      <c r="AG152" s="110">
        <f t="shared" si="66"/>
        <v>0</v>
      </c>
      <c r="AI152" s="111">
        <f t="shared" si="55"/>
        <v>0</v>
      </c>
      <c r="AJ152" s="111">
        <f t="shared" si="56"/>
        <v>0</v>
      </c>
      <c r="AK152" s="111">
        <f t="shared" si="57"/>
        <v>0</v>
      </c>
      <c r="AR152" s="110" t="str">
        <f t="shared" si="67"/>
        <v/>
      </c>
      <c r="AS152" s="110" t="str">
        <f t="shared" si="68"/>
        <v/>
      </c>
      <c r="AT152" s="110" t="str">
        <f t="shared" si="69"/>
        <v/>
      </c>
      <c r="AU152" s="110" t="str">
        <f t="shared" si="70"/>
        <v/>
      </c>
      <c r="AV152" s="110" t="str">
        <f t="shared" si="71"/>
        <v/>
      </c>
      <c r="AW152" s="110" t="str">
        <f t="shared" si="53"/>
        <v/>
      </c>
      <c r="AX152" s="110" t="str">
        <f t="shared" si="53"/>
        <v/>
      </c>
      <c r="AY152" s="110" t="str">
        <f t="shared" si="53"/>
        <v/>
      </c>
      <c r="AZ152" s="110" t="str">
        <f t="shared" si="53"/>
        <v/>
      </c>
      <c r="BA152" s="110" t="str">
        <f t="shared" si="53"/>
        <v/>
      </c>
      <c r="BB152" s="110" t="str">
        <f t="shared" si="72"/>
        <v/>
      </c>
      <c r="BC152" s="110" t="str">
        <f t="shared" si="73"/>
        <v/>
      </c>
      <c r="BD152" s="110" t="str">
        <f t="shared" si="74"/>
        <v/>
      </c>
      <c r="BE152" s="110" t="str">
        <f t="shared" si="75"/>
        <v/>
      </c>
      <c r="BF152" s="110" t="str">
        <f t="shared" si="76"/>
        <v/>
      </c>
      <c r="BJ152" s="171" t="s">
        <v>707</v>
      </c>
      <c r="BK152" s="171" t="s">
        <v>521</v>
      </c>
      <c r="BL152" s="171" t="s">
        <v>522</v>
      </c>
      <c r="BM152" s="171" t="s">
        <v>314</v>
      </c>
      <c r="BN152" s="171" t="s">
        <v>708</v>
      </c>
    </row>
    <row r="153" spans="1:66" s="101" customFormat="1" ht="15">
      <c r="A153" s="35"/>
      <c r="B153" s="36"/>
      <c r="C153" s="36"/>
      <c r="D153" s="35"/>
      <c r="E153" s="36"/>
      <c r="F153" s="120"/>
      <c r="G153" s="97" t="str">
        <f t="shared" si="58"/>
        <v/>
      </c>
      <c r="H153" s="35"/>
      <c r="I153" s="36"/>
      <c r="J153" s="121"/>
      <c r="K153" s="121"/>
      <c r="L153" s="109">
        <f t="shared" si="59"/>
        <v>0</v>
      </c>
      <c r="M153" s="100">
        <f t="shared" si="60"/>
        <v>0</v>
      </c>
      <c r="N153" s="100"/>
      <c r="O153" s="110">
        <f t="shared" si="52"/>
        <v>0</v>
      </c>
      <c r="P153" s="110">
        <f t="shared" si="52"/>
        <v>0</v>
      </c>
      <c r="Q153" s="110">
        <f t="shared" si="52"/>
        <v>0</v>
      </c>
      <c r="R153" s="110">
        <f t="shared" si="52"/>
        <v>0</v>
      </c>
      <c r="S153" s="110">
        <f t="shared" si="52"/>
        <v>0</v>
      </c>
      <c r="T153" s="110">
        <f t="shared" si="52"/>
        <v>0</v>
      </c>
      <c r="U153" s="110">
        <f t="shared" si="77"/>
        <v>0</v>
      </c>
      <c r="V153" s="110">
        <f t="shared" si="77"/>
        <v>0</v>
      </c>
      <c r="W153" s="110">
        <f t="shared" si="77"/>
        <v>0</v>
      </c>
      <c r="X153" s="110">
        <f t="shared" si="54"/>
        <v>0</v>
      </c>
      <c r="Y153" s="110">
        <f t="shared" si="54"/>
        <v>0</v>
      </c>
      <c r="Z153" s="110">
        <f t="shared" si="54"/>
        <v>1</v>
      </c>
      <c r="AB153" s="110">
        <f t="shared" si="61"/>
        <v>0</v>
      </c>
      <c r="AC153" s="110">
        <f t="shared" si="62"/>
        <v>0</v>
      </c>
      <c r="AD153" s="110">
        <f t="shared" si="63"/>
        <v>0</v>
      </c>
      <c r="AE153" s="110">
        <f t="shared" si="64"/>
        <v>0</v>
      </c>
      <c r="AF153" s="110">
        <f t="shared" si="65"/>
        <v>0</v>
      </c>
      <c r="AG153" s="110">
        <f t="shared" si="66"/>
        <v>0</v>
      </c>
      <c r="AI153" s="111">
        <f t="shared" si="55"/>
        <v>0</v>
      </c>
      <c r="AJ153" s="111">
        <f t="shared" si="56"/>
        <v>0</v>
      </c>
      <c r="AK153" s="111">
        <f t="shared" si="57"/>
        <v>0</v>
      </c>
      <c r="AR153" s="110" t="str">
        <f t="shared" si="67"/>
        <v/>
      </c>
      <c r="AS153" s="110" t="str">
        <f t="shared" si="68"/>
        <v/>
      </c>
      <c r="AT153" s="110" t="str">
        <f t="shared" si="69"/>
        <v/>
      </c>
      <c r="AU153" s="110" t="str">
        <f t="shared" si="70"/>
        <v/>
      </c>
      <c r="AV153" s="110" t="str">
        <f t="shared" si="71"/>
        <v/>
      </c>
      <c r="AW153" s="110" t="str">
        <f t="shared" si="53"/>
        <v/>
      </c>
      <c r="AX153" s="110" t="str">
        <f t="shared" si="53"/>
        <v/>
      </c>
      <c r="AY153" s="110" t="str">
        <f t="shared" si="53"/>
        <v/>
      </c>
      <c r="AZ153" s="110" t="str">
        <f t="shared" si="53"/>
        <v/>
      </c>
      <c r="BA153" s="110" t="str">
        <f t="shared" si="53"/>
        <v/>
      </c>
      <c r="BB153" s="110" t="str">
        <f t="shared" si="72"/>
        <v/>
      </c>
      <c r="BC153" s="110" t="str">
        <f t="shared" si="73"/>
        <v/>
      </c>
      <c r="BD153" s="110" t="str">
        <f t="shared" si="74"/>
        <v/>
      </c>
      <c r="BE153" s="110" t="str">
        <f t="shared" si="75"/>
        <v/>
      </c>
      <c r="BF153" s="110" t="str">
        <f t="shared" si="76"/>
        <v/>
      </c>
      <c r="BJ153" s="171" t="s">
        <v>709</v>
      </c>
      <c r="BK153" s="171" t="s">
        <v>521</v>
      </c>
      <c r="BL153" s="171" t="s">
        <v>522</v>
      </c>
      <c r="BM153" s="171" t="s">
        <v>314</v>
      </c>
      <c r="BN153" s="171" t="s">
        <v>710</v>
      </c>
    </row>
    <row r="154" spans="1:66" s="101" customFormat="1" ht="15">
      <c r="A154" s="35"/>
      <c r="B154" s="36"/>
      <c r="C154" s="36"/>
      <c r="D154" s="35"/>
      <c r="E154" s="36"/>
      <c r="F154" s="120"/>
      <c r="G154" s="97" t="str">
        <f t="shared" si="58"/>
        <v/>
      </c>
      <c r="H154" s="35"/>
      <c r="I154" s="36"/>
      <c r="J154" s="121"/>
      <c r="K154" s="121"/>
      <c r="L154" s="109">
        <f t="shared" si="59"/>
        <v>0</v>
      </c>
      <c r="M154" s="100">
        <f t="shared" si="60"/>
        <v>0</v>
      </c>
      <c r="N154" s="100"/>
      <c r="O154" s="110">
        <f t="shared" si="52"/>
        <v>0</v>
      </c>
      <c r="P154" s="110">
        <f t="shared" si="52"/>
        <v>0</v>
      </c>
      <c r="Q154" s="110">
        <f t="shared" si="52"/>
        <v>0</v>
      </c>
      <c r="R154" s="110">
        <f t="shared" si="52"/>
        <v>0</v>
      </c>
      <c r="S154" s="110">
        <f t="shared" si="52"/>
        <v>0</v>
      </c>
      <c r="T154" s="110">
        <f t="shared" si="52"/>
        <v>0</v>
      </c>
      <c r="U154" s="110">
        <f t="shared" si="77"/>
        <v>0</v>
      </c>
      <c r="V154" s="110">
        <f t="shared" si="77"/>
        <v>0</v>
      </c>
      <c r="W154" s="110">
        <f t="shared" si="77"/>
        <v>0</v>
      </c>
      <c r="X154" s="110">
        <f t="shared" si="54"/>
        <v>0</v>
      </c>
      <c r="Y154" s="110">
        <f t="shared" si="54"/>
        <v>0</v>
      </c>
      <c r="Z154" s="110">
        <f t="shared" si="54"/>
        <v>1</v>
      </c>
      <c r="AB154" s="110">
        <f t="shared" si="61"/>
        <v>0</v>
      </c>
      <c r="AC154" s="110">
        <f t="shared" si="62"/>
        <v>0</v>
      </c>
      <c r="AD154" s="110">
        <f t="shared" si="63"/>
        <v>0</v>
      </c>
      <c r="AE154" s="110">
        <f t="shared" si="64"/>
        <v>0</v>
      </c>
      <c r="AF154" s="110">
        <f t="shared" si="65"/>
        <v>0</v>
      </c>
      <c r="AG154" s="110">
        <f t="shared" si="66"/>
        <v>0</v>
      </c>
      <c r="AI154" s="111">
        <f t="shared" si="55"/>
        <v>0</v>
      </c>
      <c r="AJ154" s="111">
        <f t="shared" si="56"/>
        <v>0</v>
      </c>
      <c r="AK154" s="111">
        <f t="shared" si="57"/>
        <v>0</v>
      </c>
      <c r="AR154" s="110" t="str">
        <f t="shared" si="67"/>
        <v/>
      </c>
      <c r="AS154" s="110" t="str">
        <f t="shared" si="68"/>
        <v/>
      </c>
      <c r="AT154" s="110" t="str">
        <f t="shared" si="69"/>
        <v/>
      </c>
      <c r="AU154" s="110" t="str">
        <f t="shared" si="70"/>
        <v/>
      </c>
      <c r="AV154" s="110" t="str">
        <f t="shared" si="71"/>
        <v/>
      </c>
      <c r="AW154" s="110" t="str">
        <f t="shared" si="53"/>
        <v/>
      </c>
      <c r="AX154" s="110" t="str">
        <f t="shared" si="53"/>
        <v/>
      </c>
      <c r="AY154" s="110" t="str">
        <f t="shared" si="53"/>
        <v/>
      </c>
      <c r="AZ154" s="110" t="str">
        <f t="shared" si="53"/>
        <v/>
      </c>
      <c r="BA154" s="110" t="str">
        <f t="shared" si="53"/>
        <v/>
      </c>
      <c r="BB154" s="110" t="str">
        <f t="shared" si="72"/>
        <v/>
      </c>
      <c r="BC154" s="110" t="str">
        <f t="shared" si="73"/>
        <v/>
      </c>
      <c r="BD154" s="110" t="str">
        <f t="shared" si="74"/>
        <v/>
      </c>
      <c r="BE154" s="110" t="str">
        <f t="shared" si="75"/>
        <v/>
      </c>
      <c r="BF154" s="110" t="str">
        <f t="shared" si="76"/>
        <v/>
      </c>
      <c r="BJ154" s="171" t="s">
        <v>711</v>
      </c>
      <c r="BK154" s="171" t="s">
        <v>521</v>
      </c>
      <c r="BL154" s="171" t="s">
        <v>522</v>
      </c>
      <c r="BM154" s="171" t="s">
        <v>314</v>
      </c>
      <c r="BN154" s="171" t="s">
        <v>712</v>
      </c>
    </row>
    <row r="155" spans="1:66" s="101" customFormat="1" ht="15">
      <c r="A155" s="35"/>
      <c r="B155" s="36"/>
      <c r="C155" s="36"/>
      <c r="D155" s="35"/>
      <c r="E155" s="36"/>
      <c r="F155" s="120"/>
      <c r="G155" s="97" t="str">
        <f t="shared" si="58"/>
        <v/>
      </c>
      <c r="H155" s="35"/>
      <c r="I155" s="36"/>
      <c r="J155" s="121"/>
      <c r="K155" s="121"/>
      <c r="L155" s="109">
        <f t="shared" si="59"/>
        <v>0</v>
      </c>
      <c r="M155" s="100">
        <f t="shared" si="60"/>
        <v>0</v>
      </c>
      <c r="N155" s="100"/>
      <c r="O155" s="110">
        <f t="shared" si="52"/>
        <v>0</v>
      </c>
      <c r="P155" s="110">
        <f t="shared" si="52"/>
        <v>0</v>
      </c>
      <c r="Q155" s="110">
        <f t="shared" si="52"/>
        <v>0</v>
      </c>
      <c r="R155" s="110">
        <f t="shared" si="52"/>
        <v>0</v>
      </c>
      <c r="S155" s="110">
        <f t="shared" si="52"/>
        <v>0</v>
      </c>
      <c r="T155" s="110">
        <f t="shared" si="52"/>
        <v>0</v>
      </c>
      <c r="U155" s="110">
        <f t="shared" si="77"/>
        <v>0</v>
      </c>
      <c r="V155" s="110">
        <f t="shared" si="77"/>
        <v>0</v>
      </c>
      <c r="W155" s="110">
        <f t="shared" si="77"/>
        <v>0</v>
      </c>
      <c r="X155" s="110">
        <f t="shared" si="54"/>
        <v>0</v>
      </c>
      <c r="Y155" s="110">
        <f t="shared" si="54"/>
        <v>0</v>
      </c>
      <c r="Z155" s="110">
        <f t="shared" si="54"/>
        <v>1</v>
      </c>
      <c r="AB155" s="110">
        <f t="shared" si="61"/>
        <v>0</v>
      </c>
      <c r="AC155" s="110">
        <f t="shared" si="62"/>
        <v>0</v>
      </c>
      <c r="AD155" s="110">
        <f t="shared" si="63"/>
        <v>0</v>
      </c>
      <c r="AE155" s="110">
        <f t="shared" si="64"/>
        <v>0</v>
      </c>
      <c r="AF155" s="110">
        <f t="shared" si="65"/>
        <v>0</v>
      </c>
      <c r="AG155" s="110">
        <f t="shared" si="66"/>
        <v>0</v>
      </c>
      <c r="AI155" s="111">
        <f t="shared" si="55"/>
        <v>0</v>
      </c>
      <c r="AJ155" s="111">
        <f t="shared" si="56"/>
        <v>0</v>
      </c>
      <c r="AK155" s="111">
        <f t="shared" si="57"/>
        <v>0</v>
      </c>
      <c r="AR155" s="110" t="str">
        <f t="shared" si="67"/>
        <v/>
      </c>
      <c r="AS155" s="110" t="str">
        <f t="shared" si="68"/>
        <v/>
      </c>
      <c r="AT155" s="110" t="str">
        <f t="shared" si="69"/>
        <v/>
      </c>
      <c r="AU155" s="110" t="str">
        <f t="shared" si="70"/>
        <v/>
      </c>
      <c r="AV155" s="110" t="str">
        <f t="shared" si="71"/>
        <v/>
      </c>
      <c r="AW155" s="110" t="str">
        <f t="shared" si="53"/>
        <v/>
      </c>
      <c r="AX155" s="110" t="str">
        <f t="shared" si="53"/>
        <v/>
      </c>
      <c r="AY155" s="110" t="str">
        <f t="shared" si="53"/>
        <v/>
      </c>
      <c r="AZ155" s="110" t="str">
        <f t="shared" si="53"/>
        <v/>
      </c>
      <c r="BA155" s="110" t="str">
        <f t="shared" si="53"/>
        <v/>
      </c>
      <c r="BB155" s="110" t="str">
        <f t="shared" si="72"/>
        <v/>
      </c>
      <c r="BC155" s="110" t="str">
        <f t="shared" si="73"/>
        <v/>
      </c>
      <c r="BD155" s="110" t="str">
        <f t="shared" si="74"/>
        <v/>
      </c>
      <c r="BE155" s="110" t="str">
        <f t="shared" si="75"/>
        <v/>
      </c>
      <c r="BF155" s="110" t="str">
        <f t="shared" si="76"/>
        <v/>
      </c>
      <c r="BJ155" s="171" t="s">
        <v>713</v>
      </c>
      <c r="BK155" s="171" t="s">
        <v>521</v>
      </c>
      <c r="BL155" s="171" t="s">
        <v>522</v>
      </c>
      <c r="BM155" s="171" t="s">
        <v>314</v>
      </c>
      <c r="BN155" s="171" t="s">
        <v>714</v>
      </c>
    </row>
    <row r="156" spans="1:66" s="101" customFormat="1" ht="15">
      <c r="A156" s="35"/>
      <c r="B156" s="36"/>
      <c r="C156" s="36"/>
      <c r="D156" s="35"/>
      <c r="E156" s="36"/>
      <c r="F156" s="120"/>
      <c r="G156" s="97" t="str">
        <f t="shared" si="58"/>
        <v/>
      </c>
      <c r="H156" s="35"/>
      <c r="I156" s="36"/>
      <c r="J156" s="121"/>
      <c r="K156" s="121"/>
      <c r="L156" s="109">
        <f t="shared" si="59"/>
        <v>0</v>
      </c>
      <c r="M156" s="100">
        <f t="shared" si="60"/>
        <v>0</v>
      </c>
      <c r="N156" s="100"/>
      <c r="O156" s="110">
        <f t="shared" si="52"/>
        <v>0</v>
      </c>
      <c r="P156" s="110">
        <f t="shared" si="52"/>
        <v>0</v>
      </c>
      <c r="Q156" s="110">
        <f t="shared" si="52"/>
        <v>0</v>
      </c>
      <c r="R156" s="110">
        <f t="shared" si="52"/>
        <v>0</v>
      </c>
      <c r="S156" s="110">
        <f t="shared" si="52"/>
        <v>0</v>
      </c>
      <c r="T156" s="110">
        <f t="shared" si="52"/>
        <v>0</v>
      </c>
      <c r="U156" s="110">
        <f t="shared" si="77"/>
        <v>0</v>
      </c>
      <c r="V156" s="110">
        <f t="shared" si="77"/>
        <v>0</v>
      </c>
      <c r="W156" s="110">
        <f t="shared" si="77"/>
        <v>0</v>
      </c>
      <c r="X156" s="110">
        <f t="shared" si="54"/>
        <v>0</v>
      </c>
      <c r="Y156" s="110">
        <f t="shared" si="54"/>
        <v>0</v>
      </c>
      <c r="Z156" s="110">
        <f t="shared" si="54"/>
        <v>1</v>
      </c>
      <c r="AB156" s="110">
        <f t="shared" si="61"/>
        <v>0</v>
      </c>
      <c r="AC156" s="110">
        <f t="shared" si="62"/>
        <v>0</v>
      </c>
      <c r="AD156" s="110">
        <f t="shared" si="63"/>
        <v>0</v>
      </c>
      <c r="AE156" s="110">
        <f t="shared" si="64"/>
        <v>0</v>
      </c>
      <c r="AF156" s="110">
        <f t="shared" si="65"/>
        <v>0</v>
      </c>
      <c r="AG156" s="110">
        <f t="shared" si="66"/>
        <v>0</v>
      </c>
      <c r="AI156" s="111">
        <f t="shared" si="55"/>
        <v>0</v>
      </c>
      <c r="AJ156" s="111">
        <f t="shared" si="56"/>
        <v>0</v>
      </c>
      <c r="AK156" s="111">
        <f t="shared" si="57"/>
        <v>0</v>
      </c>
      <c r="AR156" s="110" t="str">
        <f t="shared" si="67"/>
        <v/>
      </c>
      <c r="AS156" s="110" t="str">
        <f t="shared" si="68"/>
        <v/>
      </c>
      <c r="AT156" s="110" t="str">
        <f t="shared" si="69"/>
        <v/>
      </c>
      <c r="AU156" s="110" t="str">
        <f t="shared" si="70"/>
        <v/>
      </c>
      <c r="AV156" s="110" t="str">
        <f t="shared" si="71"/>
        <v/>
      </c>
      <c r="AW156" s="110" t="str">
        <f t="shared" si="53"/>
        <v/>
      </c>
      <c r="AX156" s="110" t="str">
        <f t="shared" si="53"/>
        <v/>
      </c>
      <c r="AY156" s="110" t="str">
        <f t="shared" si="53"/>
        <v/>
      </c>
      <c r="AZ156" s="110" t="str">
        <f t="shared" si="53"/>
        <v/>
      </c>
      <c r="BA156" s="110" t="str">
        <f t="shared" si="53"/>
        <v/>
      </c>
      <c r="BB156" s="110" t="str">
        <f t="shared" si="72"/>
        <v/>
      </c>
      <c r="BC156" s="110" t="str">
        <f t="shared" si="73"/>
        <v/>
      </c>
      <c r="BD156" s="110" t="str">
        <f t="shared" si="74"/>
        <v/>
      </c>
      <c r="BE156" s="110" t="str">
        <f t="shared" si="75"/>
        <v/>
      </c>
      <c r="BF156" s="110" t="str">
        <f t="shared" si="76"/>
        <v/>
      </c>
      <c r="BJ156" s="171" t="s">
        <v>715</v>
      </c>
      <c r="BK156" s="171" t="s">
        <v>521</v>
      </c>
      <c r="BL156" s="171" t="s">
        <v>522</v>
      </c>
      <c r="BM156" s="171" t="s">
        <v>314</v>
      </c>
      <c r="BN156" s="171" t="s">
        <v>716</v>
      </c>
    </row>
    <row r="157" spans="1:66" s="101" customFormat="1" ht="15">
      <c r="A157" s="35"/>
      <c r="B157" s="36"/>
      <c r="C157" s="36"/>
      <c r="D157" s="35"/>
      <c r="E157" s="36"/>
      <c r="F157" s="120"/>
      <c r="G157" s="97" t="str">
        <f t="shared" si="58"/>
        <v/>
      </c>
      <c r="H157" s="35"/>
      <c r="I157" s="36"/>
      <c r="J157" s="121"/>
      <c r="K157" s="121"/>
      <c r="L157" s="109">
        <f t="shared" si="59"/>
        <v>0</v>
      </c>
      <c r="M157" s="100">
        <f t="shared" si="60"/>
        <v>0</v>
      </c>
      <c r="N157" s="100"/>
      <c r="O157" s="110">
        <f t="shared" si="52"/>
        <v>0</v>
      </c>
      <c r="P157" s="110">
        <f t="shared" si="52"/>
        <v>0</v>
      </c>
      <c r="Q157" s="110">
        <f t="shared" si="52"/>
        <v>0</v>
      </c>
      <c r="R157" s="110">
        <f t="shared" si="52"/>
        <v>0</v>
      </c>
      <c r="S157" s="110">
        <f t="shared" si="52"/>
        <v>0</v>
      </c>
      <c r="T157" s="110">
        <f t="shared" si="52"/>
        <v>0</v>
      </c>
      <c r="U157" s="110">
        <f t="shared" si="77"/>
        <v>0</v>
      </c>
      <c r="V157" s="110">
        <f t="shared" si="77"/>
        <v>0</v>
      </c>
      <c r="W157" s="110">
        <f t="shared" si="77"/>
        <v>0</v>
      </c>
      <c r="X157" s="110">
        <f t="shared" si="54"/>
        <v>0</v>
      </c>
      <c r="Y157" s="110">
        <f t="shared" si="54"/>
        <v>0</v>
      </c>
      <c r="Z157" s="110">
        <f t="shared" si="54"/>
        <v>1</v>
      </c>
      <c r="AB157" s="110">
        <f t="shared" si="61"/>
        <v>0</v>
      </c>
      <c r="AC157" s="110">
        <f t="shared" si="62"/>
        <v>0</v>
      </c>
      <c r="AD157" s="110">
        <f t="shared" si="63"/>
        <v>0</v>
      </c>
      <c r="AE157" s="110">
        <f t="shared" si="64"/>
        <v>0</v>
      </c>
      <c r="AF157" s="110">
        <f t="shared" si="65"/>
        <v>0</v>
      </c>
      <c r="AG157" s="110">
        <f t="shared" si="66"/>
        <v>0</v>
      </c>
      <c r="AI157" s="111">
        <f t="shared" si="55"/>
        <v>0</v>
      </c>
      <c r="AJ157" s="111">
        <f t="shared" si="56"/>
        <v>0</v>
      </c>
      <c r="AK157" s="111">
        <f t="shared" si="57"/>
        <v>0</v>
      </c>
      <c r="AR157" s="110" t="str">
        <f t="shared" si="67"/>
        <v/>
      </c>
      <c r="AS157" s="110" t="str">
        <f t="shared" si="68"/>
        <v/>
      </c>
      <c r="AT157" s="110" t="str">
        <f t="shared" si="69"/>
        <v/>
      </c>
      <c r="AU157" s="110" t="str">
        <f t="shared" si="70"/>
        <v/>
      </c>
      <c r="AV157" s="110" t="str">
        <f t="shared" si="71"/>
        <v/>
      </c>
      <c r="AW157" s="110" t="str">
        <f t="shared" si="53"/>
        <v/>
      </c>
      <c r="AX157" s="110" t="str">
        <f t="shared" si="53"/>
        <v/>
      </c>
      <c r="AY157" s="110" t="str">
        <f t="shared" si="53"/>
        <v/>
      </c>
      <c r="AZ157" s="110" t="str">
        <f t="shared" si="53"/>
        <v/>
      </c>
      <c r="BA157" s="110" t="str">
        <f t="shared" si="53"/>
        <v/>
      </c>
      <c r="BB157" s="110" t="str">
        <f t="shared" si="72"/>
        <v/>
      </c>
      <c r="BC157" s="110" t="str">
        <f t="shared" si="73"/>
        <v/>
      </c>
      <c r="BD157" s="110" t="str">
        <f t="shared" si="74"/>
        <v/>
      </c>
      <c r="BE157" s="110" t="str">
        <f t="shared" si="75"/>
        <v/>
      </c>
      <c r="BF157" s="110" t="str">
        <f t="shared" si="76"/>
        <v/>
      </c>
      <c r="BJ157" s="171" t="s">
        <v>717</v>
      </c>
      <c r="BK157" s="171" t="s">
        <v>521</v>
      </c>
      <c r="BL157" s="171" t="s">
        <v>522</v>
      </c>
      <c r="BM157" s="171" t="s">
        <v>314</v>
      </c>
      <c r="BN157" s="171" t="s">
        <v>718</v>
      </c>
    </row>
    <row r="158" spans="1:66" s="101" customFormat="1" ht="15">
      <c r="A158" s="35"/>
      <c r="B158" s="36"/>
      <c r="C158" s="36"/>
      <c r="D158" s="35"/>
      <c r="E158" s="36"/>
      <c r="F158" s="120"/>
      <c r="G158" s="97" t="str">
        <f t="shared" si="58"/>
        <v/>
      </c>
      <c r="H158" s="35"/>
      <c r="I158" s="36"/>
      <c r="J158" s="121"/>
      <c r="K158" s="121"/>
      <c r="L158" s="109">
        <f t="shared" si="59"/>
        <v>0</v>
      </c>
      <c r="M158" s="100">
        <f t="shared" si="60"/>
        <v>0</v>
      </c>
      <c r="N158" s="100"/>
      <c r="O158" s="110">
        <f t="shared" si="52"/>
        <v>0</v>
      </c>
      <c r="P158" s="110">
        <f t="shared" si="52"/>
        <v>0</v>
      </c>
      <c r="Q158" s="110">
        <f t="shared" si="52"/>
        <v>0</v>
      </c>
      <c r="R158" s="110">
        <f t="shared" si="52"/>
        <v>0</v>
      </c>
      <c r="S158" s="110">
        <f t="shared" si="52"/>
        <v>0</v>
      </c>
      <c r="T158" s="110">
        <f t="shared" si="52"/>
        <v>0</v>
      </c>
      <c r="U158" s="110">
        <f t="shared" si="77"/>
        <v>0</v>
      </c>
      <c r="V158" s="110">
        <f t="shared" si="77"/>
        <v>0</v>
      </c>
      <c r="W158" s="110">
        <f t="shared" si="77"/>
        <v>0</v>
      </c>
      <c r="X158" s="110">
        <f t="shared" si="54"/>
        <v>0</v>
      </c>
      <c r="Y158" s="110">
        <f t="shared" si="54"/>
        <v>0</v>
      </c>
      <c r="Z158" s="110">
        <f t="shared" si="54"/>
        <v>1</v>
      </c>
      <c r="AB158" s="110">
        <f t="shared" si="61"/>
        <v>0</v>
      </c>
      <c r="AC158" s="110">
        <f t="shared" si="62"/>
        <v>0</v>
      </c>
      <c r="AD158" s="110">
        <f t="shared" si="63"/>
        <v>0</v>
      </c>
      <c r="AE158" s="110">
        <f t="shared" si="64"/>
        <v>0</v>
      </c>
      <c r="AF158" s="110">
        <f t="shared" si="65"/>
        <v>0</v>
      </c>
      <c r="AG158" s="110">
        <f t="shared" si="66"/>
        <v>0</v>
      </c>
      <c r="AI158" s="111">
        <f t="shared" si="55"/>
        <v>0</v>
      </c>
      <c r="AJ158" s="111">
        <f t="shared" si="56"/>
        <v>0</v>
      </c>
      <c r="AK158" s="111">
        <f t="shared" si="57"/>
        <v>0</v>
      </c>
      <c r="AR158" s="110" t="str">
        <f t="shared" si="67"/>
        <v/>
      </c>
      <c r="AS158" s="110" t="str">
        <f t="shared" si="68"/>
        <v/>
      </c>
      <c r="AT158" s="110" t="str">
        <f t="shared" si="69"/>
        <v/>
      </c>
      <c r="AU158" s="110" t="str">
        <f t="shared" si="70"/>
        <v/>
      </c>
      <c r="AV158" s="110" t="str">
        <f t="shared" si="71"/>
        <v/>
      </c>
      <c r="AW158" s="110" t="str">
        <f t="shared" si="53"/>
        <v/>
      </c>
      <c r="AX158" s="110" t="str">
        <f t="shared" si="53"/>
        <v/>
      </c>
      <c r="AY158" s="110" t="str">
        <f t="shared" si="53"/>
        <v/>
      </c>
      <c r="AZ158" s="110" t="str">
        <f t="shared" si="53"/>
        <v/>
      </c>
      <c r="BA158" s="110" t="str">
        <f t="shared" si="53"/>
        <v/>
      </c>
      <c r="BB158" s="110" t="str">
        <f t="shared" si="72"/>
        <v/>
      </c>
      <c r="BC158" s="110" t="str">
        <f t="shared" si="73"/>
        <v/>
      </c>
      <c r="BD158" s="110" t="str">
        <f t="shared" si="74"/>
        <v/>
      </c>
      <c r="BE158" s="110" t="str">
        <f t="shared" si="75"/>
        <v/>
      </c>
      <c r="BF158" s="110" t="str">
        <f t="shared" si="76"/>
        <v/>
      </c>
      <c r="BJ158" s="171" t="s">
        <v>719</v>
      </c>
      <c r="BK158" s="171" t="s">
        <v>521</v>
      </c>
      <c r="BL158" s="171" t="s">
        <v>522</v>
      </c>
      <c r="BM158" s="171" t="s">
        <v>314</v>
      </c>
      <c r="BN158" s="171" t="s">
        <v>720</v>
      </c>
    </row>
    <row r="159" spans="1:66" s="101" customFormat="1" ht="15">
      <c r="A159" s="35"/>
      <c r="B159" s="36"/>
      <c r="C159" s="36"/>
      <c r="D159" s="35"/>
      <c r="E159" s="36"/>
      <c r="F159" s="120"/>
      <c r="G159" s="97" t="str">
        <f t="shared" si="58"/>
        <v/>
      </c>
      <c r="H159" s="35"/>
      <c r="I159" s="36"/>
      <c r="J159" s="121"/>
      <c r="K159" s="121"/>
      <c r="L159" s="109">
        <f t="shared" si="59"/>
        <v>0</v>
      </c>
      <c r="M159" s="100">
        <f t="shared" si="60"/>
        <v>0</v>
      </c>
      <c r="N159" s="100"/>
      <c r="O159" s="110">
        <f t="shared" si="52"/>
        <v>0</v>
      </c>
      <c r="P159" s="110">
        <f t="shared" si="52"/>
        <v>0</v>
      </c>
      <c r="Q159" s="110">
        <f t="shared" si="52"/>
        <v>0</v>
      </c>
      <c r="R159" s="110">
        <f t="shared" si="52"/>
        <v>0</v>
      </c>
      <c r="S159" s="110">
        <f t="shared" si="52"/>
        <v>0</v>
      </c>
      <c r="T159" s="110">
        <f t="shared" si="52"/>
        <v>0</v>
      </c>
      <c r="U159" s="110">
        <f t="shared" si="77"/>
        <v>0</v>
      </c>
      <c r="V159" s="110">
        <f t="shared" si="77"/>
        <v>0</v>
      </c>
      <c r="W159" s="110">
        <f t="shared" si="77"/>
        <v>0</v>
      </c>
      <c r="X159" s="110">
        <f t="shared" si="54"/>
        <v>0</v>
      </c>
      <c r="Y159" s="110">
        <f t="shared" si="54"/>
        <v>0</v>
      </c>
      <c r="Z159" s="110">
        <f t="shared" si="54"/>
        <v>1</v>
      </c>
      <c r="AB159" s="110">
        <f t="shared" si="61"/>
        <v>0</v>
      </c>
      <c r="AC159" s="110">
        <f t="shared" si="62"/>
        <v>0</v>
      </c>
      <c r="AD159" s="110">
        <f t="shared" si="63"/>
        <v>0</v>
      </c>
      <c r="AE159" s="110">
        <f t="shared" si="64"/>
        <v>0</v>
      </c>
      <c r="AF159" s="110">
        <f t="shared" si="65"/>
        <v>0</v>
      </c>
      <c r="AG159" s="110">
        <f t="shared" si="66"/>
        <v>0</v>
      </c>
      <c r="AI159" s="111">
        <f t="shared" si="55"/>
        <v>0</v>
      </c>
      <c r="AJ159" s="111">
        <f t="shared" si="56"/>
        <v>0</v>
      </c>
      <c r="AK159" s="111">
        <f t="shared" si="57"/>
        <v>0</v>
      </c>
      <c r="AR159" s="110" t="str">
        <f t="shared" si="67"/>
        <v/>
      </c>
      <c r="AS159" s="110" t="str">
        <f t="shared" si="68"/>
        <v/>
      </c>
      <c r="AT159" s="110" t="str">
        <f t="shared" si="69"/>
        <v/>
      </c>
      <c r="AU159" s="110" t="str">
        <f t="shared" si="70"/>
        <v/>
      </c>
      <c r="AV159" s="110" t="str">
        <f t="shared" si="71"/>
        <v/>
      </c>
      <c r="AW159" s="110" t="str">
        <f t="shared" ref="AW159:BA209" si="78">IF($A159="","",IF(AR159&lt;10,AR159,(LEFT(AR159)+RIGHT(AR159))))</f>
        <v/>
      </c>
      <c r="AX159" s="110" t="str">
        <f t="shared" si="78"/>
        <v/>
      </c>
      <c r="AY159" s="110" t="str">
        <f t="shared" si="78"/>
        <v/>
      </c>
      <c r="AZ159" s="110" t="str">
        <f t="shared" si="78"/>
        <v/>
      </c>
      <c r="BA159" s="110" t="str">
        <f t="shared" si="78"/>
        <v/>
      </c>
      <c r="BB159" s="110" t="str">
        <f t="shared" si="72"/>
        <v/>
      </c>
      <c r="BC159" s="110" t="str">
        <f t="shared" si="73"/>
        <v/>
      </c>
      <c r="BD159" s="110" t="str">
        <f t="shared" si="74"/>
        <v/>
      </c>
      <c r="BE159" s="110" t="str">
        <f t="shared" si="75"/>
        <v/>
      </c>
      <c r="BF159" s="110" t="str">
        <f t="shared" si="76"/>
        <v/>
      </c>
      <c r="BJ159" s="171" t="s">
        <v>721</v>
      </c>
      <c r="BK159" s="171" t="s">
        <v>521</v>
      </c>
      <c r="BL159" s="171" t="s">
        <v>522</v>
      </c>
      <c r="BM159" s="171" t="s">
        <v>314</v>
      </c>
      <c r="BN159" s="171" t="s">
        <v>722</v>
      </c>
    </row>
    <row r="160" spans="1:66" s="101" customFormat="1" ht="15">
      <c r="A160" s="35"/>
      <c r="B160" s="36"/>
      <c r="C160" s="36"/>
      <c r="D160" s="35"/>
      <c r="E160" s="36"/>
      <c r="F160" s="120"/>
      <c r="G160" s="97" t="str">
        <f t="shared" si="58"/>
        <v/>
      </c>
      <c r="H160" s="35"/>
      <c r="I160" s="36"/>
      <c r="J160" s="121"/>
      <c r="K160" s="121"/>
      <c r="L160" s="109">
        <f t="shared" si="59"/>
        <v>0</v>
      </c>
      <c r="M160" s="100">
        <f t="shared" si="60"/>
        <v>0</v>
      </c>
      <c r="N160" s="100"/>
      <c r="O160" s="110">
        <f t="shared" si="52"/>
        <v>0</v>
      </c>
      <c r="P160" s="110">
        <f t="shared" si="52"/>
        <v>0</v>
      </c>
      <c r="Q160" s="110">
        <f t="shared" si="52"/>
        <v>0</v>
      </c>
      <c r="R160" s="110">
        <f t="shared" si="52"/>
        <v>0</v>
      </c>
      <c r="S160" s="110">
        <f t="shared" si="52"/>
        <v>0</v>
      </c>
      <c r="T160" s="110">
        <f t="shared" si="52"/>
        <v>0</v>
      </c>
      <c r="U160" s="110">
        <f t="shared" si="77"/>
        <v>0</v>
      </c>
      <c r="V160" s="110">
        <f t="shared" si="77"/>
        <v>0</v>
      </c>
      <c r="W160" s="110">
        <f t="shared" si="77"/>
        <v>0</v>
      </c>
      <c r="X160" s="110">
        <f t="shared" si="54"/>
        <v>0</v>
      </c>
      <c r="Y160" s="110">
        <f t="shared" si="54"/>
        <v>0</v>
      </c>
      <c r="Z160" s="110">
        <f t="shared" si="54"/>
        <v>1</v>
      </c>
      <c r="AB160" s="110">
        <f t="shared" si="61"/>
        <v>0</v>
      </c>
      <c r="AC160" s="110">
        <f t="shared" si="62"/>
        <v>0</v>
      </c>
      <c r="AD160" s="110">
        <f t="shared" si="63"/>
        <v>0</v>
      </c>
      <c r="AE160" s="110">
        <f t="shared" si="64"/>
        <v>0</v>
      </c>
      <c r="AF160" s="110">
        <f t="shared" si="65"/>
        <v>0</v>
      </c>
      <c r="AG160" s="110">
        <f t="shared" si="66"/>
        <v>0</v>
      </c>
      <c r="AI160" s="111">
        <f t="shared" si="55"/>
        <v>0</v>
      </c>
      <c r="AJ160" s="111">
        <f t="shared" si="56"/>
        <v>0</v>
      </c>
      <c r="AK160" s="111">
        <f t="shared" si="57"/>
        <v>0</v>
      </c>
      <c r="AR160" s="110" t="str">
        <f t="shared" si="67"/>
        <v/>
      </c>
      <c r="AS160" s="110" t="str">
        <f t="shared" si="68"/>
        <v/>
      </c>
      <c r="AT160" s="110" t="str">
        <f t="shared" si="69"/>
        <v/>
      </c>
      <c r="AU160" s="110" t="str">
        <f t="shared" si="70"/>
        <v/>
      </c>
      <c r="AV160" s="110" t="str">
        <f t="shared" si="71"/>
        <v/>
      </c>
      <c r="AW160" s="110" t="str">
        <f t="shared" si="78"/>
        <v/>
      </c>
      <c r="AX160" s="110" t="str">
        <f t="shared" si="78"/>
        <v/>
      </c>
      <c r="AY160" s="110" t="str">
        <f t="shared" si="78"/>
        <v/>
      </c>
      <c r="AZ160" s="110" t="str">
        <f t="shared" si="78"/>
        <v/>
      </c>
      <c r="BA160" s="110" t="str">
        <f t="shared" si="78"/>
        <v/>
      </c>
      <c r="BB160" s="110" t="str">
        <f t="shared" si="72"/>
        <v/>
      </c>
      <c r="BC160" s="110" t="str">
        <f t="shared" si="73"/>
        <v/>
      </c>
      <c r="BD160" s="110" t="str">
        <f t="shared" si="74"/>
        <v/>
      </c>
      <c r="BE160" s="110" t="str">
        <f t="shared" si="75"/>
        <v/>
      </c>
      <c r="BF160" s="110" t="str">
        <f t="shared" si="76"/>
        <v/>
      </c>
      <c r="BJ160" s="171" t="s">
        <v>723</v>
      </c>
      <c r="BK160" s="171" t="s">
        <v>521</v>
      </c>
      <c r="BL160" s="171" t="s">
        <v>522</v>
      </c>
      <c r="BM160" s="171" t="s">
        <v>314</v>
      </c>
      <c r="BN160" s="171" t="s">
        <v>724</v>
      </c>
    </row>
    <row r="161" spans="1:66" s="101" customFormat="1" ht="15">
      <c r="A161" s="35"/>
      <c r="B161" s="36"/>
      <c r="C161" s="36"/>
      <c r="D161" s="35"/>
      <c r="E161" s="36"/>
      <c r="F161" s="120"/>
      <c r="G161" s="97" t="str">
        <f t="shared" si="58"/>
        <v/>
      </c>
      <c r="H161" s="35"/>
      <c r="I161" s="36"/>
      <c r="J161" s="121"/>
      <c r="K161" s="121"/>
      <c r="L161" s="109">
        <f t="shared" si="59"/>
        <v>0</v>
      </c>
      <c r="M161" s="100">
        <f t="shared" si="60"/>
        <v>0</v>
      </c>
      <c r="N161" s="100"/>
      <c r="O161" s="110">
        <f t="shared" si="52"/>
        <v>0</v>
      </c>
      <c r="P161" s="110">
        <f t="shared" si="52"/>
        <v>0</v>
      </c>
      <c r="Q161" s="110">
        <f t="shared" si="52"/>
        <v>0</v>
      </c>
      <c r="R161" s="110">
        <f t="shared" si="52"/>
        <v>0</v>
      </c>
      <c r="S161" s="110">
        <f t="shared" si="52"/>
        <v>0</v>
      </c>
      <c r="T161" s="110">
        <f t="shared" si="52"/>
        <v>0</v>
      </c>
      <c r="U161" s="110">
        <f t="shared" si="77"/>
        <v>0</v>
      </c>
      <c r="V161" s="110">
        <f t="shared" si="77"/>
        <v>0</v>
      </c>
      <c r="W161" s="110">
        <f t="shared" si="77"/>
        <v>0</v>
      </c>
      <c r="X161" s="110">
        <f t="shared" si="54"/>
        <v>0</v>
      </c>
      <c r="Y161" s="110">
        <f t="shared" si="54"/>
        <v>0</v>
      </c>
      <c r="Z161" s="110">
        <f t="shared" si="54"/>
        <v>1</v>
      </c>
      <c r="AB161" s="110">
        <f t="shared" si="61"/>
        <v>0</v>
      </c>
      <c r="AC161" s="110">
        <f t="shared" si="62"/>
        <v>0</v>
      </c>
      <c r="AD161" s="110">
        <f t="shared" si="63"/>
        <v>0</v>
      </c>
      <c r="AE161" s="110">
        <f t="shared" si="64"/>
        <v>0</v>
      </c>
      <c r="AF161" s="110">
        <f t="shared" si="65"/>
        <v>0</v>
      </c>
      <c r="AG161" s="110">
        <f t="shared" si="66"/>
        <v>0</v>
      </c>
      <c r="AI161" s="111">
        <f t="shared" si="55"/>
        <v>0</v>
      </c>
      <c r="AJ161" s="111">
        <f t="shared" si="56"/>
        <v>0</v>
      </c>
      <c r="AK161" s="111">
        <f t="shared" si="57"/>
        <v>0</v>
      </c>
      <c r="AR161" s="110" t="str">
        <f t="shared" si="67"/>
        <v/>
      </c>
      <c r="AS161" s="110" t="str">
        <f t="shared" si="68"/>
        <v/>
      </c>
      <c r="AT161" s="110" t="str">
        <f t="shared" si="69"/>
        <v/>
      </c>
      <c r="AU161" s="110" t="str">
        <f t="shared" si="70"/>
        <v/>
      </c>
      <c r="AV161" s="110" t="str">
        <f t="shared" si="71"/>
        <v/>
      </c>
      <c r="AW161" s="110" t="str">
        <f t="shared" si="78"/>
        <v/>
      </c>
      <c r="AX161" s="110" t="str">
        <f t="shared" si="78"/>
        <v/>
      </c>
      <c r="AY161" s="110" t="str">
        <f t="shared" si="78"/>
        <v/>
      </c>
      <c r="AZ161" s="110" t="str">
        <f t="shared" si="78"/>
        <v/>
      </c>
      <c r="BA161" s="110" t="str">
        <f t="shared" si="78"/>
        <v/>
      </c>
      <c r="BB161" s="110" t="str">
        <f t="shared" si="72"/>
        <v/>
      </c>
      <c r="BC161" s="110" t="str">
        <f t="shared" si="73"/>
        <v/>
      </c>
      <c r="BD161" s="110" t="str">
        <f t="shared" si="74"/>
        <v/>
      </c>
      <c r="BE161" s="110" t="str">
        <f t="shared" si="75"/>
        <v/>
      </c>
      <c r="BF161" s="110" t="str">
        <f t="shared" si="76"/>
        <v/>
      </c>
      <c r="BJ161" s="171" t="s">
        <v>725</v>
      </c>
      <c r="BK161" s="171" t="s">
        <v>521</v>
      </c>
      <c r="BL161" s="171" t="s">
        <v>522</v>
      </c>
      <c r="BM161" s="171" t="s">
        <v>314</v>
      </c>
      <c r="BN161" s="171" t="s">
        <v>726</v>
      </c>
    </row>
    <row r="162" spans="1:66" s="101" customFormat="1" ht="15">
      <c r="A162" s="35"/>
      <c r="B162" s="36"/>
      <c r="C162" s="36"/>
      <c r="D162" s="35"/>
      <c r="E162" s="36"/>
      <c r="F162" s="120"/>
      <c r="G162" s="97" t="str">
        <f t="shared" si="58"/>
        <v/>
      </c>
      <c r="H162" s="35"/>
      <c r="I162" s="36"/>
      <c r="J162" s="121"/>
      <c r="K162" s="121"/>
      <c r="L162" s="109">
        <f t="shared" si="59"/>
        <v>0</v>
      </c>
      <c r="M162" s="100">
        <f t="shared" si="60"/>
        <v>0</v>
      </c>
      <c r="N162" s="100"/>
      <c r="O162" s="110">
        <f t="shared" si="52"/>
        <v>0</v>
      </c>
      <c r="P162" s="110">
        <f t="shared" si="52"/>
        <v>0</v>
      </c>
      <c r="Q162" s="110">
        <f t="shared" si="52"/>
        <v>0</v>
      </c>
      <c r="R162" s="110">
        <f t="shared" si="52"/>
        <v>0</v>
      </c>
      <c r="S162" s="110">
        <f t="shared" si="52"/>
        <v>0</v>
      </c>
      <c r="T162" s="110">
        <f t="shared" si="52"/>
        <v>0</v>
      </c>
      <c r="U162" s="110">
        <f t="shared" si="77"/>
        <v>0</v>
      </c>
      <c r="V162" s="110">
        <f t="shared" si="77"/>
        <v>0</v>
      </c>
      <c r="W162" s="110">
        <f t="shared" si="77"/>
        <v>0</v>
      </c>
      <c r="X162" s="110">
        <f t="shared" si="54"/>
        <v>0</v>
      </c>
      <c r="Y162" s="110">
        <f t="shared" si="54"/>
        <v>0</v>
      </c>
      <c r="Z162" s="110">
        <f t="shared" si="54"/>
        <v>1</v>
      </c>
      <c r="AB162" s="110">
        <f t="shared" si="61"/>
        <v>0</v>
      </c>
      <c r="AC162" s="110">
        <f t="shared" si="62"/>
        <v>0</v>
      </c>
      <c r="AD162" s="110">
        <f t="shared" si="63"/>
        <v>0</v>
      </c>
      <c r="AE162" s="110">
        <f t="shared" si="64"/>
        <v>0</v>
      </c>
      <c r="AF162" s="110">
        <f t="shared" si="65"/>
        <v>0</v>
      </c>
      <c r="AG162" s="110">
        <f t="shared" si="66"/>
        <v>0</v>
      </c>
      <c r="AI162" s="111">
        <f t="shared" si="55"/>
        <v>0</v>
      </c>
      <c r="AJ162" s="111">
        <f t="shared" si="56"/>
        <v>0</v>
      </c>
      <c r="AK162" s="111">
        <f t="shared" si="57"/>
        <v>0</v>
      </c>
      <c r="AR162" s="110" t="str">
        <f t="shared" si="67"/>
        <v/>
      </c>
      <c r="AS162" s="110" t="str">
        <f t="shared" si="68"/>
        <v/>
      </c>
      <c r="AT162" s="110" t="str">
        <f t="shared" si="69"/>
        <v/>
      </c>
      <c r="AU162" s="110" t="str">
        <f t="shared" si="70"/>
        <v/>
      </c>
      <c r="AV162" s="110" t="str">
        <f t="shared" si="71"/>
        <v/>
      </c>
      <c r="AW162" s="110" t="str">
        <f t="shared" si="78"/>
        <v/>
      </c>
      <c r="AX162" s="110" t="str">
        <f t="shared" si="78"/>
        <v/>
      </c>
      <c r="AY162" s="110" t="str">
        <f t="shared" si="78"/>
        <v/>
      </c>
      <c r="AZ162" s="110" t="str">
        <f t="shared" si="78"/>
        <v/>
      </c>
      <c r="BA162" s="110" t="str">
        <f t="shared" si="78"/>
        <v/>
      </c>
      <c r="BB162" s="110" t="str">
        <f t="shared" si="72"/>
        <v/>
      </c>
      <c r="BC162" s="110" t="str">
        <f t="shared" si="73"/>
        <v/>
      </c>
      <c r="BD162" s="110" t="str">
        <f t="shared" si="74"/>
        <v/>
      </c>
      <c r="BE162" s="110" t="str">
        <f t="shared" si="75"/>
        <v/>
      </c>
      <c r="BF162" s="110" t="str">
        <f t="shared" si="76"/>
        <v/>
      </c>
      <c r="BJ162" s="171" t="s">
        <v>727</v>
      </c>
      <c r="BK162" s="171" t="s">
        <v>474</v>
      </c>
      <c r="BL162" s="171" t="s">
        <v>2346</v>
      </c>
      <c r="BM162" s="171" t="s">
        <v>314</v>
      </c>
      <c r="BN162" s="171" t="s">
        <v>728</v>
      </c>
    </row>
    <row r="163" spans="1:66" s="101" customFormat="1" ht="15">
      <c r="A163" s="35"/>
      <c r="B163" s="36"/>
      <c r="C163" s="36"/>
      <c r="D163" s="35"/>
      <c r="E163" s="36"/>
      <c r="F163" s="120"/>
      <c r="G163" s="97" t="str">
        <f t="shared" si="58"/>
        <v/>
      </c>
      <c r="H163" s="35"/>
      <c r="I163" s="36"/>
      <c r="J163" s="121"/>
      <c r="K163" s="121"/>
      <c r="L163" s="109">
        <f t="shared" si="59"/>
        <v>0</v>
      </c>
      <c r="M163" s="100">
        <f t="shared" si="60"/>
        <v>0</v>
      </c>
      <c r="N163" s="100"/>
      <c r="O163" s="110">
        <f t="shared" si="52"/>
        <v>0</v>
      </c>
      <c r="P163" s="110">
        <f t="shared" si="52"/>
        <v>0</v>
      </c>
      <c r="Q163" s="110">
        <f t="shared" si="52"/>
        <v>0</v>
      </c>
      <c r="R163" s="110">
        <f t="shared" si="52"/>
        <v>0</v>
      </c>
      <c r="S163" s="110">
        <f t="shared" si="52"/>
        <v>0</v>
      </c>
      <c r="T163" s="110">
        <f t="shared" si="52"/>
        <v>0</v>
      </c>
      <c r="U163" s="110">
        <f t="shared" si="77"/>
        <v>0</v>
      </c>
      <c r="V163" s="110">
        <f t="shared" si="77"/>
        <v>0</v>
      </c>
      <c r="W163" s="110">
        <f t="shared" si="77"/>
        <v>0</v>
      </c>
      <c r="X163" s="110">
        <f t="shared" si="54"/>
        <v>0</v>
      </c>
      <c r="Y163" s="110">
        <f t="shared" si="54"/>
        <v>0</v>
      </c>
      <c r="Z163" s="110">
        <f t="shared" si="54"/>
        <v>1</v>
      </c>
      <c r="AB163" s="110">
        <f t="shared" si="61"/>
        <v>0</v>
      </c>
      <c r="AC163" s="110">
        <f t="shared" si="62"/>
        <v>0</v>
      </c>
      <c r="AD163" s="110">
        <f t="shared" si="63"/>
        <v>0</v>
      </c>
      <c r="AE163" s="110">
        <f t="shared" si="64"/>
        <v>0</v>
      </c>
      <c r="AF163" s="110">
        <f t="shared" si="65"/>
        <v>0</v>
      </c>
      <c r="AG163" s="110">
        <f t="shared" si="66"/>
        <v>0</v>
      </c>
      <c r="AI163" s="111">
        <f t="shared" si="55"/>
        <v>0</v>
      </c>
      <c r="AJ163" s="111">
        <f t="shared" si="56"/>
        <v>0</v>
      </c>
      <c r="AK163" s="111">
        <f t="shared" si="57"/>
        <v>0</v>
      </c>
      <c r="AR163" s="110" t="str">
        <f t="shared" si="67"/>
        <v/>
      </c>
      <c r="AS163" s="110" t="str">
        <f t="shared" si="68"/>
        <v/>
      </c>
      <c r="AT163" s="110" t="str">
        <f t="shared" si="69"/>
        <v/>
      </c>
      <c r="AU163" s="110" t="str">
        <f t="shared" si="70"/>
        <v/>
      </c>
      <c r="AV163" s="110" t="str">
        <f t="shared" si="71"/>
        <v/>
      </c>
      <c r="AW163" s="110" t="str">
        <f t="shared" si="78"/>
        <v/>
      </c>
      <c r="AX163" s="110" t="str">
        <f t="shared" si="78"/>
        <v/>
      </c>
      <c r="AY163" s="110" t="str">
        <f t="shared" si="78"/>
        <v/>
      </c>
      <c r="AZ163" s="110" t="str">
        <f t="shared" si="78"/>
        <v/>
      </c>
      <c r="BA163" s="110" t="str">
        <f t="shared" si="78"/>
        <v/>
      </c>
      <c r="BB163" s="110" t="str">
        <f t="shared" si="72"/>
        <v/>
      </c>
      <c r="BC163" s="110" t="str">
        <f t="shared" si="73"/>
        <v/>
      </c>
      <c r="BD163" s="110" t="str">
        <f t="shared" si="74"/>
        <v/>
      </c>
      <c r="BE163" s="110" t="str">
        <f t="shared" si="75"/>
        <v/>
      </c>
      <c r="BF163" s="110" t="str">
        <f t="shared" si="76"/>
        <v/>
      </c>
      <c r="BJ163" s="171" t="s">
        <v>729</v>
      </c>
      <c r="BK163" s="171" t="s">
        <v>521</v>
      </c>
      <c r="BL163" s="171" t="s">
        <v>522</v>
      </c>
      <c r="BM163" s="171" t="s">
        <v>314</v>
      </c>
      <c r="BN163" s="171" t="s">
        <v>730</v>
      </c>
    </row>
    <row r="164" spans="1:66" s="101" customFormat="1" ht="15">
      <c r="A164" s="35"/>
      <c r="B164" s="36"/>
      <c r="C164" s="36"/>
      <c r="D164" s="35"/>
      <c r="E164" s="36"/>
      <c r="F164" s="120"/>
      <c r="G164" s="97" t="str">
        <f t="shared" si="58"/>
        <v/>
      </c>
      <c r="H164" s="35"/>
      <c r="I164" s="36"/>
      <c r="J164" s="121"/>
      <c r="K164" s="121"/>
      <c r="L164" s="109">
        <f t="shared" si="59"/>
        <v>0</v>
      </c>
      <c r="M164" s="100">
        <f t="shared" si="60"/>
        <v>0</v>
      </c>
      <c r="N164" s="100"/>
      <c r="O164" s="110">
        <f t="shared" ref="O164:W205" si="79">IF(A164&lt;&gt;"",1,0)</f>
        <v>0</v>
      </c>
      <c r="P164" s="110">
        <f t="shared" si="79"/>
        <v>0</v>
      </c>
      <c r="Q164" s="110">
        <f t="shared" si="79"/>
        <v>0</v>
      </c>
      <c r="R164" s="110">
        <f t="shared" si="79"/>
        <v>0</v>
      </c>
      <c r="S164" s="110">
        <f t="shared" si="79"/>
        <v>0</v>
      </c>
      <c r="T164" s="110">
        <f t="shared" si="79"/>
        <v>0</v>
      </c>
      <c r="U164" s="110">
        <f t="shared" si="77"/>
        <v>0</v>
      </c>
      <c r="V164" s="110">
        <f t="shared" si="77"/>
        <v>0</v>
      </c>
      <c r="W164" s="110">
        <f t="shared" si="77"/>
        <v>0</v>
      </c>
      <c r="X164" s="110">
        <f t="shared" si="54"/>
        <v>0</v>
      </c>
      <c r="Y164" s="110">
        <f t="shared" si="54"/>
        <v>0</v>
      </c>
      <c r="Z164" s="110">
        <f t="shared" si="54"/>
        <v>1</v>
      </c>
      <c r="AB164" s="110">
        <f t="shared" si="61"/>
        <v>0</v>
      </c>
      <c r="AC164" s="110">
        <f t="shared" si="62"/>
        <v>0</v>
      </c>
      <c r="AD164" s="110">
        <f t="shared" si="63"/>
        <v>0</v>
      </c>
      <c r="AE164" s="110">
        <f t="shared" si="64"/>
        <v>0</v>
      </c>
      <c r="AF164" s="110">
        <f t="shared" si="65"/>
        <v>0</v>
      </c>
      <c r="AG164" s="110">
        <f t="shared" si="66"/>
        <v>0</v>
      </c>
      <c r="AI164" s="111">
        <f t="shared" si="55"/>
        <v>0</v>
      </c>
      <c r="AJ164" s="111">
        <f t="shared" si="56"/>
        <v>0</v>
      </c>
      <c r="AK164" s="111">
        <f t="shared" si="57"/>
        <v>0</v>
      </c>
      <c r="AR164" s="110" t="str">
        <f t="shared" si="67"/>
        <v/>
      </c>
      <c r="AS164" s="110" t="str">
        <f t="shared" si="68"/>
        <v/>
      </c>
      <c r="AT164" s="110" t="str">
        <f t="shared" si="69"/>
        <v/>
      </c>
      <c r="AU164" s="110" t="str">
        <f t="shared" si="70"/>
        <v/>
      </c>
      <c r="AV164" s="110" t="str">
        <f t="shared" si="71"/>
        <v/>
      </c>
      <c r="AW164" s="110" t="str">
        <f t="shared" si="78"/>
        <v/>
      </c>
      <c r="AX164" s="110" t="str">
        <f t="shared" si="78"/>
        <v/>
      </c>
      <c r="AY164" s="110" t="str">
        <f t="shared" si="78"/>
        <v/>
      </c>
      <c r="AZ164" s="110" t="str">
        <f t="shared" si="78"/>
        <v/>
      </c>
      <c r="BA164" s="110" t="str">
        <f t="shared" si="78"/>
        <v/>
      </c>
      <c r="BB164" s="110" t="str">
        <f t="shared" si="72"/>
        <v/>
      </c>
      <c r="BC164" s="110" t="str">
        <f t="shared" si="73"/>
        <v/>
      </c>
      <c r="BD164" s="110" t="str">
        <f t="shared" si="74"/>
        <v/>
      </c>
      <c r="BE164" s="110" t="str">
        <f t="shared" si="75"/>
        <v/>
      </c>
      <c r="BF164" s="110" t="str">
        <f t="shared" si="76"/>
        <v/>
      </c>
      <c r="BJ164" s="171" t="s">
        <v>731</v>
      </c>
      <c r="BK164" s="171" t="s">
        <v>732</v>
      </c>
      <c r="BL164" s="171" t="s">
        <v>733</v>
      </c>
      <c r="BM164" s="171" t="s">
        <v>334</v>
      </c>
      <c r="BN164" s="171" t="s">
        <v>734</v>
      </c>
    </row>
    <row r="165" spans="1:66" s="101" customFormat="1" ht="15">
      <c r="A165" s="35"/>
      <c r="B165" s="36"/>
      <c r="C165" s="36"/>
      <c r="D165" s="35"/>
      <c r="E165" s="36"/>
      <c r="F165" s="120"/>
      <c r="G165" s="97" t="str">
        <f t="shared" si="58"/>
        <v/>
      </c>
      <c r="H165" s="35"/>
      <c r="I165" s="36"/>
      <c r="J165" s="121"/>
      <c r="K165" s="121"/>
      <c r="L165" s="109">
        <f t="shared" si="59"/>
        <v>0</v>
      </c>
      <c r="M165" s="100">
        <f t="shared" si="60"/>
        <v>0</v>
      </c>
      <c r="N165" s="100"/>
      <c r="O165" s="110">
        <f t="shared" si="79"/>
        <v>0</v>
      </c>
      <c r="P165" s="110">
        <f t="shared" si="79"/>
        <v>0</v>
      </c>
      <c r="Q165" s="110">
        <f t="shared" si="79"/>
        <v>0</v>
      </c>
      <c r="R165" s="110">
        <f t="shared" si="79"/>
        <v>0</v>
      </c>
      <c r="S165" s="110">
        <f t="shared" si="79"/>
        <v>0</v>
      </c>
      <c r="T165" s="110">
        <f t="shared" si="79"/>
        <v>0</v>
      </c>
      <c r="U165" s="110">
        <f t="shared" si="77"/>
        <v>0</v>
      </c>
      <c r="V165" s="110">
        <f t="shared" si="77"/>
        <v>0</v>
      </c>
      <c r="W165" s="110">
        <f t="shared" si="77"/>
        <v>0</v>
      </c>
      <c r="X165" s="110">
        <f t="shared" si="54"/>
        <v>0</v>
      </c>
      <c r="Y165" s="110">
        <f t="shared" si="54"/>
        <v>0</v>
      </c>
      <c r="Z165" s="110">
        <f t="shared" si="54"/>
        <v>1</v>
      </c>
      <c r="AB165" s="110">
        <f t="shared" si="61"/>
        <v>0</v>
      </c>
      <c r="AC165" s="110">
        <f t="shared" si="62"/>
        <v>0</v>
      </c>
      <c r="AD165" s="110">
        <f t="shared" si="63"/>
        <v>0</v>
      </c>
      <c r="AE165" s="110">
        <f t="shared" si="64"/>
        <v>0</v>
      </c>
      <c r="AF165" s="110">
        <f t="shared" si="65"/>
        <v>0</v>
      </c>
      <c r="AG165" s="110">
        <f t="shared" si="66"/>
        <v>0</v>
      </c>
      <c r="AI165" s="111">
        <f t="shared" si="55"/>
        <v>0</v>
      </c>
      <c r="AJ165" s="111">
        <f t="shared" si="56"/>
        <v>0</v>
      </c>
      <c r="AK165" s="111">
        <f t="shared" si="57"/>
        <v>0</v>
      </c>
      <c r="AR165" s="110" t="str">
        <f t="shared" si="67"/>
        <v/>
      </c>
      <c r="AS165" s="110" t="str">
        <f t="shared" si="68"/>
        <v/>
      </c>
      <c r="AT165" s="110" t="str">
        <f t="shared" si="69"/>
        <v/>
      </c>
      <c r="AU165" s="110" t="str">
        <f t="shared" si="70"/>
        <v/>
      </c>
      <c r="AV165" s="110" t="str">
        <f t="shared" si="71"/>
        <v/>
      </c>
      <c r="AW165" s="110" t="str">
        <f t="shared" si="78"/>
        <v/>
      </c>
      <c r="AX165" s="110" t="str">
        <f t="shared" si="78"/>
        <v/>
      </c>
      <c r="AY165" s="110" t="str">
        <f t="shared" si="78"/>
        <v/>
      </c>
      <c r="AZ165" s="110" t="str">
        <f t="shared" si="78"/>
        <v/>
      </c>
      <c r="BA165" s="110" t="str">
        <f t="shared" si="78"/>
        <v/>
      </c>
      <c r="BB165" s="110" t="str">
        <f t="shared" si="72"/>
        <v/>
      </c>
      <c r="BC165" s="110" t="str">
        <f t="shared" si="73"/>
        <v/>
      </c>
      <c r="BD165" s="110" t="str">
        <f t="shared" si="74"/>
        <v/>
      </c>
      <c r="BE165" s="110" t="str">
        <f t="shared" si="75"/>
        <v/>
      </c>
      <c r="BF165" s="110" t="str">
        <f t="shared" si="76"/>
        <v/>
      </c>
      <c r="BJ165" s="171" t="s">
        <v>735</v>
      </c>
      <c r="BK165" s="171" t="s">
        <v>474</v>
      </c>
      <c r="BL165" s="171" t="s">
        <v>2346</v>
      </c>
      <c r="BM165" s="171" t="s">
        <v>314</v>
      </c>
      <c r="BN165" s="171" t="s">
        <v>736</v>
      </c>
    </row>
    <row r="166" spans="1:66" s="101" customFormat="1" ht="15">
      <c r="A166" s="35"/>
      <c r="B166" s="36"/>
      <c r="C166" s="36"/>
      <c r="D166" s="35"/>
      <c r="E166" s="36"/>
      <c r="F166" s="120"/>
      <c r="G166" s="97" t="str">
        <f t="shared" si="58"/>
        <v/>
      </c>
      <c r="H166" s="35"/>
      <c r="I166" s="36"/>
      <c r="J166" s="121"/>
      <c r="K166" s="121"/>
      <c r="L166" s="109">
        <f t="shared" si="59"/>
        <v>0</v>
      </c>
      <c r="M166" s="100">
        <f t="shared" si="60"/>
        <v>0</v>
      </c>
      <c r="N166" s="100"/>
      <c r="O166" s="110">
        <f t="shared" si="79"/>
        <v>0</v>
      </c>
      <c r="P166" s="110">
        <f t="shared" si="79"/>
        <v>0</v>
      </c>
      <c r="Q166" s="110">
        <f t="shared" si="79"/>
        <v>0</v>
      </c>
      <c r="R166" s="110">
        <f t="shared" si="79"/>
        <v>0</v>
      </c>
      <c r="S166" s="110">
        <f t="shared" si="79"/>
        <v>0</v>
      </c>
      <c r="T166" s="110">
        <f t="shared" si="79"/>
        <v>0</v>
      </c>
      <c r="U166" s="110">
        <f t="shared" si="77"/>
        <v>0</v>
      </c>
      <c r="V166" s="110">
        <f t="shared" si="77"/>
        <v>0</v>
      </c>
      <c r="W166" s="110">
        <f t="shared" si="77"/>
        <v>0</v>
      </c>
      <c r="X166" s="110">
        <f t="shared" si="54"/>
        <v>0</v>
      </c>
      <c r="Y166" s="110">
        <f t="shared" si="54"/>
        <v>0</v>
      </c>
      <c r="Z166" s="110">
        <f t="shared" si="54"/>
        <v>1</v>
      </c>
      <c r="AB166" s="110">
        <f t="shared" si="61"/>
        <v>0</v>
      </c>
      <c r="AC166" s="110">
        <f t="shared" si="62"/>
        <v>0</v>
      </c>
      <c r="AD166" s="110">
        <f t="shared" si="63"/>
        <v>0</v>
      </c>
      <c r="AE166" s="110">
        <f t="shared" si="64"/>
        <v>0</v>
      </c>
      <c r="AF166" s="110">
        <f t="shared" si="65"/>
        <v>0</v>
      </c>
      <c r="AG166" s="110">
        <f t="shared" si="66"/>
        <v>0</v>
      </c>
      <c r="AI166" s="111">
        <f t="shared" si="55"/>
        <v>0</v>
      </c>
      <c r="AJ166" s="111">
        <f t="shared" si="56"/>
        <v>0</v>
      </c>
      <c r="AK166" s="111">
        <f t="shared" si="57"/>
        <v>0</v>
      </c>
      <c r="AR166" s="110" t="str">
        <f t="shared" si="67"/>
        <v/>
      </c>
      <c r="AS166" s="110" t="str">
        <f t="shared" si="68"/>
        <v/>
      </c>
      <c r="AT166" s="110" t="str">
        <f t="shared" si="69"/>
        <v/>
      </c>
      <c r="AU166" s="110" t="str">
        <f t="shared" si="70"/>
        <v/>
      </c>
      <c r="AV166" s="110" t="str">
        <f t="shared" si="71"/>
        <v/>
      </c>
      <c r="AW166" s="110" t="str">
        <f t="shared" si="78"/>
        <v/>
      </c>
      <c r="AX166" s="110" t="str">
        <f t="shared" si="78"/>
        <v/>
      </c>
      <c r="AY166" s="110" t="str">
        <f t="shared" si="78"/>
        <v/>
      </c>
      <c r="AZ166" s="110" t="str">
        <f t="shared" si="78"/>
        <v/>
      </c>
      <c r="BA166" s="110" t="str">
        <f t="shared" si="78"/>
        <v/>
      </c>
      <c r="BB166" s="110" t="str">
        <f t="shared" si="72"/>
        <v/>
      </c>
      <c r="BC166" s="110" t="str">
        <f t="shared" si="73"/>
        <v/>
      </c>
      <c r="BD166" s="110" t="str">
        <f t="shared" si="74"/>
        <v/>
      </c>
      <c r="BE166" s="110" t="str">
        <f t="shared" si="75"/>
        <v/>
      </c>
      <c r="BF166" s="110" t="str">
        <f t="shared" si="76"/>
        <v/>
      </c>
      <c r="BJ166" s="171" t="s">
        <v>737</v>
      </c>
      <c r="BK166" s="171" t="s">
        <v>684</v>
      </c>
      <c r="BL166" s="171" t="s">
        <v>685</v>
      </c>
      <c r="BM166" s="171" t="s">
        <v>314</v>
      </c>
      <c r="BN166" s="171" t="s">
        <v>738</v>
      </c>
    </row>
    <row r="167" spans="1:66" s="101" customFormat="1" ht="15">
      <c r="A167" s="35"/>
      <c r="B167" s="36"/>
      <c r="C167" s="36"/>
      <c r="D167" s="35"/>
      <c r="E167" s="36"/>
      <c r="F167" s="120"/>
      <c r="G167" s="97" t="str">
        <f t="shared" si="58"/>
        <v/>
      </c>
      <c r="H167" s="35"/>
      <c r="I167" s="36"/>
      <c r="J167" s="121"/>
      <c r="K167" s="121"/>
      <c r="L167" s="109">
        <f t="shared" si="59"/>
        <v>0</v>
      </c>
      <c r="M167" s="100">
        <f t="shared" si="60"/>
        <v>0</v>
      </c>
      <c r="N167" s="100"/>
      <c r="O167" s="110">
        <f t="shared" si="79"/>
        <v>0</v>
      </c>
      <c r="P167" s="110">
        <f t="shared" si="79"/>
        <v>0</v>
      </c>
      <c r="Q167" s="110">
        <f t="shared" si="79"/>
        <v>0</v>
      </c>
      <c r="R167" s="110">
        <f t="shared" si="79"/>
        <v>0</v>
      </c>
      <c r="S167" s="110">
        <f t="shared" si="79"/>
        <v>0</v>
      </c>
      <c r="T167" s="110">
        <f t="shared" si="79"/>
        <v>0</v>
      </c>
      <c r="U167" s="110">
        <f t="shared" si="77"/>
        <v>0</v>
      </c>
      <c r="V167" s="110">
        <f t="shared" si="77"/>
        <v>0</v>
      </c>
      <c r="W167" s="110">
        <f t="shared" si="77"/>
        <v>0</v>
      </c>
      <c r="X167" s="110">
        <f t="shared" si="54"/>
        <v>0</v>
      </c>
      <c r="Y167" s="110">
        <f t="shared" si="54"/>
        <v>0</v>
      </c>
      <c r="Z167" s="110">
        <f t="shared" si="54"/>
        <v>1</v>
      </c>
      <c r="AB167" s="110">
        <f t="shared" si="61"/>
        <v>0</v>
      </c>
      <c r="AC167" s="110">
        <f t="shared" si="62"/>
        <v>0</v>
      </c>
      <c r="AD167" s="110">
        <f t="shared" si="63"/>
        <v>0</v>
      </c>
      <c r="AE167" s="110">
        <f t="shared" si="64"/>
        <v>0</v>
      </c>
      <c r="AF167" s="110">
        <f t="shared" si="65"/>
        <v>0</v>
      </c>
      <c r="AG167" s="110">
        <f t="shared" si="66"/>
        <v>0</v>
      </c>
      <c r="AI167" s="111">
        <f t="shared" si="55"/>
        <v>0</v>
      </c>
      <c r="AJ167" s="111">
        <f t="shared" si="56"/>
        <v>0</v>
      </c>
      <c r="AK167" s="111">
        <f t="shared" si="57"/>
        <v>0</v>
      </c>
      <c r="AR167" s="110" t="str">
        <f t="shared" si="67"/>
        <v/>
      </c>
      <c r="AS167" s="110" t="str">
        <f t="shared" si="68"/>
        <v/>
      </c>
      <c r="AT167" s="110" t="str">
        <f t="shared" si="69"/>
        <v/>
      </c>
      <c r="AU167" s="110" t="str">
        <f t="shared" si="70"/>
        <v/>
      </c>
      <c r="AV167" s="110" t="str">
        <f t="shared" si="71"/>
        <v/>
      </c>
      <c r="AW167" s="110" t="str">
        <f t="shared" si="78"/>
        <v/>
      </c>
      <c r="AX167" s="110" t="str">
        <f t="shared" si="78"/>
        <v/>
      </c>
      <c r="AY167" s="110" t="str">
        <f t="shared" si="78"/>
        <v/>
      </c>
      <c r="AZ167" s="110" t="str">
        <f t="shared" si="78"/>
        <v/>
      </c>
      <c r="BA167" s="110" t="str">
        <f t="shared" si="78"/>
        <v/>
      </c>
      <c r="BB167" s="110" t="str">
        <f t="shared" si="72"/>
        <v/>
      </c>
      <c r="BC167" s="110" t="str">
        <f t="shared" si="73"/>
        <v/>
      </c>
      <c r="BD167" s="110" t="str">
        <f t="shared" si="74"/>
        <v/>
      </c>
      <c r="BE167" s="110" t="str">
        <f t="shared" si="75"/>
        <v/>
      </c>
      <c r="BF167" s="110" t="str">
        <f t="shared" si="76"/>
        <v/>
      </c>
      <c r="BJ167" s="171" t="s">
        <v>739</v>
      </c>
      <c r="BK167" s="171" t="s">
        <v>521</v>
      </c>
      <c r="BL167" s="171" t="s">
        <v>522</v>
      </c>
      <c r="BM167" s="171" t="s">
        <v>314</v>
      </c>
      <c r="BN167" s="171" t="s">
        <v>740</v>
      </c>
    </row>
    <row r="168" spans="1:66" s="101" customFormat="1" ht="15">
      <c r="A168" s="35"/>
      <c r="B168" s="36"/>
      <c r="C168" s="36"/>
      <c r="D168" s="35"/>
      <c r="E168" s="36"/>
      <c r="F168" s="120"/>
      <c r="G168" s="97" t="str">
        <f t="shared" si="58"/>
        <v/>
      </c>
      <c r="H168" s="35"/>
      <c r="I168" s="36"/>
      <c r="J168" s="121"/>
      <c r="K168" s="121"/>
      <c r="L168" s="109">
        <f t="shared" si="59"/>
        <v>0</v>
      </c>
      <c r="M168" s="100">
        <f t="shared" si="60"/>
        <v>0</v>
      </c>
      <c r="N168" s="100"/>
      <c r="O168" s="110">
        <f t="shared" si="79"/>
        <v>0</v>
      </c>
      <c r="P168" s="110">
        <f t="shared" si="79"/>
        <v>0</v>
      </c>
      <c r="Q168" s="110">
        <f t="shared" si="79"/>
        <v>0</v>
      </c>
      <c r="R168" s="110">
        <f t="shared" si="79"/>
        <v>0</v>
      </c>
      <c r="S168" s="110">
        <f t="shared" si="79"/>
        <v>0</v>
      </c>
      <c r="T168" s="110">
        <f t="shared" si="79"/>
        <v>0</v>
      </c>
      <c r="U168" s="110">
        <f t="shared" si="77"/>
        <v>0</v>
      </c>
      <c r="V168" s="110">
        <f t="shared" si="77"/>
        <v>0</v>
      </c>
      <c r="W168" s="110">
        <f t="shared" si="77"/>
        <v>0</v>
      </c>
      <c r="X168" s="110">
        <f t="shared" si="54"/>
        <v>0</v>
      </c>
      <c r="Y168" s="110">
        <f t="shared" si="54"/>
        <v>0</v>
      </c>
      <c r="Z168" s="110">
        <f t="shared" si="54"/>
        <v>1</v>
      </c>
      <c r="AB168" s="110">
        <f t="shared" si="61"/>
        <v>0</v>
      </c>
      <c r="AC168" s="110">
        <f t="shared" si="62"/>
        <v>0</v>
      </c>
      <c r="AD168" s="110">
        <f t="shared" si="63"/>
        <v>0</v>
      </c>
      <c r="AE168" s="110">
        <f t="shared" si="64"/>
        <v>0</v>
      </c>
      <c r="AF168" s="110">
        <f t="shared" si="65"/>
        <v>0</v>
      </c>
      <c r="AG168" s="110">
        <f t="shared" si="66"/>
        <v>0</v>
      </c>
      <c r="AI168" s="111">
        <f t="shared" si="55"/>
        <v>0</v>
      </c>
      <c r="AJ168" s="111">
        <f t="shared" si="56"/>
        <v>0</v>
      </c>
      <c r="AK168" s="111">
        <f t="shared" si="57"/>
        <v>0</v>
      </c>
      <c r="AR168" s="110" t="str">
        <f t="shared" si="67"/>
        <v/>
      </c>
      <c r="AS168" s="110" t="str">
        <f t="shared" si="68"/>
        <v/>
      </c>
      <c r="AT168" s="110" t="str">
        <f t="shared" si="69"/>
        <v/>
      </c>
      <c r="AU168" s="110" t="str">
        <f t="shared" si="70"/>
        <v/>
      </c>
      <c r="AV168" s="110" t="str">
        <f t="shared" si="71"/>
        <v/>
      </c>
      <c r="AW168" s="110" t="str">
        <f t="shared" si="78"/>
        <v/>
      </c>
      <c r="AX168" s="110" t="str">
        <f t="shared" si="78"/>
        <v/>
      </c>
      <c r="AY168" s="110" t="str">
        <f t="shared" si="78"/>
        <v/>
      </c>
      <c r="AZ168" s="110" t="str">
        <f t="shared" si="78"/>
        <v/>
      </c>
      <c r="BA168" s="110" t="str">
        <f t="shared" si="78"/>
        <v/>
      </c>
      <c r="BB168" s="110" t="str">
        <f t="shared" si="72"/>
        <v/>
      </c>
      <c r="BC168" s="110" t="str">
        <f t="shared" si="73"/>
        <v/>
      </c>
      <c r="BD168" s="110" t="str">
        <f t="shared" si="74"/>
        <v/>
      </c>
      <c r="BE168" s="110" t="str">
        <f t="shared" si="75"/>
        <v/>
      </c>
      <c r="BF168" s="110" t="str">
        <f t="shared" si="76"/>
        <v/>
      </c>
      <c r="BJ168" s="171" t="s">
        <v>741</v>
      </c>
      <c r="BK168" s="171" t="s">
        <v>540</v>
      </c>
      <c r="BL168" s="171" t="s">
        <v>541</v>
      </c>
      <c r="BM168" s="171" t="s">
        <v>314</v>
      </c>
      <c r="BN168" s="171" t="s">
        <v>742</v>
      </c>
    </row>
    <row r="169" spans="1:66" s="101" customFormat="1" ht="15">
      <c r="A169" s="35"/>
      <c r="B169" s="36"/>
      <c r="C169" s="36"/>
      <c r="D169" s="35"/>
      <c r="E169" s="36"/>
      <c r="F169" s="120"/>
      <c r="G169" s="97" t="str">
        <f t="shared" si="58"/>
        <v/>
      </c>
      <c r="H169" s="35"/>
      <c r="I169" s="36"/>
      <c r="J169" s="121"/>
      <c r="K169" s="121"/>
      <c r="L169" s="109">
        <f t="shared" si="59"/>
        <v>0</v>
      </c>
      <c r="M169" s="100">
        <f t="shared" si="60"/>
        <v>0</v>
      </c>
      <c r="N169" s="100"/>
      <c r="O169" s="110">
        <f t="shared" si="79"/>
        <v>0</v>
      </c>
      <c r="P169" s="110">
        <f t="shared" si="79"/>
        <v>0</v>
      </c>
      <c r="Q169" s="110">
        <f t="shared" si="79"/>
        <v>0</v>
      </c>
      <c r="R169" s="110">
        <f t="shared" si="79"/>
        <v>0</v>
      </c>
      <c r="S169" s="110">
        <f t="shared" si="79"/>
        <v>0</v>
      </c>
      <c r="T169" s="110">
        <f t="shared" si="79"/>
        <v>0</v>
      </c>
      <c r="U169" s="110">
        <f t="shared" si="77"/>
        <v>0</v>
      </c>
      <c r="V169" s="110">
        <f t="shared" si="77"/>
        <v>0</v>
      </c>
      <c r="W169" s="110">
        <f t="shared" si="77"/>
        <v>0</v>
      </c>
      <c r="X169" s="110">
        <f t="shared" si="54"/>
        <v>0</v>
      </c>
      <c r="Y169" s="110">
        <f t="shared" si="54"/>
        <v>0</v>
      </c>
      <c r="Z169" s="110">
        <f t="shared" si="54"/>
        <v>1</v>
      </c>
      <c r="AB169" s="110">
        <f t="shared" si="61"/>
        <v>0</v>
      </c>
      <c r="AC169" s="110">
        <f t="shared" si="62"/>
        <v>0</v>
      </c>
      <c r="AD169" s="110">
        <f t="shared" si="63"/>
        <v>0</v>
      </c>
      <c r="AE169" s="110">
        <f t="shared" si="64"/>
        <v>0</v>
      </c>
      <c r="AF169" s="110">
        <f t="shared" si="65"/>
        <v>0</v>
      </c>
      <c r="AG169" s="110">
        <f t="shared" si="66"/>
        <v>0</v>
      </c>
      <c r="AI169" s="111">
        <f t="shared" si="55"/>
        <v>0</v>
      </c>
      <c r="AJ169" s="111">
        <f t="shared" si="56"/>
        <v>0</v>
      </c>
      <c r="AK169" s="111">
        <f t="shared" si="57"/>
        <v>0</v>
      </c>
      <c r="AR169" s="110" t="str">
        <f t="shared" si="67"/>
        <v/>
      </c>
      <c r="AS169" s="110" t="str">
        <f t="shared" si="68"/>
        <v/>
      </c>
      <c r="AT169" s="110" t="str">
        <f t="shared" si="69"/>
        <v/>
      </c>
      <c r="AU169" s="110" t="str">
        <f t="shared" si="70"/>
        <v/>
      </c>
      <c r="AV169" s="110" t="str">
        <f t="shared" si="71"/>
        <v/>
      </c>
      <c r="AW169" s="110" t="str">
        <f t="shared" si="78"/>
        <v/>
      </c>
      <c r="AX169" s="110" t="str">
        <f t="shared" si="78"/>
        <v/>
      </c>
      <c r="AY169" s="110" t="str">
        <f t="shared" si="78"/>
        <v/>
      </c>
      <c r="AZ169" s="110" t="str">
        <f t="shared" si="78"/>
        <v/>
      </c>
      <c r="BA169" s="110" t="str">
        <f t="shared" si="78"/>
        <v/>
      </c>
      <c r="BB169" s="110" t="str">
        <f t="shared" si="72"/>
        <v/>
      </c>
      <c r="BC169" s="110" t="str">
        <f t="shared" si="73"/>
        <v/>
      </c>
      <c r="BD169" s="110" t="str">
        <f t="shared" si="74"/>
        <v/>
      </c>
      <c r="BE169" s="110" t="str">
        <f t="shared" si="75"/>
        <v/>
      </c>
      <c r="BF169" s="110" t="str">
        <f t="shared" si="76"/>
        <v/>
      </c>
      <c r="BJ169" s="171" t="s">
        <v>743</v>
      </c>
      <c r="BK169" s="171" t="s">
        <v>684</v>
      </c>
      <c r="BL169" s="171" t="s">
        <v>685</v>
      </c>
      <c r="BM169" s="171" t="s">
        <v>314</v>
      </c>
      <c r="BN169" s="171" t="s">
        <v>744</v>
      </c>
    </row>
    <row r="170" spans="1:66" s="101" customFormat="1" ht="15">
      <c r="A170" s="35"/>
      <c r="B170" s="36"/>
      <c r="C170" s="36"/>
      <c r="D170" s="35"/>
      <c r="E170" s="36"/>
      <c r="F170" s="120"/>
      <c r="G170" s="97" t="str">
        <f t="shared" si="58"/>
        <v/>
      </c>
      <c r="H170" s="35"/>
      <c r="I170" s="36"/>
      <c r="J170" s="121"/>
      <c r="K170" s="121"/>
      <c r="L170" s="109">
        <f t="shared" si="59"/>
        <v>0</v>
      </c>
      <c r="M170" s="100">
        <f t="shared" si="60"/>
        <v>0</v>
      </c>
      <c r="N170" s="100"/>
      <c r="O170" s="110">
        <f t="shared" si="79"/>
        <v>0</v>
      </c>
      <c r="P170" s="110">
        <f t="shared" si="79"/>
        <v>0</v>
      </c>
      <c r="Q170" s="110">
        <f t="shared" si="79"/>
        <v>0</v>
      </c>
      <c r="R170" s="110">
        <f t="shared" si="79"/>
        <v>0</v>
      </c>
      <c r="S170" s="110">
        <f t="shared" si="79"/>
        <v>0</v>
      </c>
      <c r="T170" s="110">
        <f t="shared" si="79"/>
        <v>0</v>
      </c>
      <c r="U170" s="110">
        <f t="shared" si="77"/>
        <v>0</v>
      </c>
      <c r="V170" s="110">
        <f t="shared" si="77"/>
        <v>0</v>
      </c>
      <c r="W170" s="110">
        <f t="shared" si="77"/>
        <v>0</v>
      </c>
      <c r="X170" s="110">
        <f t="shared" si="54"/>
        <v>0</v>
      </c>
      <c r="Y170" s="110">
        <f t="shared" si="54"/>
        <v>0</v>
      </c>
      <c r="Z170" s="110">
        <f t="shared" si="54"/>
        <v>1</v>
      </c>
      <c r="AB170" s="110">
        <f t="shared" si="61"/>
        <v>0</v>
      </c>
      <c r="AC170" s="110">
        <f t="shared" si="62"/>
        <v>0</v>
      </c>
      <c r="AD170" s="110">
        <f t="shared" si="63"/>
        <v>0</v>
      </c>
      <c r="AE170" s="110">
        <f t="shared" si="64"/>
        <v>0</v>
      </c>
      <c r="AF170" s="110">
        <f t="shared" si="65"/>
        <v>0</v>
      </c>
      <c r="AG170" s="110">
        <f t="shared" si="66"/>
        <v>0</v>
      </c>
      <c r="AI170" s="111">
        <f t="shared" si="55"/>
        <v>0</v>
      </c>
      <c r="AJ170" s="111">
        <f t="shared" si="56"/>
        <v>0</v>
      </c>
      <c r="AK170" s="111">
        <f t="shared" si="57"/>
        <v>0</v>
      </c>
      <c r="AR170" s="110" t="str">
        <f t="shared" si="67"/>
        <v/>
      </c>
      <c r="AS170" s="110" t="str">
        <f t="shared" si="68"/>
        <v/>
      </c>
      <c r="AT170" s="110" t="str">
        <f t="shared" si="69"/>
        <v/>
      </c>
      <c r="AU170" s="110" t="str">
        <f t="shared" si="70"/>
        <v/>
      </c>
      <c r="AV170" s="110" t="str">
        <f t="shared" si="71"/>
        <v/>
      </c>
      <c r="AW170" s="110" t="str">
        <f t="shared" si="78"/>
        <v/>
      </c>
      <c r="AX170" s="110" t="str">
        <f t="shared" si="78"/>
        <v/>
      </c>
      <c r="AY170" s="110" t="str">
        <f t="shared" si="78"/>
        <v/>
      </c>
      <c r="AZ170" s="110" t="str">
        <f t="shared" si="78"/>
        <v/>
      </c>
      <c r="BA170" s="110" t="str">
        <f t="shared" si="78"/>
        <v/>
      </c>
      <c r="BB170" s="110" t="str">
        <f t="shared" si="72"/>
        <v/>
      </c>
      <c r="BC170" s="110" t="str">
        <f t="shared" si="73"/>
        <v/>
      </c>
      <c r="BD170" s="110" t="str">
        <f t="shared" si="74"/>
        <v/>
      </c>
      <c r="BE170" s="110" t="str">
        <f t="shared" si="75"/>
        <v/>
      </c>
      <c r="BF170" s="110" t="str">
        <f t="shared" si="76"/>
        <v/>
      </c>
      <c r="BJ170" s="171" t="s">
        <v>745</v>
      </c>
      <c r="BK170" s="171" t="s">
        <v>521</v>
      </c>
      <c r="BL170" s="171" t="s">
        <v>522</v>
      </c>
      <c r="BM170" s="171" t="s">
        <v>314</v>
      </c>
      <c r="BN170" s="171" t="s">
        <v>746</v>
      </c>
    </row>
    <row r="171" spans="1:66" s="101" customFormat="1" ht="15">
      <c r="A171" s="35"/>
      <c r="B171" s="36"/>
      <c r="C171" s="36"/>
      <c r="D171" s="35"/>
      <c r="E171" s="36"/>
      <c r="F171" s="120"/>
      <c r="G171" s="97" t="str">
        <f t="shared" si="58"/>
        <v/>
      </c>
      <c r="H171" s="35"/>
      <c r="I171" s="36"/>
      <c r="J171" s="121"/>
      <c r="K171" s="121"/>
      <c r="L171" s="109">
        <f t="shared" si="59"/>
        <v>0</v>
      </c>
      <c r="M171" s="100">
        <f t="shared" si="60"/>
        <v>0</v>
      </c>
      <c r="N171" s="100"/>
      <c r="O171" s="110">
        <f t="shared" si="79"/>
        <v>0</v>
      </c>
      <c r="P171" s="110">
        <f t="shared" si="79"/>
        <v>0</v>
      </c>
      <c r="Q171" s="110">
        <f t="shared" si="79"/>
        <v>0</v>
      </c>
      <c r="R171" s="110">
        <f t="shared" si="79"/>
        <v>0</v>
      </c>
      <c r="S171" s="110">
        <f t="shared" si="79"/>
        <v>0</v>
      </c>
      <c r="T171" s="110">
        <f t="shared" si="79"/>
        <v>0</v>
      </c>
      <c r="U171" s="110">
        <f t="shared" si="77"/>
        <v>0</v>
      </c>
      <c r="V171" s="110">
        <f t="shared" si="77"/>
        <v>0</v>
      </c>
      <c r="W171" s="110">
        <f t="shared" si="77"/>
        <v>0</v>
      </c>
      <c r="X171" s="110">
        <f t="shared" si="54"/>
        <v>0</v>
      </c>
      <c r="Y171" s="110">
        <f t="shared" si="54"/>
        <v>0</v>
      </c>
      <c r="Z171" s="110">
        <f t="shared" si="54"/>
        <v>1</v>
      </c>
      <c r="AB171" s="110">
        <f t="shared" si="61"/>
        <v>0</v>
      </c>
      <c r="AC171" s="110">
        <f t="shared" si="62"/>
        <v>0</v>
      </c>
      <c r="AD171" s="110">
        <f t="shared" si="63"/>
        <v>0</v>
      </c>
      <c r="AE171" s="110">
        <f t="shared" si="64"/>
        <v>0</v>
      </c>
      <c r="AF171" s="110">
        <f t="shared" si="65"/>
        <v>0</v>
      </c>
      <c r="AG171" s="110">
        <f t="shared" si="66"/>
        <v>0</v>
      </c>
      <c r="AI171" s="111">
        <f t="shared" si="55"/>
        <v>0</v>
      </c>
      <c r="AJ171" s="111">
        <f t="shared" si="56"/>
        <v>0</v>
      </c>
      <c r="AK171" s="111">
        <f t="shared" si="57"/>
        <v>0</v>
      </c>
      <c r="AR171" s="110" t="str">
        <f t="shared" si="67"/>
        <v/>
      </c>
      <c r="AS171" s="110" t="str">
        <f t="shared" si="68"/>
        <v/>
      </c>
      <c r="AT171" s="110" t="str">
        <f t="shared" si="69"/>
        <v/>
      </c>
      <c r="AU171" s="110" t="str">
        <f t="shared" si="70"/>
        <v/>
      </c>
      <c r="AV171" s="110" t="str">
        <f t="shared" si="71"/>
        <v/>
      </c>
      <c r="AW171" s="110" t="str">
        <f t="shared" si="78"/>
        <v/>
      </c>
      <c r="AX171" s="110" t="str">
        <f t="shared" si="78"/>
        <v/>
      </c>
      <c r="AY171" s="110" t="str">
        <f t="shared" si="78"/>
        <v/>
      </c>
      <c r="AZ171" s="110" t="str">
        <f t="shared" si="78"/>
        <v/>
      </c>
      <c r="BA171" s="110" t="str">
        <f t="shared" si="78"/>
        <v/>
      </c>
      <c r="BB171" s="110" t="str">
        <f t="shared" si="72"/>
        <v/>
      </c>
      <c r="BC171" s="110" t="str">
        <f t="shared" si="73"/>
        <v/>
      </c>
      <c r="BD171" s="110" t="str">
        <f t="shared" si="74"/>
        <v/>
      </c>
      <c r="BE171" s="110" t="str">
        <f t="shared" si="75"/>
        <v/>
      </c>
      <c r="BF171" s="110" t="str">
        <f t="shared" si="76"/>
        <v/>
      </c>
      <c r="BJ171" s="171" t="s">
        <v>747</v>
      </c>
      <c r="BK171" s="171" t="s">
        <v>489</v>
      </c>
      <c r="BL171" s="171" t="s">
        <v>490</v>
      </c>
      <c r="BM171" s="171" t="s">
        <v>412</v>
      </c>
      <c r="BN171" s="171" t="s">
        <v>748</v>
      </c>
    </row>
    <row r="172" spans="1:66" s="101" customFormat="1" ht="15">
      <c r="A172" s="35"/>
      <c r="B172" s="36"/>
      <c r="C172" s="36"/>
      <c r="D172" s="35"/>
      <c r="E172" s="36"/>
      <c r="F172" s="120"/>
      <c r="G172" s="97" t="str">
        <f t="shared" si="58"/>
        <v/>
      </c>
      <c r="H172" s="35"/>
      <c r="I172" s="36"/>
      <c r="J172" s="121"/>
      <c r="K172" s="121"/>
      <c r="L172" s="109">
        <f t="shared" si="59"/>
        <v>0</v>
      </c>
      <c r="M172" s="100">
        <f t="shared" si="60"/>
        <v>0</v>
      </c>
      <c r="N172" s="100"/>
      <c r="O172" s="110">
        <f t="shared" si="79"/>
        <v>0</v>
      </c>
      <c r="P172" s="110">
        <f t="shared" si="79"/>
        <v>0</v>
      </c>
      <c r="Q172" s="110">
        <f t="shared" si="79"/>
        <v>0</v>
      </c>
      <c r="R172" s="110">
        <f t="shared" si="79"/>
        <v>0</v>
      </c>
      <c r="S172" s="110">
        <f t="shared" si="79"/>
        <v>0</v>
      </c>
      <c r="T172" s="110">
        <f t="shared" si="79"/>
        <v>0</v>
      </c>
      <c r="U172" s="110">
        <f t="shared" si="77"/>
        <v>0</v>
      </c>
      <c r="V172" s="110">
        <f t="shared" si="77"/>
        <v>0</v>
      </c>
      <c r="W172" s="110">
        <f t="shared" si="77"/>
        <v>0</v>
      </c>
      <c r="X172" s="110">
        <f t="shared" si="54"/>
        <v>0</v>
      </c>
      <c r="Y172" s="110">
        <f t="shared" si="54"/>
        <v>0</v>
      </c>
      <c r="Z172" s="110">
        <f t="shared" si="54"/>
        <v>1</v>
      </c>
      <c r="AB172" s="110">
        <f t="shared" si="61"/>
        <v>0</v>
      </c>
      <c r="AC172" s="110">
        <f t="shared" si="62"/>
        <v>0</v>
      </c>
      <c r="AD172" s="110">
        <f t="shared" si="63"/>
        <v>0</v>
      </c>
      <c r="AE172" s="110">
        <f t="shared" si="64"/>
        <v>0</v>
      </c>
      <c r="AF172" s="110">
        <f t="shared" si="65"/>
        <v>0</v>
      </c>
      <c r="AG172" s="110">
        <f t="shared" si="66"/>
        <v>0</v>
      </c>
      <c r="AI172" s="111">
        <f t="shared" si="55"/>
        <v>0</v>
      </c>
      <c r="AJ172" s="111">
        <f t="shared" si="56"/>
        <v>0</v>
      </c>
      <c r="AK172" s="111">
        <f t="shared" si="57"/>
        <v>0</v>
      </c>
      <c r="AR172" s="110" t="str">
        <f t="shared" si="67"/>
        <v/>
      </c>
      <c r="AS172" s="110" t="str">
        <f t="shared" si="68"/>
        <v/>
      </c>
      <c r="AT172" s="110" t="str">
        <f t="shared" si="69"/>
        <v/>
      </c>
      <c r="AU172" s="110" t="str">
        <f t="shared" si="70"/>
        <v/>
      </c>
      <c r="AV172" s="110" t="str">
        <f t="shared" si="71"/>
        <v/>
      </c>
      <c r="AW172" s="110" t="str">
        <f t="shared" si="78"/>
        <v/>
      </c>
      <c r="AX172" s="110" t="str">
        <f t="shared" si="78"/>
        <v/>
      </c>
      <c r="AY172" s="110" t="str">
        <f t="shared" si="78"/>
        <v/>
      </c>
      <c r="AZ172" s="110" t="str">
        <f t="shared" si="78"/>
        <v/>
      </c>
      <c r="BA172" s="110" t="str">
        <f t="shared" si="78"/>
        <v/>
      </c>
      <c r="BB172" s="110" t="str">
        <f t="shared" si="72"/>
        <v/>
      </c>
      <c r="BC172" s="110" t="str">
        <f t="shared" si="73"/>
        <v/>
      </c>
      <c r="BD172" s="110" t="str">
        <f t="shared" si="74"/>
        <v/>
      </c>
      <c r="BE172" s="110" t="str">
        <f t="shared" si="75"/>
        <v/>
      </c>
      <c r="BF172" s="110" t="str">
        <f t="shared" si="76"/>
        <v/>
      </c>
      <c r="BJ172" s="171" t="s">
        <v>749</v>
      </c>
      <c r="BK172" s="171" t="s">
        <v>750</v>
      </c>
      <c r="BL172" s="171" t="s">
        <v>751</v>
      </c>
      <c r="BM172" s="171" t="s">
        <v>304</v>
      </c>
      <c r="BN172" s="171" t="s">
        <v>752</v>
      </c>
    </row>
    <row r="173" spans="1:66" s="101" customFormat="1" ht="15">
      <c r="A173" s="35"/>
      <c r="B173" s="36"/>
      <c r="C173" s="36"/>
      <c r="D173" s="35"/>
      <c r="E173" s="36"/>
      <c r="F173" s="120"/>
      <c r="G173" s="97" t="str">
        <f t="shared" si="58"/>
        <v/>
      </c>
      <c r="H173" s="35"/>
      <c r="I173" s="36"/>
      <c r="J173" s="121"/>
      <c r="K173" s="121"/>
      <c r="L173" s="109">
        <f t="shared" si="59"/>
        <v>0</v>
      </c>
      <c r="M173" s="100">
        <f t="shared" si="60"/>
        <v>0</v>
      </c>
      <c r="N173" s="100"/>
      <c r="O173" s="110">
        <f t="shared" si="79"/>
        <v>0</v>
      </c>
      <c r="P173" s="110">
        <f t="shared" si="79"/>
        <v>0</v>
      </c>
      <c r="Q173" s="110">
        <f t="shared" si="79"/>
        <v>0</v>
      </c>
      <c r="R173" s="110">
        <f t="shared" si="79"/>
        <v>0</v>
      </c>
      <c r="S173" s="110">
        <f t="shared" si="79"/>
        <v>0</v>
      </c>
      <c r="T173" s="110">
        <f t="shared" si="79"/>
        <v>0</v>
      </c>
      <c r="U173" s="110">
        <f t="shared" si="77"/>
        <v>0</v>
      </c>
      <c r="V173" s="110">
        <f t="shared" si="77"/>
        <v>0</v>
      </c>
      <c r="W173" s="110">
        <f t="shared" si="77"/>
        <v>0</v>
      </c>
      <c r="X173" s="110">
        <f t="shared" si="54"/>
        <v>0</v>
      </c>
      <c r="Y173" s="110">
        <f t="shared" si="54"/>
        <v>0</v>
      </c>
      <c r="Z173" s="110">
        <f t="shared" si="54"/>
        <v>1</v>
      </c>
      <c r="AB173" s="110">
        <f t="shared" si="61"/>
        <v>0</v>
      </c>
      <c r="AC173" s="110">
        <f t="shared" si="62"/>
        <v>0</v>
      </c>
      <c r="AD173" s="110">
        <f t="shared" si="63"/>
        <v>0</v>
      </c>
      <c r="AE173" s="110">
        <f t="shared" si="64"/>
        <v>0</v>
      </c>
      <c r="AF173" s="110">
        <f t="shared" si="65"/>
        <v>0</v>
      </c>
      <c r="AG173" s="110">
        <f t="shared" si="66"/>
        <v>0</v>
      </c>
      <c r="AI173" s="111">
        <f t="shared" si="55"/>
        <v>0</v>
      </c>
      <c r="AJ173" s="111">
        <f t="shared" si="56"/>
        <v>0</v>
      </c>
      <c r="AK173" s="111">
        <f t="shared" si="57"/>
        <v>0</v>
      </c>
      <c r="AR173" s="110" t="str">
        <f t="shared" si="67"/>
        <v/>
      </c>
      <c r="AS173" s="110" t="str">
        <f t="shared" si="68"/>
        <v/>
      </c>
      <c r="AT173" s="110" t="str">
        <f t="shared" si="69"/>
        <v/>
      </c>
      <c r="AU173" s="110" t="str">
        <f t="shared" si="70"/>
        <v/>
      </c>
      <c r="AV173" s="110" t="str">
        <f t="shared" si="71"/>
        <v/>
      </c>
      <c r="AW173" s="110" t="str">
        <f t="shared" si="78"/>
        <v/>
      </c>
      <c r="AX173" s="110" t="str">
        <f t="shared" si="78"/>
        <v/>
      </c>
      <c r="AY173" s="110" t="str">
        <f t="shared" si="78"/>
        <v/>
      </c>
      <c r="AZ173" s="110" t="str">
        <f t="shared" si="78"/>
        <v/>
      </c>
      <c r="BA173" s="110" t="str">
        <f t="shared" si="78"/>
        <v/>
      </c>
      <c r="BB173" s="110" t="str">
        <f t="shared" si="72"/>
        <v/>
      </c>
      <c r="BC173" s="110" t="str">
        <f t="shared" si="73"/>
        <v/>
      </c>
      <c r="BD173" s="110" t="str">
        <f t="shared" si="74"/>
        <v/>
      </c>
      <c r="BE173" s="110" t="str">
        <f t="shared" si="75"/>
        <v/>
      </c>
      <c r="BF173" s="110" t="str">
        <f t="shared" si="76"/>
        <v/>
      </c>
      <c r="BJ173" s="171" t="s">
        <v>753</v>
      </c>
      <c r="BK173" s="171" t="s">
        <v>474</v>
      </c>
      <c r="BL173" s="171" t="s">
        <v>2346</v>
      </c>
      <c r="BM173" s="171" t="s">
        <v>314</v>
      </c>
      <c r="BN173" s="171" t="s">
        <v>754</v>
      </c>
    </row>
    <row r="174" spans="1:66" s="101" customFormat="1" ht="15">
      <c r="A174" s="35"/>
      <c r="B174" s="36"/>
      <c r="C174" s="36"/>
      <c r="D174" s="35"/>
      <c r="E174" s="36"/>
      <c r="F174" s="120"/>
      <c r="G174" s="97" t="str">
        <f t="shared" si="58"/>
        <v/>
      </c>
      <c r="H174" s="35"/>
      <c r="I174" s="36"/>
      <c r="J174" s="121"/>
      <c r="K174" s="121"/>
      <c r="L174" s="109">
        <f t="shared" si="59"/>
        <v>0</v>
      </c>
      <c r="M174" s="100">
        <f t="shared" si="60"/>
        <v>0</v>
      </c>
      <c r="N174" s="100"/>
      <c r="O174" s="110">
        <f t="shared" si="79"/>
        <v>0</v>
      </c>
      <c r="P174" s="110">
        <f t="shared" si="79"/>
        <v>0</v>
      </c>
      <c r="Q174" s="110">
        <f t="shared" si="79"/>
        <v>0</v>
      </c>
      <c r="R174" s="110">
        <f t="shared" si="79"/>
        <v>0</v>
      </c>
      <c r="S174" s="110">
        <f t="shared" si="79"/>
        <v>0</v>
      </c>
      <c r="T174" s="110">
        <f t="shared" si="79"/>
        <v>0</v>
      </c>
      <c r="U174" s="110">
        <f t="shared" si="77"/>
        <v>0</v>
      </c>
      <c r="V174" s="110">
        <f t="shared" si="77"/>
        <v>0</v>
      </c>
      <c r="W174" s="110">
        <f t="shared" si="77"/>
        <v>0</v>
      </c>
      <c r="X174" s="110">
        <f t="shared" si="54"/>
        <v>0</v>
      </c>
      <c r="Y174" s="110">
        <f t="shared" si="54"/>
        <v>0</v>
      </c>
      <c r="Z174" s="110">
        <f t="shared" si="54"/>
        <v>1</v>
      </c>
      <c r="AB174" s="110">
        <f t="shared" si="61"/>
        <v>0</v>
      </c>
      <c r="AC174" s="110">
        <f t="shared" si="62"/>
        <v>0</v>
      </c>
      <c r="AD174" s="110">
        <f t="shared" si="63"/>
        <v>0</v>
      </c>
      <c r="AE174" s="110">
        <f t="shared" si="64"/>
        <v>0</v>
      </c>
      <c r="AF174" s="110">
        <f t="shared" si="65"/>
        <v>0</v>
      </c>
      <c r="AG174" s="110">
        <f t="shared" si="66"/>
        <v>0</v>
      </c>
      <c r="AI174" s="111">
        <f t="shared" si="55"/>
        <v>0</v>
      </c>
      <c r="AJ174" s="111">
        <f t="shared" si="56"/>
        <v>0</v>
      </c>
      <c r="AK174" s="111">
        <f t="shared" si="57"/>
        <v>0</v>
      </c>
      <c r="AR174" s="110" t="str">
        <f t="shared" si="67"/>
        <v/>
      </c>
      <c r="AS174" s="110" t="str">
        <f t="shared" si="68"/>
        <v/>
      </c>
      <c r="AT174" s="110" t="str">
        <f t="shared" si="69"/>
        <v/>
      </c>
      <c r="AU174" s="110" t="str">
        <f t="shared" si="70"/>
        <v/>
      </c>
      <c r="AV174" s="110" t="str">
        <f t="shared" si="71"/>
        <v/>
      </c>
      <c r="AW174" s="110" t="str">
        <f t="shared" si="78"/>
        <v/>
      </c>
      <c r="AX174" s="110" t="str">
        <f t="shared" si="78"/>
        <v/>
      </c>
      <c r="AY174" s="110" t="str">
        <f t="shared" si="78"/>
        <v/>
      </c>
      <c r="AZ174" s="110" t="str">
        <f t="shared" si="78"/>
        <v/>
      </c>
      <c r="BA174" s="110" t="str">
        <f t="shared" si="78"/>
        <v/>
      </c>
      <c r="BB174" s="110" t="str">
        <f t="shared" si="72"/>
        <v/>
      </c>
      <c r="BC174" s="110" t="str">
        <f t="shared" si="73"/>
        <v/>
      </c>
      <c r="BD174" s="110" t="str">
        <f t="shared" si="74"/>
        <v/>
      </c>
      <c r="BE174" s="110" t="str">
        <f t="shared" si="75"/>
        <v/>
      </c>
      <c r="BF174" s="110" t="str">
        <f t="shared" si="76"/>
        <v/>
      </c>
      <c r="BJ174" s="171" t="s">
        <v>755</v>
      </c>
      <c r="BK174" s="171" t="s">
        <v>474</v>
      </c>
      <c r="BL174" s="171" t="s">
        <v>2346</v>
      </c>
      <c r="BM174" s="171" t="s">
        <v>314</v>
      </c>
      <c r="BN174" s="171" t="s">
        <v>756</v>
      </c>
    </row>
    <row r="175" spans="1:66" s="101" customFormat="1" ht="15">
      <c r="A175" s="35"/>
      <c r="B175" s="36"/>
      <c r="C175" s="36"/>
      <c r="D175" s="35"/>
      <c r="E175" s="36"/>
      <c r="F175" s="120"/>
      <c r="G175" s="97" t="str">
        <f t="shared" si="58"/>
        <v/>
      </c>
      <c r="H175" s="35"/>
      <c r="I175" s="36"/>
      <c r="J175" s="121"/>
      <c r="K175" s="121"/>
      <c r="L175" s="109">
        <f t="shared" si="59"/>
        <v>0</v>
      </c>
      <c r="M175" s="100">
        <f t="shared" si="60"/>
        <v>0</v>
      </c>
      <c r="N175" s="100"/>
      <c r="O175" s="110">
        <f t="shared" si="79"/>
        <v>0</v>
      </c>
      <c r="P175" s="110">
        <f t="shared" si="79"/>
        <v>0</v>
      </c>
      <c r="Q175" s="110">
        <f t="shared" si="79"/>
        <v>0</v>
      </c>
      <c r="R175" s="110">
        <f t="shared" si="79"/>
        <v>0</v>
      </c>
      <c r="S175" s="110">
        <f t="shared" si="79"/>
        <v>0</v>
      </c>
      <c r="T175" s="110">
        <f t="shared" si="79"/>
        <v>0</v>
      </c>
      <c r="U175" s="110">
        <f t="shared" si="77"/>
        <v>0</v>
      </c>
      <c r="V175" s="110">
        <f t="shared" si="77"/>
        <v>0</v>
      </c>
      <c r="W175" s="110">
        <f t="shared" si="77"/>
        <v>0</v>
      </c>
      <c r="X175" s="110">
        <f t="shared" si="54"/>
        <v>0</v>
      </c>
      <c r="Y175" s="110">
        <f t="shared" si="54"/>
        <v>0</v>
      </c>
      <c r="Z175" s="110">
        <f t="shared" si="54"/>
        <v>1</v>
      </c>
      <c r="AB175" s="110">
        <f t="shared" si="61"/>
        <v>0</v>
      </c>
      <c r="AC175" s="110">
        <f t="shared" si="62"/>
        <v>0</v>
      </c>
      <c r="AD175" s="110">
        <f t="shared" si="63"/>
        <v>0</v>
      </c>
      <c r="AE175" s="110">
        <f t="shared" si="64"/>
        <v>0</v>
      </c>
      <c r="AF175" s="110">
        <f t="shared" si="65"/>
        <v>0</v>
      </c>
      <c r="AG175" s="110">
        <f t="shared" si="66"/>
        <v>0</v>
      </c>
      <c r="AI175" s="111">
        <f t="shared" si="55"/>
        <v>0</v>
      </c>
      <c r="AJ175" s="111">
        <f t="shared" si="56"/>
        <v>0</v>
      </c>
      <c r="AK175" s="111">
        <f t="shared" si="57"/>
        <v>0</v>
      </c>
      <c r="AR175" s="110" t="str">
        <f t="shared" si="67"/>
        <v/>
      </c>
      <c r="AS175" s="110" t="str">
        <f t="shared" si="68"/>
        <v/>
      </c>
      <c r="AT175" s="110" t="str">
        <f t="shared" si="69"/>
        <v/>
      </c>
      <c r="AU175" s="110" t="str">
        <f t="shared" si="70"/>
        <v/>
      </c>
      <c r="AV175" s="110" t="str">
        <f t="shared" si="71"/>
        <v/>
      </c>
      <c r="AW175" s="110" t="str">
        <f t="shared" si="78"/>
        <v/>
      </c>
      <c r="AX175" s="110" t="str">
        <f t="shared" si="78"/>
        <v/>
      </c>
      <c r="AY175" s="110" t="str">
        <f t="shared" si="78"/>
        <v/>
      </c>
      <c r="AZ175" s="110" t="str">
        <f t="shared" si="78"/>
        <v/>
      </c>
      <c r="BA175" s="110" t="str">
        <f t="shared" si="78"/>
        <v/>
      </c>
      <c r="BB175" s="110" t="str">
        <f t="shared" si="72"/>
        <v/>
      </c>
      <c r="BC175" s="110" t="str">
        <f t="shared" si="73"/>
        <v/>
      </c>
      <c r="BD175" s="110" t="str">
        <f t="shared" si="74"/>
        <v/>
      </c>
      <c r="BE175" s="110" t="str">
        <f t="shared" si="75"/>
        <v/>
      </c>
      <c r="BF175" s="110" t="str">
        <f t="shared" si="76"/>
        <v/>
      </c>
      <c r="BJ175" s="171" t="s">
        <v>757</v>
      </c>
      <c r="BK175" s="171" t="s">
        <v>474</v>
      </c>
      <c r="BL175" s="171" t="s">
        <v>2346</v>
      </c>
      <c r="BM175" s="171" t="s">
        <v>314</v>
      </c>
      <c r="BN175" s="171" t="s">
        <v>758</v>
      </c>
    </row>
    <row r="176" spans="1:66" s="101" customFormat="1" ht="15">
      <c r="A176" s="35"/>
      <c r="B176" s="36"/>
      <c r="C176" s="36"/>
      <c r="D176" s="35"/>
      <c r="E176" s="36"/>
      <c r="F176" s="120"/>
      <c r="G176" s="97" t="str">
        <f t="shared" si="58"/>
        <v/>
      </c>
      <c r="H176" s="35"/>
      <c r="I176" s="36"/>
      <c r="J176" s="121"/>
      <c r="K176" s="121"/>
      <c r="L176" s="109">
        <f t="shared" si="59"/>
        <v>0</v>
      </c>
      <c r="M176" s="100">
        <f t="shared" si="60"/>
        <v>0</v>
      </c>
      <c r="N176" s="100"/>
      <c r="O176" s="110">
        <f t="shared" si="79"/>
        <v>0</v>
      </c>
      <c r="P176" s="110">
        <f t="shared" si="79"/>
        <v>0</v>
      </c>
      <c r="Q176" s="110">
        <f t="shared" si="79"/>
        <v>0</v>
      </c>
      <c r="R176" s="110">
        <f t="shared" si="79"/>
        <v>0</v>
      </c>
      <c r="S176" s="110">
        <f t="shared" si="79"/>
        <v>0</v>
      </c>
      <c r="T176" s="110">
        <f t="shared" si="79"/>
        <v>0</v>
      </c>
      <c r="U176" s="110">
        <f t="shared" si="77"/>
        <v>0</v>
      </c>
      <c r="V176" s="110">
        <f t="shared" si="77"/>
        <v>0</v>
      </c>
      <c r="W176" s="110">
        <f t="shared" si="77"/>
        <v>0</v>
      </c>
      <c r="X176" s="110">
        <f t="shared" si="77"/>
        <v>0</v>
      </c>
      <c r="Y176" s="110">
        <f t="shared" si="77"/>
        <v>0</v>
      </c>
      <c r="Z176" s="110">
        <f t="shared" si="77"/>
        <v>1</v>
      </c>
      <c r="AB176" s="110">
        <f t="shared" si="61"/>
        <v>0</v>
      </c>
      <c r="AC176" s="110">
        <f t="shared" si="62"/>
        <v>0</v>
      </c>
      <c r="AD176" s="110">
        <f t="shared" si="63"/>
        <v>0</v>
      </c>
      <c r="AE176" s="110">
        <f t="shared" si="64"/>
        <v>0</v>
      </c>
      <c r="AF176" s="110">
        <f t="shared" si="65"/>
        <v>0</v>
      </c>
      <c r="AG176" s="110">
        <f t="shared" si="66"/>
        <v>0</v>
      </c>
      <c r="AI176" s="111">
        <f t="shared" si="55"/>
        <v>0</v>
      </c>
      <c r="AJ176" s="111">
        <f t="shared" si="56"/>
        <v>0</v>
      </c>
      <c r="AK176" s="111">
        <f t="shared" si="57"/>
        <v>0</v>
      </c>
      <c r="AR176" s="110" t="str">
        <f t="shared" si="67"/>
        <v/>
      </c>
      <c r="AS176" s="110" t="str">
        <f t="shared" si="68"/>
        <v/>
      </c>
      <c r="AT176" s="110" t="str">
        <f t="shared" si="69"/>
        <v/>
      </c>
      <c r="AU176" s="110" t="str">
        <f t="shared" si="70"/>
        <v/>
      </c>
      <c r="AV176" s="110" t="str">
        <f t="shared" si="71"/>
        <v/>
      </c>
      <c r="AW176" s="110" t="str">
        <f t="shared" si="78"/>
        <v/>
      </c>
      <c r="AX176" s="110" t="str">
        <f t="shared" si="78"/>
        <v/>
      </c>
      <c r="AY176" s="110" t="str">
        <f t="shared" si="78"/>
        <v/>
      </c>
      <c r="AZ176" s="110" t="str">
        <f t="shared" si="78"/>
        <v/>
      </c>
      <c r="BA176" s="110" t="str">
        <f t="shared" si="78"/>
        <v/>
      </c>
      <c r="BB176" s="110" t="str">
        <f t="shared" si="72"/>
        <v/>
      </c>
      <c r="BC176" s="110" t="str">
        <f t="shared" si="73"/>
        <v/>
      </c>
      <c r="BD176" s="110" t="str">
        <f t="shared" si="74"/>
        <v/>
      </c>
      <c r="BE176" s="110" t="str">
        <f t="shared" si="75"/>
        <v/>
      </c>
      <c r="BF176" s="110" t="str">
        <f t="shared" si="76"/>
        <v/>
      </c>
      <c r="BJ176" s="171" t="s">
        <v>759</v>
      </c>
      <c r="BK176" s="171" t="s">
        <v>521</v>
      </c>
      <c r="BL176" s="171" t="s">
        <v>522</v>
      </c>
      <c r="BM176" s="171" t="s">
        <v>314</v>
      </c>
      <c r="BN176" s="171" t="s">
        <v>760</v>
      </c>
    </row>
    <row r="177" spans="1:66" s="101" customFormat="1" ht="15">
      <c r="A177" s="35"/>
      <c r="B177" s="36"/>
      <c r="C177" s="36"/>
      <c r="D177" s="35"/>
      <c r="E177" s="36"/>
      <c r="F177" s="120"/>
      <c r="G177" s="97" t="str">
        <f t="shared" si="58"/>
        <v/>
      </c>
      <c r="H177" s="35"/>
      <c r="I177" s="36"/>
      <c r="J177" s="121"/>
      <c r="K177" s="121"/>
      <c r="L177" s="109">
        <f t="shared" si="59"/>
        <v>0</v>
      </c>
      <c r="M177" s="100">
        <f t="shared" si="60"/>
        <v>0</v>
      </c>
      <c r="N177" s="100"/>
      <c r="O177" s="110">
        <f t="shared" si="79"/>
        <v>0</v>
      </c>
      <c r="P177" s="110">
        <f t="shared" si="79"/>
        <v>0</v>
      </c>
      <c r="Q177" s="110">
        <f t="shared" si="79"/>
        <v>0</v>
      </c>
      <c r="R177" s="110">
        <f t="shared" si="79"/>
        <v>0</v>
      </c>
      <c r="S177" s="110">
        <f t="shared" si="79"/>
        <v>0</v>
      </c>
      <c r="T177" s="110">
        <f t="shared" si="79"/>
        <v>0</v>
      </c>
      <c r="U177" s="110">
        <f t="shared" si="77"/>
        <v>0</v>
      </c>
      <c r="V177" s="110">
        <f t="shared" si="77"/>
        <v>0</v>
      </c>
      <c r="W177" s="110">
        <f t="shared" si="77"/>
        <v>0</v>
      </c>
      <c r="X177" s="110">
        <f t="shared" si="77"/>
        <v>0</v>
      </c>
      <c r="Y177" s="110">
        <f t="shared" si="77"/>
        <v>0</v>
      </c>
      <c r="Z177" s="110">
        <f t="shared" si="77"/>
        <v>1</v>
      </c>
      <c r="AB177" s="110">
        <f t="shared" si="61"/>
        <v>0</v>
      </c>
      <c r="AC177" s="110">
        <f t="shared" si="62"/>
        <v>0</v>
      </c>
      <c r="AD177" s="110">
        <f t="shared" si="63"/>
        <v>0</v>
      </c>
      <c r="AE177" s="110">
        <f t="shared" si="64"/>
        <v>0</v>
      </c>
      <c r="AF177" s="110">
        <f t="shared" si="65"/>
        <v>0</v>
      </c>
      <c r="AG177" s="110">
        <f t="shared" si="66"/>
        <v>0</v>
      </c>
      <c r="AI177" s="111">
        <f t="shared" si="55"/>
        <v>0</v>
      </c>
      <c r="AJ177" s="111">
        <f t="shared" si="56"/>
        <v>0</v>
      </c>
      <c r="AK177" s="111">
        <f t="shared" si="57"/>
        <v>0</v>
      </c>
      <c r="AR177" s="110" t="str">
        <f t="shared" si="67"/>
        <v/>
      </c>
      <c r="AS177" s="110" t="str">
        <f t="shared" si="68"/>
        <v/>
      </c>
      <c r="AT177" s="110" t="str">
        <f t="shared" si="69"/>
        <v/>
      </c>
      <c r="AU177" s="110" t="str">
        <f t="shared" si="70"/>
        <v/>
      </c>
      <c r="AV177" s="110" t="str">
        <f t="shared" si="71"/>
        <v/>
      </c>
      <c r="AW177" s="110" t="str">
        <f t="shared" si="78"/>
        <v/>
      </c>
      <c r="AX177" s="110" t="str">
        <f t="shared" si="78"/>
        <v/>
      </c>
      <c r="AY177" s="110" t="str">
        <f t="shared" si="78"/>
        <v/>
      </c>
      <c r="AZ177" s="110" t="str">
        <f t="shared" si="78"/>
        <v/>
      </c>
      <c r="BA177" s="110" t="str">
        <f t="shared" si="78"/>
        <v/>
      </c>
      <c r="BB177" s="110" t="str">
        <f t="shared" si="72"/>
        <v/>
      </c>
      <c r="BC177" s="110" t="str">
        <f t="shared" si="73"/>
        <v/>
      </c>
      <c r="BD177" s="110" t="str">
        <f t="shared" si="74"/>
        <v/>
      </c>
      <c r="BE177" s="110" t="str">
        <f t="shared" si="75"/>
        <v/>
      </c>
      <c r="BF177" s="110" t="str">
        <f t="shared" si="76"/>
        <v/>
      </c>
      <c r="BJ177" s="171" t="s">
        <v>761</v>
      </c>
      <c r="BK177" s="171" t="s">
        <v>489</v>
      </c>
      <c r="BL177" s="171" t="s">
        <v>490</v>
      </c>
      <c r="BM177" s="171" t="s">
        <v>412</v>
      </c>
      <c r="BN177" s="171" t="s">
        <v>762</v>
      </c>
    </row>
    <row r="178" spans="1:66" s="101" customFormat="1" ht="15">
      <c r="A178" s="35"/>
      <c r="B178" s="36"/>
      <c r="C178" s="36"/>
      <c r="D178" s="35"/>
      <c r="E178" s="36"/>
      <c r="F178" s="120"/>
      <c r="G178" s="97" t="str">
        <f t="shared" si="58"/>
        <v/>
      </c>
      <c r="H178" s="35"/>
      <c r="I178" s="36"/>
      <c r="J178" s="121"/>
      <c r="K178" s="121"/>
      <c r="L178" s="109">
        <f t="shared" si="59"/>
        <v>0</v>
      </c>
      <c r="M178" s="100">
        <f t="shared" si="60"/>
        <v>0</v>
      </c>
      <c r="N178" s="100"/>
      <c r="O178" s="110">
        <f t="shared" si="79"/>
        <v>0</v>
      </c>
      <c r="P178" s="110">
        <f t="shared" si="79"/>
        <v>0</v>
      </c>
      <c r="Q178" s="110">
        <f t="shared" si="79"/>
        <v>0</v>
      </c>
      <c r="R178" s="110">
        <f t="shared" si="79"/>
        <v>0</v>
      </c>
      <c r="S178" s="110">
        <f t="shared" si="79"/>
        <v>0</v>
      </c>
      <c r="T178" s="110">
        <f t="shared" si="79"/>
        <v>0</v>
      </c>
      <c r="U178" s="110">
        <f t="shared" si="77"/>
        <v>0</v>
      </c>
      <c r="V178" s="110">
        <f t="shared" si="77"/>
        <v>0</v>
      </c>
      <c r="W178" s="110">
        <f t="shared" si="77"/>
        <v>0</v>
      </c>
      <c r="X178" s="110">
        <f t="shared" si="77"/>
        <v>0</v>
      </c>
      <c r="Y178" s="110">
        <f t="shared" si="77"/>
        <v>0</v>
      </c>
      <c r="Z178" s="110">
        <f t="shared" si="77"/>
        <v>1</v>
      </c>
      <c r="AB178" s="110">
        <f t="shared" si="61"/>
        <v>0</v>
      </c>
      <c r="AC178" s="110">
        <f t="shared" si="62"/>
        <v>0</v>
      </c>
      <c r="AD178" s="110">
        <f t="shared" si="63"/>
        <v>0</v>
      </c>
      <c r="AE178" s="110">
        <f t="shared" si="64"/>
        <v>0</v>
      </c>
      <c r="AF178" s="110">
        <f t="shared" si="65"/>
        <v>0</v>
      </c>
      <c r="AG178" s="110">
        <f t="shared" si="66"/>
        <v>0</v>
      </c>
      <c r="AI178" s="111">
        <f t="shared" si="55"/>
        <v>0</v>
      </c>
      <c r="AJ178" s="111">
        <f t="shared" si="56"/>
        <v>0</v>
      </c>
      <c r="AK178" s="111">
        <f t="shared" si="57"/>
        <v>0</v>
      </c>
      <c r="AR178" s="110" t="str">
        <f t="shared" si="67"/>
        <v/>
      </c>
      <c r="AS178" s="110" t="str">
        <f t="shared" si="68"/>
        <v/>
      </c>
      <c r="AT178" s="110" t="str">
        <f t="shared" si="69"/>
        <v/>
      </c>
      <c r="AU178" s="110" t="str">
        <f t="shared" si="70"/>
        <v/>
      </c>
      <c r="AV178" s="110" t="str">
        <f t="shared" si="71"/>
        <v/>
      </c>
      <c r="AW178" s="110" t="str">
        <f t="shared" si="78"/>
        <v/>
      </c>
      <c r="AX178" s="110" t="str">
        <f t="shared" si="78"/>
        <v/>
      </c>
      <c r="AY178" s="110" t="str">
        <f t="shared" si="78"/>
        <v/>
      </c>
      <c r="AZ178" s="110" t="str">
        <f t="shared" si="78"/>
        <v/>
      </c>
      <c r="BA178" s="110" t="str">
        <f t="shared" si="78"/>
        <v/>
      </c>
      <c r="BB178" s="110" t="str">
        <f t="shared" si="72"/>
        <v/>
      </c>
      <c r="BC178" s="110" t="str">
        <f t="shared" si="73"/>
        <v/>
      </c>
      <c r="BD178" s="110" t="str">
        <f t="shared" si="74"/>
        <v/>
      </c>
      <c r="BE178" s="110" t="str">
        <f t="shared" si="75"/>
        <v/>
      </c>
      <c r="BF178" s="110" t="str">
        <f t="shared" si="76"/>
        <v/>
      </c>
      <c r="BJ178" s="171" t="s">
        <v>763</v>
      </c>
      <c r="BK178" s="171" t="s">
        <v>521</v>
      </c>
      <c r="BL178" s="171" t="s">
        <v>522</v>
      </c>
      <c r="BM178" s="171" t="s">
        <v>314</v>
      </c>
      <c r="BN178" s="171" t="s">
        <v>764</v>
      </c>
    </row>
    <row r="179" spans="1:66" s="101" customFormat="1" ht="15">
      <c r="A179" s="35"/>
      <c r="B179" s="36"/>
      <c r="C179" s="36"/>
      <c r="D179" s="35"/>
      <c r="E179" s="36"/>
      <c r="F179" s="120"/>
      <c r="G179" s="97" t="str">
        <f t="shared" si="58"/>
        <v/>
      </c>
      <c r="H179" s="35"/>
      <c r="I179" s="36"/>
      <c r="J179" s="121"/>
      <c r="K179" s="121"/>
      <c r="L179" s="109">
        <f t="shared" si="59"/>
        <v>0</v>
      </c>
      <c r="M179" s="100">
        <f t="shared" si="60"/>
        <v>0</v>
      </c>
      <c r="N179" s="100"/>
      <c r="O179" s="110">
        <f t="shared" si="79"/>
        <v>0</v>
      </c>
      <c r="P179" s="110">
        <f t="shared" si="79"/>
        <v>0</v>
      </c>
      <c r="Q179" s="110">
        <f t="shared" si="79"/>
        <v>0</v>
      </c>
      <c r="R179" s="110">
        <f t="shared" si="79"/>
        <v>0</v>
      </c>
      <c r="S179" s="110">
        <f t="shared" si="79"/>
        <v>0</v>
      </c>
      <c r="T179" s="110">
        <f t="shared" si="79"/>
        <v>0</v>
      </c>
      <c r="U179" s="110">
        <f t="shared" si="77"/>
        <v>0</v>
      </c>
      <c r="V179" s="110">
        <f t="shared" si="77"/>
        <v>0</v>
      </c>
      <c r="W179" s="110">
        <f t="shared" si="77"/>
        <v>0</v>
      </c>
      <c r="X179" s="110">
        <f t="shared" si="77"/>
        <v>0</v>
      </c>
      <c r="Y179" s="110">
        <f t="shared" si="77"/>
        <v>0</v>
      </c>
      <c r="Z179" s="110">
        <f t="shared" si="77"/>
        <v>1</v>
      </c>
      <c r="AB179" s="110">
        <f t="shared" si="61"/>
        <v>0</v>
      </c>
      <c r="AC179" s="110">
        <f t="shared" si="62"/>
        <v>0</v>
      </c>
      <c r="AD179" s="110">
        <f t="shared" si="63"/>
        <v>0</v>
      </c>
      <c r="AE179" s="110">
        <f t="shared" si="64"/>
        <v>0</v>
      </c>
      <c r="AF179" s="110">
        <f t="shared" si="65"/>
        <v>0</v>
      </c>
      <c r="AG179" s="110">
        <f t="shared" si="66"/>
        <v>0</v>
      </c>
      <c r="AI179" s="111">
        <f t="shared" si="55"/>
        <v>0</v>
      </c>
      <c r="AJ179" s="111">
        <f t="shared" si="56"/>
        <v>0</v>
      </c>
      <c r="AK179" s="111">
        <f t="shared" si="57"/>
        <v>0</v>
      </c>
      <c r="AR179" s="110" t="str">
        <f t="shared" si="67"/>
        <v/>
      </c>
      <c r="AS179" s="110" t="str">
        <f t="shared" si="68"/>
        <v/>
      </c>
      <c r="AT179" s="110" t="str">
        <f t="shared" si="69"/>
        <v/>
      </c>
      <c r="AU179" s="110" t="str">
        <f t="shared" si="70"/>
        <v/>
      </c>
      <c r="AV179" s="110" t="str">
        <f t="shared" si="71"/>
        <v/>
      </c>
      <c r="AW179" s="110" t="str">
        <f t="shared" si="78"/>
        <v/>
      </c>
      <c r="AX179" s="110" t="str">
        <f t="shared" si="78"/>
        <v/>
      </c>
      <c r="AY179" s="110" t="str">
        <f t="shared" si="78"/>
        <v/>
      </c>
      <c r="AZ179" s="110" t="str">
        <f t="shared" si="78"/>
        <v/>
      </c>
      <c r="BA179" s="110" t="str">
        <f t="shared" si="78"/>
        <v/>
      </c>
      <c r="BB179" s="110" t="str">
        <f t="shared" si="72"/>
        <v/>
      </c>
      <c r="BC179" s="110" t="str">
        <f t="shared" si="73"/>
        <v/>
      </c>
      <c r="BD179" s="110" t="str">
        <f t="shared" si="74"/>
        <v/>
      </c>
      <c r="BE179" s="110" t="str">
        <f t="shared" si="75"/>
        <v/>
      </c>
      <c r="BF179" s="110" t="str">
        <f t="shared" si="76"/>
        <v/>
      </c>
      <c r="BJ179" s="171" t="s">
        <v>765</v>
      </c>
      <c r="BK179" s="171" t="s">
        <v>474</v>
      </c>
      <c r="BL179" s="171" t="s">
        <v>2346</v>
      </c>
      <c r="BM179" s="171" t="s">
        <v>314</v>
      </c>
      <c r="BN179" s="171" t="s">
        <v>766</v>
      </c>
    </row>
    <row r="180" spans="1:66" s="101" customFormat="1" ht="15">
      <c r="A180" s="35"/>
      <c r="B180" s="36"/>
      <c r="C180" s="36"/>
      <c r="D180" s="35"/>
      <c r="E180" s="36"/>
      <c r="F180" s="120"/>
      <c r="G180" s="97" t="str">
        <f t="shared" si="58"/>
        <v/>
      </c>
      <c r="H180" s="35"/>
      <c r="I180" s="36"/>
      <c r="J180" s="121"/>
      <c r="K180" s="121"/>
      <c r="L180" s="109">
        <f t="shared" si="59"/>
        <v>0</v>
      </c>
      <c r="M180" s="100">
        <f t="shared" si="60"/>
        <v>0</v>
      </c>
      <c r="N180" s="100"/>
      <c r="O180" s="110">
        <f t="shared" si="79"/>
        <v>0</v>
      </c>
      <c r="P180" s="110">
        <f t="shared" si="79"/>
        <v>0</v>
      </c>
      <c r="Q180" s="110">
        <f t="shared" si="79"/>
        <v>0</v>
      </c>
      <c r="R180" s="110">
        <f t="shared" si="79"/>
        <v>0</v>
      </c>
      <c r="S180" s="110">
        <f t="shared" si="79"/>
        <v>0</v>
      </c>
      <c r="T180" s="110">
        <f t="shared" si="79"/>
        <v>0</v>
      </c>
      <c r="U180" s="110">
        <f t="shared" si="77"/>
        <v>0</v>
      </c>
      <c r="V180" s="110">
        <f t="shared" si="77"/>
        <v>0</v>
      </c>
      <c r="W180" s="110">
        <f t="shared" si="77"/>
        <v>0</v>
      </c>
      <c r="X180" s="110">
        <f t="shared" si="77"/>
        <v>0</v>
      </c>
      <c r="Y180" s="110">
        <f t="shared" si="77"/>
        <v>0</v>
      </c>
      <c r="Z180" s="110">
        <f t="shared" si="77"/>
        <v>1</v>
      </c>
      <c r="AB180" s="110">
        <f t="shared" si="61"/>
        <v>0</v>
      </c>
      <c r="AC180" s="110">
        <f t="shared" si="62"/>
        <v>0</v>
      </c>
      <c r="AD180" s="110">
        <f t="shared" si="63"/>
        <v>0</v>
      </c>
      <c r="AE180" s="110">
        <f t="shared" si="64"/>
        <v>0</v>
      </c>
      <c r="AF180" s="110">
        <f t="shared" si="65"/>
        <v>0</v>
      </c>
      <c r="AG180" s="110">
        <f t="shared" si="66"/>
        <v>0</v>
      </c>
      <c r="AI180" s="111">
        <f t="shared" si="55"/>
        <v>0</v>
      </c>
      <c r="AJ180" s="111">
        <f t="shared" si="56"/>
        <v>0</v>
      </c>
      <c r="AK180" s="111">
        <f t="shared" si="57"/>
        <v>0</v>
      </c>
      <c r="AR180" s="110" t="str">
        <f t="shared" si="67"/>
        <v/>
      </c>
      <c r="AS180" s="110" t="str">
        <f t="shared" si="68"/>
        <v/>
      </c>
      <c r="AT180" s="110" t="str">
        <f t="shared" si="69"/>
        <v/>
      </c>
      <c r="AU180" s="110" t="str">
        <f t="shared" si="70"/>
        <v/>
      </c>
      <c r="AV180" s="110" t="str">
        <f t="shared" si="71"/>
        <v/>
      </c>
      <c r="AW180" s="110" t="str">
        <f t="shared" si="78"/>
        <v/>
      </c>
      <c r="AX180" s="110" t="str">
        <f t="shared" si="78"/>
        <v/>
      </c>
      <c r="AY180" s="110" t="str">
        <f t="shared" si="78"/>
        <v/>
      </c>
      <c r="AZ180" s="110" t="str">
        <f t="shared" si="78"/>
        <v/>
      </c>
      <c r="BA180" s="110" t="str">
        <f t="shared" si="78"/>
        <v/>
      </c>
      <c r="BB180" s="110" t="str">
        <f t="shared" si="72"/>
        <v/>
      </c>
      <c r="BC180" s="110" t="str">
        <f t="shared" si="73"/>
        <v/>
      </c>
      <c r="BD180" s="110" t="str">
        <f t="shared" si="74"/>
        <v/>
      </c>
      <c r="BE180" s="110" t="str">
        <f t="shared" si="75"/>
        <v/>
      </c>
      <c r="BF180" s="110" t="str">
        <f t="shared" si="76"/>
        <v/>
      </c>
      <c r="BJ180" s="171" t="s">
        <v>767</v>
      </c>
      <c r="BK180" s="171" t="s">
        <v>750</v>
      </c>
      <c r="BL180" s="171" t="s">
        <v>751</v>
      </c>
      <c r="BM180" s="171" t="s">
        <v>304</v>
      </c>
      <c r="BN180" s="171" t="s">
        <v>768</v>
      </c>
    </row>
    <row r="181" spans="1:66" s="101" customFormat="1" ht="15">
      <c r="A181" s="35"/>
      <c r="B181" s="36"/>
      <c r="C181" s="36"/>
      <c r="D181" s="35"/>
      <c r="E181" s="36"/>
      <c r="F181" s="120"/>
      <c r="G181" s="97" t="str">
        <f t="shared" si="58"/>
        <v/>
      </c>
      <c r="H181" s="35"/>
      <c r="I181" s="36"/>
      <c r="J181" s="121"/>
      <c r="K181" s="121"/>
      <c r="L181" s="109">
        <f t="shared" si="59"/>
        <v>0</v>
      </c>
      <c r="M181" s="100">
        <f t="shared" si="60"/>
        <v>0</v>
      </c>
      <c r="N181" s="100"/>
      <c r="O181" s="110">
        <f t="shared" si="79"/>
        <v>0</v>
      </c>
      <c r="P181" s="110">
        <f t="shared" si="79"/>
        <v>0</v>
      </c>
      <c r="Q181" s="110">
        <f t="shared" si="79"/>
        <v>0</v>
      </c>
      <c r="R181" s="110">
        <f t="shared" si="79"/>
        <v>0</v>
      </c>
      <c r="S181" s="110">
        <f t="shared" si="79"/>
        <v>0</v>
      </c>
      <c r="T181" s="110">
        <f t="shared" si="79"/>
        <v>0</v>
      </c>
      <c r="U181" s="110">
        <f t="shared" si="77"/>
        <v>0</v>
      </c>
      <c r="V181" s="110">
        <f t="shared" si="77"/>
        <v>0</v>
      </c>
      <c r="W181" s="110">
        <f t="shared" si="77"/>
        <v>0</v>
      </c>
      <c r="X181" s="110">
        <f t="shared" si="77"/>
        <v>0</v>
      </c>
      <c r="Y181" s="110">
        <f t="shared" si="77"/>
        <v>0</v>
      </c>
      <c r="Z181" s="110">
        <f t="shared" si="77"/>
        <v>1</v>
      </c>
      <c r="AB181" s="110">
        <f t="shared" si="61"/>
        <v>0</v>
      </c>
      <c r="AC181" s="110">
        <f t="shared" si="62"/>
        <v>0</v>
      </c>
      <c r="AD181" s="110">
        <f t="shared" si="63"/>
        <v>0</v>
      </c>
      <c r="AE181" s="110">
        <f t="shared" si="64"/>
        <v>0</v>
      </c>
      <c r="AF181" s="110">
        <f t="shared" si="65"/>
        <v>0</v>
      </c>
      <c r="AG181" s="110">
        <f t="shared" si="66"/>
        <v>0</v>
      </c>
      <c r="AI181" s="111">
        <f t="shared" si="55"/>
        <v>0</v>
      </c>
      <c r="AJ181" s="111">
        <f t="shared" si="56"/>
        <v>0</v>
      </c>
      <c r="AK181" s="111">
        <f t="shared" si="57"/>
        <v>0</v>
      </c>
      <c r="AR181" s="110" t="str">
        <f t="shared" si="67"/>
        <v/>
      </c>
      <c r="AS181" s="110" t="str">
        <f t="shared" si="68"/>
        <v/>
      </c>
      <c r="AT181" s="110" t="str">
        <f t="shared" si="69"/>
        <v/>
      </c>
      <c r="AU181" s="110" t="str">
        <f t="shared" si="70"/>
        <v/>
      </c>
      <c r="AV181" s="110" t="str">
        <f t="shared" si="71"/>
        <v/>
      </c>
      <c r="AW181" s="110" t="str">
        <f t="shared" si="78"/>
        <v/>
      </c>
      <c r="AX181" s="110" t="str">
        <f t="shared" si="78"/>
        <v/>
      </c>
      <c r="AY181" s="110" t="str">
        <f t="shared" si="78"/>
        <v/>
      </c>
      <c r="AZ181" s="110" t="str">
        <f t="shared" si="78"/>
        <v/>
      </c>
      <c r="BA181" s="110" t="str">
        <f t="shared" si="78"/>
        <v/>
      </c>
      <c r="BB181" s="110" t="str">
        <f t="shared" si="72"/>
        <v/>
      </c>
      <c r="BC181" s="110" t="str">
        <f t="shared" si="73"/>
        <v/>
      </c>
      <c r="BD181" s="110" t="str">
        <f t="shared" si="74"/>
        <v/>
      </c>
      <c r="BE181" s="110" t="str">
        <f t="shared" si="75"/>
        <v/>
      </c>
      <c r="BF181" s="110" t="str">
        <f t="shared" si="76"/>
        <v/>
      </c>
      <c r="BJ181" s="171" t="s">
        <v>769</v>
      </c>
      <c r="BK181" s="171" t="s">
        <v>521</v>
      </c>
      <c r="BL181" s="171" t="s">
        <v>522</v>
      </c>
      <c r="BM181" s="171" t="s">
        <v>314</v>
      </c>
      <c r="BN181" s="171" t="s">
        <v>770</v>
      </c>
    </row>
    <row r="182" spans="1:66" s="101" customFormat="1" ht="15">
      <c r="A182" s="35"/>
      <c r="B182" s="36"/>
      <c r="C182" s="36"/>
      <c r="D182" s="35"/>
      <c r="E182" s="36"/>
      <c r="F182" s="120"/>
      <c r="G182" s="97" t="str">
        <f t="shared" si="58"/>
        <v/>
      </c>
      <c r="H182" s="35"/>
      <c r="I182" s="36"/>
      <c r="J182" s="121"/>
      <c r="K182" s="121"/>
      <c r="L182" s="109">
        <f t="shared" si="59"/>
        <v>0</v>
      </c>
      <c r="M182" s="100">
        <f t="shared" si="60"/>
        <v>0</v>
      </c>
      <c r="N182" s="100"/>
      <c r="O182" s="110">
        <f t="shared" si="79"/>
        <v>0</v>
      </c>
      <c r="P182" s="110">
        <f t="shared" si="79"/>
        <v>0</v>
      </c>
      <c r="Q182" s="110">
        <f t="shared" si="79"/>
        <v>0</v>
      </c>
      <c r="R182" s="110">
        <f t="shared" si="79"/>
        <v>0</v>
      </c>
      <c r="S182" s="110">
        <f t="shared" si="79"/>
        <v>0</v>
      </c>
      <c r="T182" s="110">
        <f t="shared" si="79"/>
        <v>0</v>
      </c>
      <c r="U182" s="110">
        <f t="shared" si="77"/>
        <v>0</v>
      </c>
      <c r="V182" s="110">
        <f t="shared" si="77"/>
        <v>0</v>
      </c>
      <c r="W182" s="110">
        <f t="shared" si="77"/>
        <v>0</v>
      </c>
      <c r="X182" s="110">
        <f t="shared" si="77"/>
        <v>0</v>
      </c>
      <c r="Y182" s="110">
        <f t="shared" si="77"/>
        <v>0</v>
      </c>
      <c r="Z182" s="110">
        <f t="shared" si="77"/>
        <v>1</v>
      </c>
      <c r="AB182" s="110">
        <f t="shared" si="61"/>
        <v>0</v>
      </c>
      <c r="AC182" s="110">
        <f t="shared" si="62"/>
        <v>0</v>
      </c>
      <c r="AD182" s="110">
        <f t="shared" si="63"/>
        <v>0</v>
      </c>
      <c r="AE182" s="110">
        <f t="shared" si="64"/>
        <v>0</v>
      </c>
      <c r="AF182" s="110">
        <f t="shared" si="65"/>
        <v>0</v>
      </c>
      <c r="AG182" s="110">
        <f t="shared" si="66"/>
        <v>0</v>
      </c>
      <c r="AI182" s="111">
        <f t="shared" si="55"/>
        <v>0</v>
      </c>
      <c r="AJ182" s="111">
        <f t="shared" si="56"/>
        <v>0</v>
      </c>
      <c r="AK182" s="111">
        <f t="shared" si="57"/>
        <v>0</v>
      </c>
      <c r="AR182" s="110" t="str">
        <f t="shared" si="67"/>
        <v/>
      </c>
      <c r="AS182" s="110" t="str">
        <f t="shared" si="68"/>
        <v/>
      </c>
      <c r="AT182" s="110" t="str">
        <f t="shared" si="69"/>
        <v/>
      </c>
      <c r="AU182" s="110" t="str">
        <f t="shared" si="70"/>
        <v/>
      </c>
      <c r="AV182" s="110" t="str">
        <f t="shared" si="71"/>
        <v/>
      </c>
      <c r="AW182" s="110" t="str">
        <f t="shared" si="78"/>
        <v/>
      </c>
      <c r="AX182" s="110" t="str">
        <f t="shared" si="78"/>
        <v/>
      </c>
      <c r="AY182" s="110" t="str">
        <f t="shared" si="78"/>
        <v/>
      </c>
      <c r="AZ182" s="110" t="str">
        <f t="shared" si="78"/>
        <v/>
      </c>
      <c r="BA182" s="110" t="str">
        <f t="shared" si="78"/>
        <v/>
      </c>
      <c r="BB182" s="110" t="str">
        <f t="shared" si="72"/>
        <v/>
      </c>
      <c r="BC182" s="110" t="str">
        <f t="shared" si="73"/>
        <v/>
      </c>
      <c r="BD182" s="110" t="str">
        <f t="shared" si="74"/>
        <v/>
      </c>
      <c r="BE182" s="110" t="str">
        <f t="shared" si="75"/>
        <v/>
      </c>
      <c r="BF182" s="110" t="str">
        <f t="shared" si="76"/>
        <v/>
      </c>
      <c r="BJ182" s="171" t="s">
        <v>771</v>
      </c>
      <c r="BK182" s="171" t="s">
        <v>521</v>
      </c>
      <c r="BL182" s="171" t="s">
        <v>522</v>
      </c>
      <c r="BM182" s="171" t="s">
        <v>314</v>
      </c>
      <c r="BN182" s="171" t="s">
        <v>772</v>
      </c>
    </row>
    <row r="183" spans="1:66" s="101" customFormat="1" ht="15">
      <c r="A183" s="35"/>
      <c r="B183" s="36"/>
      <c r="C183" s="36"/>
      <c r="D183" s="35"/>
      <c r="E183" s="36"/>
      <c r="F183" s="120"/>
      <c r="G183" s="97" t="str">
        <f t="shared" si="58"/>
        <v/>
      </c>
      <c r="H183" s="35"/>
      <c r="I183" s="36"/>
      <c r="J183" s="121"/>
      <c r="K183" s="121"/>
      <c r="L183" s="109">
        <f t="shared" si="59"/>
        <v>0</v>
      </c>
      <c r="M183" s="100">
        <f t="shared" si="60"/>
        <v>0</v>
      </c>
      <c r="N183" s="100"/>
      <c r="O183" s="110">
        <f t="shared" si="79"/>
        <v>0</v>
      </c>
      <c r="P183" s="110">
        <f t="shared" si="79"/>
        <v>0</v>
      </c>
      <c r="Q183" s="110">
        <f t="shared" si="79"/>
        <v>0</v>
      </c>
      <c r="R183" s="110">
        <f t="shared" si="79"/>
        <v>0</v>
      </c>
      <c r="S183" s="110">
        <f t="shared" si="79"/>
        <v>0</v>
      </c>
      <c r="T183" s="110">
        <f t="shared" si="79"/>
        <v>0</v>
      </c>
      <c r="U183" s="110">
        <f t="shared" si="77"/>
        <v>0</v>
      </c>
      <c r="V183" s="110">
        <f t="shared" si="77"/>
        <v>0</v>
      </c>
      <c r="W183" s="110">
        <f t="shared" si="77"/>
        <v>0</v>
      </c>
      <c r="X183" s="110">
        <f t="shared" si="77"/>
        <v>0</v>
      </c>
      <c r="Y183" s="110">
        <f t="shared" si="77"/>
        <v>0</v>
      </c>
      <c r="Z183" s="110">
        <f t="shared" si="77"/>
        <v>1</v>
      </c>
      <c r="AB183" s="110">
        <f t="shared" si="61"/>
        <v>0</v>
      </c>
      <c r="AC183" s="110">
        <f t="shared" si="62"/>
        <v>0</v>
      </c>
      <c r="AD183" s="110">
        <f t="shared" si="63"/>
        <v>0</v>
      </c>
      <c r="AE183" s="110">
        <f t="shared" si="64"/>
        <v>0</v>
      </c>
      <c r="AF183" s="110">
        <f t="shared" si="65"/>
        <v>0</v>
      </c>
      <c r="AG183" s="110">
        <f t="shared" si="66"/>
        <v>0</v>
      </c>
      <c r="AI183" s="111">
        <f t="shared" si="55"/>
        <v>0</v>
      </c>
      <c r="AJ183" s="111">
        <f t="shared" si="56"/>
        <v>0</v>
      </c>
      <c r="AK183" s="111">
        <f t="shared" si="57"/>
        <v>0</v>
      </c>
      <c r="AR183" s="110" t="str">
        <f t="shared" si="67"/>
        <v/>
      </c>
      <c r="AS183" s="110" t="str">
        <f t="shared" si="68"/>
        <v/>
      </c>
      <c r="AT183" s="110" t="str">
        <f t="shared" si="69"/>
        <v/>
      </c>
      <c r="AU183" s="110" t="str">
        <f t="shared" si="70"/>
        <v/>
      </c>
      <c r="AV183" s="110" t="str">
        <f t="shared" si="71"/>
        <v/>
      </c>
      <c r="AW183" s="110" t="str">
        <f t="shared" si="78"/>
        <v/>
      </c>
      <c r="AX183" s="110" t="str">
        <f t="shared" si="78"/>
        <v/>
      </c>
      <c r="AY183" s="110" t="str">
        <f t="shared" si="78"/>
        <v/>
      </c>
      <c r="AZ183" s="110" t="str">
        <f t="shared" si="78"/>
        <v/>
      </c>
      <c r="BA183" s="110" t="str">
        <f t="shared" si="78"/>
        <v/>
      </c>
      <c r="BB183" s="110" t="str">
        <f t="shared" si="72"/>
        <v/>
      </c>
      <c r="BC183" s="110" t="str">
        <f t="shared" si="73"/>
        <v/>
      </c>
      <c r="BD183" s="110" t="str">
        <f t="shared" si="74"/>
        <v/>
      </c>
      <c r="BE183" s="110" t="str">
        <f t="shared" si="75"/>
        <v/>
      </c>
      <c r="BF183" s="110" t="str">
        <f t="shared" si="76"/>
        <v/>
      </c>
      <c r="BJ183" s="171" t="s">
        <v>773</v>
      </c>
      <c r="BK183" s="171" t="s">
        <v>750</v>
      </c>
      <c r="BL183" s="171" t="s">
        <v>751</v>
      </c>
      <c r="BM183" s="171" t="s">
        <v>304</v>
      </c>
      <c r="BN183" s="171" t="s">
        <v>774</v>
      </c>
    </row>
    <row r="184" spans="1:66" s="101" customFormat="1" ht="15">
      <c r="A184" s="35"/>
      <c r="B184" s="36"/>
      <c r="C184" s="36"/>
      <c r="D184" s="35"/>
      <c r="E184" s="36"/>
      <c r="F184" s="120"/>
      <c r="G184" s="97" t="str">
        <f t="shared" si="58"/>
        <v/>
      </c>
      <c r="H184" s="35"/>
      <c r="I184" s="36"/>
      <c r="J184" s="121"/>
      <c r="K184" s="121"/>
      <c r="L184" s="109">
        <f t="shared" si="59"/>
        <v>0</v>
      </c>
      <c r="M184" s="100">
        <f t="shared" si="60"/>
        <v>0</v>
      </c>
      <c r="N184" s="100"/>
      <c r="O184" s="110">
        <f t="shared" si="79"/>
        <v>0</v>
      </c>
      <c r="P184" s="110">
        <f t="shared" si="79"/>
        <v>0</v>
      </c>
      <c r="Q184" s="110">
        <f t="shared" si="79"/>
        <v>0</v>
      </c>
      <c r="R184" s="110">
        <f t="shared" si="79"/>
        <v>0</v>
      </c>
      <c r="S184" s="110">
        <f t="shared" si="79"/>
        <v>0</v>
      </c>
      <c r="T184" s="110">
        <f t="shared" si="79"/>
        <v>0</v>
      </c>
      <c r="U184" s="110">
        <f t="shared" si="77"/>
        <v>0</v>
      </c>
      <c r="V184" s="110">
        <f t="shared" si="77"/>
        <v>0</v>
      </c>
      <c r="W184" s="110">
        <f t="shared" si="77"/>
        <v>0</v>
      </c>
      <c r="X184" s="110">
        <f t="shared" si="77"/>
        <v>0</v>
      </c>
      <c r="Y184" s="110">
        <f t="shared" si="77"/>
        <v>0</v>
      </c>
      <c r="Z184" s="110">
        <f t="shared" si="77"/>
        <v>1</v>
      </c>
      <c r="AB184" s="110">
        <f t="shared" si="61"/>
        <v>0</v>
      </c>
      <c r="AC184" s="110">
        <f t="shared" si="62"/>
        <v>0</v>
      </c>
      <c r="AD184" s="110">
        <f t="shared" si="63"/>
        <v>0</v>
      </c>
      <c r="AE184" s="110">
        <f t="shared" si="64"/>
        <v>0</v>
      </c>
      <c r="AF184" s="110">
        <f t="shared" si="65"/>
        <v>0</v>
      </c>
      <c r="AG184" s="110">
        <f t="shared" si="66"/>
        <v>0</v>
      </c>
      <c r="AI184" s="111">
        <f t="shared" si="55"/>
        <v>0</v>
      </c>
      <c r="AJ184" s="111">
        <f t="shared" si="56"/>
        <v>0</v>
      </c>
      <c r="AK184" s="111">
        <f t="shared" si="57"/>
        <v>0</v>
      </c>
      <c r="AR184" s="110" t="str">
        <f t="shared" si="67"/>
        <v/>
      </c>
      <c r="AS184" s="110" t="str">
        <f t="shared" si="68"/>
        <v/>
      </c>
      <c r="AT184" s="110" t="str">
        <f t="shared" si="69"/>
        <v/>
      </c>
      <c r="AU184" s="110" t="str">
        <f t="shared" si="70"/>
        <v/>
      </c>
      <c r="AV184" s="110" t="str">
        <f t="shared" si="71"/>
        <v/>
      </c>
      <c r="AW184" s="110" t="str">
        <f t="shared" si="78"/>
        <v/>
      </c>
      <c r="AX184" s="110" t="str">
        <f t="shared" si="78"/>
        <v/>
      </c>
      <c r="AY184" s="110" t="str">
        <f t="shared" si="78"/>
        <v/>
      </c>
      <c r="AZ184" s="110" t="str">
        <f t="shared" si="78"/>
        <v/>
      </c>
      <c r="BA184" s="110" t="str">
        <f t="shared" si="78"/>
        <v/>
      </c>
      <c r="BB184" s="110" t="str">
        <f t="shared" si="72"/>
        <v/>
      </c>
      <c r="BC184" s="110" t="str">
        <f t="shared" si="73"/>
        <v/>
      </c>
      <c r="BD184" s="110" t="str">
        <f t="shared" si="74"/>
        <v/>
      </c>
      <c r="BE184" s="110" t="str">
        <f t="shared" si="75"/>
        <v/>
      </c>
      <c r="BF184" s="110" t="str">
        <f t="shared" si="76"/>
        <v/>
      </c>
      <c r="BJ184" s="171" t="s">
        <v>775</v>
      </c>
      <c r="BK184" s="171" t="s">
        <v>521</v>
      </c>
      <c r="BL184" s="171" t="s">
        <v>522</v>
      </c>
      <c r="BM184" s="171" t="s">
        <v>314</v>
      </c>
      <c r="BN184" s="171" t="s">
        <v>776</v>
      </c>
    </row>
    <row r="185" spans="1:66" s="101" customFormat="1" ht="15">
      <c r="A185" s="35"/>
      <c r="B185" s="36"/>
      <c r="C185" s="36"/>
      <c r="D185" s="35"/>
      <c r="E185" s="36"/>
      <c r="F185" s="120"/>
      <c r="G185" s="97" t="str">
        <f t="shared" si="58"/>
        <v/>
      </c>
      <c r="H185" s="35"/>
      <c r="I185" s="36"/>
      <c r="J185" s="121"/>
      <c r="K185" s="121"/>
      <c r="L185" s="109">
        <f t="shared" si="59"/>
        <v>0</v>
      </c>
      <c r="M185" s="100">
        <f t="shared" si="60"/>
        <v>0</v>
      </c>
      <c r="N185" s="100"/>
      <c r="O185" s="110">
        <f t="shared" si="79"/>
        <v>0</v>
      </c>
      <c r="P185" s="110">
        <f t="shared" si="79"/>
        <v>0</v>
      </c>
      <c r="Q185" s="110">
        <f t="shared" si="79"/>
        <v>0</v>
      </c>
      <c r="R185" s="110">
        <f t="shared" si="79"/>
        <v>0</v>
      </c>
      <c r="S185" s="110">
        <f t="shared" si="79"/>
        <v>0</v>
      </c>
      <c r="T185" s="110">
        <f t="shared" si="79"/>
        <v>0</v>
      </c>
      <c r="U185" s="110">
        <f t="shared" si="77"/>
        <v>0</v>
      </c>
      <c r="V185" s="110">
        <f t="shared" si="77"/>
        <v>0</v>
      </c>
      <c r="W185" s="110">
        <f t="shared" si="77"/>
        <v>0</v>
      </c>
      <c r="X185" s="110">
        <f t="shared" si="77"/>
        <v>0</v>
      </c>
      <c r="Y185" s="110">
        <f t="shared" si="77"/>
        <v>0</v>
      </c>
      <c r="Z185" s="110">
        <f t="shared" si="77"/>
        <v>1</v>
      </c>
      <c r="AB185" s="110">
        <f t="shared" si="61"/>
        <v>0</v>
      </c>
      <c r="AC185" s="110">
        <f t="shared" si="62"/>
        <v>0</v>
      </c>
      <c r="AD185" s="110">
        <f t="shared" si="63"/>
        <v>0</v>
      </c>
      <c r="AE185" s="110">
        <f t="shared" si="64"/>
        <v>0</v>
      </c>
      <c r="AF185" s="110">
        <f t="shared" si="65"/>
        <v>0</v>
      </c>
      <c r="AG185" s="110">
        <f t="shared" si="66"/>
        <v>0</v>
      </c>
      <c r="AI185" s="111">
        <f t="shared" si="55"/>
        <v>0</v>
      </c>
      <c r="AJ185" s="111">
        <f t="shared" si="56"/>
        <v>0</v>
      </c>
      <c r="AK185" s="111">
        <f t="shared" si="57"/>
        <v>0</v>
      </c>
      <c r="AR185" s="110" t="str">
        <f t="shared" si="67"/>
        <v/>
      </c>
      <c r="AS185" s="110" t="str">
        <f t="shared" si="68"/>
        <v/>
      </c>
      <c r="AT185" s="110" t="str">
        <f t="shared" si="69"/>
        <v/>
      </c>
      <c r="AU185" s="110" t="str">
        <f t="shared" si="70"/>
        <v/>
      </c>
      <c r="AV185" s="110" t="str">
        <f t="shared" si="71"/>
        <v/>
      </c>
      <c r="AW185" s="110" t="str">
        <f t="shared" si="78"/>
        <v/>
      </c>
      <c r="AX185" s="110" t="str">
        <f t="shared" si="78"/>
        <v/>
      </c>
      <c r="AY185" s="110" t="str">
        <f t="shared" si="78"/>
        <v/>
      </c>
      <c r="AZ185" s="110" t="str">
        <f t="shared" si="78"/>
        <v/>
      </c>
      <c r="BA185" s="110" t="str">
        <f t="shared" si="78"/>
        <v/>
      </c>
      <c r="BB185" s="110" t="str">
        <f t="shared" si="72"/>
        <v/>
      </c>
      <c r="BC185" s="110" t="str">
        <f t="shared" si="73"/>
        <v/>
      </c>
      <c r="BD185" s="110" t="str">
        <f t="shared" si="74"/>
        <v/>
      </c>
      <c r="BE185" s="110" t="str">
        <f t="shared" si="75"/>
        <v/>
      </c>
      <c r="BF185" s="110" t="str">
        <f t="shared" si="76"/>
        <v/>
      </c>
      <c r="BJ185" s="171" t="s">
        <v>777</v>
      </c>
      <c r="BK185" s="171" t="s">
        <v>778</v>
      </c>
      <c r="BL185" s="171" t="s">
        <v>779</v>
      </c>
      <c r="BM185" s="171" t="s">
        <v>314</v>
      </c>
      <c r="BN185" s="171" t="s">
        <v>780</v>
      </c>
    </row>
    <row r="186" spans="1:66" s="101" customFormat="1" ht="15">
      <c r="A186" s="35"/>
      <c r="B186" s="36"/>
      <c r="C186" s="36"/>
      <c r="D186" s="35"/>
      <c r="E186" s="36"/>
      <c r="F186" s="120"/>
      <c r="G186" s="97" t="str">
        <f t="shared" si="58"/>
        <v/>
      </c>
      <c r="H186" s="35"/>
      <c r="I186" s="36"/>
      <c r="J186" s="121"/>
      <c r="K186" s="121"/>
      <c r="L186" s="109">
        <f t="shared" si="59"/>
        <v>0</v>
      </c>
      <c r="M186" s="100">
        <f t="shared" si="60"/>
        <v>0</v>
      </c>
      <c r="N186" s="100"/>
      <c r="O186" s="110">
        <f t="shared" si="79"/>
        <v>0</v>
      </c>
      <c r="P186" s="110">
        <f t="shared" si="79"/>
        <v>0</v>
      </c>
      <c r="Q186" s="110">
        <f t="shared" si="79"/>
        <v>0</v>
      </c>
      <c r="R186" s="110">
        <f t="shared" si="79"/>
        <v>0</v>
      </c>
      <c r="S186" s="110">
        <f t="shared" si="79"/>
        <v>0</v>
      </c>
      <c r="T186" s="110">
        <f t="shared" si="79"/>
        <v>0</v>
      </c>
      <c r="U186" s="110">
        <f t="shared" si="77"/>
        <v>0</v>
      </c>
      <c r="V186" s="110">
        <f t="shared" si="77"/>
        <v>0</v>
      </c>
      <c r="W186" s="110">
        <f t="shared" si="77"/>
        <v>0</v>
      </c>
      <c r="X186" s="110">
        <f t="shared" si="77"/>
        <v>0</v>
      </c>
      <c r="Y186" s="110">
        <f t="shared" si="77"/>
        <v>0</v>
      </c>
      <c r="Z186" s="110">
        <f t="shared" si="77"/>
        <v>1</v>
      </c>
      <c r="AB186" s="110">
        <f t="shared" si="61"/>
        <v>0</v>
      </c>
      <c r="AC186" s="110">
        <f t="shared" si="62"/>
        <v>0</v>
      </c>
      <c r="AD186" s="110">
        <f t="shared" si="63"/>
        <v>0</v>
      </c>
      <c r="AE186" s="110">
        <f t="shared" si="64"/>
        <v>0</v>
      </c>
      <c r="AF186" s="110">
        <f t="shared" si="65"/>
        <v>0</v>
      </c>
      <c r="AG186" s="110">
        <f t="shared" si="66"/>
        <v>0</v>
      </c>
      <c r="AI186" s="111">
        <f t="shared" si="55"/>
        <v>0</v>
      </c>
      <c r="AJ186" s="111">
        <f t="shared" si="56"/>
        <v>0</v>
      </c>
      <c r="AK186" s="111">
        <f t="shared" si="57"/>
        <v>0</v>
      </c>
      <c r="AR186" s="110" t="str">
        <f t="shared" si="67"/>
        <v/>
      </c>
      <c r="AS186" s="110" t="str">
        <f t="shared" si="68"/>
        <v/>
      </c>
      <c r="AT186" s="110" t="str">
        <f t="shared" si="69"/>
        <v/>
      </c>
      <c r="AU186" s="110" t="str">
        <f t="shared" si="70"/>
        <v/>
      </c>
      <c r="AV186" s="110" t="str">
        <f t="shared" si="71"/>
        <v/>
      </c>
      <c r="AW186" s="110" t="str">
        <f t="shared" si="78"/>
        <v/>
      </c>
      <c r="AX186" s="110" t="str">
        <f t="shared" si="78"/>
        <v/>
      </c>
      <c r="AY186" s="110" t="str">
        <f t="shared" si="78"/>
        <v/>
      </c>
      <c r="AZ186" s="110" t="str">
        <f t="shared" si="78"/>
        <v/>
      </c>
      <c r="BA186" s="110" t="str">
        <f t="shared" si="78"/>
        <v/>
      </c>
      <c r="BB186" s="110" t="str">
        <f t="shared" si="72"/>
        <v/>
      </c>
      <c r="BC186" s="110" t="str">
        <f t="shared" si="73"/>
        <v/>
      </c>
      <c r="BD186" s="110" t="str">
        <f t="shared" si="74"/>
        <v/>
      </c>
      <c r="BE186" s="110" t="str">
        <f t="shared" si="75"/>
        <v/>
      </c>
      <c r="BF186" s="110" t="str">
        <f t="shared" si="76"/>
        <v/>
      </c>
      <c r="BJ186" s="171" t="s">
        <v>781</v>
      </c>
      <c r="BK186" s="171" t="s">
        <v>474</v>
      </c>
      <c r="BL186" s="171" t="s">
        <v>2346</v>
      </c>
      <c r="BM186" s="171" t="s">
        <v>314</v>
      </c>
      <c r="BN186" s="171" t="s">
        <v>782</v>
      </c>
    </row>
    <row r="187" spans="1:66" s="101" customFormat="1" ht="15">
      <c r="A187" s="35"/>
      <c r="B187" s="36"/>
      <c r="C187" s="36"/>
      <c r="D187" s="35"/>
      <c r="E187" s="36"/>
      <c r="F187" s="120"/>
      <c r="G187" s="97" t="str">
        <f t="shared" si="58"/>
        <v/>
      </c>
      <c r="H187" s="35"/>
      <c r="I187" s="36"/>
      <c r="J187" s="121"/>
      <c r="K187" s="121"/>
      <c r="L187" s="109">
        <f t="shared" si="59"/>
        <v>0</v>
      </c>
      <c r="M187" s="100">
        <f t="shared" si="60"/>
        <v>0</v>
      </c>
      <c r="N187" s="100"/>
      <c r="O187" s="110">
        <f t="shared" si="79"/>
        <v>0</v>
      </c>
      <c r="P187" s="110">
        <f t="shared" si="79"/>
        <v>0</v>
      </c>
      <c r="Q187" s="110">
        <f t="shared" si="79"/>
        <v>0</v>
      </c>
      <c r="R187" s="110">
        <f t="shared" si="79"/>
        <v>0</v>
      </c>
      <c r="S187" s="110">
        <f t="shared" si="79"/>
        <v>0</v>
      </c>
      <c r="T187" s="110">
        <f t="shared" si="79"/>
        <v>0</v>
      </c>
      <c r="U187" s="110">
        <f t="shared" si="77"/>
        <v>0</v>
      </c>
      <c r="V187" s="110">
        <f t="shared" si="77"/>
        <v>0</v>
      </c>
      <c r="W187" s="110">
        <f t="shared" si="77"/>
        <v>0</v>
      </c>
      <c r="X187" s="110">
        <f t="shared" si="77"/>
        <v>0</v>
      </c>
      <c r="Y187" s="110">
        <f t="shared" si="77"/>
        <v>0</v>
      </c>
      <c r="Z187" s="110">
        <f t="shared" si="77"/>
        <v>1</v>
      </c>
      <c r="AB187" s="110">
        <f t="shared" si="61"/>
        <v>0</v>
      </c>
      <c r="AC187" s="110">
        <f t="shared" si="62"/>
        <v>0</v>
      </c>
      <c r="AD187" s="110">
        <f t="shared" si="63"/>
        <v>0</v>
      </c>
      <c r="AE187" s="110">
        <f t="shared" si="64"/>
        <v>0</v>
      </c>
      <c r="AF187" s="110">
        <f t="shared" si="65"/>
        <v>0</v>
      </c>
      <c r="AG187" s="110">
        <f t="shared" si="66"/>
        <v>0</v>
      </c>
      <c r="AI187" s="111">
        <f t="shared" si="55"/>
        <v>0</v>
      </c>
      <c r="AJ187" s="111">
        <f t="shared" si="56"/>
        <v>0</v>
      </c>
      <c r="AK187" s="111">
        <f t="shared" si="57"/>
        <v>0</v>
      </c>
      <c r="AR187" s="110" t="str">
        <f t="shared" si="67"/>
        <v/>
      </c>
      <c r="AS187" s="110" t="str">
        <f t="shared" si="68"/>
        <v/>
      </c>
      <c r="AT187" s="110" t="str">
        <f t="shared" si="69"/>
        <v/>
      </c>
      <c r="AU187" s="110" t="str">
        <f t="shared" si="70"/>
        <v/>
      </c>
      <c r="AV187" s="110" t="str">
        <f t="shared" si="71"/>
        <v/>
      </c>
      <c r="AW187" s="110" t="str">
        <f t="shared" si="78"/>
        <v/>
      </c>
      <c r="AX187" s="110" t="str">
        <f t="shared" si="78"/>
        <v/>
      </c>
      <c r="AY187" s="110" t="str">
        <f t="shared" si="78"/>
        <v/>
      </c>
      <c r="AZ187" s="110" t="str">
        <f t="shared" si="78"/>
        <v/>
      </c>
      <c r="BA187" s="110" t="str">
        <f t="shared" si="78"/>
        <v/>
      </c>
      <c r="BB187" s="110" t="str">
        <f t="shared" si="72"/>
        <v/>
      </c>
      <c r="BC187" s="110" t="str">
        <f t="shared" si="73"/>
        <v/>
      </c>
      <c r="BD187" s="110" t="str">
        <f t="shared" si="74"/>
        <v/>
      </c>
      <c r="BE187" s="110" t="str">
        <f t="shared" si="75"/>
        <v/>
      </c>
      <c r="BF187" s="110" t="str">
        <f t="shared" si="76"/>
        <v/>
      </c>
      <c r="BJ187" s="171" t="s">
        <v>783</v>
      </c>
      <c r="BK187" s="171" t="s">
        <v>474</v>
      </c>
      <c r="BL187" s="171" t="s">
        <v>2346</v>
      </c>
      <c r="BM187" s="171" t="s">
        <v>314</v>
      </c>
      <c r="BN187" s="171" t="s">
        <v>784</v>
      </c>
    </row>
    <row r="188" spans="1:66" s="101" customFormat="1" ht="15">
      <c r="A188" s="35"/>
      <c r="B188" s="36"/>
      <c r="C188" s="36"/>
      <c r="D188" s="35"/>
      <c r="E188" s="36"/>
      <c r="F188" s="120"/>
      <c r="G188" s="97" t="str">
        <f t="shared" si="58"/>
        <v/>
      </c>
      <c r="H188" s="35"/>
      <c r="I188" s="36"/>
      <c r="J188" s="121"/>
      <c r="K188" s="121"/>
      <c r="L188" s="109">
        <f t="shared" si="59"/>
        <v>0</v>
      </c>
      <c r="M188" s="100">
        <f t="shared" si="60"/>
        <v>0</v>
      </c>
      <c r="N188" s="100"/>
      <c r="O188" s="110">
        <f t="shared" si="79"/>
        <v>0</v>
      </c>
      <c r="P188" s="110">
        <f t="shared" si="79"/>
        <v>0</v>
      </c>
      <c r="Q188" s="110">
        <f t="shared" si="79"/>
        <v>0</v>
      </c>
      <c r="R188" s="110">
        <f t="shared" si="79"/>
        <v>0</v>
      </c>
      <c r="S188" s="110">
        <f t="shared" si="79"/>
        <v>0</v>
      </c>
      <c r="T188" s="110">
        <f t="shared" si="79"/>
        <v>0</v>
      </c>
      <c r="U188" s="110">
        <f t="shared" si="77"/>
        <v>0</v>
      </c>
      <c r="V188" s="110">
        <f t="shared" si="77"/>
        <v>0</v>
      </c>
      <c r="W188" s="110">
        <f t="shared" si="77"/>
        <v>0</v>
      </c>
      <c r="X188" s="110">
        <f t="shared" si="77"/>
        <v>0</v>
      </c>
      <c r="Y188" s="110">
        <f t="shared" si="77"/>
        <v>0</v>
      </c>
      <c r="Z188" s="110">
        <f t="shared" si="77"/>
        <v>1</v>
      </c>
      <c r="AB188" s="110">
        <f t="shared" si="61"/>
        <v>0</v>
      </c>
      <c r="AC188" s="110">
        <f t="shared" si="62"/>
        <v>0</v>
      </c>
      <c r="AD188" s="110">
        <f t="shared" si="63"/>
        <v>0</v>
      </c>
      <c r="AE188" s="110">
        <f t="shared" si="64"/>
        <v>0</v>
      </c>
      <c r="AF188" s="110">
        <f t="shared" si="65"/>
        <v>0</v>
      </c>
      <c r="AG188" s="110">
        <f t="shared" si="66"/>
        <v>0</v>
      </c>
      <c r="AI188" s="111">
        <f t="shared" si="55"/>
        <v>0</v>
      </c>
      <c r="AJ188" s="111">
        <f t="shared" si="56"/>
        <v>0</v>
      </c>
      <c r="AK188" s="111">
        <f t="shared" si="57"/>
        <v>0</v>
      </c>
      <c r="AR188" s="110" t="str">
        <f t="shared" si="67"/>
        <v/>
      </c>
      <c r="AS188" s="110" t="str">
        <f t="shared" si="68"/>
        <v/>
      </c>
      <c r="AT188" s="110" t="str">
        <f t="shared" si="69"/>
        <v/>
      </c>
      <c r="AU188" s="110" t="str">
        <f t="shared" si="70"/>
        <v/>
      </c>
      <c r="AV188" s="110" t="str">
        <f t="shared" si="71"/>
        <v/>
      </c>
      <c r="AW188" s="110" t="str">
        <f t="shared" si="78"/>
        <v/>
      </c>
      <c r="AX188" s="110" t="str">
        <f t="shared" si="78"/>
        <v/>
      </c>
      <c r="AY188" s="110" t="str">
        <f t="shared" si="78"/>
        <v/>
      </c>
      <c r="AZ188" s="110" t="str">
        <f t="shared" si="78"/>
        <v/>
      </c>
      <c r="BA188" s="110" t="str">
        <f t="shared" si="78"/>
        <v/>
      </c>
      <c r="BB188" s="110" t="str">
        <f t="shared" si="72"/>
        <v/>
      </c>
      <c r="BC188" s="110" t="str">
        <f t="shared" si="73"/>
        <v/>
      </c>
      <c r="BD188" s="110" t="str">
        <f t="shared" si="74"/>
        <v/>
      </c>
      <c r="BE188" s="110" t="str">
        <f t="shared" si="75"/>
        <v/>
      </c>
      <c r="BF188" s="110" t="str">
        <f t="shared" si="76"/>
        <v/>
      </c>
      <c r="BJ188" s="171" t="s">
        <v>785</v>
      </c>
      <c r="BK188" s="171" t="s">
        <v>489</v>
      </c>
      <c r="BL188" s="171" t="s">
        <v>490</v>
      </c>
      <c r="BM188" s="171" t="s">
        <v>412</v>
      </c>
      <c r="BN188" s="171" t="s">
        <v>786</v>
      </c>
    </row>
    <row r="189" spans="1:66" s="101" customFormat="1" ht="15">
      <c r="A189" s="35"/>
      <c r="B189" s="36"/>
      <c r="C189" s="36"/>
      <c r="D189" s="35"/>
      <c r="E189" s="36"/>
      <c r="F189" s="120"/>
      <c r="G189" s="97" t="str">
        <f t="shared" si="58"/>
        <v/>
      </c>
      <c r="H189" s="35"/>
      <c r="I189" s="36"/>
      <c r="J189" s="121"/>
      <c r="K189" s="121"/>
      <c r="L189" s="109">
        <f t="shared" si="59"/>
        <v>0</v>
      </c>
      <c r="M189" s="100">
        <f t="shared" si="60"/>
        <v>0</v>
      </c>
      <c r="N189" s="100"/>
      <c r="O189" s="110">
        <f t="shared" si="79"/>
        <v>0</v>
      </c>
      <c r="P189" s="110">
        <f t="shared" si="79"/>
        <v>0</v>
      </c>
      <c r="Q189" s="110">
        <f t="shared" si="79"/>
        <v>0</v>
      </c>
      <c r="R189" s="110">
        <f t="shared" si="79"/>
        <v>0</v>
      </c>
      <c r="S189" s="110">
        <f t="shared" si="79"/>
        <v>0</v>
      </c>
      <c r="T189" s="110">
        <f t="shared" si="79"/>
        <v>0</v>
      </c>
      <c r="U189" s="110">
        <f t="shared" si="77"/>
        <v>0</v>
      </c>
      <c r="V189" s="110">
        <f t="shared" si="77"/>
        <v>0</v>
      </c>
      <c r="W189" s="110">
        <f t="shared" si="77"/>
        <v>0</v>
      </c>
      <c r="X189" s="110">
        <f t="shared" si="77"/>
        <v>0</v>
      </c>
      <c r="Y189" s="110">
        <f t="shared" si="77"/>
        <v>0</v>
      </c>
      <c r="Z189" s="110">
        <f t="shared" si="77"/>
        <v>1</v>
      </c>
      <c r="AB189" s="110">
        <f t="shared" si="61"/>
        <v>0</v>
      </c>
      <c r="AC189" s="110">
        <f t="shared" si="62"/>
        <v>0</v>
      </c>
      <c r="AD189" s="110">
        <f t="shared" si="63"/>
        <v>0</v>
      </c>
      <c r="AE189" s="110">
        <f t="shared" si="64"/>
        <v>0</v>
      </c>
      <c r="AF189" s="110">
        <f t="shared" si="65"/>
        <v>0</v>
      </c>
      <c r="AG189" s="110">
        <f t="shared" si="66"/>
        <v>0</v>
      </c>
      <c r="AI189" s="111">
        <f t="shared" si="55"/>
        <v>0</v>
      </c>
      <c r="AJ189" s="111">
        <f t="shared" si="56"/>
        <v>0</v>
      </c>
      <c r="AK189" s="111">
        <f t="shared" si="57"/>
        <v>0</v>
      </c>
      <c r="AR189" s="110" t="str">
        <f t="shared" si="67"/>
        <v/>
      </c>
      <c r="AS189" s="110" t="str">
        <f t="shared" si="68"/>
        <v/>
      </c>
      <c r="AT189" s="110" t="str">
        <f t="shared" si="69"/>
        <v/>
      </c>
      <c r="AU189" s="110" t="str">
        <f t="shared" si="70"/>
        <v/>
      </c>
      <c r="AV189" s="110" t="str">
        <f t="shared" si="71"/>
        <v/>
      </c>
      <c r="AW189" s="110" t="str">
        <f t="shared" si="78"/>
        <v/>
      </c>
      <c r="AX189" s="110" t="str">
        <f t="shared" si="78"/>
        <v/>
      </c>
      <c r="AY189" s="110" t="str">
        <f t="shared" si="78"/>
        <v/>
      </c>
      <c r="AZ189" s="110" t="str">
        <f t="shared" si="78"/>
        <v/>
      </c>
      <c r="BA189" s="110" t="str">
        <f t="shared" si="78"/>
        <v/>
      </c>
      <c r="BB189" s="110" t="str">
        <f t="shared" si="72"/>
        <v/>
      </c>
      <c r="BC189" s="110" t="str">
        <f t="shared" si="73"/>
        <v/>
      </c>
      <c r="BD189" s="110" t="str">
        <f t="shared" si="74"/>
        <v/>
      </c>
      <c r="BE189" s="110" t="str">
        <f t="shared" si="75"/>
        <v/>
      </c>
      <c r="BF189" s="110" t="str">
        <f t="shared" si="76"/>
        <v/>
      </c>
      <c r="BJ189" s="171" t="s">
        <v>787</v>
      </c>
      <c r="BK189" s="171" t="s">
        <v>521</v>
      </c>
      <c r="BL189" s="171" t="s">
        <v>522</v>
      </c>
      <c r="BM189" s="171" t="s">
        <v>314</v>
      </c>
      <c r="BN189" s="171" t="s">
        <v>788</v>
      </c>
    </row>
    <row r="190" spans="1:66" s="101" customFormat="1" ht="15">
      <c r="A190" s="35"/>
      <c r="B190" s="36"/>
      <c r="C190" s="36"/>
      <c r="D190" s="35"/>
      <c r="E190" s="36"/>
      <c r="F190" s="120"/>
      <c r="G190" s="97" t="str">
        <f t="shared" si="58"/>
        <v/>
      </c>
      <c r="H190" s="35"/>
      <c r="I190" s="36"/>
      <c r="J190" s="121"/>
      <c r="K190" s="121"/>
      <c r="L190" s="109">
        <f t="shared" si="59"/>
        <v>0</v>
      </c>
      <c r="M190" s="100">
        <f t="shared" si="60"/>
        <v>0</v>
      </c>
      <c r="N190" s="100"/>
      <c r="O190" s="110">
        <f t="shared" si="79"/>
        <v>0</v>
      </c>
      <c r="P190" s="110">
        <f t="shared" si="79"/>
        <v>0</v>
      </c>
      <c r="Q190" s="110">
        <f t="shared" si="79"/>
        <v>0</v>
      </c>
      <c r="R190" s="110">
        <f t="shared" si="79"/>
        <v>0</v>
      </c>
      <c r="S190" s="110">
        <f t="shared" si="79"/>
        <v>0</v>
      </c>
      <c r="T190" s="110">
        <f t="shared" si="79"/>
        <v>0</v>
      </c>
      <c r="U190" s="110">
        <f t="shared" si="77"/>
        <v>0</v>
      </c>
      <c r="V190" s="110">
        <f t="shared" si="77"/>
        <v>0</v>
      </c>
      <c r="W190" s="110">
        <f t="shared" si="77"/>
        <v>0</v>
      </c>
      <c r="X190" s="110">
        <f t="shared" si="77"/>
        <v>0</v>
      </c>
      <c r="Y190" s="110">
        <f t="shared" si="77"/>
        <v>0</v>
      </c>
      <c r="Z190" s="110">
        <f t="shared" si="77"/>
        <v>1</v>
      </c>
      <c r="AB190" s="110">
        <f t="shared" si="61"/>
        <v>0</v>
      </c>
      <c r="AC190" s="110">
        <f t="shared" si="62"/>
        <v>0</v>
      </c>
      <c r="AD190" s="110">
        <f t="shared" si="63"/>
        <v>0</v>
      </c>
      <c r="AE190" s="110">
        <f t="shared" si="64"/>
        <v>0</v>
      </c>
      <c r="AF190" s="110">
        <f t="shared" si="65"/>
        <v>0</v>
      </c>
      <c r="AG190" s="110">
        <f t="shared" si="66"/>
        <v>0</v>
      </c>
      <c r="AI190" s="111">
        <f t="shared" si="55"/>
        <v>0</v>
      </c>
      <c r="AJ190" s="111">
        <f t="shared" si="56"/>
        <v>0</v>
      </c>
      <c r="AK190" s="111">
        <f t="shared" si="57"/>
        <v>0</v>
      </c>
      <c r="AR190" s="110" t="str">
        <f t="shared" si="67"/>
        <v/>
      </c>
      <c r="AS190" s="110" t="str">
        <f t="shared" si="68"/>
        <v/>
      </c>
      <c r="AT190" s="110" t="str">
        <f t="shared" si="69"/>
        <v/>
      </c>
      <c r="AU190" s="110" t="str">
        <f t="shared" si="70"/>
        <v/>
      </c>
      <c r="AV190" s="110" t="str">
        <f t="shared" si="71"/>
        <v/>
      </c>
      <c r="AW190" s="110" t="str">
        <f t="shared" si="78"/>
        <v/>
      </c>
      <c r="AX190" s="110" t="str">
        <f t="shared" si="78"/>
        <v/>
      </c>
      <c r="AY190" s="110" t="str">
        <f t="shared" si="78"/>
        <v/>
      </c>
      <c r="AZ190" s="110" t="str">
        <f t="shared" si="78"/>
        <v/>
      </c>
      <c r="BA190" s="110" t="str">
        <f t="shared" si="78"/>
        <v/>
      </c>
      <c r="BB190" s="110" t="str">
        <f t="shared" si="72"/>
        <v/>
      </c>
      <c r="BC190" s="110" t="str">
        <f t="shared" si="73"/>
        <v/>
      </c>
      <c r="BD190" s="110" t="str">
        <f t="shared" si="74"/>
        <v/>
      </c>
      <c r="BE190" s="110" t="str">
        <f t="shared" si="75"/>
        <v/>
      </c>
      <c r="BF190" s="110" t="str">
        <f t="shared" si="76"/>
        <v/>
      </c>
      <c r="BJ190" s="171" t="s">
        <v>789</v>
      </c>
      <c r="BK190" s="171" t="s">
        <v>521</v>
      </c>
      <c r="BL190" s="171" t="s">
        <v>522</v>
      </c>
      <c r="BM190" s="171" t="s">
        <v>314</v>
      </c>
      <c r="BN190" s="171" t="s">
        <v>790</v>
      </c>
    </row>
    <row r="191" spans="1:66" s="101" customFormat="1" ht="15">
      <c r="A191" s="35"/>
      <c r="B191" s="36"/>
      <c r="C191" s="36"/>
      <c r="D191" s="35"/>
      <c r="E191" s="36"/>
      <c r="F191" s="120"/>
      <c r="G191" s="97" t="str">
        <f t="shared" si="58"/>
        <v/>
      </c>
      <c r="H191" s="35"/>
      <c r="I191" s="36"/>
      <c r="J191" s="121"/>
      <c r="K191" s="121"/>
      <c r="L191" s="109">
        <f t="shared" si="59"/>
        <v>0</v>
      </c>
      <c r="M191" s="100">
        <f t="shared" si="60"/>
        <v>0</v>
      </c>
      <c r="N191" s="100"/>
      <c r="O191" s="110">
        <f t="shared" si="79"/>
        <v>0</v>
      </c>
      <c r="P191" s="110">
        <f t="shared" si="79"/>
        <v>0</v>
      </c>
      <c r="Q191" s="110">
        <f t="shared" si="79"/>
        <v>0</v>
      </c>
      <c r="R191" s="110">
        <f t="shared" si="79"/>
        <v>0</v>
      </c>
      <c r="S191" s="110">
        <f t="shared" si="79"/>
        <v>0</v>
      </c>
      <c r="T191" s="110">
        <f t="shared" si="79"/>
        <v>0</v>
      </c>
      <c r="U191" s="110">
        <f t="shared" si="77"/>
        <v>0</v>
      </c>
      <c r="V191" s="110">
        <f t="shared" si="77"/>
        <v>0</v>
      </c>
      <c r="W191" s="110">
        <f t="shared" si="77"/>
        <v>0</v>
      </c>
      <c r="X191" s="110">
        <f t="shared" si="77"/>
        <v>0</v>
      </c>
      <c r="Y191" s="110">
        <f t="shared" si="77"/>
        <v>0</v>
      </c>
      <c r="Z191" s="110">
        <f t="shared" si="77"/>
        <v>1</v>
      </c>
      <c r="AB191" s="110">
        <f t="shared" si="61"/>
        <v>0</v>
      </c>
      <c r="AC191" s="110">
        <f t="shared" si="62"/>
        <v>0</v>
      </c>
      <c r="AD191" s="110">
        <f t="shared" si="63"/>
        <v>0</v>
      </c>
      <c r="AE191" s="110">
        <f t="shared" si="64"/>
        <v>0</v>
      </c>
      <c r="AF191" s="110">
        <f t="shared" si="65"/>
        <v>0</v>
      </c>
      <c r="AG191" s="110">
        <f t="shared" si="66"/>
        <v>0</v>
      </c>
      <c r="AI191" s="111">
        <f t="shared" si="55"/>
        <v>0</v>
      </c>
      <c r="AJ191" s="111">
        <f t="shared" si="56"/>
        <v>0</v>
      </c>
      <c r="AK191" s="111">
        <f t="shared" si="57"/>
        <v>0</v>
      </c>
      <c r="AR191" s="110" t="str">
        <f t="shared" si="67"/>
        <v/>
      </c>
      <c r="AS191" s="110" t="str">
        <f t="shared" si="68"/>
        <v/>
      </c>
      <c r="AT191" s="110" t="str">
        <f t="shared" si="69"/>
        <v/>
      </c>
      <c r="AU191" s="110" t="str">
        <f t="shared" si="70"/>
        <v/>
      </c>
      <c r="AV191" s="110" t="str">
        <f t="shared" si="71"/>
        <v/>
      </c>
      <c r="AW191" s="110" t="str">
        <f t="shared" si="78"/>
        <v/>
      </c>
      <c r="AX191" s="110" t="str">
        <f t="shared" si="78"/>
        <v/>
      </c>
      <c r="AY191" s="110" t="str">
        <f t="shared" si="78"/>
        <v/>
      </c>
      <c r="AZ191" s="110" t="str">
        <f t="shared" si="78"/>
        <v/>
      </c>
      <c r="BA191" s="110" t="str">
        <f t="shared" si="78"/>
        <v/>
      </c>
      <c r="BB191" s="110" t="str">
        <f t="shared" si="72"/>
        <v/>
      </c>
      <c r="BC191" s="110" t="str">
        <f t="shared" si="73"/>
        <v/>
      </c>
      <c r="BD191" s="110" t="str">
        <f t="shared" si="74"/>
        <v/>
      </c>
      <c r="BE191" s="110" t="str">
        <f t="shared" si="75"/>
        <v/>
      </c>
      <c r="BF191" s="110" t="str">
        <f t="shared" si="76"/>
        <v/>
      </c>
      <c r="BJ191" s="171" t="s">
        <v>791</v>
      </c>
      <c r="BK191" s="171" t="s">
        <v>521</v>
      </c>
      <c r="BL191" s="171" t="s">
        <v>522</v>
      </c>
      <c r="BM191" s="171" t="s">
        <v>314</v>
      </c>
      <c r="BN191" s="171" t="s">
        <v>792</v>
      </c>
    </row>
    <row r="192" spans="1:66" s="101" customFormat="1" ht="15">
      <c r="A192" s="35"/>
      <c r="B192" s="36"/>
      <c r="C192" s="36"/>
      <c r="D192" s="35"/>
      <c r="E192" s="36"/>
      <c r="F192" s="120"/>
      <c r="G192" s="97" t="str">
        <f t="shared" si="58"/>
        <v/>
      </c>
      <c r="H192" s="35"/>
      <c r="I192" s="36"/>
      <c r="J192" s="121"/>
      <c r="K192" s="121"/>
      <c r="L192" s="109">
        <f t="shared" si="59"/>
        <v>0</v>
      </c>
      <c r="M192" s="100">
        <f t="shared" si="60"/>
        <v>0</v>
      </c>
      <c r="N192" s="100"/>
      <c r="O192" s="110">
        <f t="shared" si="79"/>
        <v>0</v>
      </c>
      <c r="P192" s="110">
        <f t="shared" si="79"/>
        <v>0</v>
      </c>
      <c r="Q192" s="110">
        <f t="shared" si="79"/>
        <v>0</v>
      </c>
      <c r="R192" s="110">
        <f t="shared" si="79"/>
        <v>0</v>
      </c>
      <c r="S192" s="110">
        <f t="shared" si="79"/>
        <v>0</v>
      </c>
      <c r="T192" s="110">
        <f t="shared" si="79"/>
        <v>0</v>
      </c>
      <c r="U192" s="110">
        <f t="shared" si="77"/>
        <v>0</v>
      </c>
      <c r="V192" s="110">
        <f t="shared" si="77"/>
        <v>0</v>
      </c>
      <c r="W192" s="110">
        <f t="shared" si="77"/>
        <v>0</v>
      </c>
      <c r="X192" s="110">
        <f t="shared" si="77"/>
        <v>0</v>
      </c>
      <c r="Y192" s="110">
        <f t="shared" si="77"/>
        <v>0</v>
      </c>
      <c r="Z192" s="110">
        <f t="shared" si="77"/>
        <v>1</v>
      </c>
      <c r="AB192" s="110">
        <f t="shared" si="61"/>
        <v>0</v>
      </c>
      <c r="AC192" s="110">
        <f t="shared" si="62"/>
        <v>0</v>
      </c>
      <c r="AD192" s="110">
        <f t="shared" si="63"/>
        <v>0</v>
      </c>
      <c r="AE192" s="110">
        <f t="shared" si="64"/>
        <v>0</v>
      </c>
      <c r="AF192" s="110">
        <f t="shared" si="65"/>
        <v>0</v>
      </c>
      <c r="AG192" s="110">
        <f t="shared" si="66"/>
        <v>0</v>
      </c>
      <c r="AI192" s="111">
        <f t="shared" si="55"/>
        <v>0</v>
      </c>
      <c r="AJ192" s="111">
        <f t="shared" si="56"/>
        <v>0</v>
      </c>
      <c r="AK192" s="111">
        <f t="shared" si="57"/>
        <v>0</v>
      </c>
      <c r="AR192" s="110" t="str">
        <f t="shared" si="67"/>
        <v/>
      </c>
      <c r="AS192" s="110" t="str">
        <f t="shared" si="68"/>
        <v/>
      </c>
      <c r="AT192" s="110" t="str">
        <f t="shared" si="69"/>
        <v/>
      </c>
      <c r="AU192" s="110" t="str">
        <f t="shared" si="70"/>
        <v/>
      </c>
      <c r="AV192" s="110" t="str">
        <f t="shared" si="71"/>
        <v/>
      </c>
      <c r="AW192" s="110" t="str">
        <f t="shared" si="78"/>
        <v/>
      </c>
      <c r="AX192" s="110" t="str">
        <f t="shared" si="78"/>
        <v/>
      </c>
      <c r="AY192" s="110" t="str">
        <f t="shared" si="78"/>
        <v/>
      </c>
      <c r="AZ192" s="110" t="str">
        <f t="shared" si="78"/>
        <v/>
      </c>
      <c r="BA192" s="110" t="str">
        <f t="shared" si="78"/>
        <v/>
      </c>
      <c r="BB192" s="110" t="str">
        <f t="shared" si="72"/>
        <v/>
      </c>
      <c r="BC192" s="110" t="str">
        <f t="shared" si="73"/>
        <v/>
      </c>
      <c r="BD192" s="110" t="str">
        <f t="shared" si="74"/>
        <v/>
      </c>
      <c r="BE192" s="110" t="str">
        <f t="shared" si="75"/>
        <v/>
      </c>
      <c r="BF192" s="110" t="str">
        <f t="shared" si="76"/>
        <v/>
      </c>
      <c r="BJ192" s="171" t="s">
        <v>793</v>
      </c>
      <c r="BK192" s="171" t="s">
        <v>521</v>
      </c>
      <c r="BL192" s="171" t="s">
        <v>522</v>
      </c>
      <c r="BM192" s="171" t="s">
        <v>314</v>
      </c>
      <c r="BN192" s="171" t="s">
        <v>794</v>
      </c>
    </row>
    <row r="193" spans="1:66" s="101" customFormat="1" ht="15">
      <c r="A193" s="35"/>
      <c r="B193" s="36"/>
      <c r="C193" s="36"/>
      <c r="D193" s="35"/>
      <c r="E193" s="36"/>
      <c r="F193" s="120"/>
      <c r="G193" s="97" t="str">
        <f t="shared" si="58"/>
        <v/>
      </c>
      <c r="H193" s="35"/>
      <c r="I193" s="36"/>
      <c r="J193" s="121"/>
      <c r="K193" s="121"/>
      <c r="L193" s="109">
        <f t="shared" si="59"/>
        <v>0</v>
      </c>
      <c r="M193" s="100">
        <f t="shared" si="60"/>
        <v>0</v>
      </c>
      <c r="N193" s="100"/>
      <c r="O193" s="110">
        <f t="shared" si="79"/>
        <v>0</v>
      </c>
      <c r="P193" s="110">
        <f t="shared" si="79"/>
        <v>0</v>
      </c>
      <c r="Q193" s="110">
        <f t="shared" si="79"/>
        <v>0</v>
      </c>
      <c r="R193" s="110">
        <f t="shared" si="79"/>
        <v>0</v>
      </c>
      <c r="S193" s="110">
        <f t="shared" si="79"/>
        <v>0</v>
      </c>
      <c r="T193" s="110">
        <f t="shared" si="79"/>
        <v>0</v>
      </c>
      <c r="U193" s="110">
        <f t="shared" si="77"/>
        <v>0</v>
      </c>
      <c r="V193" s="110">
        <f t="shared" si="77"/>
        <v>0</v>
      </c>
      <c r="W193" s="110">
        <f t="shared" si="77"/>
        <v>0</v>
      </c>
      <c r="X193" s="110">
        <f t="shared" si="77"/>
        <v>0</v>
      </c>
      <c r="Y193" s="110">
        <f t="shared" si="77"/>
        <v>0</v>
      </c>
      <c r="Z193" s="110">
        <f t="shared" si="77"/>
        <v>1</v>
      </c>
      <c r="AB193" s="110">
        <f t="shared" si="61"/>
        <v>0</v>
      </c>
      <c r="AC193" s="110">
        <f t="shared" si="62"/>
        <v>0</v>
      </c>
      <c r="AD193" s="110">
        <f t="shared" si="63"/>
        <v>0</v>
      </c>
      <c r="AE193" s="110">
        <f t="shared" si="64"/>
        <v>0</v>
      </c>
      <c r="AF193" s="110">
        <f t="shared" si="65"/>
        <v>0</v>
      </c>
      <c r="AG193" s="110">
        <f t="shared" si="66"/>
        <v>0</v>
      </c>
      <c r="AI193" s="111">
        <f t="shared" si="55"/>
        <v>0</v>
      </c>
      <c r="AJ193" s="111">
        <f t="shared" si="56"/>
        <v>0</v>
      </c>
      <c r="AK193" s="111">
        <f t="shared" si="57"/>
        <v>0</v>
      </c>
      <c r="AR193" s="110" t="str">
        <f t="shared" si="67"/>
        <v/>
      </c>
      <c r="AS193" s="110" t="str">
        <f t="shared" si="68"/>
        <v/>
      </c>
      <c r="AT193" s="110" t="str">
        <f t="shared" si="69"/>
        <v/>
      </c>
      <c r="AU193" s="110" t="str">
        <f t="shared" si="70"/>
        <v/>
      </c>
      <c r="AV193" s="110" t="str">
        <f t="shared" si="71"/>
        <v/>
      </c>
      <c r="AW193" s="110" t="str">
        <f t="shared" si="78"/>
        <v/>
      </c>
      <c r="AX193" s="110" t="str">
        <f t="shared" si="78"/>
        <v/>
      </c>
      <c r="AY193" s="110" t="str">
        <f t="shared" si="78"/>
        <v/>
      </c>
      <c r="AZ193" s="110" t="str">
        <f t="shared" si="78"/>
        <v/>
      </c>
      <c r="BA193" s="110" t="str">
        <f t="shared" si="78"/>
        <v/>
      </c>
      <c r="BB193" s="110" t="str">
        <f t="shared" si="72"/>
        <v/>
      </c>
      <c r="BC193" s="110" t="str">
        <f t="shared" si="73"/>
        <v/>
      </c>
      <c r="BD193" s="110" t="str">
        <f t="shared" si="74"/>
        <v/>
      </c>
      <c r="BE193" s="110" t="str">
        <f t="shared" si="75"/>
        <v/>
      </c>
      <c r="BF193" s="110" t="str">
        <f t="shared" si="76"/>
        <v/>
      </c>
      <c r="BJ193" s="171" t="s">
        <v>795</v>
      </c>
      <c r="BK193" s="171" t="s">
        <v>474</v>
      </c>
      <c r="BL193" s="171" t="s">
        <v>2346</v>
      </c>
      <c r="BM193" s="171" t="s">
        <v>314</v>
      </c>
      <c r="BN193" s="171" t="s">
        <v>796</v>
      </c>
    </row>
    <row r="194" spans="1:66" s="101" customFormat="1" ht="15">
      <c r="A194" s="35"/>
      <c r="B194" s="36"/>
      <c r="C194" s="36"/>
      <c r="D194" s="35"/>
      <c r="E194" s="36"/>
      <c r="F194" s="120"/>
      <c r="G194" s="97" t="str">
        <f t="shared" si="58"/>
        <v/>
      </c>
      <c r="H194" s="35"/>
      <c r="I194" s="36"/>
      <c r="J194" s="121"/>
      <c r="K194" s="121"/>
      <c r="L194" s="109">
        <f t="shared" si="59"/>
        <v>0</v>
      </c>
      <c r="M194" s="100">
        <f t="shared" si="60"/>
        <v>0</v>
      </c>
      <c r="N194" s="100"/>
      <c r="O194" s="110">
        <f t="shared" si="79"/>
        <v>0</v>
      </c>
      <c r="P194" s="110">
        <f t="shared" si="79"/>
        <v>0</v>
      </c>
      <c r="Q194" s="110">
        <f t="shared" si="79"/>
        <v>0</v>
      </c>
      <c r="R194" s="110">
        <f t="shared" si="79"/>
        <v>0</v>
      </c>
      <c r="S194" s="110">
        <f t="shared" si="79"/>
        <v>0</v>
      </c>
      <c r="T194" s="110">
        <f t="shared" si="79"/>
        <v>0</v>
      </c>
      <c r="U194" s="110">
        <f t="shared" si="77"/>
        <v>0</v>
      </c>
      <c r="V194" s="110">
        <f t="shared" si="77"/>
        <v>0</v>
      </c>
      <c r="W194" s="110">
        <f t="shared" si="77"/>
        <v>0</v>
      </c>
      <c r="X194" s="110">
        <f t="shared" si="77"/>
        <v>0</v>
      </c>
      <c r="Y194" s="110">
        <f t="shared" si="77"/>
        <v>0</v>
      </c>
      <c r="Z194" s="110">
        <f t="shared" si="77"/>
        <v>1</v>
      </c>
      <c r="AB194" s="110">
        <f t="shared" si="61"/>
        <v>0</v>
      </c>
      <c r="AC194" s="110">
        <f t="shared" si="62"/>
        <v>0</v>
      </c>
      <c r="AD194" s="110">
        <f t="shared" si="63"/>
        <v>0</v>
      </c>
      <c r="AE194" s="110">
        <f t="shared" si="64"/>
        <v>0</v>
      </c>
      <c r="AF194" s="110">
        <f t="shared" si="65"/>
        <v>0</v>
      </c>
      <c r="AG194" s="110">
        <f t="shared" si="66"/>
        <v>0</v>
      </c>
      <c r="AI194" s="111">
        <f t="shared" si="55"/>
        <v>0</v>
      </c>
      <c r="AJ194" s="111">
        <f t="shared" si="56"/>
        <v>0</v>
      </c>
      <c r="AK194" s="111">
        <f t="shared" si="57"/>
        <v>0</v>
      </c>
      <c r="AR194" s="110" t="str">
        <f t="shared" si="67"/>
        <v/>
      </c>
      <c r="AS194" s="110" t="str">
        <f t="shared" si="68"/>
        <v/>
      </c>
      <c r="AT194" s="110" t="str">
        <f t="shared" si="69"/>
        <v/>
      </c>
      <c r="AU194" s="110" t="str">
        <f t="shared" si="70"/>
        <v/>
      </c>
      <c r="AV194" s="110" t="str">
        <f t="shared" si="71"/>
        <v/>
      </c>
      <c r="AW194" s="110" t="str">
        <f t="shared" si="78"/>
        <v/>
      </c>
      <c r="AX194" s="110" t="str">
        <f t="shared" si="78"/>
        <v/>
      </c>
      <c r="AY194" s="110" t="str">
        <f t="shared" si="78"/>
        <v/>
      </c>
      <c r="AZ194" s="110" t="str">
        <f t="shared" si="78"/>
        <v/>
      </c>
      <c r="BA194" s="110" t="str">
        <f t="shared" si="78"/>
        <v/>
      </c>
      <c r="BB194" s="110" t="str">
        <f t="shared" si="72"/>
        <v/>
      </c>
      <c r="BC194" s="110" t="str">
        <f t="shared" si="73"/>
        <v/>
      </c>
      <c r="BD194" s="110" t="str">
        <f t="shared" si="74"/>
        <v/>
      </c>
      <c r="BE194" s="110" t="str">
        <f t="shared" si="75"/>
        <v/>
      </c>
      <c r="BF194" s="110" t="str">
        <f t="shared" si="76"/>
        <v/>
      </c>
      <c r="BJ194" s="171" t="s">
        <v>797</v>
      </c>
      <c r="BK194" s="171" t="s">
        <v>521</v>
      </c>
      <c r="BL194" s="171" t="s">
        <v>522</v>
      </c>
      <c r="BM194" s="171" t="s">
        <v>314</v>
      </c>
      <c r="BN194" s="171" t="s">
        <v>798</v>
      </c>
    </row>
    <row r="195" spans="1:66" s="101" customFormat="1" ht="15">
      <c r="A195" s="35"/>
      <c r="B195" s="36"/>
      <c r="C195" s="36"/>
      <c r="D195" s="35"/>
      <c r="E195" s="36"/>
      <c r="F195" s="120"/>
      <c r="G195" s="97" t="str">
        <f t="shared" si="58"/>
        <v/>
      </c>
      <c r="H195" s="35"/>
      <c r="I195" s="36"/>
      <c r="J195" s="121"/>
      <c r="K195" s="121"/>
      <c r="L195" s="109">
        <f t="shared" si="59"/>
        <v>0</v>
      </c>
      <c r="M195" s="100">
        <f t="shared" si="60"/>
        <v>0</v>
      </c>
      <c r="N195" s="100"/>
      <c r="O195" s="110">
        <f t="shared" si="79"/>
        <v>0</v>
      </c>
      <c r="P195" s="110">
        <f t="shared" si="79"/>
        <v>0</v>
      </c>
      <c r="Q195" s="110">
        <f t="shared" si="79"/>
        <v>0</v>
      </c>
      <c r="R195" s="110">
        <f t="shared" si="79"/>
        <v>0</v>
      </c>
      <c r="S195" s="110">
        <f t="shared" si="79"/>
        <v>0</v>
      </c>
      <c r="T195" s="110">
        <f t="shared" si="79"/>
        <v>0</v>
      </c>
      <c r="U195" s="110">
        <f t="shared" si="77"/>
        <v>0</v>
      </c>
      <c r="V195" s="110">
        <f t="shared" si="77"/>
        <v>0</v>
      </c>
      <c r="W195" s="110">
        <f t="shared" si="77"/>
        <v>0</v>
      </c>
      <c r="X195" s="110">
        <f t="shared" si="77"/>
        <v>0</v>
      </c>
      <c r="Y195" s="110">
        <f t="shared" si="77"/>
        <v>0</v>
      </c>
      <c r="Z195" s="110">
        <f t="shared" si="77"/>
        <v>1</v>
      </c>
      <c r="AB195" s="110">
        <f t="shared" si="61"/>
        <v>0</v>
      </c>
      <c r="AC195" s="110">
        <f t="shared" si="62"/>
        <v>0</v>
      </c>
      <c r="AD195" s="110">
        <f t="shared" si="63"/>
        <v>0</v>
      </c>
      <c r="AE195" s="110">
        <f t="shared" si="64"/>
        <v>0</v>
      </c>
      <c r="AF195" s="110">
        <f t="shared" si="65"/>
        <v>0</v>
      </c>
      <c r="AG195" s="110">
        <f t="shared" si="66"/>
        <v>0</v>
      </c>
      <c r="AI195" s="111">
        <f t="shared" si="55"/>
        <v>0</v>
      </c>
      <c r="AJ195" s="111">
        <f t="shared" si="56"/>
        <v>0</v>
      </c>
      <c r="AK195" s="111">
        <f t="shared" si="57"/>
        <v>0</v>
      </c>
      <c r="AR195" s="110" t="str">
        <f t="shared" si="67"/>
        <v/>
      </c>
      <c r="AS195" s="110" t="str">
        <f t="shared" si="68"/>
        <v/>
      </c>
      <c r="AT195" s="110" t="str">
        <f t="shared" si="69"/>
        <v/>
      </c>
      <c r="AU195" s="110" t="str">
        <f t="shared" si="70"/>
        <v/>
      </c>
      <c r="AV195" s="110" t="str">
        <f t="shared" si="71"/>
        <v/>
      </c>
      <c r="AW195" s="110" t="str">
        <f t="shared" si="78"/>
        <v/>
      </c>
      <c r="AX195" s="110" t="str">
        <f t="shared" si="78"/>
        <v/>
      </c>
      <c r="AY195" s="110" t="str">
        <f t="shared" si="78"/>
        <v/>
      </c>
      <c r="AZ195" s="110" t="str">
        <f t="shared" si="78"/>
        <v/>
      </c>
      <c r="BA195" s="110" t="str">
        <f t="shared" si="78"/>
        <v/>
      </c>
      <c r="BB195" s="110" t="str">
        <f t="shared" si="72"/>
        <v/>
      </c>
      <c r="BC195" s="110" t="str">
        <f t="shared" si="73"/>
        <v/>
      </c>
      <c r="BD195" s="110" t="str">
        <f t="shared" si="74"/>
        <v/>
      </c>
      <c r="BE195" s="110" t="str">
        <f t="shared" si="75"/>
        <v/>
      </c>
      <c r="BF195" s="110" t="str">
        <f t="shared" si="76"/>
        <v/>
      </c>
      <c r="BJ195" s="171" t="s">
        <v>799</v>
      </c>
      <c r="BK195" s="171" t="s">
        <v>521</v>
      </c>
      <c r="BL195" s="171" t="s">
        <v>522</v>
      </c>
      <c r="BM195" s="171" t="s">
        <v>314</v>
      </c>
      <c r="BN195" s="171" t="s">
        <v>800</v>
      </c>
    </row>
    <row r="196" spans="1:66" s="101" customFormat="1" ht="15">
      <c r="A196" s="35"/>
      <c r="B196" s="36"/>
      <c r="C196" s="36"/>
      <c r="D196" s="35"/>
      <c r="E196" s="36"/>
      <c r="F196" s="120"/>
      <c r="G196" s="97" t="str">
        <f t="shared" si="58"/>
        <v/>
      </c>
      <c r="H196" s="35"/>
      <c r="I196" s="36"/>
      <c r="J196" s="121"/>
      <c r="K196" s="121"/>
      <c r="L196" s="109">
        <f t="shared" si="59"/>
        <v>0</v>
      </c>
      <c r="M196" s="100">
        <f t="shared" si="60"/>
        <v>0</v>
      </c>
      <c r="N196" s="100"/>
      <c r="O196" s="110">
        <f t="shared" si="79"/>
        <v>0</v>
      </c>
      <c r="P196" s="110">
        <f t="shared" si="79"/>
        <v>0</v>
      </c>
      <c r="Q196" s="110">
        <f t="shared" si="79"/>
        <v>0</v>
      </c>
      <c r="R196" s="110">
        <f t="shared" si="79"/>
        <v>0</v>
      </c>
      <c r="S196" s="110">
        <f t="shared" si="79"/>
        <v>0</v>
      </c>
      <c r="T196" s="110">
        <f t="shared" si="79"/>
        <v>0</v>
      </c>
      <c r="U196" s="110">
        <f t="shared" si="77"/>
        <v>0</v>
      </c>
      <c r="V196" s="110">
        <f t="shared" si="77"/>
        <v>0</v>
      </c>
      <c r="W196" s="110">
        <f t="shared" si="77"/>
        <v>0</v>
      </c>
      <c r="X196" s="110">
        <f t="shared" si="77"/>
        <v>0</v>
      </c>
      <c r="Y196" s="110">
        <f t="shared" si="77"/>
        <v>0</v>
      </c>
      <c r="Z196" s="110">
        <f t="shared" si="77"/>
        <v>1</v>
      </c>
      <c r="AB196" s="110">
        <f t="shared" si="61"/>
        <v>0</v>
      </c>
      <c r="AC196" s="110">
        <f t="shared" si="62"/>
        <v>0</v>
      </c>
      <c r="AD196" s="110">
        <f t="shared" si="63"/>
        <v>0</v>
      </c>
      <c r="AE196" s="110">
        <f t="shared" si="64"/>
        <v>0</v>
      </c>
      <c r="AF196" s="110">
        <f t="shared" si="65"/>
        <v>0</v>
      </c>
      <c r="AG196" s="110">
        <f t="shared" si="66"/>
        <v>0</v>
      </c>
      <c r="AI196" s="111">
        <f t="shared" si="55"/>
        <v>0</v>
      </c>
      <c r="AJ196" s="111">
        <f t="shared" si="56"/>
        <v>0</v>
      </c>
      <c r="AK196" s="111">
        <f t="shared" si="57"/>
        <v>0</v>
      </c>
      <c r="AR196" s="110" t="str">
        <f t="shared" si="67"/>
        <v/>
      </c>
      <c r="AS196" s="110" t="str">
        <f t="shared" si="68"/>
        <v/>
      </c>
      <c r="AT196" s="110" t="str">
        <f t="shared" si="69"/>
        <v/>
      </c>
      <c r="AU196" s="110" t="str">
        <f t="shared" si="70"/>
        <v/>
      </c>
      <c r="AV196" s="110" t="str">
        <f t="shared" si="71"/>
        <v/>
      </c>
      <c r="AW196" s="110" t="str">
        <f t="shared" si="78"/>
        <v/>
      </c>
      <c r="AX196" s="110" t="str">
        <f t="shared" si="78"/>
        <v/>
      </c>
      <c r="AY196" s="110" t="str">
        <f t="shared" si="78"/>
        <v/>
      </c>
      <c r="AZ196" s="110" t="str">
        <f t="shared" si="78"/>
        <v/>
      </c>
      <c r="BA196" s="110" t="str">
        <f t="shared" si="78"/>
        <v/>
      </c>
      <c r="BB196" s="110" t="str">
        <f t="shared" si="72"/>
        <v/>
      </c>
      <c r="BC196" s="110" t="str">
        <f t="shared" si="73"/>
        <v/>
      </c>
      <c r="BD196" s="110" t="str">
        <f t="shared" si="74"/>
        <v/>
      </c>
      <c r="BE196" s="110" t="str">
        <f t="shared" si="75"/>
        <v/>
      </c>
      <c r="BF196" s="110" t="str">
        <f t="shared" si="76"/>
        <v/>
      </c>
      <c r="BJ196" s="171" t="s">
        <v>801</v>
      </c>
      <c r="BK196" s="171" t="s">
        <v>521</v>
      </c>
      <c r="BL196" s="171" t="s">
        <v>522</v>
      </c>
      <c r="BM196" s="171" t="s">
        <v>314</v>
      </c>
      <c r="BN196" s="171" t="s">
        <v>802</v>
      </c>
    </row>
    <row r="197" spans="1:66" s="101" customFormat="1" ht="15">
      <c r="A197" s="35"/>
      <c r="B197" s="36"/>
      <c r="C197" s="36"/>
      <c r="D197" s="35"/>
      <c r="E197" s="36"/>
      <c r="F197" s="120"/>
      <c r="G197" s="97" t="str">
        <f t="shared" si="58"/>
        <v/>
      </c>
      <c r="H197" s="35"/>
      <c r="I197" s="36"/>
      <c r="J197" s="121"/>
      <c r="K197" s="121"/>
      <c r="L197" s="109">
        <f t="shared" si="59"/>
        <v>0</v>
      </c>
      <c r="M197" s="100">
        <f t="shared" si="60"/>
        <v>0</v>
      </c>
      <c r="N197" s="100"/>
      <c r="O197" s="110">
        <f t="shared" si="79"/>
        <v>0</v>
      </c>
      <c r="P197" s="110">
        <f t="shared" si="79"/>
        <v>0</v>
      </c>
      <c r="Q197" s="110">
        <f t="shared" si="79"/>
        <v>0</v>
      </c>
      <c r="R197" s="110">
        <f t="shared" si="79"/>
        <v>0</v>
      </c>
      <c r="S197" s="110">
        <f t="shared" si="79"/>
        <v>0</v>
      </c>
      <c r="T197" s="110">
        <f t="shared" si="79"/>
        <v>0</v>
      </c>
      <c r="U197" s="110">
        <f t="shared" si="77"/>
        <v>0</v>
      </c>
      <c r="V197" s="110">
        <f t="shared" si="77"/>
        <v>0</v>
      </c>
      <c r="W197" s="110">
        <f t="shared" si="77"/>
        <v>0</v>
      </c>
      <c r="X197" s="110">
        <f t="shared" si="77"/>
        <v>0</v>
      </c>
      <c r="Y197" s="110">
        <f t="shared" si="77"/>
        <v>0</v>
      </c>
      <c r="Z197" s="110">
        <f t="shared" si="77"/>
        <v>1</v>
      </c>
      <c r="AB197" s="110">
        <f t="shared" si="61"/>
        <v>0</v>
      </c>
      <c r="AC197" s="110">
        <f t="shared" si="62"/>
        <v>0</v>
      </c>
      <c r="AD197" s="110">
        <f t="shared" si="63"/>
        <v>0</v>
      </c>
      <c r="AE197" s="110">
        <f t="shared" si="64"/>
        <v>0</v>
      </c>
      <c r="AF197" s="110">
        <f t="shared" si="65"/>
        <v>0</v>
      </c>
      <c r="AG197" s="110">
        <f t="shared" si="66"/>
        <v>0</v>
      </c>
      <c r="AI197" s="111">
        <f t="shared" ref="AI197:AI260" si="80">IF($AG197=0,J197,0)</f>
        <v>0</v>
      </c>
      <c r="AJ197" s="111">
        <f t="shared" ref="AJ197:AJ260" si="81">IF($AG197=0,K197,0)</f>
        <v>0</v>
      </c>
      <c r="AK197" s="111">
        <f t="shared" ref="AK197:AK260" si="82">IF($AG197=0,L197,0)</f>
        <v>0</v>
      </c>
      <c r="AR197" s="110" t="str">
        <f t="shared" si="67"/>
        <v/>
      </c>
      <c r="AS197" s="110" t="str">
        <f t="shared" si="68"/>
        <v/>
      </c>
      <c r="AT197" s="110" t="str">
        <f t="shared" si="69"/>
        <v/>
      </c>
      <c r="AU197" s="110" t="str">
        <f t="shared" si="70"/>
        <v/>
      </c>
      <c r="AV197" s="110" t="str">
        <f t="shared" si="71"/>
        <v/>
      </c>
      <c r="AW197" s="110" t="str">
        <f t="shared" si="78"/>
        <v/>
      </c>
      <c r="AX197" s="110" t="str">
        <f t="shared" si="78"/>
        <v/>
      </c>
      <c r="AY197" s="110" t="str">
        <f t="shared" si="78"/>
        <v/>
      </c>
      <c r="AZ197" s="110" t="str">
        <f t="shared" si="78"/>
        <v/>
      </c>
      <c r="BA197" s="110" t="str">
        <f t="shared" si="78"/>
        <v/>
      </c>
      <c r="BB197" s="110" t="str">
        <f t="shared" si="72"/>
        <v/>
      </c>
      <c r="BC197" s="110" t="str">
        <f t="shared" si="73"/>
        <v/>
      </c>
      <c r="BD197" s="110" t="str">
        <f t="shared" si="74"/>
        <v/>
      </c>
      <c r="BE197" s="110" t="str">
        <f t="shared" si="75"/>
        <v/>
      </c>
      <c r="BF197" s="110" t="str">
        <f t="shared" si="76"/>
        <v/>
      </c>
      <c r="BJ197" s="171" t="s">
        <v>803</v>
      </c>
      <c r="BK197" s="171" t="s">
        <v>474</v>
      </c>
      <c r="BL197" s="171" t="s">
        <v>2346</v>
      </c>
      <c r="BM197" s="171" t="s">
        <v>314</v>
      </c>
      <c r="BN197" s="171" t="s">
        <v>804</v>
      </c>
    </row>
    <row r="198" spans="1:66" s="101" customFormat="1" ht="15">
      <c r="A198" s="35"/>
      <c r="B198" s="36"/>
      <c r="C198" s="36"/>
      <c r="D198" s="35"/>
      <c r="E198" s="36"/>
      <c r="F198" s="120"/>
      <c r="G198" s="97" t="str">
        <f t="shared" ref="G198:G261" si="83">IFERROR(IF(VLOOKUP(F198,BJ$5:BN$1036,2,FALSE)=D198,VLOOKUP(F198,BJ$5:BN$1036,5,FALSE),"N° de cred. Não confere com CNPJ"),"")</f>
        <v/>
      </c>
      <c r="H198" s="35"/>
      <c r="I198" s="36"/>
      <c r="J198" s="121"/>
      <c r="K198" s="121"/>
      <c r="L198" s="109">
        <f t="shared" ref="L198:L261" si="84">AI198-AJ198</f>
        <v>0</v>
      </c>
      <c r="M198" s="100">
        <f t="shared" ref="M198:M261" si="85">IF(AB198=1,$AN$5,IF(AC198=1,$AN$6,IF(AD198=1,$AN$7,IF(AE198=1,$AN$8,IF(AF198=1,$AN$9,0)))))</f>
        <v>0</v>
      </c>
      <c r="N198" s="100"/>
      <c r="O198" s="110">
        <f t="shared" si="79"/>
        <v>0</v>
      </c>
      <c r="P198" s="110">
        <f t="shared" si="79"/>
        <v>0</v>
      </c>
      <c r="Q198" s="110">
        <f t="shared" si="79"/>
        <v>0</v>
      </c>
      <c r="R198" s="110">
        <f t="shared" si="79"/>
        <v>0</v>
      </c>
      <c r="S198" s="110">
        <f t="shared" si="79"/>
        <v>0</v>
      </c>
      <c r="T198" s="110">
        <f t="shared" si="79"/>
        <v>0</v>
      </c>
      <c r="U198" s="110">
        <f t="shared" si="77"/>
        <v>0</v>
      </c>
      <c r="V198" s="110">
        <f t="shared" si="77"/>
        <v>0</v>
      </c>
      <c r="W198" s="110">
        <f t="shared" si="77"/>
        <v>0</v>
      </c>
      <c r="X198" s="110">
        <f t="shared" si="77"/>
        <v>0</v>
      </c>
      <c r="Y198" s="110">
        <f t="shared" si="77"/>
        <v>0</v>
      </c>
      <c r="Z198" s="110">
        <f t="shared" si="77"/>
        <v>1</v>
      </c>
      <c r="AB198" s="110">
        <f t="shared" ref="AB198:AB261" si="86">IFERROR(IF(BE198=BF198,0,1),1)</f>
        <v>0</v>
      </c>
      <c r="AC198" s="110">
        <f t="shared" ref="AC198:AC261" si="87">IF(O198+P198+Q198+R198+S198+T198+U198+V198+W198+X198+Y198=0,0,IF(O198+P198+Q198+R198+S198+V198+W198+X198=8,0,1))</f>
        <v>0</v>
      </c>
      <c r="AD198" s="110">
        <f t="shared" ref="AD198:AD261" si="88">IF(AND(C198=$AP$5,NOT(AND(T198,U198))),1,0)</f>
        <v>0</v>
      </c>
      <c r="AE198" s="110">
        <f t="shared" ref="AE198:AE261" si="89">IF(AND(C198&lt;&gt;$AP$5,OR(T198,U198,)),1,0)</f>
        <v>0</v>
      </c>
      <c r="AF198" s="110">
        <f t="shared" ref="AF198:AF261" si="90">IF(AND(O198=1,O197=0),1,0)</f>
        <v>0</v>
      </c>
      <c r="AG198" s="110">
        <f t="shared" ref="AG198:AG261" si="91">IF(AB198+AC198+AD198+AE198+AF198=0,0,1)</f>
        <v>0</v>
      </c>
      <c r="AI198" s="111">
        <f t="shared" si="80"/>
        <v>0</v>
      </c>
      <c r="AJ198" s="111">
        <f t="shared" si="81"/>
        <v>0</v>
      </c>
      <c r="AK198" s="111">
        <f t="shared" si="82"/>
        <v>0</v>
      </c>
      <c r="AR198" s="110" t="str">
        <f t="shared" ref="AR198:AR261" si="92">IF($A198="","",MID($A198,1,1)*2)</f>
        <v/>
      </c>
      <c r="AS198" s="110" t="str">
        <f t="shared" ref="AS198:AS261" si="93">IF($A198="","",MID($A198,2,1)*1)</f>
        <v/>
      </c>
      <c r="AT198" s="110" t="str">
        <f t="shared" ref="AT198:AT261" si="94">IF($A198="","",MID($A198,3,1)*2)</f>
        <v/>
      </c>
      <c r="AU198" s="110" t="str">
        <f t="shared" ref="AU198:AU261" si="95">IF($A198="","",MID($A198,4,1)*1)</f>
        <v/>
      </c>
      <c r="AV198" s="110" t="str">
        <f t="shared" ref="AV198:AV261" si="96">IF($A198="","",MID($A198,5,1)*2)</f>
        <v/>
      </c>
      <c r="AW198" s="110" t="str">
        <f t="shared" si="78"/>
        <v/>
      </c>
      <c r="AX198" s="110" t="str">
        <f t="shared" si="78"/>
        <v/>
      </c>
      <c r="AY198" s="110" t="str">
        <f t="shared" si="78"/>
        <v/>
      </c>
      <c r="AZ198" s="110" t="str">
        <f t="shared" si="78"/>
        <v/>
      </c>
      <c r="BA198" s="110" t="str">
        <f t="shared" si="78"/>
        <v/>
      </c>
      <c r="BB198" s="110" t="str">
        <f t="shared" ref="BB198:BB261" si="97">IF($A198="","",SUM(AW198:BA198))</f>
        <v/>
      </c>
      <c r="BC198" s="110" t="str">
        <f t="shared" ref="BC198:BC261" si="98">IF($A198="","",MOD(BB198,10))</f>
        <v/>
      </c>
      <c r="BD198" s="110" t="str">
        <f t="shared" ref="BD198:BD261" si="99">IF($A198="","",10-BC198)</f>
        <v/>
      </c>
      <c r="BE198" s="110" t="str">
        <f t="shared" ref="BE198:BE261" si="100">IF($A198="","",MOD(BD198,10))</f>
        <v/>
      </c>
      <c r="BF198" s="110" t="str">
        <f t="shared" ref="BF198:BF261" si="101">IF($A198="","",MID($A198,7,1)*1)</f>
        <v/>
      </c>
      <c r="BJ198" s="171" t="s">
        <v>805</v>
      </c>
      <c r="BK198" s="171" t="s">
        <v>474</v>
      </c>
      <c r="BL198" s="171" t="s">
        <v>2346</v>
      </c>
      <c r="BM198" s="171" t="s">
        <v>314</v>
      </c>
      <c r="BN198" s="171" t="s">
        <v>806</v>
      </c>
    </row>
    <row r="199" spans="1:66" s="101" customFormat="1" ht="15">
      <c r="A199" s="35"/>
      <c r="B199" s="36"/>
      <c r="C199" s="36"/>
      <c r="D199" s="35"/>
      <c r="E199" s="36"/>
      <c r="F199" s="120"/>
      <c r="G199" s="97" t="str">
        <f t="shared" si="83"/>
        <v/>
      </c>
      <c r="H199" s="35"/>
      <c r="I199" s="36"/>
      <c r="J199" s="121"/>
      <c r="K199" s="121"/>
      <c r="L199" s="109">
        <f t="shared" si="84"/>
        <v>0</v>
      </c>
      <c r="M199" s="100">
        <f t="shared" si="85"/>
        <v>0</v>
      </c>
      <c r="N199" s="100"/>
      <c r="O199" s="110">
        <f t="shared" si="79"/>
        <v>0</v>
      </c>
      <c r="P199" s="110">
        <f t="shared" si="79"/>
        <v>0</v>
      </c>
      <c r="Q199" s="110">
        <f t="shared" si="79"/>
        <v>0</v>
      </c>
      <c r="R199" s="110">
        <f t="shared" si="79"/>
        <v>0</v>
      </c>
      <c r="S199" s="110">
        <f t="shared" si="79"/>
        <v>0</v>
      </c>
      <c r="T199" s="110">
        <f t="shared" si="79"/>
        <v>0</v>
      </c>
      <c r="U199" s="110">
        <f t="shared" si="77"/>
        <v>0</v>
      </c>
      <c r="V199" s="110">
        <f t="shared" si="77"/>
        <v>0</v>
      </c>
      <c r="W199" s="110">
        <f t="shared" si="77"/>
        <v>0</v>
      </c>
      <c r="X199" s="110">
        <f t="shared" si="77"/>
        <v>0</v>
      </c>
      <c r="Y199" s="110">
        <f t="shared" si="77"/>
        <v>0</v>
      </c>
      <c r="Z199" s="110">
        <f t="shared" si="77"/>
        <v>1</v>
      </c>
      <c r="AB199" s="110">
        <f t="shared" si="86"/>
        <v>0</v>
      </c>
      <c r="AC199" s="110">
        <f t="shared" si="87"/>
        <v>0</v>
      </c>
      <c r="AD199" s="110">
        <f t="shared" si="88"/>
        <v>0</v>
      </c>
      <c r="AE199" s="110">
        <f t="shared" si="89"/>
        <v>0</v>
      </c>
      <c r="AF199" s="110">
        <f t="shared" si="90"/>
        <v>0</v>
      </c>
      <c r="AG199" s="110">
        <f t="shared" si="91"/>
        <v>0</v>
      </c>
      <c r="AI199" s="111">
        <f t="shared" si="80"/>
        <v>0</v>
      </c>
      <c r="AJ199" s="111">
        <f t="shared" si="81"/>
        <v>0</v>
      </c>
      <c r="AK199" s="111">
        <f t="shared" si="82"/>
        <v>0</v>
      </c>
      <c r="AR199" s="110" t="str">
        <f t="shared" si="92"/>
        <v/>
      </c>
      <c r="AS199" s="110" t="str">
        <f t="shared" si="93"/>
        <v/>
      </c>
      <c r="AT199" s="110" t="str">
        <f t="shared" si="94"/>
        <v/>
      </c>
      <c r="AU199" s="110" t="str">
        <f t="shared" si="95"/>
        <v/>
      </c>
      <c r="AV199" s="110" t="str">
        <f t="shared" si="96"/>
        <v/>
      </c>
      <c r="AW199" s="110" t="str">
        <f t="shared" si="78"/>
        <v/>
      </c>
      <c r="AX199" s="110" t="str">
        <f t="shared" si="78"/>
        <v/>
      </c>
      <c r="AY199" s="110" t="str">
        <f t="shared" si="78"/>
        <v/>
      </c>
      <c r="AZ199" s="110" t="str">
        <f t="shared" si="78"/>
        <v/>
      </c>
      <c r="BA199" s="110" t="str">
        <f t="shared" si="78"/>
        <v/>
      </c>
      <c r="BB199" s="110" t="str">
        <f t="shared" si="97"/>
        <v/>
      </c>
      <c r="BC199" s="110" t="str">
        <f t="shared" si="98"/>
        <v/>
      </c>
      <c r="BD199" s="110" t="str">
        <f t="shared" si="99"/>
        <v/>
      </c>
      <c r="BE199" s="110" t="str">
        <f t="shared" si="100"/>
        <v/>
      </c>
      <c r="BF199" s="110" t="str">
        <f t="shared" si="101"/>
        <v/>
      </c>
      <c r="BJ199" s="171" t="s">
        <v>807</v>
      </c>
      <c r="BK199" s="171" t="s">
        <v>485</v>
      </c>
      <c r="BL199" s="171" t="s">
        <v>486</v>
      </c>
      <c r="BM199" s="171" t="s">
        <v>304</v>
      </c>
      <c r="BN199" s="171" t="s">
        <v>808</v>
      </c>
    </row>
    <row r="200" spans="1:66" s="101" customFormat="1" ht="15">
      <c r="A200" s="35"/>
      <c r="B200" s="36"/>
      <c r="C200" s="36"/>
      <c r="D200" s="35"/>
      <c r="E200" s="36"/>
      <c r="F200" s="120"/>
      <c r="G200" s="97" t="str">
        <f t="shared" si="83"/>
        <v/>
      </c>
      <c r="H200" s="35"/>
      <c r="I200" s="36"/>
      <c r="J200" s="121"/>
      <c r="K200" s="121"/>
      <c r="L200" s="109">
        <f t="shared" si="84"/>
        <v>0</v>
      </c>
      <c r="M200" s="100">
        <f t="shared" si="85"/>
        <v>0</v>
      </c>
      <c r="N200" s="100"/>
      <c r="O200" s="110">
        <f t="shared" si="79"/>
        <v>0</v>
      </c>
      <c r="P200" s="110">
        <f t="shared" si="79"/>
        <v>0</v>
      </c>
      <c r="Q200" s="110">
        <f t="shared" si="79"/>
        <v>0</v>
      </c>
      <c r="R200" s="110">
        <f t="shared" si="79"/>
        <v>0</v>
      </c>
      <c r="S200" s="110">
        <f t="shared" si="79"/>
        <v>0</v>
      </c>
      <c r="T200" s="110">
        <f t="shared" si="79"/>
        <v>0</v>
      </c>
      <c r="U200" s="110">
        <f t="shared" si="77"/>
        <v>0</v>
      </c>
      <c r="V200" s="110">
        <f t="shared" si="77"/>
        <v>0</v>
      </c>
      <c r="W200" s="110">
        <f t="shared" si="77"/>
        <v>0</v>
      </c>
      <c r="X200" s="110">
        <f t="shared" si="77"/>
        <v>0</v>
      </c>
      <c r="Y200" s="110">
        <f t="shared" si="77"/>
        <v>0</v>
      </c>
      <c r="Z200" s="110">
        <f t="shared" si="77"/>
        <v>1</v>
      </c>
      <c r="AB200" s="110">
        <f t="shared" si="86"/>
        <v>0</v>
      </c>
      <c r="AC200" s="110">
        <f t="shared" si="87"/>
        <v>0</v>
      </c>
      <c r="AD200" s="110">
        <f t="shared" si="88"/>
        <v>0</v>
      </c>
      <c r="AE200" s="110">
        <f t="shared" si="89"/>
        <v>0</v>
      </c>
      <c r="AF200" s="110">
        <f t="shared" si="90"/>
        <v>0</v>
      </c>
      <c r="AG200" s="110">
        <f t="shared" si="91"/>
        <v>0</v>
      </c>
      <c r="AI200" s="111">
        <f t="shared" si="80"/>
        <v>0</v>
      </c>
      <c r="AJ200" s="111">
        <f t="shared" si="81"/>
        <v>0</v>
      </c>
      <c r="AK200" s="111">
        <f t="shared" si="82"/>
        <v>0</v>
      </c>
      <c r="AR200" s="110" t="str">
        <f t="shared" si="92"/>
        <v/>
      </c>
      <c r="AS200" s="110" t="str">
        <f t="shared" si="93"/>
        <v/>
      </c>
      <c r="AT200" s="110" t="str">
        <f t="shared" si="94"/>
        <v/>
      </c>
      <c r="AU200" s="110" t="str">
        <f t="shared" si="95"/>
        <v/>
      </c>
      <c r="AV200" s="110" t="str">
        <f t="shared" si="96"/>
        <v/>
      </c>
      <c r="AW200" s="110" t="str">
        <f t="shared" si="78"/>
        <v/>
      </c>
      <c r="AX200" s="110" t="str">
        <f t="shared" si="78"/>
        <v/>
      </c>
      <c r="AY200" s="110" t="str">
        <f t="shared" si="78"/>
        <v/>
      </c>
      <c r="AZ200" s="110" t="str">
        <f t="shared" si="78"/>
        <v/>
      </c>
      <c r="BA200" s="110" t="str">
        <f t="shared" si="78"/>
        <v/>
      </c>
      <c r="BB200" s="110" t="str">
        <f t="shared" si="97"/>
        <v/>
      </c>
      <c r="BC200" s="110" t="str">
        <f t="shared" si="98"/>
        <v/>
      </c>
      <c r="BD200" s="110" t="str">
        <f t="shared" si="99"/>
        <v/>
      </c>
      <c r="BE200" s="110" t="str">
        <f t="shared" si="100"/>
        <v/>
      </c>
      <c r="BF200" s="110" t="str">
        <f t="shared" si="101"/>
        <v/>
      </c>
      <c r="BJ200" s="171" t="s">
        <v>809</v>
      </c>
      <c r="BK200" s="171" t="s">
        <v>474</v>
      </c>
      <c r="BL200" s="171" t="s">
        <v>2346</v>
      </c>
      <c r="BM200" s="171" t="s">
        <v>314</v>
      </c>
      <c r="BN200" s="171" t="s">
        <v>810</v>
      </c>
    </row>
    <row r="201" spans="1:66" s="101" customFormat="1" ht="15">
      <c r="A201" s="35"/>
      <c r="B201" s="36"/>
      <c r="C201" s="36"/>
      <c r="D201" s="35"/>
      <c r="E201" s="36"/>
      <c r="F201" s="120"/>
      <c r="G201" s="97" t="str">
        <f t="shared" si="83"/>
        <v/>
      </c>
      <c r="H201" s="35"/>
      <c r="I201" s="36"/>
      <c r="J201" s="121"/>
      <c r="K201" s="121"/>
      <c r="L201" s="109">
        <f t="shared" si="84"/>
        <v>0</v>
      </c>
      <c r="M201" s="100">
        <f t="shared" si="85"/>
        <v>0</v>
      </c>
      <c r="N201" s="100"/>
      <c r="O201" s="110">
        <f t="shared" si="79"/>
        <v>0</v>
      </c>
      <c r="P201" s="110">
        <f t="shared" si="79"/>
        <v>0</v>
      </c>
      <c r="Q201" s="110">
        <f t="shared" si="79"/>
        <v>0</v>
      </c>
      <c r="R201" s="110">
        <f t="shared" si="79"/>
        <v>0</v>
      </c>
      <c r="S201" s="110">
        <f t="shared" si="79"/>
        <v>0</v>
      </c>
      <c r="T201" s="110">
        <f t="shared" si="79"/>
        <v>0</v>
      </c>
      <c r="U201" s="110">
        <f t="shared" si="77"/>
        <v>0</v>
      </c>
      <c r="V201" s="110">
        <f t="shared" si="77"/>
        <v>0</v>
      </c>
      <c r="W201" s="110">
        <f t="shared" si="77"/>
        <v>0</v>
      </c>
      <c r="X201" s="110">
        <f t="shared" si="77"/>
        <v>0</v>
      </c>
      <c r="Y201" s="110">
        <f t="shared" si="77"/>
        <v>0</v>
      </c>
      <c r="Z201" s="110">
        <f t="shared" si="77"/>
        <v>1</v>
      </c>
      <c r="AB201" s="110">
        <f t="shared" si="86"/>
        <v>0</v>
      </c>
      <c r="AC201" s="110">
        <f t="shared" si="87"/>
        <v>0</v>
      </c>
      <c r="AD201" s="110">
        <f t="shared" si="88"/>
        <v>0</v>
      </c>
      <c r="AE201" s="110">
        <f t="shared" si="89"/>
        <v>0</v>
      </c>
      <c r="AF201" s="110">
        <f t="shared" si="90"/>
        <v>0</v>
      </c>
      <c r="AG201" s="110">
        <f t="shared" si="91"/>
        <v>0</v>
      </c>
      <c r="AI201" s="111">
        <f t="shared" si="80"/>
        <v>0</v>
      </c>
      <c r="AJ201" s="111">
        <f t="shared" si="81"/>
        <v>0</v>
      </c>
      <c r="AK201" s="111">
        <f t="shared" si="82"/>
        <v>0</v>
      </c>
      <c r="AR201" s="110" t="str">
        <f t="shared" si="92"/>
        <v/>
      </c>
      <c r="AS201" s="110" t="str">
        <f t="shared" si="93"/>
        <v/>
      </c>
      <c r="AT201" s="110" t="str">
        <f t="shared" si="94"/>
        <v/>
      </c>
      <c r="AU201" s="110" t="str">
        <f t="shared" si="95"/>
        <v/>
      </c>
      <c r="AV201" s="110" t="str">
        <f t="shared" si="96"/>
        <v/>
      </c>
      <c r="AW201" s="110" t="str">
        <f t="shared" si="78"/>
        <v/>
      </c>
      <c r="AX201" s="110" t="str">
        <f t="shared" si="78"/>
        <v/>
      </c>
      <c r="AY201" s="110" t="str">
        <f t="shared" si="78"/>
        <v/>
      </c>
      <c r="AZ201" s="110" t="str">
        <f t="shared" si="78"/>
        <v/>
      </c>
      <c r="BA201" s="110" t="str">
        <f t="shared" si="78"/>
        <v/>
      </c>
      <c r="BB201" s="110" t="str">
        <f t="shared" si="97"/>
        <v/>
      </c>
      <c r="BC201" s="110" t="str">
        <f t="shared" si="98"/>
        <v/>
      </c>
      <c r="BD201" s="110" t="str">
        <f t="shared" si="99"/>
        <v/>
      </c>
      <c r="BE201" s="110" t="str">
        <f t="shared" si="100"/>
        <v/>
      </c>
      <c r="BF201" s="110" t="str">
        <f t="shared" si="101"/>
        <v/>
      </c>
      <c r="BJ201" s="171" t="s">
        <v>811</v>
      </c>
      <c r="BK201" s="171" t="s">
        <v>521</v>
      </c>
      <c r="BL201" s="171" t="s">
        <v>522</v>
      </c>
      <c r="BM201" s="171" t="s">
        <v>314</v>
      </c>
      <c r="BN201" s="171" t="s">
        <v>812</v>
      </c>
    </row>
    <row r="202" spans="1:66" s="101" customFormat="1" ht="15">
      <c r="A202" s="35"/>
      <c r="B202" s="36"/>
      <c r="C202" s="36"/>
      <c r="D202" s="35"/>
      <c r="E202" s="36"/>
      <c r="F202" s="120"/>
      <c r="G202" s="97" t="str">
        <f t="shared" si="83"/>
        <v/>
      </c>
      <c r="H202" s="35"/>
      <c r="I202" s="36"/>
      <c r="J202" s="121"/>
      <c r="K202" s="121"/>
      <c r="L202" s="109">
        <f t="shared" si="84"/>
        <v>0</v>
      </c>
      <c r="M202" s="100">
        <f t="shared" si="85"/>
        <v>0</v>
      </c>
      <c r="N202" s="100"/>
      <c r="O202" s="110">
        <f t="shared" si="79"/>
        <v>0</v>
      </c>
      <c r="P202" s="110">
        <f t="shared" si="79"/>
        <v>0</v>
      </c>
      <c r="Q202" s="110">
        <f t="shared" si="79"/>
        <v>0</v>
      </c>
      <c r="R202" s="110">
        <f t="shared" si="79"/>
        <v>0</v>
      </c>
      <c r="S202" s="110">
        <f t="shared" si="79"/>
        <v>0</v>
      </c>
      <c r="T202" s="110">
        <f t="shared" si="79"/>
        <v>0</v>
      </c>
      <c r="U202" s="110">
        <f t="shared" si="77"/>
        <v>0</v>
      </c>
      <c r="V202" s="110">
        <f t="shared" si="77"/>
        <v>0</v>
      </c>
      <c r="W202" s="110">
        <f t="shared" si="77"/>
        <v>0</v>
      </c>
      <c r="X202" s="110">
        <f t="shared" si="77"/>
        <v>0</v>
      </c>
      <c r="Y202" s="110">
        <f t="shared" si="77"/>
        <v>0</v>
      </c>
      <c r="Z202" s="110">
        <f t="shared" si="77"/>
        <v>1</v>
      </c>
      <c r="AB202" s="110">
        <f t="shared" si="86"/>
        <v>0</v>
      </c>
      <c r="AC202" s="110">
        <f t="shared" si="87"/>
        <v>0</v>
      </c>
      <c r="AD202" s="110">
        <f t="shared" si="88"/>
        <v>0</v>
      </c>
      <c r="AE202" s="110">
        <f t="shared" si="89"/>
        <v>0</v>
      </c>
      <c r="AF202" s="110">
        <f t="shared" si="90"/>
        <v>0</v>
      </c>
      <c r="AG202" s="110">
        <f t="shared" si="91"/>
        <v>0</v>
      </c>
      <c r="AI202" s="111">
        <f t="shared" si="80"/>
        <v>0</v>
      </c>
      <c r="AJ202" s="111">
        <f t="shared" si="81"/>
        <v>0</v>
      </c>
      <c r="AK202" s="111">
        <f t="shared" si="82"/>
        <v>0</v>
      </c>
      <c r="AR202" s="110" t="str">
        <f t="shared" si="92"/>
        <v/>
      </c>
      <c r="AS202" s="110" t="str">
        <f t="shared" si="93"/>
        <v/>
      </c>
      <c r="AT202" s="110" t="str">
        <f t="shared" si="94"/>
        <v/>
      </c>
      <c r="AU202" s="110" t="str">
        <f t="shared" si="95"/>
        <v/>
      </c>
      <c r="AV202" s="110" t="str">
        <f t="shared" si="96"/>
        <v/>
      </c>
      <c r="AW202" s="110" t="str">
        <f t="shared" si="78"/>
        <v/>
      </c>
      <c r="AX202" s="110" t="str">
        <f t="shared" si="78"/>
        <v/>
      </c>
      <c r="AY202" s="110" t="str">
        <f t="shared" si="78"/>
        <v/>
      </c>
      <c r="AZ202" s="110" t="str">
        <f t="shared" si="78"/>
        <v/>
      </c>
      <c r="BA202" s="110" t="str">
        <f t="shared" si="78"/>
        <v/>
      </c>
      <c r="BB202" s="110" t="str">
        <f t="shared" si="97"/>
        <v/>
      </c>
      <c r="BC202" s="110" t="str">
        <f t="shared" si="98"/>
        <v/>
      </c>
      <c r="BD202" s="110" t="str">
        <f t="shared" si="99"/>
        <v/>
      </c>
      <c r="BE202" s="110" t="str">
        <f t="shared" si="100"/>
        <v/>
      </c>
      <c r="BF202" s="110" t="str">
        <f t="shared" si="101"/>
        <v/>
      </c>
      <c r="BJ202" s="171" t="s">
        <v>813</v>
      </c>
      <c r="BK202" s="171" t="s">
        <v>521</v>
      </c>
      <c r="BL202" s="171" t="s">
        <v>522</v>
      </c>
      <c r="BM202" s="171" t="s">
        <v>314</v>
      </c>
      <c r="BN202" s="171" t="s">
        <v>814</v>
      </c>
    </row>
    <row r="203" spans="1:66" s="101" customFormat="1" ht="15">
      <c r="A203" s="35"/>
      <c r="B203" s="36"/>
      <c r="C203" s="36"/>
      <c r="D203" s="35"/>
      <c r="E203" s="36"/>
      <c r="F203" s="120"/>
      <c r="G203" s="97" t="str">
        <f t="shared" si="83"/>
        <v/>
      </c>
      <c r="H203" s="35"/>
      <c r="I203" s="36"/>
      <c r="J203" s="121"/>
      <c r="K203" s="121"/>
      <c r="L203" s="109">
        <f t="shared" si="84"/>
        <v>0</v>
      </c>
      <c r="M203" s="100">
        <f t="shared" si="85"/>
        <v>0</v>
      </c>
      <c r="N203" s="100"/>
      <c r="O203" s="110">
        <f t="shared" si="79"/>
        <v>0</v>
      </c>
      <c r="P203" s="110">
        <f t="shared" si="79"/>
        <v>0</v>
      </c>
      <c r="Q203" s="110">
        <f t="shared" si="79"/>
        <v>0</v>
      </c>
      <c r="R203" s="110">
        <f t="shared" si="79"/>
        <v>0</v>
      </c>
      <c r="S203" s="110">
        <f t="shared" si="79"/>
        <v>0</v>
      </c>
      <c r="T203" s="110">
        <f t="shared" si="79"/>
        <v>0</v>
      </c>
      <c r="U203" s="110">
        <f t="shared" si="77"/>
        <v>0</v>
      </c>
      <c r="V203" s="110">
        <f t="shared" si="77"/>
        <v>0</v>
      </c>
      <c r="W203" s="110">
        <f t="shared" si="77"/>
        <v>0</v>
      </c>
      <c r="X203" s="110">
        <f t="shared" si="77"/>
        <v>0</v>
      </c>
      <c r="Y203" s="110">
        <f t="shared" si="77"/>
        <v>0</v>
      </c>
      <c r="Z203" s="110">
        <f t="shared" si="77"/>
        <v>1</v>
      </c>
      <c r="AB203" s="110">
        <f t="shared" si="86"/>
        <v>0</v>
      </c>
      <c r="AC203" s="110">
        <f t="shared" si="87"/>
        <v>0</v>
      </c>
      <c r="AD203" s="110">
        <f t="shared" si="88"/>
        <v>0</v>
      </c>
      <c r="AE203" s="110">
        <f t="shared" si="89"/>
        <v>0</v>
      </c>
      <c r="AF203" s="110">
        <f t="shared" si="90"/>
        <v>0</v>
      </c>
      <c r="AG203" s="110">
        <f t="shared" si="91"/>
        <v>0</v>
      </c>
      <c r="AI203" s="111">
        <f t="shared" si="80"/>
        <v>0</v>
      </c>
      <c r="AJ203" s="111">
        <f t="shared" si="81"/>
        <v>0</v>
      </c>
      <c r="AK203" s="111">
        <f t="shared" si="82"/>
        <v>0</v>
      </c>
      <c r="AR203" s="110" t="str">
        <f t="shared" si="92"/>
        <v/>
      </c>
      <c r="AS203" s="110" t="str">
        <f t="shared" si="93"/>
        <v/>
      </c>
      <c r="AT203" s="110" t="str">
        <f t="shared" si="94"/>
        <v/>
      </c>
      <c r="AU203" s="110" t="str">
        <f t="shared" si="95"/>
        <v/>
      </c>
      <c r="AV203" s="110" t="str">
        <f t="shared" si="96"/>
        <v/>
      </c>
      <c r="AW203" s="110" t="str">
        <f t="shared" si="78"/>
        <v/>
      </c>
      <c r="AX203" s="110" t="str">
        <f t="shared" si="78"/>
        <v/>
      </c>
      <c r="AY203" s="110" t="str">
        <f t="shared" si="78"/>
        <v/>
      </c>
      <c r="AZ203" s="110" t="str">
        <f t="shared" si="78"/>
        <v/>
      </c>
      <c r="BA203" s="110" t="str">
        <f t="shared" si="78"/>
        <v/>
      </c>
      <c r="BB203" s="110" t="str">
        <f t="shared" si="97"/>
        <v/>
      </c>
      <c r="BC203" s="110" t="str">
        <f t="shared" si="98"/>
        <v/>
      </c>
      <c r="BD203" s="110" t="str">
        <f t="shared" si="99"/>
        <v/>
      </c>
      <c r="BE203" s="110" t="str">
        <f t="shared" si="100"/>
        <v/>
      </c>
      <c r="BF203" s="110" t="str">
        <f t="shared" si="101"/>
        <v/>
      </c>
      <c r="BJ203" s="171" t="s">
        <v>815</v>
      </c>
      <c r="BK203" s="171" t="s">
        <v>521</v>
      </c>
      <c r="BL203" s="171" t="s">
        <v>522</v>
      </c>
      <c r="BM203" s="171" t="s">
        <v>314</v>
      </c>
      <c r="BN203" s="171" t="s">
        <v>816</v>
      </c>
    </row>
    <row r="204" spans="1:66" s="101" customFormat="1" ht="15">
      <c r="A204" s="35"/>
      <c r="B204" s="36"/>
      <c r="C204" s="36"/>
      <c r="D204" s="35"/>
      <c r="E204" s="36"/>
      <c r="F204" s="120"/>
      <c r="G204" s="97" t="str">
        <f t="shared" si="83"/>
        <v/>
      </c>
      <c r="H204" s="35"/>
      <c r="I204" s="36"/>
      <c r="J204" s="121"/>
      <c r="K204" s="121"/>
      <c r="L204" s="109">
        <f t="shared" si="84"/>
        <v>0</v>
      </c>
      <c r="M204" s="100">
        <f t="shared" si="85"/>
        <v>0</v>
      </c>
      <c r="N204" s="100"/>
      <c r="O204" s="110">
        <f t="shared" si="79"/>
        <v>0</v>
      </c>
      <c r="P204" s="110">
        <f t="shared" si="79"/>
        <v>0</v>
      </c>
      <c r="Q204" s="110">
        <f t="shared" si="79"/>
        <v>0</v>
      </c>
      <c r="R204" s="110">
        <f t="shared" si="79"/>
        <v>0</v>
      </c>
      <c r="S204" s="110">
        <f t="shared" si="79"/>
        <v>0</v>
      </c>
      <c r="T204" s="110">
        <f t="shared" si="79"/>
        <v>0</v>
      </c>
      <c r="U204" s="110">
        <f t="shared" si="77"/>
        <v>0</v>
      </c>
      <c r="V204" s="110">
        <f t="shared" si="77"/>
        <v>0</v>
      </c>
      <c r="W204" s="110">
        <f t="shared" si="77"/>
        <v>0</v>
      </c>
      <c r="X204" s="110">
        <f t="shared" ref="X204:Z267" si="102">IF(J204&lt;&gt;"",1,0)</f>
        <v>0</v>
      </c>
      <c r="Y204" s="110">
        <f t="shared" si="102"/>
        <v>0</v>
      </c>
      <c r="Z204" s="110">
        <f t="shared" si="102"/>
        <v>1</v>
      </c>
      <c r="AB204" s="110">
        <f t="shared" si="86"/>
        <v>0</v>
      </c>
      <c r="AC204" s="110">
        <f t="shared" si="87"/>
        <v>0</v>
      </c>
      <c r="AD204" s="110">
        <f t="shared" si="88"/>
        <v>0</v>
      </c>
      <c r="AE204" s="110">
        <f t="shared" si="89"/>
        <v>0</v>
      </c>
      <c r="AF204" s="110">
        <f t="shared" si="90"/>
        <v>0</v>
      </c>
      <c r="AG204" s="110">
        <f t="shared" si="91"/>
        <v>0</v>
      </c>
      <c r="AI204" s="111">
        <f t="shared" si="80"/>
        <v>0</v>
      </c>
      <c r="AJ204" s="111">
        <f t="shared" si="81"/>
        <v>0</v>
      </c>
      <c r="AK204" s="111">
        <f t="shared" si="82"/>
        <v>0</v>
      </c>
      <c r="AR204" s="110" t="str">
        <f t="shared" si="92"/>
        <v/>
      </c>
      <c r="AS204" s="110" t="str">
        <f t="shared" si="93"/>
        <v/>
      </c>
      <c r="AT204" s="110" t="str">
        <f t="shared" si="94"/>
        <v/>
      </c>
      <c r="AU204" s="110" t="str">
        <f t="shared" si="95"/>
        <v/>
      </c>
      <c r="AV204" s="110" t="str">
        <f t="shared" si="96"/>
        <v/>
      </c>
      <c r="AW204" s="110" t="str">
        <f t="shared" si="78"/>
        <v/>
      </c>
      <c r="AX204" s="110" t="str">
        <f t="shared" si="78"/>
        <v/>
      </c>
      <c r="AY204" s="110" t="str">
        <f t="shared" si="78"/>
        <v/>
      </c>
      <c r="AZ204" s="110" t="str">
        <f t="shared" si="78"/>
        <v/>
      </c>
      <c r="BA204" s="110" t="str">
        <f t="shared" si="78"/>
        <v/>
      </c>
      <c r="BB204" s="110" t="str">
        <f t="shared" si="97"/>
        <v/>
      </c>
      <c r="BC204" s="110" t="str">
        <f t="shared" si="98"/>
        <v/>
      </c>
      <c r="BD204" s="110" t="str">
        <f t="shared" si="99"/>
        <v/>
      </c>
      <c r="BE204" s="110" t="str">
        <f t="shared" si="100"/>
        <v/>
      </c>
      <c r="BF204" s="110" t="str">
        <f t="shared" si="101"/>
        <v/>
      </c>
      <c r="BJ204" s="171" t="s">
        <v>817</v>
      </c>
      <c r="BK204" s="171" t="s">
        <v>521</v>
      </c>
      <c r="BL204" s="171" t="s">
        <v>522</v>
      </c>
      <c r="BM204" s="171" t="s">
        <v>314</v>
      </c>
      <c r="BN204" s="171" t="s">
        <v>818</v>
      </c>
    </row>
    <row r="205" spans="1:66" s="101" customFormat="1" ht="15">
      <c r="A205" s="35"/>
      <c r="B205" s="36"/>
      <c r="C205" s="36"/>
      <c r="D205" s="35"/>
      <c r="E205" s="36"/>
      <c r="F205" s="120"/>
      <c r="G205" s="97" t="str">
        <f t="shared" si="83"/>
        <v/>
      </c>
      <c r="H205" s="35"/>
      <c r="I205" s="36"/>
      <c r="J205" s="121"/>
      <c r="K205" s="121"/>
      <c r="L205" s="109">
        <f t="shared" si="84"/>
        <v>0</v>
      </c>
      <c r="M205" s="100">
        <f t="shared" si="85"/>
        <v>0</v>
      </c>
      <c r="N205" s="100"/>
      <c r="O205" s="110">
        <f t="shared" si="79"/>
        <v>0</v>
      </c>
      <c r="P205" s="110">
        <f t="shared" si="79"/>
        <v>0</v>
      </c>
      <c r="Q205" s="110">
        <f t="shared" si="79"/>
        <v>0</v>
      </c>
      <c r="R205" s="110">
        <f t="shared" si="79"/>
        <v>0</v>
      </c>
      <c r="S205" s="110">
        <f t="shared" si="79"/>
        <v>0</v>
      </c>
      <c r="T205" s="110">
        <f t="shared" si="79"/>
        <v>0</v>
      </c>
      <c r="U205" s="110">
        <f t="shared" si="79"/>
        <v>0</v>
      </c>
      <c r="V205" s="110">
        <f t="shared" si="79"/>
        <v>0</v>
      </c>
      <c r="W205" s="110">
        <f t="shared" si="79"/>
        <v>0</v>
      </c>
      <c r="X205" s="110">
        <f t="shared" si="102"/>
        <v>0</v>
      </c>
      <c r="Y205" s="110">
        <f t="shared" si="102"/>
        <v>0</v>
      </c>
      <c r="Z205" s="110">
        <f t="shared" si="102"/>
        <v>1</v>
      </c>
      <c r="AB205" s="110">
        <f t="shared" si="86"/>
        <v>0</v>
      </c>
      <c r="AC205" s="110">
        <f t="shared" si="87"/>
        <v>0</v>
      </c>
      <c r="AD205" s="110">
        <f t="shared" si="88"/>
        <v>0</v>
      </c>
      <c r="AE205" s="110">
        <f t="shared" si="89"/>
        <v>0</v>
      </c>
      <c r="AF205" s="110">
        <f t="shared" si="90"/>
        <v>0</v>
      </c>
      <c r="AG205" s="110">
        <f t="shared" si="91"/>
        <v>0</v>
      </c>
      <c r="AI205" s="111">
        <f t="shared" si="80"/>
        <v>0</v>
      </c>
      <c r="AJ205" s="111">
        <f t="shared" si="81"/>
        <v>0</v>
      </c>
      <c r="AK205" s="111">
        <f t="shared" si="82"/>
        <v>0</v>
      </c>
      <c r="AR205" s="110" t="str">
        <f t="shared" si="92"/>
        <v/>
      </c>
      <c r="AS205" s="110" t="str">
        <f t="shared" si="93"/>
        <v/>
      </c>
      <c r="AT205" s="110" t="str">
        <f t="shared" si="94"/>
        <v/>
      </c>
      <c r="AU205" s="110" t="str">
        <f t="shared" si="95"/>
        <v/>
      </c>
      <c r="AV205" s="110" t="str">
        <f t="shared" si="96"/>
        <v/>
      </c>
      <c r="AW205" s="110" t="str">
        <f t="shared" si="78"/>
        <v/>
      </c>
      <c r="AX205" s="110" t="str">
        <f t="shared" si="78"/>
        <v/>
      </c>
      <c r="AY205" s="110" t="str">
        <f t="shared" si="78"/>
        <v/>
      </c>
      <c r="AZ205" s="110" t="str">
        <f t="shared" si="78"/>
        <v/>
      </c>
      <c r="BA205" s="110" t="str">
        <f t="shared" si="78"/>
        <v/>
      </c>
      <c r="BB205" s="110" t="str">
        <f t="shared" si="97"/>
        <v/>
      </c>
      <c r="BC205" s="110" t="str">
        <f t="shared" si="98"/>
        <v/>
      </c>
      <c r="BD205" s="110" t="str">
        <f t="shared" si="99"/>
        <v/>
      </c>
      <c r="BE205" s="110" t="str">
        <f t="shared" si="100"/>
        <v/>
      </c>
      <c r="BF205" s="110" t="str">
        <f t="shared" si="101"/>
        <v/>
      </c>
      <c r="BJ205" s="171" t="s">
        <v>819</v>
      </c>
      <c r="BK205" s="171" t="s">
        <v>521</v>
      </c>
      <c r="BL205" s="171" t="s">
        <v>522</v>
      </c>
      <c r="BM205" s="171" t="s">
        <v>314</v>
      </c>
      <c r="BN205" s="171" t="s">
        <v>820</v>
      </c>
    </row>
    <row r="206" spans="1:66" s="101" customFormat="1" ht="15">
      <c r="A206" s="35"/>
      <c r="B206" s="36"/>
      <c r="C206" s="36"/>
      <c r="D206" s="35"/>
      <c r="E206" s="36"/>
      <c r="F206" s="120"/>
      <c r="G206" s="97" t="str">
        <f t="shared" si="83"/>
        <v/>
      </c>
      <c r="H206" s="35"/>
      <c r="I206" s="36"/>
      <c r="J206" s="121"/>
      <c r="K206" s="121"/>
      <c r="L206" s="109">
        <f t="shared" si="84"/>
        <v>0</v>
      </c>
      <c r="M206" s="100">
        <f t="shared" si="85"/>
        <v>0</v>
      </c>
      <c r="N206" s="100"/>
      <c r="O206" s="110">
        <f t="shared" ref="O206:W234" si="103">IF(A206&lt;&gt;"",1,0)</f>
        <v>0</v>
      </c>
      <c r="P206" s="110">
        <f t="shared" si="103"/>
        <v>0</v>
      </c>
      <c r="Q206" s="110">
        <f t="shared" si="103"/>
        <v>0</v>
      </c>
      <c r="R206" s="110">
        <f t="shared" si="103"/>
        <v>0</v>
      </c>
      <c r="S206" s="110">
        <f t="shared" si="103"/>
        <v>0</v>
      </c>
      <c r="T206" s="110">
        <f t="shared" si="103"/>
        <v>0</v>
      </c>
      <c r="U206" s="110">
        <f t="shared" si="103"/>
        <v>0</v>
      </c>
      <c r="V206" s="110">
        <f t="shared" si="103"/>
        <v>0</v>
      </c>
      <c r="W206" s="110">
        <f t="shared" si="103"/>
        <v>0</v>
      </c>
      <c r="X206" s="110">
        <f t="shared" si="102"/>
        <v>0</v>
      </c>
      <c r="Y206" s="110">
        <f t="shared" si="102"/>
        <v>0</v>
      </c>
      <c r="Z206" s="110">
        <f t="shared" si="102"/>
        <v>1</v>
      </c>
      <c r="AB206" s="110">
        <f t="shared" si="86"/>
        <v>0</v>
      </c>
      <c r="AC206" s="110">
        <f t="shared" si="87"/>
        <v>0</v>
      </c>
      <c r="AD206" s="110">
        <f t="shared" si="88"/>
        <v>0</v>
      </c>
      <c r="AE206" s="110">
        <f t="shared" si="89"/>
        <v>0</v>
      </c>
      <c r="AF206" s="110">
        <f t="shared" si="90"/>
        <v>0</v>
      </c>
      <c r="AG206" s="110">
        <f t="shared" si="91"/>
        <v>0</v>
      </c>
      <c r="AI206" s="111">
        <f t="shared" si="80"/>
        <v>0</v>
      </c>
      <c r="AJ206" s="111">
        <f t="shared" si="81"/>
        <v>0</v>
      </c>
      <c r="AK206" s="111">
        <f t="shared" si="82"/>
        <v>0</v>
      </c>
      <c r="AR206" s="110" t="str">
        <f t="shared" si="92"/>
        <v/>
      </c>
      <c r="AS206" s="110" t="str">
        <f t="shared" si="93"/>
        <v/>
      </c>
      <c r="AT206" s="110" t="str">
        <f t="shared" si="94"/>
        <v/>
      </c>
      <c r="AU206" s="110" t="str">
        <f t="shared" si="95"/>
        <v/>
      </c>
      <c r="AV206" s="110" t="str">
        <f t="shared" si="96"/>
        <v/>
      </c>
      <c r="AW206" s="110" t="str">
        <f t="shared" si="78"/>
        <v/>
      </c>
      <c r="AX206" s="110" t="str">
        <f t="shared" si="78"/>
        <v/>
      </c>
      <c r="AY206" s="110" t="str">
        <f t="shared" si="78"/>
        <v/>
      </c>
      <c r="AZ206" s="110" t="str">
        <f t="shared" si="78"/>
        <v/>
      </c>
      <c r="BA206" s="110" t="str">
        <f t="shared" si="78"/>
        <v/>
      </c>
      <c r="BB206" s="110" t="str">
        <f t="shared" si="97"/>
        <v/>
      </c>
      <c r="BC206" s="110" t="str">
        <f t="shared" si="98"/>
        <v/>
      </c>
      <c r="BD206" s="110" t="str">
        <f t="shared" si="99"/>
        <v/>
      </c>
      <c r="BE206" s="110" t="str">
        <f t="shared" si="100"/>
        <v/>
      </c>
      <c r="BF206" s="110" t="str">
        <f t="shared" si="101"/>
        <v/>
      </c>
      <c r="BJ206" s="171" t="s">
        <v>821</v>
      </c>
      <c r="BK206" s="171" t="s">
        <v>521</v>
      </c>
      <c r="BL206" s="171" t="s">
        <v>522</v>
      </c>
      <c r="BM206" s="171" t="s">
        <v>314</v>
      </c>
      <c r="BN206" s="171" t="s">
        <v>822</v>
      </c>
    </row>
    <row r="207" spans="1:66" s="101" customFormat="1" ht="15">
      <c r="A207" s="35"/>
      <c r="B207" s="36"/>
      <c r="C207" s="36"/>
      <c r="D207" s="35"/>
      <c r="E207" s="36"/>
      <c r="F207" s="120"/>
      <c r="G207" s="97" t="str">
        <f t="shared" si="83"/>
        <v/>
      </c>
      <c r="H207" s="35"/>
      <c r="I207" s="36"/>
      <c r="J207" s="121"/>
      <c r="K207" s="121"/>
      <c r="L207" s="109">
        <f t="shared" si="84"/>
        <v>0</v>
      </c>
      <c r="M207" s="100">
        <f t="shared" si="85"/>
        <v>0</v>
      </c>
      <c r="N207" s="100"/>
      <c r="O207" s="110">
        <f t="shared" si="103"/>
        <v>0</v>
      </c>
      <c r="P207" s="110">
        <f t="shared" si="103"/>
        <v>0</v>
      </c>
      <c r="Q207" s="110">
        <f t="shared" si="103"/>
        <v>0</v>
      </c>
      <c r="R207" s="110">
        <f t="shared" si="103"/>
        <v>0</v>
      </c>
      <c r="S207" s="110">
        <f t="shared" si="103"/>
        <v>0</v>
      </c>
      <c r="T207" s="110">
        <f t="shared" si="103"/>
        <v>0</v>
      </c>
      <c r="U207" s="110">
        <f t="shared" si="103"/>
        <v>0</v>
      </c>
      <c r="V207" s="110">
        <f t="shared" si="103"/>
        <v>0</v>
      </c>
      <c r="W207" s="110">
        <f t="shared" si="103"/>
        <v>0</v>
      </c>
      <c r="X207" s="110">
        <f t="shared" si="102"/>
        <v>0</v>
      </c>
      <c r="Y207" s="110">
        <f t="shared" si="102"/>
        <v>0</v>
      </c>
      <c r="Z207" s="110">
        <f t="shared" si="102"/>
        <v>1</v>
      </c>
      <c r="AB207" s="110">
        <f t="shared" si="86"/>
        <v>0</v>
      </c>
      <c r="AC207" s="110">
        <f t="shared" si="87"/>
        <v>0</v>
      </c>
      <c r="AD207" s="110">
        <f t="shared" si="88"/>
        <v>0</v>
      </c>
      <c r="AE207" s="110">
        <f t="shared" si="89"/>
        <v>0</v>
      </c>
      <c r="AF207" s="110">
        <f t="shared" si="90"/>
        <v>0</v>
      </c>
      <c r="AG207" s="110">
        <f t="shared" si="91"/>
        <v>0</v>
      </c>
      <c r="AI207" s="111">
        <f t="shared" si="80"/>
        <v>0</v>
      </c>
      <c r="AJ207" s="111">
        <f t="shared" si="81"/>
        <v>0</v>
      </c>
      <c r="AK207" s="111">
        <f t="shared" si="82"/>
        <v>0</v>
      </c>
      <c r="AR207" s="110" t="str">
        <f t="shared" si="92"/>
        <v/>
      </c>
      <c r="AS207" s="110" t="str">
        <f t="shared" si="93"/>
        <v/>
      </c>
      <c r="AT207" s="110" t="str">
        <f t="shared" si="94"/>
        <v/>
      </c>
      <c r="AU207" s="110" t="str">
        <f t="shared" si="95"/>
        <v/>
      </c>
      <c r="AV207" s="110" t="str">
        <f t="shared" si="96"/>
        <v/>
      </c>
      <c r="AW207" s="110" t="str">
        <f t="shared" si="78"/>
        <v/>
      </c>
      <c r="AX207" s="110" t="str">
        <f t="shared" si="78"/>
        <v/>
      </c>
      <c r="AY207" s="110" t="str">
        <f t="shared" si="78"/>
        <v/>
      </c>
      <c r="AZ207" s="110" t="str">
        <f t="shared" si="78"/>
        <v/>
      </c>
      <c r="BA207" s="110" t="str">
        <f t="shared" si="78"/>
        <v/>
      </c>
      <c r="BB207" s="110" t="str">
        <f t="shared" si="97"/>
        <v/>
      </c>
      <c r="BC207" s="110" t="str">
        <f t="shared" si="98"/>
        <v/>
      </c>
      <c r="BD207" s="110" t="str">
        <f t="shared" si="99"/>
        <v/>
      </c>
      <c r="BE207" s="110" t="str">
        <f t="shared" si="100"/>
        <v/>
      </c>
      <c r="BF207" s="110" t="str">
        <f t="shared" si="101"/>
        <v/>
      </c>
      <c r="BJ207" s="171" t="s">
        <v>823</v>
      </c>
      <c r="BK207" s="171" t="s">
        <v>521</v>
      </c>
      <c r="BL207" s="171" t="s">
        <v>522</v>
      </c>
      <c r="BM207" s="171" t="s">
        <v>314</v>
      </c>
      <c r="BN207" s="171" t="s">
        <v>824</v>
      </c>
    </row>
    <row r="208" spans="1:66" s="101" customFormat="1" ht="15">
      <c r="A208" s="35"/>
      <c r="B208" s="36"/>
      <c r="C208" s="36"/>
      <c r="D208" s="35"/>
      <c r="E208" s="36"/>
      <c r="F208" s="120"/>
      <c r="G208" s="97" t="str">
        <f t="shared" si="83"/>
        <v/>
      </c>
      <c r="H208" s="35"/>
      <c r="I208" s="36"/>
      <c r="J208" s="121"/>
      <c r="K208" s="121"/>
      <c r="L208" s="109">
        <f t="shared" si="84"/>
        <v>0</v>
      </c>
      <c r="M208" s="100">
        <f t="shared" si="85"/>
        <v>0</v>
      </c>
      <c r="N208" s="100"/>
      <c r="O208" s="110">
        <f t="shared" si="103"/>
        <v>0</v>
      </c>
      <c r="P208" s="110">
        <f t="shared" si="103"/>
        <v>0</v>
      </c>
      <c r="Q208" s="110">
        <f t="shared" si="103"/>
        <v>0</v>
      </c>
      <c r="R208" s="110">
        <f t="shared" si="103"/>
        <v>0</v>
      </c>
      <c r="S208" s="110">
        <f t="shared" si="103"/>
        <v>0</v>
      </c>
      <c r="T208" s="110">
        <f t="shared" si="103"/>
        <v>0</v>
      </c>
      <c r="U208" s="110">
        <f t="shared" si="103"/>
        <v>0</v>
      </c>
      <c r="V208" s="110">
        <f t="shared" si="103"/>
        <v>0</v>
      </c>
      <c r="W208" s="110">
        <f t="shared" si="103"/>
        <v>0</v>
      </c>
      <c r="X208" s="110">
        <f t="shared" si="102"/>
        <v>0</v>
      </c>
      <c r="Y208" s="110">
        <f t="shared" si="102"/>
        <v>0</v>
      </c>
      <c r="Z208" s="110">
        <f t="shared" si="102"/>
        <v>1</v>
      </c>
      <c r="AB208" s="110">
        <f t="shared" si="86"/>
        <v>0</v>
      </c>
      <c r="AC208" s="110">
        <f t="shared" si="87"/>
        <v>0</v>
      </c>
      <c r="AD208" s="110">
        <f t="shared" si="88"/>
        <v>0</v>
      </c>
      <c r="AE208" s="110">
        <f t="shared" si="89"/>
        <v>0</v>
      </c>
      <c r="AF208" s="110">
        <f t="shared" si="90"/>
        <v>0</v>
      </c>
      <c r="AG208" s="110">
        <f t="shared" si="91"/>
        <v>0</v>
      </c>
      <c r="AI208" s="111">
        <f t="shared" si="80"/>
        <v>0</v>
      </c>
      <c r="AJ208" s="111">
        <f t="shared" si="81"/>
        <v>0</v>
      </c>
      <c r="AK208" s="111">
        <f t="shared" si="82"/>
        <v>0</v>
      </c>
      <c r="AR208" s="110" t="str">
        <f t="shared" si="92"/>
        <v/>
      </c>
      <c r="AS208" s="110" t="str">
        <f t="shared" si="93"/>
        <v/>
      </c>
      <c r="AT208" s="110" t="str">
        <f t="shared" si="94"/>
        <v/>
      </c>
      <c r="AU208" s="110" t="str">
        <f t="shared" si="95"/>
        <v/>
      </c>
      <c r="AV208" s="110" t="str">
        <f t="shared" si="96"/>
        <v/>
      </c>
      <c r="AW208" s="110" t="str">
        <f t="shared" si="78"/>
        <v/>
      </c>
      <c r="AX208" s="110" t="str">
        <f t="shared" si="78"/>
        <v/>
      </c>
      <c r="AY208" s="110" t="str">
        <f t="shared" si="78"/>
        <v/>
      </c>
      <c r="AZ208" s="110" t="str">
        <f t="shared" si="78"/>
        <v/>
      </c>
      <c r="BA208" s="110" t="str">
        <f t="shared" si="78"/>
        <v/>
      </c>
      <c r="BB208" s="110" t="str">
        <f t="shared" si="97"/>
        <v/>
      </c>
      <c r="BC208" s="110" t="str">
        <f t="shared" si="98"/>
        <v/>
      </c>
      <c r="BD208" s="110" t="str">
        <f t="shared" si="99"/>
        <v/>
      </c>
      <c r="BE208" s="110" t="str">
        <f t="shared" si="100"/>
        <v/>
      </c>
      <c r="BF208" s="110" t="str">
        <f t="shared" si="101"/>
        <v/>
      </c>
      <c r="BJ208" s="171" t="s">
        <v>825</v>
      </c>
      <c r="BK208" s="171" t="s">
        <v>485</v>
      </c>
      <c r="BL208" s="171" t="s">
        <v>486</v>
      </c>
      <c r="BM208" s="171" t="s">
        <v>304</v>
      </c>
      <c r="BN208" s="171" t="s">
        <v>826</v>
      </c>
    </row>
    <row r="209" spans="1:66" s="101" customFormat="1" ht="15">
      <c r="A209" s="35"/>
      <c r="B209" s="36"/>
      <c r="C209" s="36"/>
      <c r="D209" s="35"/>
      <c r="E209" s="36"/>
      <c r="F209" s="120"/>
      <c r="G209" s="97" t="str">
        <f t="shared" si="83"/>
        <v/>
      </c>
      <c r="H209" s="35"/>
      <c r="I209" s="36"/>
      <c r="J209" s="121"/>
      <c r="K209" s="121"/>
      <c r="L209" s="109">
        <f t="shared" si="84"/>
        <v>0</v>
      </c>
      <c r="M209" s="100">
        <f t="shared" si="85"/>
        <v>0</v>
      </c>
      <c r="N209" s="100"/>
      <c r="O209" s="110">
        <f t="shared" si="103"/>
        <v>0</v>
      </c>
      <c r="P209" s="110">
        <f t="shared" si="103"/>
        <v>0</v>
      </c>
      <c r="Q209" s="110">
        <f t="shared" si="103"/>
        <v>0</v>
      </c>
      <c r="R209" s="110">
        <f t="shared" si="103"/>
        <v>0</v>
      </c>
      <c r="S209" s="110">
        <f t="shared" si="103"/>
        <v>0</v>
      </c>
      <c r="T209" s="110">
        <f t="shared" si="103"/>
        <v>0</v>
      </c>
      <c r="U209" s="110">
        <f t="shared" si="103"/>
        <v>0</v>
      </c>
      <c r="V209" s="110">
        <f t="shared" si="103"/>
        <v>0</v>
      </c>
      <c r="W209" s="110">
        <f t="shared" si="103"/>
        <v>0</v>
      </c>
      <c r="X209" s="110">
        <f t="shared" si="102"/>
        <v>0</v>
      </c>
      <c r="Y209" s="110">
        <f t="shared" si="102"/>
        <v>0</v>
      </c>
      <c r="Z209" s="110">
        <f t="shared" si="102"/>
        <v>1</v>
      </c>
      <c r="AB209" s="110">
        <f t="shared" si="86"/>
        <v>0</v>
      </c>
      <c r="AC209" s="110">
        <f t="shared" si="87"/>
        <v>0</v>
      </c>
      <c r="AD209" s="110">
        <f t="shared" si="88"/>
        <v>0</v>
      </c>
      <c r="AE209" s="110">
        <f t="shared" si="89"/>
        <v>0</v>
      </c>
      <c r="AF209" s="110">
        <f t="shared" si="90"/>
        <v>0</v>
      </c>
      <c r="AG209" s="110">
        <f t="shared" si="91"/>
        <v>0</v>
      </c>
      <c r="AI209" s="111">
        <f t="shared" si="80"/>
        <v>0</v>
      </c>
      <c r="AJ209" s="111">
        <f t="shared" si="81"/>
        <v>0</v>
      </c>
      <c r="AK209" s="111">
        <f t="shared" si="82"/>
        <v>0</v>
      </c>
      <c r="AR209" s="110" t="str">
        <f t="shared" si="92"/>
        <v/>
      </c>
      <c r="AS209" s="110" t="str">
        <f t="shared" si="93"/>
        <v/>
      </c>
      <c r="AT209" s="110" t="str">
        <f t="shared" si="94"/>
        <v/>
      </c>
      <c r="AU209" s="110" t="str">
        <f t="shared" si="95"/>
        <v/>
      </c>
      <c r="AV209" s="110" t="str">
        <f t="shared" si="96"/>
        <v/>
      </c>
      <c r="AW209" s="110" t="str">
        <f t="shared" si="78"/>
        <v/>
      </c>
      <c r="AX209" s="110" t="str">
        <f t="shared" si="78"/>
        <v/>
      </c>
      <c r="AY209" s="110" t="str">
        <f t="shared" si="78"/>
        <v/>
      </c>
      <c r="AZ209" s="110" t="str">
        <f t="shared" si="78"/>
        <v/>
      </c>
      <c r="BA209" s="110" t="str">
        <f t="shared" si="78"/>
        <v/>
      </c>
      <c r="BB209" s="110" t="str">
        <f t="shared" si="97"/>
        <v/>
      </c>
      <c r="BC209" s="110" t="str">
        <f t="shared" si="98"/>
        <v/>
      </c>
      <c r="BD209" s="110" t="str">
        <f t="shared" si="99"/>
        <v/>
      </c>
      <c r="BE209" s="110" t="str">
        <f t="shared" si="100"/>
        <v/>
      </c>
      <c r="BF209" s="110" t="str">
        <f t="shared" si="101"/>
        <v/>
      </c>
      <c r="BJ209" s="171" t="s">
        <v>827</v>
      </c>
      <c r="BK209" s="171" t="s">
        <v>598</v>
      </c>
      <c r="BL209" s="171" t="s">
        <v>2348</v>
      </c>
      <c r="BM209" s="171" t="s">
        <v>599</v>
      </c>
      <c r="BN209" s="171" t="s">
        <v>828</v>
      </c>
    </row>
    <row r="210" spans="1:66" s="101" customFormat="1" ht="15">
      <c r="A210" s="35"/>
      <c r="B210" s="36"/>
      <c r="C210" s="36"/>
      <c r="D210" s="35"/>
      <c r="E210" s="36"/>
      <c r="F210" s="120"/>
      <c r="G210" s="97" t="str">
        <f t="shared" si="83"/>
        <v/>
      </c>
      <c r="H210" s="35"/>
      <c r="I210" s="36"/>
      <c r="J210" s="121"/>
      <c r="K210" s="121"/>
      <c r="L210" s="109">
        <f t="shared" si="84"/>
        <v>0</v>
      </c>
      <c r="M210" s="100">
        <f t="shared" si="85"/>
        <v>0</v>
      </c>
      <c r="N210" s="100"/>
      <c r="O210" s="110">
        <f t="shared" si="103"/>
        <v>0</v>
      </c>
      <c r="P210" s="110">
        <f t="shared" si="103"/>
        <v>0</v>
      </c>
      <c r="Q210" s="110">
        <f t="shared" si="103"/>
        <v>0</v>
      </c>
      <c r="R210" s="110">
        <f t="shared" si="103"/>
        <v>0</v>
      </c>
      <c r="S210" s="110">
        <f t="shared" si="103"/>
        <v>0</v>
      </c>
      <c r="T210" s="110">
        <f t="shared" si="103"/>
        <v>0</v>
      </c>
      <c r="U210" s="110">
        <f t="shared" si="103"/>
        <v>0</v>
      </c>
      <c r="V210" s="110">
        <f t="shared" si="103"/>
        <v>0</v>
      </c>
      <c r="W210" s="110">
        <f t="shared" si="103"/>
        <v>0</v>
      </c>
      <c r="X210" s="110">
        <f t="shared" si="102"/>
        <v>0</v>
      </c>
      <c r="Y210" s="110">
        <f t="shared" si="102"/>
        <v>0</v>
      </c>
      <c r="Z210" s="110">
        <f t="shared" si="102"/>
        <v>1</v>
      </c>
      <c r="AB210" s="110">
        <f t="shared" si="86"/>
        <v>0</v>
      </c>
      <c r="AC210" s="110">
        <f t="shared" si="87"/>
        <v>0</v>
      </c>
      <c r="AD210" s="110">
        <f t="shared" si="88"/>
        <v>0</v>
      </c>
      <c r="AE210" s="110">
        <f t="shared" si="89"/>
        <v>0</v>
      </c>
      <c r="AF210" s="110">
        <f t="shared" si="90"/>
        <v>0</v>
      </c>
      <c r="AG210" s="110">
        <f t="shared" si="91"/>
        <v>0</v>
      </c>
      <c r="AI210" s="111">
        <f t="shared" si="80"/>
        <v>0</v>
      </c>
      <c r="AJ210" s="111">
        <f t="shared" si="81"/>
        <v>0</v>
      </c>
      <c r="AK210" s="111">
        <f t="shared" si="82"/>
        <v>0</v>
      </c>
      <c r="AR210" s="110" t="str">
        <f t="shared" si="92"/>
        <v/>
      </c>
      <c r="AS210" s="110" t="str">
        <f t="shared" si="93"/>
        <v/>
      </c>
      <c r="AT210" s="110" t="str">
        <f t="shared" si="94"/>
        <v/>
      </c>
      <c r="AU210" s="110" t="str">
        <f t="shared" si="95"/>
        <v/>
      </c>
      <c r="AV210" s="110" t="str">
        <f t="shared" si="96"/>
        <v/>
      </c>
      <c r="AW210" s="110" t="str">
        <f t="shared" ref="AW210:BA260" si="104">IF($A210="","",IF(AR210&lt;10,AR210,(LEFT(AR210)+RIGHT(AR210))))</f>
        <v/>
      </c>
      <c r="AX210" s="110" t="str">
        <f t="shared" si="104"/>
        <v/>
      </c>
      <c r="AY210" s="110" t="str">
        <f t="shared" si="104"/>
        <v/>
      </c>
      <c r="AZ210" s="110" t="str">
        <f t="shared" si="104"/>
        <v/>
      </c>
      <c r="BA210" s="110" t="str">
        <f t="shared" si="104"/>
        <v/>
      </c>
      <c r="BB210" s="110" t="str">
        <f t="shared" si="97"/>
        <v/>
      </c>
      <c r="BC210" s="110" t="str">
        <f t="shared" si="98"/>
        <v/>
      </c>
      <c r="BD210" s="110" t="str">
        <f t="shared" si="99"/>
        <v/>
      </c>
      <c r="BE210" s="110" t="str">
        <f t="shared" si="100"/>
        <v/>
      </c>
      <c r="BF210" s="110" t="str">
        <f t="shared" si="101"/>
        <v/>
      </c>
      <c r="BJ210" s="171" t="s">
        <v>829</v>
      </c>
      <c r="BK210" s="171" t="s">
        <v>521</v>
      </c>
      <c r="BL210" s="171" t="s">
        <v>522</v>
      </c>
      <c r="BM210" s="171" t="s">
        <v>314</v>
      </c>
      <c r="BN210" s="171" t="s">
        <v>830</v>
      </c>
    </row>
    <row r="211" spans="1:66" s="101" customFormat="1" ht="15">
      <c r="A211" s="35"/>
      <c r="B211" s="36"/>
      <c r="C211" s="36"/>
      <c r="D211" s="35"/>
      <c r="E211" s="36"/>
      <c r="F211" s="120"/>
      <c r="G211" s="97" t="str">
        <f t="shared" si="83"/>
        <v/>
      </c>
      <c r="H211" s="35"/>
      <c r="I211" s="36"/>
      <c r="J211" s="121"/>
      <c r="K211" s="121"/>
      <c r="L211" s="109">
        <f t="shared" si="84"/>
        <v>0</v>
      </c>
      <c r="M211" s="100">
        <f t="shared" si="85"/>
        <v>0</v>
      </c>
      <c r="N211" s="100"/>
      <c r="O211" s="110">
        <f t="shared" si="103"/>
        <v>0</v>
      </c>
      <c r="P211" s="110">
        <f t="shared" si="103"/>
        <v>0</v>
      </c>
      <c r="Q211" s="110">
        <f t="shared" si="103"/>
        <v>0</v>
      </c>
      <c r="R211" s="110">
        <f t="shared" si="103"/>
        <v>0</v>
      </c>
      <c r="S211" s="110">
        <f t="shared" si="103"/>
        <v>0</v>
      </c>
      <c r="T211" s="110">
        <f t="shared" si="103"/>
        <v>0</v>
      </c>
      <c r="U211" s="110">
        <f t="shared" si="103"/>
        <v>0</v>
      </c>
      <c r="V211" s="110">
        <f t="shared" si="103"/>
        <v>0</v>
      </c>
      <c r="W211" s="110">
        <f t="shared" si="103"/>
        <v>0</v>
      </c>
      <c r="X211" s="110">
        <f t="shared" si="102"/>
        <v>0</v>
      </c>
      <c r="Y211" s="110">
        <f t="shared" si="102"/>
        <v>0</v>
      </c>
      <c r="Z211" s="110">
        <f t="shared" si="102"/>
        <v>1</v>
      </c>
      <c r="AB211" s="110">
        <f t="shared" si="86"/>
        <v>0</v>
      </c>
      <c r="AC211" s="110">
        <f t="shared" si="87"/>
        <v>0</v>
      </c>
      <c r="AD211" s="110">
        <f t="shared" si="88"/>
        <v>0</v>
      </c>
      <c r="AE211" s="110">
        <f t="shared" si="89"/>
        <v>0</v>
      </c>
      <c r="AF211" s="110">
        <f t="shared" si="90"/>
        <v>0</v>
      </c>
      <c r="AG211" s="110">
        <f t="shared" si="91"/>
        <v>0</v>
      </c>
      <c r="AI211" s="111">
        <f t="shared" si="80"/>
        <v>0</v>
      </c>
      <c r="AJ211" s="111">
        <f t="shared" si="81"/>
        <v>0</v>
      </c>
      <c r="AK211" s="111">
        <f t="shared" si="82"/>
        <v>0</v>
      </c>
      <c r="AR211" s="110" t="str">
        <f t="shared" si="92"/>
        <v/>
      </c>
      <c r="AS211" s="110" t="str">
        <f t="shared" si="93"/>
        <v/>
      </c>
      <c r="AT211" s="110" t="str">
        <f t="shared" si="94"/>
        <v/>
      </c>
      <c r="AU211" s="110" t="str">
        <f t="shared" si="95"/>
        <v/>
      </c>
      <c r="AV211" s="110" t="str">
        <f t="shared" si="96"/>
        <v/>
      </c>
      <c r="AW211" s="110" t="str">
        <f t="shared" si="104"/>
        <v/>
      </c>
      <c r="AX211" s="110" t="str">
        <f t="shared" si="104"/>
        <v/>
      </c>
      <c r="AY211" s="110" t="str">
        <f t="shared" si="104"/>
        <v/>
      </c>
      <c r="AZ211" s="110" t="str">
        <f t="shared" si="104"/>
        <v/>
      </c>
      <c r="BA211" s="110" t="str">
        <f t="shared" si="104"/>
        <v/>
      </c>
      <c r="BB211" s="110" t="str">
        <f t="shared" si="97"/>
        <v/>
      </c>
      <c r="BC211" s="110" t="str">
        <f t="shared" si="98"/>
        <v/>
      </c>
      <c r="BD211" s="110" t="str">
        <f t="shared" si="99"/>
        <v/>
      </c>
      <c r="BE211" s="110" t="str">
        <f t="shared" si="100"/>
        <v/>
      </c>
      <c r="BF211" s="110" t="str">
        <f t="shared" si="101"/>
        <v/>
      </c>
      <c r="BJ211" s="171" t="s">
        <v>831</v>
      </c>
      <c r="BK211" s="171" t="s">
        <v>521</v>
      </c>
      <c r="BL211" s="171" t="s">
        <v>522</v>
      </c>
      <c r="BM211" s="171" t="s">
        <v>314</v>
      </c>
      <c r="BN211" s="171" t="s">
        <v>832</v>
      </c>
    </row>
    <row r="212" spans="1:66" s="101" customFormat="1" ht="15">
      <c r="A212" s="35"/>
      <c r="B212" s="36"/>
      <c r="C212" s="36"/>
      <c r="D212" s="35"/>
      <c r="E212" s="36"/>
      <c r="F212" s="120"/>
      <c r="G212" s="97" t="str">
        <f t="shared" si="83"/>
        <v/>
      </c>
      <c r="H212" s="35"/>
      <c r="I212" s="36"/>
      <c r="J212" s="121"/>
      <c r="K212" s="121"/>
      <c r="L212" s="109">
        <f t="shared" si="84"/>
        <v>0</v>
      </c>
      <c r="M212" s="100">
        <f t="shared" si="85"/>
        <v>0</v>
      </c>
      <c r="N212" s="100"/>
      <c r="O212" s="110">
        <f t="shared" si="103"/>
        <v>0</v>
      </c>
      <c r="P212" s="110">
        <f t="shared" si="103"/>
        <v>0</v>
      </c>
      <c r="Q212" s="110">
        <f t="shared" si="103"/>
        <v>0</v>
      </c>
      <c r="R212" s="110">
        <f t="shared" si="103"/>
        <v>0</v>
      </c>
      <c r="S212" s="110">
        <f t="shared" si="103"/>
        <v>0</v>
      </c>
      <c r="T212" s="110">
        <f t="shared" si="103"/>
        <v>0</v>
      </c>
      <c r="U212" s="110">
        <f t="shared" si="103"/>
        <v>0</v>
      </c>
      <c r="V212" s="110">
        <f t="shared" si="103"/>
        <v>0</v>
      </c>
      <c r="W212" s="110">
        <f t="shared" si="103"/>
        <v>0</v>
      </c>
      <c r="X212" s="110">
        <f t="shared" si="102"/>
        <v>0</v>
      </c>
      <c r="Y212" s="110">
        <f t="shared" si="102"/>
        <v>0</v>
      </c>
      <c r="Z212" s="110">
        <f t="shared" si="102"/>
        <v>1</v>
      </c>
      <c r="AB212" s="110">
        <f t="shared" si="86"/>
        <v>0</v>
      </c>
      <c r="AC212" s="110">
        <f t="shared" si="87"/>
        <v>0</v>
      </c>
      <c r="AD212" s="110">
        <f t="shared" si="88"/>
        <v>0</v>
      </c>
      <c r="AE212" s="110">
        <f t="shared" si="89"/>
        <v>0</v>
      </c>
      <c r="AF212" s="110">
        <f t="shared" si="90"/>
        <v>0</v>
      </c>
      <c r="AG212" s="110">
        <f t="shared" si="91"/>
        <v>0</v>
      </c>
      <c r="AI212" s="111">
        <f t="shared" si="80"/>
        <v>0</v>
      </c>
      <c r="AJ212" s="111">
        <f t="shared" si="81"/>
        <v>0</v>
      </c>
      <c r="AK212" s="111">
        <f t="shared" si="82"/>
        <v>0</v>
      </c>
      <c r="AR212" s="110" t="str">
        <f t="shared" si="92"/>
        <v/>
      </c>
      <c r="AS212" s="110" t="str">
        <f t="shared" si="93"/>
        <v/>
      </c>
      <c r="AT212" s="110" t="str">
        <f t="shared" si="94"/>
        <v/>
      </c>
      <c r="AU212" s="110" t="str">
        <f t="shared" si="95"/>
        <v/>
      </c>
      <c r="AV212" s="110" t="str">
        <f t="shared" si="96"/>
        <v/>
      </c>
      <c r="AW212" s="110" t="str">
        <f t="shared" si="104"/>
        <v/>
      </c>
      <c r="AX212" s="110" t="str">
        <f t="shared" si="104"/>
        <v/>
      </c>
      <c r="AY212" s="110" t="str">
        <f t="shared" si="104"/>
        <v/>
      </c>
      <c r="AZ212" s="110" t="str">
        <f t="shared" si="104"/>
        <v/>
      </c>
      <c r="BA212" s="110" t="str">
        <f t="shared" si="104"/>
        <v/>
      </c>
      <c r="BB212" s="110" t="str">
        <f t="shared" si="97"/>
        <v/>
      </c>
      <c r="BC212" s="110" t="str">
        <f t="shared" si="98"/>
        <v/>
      </c>
      <c r="BD212" s="110" t="str">
        <f t="shared" si="99"/>
        <v/>
      </c>
      <c r="BE212" s="110" t="str">
        <f t="shared" si="100"/>
        <v/>
      </c>
      <c r="BF212" s="110" t="str">
        <f t="shared" si="101"/>
        <v/>
      </c>
      <c r="BJ212" s="171" t="s">
        <v>833</v>
      </c>
      <c r="BK212" s="171" t="s">
        <v>521</v>
      </c>
      <c r="BL212" s="171" t="s">
        <v>522</v>
      </c>
      <c r="BM212" s="171" t="s">
        <v>314</v>
      </c>
      <c r="BN212" s="171" t="s">
        <v>834</v>
      </c>
    </row>
    <row r="213" spans="1:66" s="101" customFormat="1" ht="15">
      <c r="A213" s="35"/>
      <c r="B213" s="36"/>
      <c r="C213" s="36"/>
      <c r="D213" s="35"/>
      <c r="E213" s="36"/>
      <c r="F213" s="120"/>
      <c r="G213" s="97" t="str">
        <f t="shared" si="83"/>
        <v/>
      </c>
      <c r="H213" s="35"/>
      <c r="I213" s="36"/>
      <c r="J213" s="121"/>
      <c r="K213" s="121"/>
      <c r="L213" s="109">
        <f t="shared" si="84"/>
        <v>0</v>
      </c>
      <c r="M213" s="100">
        <f t="shared" si="85"/>
        <v>0</v>
      </c>
      <c r="N213" s="100"/>
      <c r="O213" s="110">
        <f t="shared" si="103"/>
        <v>0</v>
      </c>
      <c r="P213" s="110">
        <f t="shared" si="103"/>
        <v>0</v>
      </c>
      <c r="Q213" s="110">
        <f t="shared" si="103"/>
        <v>0</v>
      </c>
      <c r="R213" s="110">
        <f t="shared" si="103"/>
        <v>0</v>
      </c>
      <c r="S213" s="110">
        <f t="shared" si="103"/>
        <v>0</v>
      </c>
      <c r="T213" s="110">
        <f t="shared" si="103"/>
        <v>0</v>
      </c>
      <c r="U213" s="110">
        <f t="shared" si="103"/>
        <v>0</v>
      </c>
      <c r="V213" s="110">
        <f t="shared" si="103"/>
        <v>0</v>
      </c>
      <c r="W213" s="110">
        <f t="shared" si="103"/>
        <v>0</v>
      </c>
      <c r="X213" s="110">
        <f t="shared" si="102"/>
        <v>0</v>
      </c>
      <c r="Y213" s="110">
        <f t="shared" si="102"/>
        <v>0</v>
      </c>
      <c r="Z213" s="110">
        <f t="shared" si="102"/>
        <v>1</v>
      </c>
      <c r="AB213" s="110">
        <f t="shared" si="86"/>
        <v>0</v>
      </c>
      <c r="AC213" s="110">
        <f t="shared" si="87"/>
        <v>0</v>
      </c>
      <c r="AD213" s="110">
        <f t="shared" si="88"/>
        <v>0</v>
      </c>
      <c r="AE213" s="110">
        <f t="shared" si="89"/>
        <v>0</v>
      </c>
      <c r="AF213" s="110">
        <f t="shared" si="90"/>
        <v>0</v>
      </c>
      <c r="AG213" s="110">
        <f t="shared" si="91"/>
        <v>0</v>
      </c>
      <c r="AI213" s="111">
        <f t="shared" si="80"/>
        <v>0</v>
      </c>
      <c r="AJ213" s="111">
        <f t="shared" si="81"/>
        <v>0</v>
      </c>
      <c r="AK213" s="111">
        <f t="shared" si="82"/>
        <v>0</v>
      </c>
      <c r="AR213" s="110" t="str">
        <f t="shared" si="92"/>
        <v/>
      </c>
      <c r="AS213" s="110" t="str">
        <f t="shared" si="93"/>
        <v/>
      </c>
      <c r="AT213" s="110" t="str">
        <f t="shared" si="94"/>
        <v/>
      </c>
      <c r="AU213" s="110" t="str">
        <f t="shared" si="95"/>
        <v/>
      </c>
      <c r="AV213" s="110" t="str">
        <f t="shared" si="96"/>
        <v/>
      </c>
      <c r="AW213" s="110" t="str">
        <f t="shared" si="104"/>
        <v/>
      </c>
      <c r="AX213" s="110" t="str">
        <f t="shared" si="104"/>
        <v/>
      </c>
      <c r="AY213" s="110" t="str">
        <f t="shared" si="104"/>
        <v/>
      </c>
      <c r="AZ213" s="110" t="str">
        <f t="shared" si="104"/>
        <v/>
      </c>
      <c r="BA213" s="110" t="str">
        <f t="shared" si="104"/>
        <v/>
      </c>
      <c r="BB213" s="110" t="str">
        <f t="shared" si="97"/>
        <v/>
      </c>
      <c r="BC213" s="110" t="str">
        <f t="shared" si="98"/>
        <v/>
      </c>
      <c r="BD213" s="110" t="str">
        <f t="shared" si="99"/>
        <v/>
      </c>
      <c r="BE213" s="110" t="str">
        <f t="shared" si="100"/>
        <v/>
      </c>
      <c r="BF213" s="110" t="str">
        <f t="shared" si="101"/>
        <v/>
      </c>
      <c r="BJ213" s="171" t="s">
        <v>835</v>
      </c>
      <c r="BK213" s="171" t="s">
        <v>552</v>
      </c>
      <c r="BL213" s="171" t="s">
        <v>407</v>
      </c>
      <c r="BM213" s="171" t="s">
        <v>304</v>
      </c>
      <c r="BN213" s="171" t="s">
        <v>836</v>
      </c>
    </row>
    <row r="214" spans="1:66" s="101" customFormat="1" ht="15">
      <c r="A214" s="35"/>
      <c r="B214" s="36"/>
      <c r="C214" s="36"/>
      <c r="D214" s="35"/>
      <c r="E214" s="36"/>
      <c r="F214" s="120"/>
      <c r="G214" s="97" t="str">
        <f t="shared" si="83"/>
        <v/>
      </c>
      <c r="H214" s="35"/>
      <c r="I214" s="36"/>
      <c r="J214" s="121"/>
      <c r="K214" s="121"/>
      <c r="L214" s="109">
        <f t="shared" si="84"/>
        <v>0</v>
      </c>
      <c r="M214" s="100">
        <f t="shared" si="85"/>
        <v>0</v>
      </c>
      <c r="N214" s="100"/>
      <c r="O214" s="110">
        <f t="shared" si="103"/>
        <v>0</v>
      </c>
      <c r="P214" s="110">
        <f t="shared" si="103"/>
        <v>0</v>
      </c>
      <c r="Q214" s="110">
        <f t="shared" si="103"/>
        <v>0</v>
      </c>
      <c r="R214" s="110">
        <f t="shared" si="103"/>
        <v>0</v>
      </c>
      <c r="S214" s="110">
        <f t="shared" si="103"/>
        <v>0</v>
      </c>
      <c r="T214" s="110">
        <f t="shared" si="103"/>
        <v>0</v>
      </c>
      <c r="U214" s="110">
        <f t="shared" si="103"/>
        <v>0</v>
      </c>
      <c r="V214" s="110">
        <f t="shared" si="103"/>
        <v>0</v>
      </c>
      <c r="W214" s="110">
        <f t="shared" si="103"/>
        <v>0</v>
      </c>
      <c r="X214" s="110">
        <f t="shared" si="102"/>
        <v>0</v>
      </c>
      <c r="Y214" s="110">
        <f t="shared" si="102"/>
        <v>0</v>
      </c>
      <c r="Z214" s="110">
        <f t="shared" si="102"/>
        <v>1</v>
      </c>
      <c r="AB214" s="110">
        <f t="shared" si="86"/>
        <v>0</v>
      </c>
      <c r="AC214" s="110">
        <f t="shared" si="87"/>
        <v>0</v>
      </c>
      <c r="AD214" s="110">
        <f t="shared" si="88"/>
        <v>0</v>
      </c>
      <c r="AE214" s="110">
        <f t="shared" si="89"/>
        <v>0</v>
      </c>
      <c r="AF214" s="110">
        <f t="shared" si="90"/>
        <v>0</v>
      </c>
      <c r="AG214" s="110">
        <f t="shared" si="91"/>
        <v>0</v>
      </c>
      <c r="AI214" s="111">
        <f t="shared" si="80"/>
        <v>0</v>
      </c>
      <c r="AJ214" s="111">
        <f t="shared" si="81"/>
        <v>0</v>
      </c>
      <c r="AK214" s="111">
        <f t="shared" si="82"/>
        <v>0</v>
      </c>
      <c r="AR214" s="110" t="str">
        <f t="shared" si="92"/>
        <v/>
      </c>
      <c r="AS214" s="110" t="str">
        <f t="shared" si="93"/>
        <v/>
      </c>
      <c r="AT214" s="110" t="str">
        <f t="shared" si="94"/>
        <v/>
      </c>
      <c r="AU214" s="110" t="str">
        <f t="shared" si="95"/>
        <v/>
      </c>
      <c r="AV214" s="110" t="str">
        <f t="shared" si="96"/>
        <v/>
      </c>
      <c r="AW214" s="110" t="str">
        <f t="shared" si="104"/>
        <v/>
      </c>
      <c r="AX214" s="110" t="str">
        <f t="shared" si="104"/>
        <v/>
      </c>
      <c r="AY214" s="110" t="str">
        <f t="shared" si="104"/>
        <v/>
      </c>
      <c r="AZ214" s="110" t="str">
        <f t="shared" si="104"/>
        <v/>
      </c>
      <c r="BA214" s="110" t="str">
        <f t="shared" si="104"/>
        <v/>
      </c>
      <c r="BB214" s="110" t="str">
        <f t="shared" si="97"/>
        <v/>
      </c>
      <c r="BC214" s="110" t="str">
        <f t="shared" si="98"/>
        <v/>
      </c>
      <c r="BD214" s="110" t="str">
        <f t="shared" si="99"/>
        <v/>
      </c>
      <c r="BE214" s="110" t="str">
        <f t="shared" si="100"/>
        <v/>
      </c>
      <c r="BF214" s="110" t="str">
        <f t="shared" si="101"/>
        <v/>
      </c>
      <c r="BJ214" s="171" t="s">
        <v>837</v>
      </c>
      <c r="BK214" s="171" t="s">
        <v>485</v>
      </c>
      <c r="BL214" s="171" t="s">
        <v>486</v>
      </c>
      <c r="BM214" s="171" t="s">
        <v>304</v>
      </c>
      <c r="BN214" s="171" t="s">
        <v>838</v>
      </c>
    </row>
    <row r="215" spans="1:66" s="101" customFormat="1" ht="15">
      <c r="A215" s="35"/>
      <c r="B215" s="36"/>
      <c r="C215" s="36"/>
      <c r="D215" s="35"/>
      <c r="E215" s="36"/>
      <c r="F215" s="120"/>
      <c r="G215" s="97" t="str">
        <f t="shared" si="83"/>
        <v/>
      </c>
      <c r="H215" s="35"/>
      <c r="I215" s="36"/>
      <c r="J215" s="121"/>
      <c r="K215" s="121"/>
      <c r="L215" s="109">
        <f t="shared" si="84"/>
        <v>0</v>
      </c>
      <c r="M215" s="100">
        <f t="shared" si="85"/>
        <v>0</v>
      </c>
      <c r="N215" s="100"/>
      <c r="O215" s="110">
        <f t="shared" si="103"/>
        <v>0</v>
      </c>
      <c r="P215" s="110">
        <f t="shared" si="103"/>
        <v>0</v>
      </c>
      <c r="Q215" s="110">
        <f t="shared" si="103"/>
        <v>0</v>
      </c>
      <c r="R215" s="110">
        <f t="shared" si="103"/>
        <v>0</v>
      </c>
      <c r="S215" s="110">
        <f t="shared" si="103"/>
        <v>0</v>
      </c>
      <c r="T215" s="110">
        <f t="shared" si="103"/>
        <v>0</v>
      </c>
      <c r="U215" s="110">
        <f t="shared" si="103"/>
        <v>0</v>
      </c>
      <c r="V215" s="110">
        <f t="shared" si="103"/>
        <v>0</v>
      </c>
      <c r="W215" s="110">
        <f t="shared" si="103"/>
        <v>0</v>
      </c>
      <c r="X215" s="110">
        <f t="shared" si="102"/>
        <v>0</v>
      </c>
      <c r="Y215" s="110">
        <f t="shared" si="102"/>
        <v>0</v>
      </c>
      <c r="Z215" s="110">
        <f t="shared" si="102"/>
        <v>1</v>
      </c>
      <c r="AB215" s="110">
        <f t="shared" si="86"/>
        <v>0</v>
      </c>
      <c r="AC215" s="110">
        <f t="shared" si="87"/>
        <v>0</v>
      </c>
      <c r="AD215" s="110">
        <f t="shared" si="88"/>
        <v>0</v>
      </c>
      <c r="AE215" s="110">
        <f t="shared" si="89"/>
        <v>0</v>
      </c>
      <c r="AF215" s="110">
        <f t="shared" si="90"/>
        <v>0</v>
      </c>
      <c r="AG215" s="110">
        <f t="shared" si="91"/>
        <v>0</v>
      </c>
      <c r="AI215" s="111">
        <f t="shared" si="80"/>
        <v>0</v>
      </c>
      <c r="AJ215" s="111">
        <f t="shared" si="81"/>
        <v>0</v>
      </c>
      <c r="AK215" s="111">
        <f t="shared" si="82"/>
        <v>0</v>
      </c>
      <c r="AR215" s="110" t="str">
        <f t="shared" si="92"/>
        <v/>
      </c>
      <c r="AS215" s="110" t="str">
        <f t="shared" si="93"/>
        <v/>
      </c>
      <c r="AT215" s="110" t="str">
        <f t="shared" si="94"/>
        <v/>
      </c>
      <c r="AU215" s="110" t="str">
        <f t="shared" si="95"/>
        <v/>
      </c>
      <c r="AV215" s="110" t="str">
        <f t="shared" si="96"/>
        <v/>
      </c>
      <c r="AW215" s="110" t="str">
        <f t="shared" si="104"/>
        <v/>
      </c>
      <c r="AX215" s="110" t="str">
        <f t="shared" si="104"/>
        <v/>
      </c>
      <c r="AY215" s="110" t="str">
        <f t="shared" si="104"/>
        <v/>
      </c>
      <c r="AZ215" s="110" t="str">
        <f t="shared" si="104"/>
        <v/>
      </c>
      <c r="BA215" s="110" t="str">
        <f t="shared" si="104"/>
        <v/>
      </c>
      <c r="BB215" s="110" t="str">
        <f t="shared" si="97"/>
        <v/>
      </c>
      <c r="BC215" s="110" t="str">
        <f t="shared" si="98"/>
        <v/>
      </c>
      <c r="BD215" s="110" t="str">
        <f t="shared" si="99"/>
        <v/>
      </c>
      <c r="BE215" s="110" t="str">
        <f t="shared" si="100"/>
        <v/>
      </c>
      <c r="BF215" s="110" t="str">
        <f t="shared" si="101"/>
        <v/>
      </c>
      <c r="BJ215" s="171" t="s">
        <v>839</v>
      </c>
      <c r="BK215" s="171" t="s">
        <v>521</v>
      </c>
      <c r="BL215" s="171" t="s">
        <v>522</v>
      </c>
      <c r="BM215" s="171" t="s">
        <v>314</v>
      </c>
      <c r="BN215" s="171" t="s">
        <v>840</v>
      </c>
    </row>
    <row r="216" spans="1:66" s="101" customFormat="1" ht="15">
      <c r="A216" s="35"/>
      <c r="B216" s="36"/>
      <c r="C216" s="36"/>
      <c r="D216" s="35"/>
      <c r="E216" s="36"/>
      <c r="F216" s="120"/>
      <c r="G216" s="97" t="str">
        <f t="shared" si="83"/>
        <v/>
      </c>
      <c r="H216" s="35"/>
      <c r="I216" s="36"/>
      <c r="J216" s="121"/>
      <c r="K216" s="121"/>
      <c r="L216" s="109">
        <f t="shared" si="84"/>
        <v>0</v>
      </c>
      <c r="M216" s="100">
        <f t="shared" si="85"/>
        <v>0</v>
      </c>
      <c r="N216" s="100"/>
      <c r="O216" s="110">
        <f t="shared" si="103"/>
        <v>0</v>
      </c>
      <c r="P216" s="110">
        <f t="shared" si="103"/>
        <v>0</v>
      </c>
      <c r="Q216" s="110">
        <f t="shared" si="103"/>
        <v>0</v>
      </c>
      <c r="R216" s="110">
        <f t="shared" si="103"/>
        <v>0</v>
      </c>
      <c r="S216" s="110">
        <f t="shared" si="103"/>
        <v>0</v>
      </c>
      <c r="T216" s="110">
        <f t="shared" si="103"/>
        <v>0</v>
      </c>
      <c r="U216" s="110">
        <f t="shared" si="103"/>
        <v>0</v>
      </c>
      <c r="V216" s="110">
        <f t="shared" si="103"/>
        <v>0</v>
      </c>
      <c r="W216" s="110">
        <f t="shared" si="103"/>
        <v>0</v>
      </c>
      <c r="X216" s="110">
        <f t="shared" si="102"/>
        <v>0</v>
      </c>
      <c r="Y216" s="110">
        <f t="shared" si="102"/>
        <v>0</v>
      </c>
      <c r="Z216" s="110">
        <f t="shared" si="102"/>
        <v>1</v>
      </c>
      <c r="AB216" s="110">
        <f t="shared" si="86"/>
        <v>0</v>
      </c>
      <c r="AC216" s="110">
        <f t="shared" si="87"/>
        <v>0</v>
      </c>
      <c r="AD216" s="110">
        <f t="shared" si="88"/>
        <v>0</v>
      </c>
      <c r="AE216" s="110">
        <f t="shared" si="89"/>
        <v>0</v>
      </c>
      <c r="AF216" s="110">
        <f t="shared" si="90"/>
        <v>0</v>
      </c>
      <c r="AG216" s="110">
        <f t="shared" si="91"/>
        <v>0</v>
      </c>
      <c r="AI216" s="111">
        <f t="shared" si="80"/>
        <v>0</v>
      </c>
      <c r="AJ216" s="111">
        <f t="shared" si="81"/>
        <v>0</v>
      </c>
      <c r="AK216" s="111">
        <f t="shared" si="82"/>
        <v>0</v>
      </c>
      <c r="AR216" s="110" t="str">
        <f t="shared" si="92"/>
        <v/>
      </c>
      <c r="AS216" s="110" t="str">
        <f t="shared" si="93"/>
        <v/>
      </c>
      <c r="AT216" s="110" t="str">
        <f t="shared" si="94"/>
        <v/>
      </c>
      <c r="AU216" s="110" t="str">
        <f t="shared" si="95"/>
        <v/>
      </c>
      <c r="AV216" s="110" t="str">
        <f t="shared" si="96"/>
        <v/>
      </c>
      <c r="AW216" s="110" t="str">
        <f t="shared" si="104"/>
        <v/>
      </c>
      <c r="AX216" s="110" t="str">
        <f t="shared" si="104"/>
        <v/>
      </c>
      <c r="AY216" s="110" t="str">
        <f t="shared" si="104"/>
        <v/>
      </c>
      <c r="AZ216" s="110" t="str">
        <f t="shared" si="104"/>
        <v/>
      </c>
      <c r="BA216" s="110" t="str">
        <f t="shared" si="104"/>
        <v/>
      </c>
      <c r="BB216" s="110" t="str">
        <f t="shared" si="97"/>
        <v/>
      </c>
      <c r="BC216" s="110" t="str">
        <f t="shared" si="98"/>
        <v/>
      </c>
      <c r="BD216" s="110" t="str">
        <f t="shared" si="99"/>
        <v/>
      </c>
      <c r="BE216" s="110" t="str">
        <f t="shared" si="100"/>
        <v/>
      </c>
      <c r="BF216" s="110" t="str">
        <f t="shared" si="101"/>
        <v/>
      </c>
      <c r="BJ216" s="171" t="s">
        <v>841</v>
      </c>
      <c r="BK216" s="171" t="s">
        <v>505</v>
      </c>
      <c r="BL216" s="171" t="s">
        <v>506</v>
      </c>
      <c r="BM216" s="171" t="s">
        <v>314</v>
      </c>
      <c r="BN216" s="171" t="s">
        <v>842</v>
      </c>
    </row>
    <row r="217" spans="1:66" s="101" customFormat="1" ht="15">
      <c r="A217" s="35"/>
      <c r="B217" s="36"/>
      <c r="C217" s="36"/>
      <c r="D217" s="35"/>
      <c r="E217" s="36"/>
      <c r="F217" s="120"/>
      <c r="G217" s="97" t="str">
        <f t="shared" si="83"/>
        <v/>
      </c>
      <c r="H217" s="35"/>
      <c r="I217" s="36"/>
      <c r="J217" s="121"/>
      <c r="K217" s="121"/>
      <c r="L217" s="109">
        <f t="shared" si="84"/>
        <v>0</v>
      </c>
      <c r="M217" s="100">
        <f t="shared" si="85"/>
        <v>0</v>
      </c>
      <c r="N217" s="100"/>
      <c r="O217" s="110">
        <f t="shared" si="103"/>
        <v>0</v>
      </c>
      <c r="P217" s="110">
        <f t="shared" si="103"/>
        <v>0</v>
      </c>
      <c r="Q217" s="110">
        <f t="shared" si="103"/>
        <v>0</v>
      </c>
      <c r="R217" s="110">
        <f t="shared" si="103"/>
        <v>0</v>
      </c>
      <c r="S217" s="110">
        <f t="shared" si="103"/>
        <v>0</v>
      </c>
      <c r="T217" s="110">
        <f t="shared" si="103"/>
        <v>0</v>
      </c>
      <c r="U217" s="110">
        <f t="shared" si="103"/>
        <v>0</v>
      </c>
      <c r="V217" s="110">
        <f t="shared" si="103"/>
        <v>0</v>
      </c>
      <c r="W217" s="110">
        <f t="shared" si="103"/>
        <v>0</v>
      </c>
      <c r="X217" s="110">
        <f t="shared" si="102"/>
        <v>0</v>
      </c>
      <c r="Y217" s="110">
        <f t="shared" si="102"/>
        <v>0</v>
      </c>
      <c r="Z217" s="110">
        <f t="shared" si="102"/>
        <v>1</v>
      </c>
      <c r="AB217" s="110">
        <f t="shared" si="86"/>
        <v>0</v>
      </c>
      <c r="AC217" s="110">
        <f t="shared" si="87"/>
        <v>0</v>
      </c>
      <c r="AD217" s="110">
        <f t="shared" si="88"/>
        <v>0</v>
      </c>
      <c r="AE217" s="110">
        <f t="shared" si="89"/>
        <v>0</v>
      </c>
      <c r="AF217" s="110">
        <f t="shared" si="90"/>
        <v>0</v>
      </c>
      <c r="AG217" s="110">
        <f t="shared" si="91"/>
        <v>0</v>
      </c>
      <c r="AI217" s="111">
        <f t="shared" si="80"/>
        <v>0</v>
      </c>
      <c r="AJ217" s="111">
        <f t="shared" si="81"/>
        <v>0</v>
      </c>
      <c r="AK217" s="111">
        <f t="shared" si="82"/>
        <v>0</v>
      </c>
      <c r="AR217" s="110" t="str">
        <f t="shared" si="92"/>
        <v/>
      </c>
      <c r="AS217" s="110" t="str">
        <f t="shared" si="93"/>
        <v/>
      </c>
      <c r="AT217" s="110" t="str">
        <f t="shared" si="94"/>
        <v/>
      </c>
      <c r="AU217" s="110" t="str">
        <f t="shared" si="95"/>
        <v/>
      </c>
      <c r="AV217" s="110" t="str">
        <f t="shared" si="96"/>
        <v/>
      </c>
      <c r="AW217" s="110" t="str">
        <f t="shared" si="104"/>
        <v/>
      </c>
      <c r="AX217" s="110" t="str">
        <f t="shared" si="104"/>
        <v/>
      </c>
      <c r="AY217" s="110" t="str">
        <f t="shared" si="104"/>
        <v/>
      </c>
      <c r="AZ217" s="110" t="str">
        <f t="shared" si="104"/>
        <v/>
      </c>
      <c r="BA217" s="110" t="str">
        <f t="shared" si="104"/>
        <v/>
      </c>
      <c r="BB217" s="110" t="str">
        <f t="shared" si="97"/>
        <v/>
      </c>
      <c r="BC217" s="110" t="str">
        <f t="shared" si="98"/>
        <v/>
      </c>
      <c r="BD217" s="110" t="str">
        <f t="shared" si="99"/>
        <v/>
      </c>
      <c r="BE217" s="110" t="str">
        <f t="shared" si="100"/>
        <v/>
      </c>
      <c r="BF217" s="110" t="str">
        <f t="shared" si="101"/>
        <v/>
      </c>
      <c r="BJ217" s="171" t="s">
        <v>843</v>
      </c>
      <c r="BK217" s="171" t="s">
        <v>505</v>
      </c>
      <c r="BL217" s="171" t="s">
        <v>506</v>
      </c>
      <c r="BM217" s="171" t="s">
        <v>314</v>
      </c>
      <c r="BN217" s="171" t="s">
        <v>844</v>
      </c>
    </row>
    <row r="218" spans="1:66" s="101" customFormat="1" ht="15">
      <c r="A218" s="35"/>
      <c r="B218" s="36"/>
      <c r="C218" s="36"/>
      <c r="D218" s="35"/>
      <c r="E218" s="36"/>
      <c r="F218" s="120"/>
      <c r="G218" s="97" t="str">
        <f t="shared" si="83"/>
        <v/>
      </c>
      <c r="H218" s="35"/>
      <c r="I218" s="36"/>
      <c r="J218" s="121"/>
      <c r="K218" s="121"/>
      <c r="L218" s="109">
        <f t="shared" si="84"/>
        <v>0</v>
      </c>
      <c r="M218" s="100">
        <f t="shared" si="85"/>
        <v>0</v>
      </c>
      <c r="N218" s="100"/>
      <c r="O218" s="110">
        <f t="shared" si="103"/>
        <v>0</v>
      </c>
      <c r="P218" s="110">
        <f t="shared" si="103"/>
        <v>0</v>
      </c>
      <c r="Q218" s="110">
        <f t="shared" si="103"/>
        <v>0</v>
      </c>
      <c r="R218" s="110">
        <f t="shared" si="103"/>
        <v>0</v>
      </c>
      <c r="S218" s="110">
        <f t="shared" si="103"/>
        <v>0</v>
      </c>
      <c r="T218" s="110">
        <f t="shared" si="103"/>
        <v>0</v>
      </c>
      <c r="U218" s="110">
        <f t="shared" si="103"/>
        <v>0</v>
      </c>
      <c r="V218" s="110">
        <f t="shared" si="103"/>
        <v>0</v>
      </c>
      <c r="W218" s="110">
        <f t="shared" si="103"/>
        <v>0</v>
      </c>
      <c r="X218" s="110">
        <f t="shared" si="102"/>
        <v>0</v>
      </c>
      <c r="Y218" s="110">
        <f t="shared" si="102"/>
        <v>0</v>
      </c>
      <c r="Z218" s="110">
        <f t="shared" si="102"/>
        <v>1</v>
      </c>
      <c r="AB218" s="110">
        <f t="shared" si="86"/>
        <v>0</v>
      </c>
      <c r="AC218" s="110">
        <f t="shared" si="87"/>
        <v>0</v>
      </c>
      <c r="AD218" s="110">
        <f t="shared" si="88"/>
        <v>0</v>
      </c>
      <c r="AE218" s="110">
        <f t="shared" si="89"/>
        <v>0</v>
      </c>
      <c r="AF218" s="110">
        <f t="shared" si="90"/>
        <v>0</v>
      </c>
      <c r="AG218" s="110">
        <f t="shared" si="91"/>
        <v>0</v>
      </c>
      <c r="AI218" s="111">
        <f t="shared" si="80"/>
        <v>0</v>
      </c>
      <c r="AJ218" s="111">
        <f t="shared" si="81"/>
        <v>0</v>
      </c>
      <c r="AK218" s="111">
        <f t="shared" si="82"/>
        <v>0</v>
      </c>
      <c r="AR218" s="110" t="str">
        <f t="shared" si="92"/>
        <v/>
      </c>
      <c r="AS218" s="110" t="str">
        <f t="shared" si="93"/>
        <v/>
      </c>
      <c r="AT218" s="110" t="str">
        <f t="shared" si="94"/>
        <v/>
      </c>
      <c r="AU218" s="110" t="str">
        <f t="shared" si="95"/>
        <v/>
      </c>
      <c r="AV218" s="110" t="str">
        <f t="shared" si="96"/>
        <v/>
      </c>
      <c r="AW218" s="110" t="str">
        <f t="shared" si="104"/>
        <v/>
      </c>
      <c r="AX218" s="110" t="str">
        <f t="shared" si="104"/>
        <v/>
      </c>
      <c r="AY218" s="110" t="str">
        <f t="shared" si="104"/>
        <v/>
      </c>
      <c r="AZ218" s="110" t="str">
        <f t="shared" si="104"/>
        <v/>
      </c>
      <c r="BA218" s="110" t="str">
        <f t="shared" si="104"/>
        <v/>
      </c>
      <c r="BB218" s="110" t="str">
        <f t="shared" si="97"/>
        <v/>
      </c>
      <c r="BC218" s="110" t="str">
        <f t="shared" si="98"/>
        <v/>
      </c>
      <c r="BD218" s="110" t="str">
        <f t="shared" si="99"/>
        <v/>
      </c>
      <c r="BE218" s="110" t="str">
        <f t="shared" si="100"/>
        <v/>
      </c>
      <c r="BF218" s="110" t="str">
        <f t="shared" si="101"/>
        <v/>
      </c>
      <c r="BJ218" s="171" t="s">
        <v>845</v>
      </c>
      <c r="BK218" s="171" t="s">
        <v>505</v>
      </c>
      <c r="BL218" s="171" t="s">
        <v>506</v>
      </c>
      <c r="BM218" s="171" t="s">
        <v>314</v>
      </c>
      <c r="BN218" s="171" t="s">
        <v>846</v>
      </c>
    </row>
    <row r="219" spans="1:66" s="101" customFormat="1" ht="15">
      <c r="A219" s="35"/>
      <c r="B219" s="36"/>
      <c r="C219" s="36"/>
      <c r="D219" s="35"/>
      <c r="E219" s="36"/>
      <c r="F219" s="120"/>
      <c r="G219" s="97" t="str">
        <f t="shared" si="83"/>
        <v/>
      </c>
      <c r="H219" s="35"/>
      <c r="I219" s="36"/>
      <c r="J219" s="121"/>
      <c r="K219" s="121"/>
      <c r="L219" s="109">
        <f t="shared" si="84"/>
        <v>0</v>
      </c>
      <c r="M219" s="100">
        <f t="shared" si="85"/>
        <v>0</v>
      </c>
      <c r="N219" s="100"/>
      <c r="O219" s="110">
        <f t="shared" si="103"/>
        <v>0</v>
      </c>
      <c r="P219" s="110">
        <f t="shared" si="103"/>
        <v>0</v>
      </c>
      <c r="Q219" s="110">
        <f t="shared" si="103"/>
        <v>0</v>
      </c>
      <c r="R219" s="110">
        <f t="shared" si="103"/>
        <v>0</v>
      </c>
      <c r="S219" s="110">
        <f t="shared" si="103"/>
        <v>0</v>
      </c>
      <c r="T219" s="110">
        <f t="shared" si="103"/>
        <v>0</v>
      </c>
      <c r="U219" s="110">
        <f t="shared" si="103"/>
        <v>0</v>
      </c>
      <c r="V219" s="110">
        <f t="shared" si="103"/>
        <v>0</v>
      </c>
      <c r="W219" s="110">
        <f t="shared" si="103"/>
        <v>0</v>
      </c>
      <c r="X219" s="110">
        <f t="shared" si="102"/>
        <v>0</v>
      </c>
      <c r="Y219" s="110">
        <f t="shared" si="102"/>
        <v>0</v>
      </c>
      <c r="Z219" s="110">
        <f t="shared" si="102"/>
        <v>1</v>
      </c>
      <c r="AB219" s="110">
        <f t="shared" si="86"/>
        <v>0</v>
      </c>
      <c r="AC219" s="110">
        <f t="shared" si="87"/>
        <v>0</v>
      </c>
      <c r="AD219" s="110">
        <f t="shared" si="88"/>
        <v>0</v>
      </c>
      <c r="AE219" s="110">
        <f t="shared" si="89"/>
        <v>0</v>
      </c>
      <c r="AF219" s="110">
        <f t="shared" si="90"/>
        <v>0</v>
      </c>
      <c r="AG219" s="110">
        <f t="shared" si="91"/>
        <v>0</v>
      </c>
      <c r="AI219" s="111">
        <f t="shared" si="80"/>
        <v>0</v>
      </c>
      <c r="AJ219" s="111">
        <f t="shared" si="81"/>
        <v>0</v>
      </c>
      <c r="AK219" s="111">
        <f t="shared" si="82"/>
        <v>0</v>
      </c>
      <c r="AR219" s="110" t="str">
        <f t="shared" si="92"/>
        <v/>
      </c>
      <c r="AS219" s="110" t="str">
        <f t="shared" si="93"/>
        <v/>
      </c>
      <c r="AT219" s="110" t="str">
        <f t="shared" si="94"/>
        <v/>
      </c>
      <c r="AU219" s="110" t="str">
        <f t="shared" si="95"/>
        <v/>
      </c>
      <c r="AV219" s="110" t="str">
        <f t="shared" si="96"/>
        <v/>
      </c>
      <c r="AW219" s="110" t="str">
        <f t="shared" si="104"/>
        <v/>
      </c>
      <c r="AX219" s="110" t="str">
        <f t="shared" si="104"/>
        <v/>
      </c>
      <c r="AY219" s="110" t="str">
        <f t="shared" si="104"/>
        <v/>
      </c>
      <c r="AZ219" s="110" t="str">
        <f t="shared" si="104"/>
        <v/>
      </c>
      <c r="BA219" s="110" t="str">
        <f t="shared" si="104"/>
        <v/>
      </c>
      <c r="BB219" s="110" t="str">
        <f t="shared" si="97"/>
        <v/>
      </c>
      <c r="BC219" s="110" t="str">
        <f t="shared" si="98"/>
        <v/>
      </c>
      <c r="BD219" s="110" t="str">
        <f t="shared" si="99"/>
        <v/>
      </c>
      <c r="BE219" s="110" t="str">
        <f t="shared" si="100"/>
        <v/>
      </c>
      <c r="BF219" s="110" t="str">
        <f t="shared" si="101"/>
        <v/>
      </c>
      <c r="BJ219" s="171" t="s">
        <v>847</v>
      </c>
      <c r="BK219" s="171" t="s">
        <v>398</v>
      </c>
      <c r="BL219" s="171" t="s">
        <v>399</v>
      </c>
      <c r="BM219" s="171" t="s">
        <v>352</v>
      </c>
      <c r="BN219" s="171" t="s">
        <v>848</v>
      </c>
    </row>
    <row r="220" spans="1:66" s="101" customFormat="1" ht="15">
      <c r="A220" s="35"/>
      <c r="B220" s="36"/>
      <c r="C220" s="36"/>
      <c r="D220" s="35"/>
      <c r="E220" s="36"/>
      <c r="F220" s="120"/>
      <c r="G220" s="97" t="str">
        <f t="shared" si="83"/>
        <v/>
      </c>
      <c r="H220" s="35"/>
      <c r="I220" s="36"/>
      <c r="J220" s="121"/>
      <c r="K220" s="121"/>
      <c r="L220" s="109">
        <f t="shared" si="84"/>
        <v>0</v>
      </c>
      <c r="M220" s="100">
        <f t="shared" si="85"/>
        <v>0</v>
      </c>
      <c r="N220" s="100"/>
      <c r="O220" s="110">
        <f t="shared" si="103"/>
        <v>0</v>
      </c>
      <c r="P220" s="110">
        <f t="shared" si="103"/>
        <v>0</v>
      </c>
      <c r="Q220" s="110">
        <f t="shared" si="103"/>
        <v>0</v>
      </c>
      <c r="R220" s="110">
        <f t="shared" si="103"/>
        <v>0</v>
      </c>
      <c r="S220" s="110">
        <f t="shared" si="103"/>
        <v>0</v>
      </c>
      <c r="T220" s="110">
        <f t="shared" si="103"/>
        <v>0</v>
      </c>
      <c r="U220" s="110">
        <f t="shared" si="103"/>
        <v>0</v>
      </c>
      <c r="V220" s="110">
        <f t="shared" si="103"/>
        <v>0</v>
      </c>
      <c r="W220" s="110">
        <f t="shared" si="103"/>
        <v>0</v>
      </c>
      <c r="X220" s="110">
        <f t="shared" si="102"/>
        <v>0</v>
      </c>
      <c r="Y220" s="110">
        <f t="shared" si="102"/>
        <v>0</v>
      </c>
      <c r="Z220" s="110">
        <f t="shared" si="102"/>
        <v>1</v>
      </c>
      <c r="AB220" s="110">
        <f t="shared" si="86"/>
        <v>0</v>
      </c>
      <c r="AC220" s="110">
        <f t="shared" si="87"/>
        <v>0</v>
      </c>
      <c r="AD220" s="110">
        <f t="shared" si="88"/>
        <v>0</v>
      </c>
      <c r="AE220" s="110">
        <f t="shared" si="89"/>
        <v>0</v>
      </c>
      <c r="AF220" s="110">
        <f t="shared" si="90"/>
        <v>0</v>
      </c>
      <c r="AG220" s="110">
        <f t="shared" si="91"/>
        <v>0</v>
      </c>
      <c r="AI220" s="111">
        <f t="shared" si="80"/>
        <v>0</v>
      </c>
      <c r="AJ220" s="111">
        <f t="shared" si="81"/>
        <v>0</v>
      </c>
      <c r="AK220" s="111">
        <f t="shared" si="82"/>
        <v>0</v>
      </c>
      <c r="AR220" s="110" t="str">
        <f t="shared" si="92"/>
        <v/>
      </c>
      <c r="AS220" s="110" t="str">
        <f t="shared" si="93"/>
        <v/>
      </c>
      <c r="AT220" s="110" t="str">
        <f t="shared" si="94"/>
        <v/>
      </c>
      <c r="AU220" s="110" t="str">
        <f t="shared" si="95"/>
        <v/>
      </c>
      <c r="AV220" s="110" t="str">
        <f t="shared" si="96"/>
        <v/>
      </c>
      <c r="AW220" s="110" t="str">
        <f t="shared" si="104"/>
        <v/>
      </c>
      <c r="AX220" s="110" t="str">
        <f t="shared" si="104"/>
        <v/>
      </c>
      <c r="AY220" s="110" t="str">
        <f t="shared" si="104"/>
        <v/>
      </c>
      <c r="AZ220" s="110" t="str">
        <f t="shared" si="104"/>
        <v/>
      </c>
      <c r="BA220" s="110" t="str">
        <f t="shared" si="104"/>
        <v/>
      </c>
      <c r="BB220" s="110" t="str">
        <f t="shared" si="97"/>
        <v/>
      </c>
      <c r="BC220" s="110" t="str">
        <f t="shared" si="98"/>
        <v/>
      </c>
      <c r="BD220" s="110" t="str">
        <f t="shared" si="99"/>
        <v/>
      </c>
      <c r="BE220" s="110" t="str">
        <f t="shared" si="100"/>
        <v/>
      </c>
      <c r="BF220" s="110" t="str">
        <f t="shared" si="101"/>
        <v/>
      </c>
      <c r="BJ220" s="171" t="s">
        <v>849</v>
      </c>
      <c r="BK220" s="171" t="s">
        <v>485</v>
      </c>
      <c r="BL220" s="171" t="s">
        <v>486</v>
      </c>
      <c r="BM220" s="171" t="s">
        <v>304</v>
      </c>
      <c r="BN220" s="171" t="s">
        <v>850</v>
      </c>
    </row>
    <row r="221" spans="1:66" s="101" customFormat="1" ht="15">
      <c r="A221" s="35"/>
      <c r="B221" s="36"/>
      <c r="C221" s="36"/>
      <c r="D221" s="35"/>
      <c r="E221" s="36"/>
      <c r="F221" s="120"/>
      <c r="G221" s="97" t="str">
        <f t="shared" si="83"/>
        <v/>
      </c>
      <c r="H221" s="35"/>
      <c r="I221" s="36"/>
      <c r="J221" s="121"/>
      <c r="K221" s="121"/>
      <c r="L221" s="109">
        <f t="shared" si="84"/>
        <v>0</v>
      </c>
      <c r="M221" s="100">
        <f t="shared" si="85"/>
        <v>0</v>
      </c>
      <c r="N221" s="100"/>
      <c r="O221" s="110">
        <f t="shared" si="103"/>
        <v>0</v>
      </c>
      <c r="P221" s="110">
        <f t="shared" si="103"/>
        <v>0</v>
      </c>
      <c r="Q221" s="110">
        <f t="shared" si="103"/>
        <v>0</v>
      </c>
      <c r="R221" s="110">
        <f t="shared" si="103"/>
        <v>0</v>
      </c>
      <c r="S221" s="110">
        <f t="shared" si="103"/>
        <v>0</v>
      </c>
      <c r="T221" s="110">
        <f t="shared" si="103"/>
        <v>0</v>
      </c>
      <c r="U221" s="110">
        <f t="shared" si="103"/>
        <v>0</v>
      </c>
      <c r="V221" s="110">
        <f t="shared" si="103"/>
        <v>0</v>
      </c>
      <c r="W221" s="110">
        <f t="shared" si="103"/>
        <v>0</v>
      </c>
      <c r="X221" s="110">
        <f t="shared" si="102"/>
        <v>0</v>
      </c>
      <c r="Y221" s="110">
        <f t="shared" si="102"/>
        <v>0</v>
      </c>
      <c r="Z221" s="110">
        <f t="shared" si="102"/>
        <v>1</v>
      </c>
      <c r="AB221" s="110">
        <f t="shared" si="86"/>
        <v>0</v>
      </c>
      <c r="AC221" s="110">
        <f t="shared" si="87"/>
        <v>0</v>
      </c>
      <c r="AD221" s="110">
        <f t="shared" si="88"/>
        <v>0</v>
      </c>
      <c r="AE221" s="110">
        <f t="shared" si="89"/>
        <v>0</v>
      </c>
      <c r="AF221" s="110">
        <f t="shared" si="90"/>
        <v>0</v>
      </c>
      <c r="AG221" s="110">
        <f t="shared" si="91"/>
        <v>0</v>
      </c>
      <c r="AI221" s="111">
        <f t="shared" si="80"/>
        <v>0</v>
      </c>
      <c r="AJ221" s="111">
        <f t="shared" si="81"/>
        <v>0</v>
      </c>
      <c r="AK221" s="111">
        <f t="shared" si="82"/>
        <v>0</v>
      </c>
      <c r="AR221" s="110" t="str">
        <f t="shared" si="92"/>
        <v/>
      </c>
      <c r="AS221" s="110" t="str">
        <f t="shared" si="93"/>
        <v/>
      </c>
      <c r="AT221" s="110" t="str">
        <f t="shared" si="94"/>
        <v/>
      </c>
      <c r="AU221" s="110" t="str">
        <f t="shared" si="95"/>
        <v/>
      </c>
      <c r="AV221" s="110" t="str">
        <f t="shared" si="96"/>
        <v/>
      </c>
      <c r="AW221" s="110" t="str">
        <f t="shared" si="104"/>
        <v/>
      </c>
      <c r="AX221" s="110" t="str">
        <f t="shared" si="104"/>
        <v/>
      </c>
      <c r="AY221" s="110" t="str">
        <f t="shared" si="104"/>
        <v/>
      </c>
      <c r="AZ221" s="110" t="str">
        <f t="shared" si="104"/>
        <v/>
      </c>
      <c r="BA221" s="110" t="str">
        <f t="shared" si="104"/>
        <v/>
      </c>
      <c r="BB221" s="110" t="str">
        <f t="shared" si="97"/>
        <v/>
      </c>
      <c r="BC221" s="110" t="str">
        <f t="shared" si="98"/>
        <v/>
      </c>
      <c r="BD221" s="110" t="str">
        <f t="shared" si="99"/>
        <v/>
      </c>
      <c r="BE221" s="110" t="str">
        <f t="shared" si="100"/>
        <v/>
      </c>
      <c r="BF221" s="110" t="str">
        <f t="shared" si="101"/>
        <v/>
      </c>
      <c r="BJ221" s="171" t="s">
        <v>851</v>
      </c>
      <c r="BK221" s="171" t="s">
        <v>474</v>
      </c>
      <c r="BL221" s="171" t="s">
        <v>2346</v>
      </c>
      <c r="BM221" s="171" t="s">
        <v>314</v>
      </c>
      <c r="BN221" s="171" t="s">
        <v>852</v>
      </c>
    </row>
    <row r="222" spans="1:66" s="101" customFormat="1" ht="15">
      <c r="A222" s="35"/>
      <c r="B222" s="36"/>
      <c r="C222" s="36"/>
      <c r="D222" s="35"/>
      <c r="E222" s="36"/>
      <c r="F222" s="120"/>
      <c r="G222" s="97" t="str">
        <f t="shared" si="83"/>
        <v/>
      </c>
      <c r="H222" s="35"/>
      <c r="I222" s="36"/>
      <c r="J222" s="121"/>
      <c r="K222" s="121"/>
      <c r="L222" s="109">
        <f t="shared" si="84"/>
        <v>0</v>
      </c>
      <c r="M222" s="100">
        <f t="shared" si="85"/>
        <v>0</v>
      </c>
      <c r="N222" s="100"/>
      <c r="O222" s="110">
        <f t="shared" si="103"/>
        <v>0</v>
      </c>
      <c r="P222" s="110">
        <f t="shared" si="103"/>
        <v>0</v>
      </c>
      <c r="Q222" s="110">
        <f t="shared" si="103"/>
        <v>0</v>
      </c>
      <c r="R222" s="110">
        <f t="shared" si="103"/>
        <v>0</v>
      </c>
      <c r="S222" s="110">
        <f t="shared" si="103"/>
        <v>0</v>
      </c>
      <c r="T222" s="110">
        <f t="shared" si="103"/>
        <v>0</v>
      </c>
      <c r="U222" s="110">
        <f t="shared" si="103"/>
        <v>0</v>
      </c>
      <c r="V222" s="110">
        <f t="shared" si="103"/>
        <v>0</v>
      </c>
      <c r="W222" s="110">
        <f t="shared" si="103"/>
        <v>0</v>
      </c>
      <c r="X222" s="110">
        <f t="shared" si="102"/>
        <v>0</v>
      </c>
      <c r="Y222" s="110">
        <f t="shared" si="102"/>
        <v>0</v>
      </c>
      <c r="Z222" s="110">
        <f t="shared" si="102"/>
        <v>1</v>
      </c>
      <c r="AB222" s="110">
        <f t="shared" si="86"/>
        <v>0</v>
      </c>
      <c r="AC222" s="110">
        <f t="shared" si="87"/>
        <v>0</v>
      </c>
      <c r="AD222" s="110">
        <f t="shared" si="88"/>
        <v>0</v>
      </c>
      <c r="AE222" s="110">
        <f t="shared" si="89"/>
        <v>0</v>
      </c>
      <c r="AF222" s="110">
        <f t="shared" si="90"/>
        <v>0</v>
      </c>
      <c r="AG222" s="110">
        <f t="shared" si="91"/>
        <v>0</v>
      </c>
      <c r="AI222" s="111">
        <f t="shared" si="80"/>
        <v>0</v>
      </c>
      <c r="AJ222" s="111">
        <f t="shared" si="81"/>
        <v>0</v>
      </c>
      <c r="AK222" s="111">
        <f t="shared" si="82"/>
        <v>0</v>
      </c>
      <c r="AR222" s="110" t="str">
        <f t="shared" si="92"/>
        <v/>
      </c>
      <c r="AS222" s="110" t="str">
        <f t="shared" si="93"/>
        <v/>
      </c>
      <c r="AT222" s="110" t="str">
        <f t="shared" si="94"/>
        <v/>
      </c>
      <c r="AU222" s="110" t="str">
        <f t="shared" si="95"/>
        <v/>
      </c>
      <c r="AV222" s="110" t="str">
        <f t="shared" si="96"/>
        <v/>
      </c>
      <c r="AW222" s="110" t="str">
        <f t="shared" si="104"/>
        <v/>
      </c>
      <c r="AX222" s="110" t="str">
        <f t="shared" si="104"/>
        <v/>
      </c>
      <c r="AY222" s="110" t="str">
        <f t="shared" si="104"/>
        <v/>
      </c>
      <c r="AZ222" s="110" t="str">
        <f t="shared" si="104"/>
        <v/>
      </c>
      <c r="BA222" s="110" t="str">
        <f t="shared" si="104"/>
        <v/>
      </c>
      <c r="BB222" s="110" t="str">
        <f t="shared" si="97"/>
        <v/>
      </c>
      <c r="BC222" s="110" t="str">
        <f t="shared" si="98"/>
        <v/>
      </c>
      <c r="BD222" s="110" t="str">
        <f t="shared" si="99"/>
        <v/>
      </c>
      <c r="BE222" s="110" t="str">
        <f t="shared" si="100"/>
        <v/>
      </c>
      <c r="BF222" s="110" t="str">
        <f t="shared" si="101"/>
        <v/>
      </c>
      <c r="BJ222" s="171" t="s">
        <v>853</v>
      </c>
      <c r="BK222" s="171" t="s">
        <v>474</v>
      </c>
      <c r="BL222" s="171" t="s">
        <v>2346</v>
      </c>
      <c r="BM222" s="171" t="s">
        <v>314</v>
      </c>
      <c r="BN222" s="171" t="s">
        <v>854</v>
      </c>
    </row>
    <row r="223" spans="1:66" s="101" customFormat="1" ht="15">
      <c r="A223" s="35"/>
      <c r="B223" s="36"/>
      <c r="C223" s="36"/>
      <c r="D223" s="35"/>
      <c r="E223" s="36"/>
      <c r="F223" s="120"/>
      <c r="G223" s="97" t="str">
        <f t="shared" si="83"/>
        <v/>
      </c>
      <c r="H223" s="35"/>
      <c r="I223" s="36"/>
      <c r="J223" s="121"/>
      <c r="K223" s="121"/>
      <c r="L223" s="109">
        <f t="shared" si="84"/>
        <v>0</v>
      </c>
      <c r="M223" s="100">
        <f t="shared" si="85"/>
        <v>0</v>
      </c>
      <c r="N223" s="100"/>
      <c r="O223" s="110">
        <f t="shared" si="103"/>
        <v>0</v>
      </c>
      <c r="P223" s="110">
        <f t="shared" si="103"/>
        <v>0</v>
      </c>
      <c r="Q223" s="110">
        <f t="shared" si="103"/>
        <v>0</v>
      </c>
      <c r="R223" s="110">
        <f t="shared" si="103"/>
        <v>0</v>
      </c>
      <c r="S223" s="110">
        <f t="shared" si="103"/>
        <v>0</v>
      </c>
      <c r="T223" s="110">
        <f t="shared" si="103"/>
        <v>0</v>
      </c>
      <c r="U223" s="110">
        <f t="shared" si="103"/>
        <v>0</v>
      </c>
      <c r="V223" s="110">
        <f t="shared" si="103"/>
        <v>0</v>
      </c>
      <c r="W223" s="110">
        <f t="shared" si="103"/>
        <v>0</v>
      </c>
      <c r="X223" s="110">
        <f t="shared" si="102"/>
        <v>0</v>
      </c>
      <c r="Y223" s="110">
        <f t="shared" si="102"/>
        <v>0</v>
      </c>
      <c r="Z223" s="110">
        <f t="shared" si="102"/>
        <v>1</v>
      </c>
      <c r="AB223" s="110">
        <f t="shared" si="86"/>
        <v>0</v>
      </c>
      <c r="AC223" s="110">
        <f t="shared" si="87"/>
        <v>0</v>
      </c>
      <c r="AD223" s="110">
        <f t="shared" si="88"/>
        <v>0</v>
      </c>
      <c r="AE223" s="110">
        <f t="shared" si="89"/>
        <v>0</v>
      </c>
      <c r="AF223" s="110">
        <f t="shared" si="90"/>
        <v>0</v>
      </c>
      <c r="AG223" s="110">
        <f t="shared" si="91"/>
        <v>0</v>
      </c>
      <c r="AI223" s="111">
        <f t="shared" si="80"/>
        <v>0</v>
      </c>
      <c r="AJ223" s="111">
        <f t="shared" si="81"/>
        <v>0</v>
      </c>
      <c r="AK223" s="111">
        <f t="shared" si="82"/>
        <v>0</v>
      </c>
      <c r="AR223" s="110" t="str">
        <f t="shared" si="92"/>
        <v/>
      </c>
      <c r="AS223" s="110" t="str">
        <f t="shared" si="93"/>
        <v/>
      </c>
      <c r="AT223" s="110" t="str">
        <f t="shared" si="94"/>
        <v/>
      </c>
      <c r="AU223" s="110" t="str">
        <f t="shared" si="95"/>
        <v/>
      </c>
      <c r="AV223" s="110" t="str">
        <f t="shared" si="96"/>
        <v/>
      </c>
      <c r="AW223" s="110" t="str">
        <f t="shared" si="104"/>
        <v/>
      </c>
      <c r="AX223" s="110" t="str">
        <f t="shared" si="104"/>
        <v/>
      </c>
      <c r="AY223" s="110" t="str">
        <f t="shared" si="104"/>
        <v/>
      </c>
      <c r="AZ223" s="110" t="str">
        <f t="shared" si="104"/>
        <v/>
      </c>
      <c r="BA223" s="110" t="str">
        <f t="shared" si="104"/>
        <v/>
      </c>
      <c r="BB223" s="110" t="str">
        <f t="shared" si="97"/>
        <v/>
      </c>
      <c r="BC223" s="110" t="str">
        <f t="shared" si="98"/>
        <v/>
      </c>
      <c r="BD223" s="110" t="str">
        <f t="shared" si="99"/>
        <v/>
      </c>
      <c r="BE223" s="110" t="str">
        <f t="shared" si="100"/>
        <v/>
      </c>
      <c r="BF223" s="110" t="str">
        <f t="shared" si="101"/>
        <v/>
      </c>
      <c r="BJ223" s="171" t="s">
        <v>855</v>
      </c>
      <c r="BK223" s="171" t="s">
        <v>571</v>
      </c>
      <c r="BL223" s="171" t="s">
        <v>572</v>
      </c>
      <c r="BM223" s="171" t="s">
        <v>304</v>
      </c>
      <c r="BN223" s="171" t="s">
        <v>856</v>
      </c>
    </row>
    <row r="224" spans="1:66" s="101" customFormat="1" ht="15">
      <c r="A224" s="35"/>
      <c r="B224" s="36"/>
      <c r="C224" s="36"/>
      <c r="D224" s="35"/>
      <c r="E224" s="36"/>
      <c r="F224" s="120"/>
      <c r="G224" s="97" t="str">
        <f t="shared" si="83"/>
        <v/>
      </c>
      <c r="H224" s="35"/>
      <c r="I224" s="36"/>
      <c r="J224" s="121"/>
      <c r="K224" s="121"/>
      <c r="L224" s="109">
        <f t="shared" si="84"/>
        <v>0</v>
      </c>
      <c r="M224" s="100">
        <f t="shared" si="85"/>
        <v>0</v>
      </c>
      <c r="N224" s="100"/>
      <c r="O224" s="110">
        <f t="shared" si="103"/>
        <v>0</v>
      </c>
      <c r="P224" s="110">
        <f t="shared" si="103"/>
        <v>0</v>
      </c>
      <c r="Q224" s="110">
        <f t="shared" si="103"/>
        <v>0</v>
      </c>
      <c r="R224" s="110">
        <f t="shared" si="103"/>
        <v>0</v>
      </c>
      <c r="S224" s="110">
        <f t="shared" si="103"/>
        <v>0</v>
      </c>
      <c r="T224" s="110">
        <f t="shared" si="103"/>
        <v>0</v>
      </c>
      <c r="U224" s="110">
        <f t="shared" si="103"/>
        <v>0</v>
      </c>
      <c r="V224" s="110">
        <f t="shared" si="103"/>
        <v>0</v>
      </c>
      <c r="W224" s="110">
        <f t="shared" si="103"/>
        <v>0</v>
      </c>
      <c r="X224" s="110">
        <f t="shared" si="102"/>
        <v>0</v>
      </c>
      <c r="Y224" s="110">
        <f t="shared" si="102"/>
        <v>0</v>
      </c>
      <c r="Z224" s="110">
        <f t="shared" si="102"/>
        <v>1</v>
      </c>
      <c r="AB224" s="110">
        <f t="shared" si="86"/>
        <v>0</v>
      </c>
      <c r="AC224" s="110">
        <f t="shared" si="87"/>
        <v>0</v>
      </c>
      <c r="AD224" s="110">
        <f t="shared" si="88"/>
        <v>0</v>
      </c>
      <c r="AE224" s="110">
        <f t="shared" si="89"/>
        <v>0</v>
      </c>
      <c r="AF224" s="110">
        <f t="shared" si="90"/>
        <v>0</v>
      </c>
      <c r="AG224" s="110">
        <f t="shared" si="91"/>
        <v>0</v>
      </c>
      <c r="AI224" s="111">
        <f t="shared" si="80"/>
        <v>0</v>
      </c>
      <c r="AJ224" s="111">
        <f t="shared" si="81"/>
        <v>0</v>
      </c>
      <c r="AK224" s="111">
        <f t="shared" si="82"/>
        <v>0</v>
      </c>
      <c r="AR224" s="110" t="str">
        <f t="shared" si="92"/>
        <v/>
      </c>
      <c r="AS224" s="110" t="str">
        <f t="shared" si="93"/>
        <v/>
      </c>
      <c r="AT224" s="110" t="str">
        <f t="shared" si="94"/>
        <v/>
      </c>
      <c r="AU224" s="110" t="str">
        <f t="shared" si="95"/>
        <v/>
      </c>
      <c r="AV224" s="110" t="str">
        <f t="shared" si="96"/>
        <v/>
      </c>
      <c r="AW224" s="110" t="str">
        <f t="shared" si="104"/>
        <v/>
      </c>
      <c r="AX224" s="110" t="str">
        <f t="shared" si="104"/>
        <v/>
      </c>
      <c r="AY224" s="110" t="str">
        <f t="shared" si="104"/>
        <v/>
      </c>
      <c r="AZ224" s="110" t="str">
        <f t="shared" si="104"/>
        <v/>
      </c>
      <c r="BA224" s="110" t="str">
        <f t="shared" si="104"/>
        <v/>
      </c>
      <c r="BB224" s="110" t="str">
        <f t="shared" si="97"/>
        <v/>
      </c>
      <c r="BC224" s="110" t="str">
        <f t="shared" si="98"/>
        <v/>
      </c>
      <c r="BD224" s="110" t="str">
        <f t="shared" si="99"/>
        <v/>
      </c>
      <c r="BE224" s="110" t="str">
        <f t="shared" si="100"/>
        <v/>
      </c>
      <c r="BF224" s="110" t="str">
        <f t="shared" si="101"/>
        <v/>
      </c>
      <c r="BJ224" s="171" t="s">
        <v>857</v>
      </c>
      <c r="BK224" s="171" t="s">
        <v>521</v>
      </c>
      <c r="BL224" s="171" t="s">
        <v>522</v>
      </c>
      <c r="BM224" s="171" t="s">
        <v>314</v>
      </c>
      <c r="BN224" s="171" t="s">
        <v>858</v>
      </c>
    </row>
    <row r="225" spans="1:66" s="101" customFormat="1" ht="15">
      <c r="A225" s="35"/>
      <c r="B225" s="36"/>
      <c r="C225" s="36"/>
      <c r="D225" s="35"/>
      <c r="E225" s="36"/>
      <c r="F225" s="120"/>
      <c r="G225" s="97" t="str">
        <f t="shared" si="83"/>
        <v/>
      </c>
      <c r="H225" s="35"/>
      <c r="I225" s="36"/>
      <c r="J225" s="121"/>
      <c r="K225" s="121"/>
      <c r="L225" s="109">
        <f t="shared" si="84"/>
        <v>0</v>
      </c>
      <c r="M225" s="100">
        <f t="shared" si="85"/>
        <v>0</v>
      </c>
      <c r="N225" s="100"/>
      <c r="O225" s="110">
        <f t="shared" si="103"/>
        <v>0</v>
      </c>
      <c r="P225" s="110">
        <f t="shared" si="103"/>
        <v>0</v>
      </c>
      <c r="Q225" s="110">
        <f t="shared" si="103"/>
        <v>0</v>
      </c>
      <c r="R225" s="110">
        <f t="shared" si="103"/>
        <v>0</v>
      </c>
      <c r="S225" s="110">
        <f t="shared" si="103"/>
        <v>0</v>
      </c>
      <c r="T225" s="110">
        <f t="shared" si="103"/>
        <v>0</v>
      </c>
      <c r="U225" s="110">
        <f t="shared" si="103"/>
        <v>0</v>
      </c>
      <c r="V225" s="110">
        <f t="shared" si="103"/>
        <v>0</v>
      </c>
      <c r="W225" s="110">
        <f t="shared" si="103"/>
        <v>0</v>
      </c>
      <c r="X225" s="110">
        <f t="shared" si="102"/>
        <v>0</v>
      </c>
      <c r="Y225" s="110">
        <f t="shared" si="102"/>
        <v>0</v>
      </c>
      <c r="Z225" s="110">
        <f t="shared" si="102"/>
        <v>1</v>
      </c>
      <c r="AB225" s="110">
        <f t="shared" si="86"/>
        <v>0</v>
      </c>
      <c r="AC225" s="110">
        <f t="shared" si="87"/>
        <v>0</v>
      </c>
      <c r="AD225" s="110">
        <f t="shared" si="88"/>
        <v>0</v>
      </c>
      <c r="AE225" s="110">
        <f t="shared" si="89"/>
        <v>0</v>
      </c>
      <c r="AF225" s="110">
        <f t="shared" si="90"/>
        <v>0</v>
      </c>
      <c r="AG225" s="110">
        <f t="shared" si="91"/>
        <v>0</v>
      </c>
      <c r="AI225" s="111">
        <f t="shared" si="80"/>
        <v>0</v>
      </c>
      <c r="AJ225" s="111">
        <f t="shared" si="81"/>
        <v>0</v>
      </c>
      <c r="AK225" s="111">
        <f t="shared" si="82"/>
        <v>0</v>
      </c>
      <c r="AR225" s="110" t="str">
        <f t="shared" si="92"/>
        <v/>
      </c>
      <c r="AS225" s="110" t="str">
        <f t="shared" si="93"/>
        <v/>
      </c>
      <c r="AT225" s="110" t="str">
        <f t="shared" si="94"/>
        <v/>
      </c>
      <c r="AU225" s="110" t="str">
        <f t="shared" si="95"/>
        <v/>
      </c>
      <c r="AV225" s="110" t="str">
        <f t="shared" si="96"/>
        <v/>
      </c>
      <c r="AW225" s="110" t="str">
        <f t="shared" si="104"/>
        <v/>
      </c>
      <c r="AX225" s="110" t="str">
        <f t="shared" si="104"/>
        <v/>
      </c>
      <c r="AY225" s="110" t="str">
        <f t="shared" si="104"/>
        <v/>
      </c>
      <c r="AZ225" s="110" t="str">
        <f t="shared" si="104"/>
        <v/>
      </c>
      <c r="BA225" s="110" t="str">
        <f t="shared" si="104"/>
        <v/>
      </c>
      <c r="BB225" s="110" t="str">
        <f t="shared" si="97"/>
        <v/>
      </c>
      <c r="BC225" s="110" t="str">
        <f t="shared" si="98"/>
        <v/>
      </c>
      <c r="BD225" s="110" t="str">
        <f t="shared" si="99"/>
        <v/>
      </c>
      <c r="BE225" s="110" t="str">
        <f t="shared" si="100"/>
        <v/>
      </c>
      <c r="BF225" s="110" t="str">
        <f t="shared" si="101"/>
        <v/>
      </c>
      <c r="BJ225" s="171" t="s">
        <v>859</v>
      </c>
      <c r="BK225" s="171" t="s">
        <v>521</v>
      </c>
      <c r="BL225" s="171" t="s">
        <v>522</v>
      </c>
      <c r="BM225" s="171" t="s">
        <v>314</v>
      </c>
      <c r="BN225" s="171" t="s">
        <v>860</v>
      </c>
    </row>
    <row r="226" spans="1:66" s="101" customFormat="1" ht="15">
      <c r="A226" s="35"/>
      <c r="B226" s="36"/>
      <c r="C226" s="36"/>
      <c r="D226" s="35"/>
      <c r="E226" s="36"/>
      <c r="F226" s="120"/>
      <c r="G226" s="97" t="str">
        <f t="shared" si="83"/>
        <v/>
      </c>
      <c r="H226" s="35"/>
      <c r="I226" s="36"/>
      <c r="J226" s="121"/>
      <c r="K226" s="121"/>
      <c r="L226" s="109">
        <f t="shared" si="84"/>
        <v>0</v>
      </c>
      <c r="M226" s="100">
        <f t="shared" si="85"/>
        <v>0</v>
      </c>
      <c r="N226" s="100"/>
      <c r="O226" s="110">
        <f t="shared" si="103"/>
        <v>0</v>
      </c>
      <c r="P226" s="110">
        <f t="shared" si="103"/>
        <v>0</v>
      </c>
      <c r="Q226" s="110">
        <f t="shared" si="103"/>
        <v>0</v>
      </c>
      <c r="R226" s="110">
        <f t="shared" si="103"/>
        <v>0</v>
      </c>
      <c r="S226" s="110">
        <f t="shared" si="103"/>
        <v>0</v>
      </c>
      <c r="T226" s="110">
        <f t="shared" si="103"/>
        <v>0</v>
      </c>
      <c r="U226" s="110">
        <f t="shared" si="103"/>
        <v>0</v>
      </c>
      <c r="V226" s="110">
        <f t="shared" si="103"/>
        <v>0</v>
      </c>
      <c r="W226" s="110">
        <f t="shared" si="103"/>
        <v>0</v>
      </c>
      <c r="X226" s="110">
        <f t="shared" si="102"/>
        <v>0</v>
      </c>
      <c r="Y226" s="110">
        <f t="shared" si="102"/>
        <v>0</v>
      </c>
      <c r="Z226" s="110">
        <f t="shared" si="102"/>
        <v>1</v>
      </c>
      <c r="AB226" s="110">
        <f t="shared" si="86"/>
        <v>0</v>
      </c>
      <c r="AC226" s="110">
        <f t="shared" si="87"/>
        <v>0</v>
      </c>
      <c r="AD226" s="110">
        <f t="shared" si="88"/>
        <v>0</v>
      </c>
      <c r="AE226" s="110">
        <f t="shared" si="89"/>
        <v>0</v>
      </c>
      <c r="AF226" s="110">
        <f t="shared" si="90"/>
        <v>0</v>
      </c>
      <c r="AG226" s="110">
        <f t="shared" si="91"/>
        <v>0</v>
      </c>
      <c r="AI226" s="111">
        <f t="shared" si="80"/>
        <v>0</v>
      </c>
      <c r="AJ226" s="111">
        <f t="shared" si="81"/>
        <v>0</v>
      </c>
      <c r="AK226" s="111">
        <f t="shared" si="82"/>
        <v>0</v>
      </c>
      <c r="AR226" s="110" t="str">
        <f t="shared" si="92"/>
        <v/>
      </c>
      <c r="AS226" s="110" t="str">
        <f t="shared" si="93"/>
        <v/>
      </c>
      <c r="AT226" s="110" t="str">
        <f t="shared" si="94"/>
        <v/>
      </c>
      <c r="AU226" s="110" t="str">
        <f t="shared" si="95"/>
        <v/>
      </c>
      <c r="AV226" s="110" t="str">
        <f t="shared" si="96"/>
        <v/>
      </c>
      <c r="AW226" s="110" t="str">
        <f t="shared" si="104"/>
        <v/>
      </c>
      <c r="AX226" s="110" t="str">
        <f t="shared" si="104"/>
        <v/>
      </c>
      <c r="AY226" s="110" t="str">
        <f t="shared" si="104"/>
        <v/>
      </c>
      <c r="AZ226" s="110" t="str">
        <f t="shared" si="104"/>
        <v/>
      </c>
      <c r="BA226" s="110" t="str">
        <f t="shared" si="104"/>
        <v/>
      </c>
      <c r="BB226" s="110" t="str">
        <f t="shared" si="97"/>
        <v/>
      </c>
      <c r="BC226" s="110" t="str">
        <f t="shared" si="98"/>
        <v/>
      </c>
      <c r="BD226" s="110" t="str">
        <f t="shared" si="99"/>
        <v/>
      </c>
      <c r="BE226" s="110" t="str">
        <f t="shared" si="100"/>
        <v/>
      </c>
      <c r="BF226" s="110" t="str">
        <f t="shared" si="101"/>
        <v/>
      </c>
      <c r="BJ226" s="171" t="s">
        <v>861</v>
      </c>
      <c r="BK226" s="171" t="s">
        <v>521</v>
      </c>
      <c r="BL226" s="171" t="s">
        <v>522</v>
      </c>
      <c r="BM226" s="171" t="s">
        <v>314</v>
      </c>
      <c r="BN226" s="171" t="s">
        <v>862</v>
      </c>
    </row>
    <row r="227" spans="1:66" s="101" customFormat="1" ht="15">
      <c r="A227" s="35"/>
      <c r="B227" s="36"/>
      <c r="C227" s="36"/>
      <c r="D227" s="35"/>
      <c r="E227" s="36"/>
      <c r="F227" s="120"/>
      <c r="G227" s="97" t="str">
        <f t="shared" si="83"/>
        <v/>
      </c>
      <c r="H227" s="35"/>
      <c r="I227" s="36"/>
      <c r="J227" s="121"/>
      <c r="K227" s="121"/>
      <c r="L227" s="109">
        <f t="shared" si="84"/>
        <v>0</v>
      </c>
      <c r="M227" s="100">
        <f t="shared" si="85"/>
        <v>0</v>
      </c>
      <c r="N227" s="100"/>
      <c r="O227" s="110">
        <f t="shared" si="103"/>
        <v>0</v>
      </c>
      <c r="P227" s="110">
        <f t="shared" si="103"/>
        <v>0</v>
      </c>
      <c r="Q227" s="110">
        <f t="shared" si="103"/>
        <v>0</v>
      </c>
      <c r="R227" s="110">
        <f t="shared" si="103"/>
        <v>0</v>
      </c>
      <c r="S227" s="110">
        <f t="shared" si="103"/>
        <v>0</v>
      </c>
      <c r="T227" s="110">
        <f t="shared" si="103"/>
        <v>0</v>
      </c>
      <c r="U227" s="110">
        <f t="shared" si="103"/>
        <v>0</v>
      </c>
      <c r="V227" s="110">
        <f t="shared" si="103"/>
        <v>0</v>
      </c>
      <c r="W227" s="110">
        <f t="shared" si="103"/>
        <v>0</v>
      </c>
      <c r="X227" s="110">
        <f t="shared" si="102"/>
        <v>0</v>
      </c>
      <c r="Y227" s="110">
        <f t="shared" si="102"/>
        <v>0</v>
      </c>
      <c r="Z227" s="110">
        <f t="shared" si="102"/>
        <v>1</v>
      </c>
      <c r="AB227" s="110">
        <f t="shared" si="86"/>
        <v>0</v>
      </c>
      <c r="AC227" s="110">
        <f t="shared" si="87"/>
        <v>0</v>
      </c>
      <c r="AD227" s="110">
        <f t="shared" si="88"/>
        <v>0</v>
      </c>
      <c r="AE227" s="110">
        <f t="shared" si="89"/>
        <v>0</v>
      </c>
      <c r="AF227" s="110">
        <f t="shared" si="90"/>
        <v>0</v>
      </c>
      <c r="AG227" s="110">
        <f t="shared" si="91"/>
        <v>0</v>
      </c>
      <c r="AI227" s="111">
        <f t="shared" si="80"/>
        <v>0</v>
      </c>
      <c r="AJ227" s="111">
        <f t="shared" si="81"/>
        <v>0</v>
      </c>
      <c r="AK227" s="111">
        <f t="shared" si="82"/>
        <v>0</v>
      </c>
      <c r="AR227" s="110" t="str">
        <f t="shared" si="92"/>
        <v/>
      </c>
      <c r="AS227" s="110" t="str">
        <f t="shared" si="93"/>
        <v/>
      </c>
      <c r="AT227" s="110" t="str">
        <f t="shared" si="94"/>
        <v/>
      </c>
      <c r="AU227" s="110" t="str">
        <f t="shared" si="95"/>
        <v/>
      </c>
      <c r="AV227" s="110" t="str">
        <f t="shared" si="96"/>
        <v/>
      </c>
      <c r="AW227" s="110" t="str">
        <f t="shared" si="104"/>
        <v/>
      </c>
      <c r="AX227" s="110" t="str">
        <f t="shared" si="104"/>
        <v/>
      </c>
      <c r="AY227" s="110" t="str">
        <f t="shared" si="104"/>
        <v/>
      </c>
      <c r="AZ227" s="110" t="str">
        <f t="shared" si="104"/>
        <v/>
      </c>
      <c r="BA227" s="110" t="str">
        <f t="shared" si="104"/>
        <v/>
      </c>
      <c r="BB227" s="110" t="str">
        <f t="shared" si="97"/>
        <v/>
      </c>
      <c r="BC227" s="110" t="str">
        <f t="shared" si="98"/>
        <v/>
      </c>
      <c r="BD227" s="110" t="str">
        <f t="shared" si="99"/>
        <v/>
      </c>
      <c r="BE227" s="110" t="str">
        <f t="shared" si="100"/>
        <v/>
      </c>
      <c r="BF227" s="110" t="str">
        <f t="shared" si="101"/>
        <v/>
      </c>
      <c r="BJ227" s="171" t="s">
        <v>863</v>
      </c>
      <c r="BK227" s="171" t="s">
        <v>864</v>
      </c>
      <c r="BL227" s="171" t="s">
        <v>865</v>
      </c>
      <c r="BM227" s="171" t="s">
        <v>314</v>
      </c>
      <c r="BN227" s="171" t="s">
        <v>865</v>
      </c>
    </row>
    <row r="228" spans="1:66" s="101" customFormat="1" ht="15">
      <c r="A228" s="35"/>
      <c r="B228" s="36"/>
      <c r="C228" s="36"/>
      <c r="D228" s="35"/>
      <c r="E228" s="36"/>
      <c r="F228" s="120"/>
      <c r="G228" s="97" t="str">
        <f t="shared" si="83"/>
        <v/>
      </c>
      <c r="H228" s="35"/>
      <c r="I228" s="36"/>
      <c r="J228" s="121"/>
      <c r="K228" s="121"/>
      <c r="L228" s="109">
        <f t="shared" si="84"/>
        <v>0</v>
      </c>
      <c r="M228" s="100">
        <f t="shared" si="85"/>
        <v>0</v>
      </c>
      <c r="N228" s="100"/>
      <c r="O228" s="110">
        <f t="shared" si="103"/>
        <v>0</v>
      </c>
      <c r="P228" s="110">
        <f t="shared" si="103"/>
        <v>0</v>
      </c>
      <c r="Q228" s="110">
        <f t="shared" si="103"/>
        <v>0</v>
      </c>
      <c r="R228" s="110">
        <f t="shared" si="103"/>
        <v>0</v>
      </c>
      <c r="S228" s="110">
        <f t="shared" si="103"/>
        <v>0</v>
      </c>
      <c r="T228" s="110">
        <f t="shared" si="103"/>
        <v>0</v>
      </c>
      <c r="U228" s="110">
        <f t="shared" si="103"/>
        <v>0</v>
      </c>
      <c r="V228" s="110">
        <f t="shared" si="103"/>
        <v>0</v>
      </c>
      <c r="W228" s="110">
        <f t="shared" si="103"/>
        <v>0</v>
      </c>
      <c r="X228" s="110">
        <f t="shared" si="102"/>
        <v>0</v>
      </c>
      <c r="Y228" s="110">
        <f t="shared" si="102"/>
        <v>0</v>
      </c>
      <c r="Z228" s="110">
        <f t="shared" si="102"/>
        <v>1</v>
      </c>
      <c r="AB228" s="110">
        <f t="shared" si="86"/>
        <v>0</v>
      </c>
      <c r="AC228" s="110">
        <f t="shared" si="87"/>
        <v>0</v>
      </c>
      <c r="AD228" s="110">
        <f t="shared" si="88"/>
        <v>0</v>
      </c>
      <c r="AE228" s="110">
        <f t="shared" si="89"/>
        <v>0</v>
      </c>
      <c r="AF228" s="110">
        <f t="shared" si="90"/>
        <v>0</v>
      </c>
      <c r="AG228" s="110">
        <f t="shared" si="91"/>
        <v>0</v>
      </c>
      <c r="AI228" s="111">
        <f t="shared" si="80"/>
        <v>0</v>
      </c>
      <c r="AJ228" s="111">
        <f t="shared" si="81"/>
        <v>0</v>
      </c>
      <c r="AK228" s="111">
        <f t="shared" si="82"/>
        <v>0</v>
      </c>
      <c r="AR228" s="110" t="str">
        <f t="shared" si="92"/>
        <v/>
      </c>
      <c r="AS228" s="110" t="str">
        <f t="shared" si="93"/>
        <v/>
      </c>
      <c r="AT228" s="110" t="str">
        <f t="shared" si="94"/>
        <v/>
      </c>
      <c r="AU228" s="110" t="str">
        <f t="shared" si="95"/>
        <v/>
      </c>
      <c r="AV228" s="110" t="str">
        <f t="shared" si="96"/>
        <v/>
      </c>
      <c r="AW228" s="110" t="str">
        <f t="shared" si="104"/>
        <v/>
      </c>
      <c r="AX228" s="110" t="str">
        <f t="shared" si="104"/>
        <v/>
      </c>
      <c r="AY228" s="110" t="str">
        <f t="shared" si="104"/>
        <v/>
      </c>
      <c r="AZ228" s="110" t="str">
        <f t="shared" si="104"/>
        <v/>
      </c>
      <c r="BA228" s="110" t="str">
        <f t="shared" si="104"/>
        <v/>
      </c>
      <c r="BB228" s="110" t="str">
        <f t="shared" si="97"/>
        <v/>
      </c>
      <c r="BC228" s="110" t="str">
        <f t="shared" si="98"/>
        <v/>
      </c>
      <c r="BD228" s="110" t="str">
        <f t="shared" si="99"/>
        <v/>
      </c>
      <c r="BE228" s="110" t="str">
        <f t="shared" si="100"/>
        <v/>
      </c>
      <c r="BF228" s="110" t="str">
        <f t="shared" si="101"/>
        <v/>
      </c>
      <c r="BJ228" s="171" t="s">
        <v>866</v>
      </c>
      <c r="BK228" s="171" t="s">
        <v>493</v>
      </c>
      <c r="BL228" s="171" t="s">
        <v>2347</v>
      </c>
      <c r="BM228" s="171" t="s">
        <v>314</v>
      </c>
      <c r="BN228" s="171" t="s">
        <v>867</v>
      </c>
    </row>
    <row r="229" spans="1:66" s="101" customFormat="1" ht="15">
      <c r="A229" s="35"/>
      <c r="B229" s="36"/>
      <c r="C229" s="36"/>
      <c r="D229" s="35"/>
      <c r="E229" s="36"/>
      <c r="F229" s="120"/>
      <c r="G229" s="97" t="str">
        <f t="shared" si="83"/>
        <v/>
      </c>
      <c r="H229" s="35"/>
      <c r="I229" s="36"/>
      <c r="J229" s="121"/>
      <c r="K229" s="121"/>
      <c r="L229" s="109">
        <f t="shared" si="84"/>
        <v>0</v>
      </c>
      <c r="M229" s="100">
        <f t="shared" si="85"/>
        <v>0</v>
      </c>
      <c r="N229" s="100"/>
      <c r="O229" s="110">
        <f t="shared" si="103"/>
        <v>0</v>
      </c>
      <c r="P229" s="110">
        <f t="shared" si="103"/>
        <v>0</v>
      </c>
      <c r="Q229" s="110">
        <f t="shared" si="103"/>
        <v>0</v>
      </c>
      <c r="R229" s="110">
        <f t="shared" si="103"/>
        <v>0</v>
      </c>
      <c r="S229" s="110">
        <f t="shared" si="103"/>
        <v>0</v>
      </c>
      <c r="T229" s="110">
        <f t="shared" si="103"/>
        <v>0</v>
      </c>
      <c r="U229" s="110">
        <f t="shared" si="103"/>
        <v>0</v>
      </c>
      <c r="V229" s="110">
        <f t="shared" si="103"/>
        <v>0</v>
      </c>
      <c r="W229" s="110">
        <f t="shared" si="103"/>
        <v>0</v>
      </c>
      <c r="X229" s="110">
        <f t="shared" si="102"/>
        <v>0</v>
      </c>
      <c r="Y229" s="110">
        <f t="shared" si="102"/>
        <v>0</v>
      </c>
      <c r="Z229" s="110">
        <f t="shared" si="102"/>
        <v>1</v>
      </c>
      <c r="AB229" s="110">
        <f t="shared" si="86"/>
        <v>0</v>
      </c>
      <c r="AC229" s="110">
        <f t="shared" si="87"/>
        <v>0</v>
      </c>
      <c r="AD229" s="110">
        <f t="shared" si="88"/>
        <v>0</v>
      </c>
      <c r="AE229" s="110">
        <f t="shared" si="89"/>
        <v>0</v>
      </c>
      <c r="AF229" s="110">
        <f t="shared" si="90"/>
        <v>0</v>
      </c>
      <c r="AG229" s="110">
        <f t="shared" si="91"/>
        <v>0</v>
      </c>
      <c r="AI229" s="111">
        <f t="shared" si="80"/>
        <v>0</v>
      </c>
      <c r="AJ229" s="111">
        <f t="shared" si="81"/>
        <v>0</v>
      </c>
      <c r="AK229" s="111">
        <f t="shared" si="82"/>
        <v>0</v>
      </c>
      <c r="AR229" s="110" t="str">
        <f t="shared" si="92"/>
        <v/>
      </c>
      <c r="AS229" s="110" t="str">
        <f t="shared" si="93"/>
        <v/>
      </c>
      <c r="AT229" s="110" t="str">
        <f t="shared" si="94"/>
        <v/>
      </c>
      <c r="AU229" s="110" t="str">
        <f t="shared" si="95"/>
        <v/>
      </c>
      <c r="AV229" s="110" t="str">
        <f t="shared" si="96"/>
        <v/>
      </c>
      <c r="AW229" s="110" t="str">
        <f t="shared" si="104"/>
        <v/>
      </c>
      <c r="AX229" s="110" t="str">
        <f t="shared" si="104"/>
        <v/>
      </c>
      <c r="AY229" s="110" t="str">
        <f t="shared" si="104"/>
        <v/>
      </c>
      <c r="AZ229" s="110" t="str">
        <f t="shared" si="104"/>
        <v/>
      </c>
      <c r="BA229" s="110" t="str">
        <f t="shared" si="104"/>
        <v/>
      </c>
      <c r="BB229" s="110" t="str">
        <f t="shared" si="97"/>
        <v/>
      </c>
      <c r="BC229" s="110" t="str">
        <f t="shared" si="98"/>
        <v/>
      </c>
      <c r="BD229" s="110" t="str">
        <f t="shared" si="99"/>
        <v/>
      </c>
      <c r="BE229" s="110" t="str">
        <f t="shared" si="100"/>
        <v/>
      </c>
      <c r="BF229" s="110" t="str">
        <f t="shared" si="101"/>
        <v/>
      </c>
      <c r="BJ229" s="171" t="s">
        <v>868</v>
      </c>
      <c r="BK229" s="171" t="s">
        <v>571</v>
      </c>
      <c r="BL229" s="171" t="s">
        <v>572</v>
      </c>
      <c r="BM229" s="171" t="s">
        <v>304</v>
      </c>
      <c r="BN229" s="171" t="s">
        <v>869</v>
      </c>
    </row>
    <row r="230" spans="1:66" s="101" customFormat="1" ht="15">
      <c r="A230" s="35"/>
      <c r="B230" s="36"/>
      <c r="C230" s="36"/>
      <c r="D230" s="35"/>
      <c r="E230" s="36"/>
      <c r="F230" s="120"/>
      <c r="G230" s="97" t="str">
        <f t="shared" si="83"/>
        <v/>
      </c>
      <c r="H230" s="35"/>
      <c r="I230" s="36"/>
      <c r="J230" s="121"/>
      <c r="K230" s="121"/>
      <c r="L230" s="109">
        <f t="shared" si="84"/>
        <v>0</v>
      </c>
      <c r="M230" s="100">
        <f t="shared" si="85"/>
        <v>0</v>
      </c>
      <c r="N230" s="100"/>
      <c r="O230" s="110">
        <f t="shared" si="103"/>
        <v>0</v>
      </c>
      <c r="P230" s="110">
        <f t="shared" si="103"/>
        <v>0</v>
      </c>
      <c r="Q230" s="110">
        <f t="shared" si="103"/>
        <v>0</v>
      </c>
      <c r="R230" s="110">
        <f t="shared" si="103"/>
        <v>0</v>
      </c>
      <c r="S230" s="110">
        <f t="shared" si="103"/>
        <v>0</v>
      </c>
      <c r="T230" s="110">
        <f t="shared" si="103"/>
        <v>0</v>
      </c>
      <c r="U230" s="110">
        <f t="shared" si="103"/>
        <v>0</v>
      </c>
      <c r="V230" s="110">
        <f t="shared" si="103"/>
        <v>0</v>
      </c>
      <c r="W230" s="110">
        <f t="shared" si="103"/>
        <v>0</v>
      </c>
      <c r="X230" s="110">
        <f t="shared" si="102"/>
        <v>0</v>
      </c>
      <c r="Y230" s="110">
        <f t="shared" si="102"/>
        <v>0</v>
      </c>
      <c r="Z230" s="110">
        <f t="shared" si="102"/>
        <v>1</v>
      </c>
      <c r="AB230" s="110">
        <f t="shared" si="86"/>
        <v>0</v>
      </c>
      <c r="AC230" s="110">
        <f t="shared" si="87"/>
        <v>0</v>
      </c>
      <c r="AD230" s="110">
        <f t="shared" si="88"/>
        <v>0</v>
      </c>
      <c r="AE230" s="110">
        <f t="shared" si="89"/>
        <v>0</v>
      </c>
      <c r="AF230" s="110">
        <f t="shared" si="90"/>
        <v>0</v>
      </c>
      <c r="AG230" s="110">
        <f t="shared" si="91"/>
        <v>0</v>
      </c>
      <c r="AI230" s="111">
        <f t="shared" si="80"/>
        <v>0</v>
      </c>
      <c r="AJ230" s="111">
        <f t="shared" si="81"/>
        <v>0</v>
      </c>
      <c r="AK230" s="111">
        <f t="shared" si="82"/>
        <v>0</v>
      </c>
      <c r="AR230" s="110" t="str">
        <f t="shared" si="92"/>
        <v/>
      </c>
      <c r="AS230" s="110" t="str">
        <f t="shared" si="93"/>
        <v/>
      </c>
      <c r="AT230" s="110" t="str">
        <f t="shared" si="94"/>
        <v/>
      </c>
      <c r="AU230" s="110" t="str">
        <f t="shared" si="95"/>
        <v/>
      </c>
      <c r="AV230" s="110" t="str">
        <f t="shared" si="96"/>
        <v/>
      </c>
      <c r="AW230" s="110" t="str">
        <f t="shared" si="104"/>
        <v/>
      </c>
      <c r="AX230" s="110" t="str">
        <f t="shared" si="104"/>
        <v/>
      </c>
      <c r="AY230" s="110" t="str">
        <f t="shared" si="104"/>
        <v/>
      </c>
      <c r="AZ230" s="110" t="str">
        <f t="shared" si="104"/>
        <v/>
      </c>
      <c r="BA230" s="110" t="str">
        <f t="shared" si="104"/>
        <v/>
      </c>
      <c r="BB230" s="110" t="str">
        <f t="shared" si="97"/>
        <v/>
      </c>
      <c r="BC230" s="110" t="str">
        <f t="shared" si="98"/>
        <v/>
      </c>
      <c r="BD230" s="110" t="str">
        <f t="shared" si="99"/>
        <v/>
      </c>
      <c r="BE230" s="110" t="str">
        <f t="shared" si="100"/>
        <v/>
      </c>
      <c r="BF230" s="110" t="str">
        <f t="shared" si="101"/>
        <v/>
      </c>
      <c r="BJ230" s="171" t="s">
        <v>870</v>
      </c>
      <c r="BK230" s="171" t="s">
        <v>871</v>
      </c>
      <c r="BL230" s="171" t="s">
        <v>872</v>
      </c>
      <c r="BM230" s="171" t="s">
        <v>314</v>
      </c>
      <c r="BN230" s="171" t="s">
        <v>873</v>
      </c>
    </row>
    <row r="231" spans="1:66" s="101" customFormat="1" ht="15">
      <c r="A231" s="35"/>
      <c r="B231" s="36"/>
      <c r="C231" s="36"/>
      <c r="D231" s="35"/>
      <c r="E231" s="36"/>
      <c r="F231" s="120"/>
      <c r="G231" s="97" t="str">
        <f t="shared" si="83"/>
        <v/>
      </c>
      <c r="H231" s="35"/>
      <c r="I231" s="36"/>
      <c r="J231" s="121"/>
      <c r="K231" s="121"/>
      <c r="L231" s="109">
        <f t="shared" si="84"/>
        <v>0</v>
      </c>
      <c r="M231" s="100">
        <f t="shared" si="85"/>
        <v>0</v>
      </c>
      <c r="N231" s="100"/>
      <c r="O231" s="110">
        <f t="shared" si="103"/>
        <v>0</v>
      </c>
      <c r="P231" s="110">
        <f t="shared" si="103"/>
        <v>0</v>
      </c>
      <c r="Q231" s="110">
        <f t="shared" si="103"/>
        <v>0</v>
      </c>
      <c r="R231" s="110">
        <f t="shared" si="103"/>
        <v>0</v>
      </c>
      <c r="S231" s="110">
        <f t="shared" si="103"/>
        <v>0</v>
      </c>
      <c r="T231" s="110">
        <f t="shared" si="103"/>
        <v>0</v>
      </c>
      <c r="U231" s="110">
        <f t="shared" si="103"/>
        <v>0</v>
      </c>
      <c r="V231" s="110">
        <f t="shared" si="103"/>
        <v>0</v>
      </c>
      <c r="W231" s="110">
        <f t="shared" si="103"/>
        <v>0</v>
      </c>
      <c r="X231" s="110">
        <f t="shared" si="102"/>
        <v>0</v>
      </c>
      <c r="Y231" s="110">
        <f t="shared" si="102"/>
        <v>0</v>
      </c>
      <c r="Z231" s="110">
        <f t="shared" si="102"/>
        <v>1</v>
      </c>
      <c r="AB231" s="110">
        <f t="shared" si="86"/>
        <v>0</v>
      </c>
      <c r="AC231" s="110">
        <f t="shared" si="87"/>
        <v>0</v>
      </c>
      <c r="AD231" s="110">
        <f t="shared" si="88"/>
        <v>0</v>
      </c>
      <c r="AE231" s="110">
        <f t="shared" si="89"/>
        <v>0</v>
      </c>
      <c r="AF231" s="110">
        <f t="shared" si="90"/>
        <v>0</v>
      </c>
      <c r="AG231" s="110">
        <f t="shared" si="91"/>
        <v>0</v>
      </c>
      <c r="AI231" s="111">
        <f t="shared" si="80"/>
        <v>0</v>
      </c>
      <c r="AJ231" s="111">
        <f t="shared" si="81"/>
        <v>0</v>
      </c>
      <c r="AK231" s="111">
        <f t="shared" si="82"/>
        <v>0</v>
      </c>
      <c r="AR231" s="110" t="str">
        <f t="shared" si="92"/>
        <v/>
      </c>
      <c r="AS231" s="110" t="str">
        <f t="shared" si="93"/>
        <v/>
      </c>
      <c r="AT231" s="110" t="str">
        <f t="shared" si="94"/>
        <v/>
      </c>
      <c r="AU231" s="110" t="str">
        <f t="shared" si="95"/>
        <v/>
      </c>
      <c r="AV231" s="110" t="str">
        <f t="shared" si="96"/>
        <v/>
      </c>
      <c r="AW231" s="110" t="str">
        <f t="shared" si="104"/>
        <v/>
      </c>
      <c r="AX231" s="110" t="str">
        <f t="shared" si="104"/>
        <v/>
      </c>
      <c r="AY231" s="110" t="str">
        <f t="shared" si="104"/>
        <v/>
      </c>
      <c r="AZ231" s="110" t="str">
        <f t="shared" si="104"/>
        <v/>
      </c>
      <c r="BA231" s="110" t="str">
        <f t="shared" si="104"/>
        <v/>
      </c>
      <c r="BB231" s="110" t="str">
        <f t="shared" si="97"/>
        <v/>
      </c>
      <c r="BC231" s="110" t="str">
        <f t="shared" si="98"/>
        <v/>
      </c>
      <c r="BD231" s="110" t="str">
        <f t="shared" si="99"/>
        <v/>
      </c>
      <c r="BE231" s="110" t="str">
        <f t="shared" si="100"/>
        <v/>
      </c>
      <c r="BF231" s="110" t="str">
        <f t="shared" si="101"/>
        <v/>
      </c>
      <c r="BJ231" s="171" t="s">
        <v>874</v>
      </c>
      <c r="BK231" s="171" t="s">
        <v>521</v>
      </c>
      <c r="BL231" s="171" t="s">
        <v>522</v>
      </c>
      <c r="BM231" s="171" t="s">
        <v>314</v>
      </c>
      <c r="BN231" s="171" t="s">
        <v>875</v>
      </c>
    </row>
    <row r="232" spans="1:66" s="101" customFormat="1" ht="15">
      <c r="A232" s="35"/>
      <c r="B232" s="36"/>
      <c r="C232" s="36"/>
      <c r="D232" s="35"/>
      <c r="E232" s="36"/>
      <c r="F232" s="120"/>
      <c r="G232" s="97" t="str">
        <f t="shared" si="83"/>
        <v/>
      </c>
      <c r="H232" s="35"/>
      <c r="I232" s="36"/>
      <c r="J232" s="121"/>
      <c r="K232" s="121"/>
      <c r="L232" s="109">
        <f t="shared" si="84"/>
        <v>0</v>
      </c>
      <c r="M232" s="100">
        <f t="shared" si="85"/>
        <v>0</v>
      </c>
      <c r="N232" s="100"/>
      <c r="O232" s="110">
        <f t="shared" si="103"/>
        <v>0</v>
      </c>
      <c r="P232" s="110">
        <f t="shared" si="103"/>
        <v>0</v>
      </c>
      <c r="Q232" s="110">
        <f t="shared" si="103"/>
        <v>0</v>
      </c>
      <c r="R232" s="110">
        <f t="shared" si="103"/>
        <v>0</v>
      </c>
      <c r="S232" s="110">
        <f t="shared" si="103"/>
        <v>0</v>
      </c>
      <c r="T232" s="110">
        <f t="shared" si="103"/>
        <v>0</v>
      </c>
      <c r="U232" s="110">
        <f t="shared" si="103"/>
        <v>0</v>
      </c>
      <c r="V232" s="110">
        <f t="shared" si="103"/>
        <v>0</v>
      </c>
      <c r="W232" s="110">
        <f t="shared" si="103"/>
        <v>0</v>
      </c>
      <c r="X232" s="110">
        <f t="shared" si="102"/>
        <v>0</v>
      </c>
      <c r="Y232" s="110">
        <f t="shared" si="102"/>
        <v>0</v>
      </c>
      <c r="Z232" s="110">
        <f t="shared" si="102"/>
        <v>1</v>
      </c>
      <c r="AB232" s="110">
        <f t="shared" si="86"/>
        <v>0</v>
      </c>
      <c r="AC232" s="110">
        <f t="shared" si="87"/>
        <v>0</v>
      </c>
      <c r="AD232" s="110">
        <f t="shared" si="88"/>
        <v>0</v>
      </c>
      <c r="AE232" s="110">
        <f t="shared" si="89"/>
        <v>0</v>
      </c>
      <c r="AF232" s="110">
        <f t="shared" si="90"/>
        <v>0</v>
      </c>
      <c r="AG232" s="110">
        <f t="shared" si="91"/>
        <v>0</v>
      </c>
      <c r="AI232" s="111">
        <f t="shared" si="80"/>
        <v>0</v>
      </c>
      <c r="AJ232" s="111">
        <f t="shared" si="81"/>
        <v>0</v>
      </c>
      <c r="AK232" s="111">
        <f t="shared" si="82"/>
        <v>0</v>
      </c>
      <c r="AR232" s="110" t="str">
        <f t="shared" si="92"/>
        <v/>
      </c>
      <c r="AS232" s="110" t="str">
        <f t="shared" si="93"/>
        <v/>
      </c>
      <c r="AT232" s="110" t="str">
        <f t="shared" si="94"/>
        <v/>
      </c>
      <c r="AU232" s="110" t="str">
        <f t="shared" si="95"/>
        <v/>
      </c>
      <c r="AV232" s="110" t="str">
        <f t="shared" si="96"/>
        <v/>
      </c>
      <c r="AW232" s="110" t="str">
        <f t="shared" si="104"/>
        <v/>
      </c>
      <c r="AX232" s="110" t="str">
        <f t="shared" si="104"/>
        <v/>
      </c>
      <c r="AY232" s="110" t="str">
        <f t="shared" si="104"/>
        <v/>
      </c>
      <c r="AZ232" s="110" t="str">
        <f t="shared" si="104"/>
        <v/>
      </c>
      <c r="BA232" s="110" t="str">
        <f t="shared" si="104"/>
        <v/>
      </c>
      <c r="BB232" s="110" t="str">
        <f t="shared" si="97"/>
        <v/>
      </c>
      <c r="BC232" s="110" t="str">
        <f t="shared" si="98"/>
        <v/>
      </c>
      <c r="BD232" s="110" t="str">
        <f t="shared" si="99"/>
        <v/>
      </c>
      <c r="BE232" s="110" t="str">
        <f t="shared" si="100"/>
        <v/>
      </c>
      <c r="BF232" s="110" t="str">
        <f t="shared" si="101"/>
        <v/>
      </c>
      <c r="BJ232" s="171" t="s">
        <v>876</v>
      </c>
      <c r="BK232" s="171" t="s">
        <v>485</v>
      </c>
      <c r="BL232" s="171" t="s">
        <v>486</v>
      </c>
      <c r="BM232" s="171" t="s">
        <v>304</v>
      </c>
      <c r="BN232" s="171" t="s">
        <v>877</v>
      </c>
    </row>
    <row r="233" spans="1:66" s="101" customFormat="1" ht="15">
      <c r="A233" s="35"/>
      <c r="B233" s="36"/>
      <c r="C233" s="36"/>
      <c r="D233" s="35"/>
      <c r="E233" s="36"/>
      <c r="F233" s="120"/>
      <c r="G233" s="97" t="str">
        <f t="shared" si="83"/>
        <v/>
      </c>
      <c r="H233" s="35"/>
      <c r="I233" s="36"/>
      <c r="J233" s="121"/>
      <c r="K233" s="121"/>
      <c r="L233" s="109">
        <f t="shared" si="84"/>
        <v>0</v>
      </c>
      <c r="M233" s="100">
        <f t="shared" si="85"/>
        <v>0</v>
      </c>
      <c r="N233" s="100"/>
      <c r="O233" s="110">
        <f t="shared" si="103"/>
        <v>0</v>
      </c>
      <c r="P233" s="110">
        <f t="shared" si="103"/>
        <v>0</v>
      </c>
      <c r="Q233" s="110">
        <f t="shared" si="103"/>
        <v>0</v>
      </c>
      <c r="R233" s="110">
        <f t="shared" si="103"/>
        <v>0</v>
      </c>
      <c r="S233" s="110">
        <f t="shared" si="103"/>
        <v>0</v>
      </c>
      <c r="T233" s="110">
        <f t="shared" si="103"/>
        <v>0</v>
      </c>
      <c r="U233" s="110">
        <f t="shared" si="103"/>
        <v>0</v>
      </c>
      <c r="V233" s="110">
        <f t="shared" si="103"/>
        <v>0</v>
      </c>
      <c r="W233" s="110">
        <f t="shared" si="103"/>
        <v>0</v>
      </c>
      <c r="X233" s="110">
        <f t="shared" si="102"/>
        <v>0</v>
      </c>
      <c r="Y233" s="110">
        <f t="shared" si="102"/>
        <v>0</v>
      </c>
      <c r="Z233" s="110">
        <f t="shared" si="102"/>
        <v>1</v>
      </c>
      <c r="AB233" s="110">
        <f t="shared" si="86"/>
        <v>0</v>
      </c>
      <c r="AC233" s="110">
        <f t="shared" si="87"/>
        <v>0</v>
      </c>
      <c r="AD233" s="110">
        <f t="shared" si="88"/>
        <v>0</v>
      </c>
      <c r="AE233" s="110">
        <f t="shared" si="89"/>
        <v>0</v>
      </c>
      <c r="AF233" s="110">
        <f t="shared" si="90"/>
        <v>0</v>
      </c>
      <c r="AG233" s="110">
        <f t="shared" si="91"/>
        <v>0</v>
      </c>
      <c r="AI233" s="111">
        <f t="shared" si="80"/>
        <v>0</v>
      </c>
      <c r="AJ233" s="111">
        <f t="shared" si="81"/>
        <v>0</v>
      </c>
      <c r="AK233" s="111">
        <f t="shared" si="82"/>
        <v>0</v>
      </c>
      <c r="AR233" s="110" t="str">
        <f t="shared" si="92"/>
        <v/>
      </c>
      <c r="AS233" s="110" t="str">
        <f t="shared" si="93"/>
        <v/>
      </c>
      <c r="AT233" s="110" t="str">
        <f t="shared" si="94"/>
        <v/>
      </c>
      <c r="AU233" s="110" t="str">
        <f t="shared" si="95"/>
        <v/>
      </c>
      <c r="AV233" s="110" t="str">
        <f t="shared" si="96"/>
        <v/>
      </c>
      <c r="AW233" s="110" t="str">
        <f t="shared" si="104"/>
        <v/>
      </c>
      <c r="AX233" s="110" t="str">
        <f t="shared" si="104"/>
        <v/>
      </c>
      <c r="AY233" s="110" t="str">
        <f t="shared" si="104"/>
        <v/>
      </c>
      <c r="AZ233" s="110" t="str">
        <f t="shared" si="104"/>
        <v/>
      </c>
      <c r="BA233" s="110" t="str">
        <f t="shared" si="104"/>
        <v/>
      </c>
      <c r="BB233" s="110" t="str">
        <f t="shared" si="97"/>
        <v/>
      </c>
      <c r="BC233" s="110" t="str">
        <f t="shared" si="98"/>
        <v/>
      </c>
      <c r="BD233" s="110" t="str">
        <f t="shared" si="99"/>
        <v/>
      </c>
      <c r="BE233" s="110" t="str">
        <f t="shared" si="100"/>
        <v/>
      </c>
      <c r="BF233" s="110" t="str">
        <f t="shared" si="101"/>
        <v/>
      </c>
      <c r="BJ233" s="171" t="s">
        <v>878</v>
      </c>
      <c r="BK233" s="171" t="s">
        <v>521</v>
      </c>
      <c r="BL233" s="171" t="s">
        <v>522</v>
      </c>
      <c r="BM233" s="171" t="s">
        <v>314</v>
      </c>
      <c r="BN233" s="171" t="s">
        <v>879</v>
      </c>
    </row>
    <row r="234" spans="1:66" s="101" customFormat="1" ht="15">
      <c r="A234" s="35"/>
      <c r="B234" s="36"/>
      <c r="C234" s="36"/>
      <c r="D234" s="35"/>
      <c r="E234" s="36"/>
      <c r="F234" s="120"/>
      <c r="G234" s="97" t="str">
        <f t="shared" si="83"/>
        <v/>
      </c>
      <c r="H234" s="35"/>
      <c r="I234" s="36"/>
      <c r="J234" s="121"/>
      <c r="K234" s="121"/>
      <c r="L234" s="109">
        <f t="shared" si="84"/>
        <v>0</v>
      </c>
      <c r="M234" s="100">
        <f t="shared" si="85"/>
        <v>0</v>
      </c>
      <c r="N234" s="100"/>
      <c r="O234" s="110">
        <f t="shared" si="103"/>
        <v>0</v>
      </c>
      <c r="P234" s="110">
        <f t="shared" si="103"/>
        <v>0</v>
      </c>
      <c r="Q234" s="110">
        <f t="shared" si="103"/>
        <v>0</v>
      </c>
      <c r="R234" s="110">
        <f t="shared" ref="R234:Z273" si="105">IF(D234&lt;&gt;"",1,0)</f>
        <v>0</v>
      </c>
      <c r="S234" s="110">
        <f t="shared" si="105"/>
        <v>0</v>
      </c>
      <c r="T234" s="110">
        <f t="shared" si="105"/>
        <v>0</v>
      </c>
      <c r="U234" s="110">
        <f t="shared" si="105"/>
        <v>0</v>
      </c>
      <c r="V234" s="110">
        <f t="shared" si="105"/>
        <v>0</v>
      </c>
      <c r="W234" s="110">
        <f t="shared" si="105"/>
        <v>0</v>
      </c>
      <c r="X234" s="110">
        <f t="shared" si="102"/>
        <v>0</v>
      </c>
      <c r="Y234" s="110">
        <f t="shared" si="102"/>
        <v>0</v>
      </c>
      <c r="Z234" s="110">
        <f t="shared" si="102"/>
        <v>1</v>
      </c>
      <c r="AB234" s="110">
        <f t="shared" si="86"/>
        <v>0</v>
      </c>
      <c r="AC234" s="110">
        <f t="shared" si="87"/>
        <v>0</v>
      </c>
      <c r="AD234" s="110">
        <f t="shared" si="88"/>
        <v>0</v>
      </c>
      <c r="AE234" s="110">
        <f t="shared" si="89"/>
        <v>0</v>
      </c>
      <c r="AF234" s="110">
        <f t="shared" si="90"/>
        <v>0</v>
      </c>
      <c r="AG234" s="110">
        <f t="shared" si="91"/>
        <v>0</v>
      </c>
      <c r="AI234" s="111">
        <f t="shared" si="80"/>
        <v>0</v>
      </c>
      <c r="AJ234" s="111">
        <f t="shared" si="81"/>
        <v>0</v>
      </c>
      <c r="AK234" s="111">
        <f t="shared" si="82"/>
        <v>0</v>
      </c>
      <c r="AR234" s="110" t="str">
        <f t="shared" si="92"/>
        <v/>
      </c>
      <c r="AS234" s="110" t="str">
        <f t="shared" si="93"/>
        <v/>
      </c>
      <c r="AT234" s="110" t="str">
        <f t="shared" si="94"/>
        <v/>
      </c>
      <c r="AU234" s="110" t="str">
        <f t="shared" si="95"/>
        <v/>
      </c>
      <c r="AV234" s="110" t="str">
        <f t="shared" si="96"/>
        <v/>
      </c>
      <c r="AW234" s="110" t="str">
        <f t="shared" si="104"/>
        <v/>
      </c>
      <c r="AX234" s="110" t="str">
        <f t="shared" si="104"/>
        <v/>
      </c>
      <c r="AY234" s="110" t="str">
        <f t="shared" si="104"/>
        <v/>
      </c>
      <c r="AZ234" s="110" t="str">
        <f t="shared" si="104"/>
        <v/>
      </c>
      <c r="BA234" s="110" t="str">
        <f t="shared" si="104"/>
        <v/>
      </c>
      <c r="BB234" s="110" t="str">
        <f t="shared" si="97"/>
        <v/>
      </c>
      <c r="BC234" s="110" t="str">
        <f t="shared" si="98"/>
        <v/>
      </c>
      <c r="BD234" s="110" t="str">
        <f t="shared" si="99"/>
        <v/>
      </c>
      <c r="BE234" s="110" t="str">
        <f t="shared" si="100"/>
        <v/>
      </c>
      <c r="BF234" s="110" t="str">
        <f t="shared" si="101"/>
        <v/>
      </c>
      <c r="BJ234" s="171" t="s">
        <v>880</v>
      </c>
      <c r="BK234" s="171" t="s">
        <v>540</v>
      </c>
      <c r="BL234" s="171" t="s">
        <v>541</v>
      </c>
      <c r="BM234" s="171" t="s">
        <v>314</v>
      </c>
      <c r="BN234" s="171" t="s">
        <v>881</v>
      </c>
    </row>
    <row r="235" spans="1:66" s="101" customFormat="1" ht="15">
      <c r="A235" s="35"/>
      <c r="B235" s="36"/>
      <c r="C235" s="36"/>
      <c r="D235" s="35"/>
      <c r="E235" s="36"/>
      <c r="F235" s="120"/>
      <c r="G235" s="97" t="str">
        <f t="shared" si="83"/>
        <v/>
      </c>
      <c r="H235" s="35"/>
      <c r="I235" s="36"/>
      <c r="J235" s="121"/>
      <c r="K235" s="121"/>
      <c r="L235" s="109">
        <f t="shared" si="84"/>
        <v>0</v>
      </c>
      <c r="M235" s="100">
        <f t="shared" si="85"/>
        <v>0</v>
      </c>
      <c r="N235" s="100"/>
      <c r="O235" s="110">
        <f t="shared" ref="O235:W289" si="106">IF(A235&lt;&gt;"",1,0)</f>
        <v>0</v>
      </c>
      <c r="P235" s="110">
        <f t="shared" si="106"/>
        <v>0</v>
      </c>
      <c r="Q235" s="110">
        <f t="shared" si="106"/>
        <v>0</v>
      </c>
      <c r="R235" s="110">
        <f t="shared" si="105"/>
        <v>0</v>
      </c>
      <c r="S235" s="110">
        <f t="shared" si="105"/>
        <v>0</v>
      </c>
      <c r="T235" s="110">
        <f t="shared" si="105"/>
        <v>0</v>
      </c>
      <c r="U235" s="110">
        <f t="shared" si="105"/>
        <v>0</v>
      </c>
      <c r="V235" s="110">
        <f t="shared" si="105"/>
        <v>0</v>
      </c>
      <c r="W235" s="110">
        <f t="shared" si="105"/>
        <v>0</v>
      </c>
      <c r="X235" s="110">
        <f t="shared" si="102"/>
        <v>0</v>
      </c>
      <c r="Y235" s="110">
        <f t="shared" si="102"/>
        <v>0</v>
      </c>
      <c r="Z235" s="110">
        <f t="shared" si="102"/>
        <v>1</v>
      </c>
      <c r="AB235" s="110">
        <f t="shared" si="86"/>
        <v>0</v>
      </c>
      <c r="AC235" s="110">
        <f t="shared" si="87"/>
        <v>0</v>
      </c>
      <c r="AD235" s="110">
        <f t="shared" si="88"/>
        <v>0</v>
      </c>
      <c r="AE235" s="110">
        <f t="shared" si="89"/>
        <v>0</v>
      </c>
      <c r="AF235" s="110">
        <f t="shared" si="90"/>
        <v>0</v>
      </c>
      <c r="AG235" s="110">
        <f t="shared" si="91"/>
        <v>0</v>
      </c>
      <c r="AI235" s="111">
        <f t="shared" si="80"/>
        <v>0</v>
      </c>
      <c r="AJ235" s="111">
        <f t="shared" si="81"/>
        <v>0</v>
      </c>
      <c r="AK235" s="111">
        <f t="shared" si="82"/>
        <v>0</v>
      </c>
      <c r="AR235" s="110" t="str">
        <f t="shared" si="92"/>
        <v/>
      </c>
      <c r="AS235" s="110" t="str">
        <f t="shared" si="93"/>
        <v/>
      </c>
      <c r="AT235" s="110" t="str">
        <f t="shared" si="94"/>
        <v/>
      </c>
      <c r="AU235" s="110" t="str">
        <f t="shared" si="95"/>
        <v/>
      </c>
      <c r="AV235" s="110" t="str">
        <f t="shared" si="96"/>
        <v/>
      </c>
      <c r="AW235" s="110" t="str">
        <f t="shared" si="104"/>
        <v/>
      </c>
      <c r="AX235" s="110" t="str">
        <f t="shared" si="104"/>
        <v/>
      </c>
      <c r="AY235" s="110" t="str">
        <f t="shared" si="104"/>
        <v/>
      </c>
      <c r="AZ235" s="110" t="str">
        <f t="shared" si="104"/>
        <v/>
      </c>
      <c r="BA235" s="110" t="str">
        <f t="shared" si="104"/>
        <v/>
      </c>
      <c r="BB235" s="110" t="str">
        <f t="shared" si="97"/>
        <v/>
      </c>
      <c r="BC235" s="110" t="str">
        <f t="shared" si="98"/>
        <v/>
      </c>
      <c r="BD235" s="110" t="str">
        <f t="shared" si="99"/>
        <v/>
      </c>
      <c r="BE235" s="110" t="str">
        <f t="shared" si="100"/>
        <v/>
      </c>
      <c r="BF235" s="110" t="str">
        <f t="shared" si="101"/>
        <v/>
      </c>
      <c r="BJ235" s="171" t="s">
        <v>882</v>
      </c>
      <c r="BK235" s="171" t="s">
        <v>883</v>
      </c>
      <c r="BL235" s="171" t="s">
        <v>884</v>
      </c>
      <c r="BM235" s="171" t="s">
        <v>334</v>
      </c>
      <c r="BN235" s="171" t="s">
        <v>885</v>
      </c>
    </row>
    <row r="236" spans="1:66" s="101" customFormat="1" ht="15">
      <c r="A236" s="35"/>
      <c r="B236" s="36"/>
      <c r="C236" s="36"/>
      <c r="D236" s="35"/>
      <c r="E236" s="36"/>
      <c r="F236" s="120"/>
      <c r="G236" s="97" t="str">
        <f t="shared" si="83"/>
        <v/>
      </c>
      <c r="H236" s="35"/>
      <c r="I236" s="36"/>
      <c r="J236" s="121"/>
      <c r="K236" s="121"/>
      <c r="L236" s="109">
        <f t="shared" si="84"/>
        <v>0</v>
      </c>
      <c r="M236" s="100">
        <f t="shared" si="85"/>
        <v>0</v>
      </c>
      <c r="N236" s="100"/>
      <c r="O236" s="110">
        <f t="shared" si="106"/>
        <v>0</v>
      </c>
      <c r="P236" s="110">
        <f t="shared" si="106"/>
        <v>0</v>
      </c>
      <c r="Q236" s="110">
        <f t="shared" si="106"/>
        <v>0</v>
      </c>
      <c r="R236" s="110">
        <f t="shared" si="105"/>
        <v>0</v>
      </c>
      <c r="S236" s="110">
        <f t="shared" si="105"/>
        <v>0</v>
      </c>
      <c r="T236" s="110">
        <f t="shared" si="105"/>
        <v>0</v>
      </c>
      <c r="U236" s="110">
        <f t="shared" si="105"/>
        <v>0</v>
      </c>
      <c r="V236" s="110">
        <f t="shared" si="105"/>
        <v>0</v>
      </c>
      <c r="W236" s="110">
        <f t="shared" si="105"/>
        <v>0</v>
      </c>
      <c r="X236" s="110">
        <f t="shared" si="102"/>
        <v>0</v>
      </c>
      <c r="Y236" s="110">
        <f t="shared" si="102"/>
        <v>0</v>
      </c>
      <c r="Z236" s="110">
        <f t="shared" si="102"/>
        <v>1</v>
      </c>
      <c r="AB236" s="110">
        <f t="shared" si="86"/>
        <v>0</v>
      </c>
      <c r="AC236" s="110">
        <f t="shared" si="87"/>
        <v>0</v>
      </c>
      <c r="AD236" s="110">
        <f t="shared" si="88"/>
        <v>0</v>
      </c>
      <c r="AE236" s="110">
        <f t="shared" si="89"/>
        <v>0</v>
      </c>
      <c r="AF236" s="110">
        <f t="shared" si="90"/>
        <v>0</v>
      </c>
      <c r="AG236" s="110">
        <f t="shared" si="91"/>
        <v>0</v>
      </c>
      <c r="AI236" s="111">
        <f t="shared" si="80"/>
        <v>0</v>
      </c>
      <c r="AJ236" s="111">
        <f t="shared" si="81"/>
        <v>0</v>
      </c>
      <c r="AK236" s="111">
        <f t="shared" si="82"/>
        <v>0</v>
      </c>
      <c r="AR236" s="110" t="str">
        <f t="shared" si="92"/>
        <v/>
      </c>
      <c r="AS236" s="110" t="str">
        <f t="shared" si="93"/>
        <v/>
      </c>
      <c r="AT236" s="110" t="str">
        <f t="shared" si="94"/>
        <v/>
      </c>
      <c r="AU236" s="110" t="str">
        <f t="shared" si="95"/>
        <v/>
      </c>
      <c r="AV236" s="110" t="str">
        <f t="shared" si="96"/>
        <v/>
      </c>
      <c r="AW236" s="110" t="str">
        <f t="shared" si="104"/>
        <v/>
      </c>
      <c r="AX236" s="110" t="str">
        <f t="shared" si="104"/>
        <v/>
      </c>
      <c r="AY236" s="110" t="str">
        <f t="shared" si="104"/>
        <v/>
      </c>
      <c r="AZ236" s="110" t="str">
        <f t="shared" si="104"/>
        <v/>
      </c>
      <c r="BA236" s="110" t="str">
        <f t="shared" si="104"/>
        <v/>
      </c>
      <c r="BB236" s="110" t="str">
        <f t="shared" si="97"/>
        <v/>
      </c>
      <c r="BC236" s="110" t="str">
        <f t="shared" si="98"/>
        <v/>
      </c>
      <c r="BD236" s="110" t="str">
        <f t="shared" si="99"/>
        <v/>
      </c>
      <c r="BE236" s="110" t="str">
        <f t="shared" si="100"/>
        <v/>
      </c>
      <c r="BF236" s="110" t="str">
        <f t="shared" si="101"/>
        <v/>
      </c>
      <c r="BJ236" s="171" t="s">
        <v>886</v>
      </c>
      <c r="BK236" s="171" t="s">
        <v>571</v>
      </c>
      <c r="BL236" s="171" t="s">
        <v>572</v>
      </c>
      <c r="BM236" s="171" t="s">
        <v>304</v>
      </c>
      <c r="BN236" s="171" t="s">
        <v>887</v>
      </c>
    </row>
    <row r="237" spans="1:66" s="101" customFormat="1" ht="15">
      <c r="A237" s="35"/>
      <c r="B237" s="36"/>
      <c r="C237" s="36"/>
      <c r="D237" s="35"/>
      <c r="E237" s="36"/>
      <c r="F237" s="120"/>
      <c r="G237" s="97" t="str">
        <f t="shared" si="83"/>
        <v/>
      </c>
      <c r="H237" s="35"/>
      <c r="I237" s="36"/>
      <c r="J237" s="121"/>
      <c r="K237" s="121"/>
      <c r="L237" s="109">
        <f t="shared" si="84"/>
        <v>0</v>
      </c>
      <c r="M237" s="100">
        <f t="shared" si="85"/>
        <v>0</v>
      </c>
      <c r="N237" s="100"/>
      <c r="O237" s="110">
        <f t="shared" si="106"/>
        <v>0</v>
      </c>
      <c r="P237" s="110">
        <f t="shared" si="106"/>
        <v>0</v>
      </c>
      <c r="Q237" s="110">
        <f t="shared" si="106"/>
        <v>0</v>
      </c>
      <c r="R237" s="110">
        <f t="shared" si="105"/>
        <v>0</v>
      </c>
      <c r="S237" s="110">
        <f t="shared" si="105"/>
        <v>0</v>
      </c>
      <c r="T237" s="110">
        <f t="shared" si="105"/>
        <v>0</v>
      </c>
      <c r="U237" s="110">
        <f t="shared" si="105"/>
        <v>0</v>
      </c>
      <c r="V237" s="110">
        <f t="shared" si="105"/>
        <v>0</v>
      </c>
      <c r="W237" s="110">
        <f t="shared" si="105"/>
        <v>0</v>
      </c>
      <c r="X237" s="110">
        <f t="shared" si="102"/>
        <v>0</v>
      </c>
      <c r="Y237" s="110">
        <f t="shared" si="102"/>
        <v>0</v>
      </c>
      <c r="Z237" s="110">
        <f t="shared" si="102"/>
        <v>1</v>
      </c>
      <c r="AB237" s="110">
        <f t="shared" si="86"/>
        <v>0</v>
      </c>
      <c r="AC237" s="110">
        <f t="shared" si="87"/>
        <v>0</v>
      </c>
      <c r="AD237" s="110">
        <f t="shared" si="88"/>
        <v>0</v>
      </c>
      <c r="AE237" s="110">
        <f t="shared" si="89"/>
        <v>0</v>
      </c>
      <c r="AF237" s="110">
        <f t="shared" si="90"/>
        <v>0</v>
      </c>
      <c r="AG237" s="110">
        <f t="shared" si="91"/>
        <v>0</v>
      </c>
      <c r="AI237" s="111">
        <f t="shared" si="80"/>
        <v>0</v>
      </c>
      <c r="AJ237" s="111">
        <f t="shared" si="81"/>
        <v>0</v>
      </c>
      <c r="AK237" s="111">
        <f t="shared" si="82"/>
        <v>0</v>
      </c>
      <c r="AR237" s="110" t="str">
        <f t="shared" si="92"/>
        <v/>
      </c>
      <c r="AS237" s="110" t="str">
        <f t="shared" si="93"/>
        <v/>
      </c>
      <c r="AT237" s="110" t="str">
        <f t="shared" si="94"/>
        <v/>
      </c>
      <c r="AU237" s="110" t="str">
        <f t="shared" si="95"/>
        <v/>
      </c>
      <c r="AV237" s="110" t="str">
        <f t="shared" si="96"/>
        <v/>
      </c>
      <c r="AW237" s="110" t="str">
        <f t="shared" si="104"/>
        <v/>
      </c>
      <c r="AX237" s="110" t="str">
        <f t="shared" si="104"/>
        <v/>
      </c>
      <c r="AY237" s="110" t="str">
        <f t="shared" si="104"/>
        <v/>
      </c>
      <c r="AZ237" s="110" t="str">
        <f t="shared" si="104"/>
        <v/>
      </c>
      <c r="BA237" s="110" t="str">
        <f t="shared" si="104"/>
        <v/>
      </c>
      <c r="BB237" s="110" t="str">
        <f t="shared" si="97"/>
        <v/>
      </c>
      <c r="BC237" s="110" t="str">
        <f t="shared" si="98"/>
        <v/>
      </c>
      <c r="BD237" s="110" t="str">
        <f t="shared" si="99"/>
        <v/>
      </c>
      <c r="BE237" s="110" t="str">
        <f t="shared" si="100"/>
        <v/>
      </c>
      <c r="BF237" s="110" t="str">
        <f t="shared" si="101"/>
        <v/>
      </c>
      <c r="BJ237" s="171" t="s">
        <v>888</v>
      </c>
      <c r="BK237" s="171" t="s">
        <v>889</v>
      </c>
      <c r="BL237" s="171" t="s">
        <v>890</v>
      </c>
      <c r="BM237" s="171" t="s">
        <v>433</v>
      </c>
      <c r="BN237" s="171" t="s">
        <v>891</v>
      </c>
    </row>
    <row r="238" spans="1:66" s="101" customFormat="1" ht="15">
      <c r="A238" s="35"/>
      <c r="B238" s="36"/>
      <c r="C238" s="36"/>
      <c r="D238" s="35"/>
      <c r="E238" s="36"/>
      <c r="F238" s="120"/>
      <c r="G238" s="97" t="str">
        <f t="shared" si="83"/>
        <v/>
      </c>
      <c r="H238" s="35"/>
      <c r="I238" s="36"/>
      <c r="J238" s="121"/>
      <c r="K238" s="121"/>
      <c r="L238" s="109">
        <f t="shared" si="84"/>
        <v>0</v>
      </c>
      <c r="M238" s="100">
        <f t="shared" si="85"/>
        <v>0</v>
      </c>
      <c r="N238" s="100"/>
      <c r="O238" s="110">
        <f t="shared" si="106"/>
        <v>0</v>
      </c>
      <c r="P238" s="110">
        <f t="shared" si="106"/>
        <v>0</v>
      </c>
      <c r="Q238" s="110">
        <f t="shared" si="106"/>
        <v>0</v>
      </c>
      <c r="R238" s="110">
        <f t="shared" si="105"/>
        <v>0</v>
      </c>
      <c r="S238" s="110">
        <f t="shared" si="105"/>
        <v>0</v>
      </c>
      <c r="T238" s="110">
        <f t="shared" si="105"/>
        <v>0</v>
      </c>
      <c r="U238" s="110">
        <f t="shared" si="105"/>
        <v>0</v>
      </c>
      <c r="V238" s="110">
        <f t="shared" si="105"/>
        <v>0</v>
      </c>
      <c r="W238" s="110">
        <f t="shared" si="105"/>
        <v>0</v>
      </c>
      <c r="X238" s="110">
        <f t="shared" si="102"/>
        <v>0</v>
      </c>
      <c r="Y238" s="110">
        <f t="shared" si="102"/>
        <v>0</v>
      </c>
      <c r="Z238" s="110">
        <f t="shared" si="102"/>
        <v>1</v>
      </c>
      <c r="AB238" s="110">
        <f t="shared" si="86"/>
        <v>0</v>
      </c>
      <c r="AC238" s="110">
        <f t="shared" si="87"/>
        <v>0</v>
      </c>
      <c r="AD238" s="110">
        <f t="shared" si="88"/>
        <v>0</v>
      </c>
      <c r="AE238" s="110">
        <f t="shared" si="89"/>
        <v>0</v>
      </c>
      <c r="AF238" s="110">
        <f t="shared" si="90"/>
        <v>0</v>
      </c>
      <c r="AG238" s="110">
        <f t="shared" si="91"/>
        <v>0</v>
      </c>
      <c r="AI238" s="111">
        <f t="shared" si="80"/>
        <v>0</v>
      </c>
      <c r="AJ238" s="111">
        <f t="shared" si="81"/>
        <v>0</v>
      </c>
      <c r="AK238" s="111">
        <f t="shared" si="82"/>
        <v>0</v>
      </c>
      <c r="AR238" s="110" t="str">
        <f t="shared" si="92"/>
        <v/>
      </c>
      <c r="AS238" s="110" t="str">
        <f t="shared" si="93"/>
        <v/>
      </c>
      <c r="AT238" s="110" t="str">
        <f t="shared" si="94"/>
        <v/>
      </c>
      <c r="AU238" s="110" t="str">
        <f t="shared" si="95"/>
        <v/>
      </c>
      <c r="AV238" s="110" t="str">
        <f t="shared" si="96"/>
        <v/>
      </c>
      <c r="AW238" s="110" t="str">
        <f t="shared" si="104"/>
        <v/>
      </c>
      <c r="AX238" s="110" t="str">
        <f t="shared" si="104"/>
        <v/>
      </c>
      <c r="AY238" s="110" t="str">
        <f t="shared" si="104"/>
        <v/>
      </c>
      <c r="AZ238" s="110" t="str">
        <f t="shared" si="104"/>
        <v/>
      </c>
      <c r="BA238" s="110" t="str">
        <f t="shared" si="104"/>
        <v/>
      </c>
      <c r="BB238" s="110" t="str">
        <f t="shared" si="97"/>
        <v/>
      </c>
      <c r="BC238" s="110" t="str">
        <f t="shared" si="98"/>
        <v/>
      </c>
      <c r="BD238" s="110" t="str">
        <f t="shared" si="99"/>
        <v/>
      </c>
      <c r="BE238" s="110" t="str">
        <f t="shared" si="100"/>
        <v/>
      </c>
      <c r="BF238" s="110" t="str">
        <f t="shared" si="101"/>
        <v/>
      </c>
      <c r="BJ238" s="171" t="s">
        <v>892</v>
      </c>
      <c r="BK238" s="171" t="s">
        <v>893</v>
      </c>
      <c r="BL238" s="171" t="s">
        <v>894</v>
      </c>
      <c r="BM238" s="171" t="s">
        <v>352</v>
      </c>
      <c r="BN238" s="171" t="s">
        <v>895</v>
      </c>
    </row>
    <row r="239" spans="1:66" s="101" customFormat="1" ht="15">
      <c r="A239" s="35"/>
      <c r="B239" s="36"/>
      <c r="C239" s="36"/>
      <c r="D239" s="35"/>
      <c r="E239" s="36"/>
      <c r="F239" s="120"/>
      <c r="G239" s="97" t="str">
        <f t="shared" si="83"/>
        <v/>
      </c>
      <c r="H239" s="35"/>
      <c r="I239" s="36"/>
      <c r="J239" s="121"/>
      <c r="K239" s="121"/>
      <c r="L239" s="109">
        <f t="shared" si="84"/>
        <v>0</v>
      </c>
      <c r="M239" s="100">
        <f t="shared" si="85"/>
        <v>0</v>
      </c>
      <c r="N239" s="100"/>
      <c r="O239" s="110">
        <f t="shared" si="106"/>
        <v>0</v>
      </c>
      <c r="P239" s="110">
        <f t="shared" si="106"/>
        <v>0</v>
      </c>
      <c r="Q239" s="110">
        <f t="shared" si="106"/>
        <v>0</v>
      </c>
      <c r="R239" s="110">
        <f t="shared" si="105"/>
        <v>0</v>
      </c>
      <c r="S239" s="110">
        <f t="shared" si="105"/>
        <v>0</v>
      </c>
      <c r="T239" s="110">
        <f t="shared" si="105"/>
        <v>0</v>
      </c>
      <c r="U239" s="110">
        <f t="shared" si="105"/>
        <v>0</v>
      </c>
      <c r="V239" s="110">
        <f t="shared" si="105"/>
        <v>0</v>
      </c>
      <c r="W239" s="110">
        <f t="shared" si="105"/>
        <v>0</v>
      </c>
      <c r="X239" s="110">
        <f t="shared" si="102"/>
        <v>0</v>
      </c>
      <c r="Y239" s="110">
        <f t="shared" si="102"/>
        <v>0</v>
      </c>
      <c r="Z239" s="110">
        <f t="shared" si="102"/>
        <v>1</v>
      </c>
      <c r="AB239" s="110">
        <f t="shared" si="86"/>
        <v>0</v>
      </c>
      <c r="AC239" s="110">
        <f t="shared" si="87"/>
        <v>0</v>
      </c>
      <c r="AD239" s="110">
        <f t="shared" si="88"/>
        <v>0</v>
      </c>
      <c r="AE239" s="110">
        <f t="shared" si="89"/>
        <v>0</v>
      </c>
      <c r="AF239" s="110">
        <f t="shared" si="90"/>
        <v>0</v>
      </c>
      <c r="AG239" s="110">
        <f t="shared" si="91"/>
        <v>0</v>
      </c>
      <c r="AI239" s="111">
        <f t="shared" si="80"/>
        <v>0</v>
      </c>
      <c r="AJ239" s="111">
        <f t="shared" si="81"/>
        <v>0</v>
      </c>
      <c r="AK239" s="111">
        <f t="shared" si="82"/>
        <v>0</v>
      </c>
      <c r="AR239" s="110" t="str">
        <f t="shared" si="92"/>
        <v/>
      </c>
      <c r="AS239" s="110" t="str">
        <f t="shared" si="93"/>
        <v/>
      </c>
      <c r="AT239" s="110" t="str">
        <f t="shared" si="94"/>
        <v/>
      </c>
      <c r="AU239" s="110" t="str">
        <f t="shared" si="95"/>
        <v/>
      </c>
      <c r="AV239" s="110" t="str">
        <f t="shared" si="96"/>
        <v/>
      </c>
      <c r="AW239" s="110" t="str">
        <f t="shared" si="104"/>
        <v/>
      </c>
      <c r="AX239" s="110" t="str">
        <f t="shared" si="104"/>
        <v/>
      </c>
      <c r="AY239" s="110" t="str">
        <f t="shared" si="104"/>
        <v/>
      </c>
      <c r="AZ239" s="110" t="str">
        <f t="shared" si="104"/>
        <v/>
      </c>
      <c r="BA239" s="110" t="str">
        <f t="shared" si="104"/>
        <v/>
      </c>
      <c r="BB239" s="110" t="str">
        <f t="shared" si="97"/>
        <v/>
      </c>
      <c r="BC239" s="110" t="str">
        <f t="shared" si="98"/>
        <v/>
      </c>
      <c r="BD239" s="110" t="str">
        <f t="shared" si="99"/>
        <v/>
      </c>
      <c r="BE239" s="110" t="str">
        <f t="shared" si="100"/>
        <v/>
      </c>
      <c r="BF239" s="110" t="str">
        <f t="shared" si="101"/>
        <v/>
      </c>
      <c r="BJ239" s="171" t="s">
        <v>896</v>
      </c>
      <c r="BK239" s="171" t="s">
        <v>565</v>
      </c>
      <c r="BL239" s="171" t="s">
        <v>566</v>
      </c>
      <c r="BM239" s="171" t="s">
        <v>412</v>
      </c>
      <c r="BN239" s="171" t="s">
        <v>897</v>
      </c>
    </row>
    <row r="240" spans="1:66" s="101" customFormat="1" ht="15">
      <c r="A240" s="35"/>
      <c r="B240" s="36"/>
      <c r="C240" s="36"/>
      <c r="D240" s="35"/>
      <c r="E240" s="36"/>
      <c r="F240" s="120"/>
      <c r="G240" s="97" t="str">
        <f t="shared" si="83"/>
        <v/>
      </c>
      <c r="H240" s="35"/>
      <c r="I240" s="36"/>
      <c r="J240" s="121"/>
      <c r="K240" s="121"/>
      <c r="L240" s="109">
        <f t="shared" si="84"/>
        <v>0</v>
      </c>
      <c r="M240" s="100">
        <f t="shared" si="85"/>
        <v>0</v>
      </c>
      <c r="N240" s="100"/>
      <c r="O240" s="110">
        <f t="shared" si="106"/>
        <v>0</v>
      </c>
      <c r="P240" s="110">
        <f t="shared" si="106"/>
        <v>0</v>
      </c>
      <c r="Q240" s="110">
        <f t="shared" si="106"/>
        <v>0</v>
      </c>
      <c r="R240" s="110">
        <f t="shared" si="105"/>
        <v>0</v>
      </c>
      <c r="S240" s="110">
        <f t="shared" si="105"/>
        <v>0</v>
      </c>
      <c r="T240" s="110">
        <f t="shared" si="105"/>
        <v>0</v>
      </c>
      <c r="U240" s="110">
        <f t="shared" si="105"/>
        <v>0</v>
      </c>
      <c r="V240" s="110">
        <f t="shared" si="105"/>
        <v>0</v>
      </c>
      <c r="W240" s="110">
        <f t="shared" si="105"/>
        <v>0</v>
      </c>
      <c r="X240" s="110">
        <f t="shared" si="102"/>
        <v>0</v>
      </c>
      <c r="Y240" s="110">
        <f t="shared" si="102"/>
        <v>0</v>
      </c>
      <c r="Z240" s="110">
        <f t="shared" si="102"/>
        <v>1</v>
      </c>
      <c r="AB240" s="110">
        <f t="shared" si="86"/>
        <v>0</v>
      </c>
      <c r="AC240" s="110">
        <f t="shared" si="87"/>
        <v>0</v>
      </c>
      <c r="AD240" s="110">
        <f t="shared" si="88"/>
        <v>0</v>
      </c>
      <c r="AE240" s="110">
        <f t="shared" si="89"/>
        <v>0</v>
      </c>
      <c r="AF240" s="110">
        <f t="shared" si="90"/>
        <v>0</v>
      </c>
      <c r="AG240" s="110">
        <f t="shared" si="91"/>
        <v>0</v>
      </c>
      <c r="AI240" s="111">
        <f t="shared" si="80"/>
        <v>0</v>
      </c>
      <c r="AJ240" s="111">
        <f t="shared" si="81"/>
        <v>0</v>
      </c>
      <c r="AK240" s="111">
        <f t="shared" si="82"/>
        <v>0</v>
      </c>
      <c r="AR240" s="110" t="str">
        <f t="shared" si="92"/>
        <v/>
      </c>
      <c r="AS240" s="110" t="str">
        <f t="shared" si="93"/>
        <v/>
      </c>
      <c r="AT240" s="110" t="str">
        <f t="shared" si="94"/>
        <v/>
      </c>
      <c r="AU240" s="110" t="str">
        <f t="shared" si="95"/>
        <v/>
      </c>
      <c r="AV240" s="110" t="str">
        <f t="shared" si="96"/>
        <v/>
      </c>
      <c r="AW240" s="110" t="str">
        <f t="shared" si="104"/>
        <v/>
      </c>
      <c r="AX240" s="110" t="str">
        <f t="shared" si="104"/>
        <v/>
      </c>
      <c r="AY240" s="110" t="str">
        <f t="shared" si="104"/>
        <v/>
      </c>
      <c r="AZ240" s="110" t="str">
        <f t="shared" si="104"/>
        <v/>
      </c>
      <c r="BA240" s="110" t="str">
        <f t="shared" si="104"/>
        <v/>
      </c>
      <c r="BB240" s="110" t="str">
        <f t="shared" si="97"/>
        <v/>
      </c>
      <c r="BC240" s="110" t="str">
        <f t="shared" si="98"/>
        <v/>
      </c>
      <c r="BD240" s="110" t="str">
        <f t="shared" si="99"/>
        <v/>
      </c>
      <c r="BE240" s="110" t="str">
        <f t="shared" si="100"/>
        <v/>
      </c>
      <c r="BF240" s="110" t="str">
        <f t="shared" si="101"/>
        <v/>
      </c>
      <c r="BJ240" s="171" t="s">
        <v>898</v>
      </c>
      <c r="BK240" s="171" t="s">
        <v>474</v>
      </c>
      <c r="BL240" s="171" t="s">
        <v>2346</v>
      </c>
      <c r="BM240" s="171" t="s">
        <v>314</v>
      </c>
      <c r="BN240" s="171" t="s">
        <v>899</v>
      </c>
    </row>
    <row r="241" spans="1:66" s="101" customFormat="1" ht="15">
      <c r="A241" s="35"/>
      <c r="B241" s="36"/>
      <c r="C241" s="36"/>
      <c r="D241" s="35"/>
      <c r="E241" s="36"/>
      <c r="F241" s="120"/>
      <c r="G241" s="97" t="str">
        <f t="shared" si="83"/>
        <v/>
      </c>
      <c r="H241" s="35"/>
      <c r="I241" s="36"/>
      <c r="J241" s="121"/>
      <c r="K241" s="121"/>
      <c r="L241" s="109">
        <f t="shared" si="84"/>
        <v>0</v>
      </c>
      <c r="M241" s="100">
        <f t="shared" si="85"/>
        <v>0</v>
      </c>
      <c r="N241" s="100"/>
      <c r="O241" s="110">
        <f t="shared" si="106"/>
        <v>0</v>
      </c>
      <c r="P241" s="110">
        <f t="shared" si="106"/>
        <v>0</v>
      </c>
      <c r="Q241" s="110">
        <f t="shared" si="106"/>
        <v>0</v>
      </c>
      <c r="R241" s="110">
        <f t="shared" si="105"/>
        <v>0</v>
      </c>
      <c r="S241" s="110">
        <f t="shared" si="105"/>
        <v>0</v>
      </c>
      <c r="T241" s="110">
        <f t="shared" si="105"/>
        <v>0</v>
      </c>
      <c r="U241" s="110">
        <f t="shared" si="105"/>
        <v>0</v>
      </c>
      <c r="V241" s="110">
        <f t="shared" si="105"/>
        <v>0</v>
      </c>
      <c r="W241" s="110">
        <f t="shared" si="105"/>
        <v>0</v>
      </c>
      <c r="X241" s="110">
        <f t="shared" si="102"/>
        <v>0</v>
      </c>
      <c r="Y241" s="110">
        <f t="shared" si="102"/>
        <v>0</v>
      </c>
      <c r="Z241" s="110">
        <f t="shared" si="102"/>
        <v>1</v>
      </c>
      <c r="AB241" s="110">
        <f t="shared" si="86"/>
        <v>0</v>
      </c>
      <c r="AC241" s="110">
        <f t="shared" si="87"/>
        <v>0</v>
      </c>
      <c r="AD241" s="110">
        <f t="shared" si="88"/>
        <v>0</v>
      </c>
      <c r="AE241" s="110">
        <f t="shared" si="89"/>
        <v>0</v>
      </c>
      <c r="AF241" s="110">
        <f t="shared" si="90"/>
        <v>0</v>
      </c>
      <c r="AG241" s="110">
        <f t="shared" si="91"/>
        <v>0</v>
      </c>
      <c r="AI241" s="111">
        <f t="shared" si="80"/>
        <v>0</v>
      </c>
      <c r="AJ241" s="111">
        <f t="shared" si="81"/>
        <v>0</v>
      </c>
      <c r="AK241" s="111">
        <f t="shared" si="82"/>
        <v>0</v>
      </c>
      <c r="AR241" s="110" t="str">
        <f t="shared" si="92"/>
        <v/>
      </c>
      <c r="AS241" s="110" t="str">
        <f t="shared" si="93"/>
        <v/>
      </c>
      <c r="AT241" s="110" t="str">
        <f t="shared" si="94"/>
        <v/>
      </c>
      <c r="AU241" s="110" t="str">
        <f t="shared" si="95"/>
        <v/>
      </c>
      <c r="AV241" s="110" t="str">
        <f t="shared" si="96"/>
        <v/>
      </c>
      <c r="AW241" s="110" t="str">
        <f t="shared" si="104"/>
        <v/>
      </c>
      <c r="AX241" s="110" t="str">
        <f t="shared" si="104"/>
        <v/>
      </c>
      <c r="AY241" s="110" t="str">
        <f t="shared" si="104"/>
        <v/>
      </c>
      <c r="AZ241" s="110" t="str">
        <f t="shared" si="104"/>
        <v/>
      </c>
      <c r="BA241" s="110" t="str">
        <f t="shared" si="104"/>
        <v/>
      </c>
      <c r="BB241" s="110" t="str">
        <f t="shared" si="97"/>
        <v/>
      </c>
      <c r="BC241" s="110" t="str">
        <f t="shared" si="98"/>
        <v/>
      </c>
      <c r="BD241" s="110" t="str">
        <f t="shared" si="99"/>
        <v/>
      </c>
      <c r="BE241" s="110" t="str">
        <f t="shared" si="100"/>
        <v/>
      </c>
      <c r="BF241" s="110" t="str">
        <f t="shared" si="101"/>
        <v/>
      </c>
      <c r="BJ241" s="171" t="s">
        <v>900</v>
      </c>
      <c r="BK241" s="171" t="s">
        <v>521</v>
      </c>
      <c r="BL241" s="171" t="s">
        <v>522</v>
      </c>
      <c r="BM241" s="171" t="s">
        <v>314</v>
      </c>
      <c r="BN241" s="171" t="s">
        <v>901</v>
      </c>
    </row>
    <row r="242" spans="1:66" s="101" customFormat="1" ht="15">
      <c r="A242" s="35"/>
      <c r="B242" s="36"/>
      <c r="C242" s="36"/>
      <c r="D242" s="35"/>
      <c r="E242" s="36"/>
      <c r="F242" s="120"/>
      <c r="G242" s="97" t="str">
        <f t="shared" si="83"/>
        <v/>
      </c>
      <c r="H242" s="35"/>
      <c r="I242" s="36"/>
      <c r="J242" s="121"/>
      <c r="K242" s="121"/>
      <c r="L242" s="109">
        <f t="shared" si="84"/>
        <v>0</v>
      </c>
      <c r="M242" s="100">
        <f t="shared" si="85"/>
        <v>0</v>
      </c>
      <c r="N242" s="100"/>
      <c r="O242" s="110">
        <f t="shared" si="106"/>
        <v>0</v>
      </c>
      <c r="P242" s="110">
        <f t="shared" si="106"/>
        <v>0</v>
      </c>
      <c r="Q242" s="110">
        <f t="shared" si="106"/>
        <v>0</v>
      </c>
      <c r="R242" s="110">
        <f t="shared" si="105"/>
        <v>0</v>
      </c>
      <c r="S242" s="110">
        <f t="shared" si="105"/>
        <v>0</v>
      </c>
      <c r="T242" s="110">
        <f t="shared" si="105"/>
        <v>0</v>
      </c>
      <c r="U242" s="110">
        <f t="shared" si="105"/>
        <v>0</v>
      </c>
      <c r="V242" s="110">
        <f t="shared" si="105"/>
        <v>0</v>
      </c>
      <c r="W242" s="110">
        <f t="shared" si="105"/>
        <v>0</v>
      </c>
      <c r="X242" s="110">
        <f t="shared" si="102"/>
        <v>0</v>
      </c>
      <c r="Y242" s="110">
        <f t="shared" si="102"/>
        <v>0</v>
      </c>
      <c r="Z242" s="110">
        <f t="shared" si="102"/>
        <v>1</v>
      </c>
      <c r="AB242" s="110">
        <f t="shared" si="86"/>
        <v>0</v>
      </c>
      <c r="AC242" s="110">
        <f t="shared" si="87"/>
        <v>0</v>
      </c>
      <c r="AD242" s="110">
        <f t="shared" si="88"/>
        <v>0</v>
      </c>
      <c r="AE242" s="110">
        <f t="shared" si="89"/>
        <v>0</v>
      </c>
      <c r="AF242" s="110">
        <f t="shared" si="90"/>
        <v>0</v>
      </c>
      <c r="AG242" s="110">
        <f t="shared" si="91"/>
        <v>0</v>
      </c>
      <c r="AI242" s="111">
        <f t="shared" si="80"/>
        <v>0</v>
      </c>
      <c r="AJ242" s="111">
        <f t="shared" si="81"/>
        <v>0</v>
      </c>
      <c r="AK242" s="111">
        <f t="shared" si="82"/>
        <v>0</v>
      </c>
      <c r="AR242" s="110" t="str">
        <f t="shared" si="92"/>
        <v/>
      </c>
      <c r="AS242" s="110" t="str">
        <f t="shared" si="93"/>
        <v/>
      </c>
      <c r="AT242" s="110" t="str">
        <f t="shared" si="94"/>
        <v/>
      </c>
      <c r="AU242" s="110" t="str">
        <f t="shared" si="95"/>
        <v/>
      </c>
      <c r="AV242" s="110" t="str">
        <f t="shared" si="96"/>
        <v/>
      </c>
      <c r="AW242" s="110" t="str">
        <f t="shared" si="104"/>
        <v/>
      </c>
      <c r="AX242" s="110" t="str">
        <f t="shared" si="104"/>
        <v/>
      </c>
      <c r="AY242" s="110" t="str">
        <f t="shared" si="104"/>
        <v/>
      </c>
      <c r="AZ242" s="110" t="str">
        <f t="shared" si="104"/>
        <v/>
      </c>
      <c r="BA242" s="110" t="str">
        <f t="shared" si="104"/>
        <v/>
      </c>
      <c r="BB242" s="110" t="str">
        <f t="shared" si="97"/>
        <v/>
      </c>
      <c r="BC242" s="110" t="str">
        <f t="shared" si="98"/>
        <v/>
      </c>
      <c r="BD242" s="110" t="str">
        <f t="shared" si="99"/>
        <v/>
      </c>
      <c r="BE242" s="110" t="str">
        <f t="shared" si="100"/>
        <v/>
      </c>
      <c r="BF242" s="110" t="str">
        <f t="shared" si="101"/>
        <v/>
      </c>
      <c r="BJ242" s="171" t="s">
        <v>902</v>
      </c>
      <c r="BK242" s="171" t="s">
        <v>903</v>
      </c>
      <c r="BL242" s="171" t="s">
        <v>904</v>
      </c>
      <c r="BM242" s="171" t="s">
        <v>314</v>
      </c>
      <c r="BN242" s="171" t="s">
        <v>905</v>
      </c>
    </row>
    <row r="243" spans="1:66" s="101" customFormat="1" ht="15">
      <c r="A243" s="35"/>
      <c r="B243" s="36"/>
      <c r="C243" s="36"/>
      <c r="D243" s="35"/>
      <c r="E243" s="36"/>
      <c r="F243" s="120"/>
      <c r="G243" s="97" t="str">
        <f t="shared" si="83"/>
        <v/>
      </c>
      <c r="H243" s="35"/>
      <c r="I243" s="36"/>
      <c r="J243" s="121"/>
      <c r="K243" s="121"/>
      <c r="L243" s="109">
        <f t="shared" si="84"/>
        <v>0</v>
      </c>
      <c r="M243" s="100">
        <f t="shared" si="85"/>
        <v>0</v>
      </c>
      <c r="N243" s="100"/>
      <c r="O243" s="110">
        <f t="shared" si="106"/>
        <v>0</v>
      </c>
      <c r="P243" s="110">
        <f t="shared" si="106"/>
        <v>0</v>
      </c>
      <c r="Q243" s="110">
        <f t="shared" si="106"/>
        <v>0</v>
      </c>
      <c r="R243" s="110">
        <f t="shared" si="105"/>
        <v>0</v>
      </c>
      <c r="S243" s="110">
        <f t="shared" si="105"/>
        <v>0</v>
      </c>
      <c r="T243" s="110">
        <f t="shared" si="105"/>
        <v>0</v>
      </c>
      <c r="U243" s="110">
        <f t="shared" si="105"/>
        <v>0</v>
      </c>
      <c r="V243" s="110">
        <f t="shared" si="105"/>
        <v>0</v>
      </c>
      <c r="W243" s="110">
        <f t="shared" si="105"/>
        <v>0</v>
      </c>
      <c r="X243" s="110">
        <f t="shared" si="102"/>
        <v>0</v>
      </c>
      <c r="Y243" s="110">
        <f t="shared" si="102"/>
        <v>0</v>
      </c>
      <c r="Z243" s="110">
        <f t="shared" si="102"/>
        <v>1</v>
      </c>
      <c r="AB243" s="110">
        <f t="shared" si="86"/>
        <v>0</v>
      </c>
      <c r="AC243" s="110">
        <f t="shared" si="87"/>
        <v>0</v>
      </c>
      <c r="AD243" s="110">
        <f t="shared" si="88"/>
        <v>0</v>
      </c>
      <c r="AE243" s="110">
        <f t="shared" si="89"/>
        <v>0</v>
      </c>
      <c r="AF243" s="110">
        <f t="shared" si="90"/>
        <v>0</v>
      </c>
      <c r="AG243" s="110">
        <f t="shared" si="91"/>
        <v>0</v>
      </c>
      <c r="AI243" s="111">
        <f t="shared" si="80"/>
        <v>0</v>
      </c>
      <c r="AJ243" s="111">
        <f t="shared" si="81"/>
        <v>0</v>
      </c>
      <c r="AK243" s="111">
        <f t="shared" si="82"/>
        <v>0</v>
      </c>
      <c r="AR243" s="110" t="str">
        <f t="shared" si="92"/>
        <v/>
      </c>
      <c r="AS243" s="110" t="str">
        <f t="shared" si="93"/>
        <v/>
      </c>
      <c r="AT243" s="110" t="str">
        <f t="shared" si="94"/>
        <v/>
      </c>
      <c r="AU243" s="110" t="str">
        <f t="shared" si="95"/>
        <v/>
      </c>
      <c r="AV243" s="110" t="str">
        <f t="shared" si="96"/>
        <v/>
      </c>
      <c r="AW243" s="110" t="str">
        <f t="shared" si="104"/>
        <v/>
      </c>
      <c r="AX243" s="110" t="str">
        <f t="shared" si="104"/>
        <v/>
      </c>
      <c r="AY243" s="110" t="str">
        <f t="shared" si="104"/>
        <v/>
      </c>
      <c r="AZ243" s="110" t="str">
        <f t="shared" si="104"/>
        <v/>
      </c>
      <c r="BA243" s="110" t="str">
        <f t="shared" si="104"/>
        <v/>
      </c>
      <c r="BB243" s="110" t="str">
        <f t="shared" si="97"/>
        <v/>
      </c>
      <c r="BC243" s="110" t="str">
        <f t="shared" si="98"/>
        <v/>
      </c>
      <c r="BD243" s="110" t="str">
        <f t="shared" si="99"/>
        <v/>
      </c>
      <c r="BE243" s="110" t="str">
        <f t="shared" si="100"/>
        <v/>
      </c>
      <c r="BF243" s="110" t="str">
        <f t="shared" si="101"/>
        <v/>
      </c>
      <c r="BJ243" s="171" t="s">
        <v>906</v>
      </c>
      <c r="BK243" s="171" t="s">
        <v>907</v>
      </c>
      <c r="BL243" s="171" t="s">
        <v>908</v>
      </c>
      <c r="BM243" s="171" t="s">
        <v>433</v>
      </c>
      <c r="BN243" s="171" t="s">
        <v>909</v>
      </c>
    </row>
    <row r="244" spans="1:66" s="101" customFormat="1" ht="15">
      <c r="A244" s="35"/>
      <c r="B244" s="36"/>
      <c r="C244" s="36"/>
      <c r="D244" s="35"/>
      <c r="E244" s="36"/>
      <c r="F244" s="120"/>
      <c r="G244" s="97" t="str">
        <f t="shared" si="83"/>
        <v/>
      </c>
      <c r="H244" s="35"/>
      <c r="I244" s="36"/>
      <c r="J244" s="121"/>
      <c r="K244" s="121"/>
      <c r="L244" s="109">
        <f t="shared" si="84"/>
        <v>0</v>
      </c>
      <c r="M244" s="100">
        <f t="shared" si="85"/>
        <v>0</v>
      </c>
      <c r="N244" s="100"/>
      <c r="O244" s="110">
        <f t="shared" si="106"/>
        <v>0</v>
      </c>
      <c r="P244" s="110">
        <f t="shared" si="106"/>
        <v>0</v>
      </c>
      <c r="Q244" s="110">
        <f t="shared" si="106"/>
        <v>0</v>
      </c>
      <c r="R244" s="110">
        <f t="shared" si="105"/>
        <v>0</v>
      </c>
      <c r="S244" s="110">
        <f t="shared" si="105"/>
        <v>0</v>
      </c>
      <c r="T244" s="110">
        <f t="shared" si="105"/>
        <v>0</v>
      </c>
      <c r="U244" s="110">
        <f t="shared" si="105"/>
        <v>0</v>
      </c>
      <c r="V244" s="110">
        <f t="shared" si="105"/>
        <v>0</v>
      </c>
      <c r="W244" s="110">
        <f t="shared" si="105"/>
        <v>0</v>
      </c>
      <c r="X244" s="110">
        <f t="shared" si="102"/>
        <v>0</v>
      </c>
      <c r="Y244" s="110">
        <f t="shared" si="102"/>
        <v>0</v>
      </c>
      <c r="Z244" s="110">
        <f t="shared" si="102"/>
        <v>1</v>
      </c>
      <c r="AB244" s="110">
        <f t="shared" si="86"/>
        <v>0</v>
      </c>
      <c r="AC244" s="110">
        <f t="shared" si="87"/>
        <v>0</v>
      </c>
      <c r="AD244" s="110">
        <f t="shared" si="88"/>
        <v>0</v>
      </c>
      <c r="AE244" s="110">
        <f t="shared" si="89"/>
        <v>0</v>
      </c>
      <c r="AF244" s="110">
        <f t="shared" si="90"/>
        <v>0</v>
      </c>
      <c r="AG244" s="110">
        <f t="shared" si="91"/>
        <v>0</v>
      </c>
      <c r="AI244" s="111">
        <f t="shared" si="80"/>
        <v>0</v>
      </c>
      <c r="AJ244" s="111">
        <f t="shared" si="81"/>
        <v>0</v>
      </c>
      <c r="AK244" s="111">
        <f t="shared" si="82"/>
        <v>0</v>
      </c>
      <c r="AR244" s="110" t="str">
        <f t="shared" si="92"/>
        <v/>
      </c>
      <c r="AS244" s="110" t="str">
        <f t="shared" si="93"/>
        <v/>
      </c>
      <c r="AT244" s="110" t="str">
        <f t="shared" si="94"/>
        <v/>
      </c>
      <c r="AU244" s="110" t="str">
        <f t="shared" si="95"/>
        <v/>
      </c>
      <c r="AV244" s="110" t="str">
        <f t="shared" si="96"/>
        <v/>
      </c>
      <c r="AW244" s="110" t="str">
        <f t="shared" si="104"/>
        <v/>
      </c>
      <c r="AX244" s="110" t="str">
        <f t="shared" si="104"/>
        <v/>
      </c>
      <c r="AY244" s="110" t="str">
        <f t="shared" si="104"/>
        <v/>
      </c>
      <c r="AZ244" s="110" t="str">
        <f t="shared" si="104"/>
        <v/>
      </c>
      <c r="BA244" s="110" t="str">
        <f t="shared" si="104"/>
        <v/>
      </c>
      <c r="BB244" s="110" t="str">
        <f t="shared" si="97"/>
        <v/>
      </c>
      <c r="BC244" s="110" t="str">
        <f t="shared" si="98"/>
        <v/>
      </c>
      <c r="BD244" s="110" t="str">
        <f t="shared" si="99"/>
        <v/>
      </c>
      <c r="BE244" s="110" t="str">
        <f t="shared" si="100"/>
        <v/>
      </c>
      <c r="BF244" s="110" t="str">
        <f t="shared" si="101"/>
        <v/>
      </c>
      <c r="BJ244" s="171" t="s">
        <v>910</v>
      </c>
      <c r="BK244" s="171" t="s">
        <v>521</v>
      </c>
      <c r="BL244" s="171" t="s">
        <v>522</v>
      </c>
      <c r="BM244" s="171" t="s">
        <v>314</v>
      </c>
      <c r="BN244" s="171" t="s">
        <v>911</v>
      </c>
    </row>
    <row r="245" spans="1:66" s="101" customFormat="1" ht="15">
      <c r="A245" s="35"/>
      <c r="B245" s="36"/>
      <c r="C245" s="36"/>
      <c r="D245" s="35"/>
      <c r="E245" s="36"/>
      <c r="F245" s="120"/>
      <c r="G245" s="97" t="str">
        <f t="shared" si="83"/>
        <v/>
      </c>
      <c r="H245" s="35"/>
      <c r="I245" s="36"/>
      <c r="J245" s="121"/>
      <c r="K245" s="121"/>
      <c r="L245" s="109">
        <f t="shared" si="84"/>
        <v>0</v>
      </c>
      <c r="M245" s="100">
        <f t="shared" si="85"/>
        <v>0</v>
      </c>
      <c r="N245" s="100"/>
      <c r="O245" s="110">
        <f t="shared" si="106"/>
        <v>0</v>
      </c>
      <c r="P245" s="110">
        <f t="shared" si="106"/>
        <v>0</v>
      </c>
      <c r="Q245" s="110">
        <f t="shared" si="106"/>
        <v>0</v>
      </c>
      <c r="R245" s="110">
        <f t="shared" si="105"/>
        <v>0</v>
      </c>
      <c r="S245" s="110">
        <f t="shared" si="105"/>
        <v>0</v>
      </c>
      <c r="T245" s="110">
        <f t="shared" si="105"/>
        <v>0</v>
      </c>
      <c r="U245" s="110">
        <f t="shared" si="105"/>
        <v>0</v>
      </c>
      <c r="V245" s="110">
        <f t="shared" si="105"/>
        <v>0</v>
      </c>
      <c r="W245" s="110">
        <f t="shared" si="105"/>
        <v>0</v>
      </c>
      <c r="X245" s="110">
        <f t="shared" si="102"/>
        <v>0</v>
      </c>
      <c r="Y245" s="110">
        <f t="shared" si="102"/>
        <v>0</v>
      </c>
      <c r="Z245" s="110">
        <f t="shared" si="102"/>
        <v>1</v>
      </c>
      <c r="AB245" s="110">
        <f t="shared" si="86"/>
        <v>0</v>
      </c>
      <c r="AC245" s="110">
        <f t="shared" si="87"/>
        <v>0</v>
      </c>
      <c r="AD245" s="110">
        <f t="shared" si="88"/>
        <v>0</v>
      </c>
      <c r="AE245" s="110">
        <f t="shared" si="89"/>
        <v>0</v>
      </c>
      <c r="AF245" s="110">
        <f t="shared" si="90"/>
        <v>0</v>
      </c>
      <c r="AG245" s="110">
        <f t="shared" si="91"/>
        <v>0</v>
      </c>
      <c r="AI245" s="111">
        <f t="shared" si="80"/>
        <v>0</v>
      </c>
      <c r="AJ245" s="111">
        <f t="shared" si="81"/>
        <v>0</v>
      </c>
      <c r="AK245" s="111">
        <f t="shared" si="82"/>
        <v>0</v>
      </c>
      <c r="AR245" s="110" t="str">
        <f t="shared" si="92"/>
        <v/>
      </c>
      <c r="AS245" s="110" t="str">
        <f t="shared" si="93"/>
        <v/>
      </c>
      <c r="AT245" s="110" t="str">
        <f t="shared" si="94"/>
        <v/>
      </c>
      <c r="AU245" s="110" t="str">
        <f t="shared" si="95"/>
        <v/>
      </c>
      <c r="AV245" s="110" t="str">
        <f t="shared" si="96"/>
        <v/>
      </c>
      <c r="AW245" s="110" t="str">
        <f t="shared" si="104"/>
        <v/>
      </c>
      <c r="AX245" s="110" t="str">
        <f t="shared" si="104"/>
        <v/>
      </c>
      <c r="AY245" s="110" t="str">
        <f t="shared" si="104"/>
        <v/>
      </c>
      <c r="AZ245" s="110" t="str">
        <f t="shared" si="104"/>
        <v/>
      </c>
      <c r="BA245" s="110" t="str">
        <f t="shared" si="104"/>
        <v/>
      </c>
      <c r="BB245" s="110" t="str">
        <f t="shared" si="97"/>
        <v/>
      </c>
      <c r="BC245" s="110" t="str">
        <f t="shared" si="98"/>
        <v/>
      </c>
      <c r="BD245" s="110" t="str">
        <f t="shared" si="99"/>
        <v/>
      </c>
      <c r="BE245" s="110" t="str">
        <f t="shared" si="100"/>
        <v/>
      </c>
      <c r="BF245" s="110" t="str">
        <f t="shared" si="101"/>
        <v/>
      </c>
      <c r="BJ245" s="171" t="s">
        <v>912</v>
      </c>
      <c r="BK245" s="171" t="s">
        <v>521</v>
      </c>
      <c r="BL245" s="171" t="s">
        <v>522</v>
      </c>
      <c r="BM245" s="171" t="s">
        <v>314</v>
      </c>
      <c r="BN245" s="171" t="s">
        <v>913</v>
      </c>
    </row>
    <row r="246" spans="1:66" s="101" customFormat="1" ht="15">
      <c r="A246" s="35"/>
      <c r="B246" s="36"/>
      <c r="C246" s="36"/>
      <c r="D246" s="35"/>
      <c r="E246" s="36"/>
      <c r="F246" s="120"/>
      <c r="G246" s="97" t="str">
        <f t="shared" si="83"/>
        <v/>
      </c>
      <c r="H246" s="35"/>
      <c r="I246" s="36"/>
      <c r="J246" s="121"/>
      <c r="K246" s="121"/>
      <c r="L246" s="109">
        <f t="shared" si="84"/>
        <v>0</v>
      </c>
      <c r="M246" s="100">
        <f t="shared" si="85"/>
        <v>0</v>
      </c>
      <c r="N246" s="100"/>
      <c r="O246" s="110">
        <f t="shared" si="106"/>
        <v>0</v>
      </c>
      <c r="P246" s="110">
        <f t="shared" si="106"/>
        <v>0</v>
      </c>
      <c r="Q246" s="110">
        <f t="shared" si="106"/>
        <v>0</v>
      </c>
      <c r="R246" s="110">
        <f t="shared" si="105"/>
        <v>0</v>
      </c>
      <c r="S246" s="110">
        <f t="shared" si="105"/>
        <v>0</v>
      </c>
      <c r="T246" s="110">
        <f t="shared" si="105"/>
        <v>0</v>
      </c>
      <c r="U246" s="110">
        <f t="shared" si="105"/>
        <v>0</v>
      </c>
      <c r="V246" s="110">
        <f t="shared" si="105"/>
        <v>0</v>
      </c>
      <c r="W246" s="110">
        <f t="shared" si="105"/>
        <v>0</v>
      </c>
      <c r="X246" s="110">
        <f t="shared" si="102"/>
        <v>0</v>
      </c>
      <c r="Y246" s="110">
        <f t="shared" si="102"/>
        <v>0</v>
      </c>
      <c r="Z246" s="110">
        <f t="shared" si="102"/>
        <v>1</v>
      </c>
      <c r="AB246" s="110">
        <f t="shared" si="86"/>
        <v>0</v>
      </c>
      <c r="AC246" s="110">
        <f t="shared" si="87"/>
        <v>0</v>
      </c>
      <c r="AD246" s="110">
        <f t="shared" si="88"/>
        <v>0</v>
      </c>
      <c r="AE246" s="110">
        <f t="shared" si="89"/>
        <v>0</v>
      </c>
      <c r="AF246" s="110">
        <f t="shared" si="90"/>
        <v>0</v>
      </c>
      <c r="AG246" s="110">
        <f t="shared" si="91"/>
        <v>0</v>
      </c>
      <c r="AI246" s="111">
        <f t="shared" si="80"/>
        <v>0</v>
      </c>
      <c r="AJ246" s="111">
        <f t="shared" si="81"/>
        <v>0</v>
      </c>
      <c r="AK246" s="111">
        <f t="shared" si="82"/>
        <v>0</v>
      </c>
      <c r="AR246" s="110" t="str">
        <f t="shared" si="92"/>
        <v/>
      </c>
      <c r="AS246" s="110" t="str">
        <f t="shared" si="93"/>
        <v/>
      </c>
      <c r="AT246" s="110" t="str">
        <f t="shared" si="94"/>
        <v/>
      </c>
      <c r="AU246" s="110" t="str">
        <f t="shared" si="95"/>
        <v/>
      </c>
      <c r="AV246" s="110" t="str">
        <f t="shared" si="96"/>
        <v/>
      </c>
      <c r="AW246" s="110" t="str">
        <f t="shared" si="104"/>
        <v/>
      </c>
      <c r="AX246" s="110" t="str">
        <f t="shared" si="104"/>
        <v/>
      </c>
      <c r="AY246" s="110" t="str">
        <f t="shared" si="104"/>
        <v/>
      </c>
      <c r="AZ246" s="110" t="str">
        <f t="shared" si="104"/>
        <v/>
      </c>
      <c r="BA246" s="110" t="str">
        <f t="shared" si="104"/>
        <v/>
      </c>
      <c r="BB246" s="110" t="str">
        <f t="shared" si="97"/>
        <v/>
      </c>
      <c r="BC246" s="110" t="str">
        <f t="shared" si="98"/>
        <v/>
      </c>
      <c r="BD246" s="110" t="str">
        <f t="shared" si="99"/>
        <v/>
      </c>
      <c r="BE246" s="110" t="str">
        <f t="shared" si="100"/>
        <v/>
      </c>
      <c r="BF246" s="110" t="str">
        <f t="shared" si="101"/>
        <v/>
      </c>
      <c r="BJ246" s="171" t="s">
        <v>914</v>
      </c>
      <c r="BK246" s="171" t="s">
        <v>493</v>
      </c>
      <c r="BL246" s="171" t="s">
        <v>2347</v>
      </c>
      <c r="BM246" s="171" t="s">
        <v>314</v>
      </c>
      <c r="BN246" s="171" t="s">
        <v>915</v>
      </c>
    </row>
    <row r="247" spans="1:66" s="101" customFormat="1" ht="15">
      <c r="A247" s="35"/>
      <c r="B247" s="36"/>
      <c r="C247" s="36"/>
      <c r="D247" s="35"/>
      <c r="E247" s="36"/>
      <c r="F247" s="120"/>
      <c r="G247" s="97" t="str">
        <f t="shared" si="83"/>
        <v/>
      </c>
      <c r="H247" s="35"/>
      <c r="I247" s="36"/>
      <c r="J247" s="121"/>
      <c r="K247" s="121"/>
      <c r="L247" s="109">
        <f t="shared" si="84"/>
        <v>0</v>
      </c>
      <c r="M247" s="100">
        <f t="shared" si="85"/>
        <v>0</v>
      </c>
      <c r="N247" s="100"/>
      <c r="O247" s="110">
        <f t="shared" si="106"/>
        <v>0</v>
      </c>
      <c r="P247" s="110">
        <f t="shared" si="106"/>
        <v>0</v>
      </c>
      <c r="Q247" s="110">
        <f t="shared" si="106"/>
        <v>0</v>
      </c>
      <c r="R247" s="110">
        <f t="shared" si="105"/>
        <v>0</v>
      </c>
      <c r="S247" s="110">
        <f t="shared" si="105"/>
        <v>0</v>
      </c>
      <c r="T247" s="110">
        <f t="shared" si="105"/>
        <v>0</v>
      </c>
      <c r="U247" s="110">
        <f t="shared" si="105"/>
        <v>0</v>
      </c>
      <c r="V247" s="110">
        <f t="shared" si="105"/>
        <v>0</v>
      </c>
      <c r="W247" s="110">
        <f t="shared" si="105"/>
        <v>0</v>
      </c>
      <c r="X247" s="110">
        <f t="shared" si="102"/>
        <v>0</v>
      </c>
      <c r="Y247" s="110">
        <f t="shared" si="102"/>
        <v>0</v>
      </c>
      <c r="Z247" s="110">
        <f t="shared" si="102"/>
        <v>1</v>
      </c>
      <c r="AB247" s="110">
        <f t="shared" si="86"/>
        <v>0</v>
      </c>
      <c r="AC247" s="110">
        <f t="shared" si="87"/>
        <v>0</v>
      </c>
      <c r="AD247" s="110">
        <f t="shared" si="88"/>
        <v>0</v>
      </c>
      <c r="AE247" s="110">
        <f t="shared" si="89"/>
        <v>0</v>
      </c>
      <c r="AF247" s="110">
        <f t="shared" si="90"/>
        <v>0</v>
      </c>
      <c r="AG247" s="110">
        <f t="shared" si="91"/>
        <v>0</v>
      </c>
      <c r="AI247" s="111">
        <f t="shared" si="80"/>
        <v>0</v>
      </c>
      <c r="AJ247" s="111">
        <f t="shared" si="81"/>
        <v>0</v>
      </c>
      <c r="AK247" s="111">
        <f t="shared" si="82"/>
        <v>0</v>
      </c>
      <c r="AR247" s="110" t="str">
        <f t="shared" si="92"/>
        <v/>
      </c>
      <c r="AS247" s="110" t="str">
        <f t="shared" si="93"/>
        <v/>
      </c>
      <c r="AT247" s="110" t="str">
        <f t="shared" si="94"/>
        <v/>
      </c>
      <c r="AU247" s="110" t="str">
        <f t="shared" si="95"/>
        <v/>
      </c>
      <c r="AV247" s="110" t="str">
        <f t="shared" si="96"/>
        <v/>
      </c>
      <c r="AW247" s="110" t="str">
        <f t="shared" si="104"/>
        <v/>
      </c>
      <c r="AX247" s="110" t="str">
        <f t="shared" si="104"/>
        <v/>
      </c>
      <c r="AY247" s="110" t="str">
        <f t="shared" si="104"/>
        <v/>
      </c>
      <c r="AZ247" s="110" t="str">
        <f t="shared" si="104"/>
        <v/>
      </c>
      <c r="BA247" s="110" t="str">
        <f t="shared" si="104"/>
        <v/>
      </c>
      <c r="BB247" s="110" t="str">
        <f t="shared" si="97"/>
        <v/>
      </c>
      <c r="BC247" s="110" t="str">
        <f t="shared" si="98"/>
        <v/>
      </c>
      <c r="BD247" s="110" t="str">
        <f t="shared" si="99"/>
        <v/>
      </c>
      <c r="BE247" s="110" t="str">
        <f t="shared" si="100"/>
        <v/>
      </c>
      <c r="BF247" s="110" t="str">
        <f t="shared" si="101"/>
        <v/>
      </c>
      <c r="BJ247" s="171" t="s">
        <v>916</v>
      </c>
      <c r="BK247" s="171" t="s">
        <v>903</v>
      </c>
      <c r="BL247" s="171" t="s">
        <v>904</v>
      </c>
      <c r="BM247" s="171" t="s">
        <v>314</v>
      </c>
      <c r="BN247" s="171" t="s">
        <v>917</v>
      </c>
    </row>
    <row r="248" spans="1:66" s="101" customFormat="1" ht="15">
      <c r="A248" s="35"/>
      <c r="B248" s="36"/>
      <c r="C248" s="36"/>
      <c r="D248" s="35"/>
      <c r="E248" s="36"/>
      <c r="F248" s="120"/>
      <c r="G248" s="97" t="str">
        <f t="shared" si="83"/>
        <v/>
      </c>
      <c r="H248" s="35"/>
      <c r="I248" s="36"/>
      <c r="J248" s="121"/>
      <c r="K248" s="121"/>
      <c r="L248" s="109">
        <f t="shared" si="84"/>
        <v>0</v>
      </c>
      <c r="M248" s="100">
        <f t="shared" si="85"/>
        <v>0</v>
      </c>
      <c r="N248" s="100"/>
      <c r="O248" s="110">
        <f t="shared" si="106"/>
        <v>0</v>
      </c>
      <c r="P248" s="110">
        <f t="shared" si="106"/>
        <v>0</v>
      </c>
      <c r="Q248" s="110">
        <f t="shared" si="106"/>
        <v>0</v>
      </c>
      <c r="R248" s="110">
        <f t="shared" si="105"/>
        <v>0</v>
      </c>
      <c r="S248" s="110">
        <f t="shared" si="105"/>
        <v>0</v>
      </c>
      <c r="T248" s="110">
        <f t="shared" si="105"/>
        <v>0</v>
      </c>
      <c r="U248" s="110">
        <f t="shared" si="105"/>
        <v>0</v>
      </c>
      <c r="V248" s="110">
        <f t="shared" si="105"/>
        <v>0</v>
      </c>
      <c r="W248" s="110">
        <f t="shared" si="105"/>
        <v>0</v>
      </c>
      <c r="X248" s="110">
        <f t="shared" si="102"/>
        <v>0</v>
      </c>
      <c r="Y248" s="110">
        <f t="shared" si="102"/>
        <v>0</v>
      </c>
      <c r="Z248" s="110">
        <f t="shared" si="102"/>
        <v>1</v>
      </c>
      <c r="AB248" s="110">
        <f t="shared" si="86"/>
        <v>0</v>
      </c>
      <c r="AC248" s="110">
        <f t="shared" si="87"/>
        <v>0</v>
      </c>
      <c r="AD248" s="110">
        <f t="shared" si="88"/>
        <v>0</v>
      </c>
      <c r="AE248" s="110">
        <f t="shared" si="89"/>
        <v>0</v>
      </c>
      <c r="AF248" s="110">
        <f t="shared" si="90"/>
        <v>0</v>
      </c>
      <c r="AG248" s="110">
        <f t="shared" si="91"/>
        <v>0</v>
      </c>
      <c r="AI248" s="111">
        <f t="shared" si="80"/>
        <v>0</v>
      </c>
      <c r="AJ248" s="111">
        <f t="shared" si="81"/>
        <v>0</v>
      </c>
      <c r="AK248" s="111">
        <f t="shared" si="82"/>
        <v>0</v>
      </c>
      <c r="AR248" s="110" t="str">
        <f t="shared" si="92"/>
        <v/>
      </c>
      <c r="AS248" s="110" t="str">
        <f t="shared" si="93"/>
        <v/>
      </c>
      <c r="AT248" s="110" t="str">
        <f t="shared" si="94"/>
        <v/>
      </c>
      <c r="AU248" s="110" t="str">
        <f t="shared" si="95"/>
        <v/>
      </c>
      <c r="AV248" s="110" t="str">
        <f t="shared" si="96"/>
        <v/>
      </c>
      <c r="AW248" s="110" t="str">
        <f t="shared" si="104"/>
        <v/>
      </c>
      <c r="AX248" s="110" t="str">
        <f t="shared" si="104"/>
        <v/>
      </c>
      <c r="AY248" s="110" t="str">
        <f t="shared" si="104"/>
        <v/>
      </c>
      <c r="AZ248" s="110" t="str">
        <f t="shared" si="104"/>
        <v/>
      </c>
      <c r="BA248" s="110" t="str">
        <f t="shared" si="104"/>
        <v/>
      </c>
      <c r="BB248" s="110" t="str">
        <f t="shared" si="97"/>
        <v/>
      </c>
      <c r="BC248" s="110" t="str">
        <f t="shared" si="98"/>
        <v/>
      </c>
      <c r="BD248" s="110" t="str">
        <f t="shared" si="99"/>
        <v/>
      </c>
      <c r="BE248" s="110" t="str">
        <f t="shared" si="100"/>
        <v/>
      </c>
      <c r="BF248" s="110" t="str">
        <f t="shared" si="101"/>
        <v/>
      </c>
      <c r="BJ248" s="171" t="s">
        <v>918</v>
      </c>
      <c r="BK248" s="171" t="s">
        <v>521</v>
      </c>
      <c r="BL248" s="171" t="s">
        <v>522</v>
      </c>
      <c r="BM248" s="171" t="s">
        <v>314</v>
      </c>
      <c r="BN248" s="171" t="s">
        <v>919</v>
      </c>
    </row>
    <row r="249" spans="1:66" s="101" customFormat="1" ht="15">
      <c r="A249" s="35"/>
      <c r="B249" s="36"/>
      <c r="C249" s="36"/>
      <c r="D249" s="35"/>
      <c r="E249" s="36"/>
      <c r="F249" s="120"/>
      <c r="G249" s="97" t="str">
        <f t="shared" si="83"/>
        <v/>
      </c>
      <c r="H249" s="35"/>
      <c r="I249" s="36"/>
      <c r="J249" s="121"/>
      <c r="K249" s="121"/>
      <c r="L249" s="109">
        <f t="shared" si="84"/>
        <v>0</v>
      </c>
      <c r="M249" s="100">
        <f t="shared" si="85"/>
        <v>0</v>
      </c>
      <c r="N249" s="100"/>
      <c r="O249" s="110">
        <f t="shared" si="106"/>
        <v>0</v>
      </c>
      <c r="P249" s="110">
        <f t="shared" si="106"/>
        <v>0</v>
      </c>
      <c r="Q249" s="110">
        <f t="shared" si="106"/>
        <v>0</v>
      </c>
      <c r="R249" s="110">
        <f t="shared" si="105"/>
        <v>0</v>
      </c>
      <c r="S249" s="110">
        <f t="shared" si="105"/>
        <v>0</v>
      </c>
      <c r="T249" s="110">
        <f t="shared" si="105"/>
        <v>0</v>
      </c>
      <c r="U249" s="110">
        <f t="shared" si="105"/>
        <v>0</v>
      </c>
      <c r="V249" s="110">
        <f t="shared" si="105"/>
        <v>0</v>
      </c>
      <c r="W249" s="110">
        <f t="shared" si="105"/>
        <v>0</v>
      </c>
      <c r="X249" s="110">
        <f t="shared" si="102"/>
        <v>0</v>
      </c>
      <c r="Y249" s="110">
        <f t="shared" si="102"/>
        <v>0</v>
      </c>
      <c r="Z249" s="110">
        <f t="shared" si="102"/>
        <v>1</v>
      </c>
      <c r="AB249" s="110">
        <f t="shared" si="86"/>
        <v>0</v>
      </c>
      <c r="AC249" s="110">
        <f t="shared" si="87"/>
        <v>0</v>
      </c>
      <c r="AD249" s="110">
        <f t="shared" si="88"/>
        <v>0</v>
      </c>
      <c r="AE249" s="110">
        <f t="shared" si="89"/>
        <v>0</v>
      </c>
      <c r="AF249" s="110">
        <f t="shared" si="90"/>
        <v>0</v>
      </c>
      <c r="AG249" s="110">
        <f t="shared" si="91"/>
        <v>0</v>
      </c>
      <c r="AI249" s="111">
        <f t="shared" si="80"/>
        <v>0</v>
      </c>
      <c r="AJ249" s="111">
        <f t="shared" si="81"/>
        <v>0</v>
      </c>
      <c r="AK249" s="111">
        <f t="shared" si="82"/>
        <v>0</v>
      </c>
      <c r="AR249" s="110" t="str">
        <f t="shared" si="92"/>
        <v/>
      </c>
      <c r="AS249" s="110" t="str">
        <f t="shared" si="93"/>
        <v/>
      </c>
      <c r="AT249" s="110" t="str">
        <f t="shared" si="94"/>
        <v/>
      </c>
      <c r="AU249" s="110" t="str">
        <f t="shared" si="95"/>
        <v/>
      </c>
      <c r="AV249" s="110" t="str">
        <f t="shared" si="96"/>
        <v/>
      </c>
      <c r="AW249" s="110" t="str">
        <f t="shared" si="104"/>
        <v/>
      </c>
      <c r="AX249" s="110" t="str">
        <f t="shared" si="104"/>
        <v/>
      </c>
      <c r="AY249" s="110" t="str">
        <f t="shared" si="104"/>
        <v/>
      </c>
      <c r="AZ249" s="110" t="str">
        <f t="shared" si="104"/>
        <v/>
      </c>
      <c r="BA249" s="110" t="str">
        <f t="shared" si="104"/>
        <v/>
      </c>
      <c r="BB249" s="110" t="str">
        <f t="shared" si="97"/>
        <v/>
      </c>
      <c r="BC249" s="110" t="str">
        <f t="shared" si="98"/>
        <v/>
      </c>
      <c r="BD249" s="110" t="str">
        <f t="shared" si="99"/>
        <v/>
      </c>
      <c r="BE249" s="110" t="str">
        <f t="shared" si="100"/>
        <v/>
      </c>
      <c r="BF249" s="110" t="str">
        <f t="shared" si="101"/>
        <v/>
      </c>
      <c r="BJ249" s="171" t="s">
        <v>920</v>
      </c>
      <c r="BK249" s="171" t="s">
        <v>521</v>
      </c>
      <c r="BL249" s="171" t="s">
        <v>522</v>
      </c>
      <c r="BM249" s="171" t="s">
        <v>314</v>
      </c>
      <c r="BN249" s="171" t="s">
        <v>921</v>
      </c>
    </row>
    <row r="250" spans="1:66" s="101" customFormat="1" ht="15">
      <c r="A250" s="35"/>
      <c r="B250" s="36"/>
      <c r="C250" s="36"/>
      <c r="D250" s="35"/>
      <c r="E250" s="36"/>
      <c r="F250" s="120"/>
      <c r="G250" s="97" t="str">
        <f t="shared" si="83"/>
        <v/>
      </c>
      <c r="H250" s="35"/>
      <c r="I250" s="36"/>
      <c r="J250" s="121"/>
      <c r="K250" s="121"/>
      <c r="L250" s="109">
        <f t="shared" si="84"/>
        <v>0</v>
      </c>
      <c r="M250" s="100">
        <f t="shared" si="85"/>
        <v>0</v>
      </c>
      <c r="N250" s="100"/>
      <c r="O250" s="110">
        <f t="shared" si="106"/>
        <v>0</v>
      </c>
      <c r="P250" s="110">
        <f t="shared" si="106"/>
        <v>0</v>
      </c>
      <c r="Q250" s="110">
        <f t="shared" si="106"/>
        <v>0</v>
      </c>
      <c r="R250" s="110">
        <f t="shared" si="105"/>
        <v>0</v>
      </c>
      <c r="S250" s="110">
        <f t="shared" si="105"/>
        <v>0</v>
      </c>
      <c r="T250" s="110">
        <f t="shared" si="105"/>
        <v>0</v>
      </c>
      <c r="U250" s="110">
        <f t="shared" si="105"/>
        <v>0</v>
      </c>
      <c r="V250" s="110">
        <f t="shared" si="105"/>
        <v>0</v>
      </c>
      <c r="W250" s="110">
        <f t="shared" si="105"/>
        <v>0</v>
      </c>
      <c r="X250" s="110">
        <f t="shared" si="102"/>
        <v>0</v>
      </c>
      <c r="Y250" s="110">
        <f t="shared" si="102"/>
        <v>0</v>
      </c>
      <c r="Z250" s="110">
        <f t="shared" si="102"/>
        <v>1</v>
      </c>
      <c r="AB250" s="110">
        <f t="shared" si="86"/>
        <v>0</v>
      </c>
      <c r="AC250" s="110">
        <f t="shared" si="87"/>
        <v>0</v>
      </c>
      <c r="AD250" s="110">
        <f t="shared" si="88"/>
        <v>0</v>
      </c>
      <c r="AE250" s="110">
        <f t="shared" si="89"/>
        <v>0</v>
      </c>
      <c r="AF250" s="110">
        <f t="shared" si="90"/>
        <v>0</v>
      </c>
      <c r="AG250" s="110">
        <f t="shared" si="91"/>
        <v>0</v>
      </c>
      <c r="AI250" s="111">
        <f t="shared" si="80"/>
        <v>0</v>
      </c>
      <c r="AJ250" s="111">
        <f t="shared" si="81"/>
        <v>0</v>
      </c>
      <c r="AK250" s="111">
        <f t="shared" si="82"/>
        <v>0</v>
      </c>
      <c r="AR250" s="110" t="str">
        <f t="shared" si="92"/>
        <v/>
      </c>
      <c r="AS250" s="110" t="str">
        <f t="shared" si="93"/>
        <v/>
      </c>
      <c r="AT250" s="110" t="str">
        <f t="shared" si="94"/>
        <v/>
      </c>
      <c r="AU250" s="110" t="str">
        <f t="shared" si="95"/>
        <v/>
      </c>
      <c r="AV250" s="110" t="str">
        <f t="shared" si="96"/>
        <v/>
      </c>
      <c r="AW250" s="110" t="str">
        <f t="shared" si="104"/>
        <v/>
      </c>
      <c r="AX250" s="110" t="str">
        <f t="shared" si="104"/>
        <v/>
      </c>
      <c r="AY250" s="110" t="str">
        <f t="shared" si="104"/>
        <v/>
      </c>
      <c r="AZ250" s="110" t="str">
        <f t="shared" si="104"/>
        <v/>
      </c>
      <c r="BA250" s="110" t="str">
        <f t="shared" si="104"/>
        <v/>
      </c>
      <c r="BB250" s="110" t="str">
        <f t="shared" si="97"/>
        <v/>
      </c>
      <c r="BC250" s="110" t="str">
        <f t="shared" si="98"/>
        <v/>
      </c>
      <c r="BD250" s="110" t="str">
        <f t="shared" si="99"/>
        <v/>
      </c>
      <c r="BE250" s="110" t="str">
        <f t="shared" si="100"/>
        <v/>
      </c>
      <c r="BF250" s="110" t="str">
        <f t="shared" si="101"/>
        <v/>
      </c>
      <c r="BJ250" s="171" t="s">
        <v>922</v>
      </c>
      <c r="BK250" s="171" t="s">
        <v>521</v>
      </c>
      <c r="BL250" s="171" t="s">
        <v>522</v>
      </c>
      <c r="BM250" s="171" t="s">
        <v>314</v>
      </c>
      <c r="BN250" s="171" t="s">
        <v>923</v>
      </c>
    </row>
    <row r="251" spans="1:66" s="101" customFormat="1" ht="15">
      <c r="A251" s="35"/>
      <c r="B251" s="36"/>
      <c r="C251" s="36"/>
      <c r="D251" s="35"/>
      <c r="E251" s="36"/>
      <c r="F251" s="120"/>
      <c r="G251" s="97" t="str">
        <f t="shared" si="83"/>
        <v/>
      </c>
      <c r="H251" s="35"/>
      <c r="I251" s="36"/>
      <c r="J251" s="121"/>
      <c r="K251" s="121"/>
      <c r="L251" s="109">
        <f t="shared" si="84"/>
        <v>0</v>
      </c>
      <c r="M251" s="100">
        <f t="shared" si="85"/>
        <v>0</v>
      </c>
      <c r="N251" s="100"/>
      <c r="O251" s="110">
        <f t="shared" si="106"/>
        <v>0</v>
      </c>
      <c r="P251" s="110">
        <f t="shared" si="106"/>
        <v>0</v>
      </c>
      <c r="Q251" s="110">
        <f t="shared" si="106"/>
        <v>0</v>
      </c>
      <c r="R251" s="110">
        <f t="shared" si="105"/>
        <v>0</v>
      </c>
      <c r="S251" s="110">
        <f t="shared" si="105"/>
        <v>0</v>
      </c>
      <c r="T251" s="110">
        <f t="shared" si="105"/>
        <v>0</v>
      </c>
      <c r="U251" s="110">
        <f t="shared" si="105"/>
        <v>0</v>
      </c>
      <c r="V251" s="110">
        <f t="shared" si="105"/>
        <v>0</v>
      </c>
      <c r="W251" s="110">
        <f t="shared" si="105"/>
        <v>0</v>
      </c>
      <c r="X251" s="110">
        <f t="shared" si="102"/>
        <v>0</v>
      </c>
      <c r="Y251" s="110">
        <f t="shared" si="102"/>
        <v>0</v>
      </c>
      <c r="Z251" s="110">
        <f t="shared" si="102"/>
        <v>1</v>
      </c>
      <c r="AB251" s="110">
        <f t="shared" si="86"/>
        <v>0</v>
      </c>
      <c r="AC251" s="110">
        <f t="shared" si="87"/>
        <v>0</v>
      </c>
      <c r="AD251" s="110">
        <f t="shared" si="88"/>
        <v>0</v>
      </c>
      <c r="AE251" s="110">
        <f t="shared" si="89"/>
        <v>0</v>
      </c>
      <c r="AF251" s="110">
        <f t="shared" si="90"/>
        <v>0</v>
      </c>
      <c r="AG251" s="110">
        <f t="shared" si="91"/>
        <v>0</v>
      </c>
      <c r="AI251" s="111">
        <f t="shared" si="80"/>
        <v>0</v>
      </c>
      <c r="AJ251" s="111">
        <f t="shared" si="81"/>
        <v>0</v>
      </c>
      <c r="AK251" s="111">
        <f t="shared" si="82"/>
        <v>0</v>
      </c>
      <c r="AR251" s="110" t="str">
        <f t="shared" si="92"/>
        <v/>
      </c>
      <c r="AS251" s="110" t="str">
        <f t="shared" si="93"/>
        <v/>
      </c>
      <c r="AT251" s="110" t="str">
        <f t="shared" si="94"/>
        <v/>
      </c>
      <c r="AU251" s="110" t="str">
        <f t="shared" si="95"/>
        <v/>
      </c>
      <c r="AV251" s="110" t="str">
        <f t="shared" si="96"/>
        <v/>
      </c>
      <c r="AW251" s="110" t="str">
        <f t="shared" si="104"/>
        <v/>
      </c>
      <c r="AX251" s="110" t="str">
        <f t="shared" si="104"/>
        <v/>
      </c>
      <c r="AY251" s="110" t="str">
        <f t="shared" si="104"/>
        <v/>
      </c>
      <c r="AZ251" s="110" t="str">
        <f t="shared" si="104"/>
        <v/>
      </c>
      <c r="BA251" s="110" t="str">
        <f t="shared" si="104"/>
        <v/>
      </c>
      <c r="BB251" s="110" t="str">
        <f t="shared" si="97"/>
        <v/>
      </c>
      <c r="BC251" s="110" t="str">
        <f t="shared" si="98"/>
        <v/>
      </c>
      <c r="BD251" s="110" t="str">
        <f t="shared" si="99"/>
        <v/>
      </c>
      <c r="BE251" s="110" t="str">
        <f t="shared" si="100"/>
        <v/>
      </c>
      <c r="BF251" s="110" t="str">
        <f t="shared" si="101"/>
        <v/>
      </c>
      <c r="BJ251" s="171" t="s">
        <v>924</v>
      </c>
      <c r="BK251" s="171" t="s">
        <v>521</v>
      </c>
      <c r="BL251" s="171" t="s">
        <v>522</v>
      </c>
      <c r="BM251" s="171" t="s">
        <v>314</v>
      </c>
      <c r="BN251" s="171" t="s">
        <v>925</v>
      </c>
    </row>
    <row r="252" spans="1:66" s="101" customFormat="1" ht="15">
      <c r="A252" s="35"/>
      <c r="B252" s="36"/>
      <c r="C252" s="36"/>
      <c r="D252" s="35"/>
      <c r="E252" s="36"/>
      <c r="F252" s="120"/>
      <c r="G252" s="97" t="str">
        <f t="shared" si="83"/>
        <v/>
      </c>
      <c r="H252" s="35"/>
      <c r="I252" s="36"/>
      <c r="J252" s="121"/>
      <c r="K252" s="121"/>
      <c r="L252" s="109">
        <f t="shared" si="84"/>
        <v>0</v>
      </c>
      <c r="M252" s="100">
        <f t="shared" si="85"/>
        <v>0</v>
      </c>
      <c r="N252" s="100"/>
      <c r="O252" s="110">
        <f t="shared" si="106"/>
        <v>0</v>
      </c>
      <c r="P252" s="110">
        <f t="shared" si="106"/>
        <v>0</v>
      </c>
      <c r="Q252" s="110">
        <f t="shared" si="106"/>
        <v>0</v>
      </c>
      <c r="R252" s="110">
        <f t="shared" si="105"/>
        <v>0</v>
      </c>
      <c r="S252" s="110">
        <f t="shared" si="105"/>
        <v>0</v>
      </c>
      <c r="T252" s="110">
        <f t="shared" si="105"/>
        <v>0</v>
      </c>
      <c r="U252" s="110">
        <f t="shared" si="105"/>
        <v>0</v>
      </c>
      <c r="V252" s="110">
        <f t="shared" si="105"/>
        <v>0</v>
      </c>
      <c r="W252" s="110">
        <f t="shared" si="105"/>
        <v>0</v>
      </c>
      <c r="X252" s="110">
        <f t="shared" si="102"/>
        <v>0</v>
      </c>
      <c r="Y252" s="110">
        <f t="shared" si="102"/>
        <v>0</v>
      </c>
      <c r="Z252" s="110">
        <f t="shared" si="102"/>
        <v>1</v>
      </c>
      <c r="AB252" s="110">
        <f t="shared" si="86"/>
        <v>0</v>
      </c>
      <c r="AC252" s="110">
        <f t="shared" si="87"/>
        <v>0</v>
      </c>
      <c r="AD252" s="110">
        <f t="shared" si="88"/>
        <v>0</v>
      </c>
      <c r="AE252" s="110">
        <f t="shared" si="89"/>
        <v>0</v>
      </c>
      <c r="AF252" s="110">
        <f t="shared" si="90"/>
        <v>0</v>
      </c>
      <c r="AG252" s="110">
        <f t="shared" si="91"/>
        <v>0</v>
      </c>
      <c r="AI252" s="111">
        <f t="shared" si="80"/>
        <v>0</v>
      </c>
      <c r="AJ252" s="111">
        <f t="shared" si="81"/>
        <v>0</v>
      </c>
      <c r="AK252" s="111">
        <f t="shared" si="82"/>
        <v>0</v>
      </c>
      <c r="AR252" s="110" t="str">
        <f t="shared" si="92"/>
        <v/>
      </c>
      <c r="AS252" s="110" t="str">
        <f t="shared" si="93"/>
        <v/>
      </c>
      <c r="AT252" s="110" t="str">
        <f t="shared" si="94"/>
        <v/>
      </c>
      <c r="AU252" s="110" t="str">
        <f t="shared" si="95"/>
        <v/>
      </c>
      <c r="AV252" s="110" t="str">
        <f t="shared" si="96"/>
        <v/>
      </c>
      <c r="AW252" s="110" t="str">
        <f t="shared" si="104"/>
        <v/>
      </c>
      <c r="AX252" s="110" t="str">
        <f t="shared" si="104"/>
        <v/>
      </c>
      <c r="AY252" s="110" t="str">
        <f t="shared" si="104"/>
        <v/>
      </c>
      <c r="AZ252" s="110" t="str">
        <f t="shared" si="104"/>
        <v/>
      </c>
      <c r="BA252" s="110" t="str">
        <f t="shared" si="104"/>
        <v/>
      </c>
      <c r="BB252" s="110" t="str">
        <f t="shared" si="97"/>
        <v/>
      </c>
      <c r="BC252" s="110" t="str">
        <f t="shared" si="98"/>
        <v/>
      </c>
      <c r="BD252" s="110" t="str">
        <f t="shared" si="99"/>
        <v/>
      </c>
      <c r="BE252" s="110" t="str">
        <f t="shared" si="100"/>
        <v/>
      </c>
      <c r="BF252" s="110" t="str">
        <f t="shared" si="101"/>
        <v/>
      </c>
      <c r="BJ252" s="171" t="s">
        <v>926</v>
      </c>
      <c r="BK252" s="171" t="s">
        <v>521</v>
      </c>
      <c r="BL252" s="171" t="s">
        <v>522</v>
      </c>
      <c r="BM252" s="171" t="s">
        <v>314</v>
      </c>
      <c r="BN252" s="171" t="s">
        <v>927</v>
      </c>
    </row>
    <row r="253" spans="1:66" s="101" customFormat="1" ht="15">
      <c r="A253" s="35"/>
      <c r="B253" s="36"/>
      <c r="C253" s="36"/>
      <c r="D253" s="35"/>
      <c r="E253" s="36"/>
      <c r="F253" s="120"/>
      <c r="G253" s="97" t="str">
        <f t="shared" si="83"/>
        <v/>
      </c>
      <c r="H253" s="35"/>
      <c r="I253" s="36"/>
      <c r="J253" s="121"/>
      <c r="K253" s="121"/>
      <c r="L253" s="109">
        <f t="shared" si="84"/>
        <v>0</v>
      </c>
      <c r="M253" s="100">
        <f t="shared" si="85"/>
        <v>0</v>
      </c>
      <c r="N253" s="100"/>
      <c r="O253" s="110">
        <f t="shared" si="106"/>
        <v>0</v>
      </c>
      <c r="P253" s="110">
        <f t="shared" si="106"/>
        <v>0</v>
      </c>
      <c r="Q253" s="110">
        <f t="shared" si="106"/>
        <v>0</v>
      </c>
      <c r="R253" s="110">
        <f t="shared" si="105"/>
        <v>0</v>
      </c>
      <c r="S253" s="110">
        <f t="shared" si="105"/>
        <v>0</v>
      </c>
      <c r="T253" s="110">
        <f t="shared" si="105"/>
        <v>0</v>
      </c>
      <c r="U253" s="110">
        <f t="shared" si="105"/>
        <v>0</v>
      </c>
      <c r="V253" s="110">
        <f t="shared" si="105"/>
        <v>0</v>
      </c>
      <c r="W253" s="110">
        <f t="shared" si="105"/>
        <v>0</v>
      </c>
      <c r="X253" s="110">
        <f t="shared" si="102"/>
        <v>0</v>
      </c>
      <c r="Y253" s="110">
        <f t="shared" si="102"/>
        <v>0</v>
      </c>
      <c r="Z253" s="110">
        <f t="shared" si="102"/>
        <v>1</v>
      </c>
      <c r="AB253" s="110">
        <f t="shared" si="86"/>
        <v>0</v>
      </c>
      <c r="AC253" s="110">
        <f t="shared" si="87"/>
        <v>0</v>
      </c>
      <c r="AD253" s="110">
        <f t="shared" si="88"/>
        <v>0</v>
      </c>
      <c r="AE253" s="110">
        <f t="shared" si="89"/>
        <v>0</v>
      </c>
      <c r="AF253" s="110">
        <f t="shared" si="90"/>
        <v>0</v>
      </c>
      <c r="AG253" s="110">
        <f t="shared" si="91"/>
        <v>0</v>
      </c>
      <c r="AI253" s="111">
        <f t="shared" si="80"/>
        <v>0</v>
      </c>
      <c r="AJ253" s="111">
        <f t="shared" si="81"/>
        <v>0</v>
      </c>
      <c r="AK253" s="111">
        <f t="shared" si="82"/>
        <v>0</v>
      </c>
      <c r="AR253" s="110" t="str">
        <f t="shared" si="92"/>
        <v/>
      </c>
      <c r="AS253" s="110" t="str">
        <f t="shared" si="93"/>
        <v/>
      </c>
      <c r="AT253" s="110" t="str">
        <f t="shared" si="94"/>
        <v/>
      </c>
      <c r="AU253" s="110" t="str">
        <f t="shared" si="95"/>
        <v/>
      </c>
      <c r="AV253" s="110" t="str">
        <f t="shared" si="96"/>
        <v/>
      </c>
      <c r="AW253" s="110" t="str">
        <f t="shared" si="104"/>
        <v/>
      </c>
      <c r="AX253" s="110" t="str">
        <f t="shared" si="104"/>
        <v/>
      </c>
      <c r="AY253" s="110" t="str">
        <f t="shared" si="104"/>
        <v/>
      </c>
      <c r="AZ253" s="110" t="str">
        <f t="shared" si="104"/>
        <v/>
      </c>
      <c r="BA253" s="110" t="str">
        <f t="shared" si="104"/>
        <v/>
      </c>
      <c r="BB253" s="110" t="str">
        <f t="shared" si="97"/>
        <v/>
      </c>
      <c r="BC253" s="110" t="str">
        <f t="shared" si="98"/>
        <v/>
      </c>
      <c r="BD253" s="110" t="str">
        <f t="shared" si="99"/>
        <v/>
      </c>
      <c r="BE253" s="110" t="str">
        <f t="shared" si="100"/>
        <v/>
      </c>
      <c r="BF253" s="110" t="str">
        <f t="shared" si="101"/>
        <v/>
      </c>
      <c r="BJ253" s="171" t="s">
        <v>928</v>
      </c>
      <c r="BK253" s="171" t="s">
        <v>479</v>
      </c>
      <c r="BL253" s="171" t="s">
        <v>480</v>
      </c>
      <c r="BM253" s="171" t="s">
        <v>314</v>
      </c>
      <c r="BN253" s="171" t="s">
        <v>929</v>
      </c>
    </row>
    <row r="254" spans="1:66" s="101" customFormat="1" ht="15">
      <c r="A254" s="35"/>
      <c r="B254" s="36"/>
      <c r="C254" s="36"/>
      <c r="D254" s="35"/>
      <c r="E254" s="36"/>
      <c r="F254" s="120"/>
      <c r="G254" s="97" t="str">
        <f t="shared" si="83"/>
        <v/>
      </c>
      <c r="H254" s="35"/>
      <c r="I254" s="36"/>
      <c r="J254" s="121"/>
      <c r="K254" s="121"/>
      <c r="L254" s="109">
        <f t="shared" si="84"/>
        <v>0</v>
      </c>
      <c r="M254" s="100">
        <f t="shared" si="85"/>
        <v>0</v>
      </c>
      <c r="N254" s="100"/>
      <c r="O254" s="110">
        <f t="shared" si="106"/>
        <v>0</v>
      </c>
      <c r="P254" s="110">
        <f t="shared" si="106"/>
        <v>0</v>
      </c>
      <c r="Q254" s="110">
        <f t="shared" si="106"/>
        <v>0</v>
      </c>
      <c r="R254" s="110">
        <f t="shared" si="105"/>
        <v>0</v>
      </c>
      <c r="S254" s="110">
        <f t="shared" si="105"/>
        <v>0</v>
      </c>
      <c r="T254" s="110">
        <f t="shared" si="105"/>
        <v>0</v>
      </c>
      <c r="U254" s="110">
        <f t="shared" si="105"/>
        <v>0</v>
      </c>
      <c r="V254" s="110">
        <f t="shared" si="105"/>
        <v>0</v>
      </c>
      <c r="W254" s="110">
        <f t="shared" si="105"/>
        <v>0</v>
      </c>
      <c r="X254" s="110">
        <f t="shared" si="102"/>
        <v>0</v>
      </c>
      <c r="Y254" s="110">
        <f t="shared" si="102"/>
        <v>0</v>
      </c>
      <c r="Z254" s="110">
        <f t="shared" si="102"/>
        <v>1</v>
      </c>
      <c r="AB254" s="110">
        <f t="shared" si="86"/>
        <v>0</v>
      </c>
      <c r="AC254" s="110">
        <f t="shared" si="87"/>
        <v>0</v>
      </c>
      <c r="AD254" s="110">
        <f t="shared" si="88"/>
        <v>0</v>
      </c>
      <c r="AE254" s="110">
        <f t="shared" si="89"/>
        <v>0</v>
      </c>
      <c r="AF254" s="110">
        <f t="shared" si="90"/>
        <v>0</v>
      </c>
      <c r="AG254" s="110">
        <f t="shared" si="91"/>
        <v>0</v>
      </c>
      <c r="AI254" s="111">
        <f t="shared" si="80"/>
        <v>0</v>
      </c>
      <c r="AJ254" s="111">
        <f t="shared" si="81"/>
        <v>0</v>
      </c>
      <c r="AK254" s="111">
        <f t="shared" si="82"/>
        <v>0</v>
      </c>
      <c r="AR254" s="110" t="str">
        <f t="shared" si="92"/>
        <v/>
      </c>
      <c r="AS254" s="110" t="str">
        <f t="shared" si="93"/>
        <v/>
      </c>
      <c r="AT254" s="110" t="str">
        <f t="shared" si="94"/>
        <v/>
      </c>
      <c r="AU254" s="110" t="str">
        <f t="shared" si="95"/>
        <v/>
      </c>
      <c r="AV254" s="110" t="str">
        <f t="shared" si="96"/>
        <v/>
      </c>
      <c r="AW254" s="110" t="str">
        <f t="shared" si="104"/>
        <v/>
      </c>
      <c r="AX254" s="110" t="str">
        <f t="shared" si="104"/>
        <v/>
      </c>
      <c r="AY254" s="110" t="str">
        <f t="shared" si="104"/>
        <v/>
      </c>
      <c r="AZ254" s="110" t="str">
        <f t="shared" si="104"/>
        <v/>
      </c>
      <c r="BA254" s="110" t="str">
        <f t="shared" si="104"/>
        <v/>
      </c>
      <c r="BB254" s="110" t="str">
        <f t="shared" si="97"/>
        <v/>
      </c>
      <c r="BC254" s="110" t="str">
        <f t="shared" si="98"/>
        <v/>
      </c>
      <c r="BD254" s="110" t="str">
        <f t="shared" si="99"/>
        <v/>
      </c>
      <c r="BE254" s="110" t="str">
        <f t="shared" si="100"/>
        <v/>
      </c>
      <c r="BF254" s="110" t="str">
        <f t="shared" si="101"/>
        <v/>
      </c>
      <c r="BJ254" s="171" t="s">
        <v>930</v>
      </c>
      <c r="BK254" s="171" t="s">
        <v>485</v>
      </c>
      <c r="BL254" s="171" t="s">
        <v>486</v>
      </c>
      <c r="BM254" s="171" t="s">
        <v>304</v>
      </c>
      <c r="BN254" s="171" t="s">
        <v>931</v>
      </c>
    </row>
    <row r="255" spans="1:66" s="101" customFormat="1" ht="15">
      <c r="A255" s="35"/>
      <c r="B255" s="36"/>
      <c r="C255" s="36"/>
      <c r="D255" s="35"/>
      <c r="E255" s="36"/>
      <c r="F255" s="120"/>
      <c r="G255" s="97" t="str">
        <f t="shared" si="83"/>
        <v/>
      </c>
      <c r="H255" s="35"/>
      <c r="I255" s="36"/>
      <c r="J255" s="121"/>
      <c r="K255" s="121"/>
      <c r="L255" s="109">
        <f t="shared" si="84"/>
        <v>0</v>
      </c>
      <c r="M255" s="100">
        <f t="shared" si="85"/>
        <v>0</v>
      </c>
      <c r="N255" s="100"/>
      <c r="O255" s="110">
        <f t="shared" si="106"/>
        <v>0</v>
      </c>
      <c r="P255" s="110">
        <f t="shared" si="106"/>
        <v>0</v>
      </c>
      <c r="Q255" s="110">
        <f t="shared" si="106"/>
        <v>0</v>
      </c>
      <c r="R255" s="110">
        <f t="shared" si="105"/>
        <v>0</v>
      </c>
      <c r="S255" s="110">
        <f t="shared" si="105"/>
        <v>0</v>
      </c>
      <c r="T255" s="110">
        <f t="shared" si="105"/>
        <v>0</v>
      </c>
      <c r="U255" s="110">
        <f t="shared" si="105"/>
        <v>0</v>
      </c>
      <c r="V255" s="110">
        <f t="shared" si="105"/>
        <v>0</v>
      </c>
      <c r="W255" s="110">
        <f t="shared" si="105"/>
        <v>0</v>
      </c>
      <c r="X255" s="110">
        <f t="shared" si="102"/>
        <v>0</v>
      </c>
      <c r="Y255" s="110">
        <f t="shared" si="102"/>
        <v>0</v>
      </c>
      <c r="Z255" s="110">
        <f t="shared" si="102"/>
        <v>1</v>
      </c>
      <c r="AB255" s="110">
        <f t="shared" si="86"/>
        <v>0</v>
      </c>
      <c r="AC255" s="110">
        <f t="shared" si="87"/>
        <v>0</v>
      </c>
      <c r="AD255" s="110">
        <f t="shared" si="88"/>
        <v>0</v>
      </c>
      <c r="AE255" s="110">
        <f t="shared" si="89"/>
        <v>0</v>
      </c>
      <c r="AF255" s="110">
        <f t="shared" si="90"/>
        <v>0</v>
      </c>
      <c r="AG255" s="110">
        <f t="shared" si="91"/>
        <v>0</v>
      </c>
      <c r="AI255" s="111">
        <f t="shared" si="80"/>
        <v>0</v>
      </c>
      <c r="AJ255" s="111">
        <f t="shared" si="81"/>
        <v>0</v>
      </c>
      <c r="AK255" s="111">
        <f t="shared" si="82"/>
        <v>0</v>
      </c>
      <c r="AR255" s="110" t="str">
        <f t="shared" si="92"/>
        <v/>
      </c>
      <c r="AS255" s="110" t="str">
        <f t="shared" si="93"/>
        <v/>
      </c>
      <c r="AT255" s="110" t="str">
        <f t="shared" si="94"/>
        <v/>
      </c>
      <c r="AU255" s="110" t="str">
        <f t="shared" si="95"/>
        <v/>
      </c>
      <c r="AV255" s="110" t="str">
        <f t="shared" si="96"/>
        <v/>
      </c>
      <c r="AW255" s="110" t="str">
        <f t="shared" si="104"/>
        <v/>
      </c>
      <c r="AX255" s="110" t="str">
        <f t="shared" si="104"/>
        <v/>
      </c>
      <c r="AY255" s="110" t="str">
        <f t="shared" si="104"/>
        <v/>
      </c>
      <c r="AZ255" s="110" t="str">
        <f t="shared" si="104"/>
        <v/>
      </c>
      <c r="BA255" s="110" t="str">
        <f t="shared" si="104"/>
        <v/>
      </c>
      <c r="BB255" s="110" t="str">
        <f t="shared" si="97"/>
        <v/>
      </c>
      <c r="BC255" s="110" t="str">
        <f t="shared" si="98"/>
        <v/>
      </c>
      <c r="BD255" s="110" t="str">
        <f t="shared" si="99"/>
        <v/>
      </c>
      <c r="BE255" s="110" t="str">
        <f t="shared" si="100"/>
        <v/>
      </c>
      <c r="BF255" s="110" t="str">
        <f t="shared" si="101"/>
        <v/>
      </c>
      <c r="BJ255" s="171" t="s">
        <v>932</v>
      </c>
      <c r="BK255" s="171" t="s">
        <v>474</v>
      </c>
      <c r="BL255" s="171" t="s">
        <v>2346</v>
      </c>
      <c r="BM255" s="171" t="s">
        <v>314</v>
      </c>
      <c r="BN255" s="171" t="s">
        <v>933</v>
      </c>
    </row>
    <row r="256" spans="1:66" s="101" customFormat="1" ht="15">
      <c r="A256" s="35"/>
      <c r="B256" s="36"/>
      <c r="C256" s="36"/>
      <c r="D256" s="35"/>
      <c r="E256" s="36"/>
      <c r="F256" s="120"/>
      <c r="G256" s="97" t="str">
        <f t="shared" si="83"/>
        <v/>
      </c>
      <c r="H256" s="35"/>
      <c r="I256" s="36"/>
      <c r="J256" s="121"/>
      <c r="K256" s="121"/>
      <c r="L256" s="109">
        <f t="shared" si="84"/>
        <v>0</v>
      </c>
      <c r="M256" s="100">
        <f t="shared" si="85"/>
        <v>0</v>
      </c>
      <c r="N256" s="100"/>
      <c r="O256" s="110">
        <f t="shared" si="106"/>
        <v>0</v>
      </c>
      <c r="P256" s="110">
        <f t="shared" si="106"/>
        <v>0</v>
      </c>
      <c r="Q256" s="110">
        <f t="shared" si="106"/>
        <v>0</v>
      </c>
      <c r="R256" s="110">
        <f t="shared" si="105"/>
        <v>0</v>
      </c>
      <c r="S256" s="110">
        <f t="shared" si="105"/>
        <v>0</v>
      </c>
      <c r="T256" s="110">
        <f t="shared" si="105"/>
        <v>0</v>
      </c>
      <c r="U256" s="110">
        <f t="shared" si="105"/>
        <v>0</v>
      </c>
      <c r="V256" s="110">
        <f t="shared" si="105"/>
        <v>0</v>
      </c>
      <c r="W256" s="110">
        <f t="shared" si="105"/>
        <v>0</v>
      </c>
      <c r="X256" s="110">
        <f t="shared" si="102"/>
        <v>0</v>
      </c>
      <c r="Y256" s="110">
        <f t="shared" si="102"/>
        <v>0</v>
      </c>
      <c r="Z256" s="110">
        <f t="shared" si="102"/>
        <v>1</v>
      </c>
      <c r="AB256" s="110">
        <f t="shared" si="86"/>
        <v>0</v>
      </c>
      <c r="AC256" s="110">
        <f t="shared" si="87"/>
        <v>0</v>
      </c>
      <c r="AD256" s="110">
        <f t="shared" si="88"/>
        <v>0</v>
      </c>
      <c r="AE256" s="110">
        <f t="shared" si="89"/>
        <v>0</v>
      </c>
      <c r="AF256" s="110">
        <f t="shared" si="90"/>
        <v>0</v>
      </c>
      <c r="AG256" s="110">
        <f t="shared" si="91"/>
        <v>0</v>
      </c>
      <c r="AI256" s="111">
        <f t="shared" si="80"/>
        <v>0</v>
      </c>
      <c r="AJ256" s="111">
        <f t="shared" si="81"/>
        <v>0</v>
      </c>
      <c r="AK256" s="111">
        <f t="shared" si="82"/>
        <v>0</v>
      </c>
      <c r="AR256" s="110" t="str">
        <f t="shared" si="92"/>
        <v/>
      </c>
      <c r="AS256" s="110" t="str">
        <f t="shared" si="93"/>
        <v/>
      </c>
      <c r="AT256" s="110" t="str">
        <f t="shared" si="94"/>
        <v/>
      </c>
      <c r="AU256" s="110" t="str">
        <f t="shared" si="95"/>
        <v/>
      </c>
      <c r="AV256" s="110" t="str">
        <f t="shared" si="96"/>
        <v/>
      </c>
      <c r="AW256" s="110" t="str">
        <f t="shared" si="104"/>
        <v/>
      </c>
      <c r="AX256" s="110" t="str">
        <f t="shared" si="104"/>
        <v/>
      </c>
      <c r="AY256" s="110" t="str">
        <f t="shared" si="104"/>
        <v/>
      </c>
      <c r="AZ256" s="110" t="str">
        <f t="shared" si="104"/>
        <v/>
      </c>
      <c r="BA256" s="110" t="str">
        <f t="shared" si="104"/>
        <v/>
      </c>
      <c r="BB256" s="110" t="str">
        <f t="shared" si="97"/>
        <v/>
      </c>
      <c r="BC256" s="110" t="str">
        <f t="shared" si="98"/>
        <v/>
      </c>
      <c r="BD256" s="110" t="str">
        <f t="shared" si="99"/>
        <v/>
      </c>
      <c r="BE256" s="110" t="str">
        <f t="shared" si="100"/>
        <v/>
      </c>
      <c r="BF256" s="110" t="str">
        <f t="shared" si="101"/>
        <v/>
      </c>
      <c r="BJ256" s="171" t="s">
        <v>934</v>
      </c>
      <c r="BK256" s="171" t="s">
        <v>521</v>
      </c>
      <c r="BL256" s="171" t="s">
        <v>522</v>
      </c>
      <c r="BM256" s="171" t="s">
        <v>314</v>
      </c>
      <c r="BN256" s="171" t="s">
        <v>935</v>
      </c>
    </row>
    <row r="257" spans="1:66" s="101" customFormat="1" ht="15">
      <c r="A257" s="35"/>
      <c r="B257" s="36"/>
      <c r="C257" s="36"/>
      <c r="D257" s="35"/>
      <c r="E257" s="36"/>
      <c r="F257" s="120"/>
      <c r="G257" s="97" t="str">
        <f t="shared" si="83"/>
        <v/>
      </c>
      <c r="H257" s="35"/>
      <c r="I257" s="36"/>
      <c r="J257" s="121"/>
      <c r="K257" s="121"/>
      <c r="L257" s="109">
        <f t="shared" si="84"/>
        <v>0</v>
      </c>
      <c r="M257" s="100">
        <f t="shared" si="85"/>
        <v>0</v>
      </c>
      <c r="N257" s="100"/>
      <c r="O257" s="110">
        <f t="shared" si="106"/>
        <v>0</v>
      </c>
      <c r="P257" s="110">
        <f t="shared" si="106"/>
        <v>0</v>
      </c>
      <c r="Q257" s="110">
        <f t="shared" si="106"/>
        <v>0</v>
      </c>
      <c r="R257" s="110">
        <f t="shared" si="105"/>
        <v>0</v>
      </c>
      <c r="S257" s="110">
        <f t="shared" si="105"/>
        <v>0</v>
      </c>
      <c r="T257" s="110">
        <f t="shared" si="105"/>
        <v>0</v>
      </c>
      <c r="U257" s="110">
        <f t="shared" si="105"/>
        <v>0</v>
      </c>
      <c r="V257" s="110">
        <f t="shared" si="105"/>
        <v>0</v>
      </c>
      <c r="W257" s="110">
        <f t="shared" si="105"/>
        <v>0</v>
      </c>
      <c r="X257" s="110">
        <f t="shared" si="102"/>
        <v>0</v>
      </c>
      <c r="Y257" s="110">
        <f t="shared" si="102"/>
        <v>0</v>
      </c>
      <c r="Z257" s="110">
        <f t="shared" si="102"/>
        <v>1</v>
      </c>
      <c r="AB257" s="110">
        <f t="shared" si="86"/>
        <v>0</v>
      </c>
      <c r="AC257" s="110">
        <f t="shared" si="87"/>
        <v>0</v>
      </c>
      <c r="AD257" s="110">
        <f t="shared" si="88"/>
        <v>0</v>
      </c>
      <c r="AE257" s="110">
        <f t="shared" si="89"/>
        <v>0</v>
      </c>
      <c r="AF257" s="110">
        <f t="shared" si="90"/>
        <v>0</v>
      </c>
      <c r="AG257" s="110">
        <f t="shared" si="91"/>
        <v>0</v>
      </c>
      <c r="AI257" s="111">
        <f t="shared" si="80"/>
        <v>0</v>
      </c>
      <c r="AJ257" s="111">
        <f t="shared" si="81"/>
        <v>0</v>
      </c>
      <c r="AK257" s="111">
        <f t="shared" si="82"/>
        <v>0</v>
      </c>
      <c r="AR257" s="110" t="str">
        <f t="shared" si="92"/>
        <v/>
      </c>
      <c r="AS257" s="110" t="str">
        <f t="shared" si="93"/>
        <v/>
      </c>
      <c r="AT257" s="110" t="str">
        <f t="shared" si="94"/>
        <v/>
      </c>
      <c r="AU257" s="110" t="str">
        <f t="shared" si="95"/>
        <v/>
      </c>
      <c r="AV257" s="110" t="str">
        <f t="shared" si="96"/>
        <v/>
      </c>
      <c r="AW257" s="110" t="str">
        <f t="shared" si="104"/>
        <v/>
      </c>
      <c r="AX257" s="110" t="str">
        <f t="shared" si="104"/>
        <v/>
      </c>
      <c r="AY257" s="110" t="str">
        <f t="shared" si="104"/>
        <v/>
      </c>
      <c r="AZ257" s="110" t="str">
        <f t="shared" si="104"/>
        <v/>
      </c>
      <c r="BA257" s="110" t="str">
        <f t="shared" si="104"/>
        <v/>
      </c>
      <c r="BB257" s="110" t="str">
        <f t="shared" si="97"/>
        <v/>
      </c>
      <c r="BC257" s="110" t="str">
        <f t="shared" si="98"/>
        <v/>
      </c>
      <c r="BD257" s="110" t="str">
        <f t="shared" si="99"/>
        <v/>
      </c>
      <c r="BE257" s="110" t="str">
        <f t="shared" si="100"/>
        <v/>
      </c>
      <c r="BF257" s="110" t="str">
        <f t="shared" si="101"/>
        <v/>
      </c>
      <c r="BJ257" s="171" t="s">
        <v>936</v>
      </c>
      <c r="BK257" s="171" t="s">
        <v>521</v>
      </c>
      <c r="BL257" s="171" t="s">
        <v>522</v>
      </c>
      <c r="BM257" s="171" t="s">
        <v>314</v>
      </c>
      <c r="BN257" s="171" t="s">
        <v>937</v>
      </c>
    </row>
    <row r="258" spans="1:66" s="101" customFormat="1" ht="15">
      <c r="A258" s="35"/>
      <c r="B258" s="36"/>
      <c r="C258" s="36"/>
      <c r="D258" s="35"/>
      <c r="E258" s="36"/>
      <c r="F258" s="120"/>
      <c r="G258" s="97" t="str">
        <f t="shared" si="83"/>
        <v/>
      </c>
      <c r="H258" s="35"/>
      <c r="I258" s="36"/>
      <c r="J258" s="121"/>
      <c r="K258" s="121"/>
      <c r="L258" s="109">
        <f t="shared" si="84"/>
        <v>0</v>
      </c>
      <c r="M258" s="100">
        <f t="shared" si="85"/>
        <v>0</v>
      </c>
      <c r="N258" s="100"/>
      <c r="O258" s="110">
        <f t="shared" si="106"/>
        <v>0</v>
      </c>
      <c r="P258" s="110">
        <f t="shared" si="106"/>
        <v>0</v>
      </c>
      <c r="Q258" s="110">
        <f t="shared" si="106"/>
        <v>0</v>
      </c>
      <c r="R258" s="110">
        <f t="shared" si="105"/>
        <v>0</v>
      </c>
      <c r="S258" s="110">
        <f t="shared" si="105"/>
        <v>0</v>
      </c>
      <c r="T258" s="110">
        <f t="shared" si="105"/>
        <v>0</v>
      </c>
      <c r="U258" s="110">
        <f t="shared" si="105"/>
        <v>0</v>
      </c>
      <c r="V258" s="110">
        <f t="shared" si="105"/>
        <v>0</v>
      </c>
      <c r="W258" s="110">
        <f t="shared" si="105"/>
        <v>0</v>
      </c>
      <c r="X258" s="110">
        <f t="shared" si="102"/>
        <v>0</v>
      </c>
      <c r="Y258" s="110">
        <f t="shared" si="102"/>
        <v>0</v>
      </c>
      <c r="Z258" s="110">
        <f t="shared" si="102"/>
        <v>1</v>
      </c>
      <c r="AB258" s="110">
        <f t="shared" si="86"/>
        <v>0</v>
      </c>
      <c r="AC258" s="110">
        <f t="shared" si="87"/>
        <v>0</v>
      </c>
      <c r="AD258" s="110">
        <f t="shared" si="88"/>
        <v>0</v>
      </c>
      <c r="AE258" s="110">
        <f t="shared" si="89"/>
        <v>0</v>
      </c>
      <c r="AF258" s="110">
        <f t="shared" si="90"/>
        <v>0</v>
      </c>
      <c r="AG258" s="110">
        <f t="shared" si="91"/>
        <v>0</v>
      </c>
      <c r="AI258" s="111">
        <f t="shared" si="80"/>
        <v>0</v>
      </c>
      <c r="AJ258" s="111">
        <f t="shared" si="81"/>
        <v>0</v>
      </c>
      <c r="AK258" s="111">
        <f t="shared" si="82"/>
        <v>0</v>
      </c>
      <c r="AR258" s="110" t="str">
        <f t="shared" si="92"/>
        <v/>
      </c>
      <c r="AS258" s="110" t="str">
        <f t="shared" si="93"/>
        <v/>
      </c>
      <c r="AT258" s="110" t="str">
        <f t="shared" si="94"/>
        <v/>
      </c>
      <c r="AU258" s="110" t="str">
        <f t="shared" si="95"/>
        <v/>
      </c>
      <c r="AV258" s="110" t="str">
        <f t="shared" si="96"/>
        <v/>
      </c>
      <c r="AW258" s="110" t="str">
        <f t="shared" si="104"/>
        <v/>
      </c>
      <c r="AX258" s="110" t="str">
        <f t="shared" si="104"/>
        <v/>
      </c>
      <c r="AY258" s="110" t="str">
        <f t="shared" si="104"/>
        <v/>
      </c>
      <c r="AZ258" s="110" t="str">
        <f t="shared" si="104"/>
        <v/>
      </c>
      <c r="BA258" s="110" t="str">
        <f t="shared" si="104"/>
        <v/>
      </c>
      <c r="BB258" s="110" t="str">
        <f t="shared" si="97"/>
        <v/>
      </c>
      <c r="BC258" s="110" t="str">
        <f t="shared" si="98"/>
        <v/>
      </c>
      <c r="BD258" s="110" t="str">
        <f t="shared" si="99"/>
        <v/>
      </c>
      <c r="BE258" s="110" t="str">
        <f t="shared" si="100"/>
        <v/>
      </c>
      <c r="BF258" s="110" t="str">
        <f t="shared" si="101"/>
        <v/>
      </c>
      <c r="BJ258" s="171" t="s">
        <v>938</v>
      </c>
      <c r="BK258" s="171" t="s">
        <v>521</v>
      </c>
      <c r="BL258" s="171" t="s">
        <v>522</v>
      </c>
      <c r="BM258" s="171" t="s">
        <v>314</v>
      </c>
      <c r="BN258" s="171" t="s">
        <v>939</v>
      </c>
    </row>
    <row r="259" spans="1:66" s="101" customFormat="1" ht="15">
      <c r="A259" s="35"/>
      <c r="B259" s="36"/>
      <c r="C259" s="36"/>
      <c r="D259" s="35"/>
      <c r="E259" s="36"/>
      <c r="F259" s="120"/>
      <c r="G259" s="97" t="str">
        <f t="shared" si="83"/>
        <v/>
      </c>
      <c r="H259" s="35"/>
      <c r="I259" s="36"/>
      <c r="J259" s="121"/>
      <c r="K259" s="121"/>
      <c r="L259" s="109">
        <f t="shared" si="84"/>
        <v>0</v>
      </c>
      <c r="M259" s="100">
        <f t="shared" si="85"/>
        <v>0</v>
      </c>
      <c r="N259" s="100"/>
      <c r="O259" s="110">
        <f t="shared" si="106"/>
        <v>0</v>
      </c>
      <c r="P259" s="110">
        <f t="shared" si="106"/>
        <v>0</v>
      </c>
      <c r="Q259" s="110">
        <f t="shared" si="106"/>
        <v>0</v>
      </c>
      <c r="R259" s="110">
        <f t="shared" si="105"/>
        <v>0</v>
      </c>
      <c r="S259" s="110">
        <f t="shared" si="105"/>
        <v>0</v>
      </c>
      <c r="T259" s="110">
        <f t="shared" si="105"/>
        <v>0</v>
      </c>
      <c r="U259" s="110">
        <f t="shared" si="105"/>
        <v>0</v>
      </c>
      <c r="V259" s="110">
        <f t="shared" si="105"/>
        <v>0</v>
      </c>
      <c r="W259" s="110">
        <f t="shared" si="105"/>
        <v>0</v>
      </c>
      <c r="X259" s="110">
        <f t="shared" si="102"/>
        <v>0</v>
      </c>
      <c r="Y259" s="110">
        <f t="shared" si="102"/>
        <v>0</v>
      </c>
      <c r="Z259" s="110">
        <f t="shared" si="102"/>
        <v>1</v>
      </c>
      <c r="AB259" s="110">
        <f t="shared" si="86"/>
        <v>0</v>
      </c>
      <c r="AC259" s="110">
        <f t="shared" si="87"/>
        <v>0</v>
      </c>
      <c r="AD259" s="110">
        <f t="shared" si="88"/>
        <v>0</v>
      </c>
      <c r="AE259" s="110">
        <f t="shared" si="89"/>
        <v>0</v>
      </c>
      <c r="AF259" s="110">
        <f t="shared" si="90"/>
        <v>0</v>
      </c>
      <c r="AG259" s="110">
        <f t="shared" si="91"/>
        <v>0</v>
      </c>
      <c r="AI259" s="111">
        <f t="shared" si="80"/>
        <v>0</v>
      </c>
      <c r="AJ259" s="111">
        <f t="shared" si="81"/>
        <v>0</v>
      </c>
      <c r="AK259" s="111">
        <f t="shared" si="82"/>
        <v>0</v>
      </c>
      <c r="AR259" s="110" t="str">
        <f t="shared" si="92"/>
        <v/>
      </c>
      <c r="AS259" s="110" t="str">
        <f t="shared" si="93"/>
        <v/>
      </c>
      <c r="AT259" s="110" t="str">
        <f t="shared" si="94"/>
        <v/>
      </c>
      <c r="AU259" s="110" t="str">
        <f t="shared" si="95"/>
        <v/>
      </c>
      <c r="AV259" s="110" t="str">
        <f t="shared" si="96"/>
        <v/>
      </c>
      <c r="AW259" s="110" t="str">
        <f t="shared" si="104"/>
        <v/>
      </c>
      <c r="AX259" s="110" t="str">
        <f t="shared" si="104"/>
        <v/>
      </c>
      <c r="AY259" s="110" t="str">
        <f t="shared" si="104"/>
        <v/>
      </c>
      <c r="AZ259" s="110" t="str">
        <f t="shared" si="104"/>
        <v/>
      </c>
      <c r="BA259" s="110" t="str">
        <f t="shared" si="104"/>
        <v/>
      </c>
      <c r="BB259" s="110" t="str">
        <f t="shared" si="97"/>
        <v/>
      </c>
      <c r="BC259" s="110" t="str">
        <f t="shared" si="98"/>
        <v/>
      </c>
      <c r="BD259" s="110" t="str">
        <f t="shared" si="99"/>
        <v/>
      </c>
      <c r="BE259" s="110" t="str">
        <f t="shared" si="100"/>
        <v/>
      </c>
      <c r="BF259" s="110" t="str">
        <f t="shared" si="101"/>
        <v/>
      </c>
      <c r="BJ259" s="171" t="s">
        <v>940</v>
      </c>
      <c r="BK259" s="171" t="s">
        <v>485</v>
      </c>
      <c r="BL259" s="171" t="s">
        <v>486</v>
      </c>
      <c r="BM259" s="171" t="s">
        <v>304</v>
      </c>
      <c r="BN259" s="171" t="s">
        <v>941</v>
      </c>
    </row>
    <row r="260" spans="1:66" s="101" customFormat="1" ht="15">
      <c r="A260" s="35"/>
      <c r="B260" s="36"/>
      <c r="C260" s="36"/>
      <c r="D260" s="35"/>
      <c r="E260" s="36"/>
      <c r="F260" s="120"/>
      <c r="G260" s="97" t="str">
        <f t="shared" si="83"/>
        <v/>
      </c>
      <c r="H260" s="35"/>
      <c r="I260" s="36"/>
      <c r="J260" s="121"/>
      <c r="K260" s="121"/>
      <c r="L260" s="109">
        <f t="shared" si="84"/>
        <v>0</v>
      </c>
      <c r="M260" s="100">
        <f t="shared" si="85"/>
        <v>0</v>
      </c>
      <c r="N260" s="100"/>
      <c r="O260" s="110">
        <f t="shared" si="106"/>
        <v>0</v>
      </c>
      <c r="P260" s="110">
        <f t="shared" si="106"/>
        <v>0</v>
      </c>
      <c r="Q260" s="110">
        <f t="shared" si="106"/>
        <v>0</v>
      </c>
      <c r="R260" s="110">
        <f t="shared" si="105"/>
        <v>0</v>
      </c>
      <c r="S260" s="110">
        <f t="shared" si="105"/>
        <v>0</v>
      </c>
      <c r="T260" s="110">
        <f t="shared" si="105"/>
        <v>0</v>
      </c>
      <c r="U260" s="110">
        <f t="shared" si="105"/>
        <v>0</v>
      </c>
      <c r="V260" s="110">
        <f t="shared" si="105"/>
        <v>0</v>
      </c>
      <c r="W260" s="110">
        <f t="shared" si="105"/>
        <v>0</v>
      </c>
      <c r="X260" s="110">
        <f t="shared" si="102"/>
        <v>0</v>
      </c>
      <c r="Y260" s="110">
        <f t="shared" si="102"/>
        <v>0</v>
      </c>
      <c r="Z260" s="110">
        <f t="shared" si="102"/>
        <v>1</v>
      </c>
      <c r="AB260" s="110">
        <f t="shared" si="86"/>
        <v>0</v>
      </c>
      <c r="AC260" s="110">
        <f t="shared" si="87"/>
        <v>0</v>
      </c>
      <c r="AD260" s="110">
        <f t="shared" si="88"/>
        <v>0</v>
      </c>
      <c r="AE260" s="110">
        <f t="shared" si="89"/>
        <v>0</v>
      </c>
      <c r="AF260" s="110">
        <f t="shared" si="90"/>
        <v>0</v>
      </c>
      <c r="AG260" s="110">
        <f t="shared" si="91"/>
        <v>0</v>
      </c>
      <c r="AI260" s="111">
        <f t="shared" si="80"/>
        <v>0</v>
      </c>
      <c r="AJ260" s="111">
        <f t="shared" si="81"/>
        <v>0</v>
      </c>
      <c r="AK260" s="111">
        <f t="shared" si="82"/>
        <v>0</v>
      </c>
      <c r="AR260" s="110" t="str">
        <f t="shared" si="92"/>
        <v/>
      </c>
      <c r="AS260" s="110" t="str">
        <f t="shared" si="93"/>
        <v/>
      </c>
      <c r="AT260" s="110" t="str">
        <f t="shared" si="94"/>
        <v/>
      </c>
      <c r="AU260" s="110" t="str">
        <f t="shared" si="95"/>
        <v/>
      </c>
      <c r="AV260" s="110" t="str">
        <f t="shared" si="96"/>
        <v/>
      </c>
      <c r="AW260" s="110" t="str">
        <f t="shared" si="104"/>
        <v/>
      </c>
      <c r="AX260" s="110" t="str">
        <f t="shared" si="104"/>
        <v/>
      </c>
      <c r="AY260" s="110" t="str">
        <f t="shared" si="104"/>
        <v/>
      </c>
      <c r="AZ260" s="110" t="str">
        <f t="shared" si="104"/>
        <v/>
      </c>
      <c r="BA260" s="110" t="str">
        <f t="shared" si="104"/>
        <v/>
      </c>
      <c r="BB260" s="110" t="str">
        <f t="shared" si="97"/>
        <v/>
      </c>
      <c r="BC260" s="110" t="str">
        <f t="shared" si="98"/>
        <v/>
      </c>
      <c r="BD260" s="110" t="str">
        <f t="shared" si="99"/>
        <v/>
      </c>
      <c r="BE260" s="110" t="str">
        <f t="shared" si="100"/>
        <v/>
      </c>
      <c r="BF260" s="110" t="str">
        <f t="shared" si="101"/>
        <v/>
      </c>
      <c r="BJ260" s="171" t="s">
        <v>942</v>
      </c>
      <c r="BK260" s="171" t="s">
        <v>540</v>
      </c>
      <c r="BL260" s="171" t="s">
        <v>541</v>
      </c>
      <c r="BM260" s="171" t="s">
        <v>314</v>
      </c>
      <c r="BN260" s="171" t="s">
        <v>943</v>
      </c>
    </row>
    <row r="261" spans="1:66" s="101" customFormat="1" ht="15">
      <c r="A261" s="35"/>
      <c r="B261" s="36"/>
      <c r="C261" s="36"/>
      <c r="D261" s="35"/>
      <c r="E261" s="36"/>
      <c r="F261" s="120"/>
      <c r="G261" s="97" t="str">
        <f t="shared" si="83"/>
        <v/>
      </c>
      <c r="H261" s="35"/>
      <c r="I261" s="36"/>
      <c r="J261" s="121"/>
      <c r="K261" s="121"/>
      <c r="L261" s="109">
        <f t="shared" si="84"/>
        <v>0</v>
      </c>
      <c r="M261" s="100">
        <f t="shared" si="85"/>
        <v>0</v>
      </c>
      <c r="N261" s="100"/>
      <c r="O261" s="110">
        <f t="shared" si="106"/>
        <v>0</v>
      </c>
      <c r="P261" s="110">
        <f t="shared" si="106"/>
        <v>0</v>
      </c>
      <c r="Q261" s="110">
        <f t="shared" si="106"/>
        <v>0</v>
      </c>
      <c r="R261" s="110">
        <f t="shared" si="105"/>
        <v>0</v>
      </c>
      <c r="S261" s="110">
        <f t="shared" si="105"/>
        <v>0</v>
      </c>
      <c r="T261" s="110">
        <f t="shared" si="105"/>
        <v>0</v>
      </c>
      <c r="U261" s="110">
        <f t="shared" si="105"/>
        <v>0</v>
      </c>
      <c r="V261" s="110">
        <f t="shared" si="105"/>
        <v>0</v>
      </c>
      <c r="W261" s="110">
        <f t="shared" si="105"/>
        <v>0</v>
      </c>
      <c r="X261" s="110">
        <f t="shared" si="102"/>
        <v>0</v>
      </c>
      <c r="Y261" s="110">
        <f t="shared" si="102"/>
        <v>0</v>
      </c>
      <c r="Z261" s="110">
        <f t="shared" si="102"/>
        <v>1</v>
      </c>
      <c r="AB261" s="110">
        <f t="shared" si="86"/>
        <v>0</v>
      </c>
      <c r="AC261" s="110">
        <f t="shared" si="87"/>
        <v>0</v>
      </c>
      <c r="AD261" s="110">
        <f t="shared" si="88"/>
        <v>0</v>
      </c>
      <c r="AE261" s="110">
        <f t="shared" si="89"/>
        <v>0</v>
      </c>
      <c r="AF261" s="110">
        <f t="shared" si="90"/>
        <v>0</v>
      </c>
      <c r="AG261" s="110">
        <f t="shared" si="91"/>
        <v>0</v>
      </c>
      <c r="AI261" s="111">
        <f t="shared" ref="AI261:AI324" si="107">IF($AG261=0,J261,0)</f>
        <v>0</v>
      </c>
      <c r="AJ261" s="111">
        <f t="shared" ref="AJ261:AJ324" si="108">IF($AG261=0,K261,0)</f>
        <v>0</v>
      </c>
      <c r="AK261" s="111">
        <f t="shared" ref="AK261:AK324" si="109">IF($AG261=0,L261,0)</f>
        <v>0</v>
      </c>
      <c r="AR261" s="110" t="str">
        <f t="shared" si="92"/>
        <v/>
      </c>
      <c r="AS261" s="110" t="str">
        <f t="shared" si="93"/>
        <v/>
      </c>
      <c r="AT261" s="110" t="str">
        <f t="shared" si="94"/>
        <v/>
      </c>
      <c r="AU261" s="110" t="str">
        <f t="shared" si="95"/>
        <v/>
      </c>
      <c r="AV261" s="110" t="str">
        <f t="shared" si="96"/>
        <v/>
      </c>
      <c r="AW261" s="110" t="str">
        <f t="shared" ref="AW261:BA311" si="110">IF($A261="","",IF(AR261&lt;10,AR261,(LEFT(AR261)+RIGHT(AR261))))</f>
        <v/>
      </c>
      <c r="AX261" s="110" t="str">
        <f t="shared" si="110"/>
        <v/>
      </c>
      <c r="AY261" s="110" t="str">
        <f t="shared" si="110"/>
        <v/>
      </c>
      <c r="AZ261" s="110" t="str">
        <f t="shared" si="110"/>
        <v/>
      </c>
      <c r="BA261" s="110" t="str">
        <f t="shared" si="110"/>
        <v/>
      </c>
      <c r="BB261" s="110" t="str">
        <f t="shared" si="97"/>
        <v/>
      </c>
      <c r="BC261" s="110" t="str">
        <f t="shared" si="98"/>
        <v/>
      </c>
      <c r="BD261" s="110" t="str">
        <f t="shared" si="99"/>
        <v/>
      </c>
      <c r="BE261" s="110" t="str">
        <f t="shared" si="100"/>
        <v/>
      </c>
      <c r="BF261" s="110" t="str">
        <f t="shared" si="101"/>
        <v/>
      </c>
      <c r="BJ261" s="171" t="s">
        <v>944</v>
      </c>
      <c r="BK261" s="171" t="s">
        <v>398</v>
      </c>
      <c r="BL261" s="171" t="s">
        <v>399</v>
      </c>
      <c r="BM261" s="171" t="s">
        <v>352</v>
      </c>
      <c r="BN261" s="171" t="s">
        <v>945</v>
      </c>
    </row>
    <row r="262" spans="1:66" s="101" customFormat="1" ht="15">
      <c r="A262" s="35"/>
      <c r="B262" s="36"/>
      <c r="C262" s="36"/>
      <c r="D262" s="35"/>
      <c r="E262" s="36"/>
      <c r="F262" s="120"/>
      <c r="G262" s="97" t="str">
        <f t="shared" ref="G262:G325" si="111">IFERROR(IF(VLOOKUP(F262,BJ$5:BN$1036,2,FALSE)=D262,VLOOKUP(F262,BJ$5:BN$1036,5,FALSE),"N° de cred. Não confere com CNPJ"),"")</f>
        <v/>
      </c>
      <c r="H262" s="35"/>
      <c r="I262" s="36"/>
      <c r="J262" s="121"/>
      <c r="K262" s="121"/>
      <c r="L262" s="109">
        <f t="shared" ref="L262:L325" si="112">AI262-AJ262</f>
        <v>0</v>
      </c>
      <c r="M262" s="100">
        <f t="shared" ref="M262:M325" si="113">IF(AB262=1,$AN$5,IF(AC262=1,$AN$6,IF(AD262=1,$AN$7,IF(AE262=1,$AN$8,IF(AF262=1,$AN$9,0)))))</f>
        <v>0</v>
      </c>
      <c r="N262" s="100"/>
      <c r="O262" s="110">
        <f t="shared" si="106"/>
        <v>0</v>
      </c>
      <c r="P262" s="110">
        <f t="shared" si="106"/>
        <v>0</v>
      </c>
      <c r="Q262" s="110">
        <f t="shared" si="106"/>
        <v>0</v>
      </c>
      <c r="R262" s="110">
        <f t="shared" si="105"/>
        <v>0</v>
      </c>
      <c r="S262" s="110">
        <f t="shared" si="105"/>
        <v>0</v>
      </c>
      <c r="T262" s="110">
        <f t="shared" si="105"/>
        <v>0</v>
      </c>
      <c r="U262" s="110">
        <f t="shared" si="105"/>
        <v>0</v>
      </c>
      <c r="V262" s="110">
        <f t="shared" si="105"/>
        <v>0</v>
      </c>
      <c r="W262" s="110">
        <f t="shared" si="105"/>
        <v>0</v>
      </c>
      <c r="X262" s="110">
        <f t="shared" si="102"/>
        <v>0</v>
      </c>
      <c r="Y262" s="110">
        <f t="shared" si="102"/>
        <v>0</v>
      </c>
      <c r="Z262" s="110">
        <f t="shared" si="102"/>
        <v>1</v>
      </c>
      <c r="AB262" s="110">
        <f t="shared" ref="AB262:AB325" si="114">IFERROR(IF(BE262=BF262,0,1),1)</f>
        <v>0</v>
      </c>
      <c r="AC262" s="110">
        <f t="shared" ref="AC262:AC325" si="115">IF(O262+P262+Q262+R262+S262+T262+U262+V262+W262+X262+Y262=0,0,IF(O262+P262+Q262+R262+S262+V262+W262+X262=8,0,1))</f>
        <v>0</v>
      </c>
      <c r="AD262" s="110">
        <f t="shared" ref="AD262:AD325" si="116">IF(AND(C262=$AP$5,NOT(AND(T262,U262))),1,0)</f>
        <v>0</v>
      </c>
      <c r="AE262" s="110">
        <f t="shared" ref="AE262:AE325" si="117">IF(AND(C262&lt;&gt;$AP$5,OR(T262,U262,)),1,0)</f>
        <v>0</v>
      </c>
      <c r="AF262" s="110">
        <f t="shared" ref="AF262:AF325" si="118">IF(AND(O262=1,O261=0),1,0)</f>
        <v>0</v>
      </c>
      <c r="AG262" s="110">
        <f t="shared" ref="AG262:AG325" si="119">IF(AB262+AC262+AD262+AE262+AF262=0,0,1)</f>
        <v>0</v>
      </c>
      <c r="AI262" s="111">
        <f t="shared" si="107"/>
        <v>0</v>
      </c>
      <c r="AJ262" s="111">
        <f t="shared" si="108"/>
        <v>0</v>
      </c>
      <c r="AK262" s="111">
        <f t="shared" si="109"/>
        <v>0</v>
      </c>
      <c r="AR262" s="110" t="str">
        <f t="shared" ref="AR262:AR325" si="120">IF($A262="","",MID($A262,1,1)*2)</f>
        <v/>
      </c>
      <c r="AS262" s="110" t="str">
        <f t="shared" ref="AS262:AS325" si="121">IF($A262="","",MID($A262,2,1)*1)</f>
        <v/>
      </c>
      <c r="AT262" s="110" t="str">
        <f t="shared" ref="AT262:AT325" si="122">IF($A262="","",MID($A262,3,1)*2)</f>
        <v/>
      </c>
      <c r="AU262" s="110" t="str">
        <f t="shared" ref="AU262:AU325" si="123">IF($A262="","",MID($A262,4,1)*1)</f>
        <v/>
      </c>
      <c r="AV262" s="110" t="str">
        <f t="shared" ref="AV262:AV325" si="124">IF($A262="","",MID($A262,5,1)*2)</f>
        <v/>
      </c>
      <c r="AW262" s="110" t="str">
        <f t="shared" si="110"/>
        <v/>
      </c>
      <c r="AX262" s="110" t="str">
        <f t="shared" si="110"/>
        <v/>
      </c>
      <c r="AY262" s="110" t="str">
        <f t="shared" si="110"/>
        <v/>
      </c>
      <c r="AZ262" s="110" t="str">
        <f t="shared" si="110"/>
        <v/>
      </c>
      <c r="BA262" s="110" t="str">
        <f t="shared" si="110"/>
        <v/>
      </c>
      <c r="BB262" s="110" t="str">
        <f t="shared" ref="BB262:BB325" si="125">IF($A262="","",SUM(AW262:BA262))</f>
        <v/>
      </c>
      <c r="BC262" s="110" t="str">
        <f t="shared" ref="BC262:BC325" si="126">IF($A262="","",MOD(BB262,10))</f>
        <v/>
      </c>
      <c r="BD262" s="110" t="str">
        <f t="shared" ref="BD262:BD325" si="127">IF($A262="","",10-BC262)</f>
        <v/>
      </c>
      <c r="BE262" s="110" t="str">
        <f t="shared" ref="BE262:BE325" si="128">IF($A262="","",MOD(BD262,10))</f>
        <v/>
      </c>
      <c r="BF262" s="110" t="str">
        <f t="shared" ref="BF262:BF325" si="129">IF($A262="","",MID($A262,7,1)*1)</f>
        <v/>
      </c>
      <c r="BJ262" s="171" t="s">
        <v>946</v>
      </c>
      <c r="BK262" s="171" t="s">
        <v>474</v>
      </c>
      <c r="BL262" s="171" t="s">
        <v>2346</v>
      </c>
      <c r="BM262" s="171" t="s">
        <v>314</v>
      </c>
      <c r="BN262" s="171" t="s">
        <v>947</v>
      </c>
    </row>
    <row r="263" spans="1:66" s="101" customFormat="1" ht="15">
      <c r="A263" s="35"/>
      <c r="B263" s="36"/>
      <c r="C263" s="36"/>
      <c r="D263" s="35"/>
      <c r="E263" s="36"/>
      <c r="F263" s="120"/>
      <c r="G263" s="97" t="str">
        <f t="shared" si="111"/>
        <v/>
      </c>
      <c r="H263" s="35"/>
      <c r="I263" s="36"/>
      <c r="J263" s="121"/>
      <c r="K263" s="121"/>
      <c r="L263" s="109">
        <f t="shared" si="112"/>
        <v>0</v>
      </c>
      <c r="M263" s="100">
        <f t="shared" si="113"/>
        <v>0</v>
      </c>
      <c r="N263" s="100"/>
      <c r="O263" s="110">
        <f t="shared" si="106"/>
        <v>0</v>
      </c>
      <c r="P263" s="110">
        <f t="shared" si="106"/>
        <v>0</v>
      </c>
      <c r="Q263" s="110">
        <f t="shared" si="106"/>
        <v>0</v>
      </c>
      <c r="R263" s="110">
        <f t="shared" si="105"/>
        <v>0</v>
      </c>
      <c r="S263" s="110">
        <f t="shared" si="105"/>
        <v>0</v>
      </c>
      <c r="T263" s="110">
        <f t="shared" si="105"/>
        <v>0</v>
      </c>
      <c r="U263" s="110">
        <f t="shared" si="105"/>
        <v>0</v>
      </c>
      <c r="V263" s="110">
        <f t="shared" si="105"/>
        <v>0</v>
      </c>
      <c r="W263" s="110">
        <f t="shared" si="105"/>
        <v>0</v>
      </c>
      <c r="X263" s="110">
        <f t="shared" si="102"/>
        <v>0</v>
      </c>
      <c r="Y263" s="110">
        <f t="shared" si="102"/>
        <v>0</v>
      </c>
      <c r="Z263" s="110">
        <f t="shared" si="102"/>
        <v>1</v>
      </c>
      <c r="AB263" s="110">
        <f t="shared" si="114"/>
        <v>0</v>
      </c>
      <c r="AC263" s="110">
        <f t="shared" si="115"/>
        <v>0</v>
      </c>
      <c r="AD263" s="110">
        <f t="shared" si="116"/>
        <v>0</v>
      </c>
      <c r="AE263" s="110">
        <f t="shared" si="117"/>
        <v>0</v>
      </c>
      <c r="AF263" s="110">
        <f t="shared" si="118"/>
        <v>0</v>
      </c>
      <c r="AG263" s="110">
        <f t="shared" si="119"/>
        <v>0</v>
      </c>
      <c r="AI263" s="111">
        <f t="shared" si="107"/>
        <v>0</v>
      </c>
      <c r="AJ263" s="111">
        <f t="shared" si="108"/>
        <v>0</v>
      </c>
      <c r="AK263" s="111">
        <f t="shared" si="109"/>
        <v>0</v>
      </c>
      <c r="AR263" s="110" t="str">
        <f t="shared" si="120"/>
        <v/>
      </c>
      <c r="AS263" s="110" t="str">
        <f t="shared" si="121"/>
        <v/>
      </c>
      <c r="AT263" s="110" t="str">
        <f t="shared" si="122"/>
        <v/>
      </c>
      <c r="AU263" s="110" t="str">
        <f t="shared" si="123"/>
        <v/>
      </c>
      <c r="AV263" s="110" t="str">
        <f t="shared" si="124"/>
        <v/>
      </c>
      <c r="AW263" s="110" t="str">
        <f t="shared" si="110"/>
        <v/>
      </c>
      <c r="AX263" s="110" t="str">
        <f t="shared" si="110"/>
        <v/>
      </c>
      <c r="AY263" s="110" t="str">
        <f t="shared" si="110"/>
        <v/>
      </c>
      <c r="AZ263" s="110" t="str">
        <f t="shared" si="110"/>
        <v/>
      </c>
      <c r="BA263" s="110" t="str">
        <f t="shared" si="110"/>
        <v/>
      </c>
      <c r="BB263" s="110" t="str">
        <f t="shared" si="125"/>
        <v/>
      </c>
      <c r="BC263" s="110" t="str">
        <f t="shared" si="126"/>
        <v/>
      </c>
      <c r="BD263" s="110" t="str">
        <f t="shared" si="127"/>
        <v/>
      </c>
      <c r="BE263" s="110" t="str">
        <f t="shared" si="128"/>
        <v/>
      </c>
      <c r="BF263" s="110" t="str">
        <f t="shared" si="129"/>
        <v/>
      </c>
      <c r="BJ263" s="171" t="s">
        <v>948</v>
      </c>
      <c r="BK263" s="171" t="s">
        <v>485</v>
      </c>
      <c r="BL263" s="171" t="s">
        <v>486</v>
      </c>
      <c r="BM263" s="171" t="s">
        <v>304</v>
      </c>
      <c r="BN263" s="171" t="s">
        <v>949</v>
      </c>
    </row>
    <row r="264" spans="1:66" s="101" customFormat="1" ht="15">
      <c r="A264" s="35"/>
      <c r="B264" s="36"/>
      <c r="C264" s="36"/>
      <c r="D264" s="35"/>
      <c r="E264" s="36"/>
      <c r="F264" s="120"/>
      <c r="G264" s="97" t="str">
        <f t="shared" si="111"/>
        <v/>
      </c>
      <c r="H264" s="35"/>
      <c r="I264" s="36"/>
      <c r="J264" s="121"/>
      <c r="K264" s="121"/>
      <c r="L264" s="109">
        <f t="shared" si="112"/>
        <v>0</v>
      </c>
      <c r="M264" s="100">
        <f t="shared" si="113"/>
        <v>0</v>
      </c>
      <c r="N264" s="100"/>
      <c r="O264" s="110">
        <f t="shared" si="106"/>
        <v>0</v>
      </c>
      <c r="P264" s="110">
        <f t="shared" si="106"/>
        <v>0</v>
      </c>
      <c r="Q264" s="110">
        <f t="shared" si="106"/>
        <v>0</v>
      </c>
      <c r="R264" s="110">
        <f t="shared" si="105"/>
        <v>0</v>
      </c>
      <c r="S264" s="110">
        <f t="shared" si="105"/>
        <v>0</v>
      </c>
      <c r="T264" s="110">
        <f t="shared" si="105"/>
        <v>0</v>
      </c>
      <c r="U264" s="110">
        <f t="shared" si="105"/>
        <v>0</v>
      </c>
      <c r="V264" s="110">
        <f t="shared" si="105"/>
        <v>0</v>
      </c>
      <c r="W264" s="110">
        <f t="shared" si="105"/>
        <v>0</v>
      </c>
      <c r="X264" s="110">
        <f t="shared" si="102"/>
        <v>0</v>
      </c>
      <c r="Y264" s="110">
        <f t="shared" si="102"/>
        <v>0</v>
      </c>
      <c r="Z264" s="110">
        <f t="shared" si="102"/>
        <v>1</v>
      </c>
      <c r="AB264" s="110">
        <f t="shared" si="114"/>
        <v>0</v>
      </c>
      <c r="AC264" s="110">
        <f t="shared" si="115"/>
        <v>0</v>
      </c>
      <c r="AD264" s="110">
        <f t="shared" si="116"/>
        <v>0</v>
      </c>
      <c r="AE264" s="110">
        <f t="shared" si="117"/>
        <v>0</v>
      </c>
      <c r="AF264" s="110">
        <f t="shared" si="118"/>
        <v>0</v>
      </c>
      <c r="AG264" s="110">
        <f t="shared" si="119"/>
        <v>0</v>
      </c>
      <c r="AI264" s="111">
        <f t="shared" si="107"/>
        <v>0</v>
      </c>
      <c r="AJ264" s="111">
        <f t="shared" si="108"/>
        <v>0</v>
      </c>
      <c r="AK264" s="111">
        <f t="shared" si="109"/>
        <v>0</v>
      </c>
      <c r="AR264" s="110" t="str">
        <f t="shared" si="120"/>
        <v/>
      </c>
      <c r="AS264" s="110" t="str">
        <f t="shared" si="121"/>
        <v/>
      </c>
      <c r="AT264" s="110" t="str">
        <f t="shared" si="122"/>
        <v/>
      </c>
      <c r="AU264" s="110" t="str">
        <f t="shared" si="123"/>
        <v/>
      </c>
      <c r="AV264" s="110" t="str">
        <f t="shared" si="124"/>
        <v/>
      </c>
      <c r="AW264" s="110" t="str">
        <f t="shared" si="110"/>
        <v/>
      </c>
      <c r="AX264" s="110" t="str">
        <f t="shared" si="110"/>
        <v/>
      </c>
      <c r="AY264" s="110" t="str">
        <f t="shared" si="110"/>
        <v/>
      </c>
      <c r="AZ264" s="110" t="str">
        <f t="shared" si="110"/>
        <v/>
      </c>
      <c r="BA264" s="110" t="str">
        <f t="shared" si="110"/>
        <v/>
      </c>
      <c r="BB264" s="110" t="str">
        <f t="shared" si="125"/>
        <v/>
      </c>
      <c r="BC264" s="110" t="str">
        <f t="shared" si="126"/>
        <v/>
      </c>
      <c r="BD264" s="110" t="str">
        <f t="shared" si="127"/>
        <v/>
      </c>
      <c r="BE264" s="110" t="str">
        <f t="shared" si="128"/>
        <v/>
      </c>
      <c r="BF264" s="110" t="str">
        <f t="shared" si="129"/>
        <v/>
      </c>
      <c r="BJ264" s="171" t="s">
        <v>950</v>
      </c>
      <c r="BK264" s="171" t="s">
        <v>485</v>
      </c>
      <c r="BL264" s="171" t="s">
        <v>486</v>
      </c>
      <c r="BM264" s="171" t="s">
        <v>304</v>
      </c>
      <c r="BN264" s="171" t="s">
        <v>951</v>
      </c>
    </row>
    <row r="265" spans="1:66" s="101" customFormat="1" ht="15">
      <c r="A265" s="35"/>
      <c r="B265" s="36"/>
      <c r="C265" s="36"/>
      <c r="D265" s="35"/>
      <c r="E265" s="36"/>
      <c r="F265" s="120"/>
      <c r="G265" s="97" t="str">
        <f t="shared" si="111"/>
        <v/>
      </c>
      <c r="H265" s="35"/>
      <c r="I265" s="36"/>
      <c r="J265" s="121"/>
      <c r="K265" s="121"/>
      <c r="L265" s="109">
        <f t="shared" si="112"/>
        <v>0</v>
      </c>
      <c r="M265" s="100">
        <f t="shared" si="113"/>
        <v>0</v>
      </c>
      <c r="N265" s="100"/>
      <c r="O265" s="110">
        <f t="shared" si="106"/>
        <v>0</v>
      </c>
      <c r="P265" s="110">
        <f t="shared" si="106"/>
        <v>0</v>
      </c>
      <c r="Q265" s="110">
        <f t="shared" si="106"/>
        <v>0</v>
      </c>
      <c r="R265" s="110">
        <f t="shared" si="105"/>
        <v>0</v>
      </c>
      <c r="S265" s="110">
        <f t="shared" si="105"/>
        <v>0</v>
      </c>
      <c r="T265" s="110">
        <f t="shared" si="105"/>
        <v>0</v>
      </c>
      <c r="U265" s="110">
        <f t="shared" si="105"/>
        <v>0</v>
      </c>
      <c r="V265" s="110">
        <f t="shared" si="105"/>
        <v>0</v>
      </c>
      <c r="W265" s="110">
        <f t="shared" si="105"/>
        <v>0</v>
      </c>
      <c r="X265" s="110">
        <f t="shared" si="102"/>
        <v>0</v>
      </c>
      <c r="Y265" s="110">
        <f t="shared" si="102"/>
        <v>0</v>
      </c>
      <c r="Z265" s="110">
        <f t="shared" si="102"/>
        <v>1</v>
      </c>
      <c r="AB265" s="110">
        <f t="shared" si="114"/>
        <v>0</v>
      </c>
      <c r="AC265" s="110">
        <f t="shared" si="115"/>
        <v>0</v>
      </c>
      <c r="AD265" s="110">
        <f t="shared" si="116"/>
        <v>0</v>
      </c>
      <c r="AE265" s="110">
        <f t="shared" si="117"/>
        <v>0</v>
      </c>
      <c r="AF265" s="110">
        <f t="shared" si="118"/>
        <v>0</v>
      </c>
      <c r="AG265" s="110">
        <f t="shared" si="119"/>
        <v>0</v>
      </c>
      <c r="AI265" s="111">
        <f t="shared" si="107"/>
        <v>0</v>
      </c>
      <c r="AJ265" s="111">
        <f t="shared" si="108"/>
        <v>0</v>
      </c>
      <c r="AK265" s="111">
        <f t="shared" si="109"/>
        <v>0</v>
      </c>
      <c r="AR265" s="110" t="str">
        <f t="shared" si="120"/>
        <v/>
      </c>
      <c r="AS265" s="110" t="str">
        <f t="shared" si="121"/>
        <v/>
      </c>
      <c r="AT265" s="110" t="str">
        <f t="shared" si="122"/>
        <v/>
      </c>
      <c r="AU265" s="110" t="str">
        <f t="shared" si="123"/>
        <v/>
      </c>
      <c r="AV265" s="110" t="str">
        <f t="shared" si="124"/>
        <v/>
      </c>
      <c r="AW265" s="110" t="str">
        <f t="shared" si="110"/>
        <v/>
      </c>
      <c r="AX265" s="110" t="str">
        <f t="shared" si="110"/>
        <v/>
      </c>
      <c r="AY265" s="110" t="str">
        <f t="shared" si="110"/>
        <v/>
      </c>
      <c r="AZ265" s="110" t="str">
        <f t="shared" si="110"/>
        <v/>
      </c>
      <c r="BA265" s="110" t="str">
        <f t="shared" si="110"/>
        <v/>
      </c>
      <c r="BB265" s="110" t="str">
        <f t="shared" si="125"/>
        <v/>
      </c>
      <c r="BC265" s="110" t="str">
        <f t="shared" si="126"/>
        <v/>
      </c>
      <c r="BD265" s="110" t="str">
        <f t="shared" si="127"/>
        <v/>
      </c>
      <c r="BE265" s="110" t="str">
        <f t="shared" si="128"/>
        <v/>
      </c>
      <c r="BF265" s="110" t="str">
        <f t="shared" si="129"/>
        <v/>
      </c>
      <c r="BJ265" s="171" t="s">
        <v>952</v>
      </c>
      <c r="BK265" s="171" t="s">
        <v>521</v>
      </c>
      <c r="BL265" s="171" t="s">
        <v>522</v>
      </c>
      <c r="BM265" s="171" t="s">
        <v>314</v>
      </c>
      <c r="BN265" s="171" t="s">
        <v>953</v>
      </c>
    </row>
    <row r="266" spans="1:66" s="101" customFormat="1" ht="15">
      <c r="A266" s="35"/>
      <c r="B266" s="36"/>
      <c r="C266" s="36"/>
      <c r="D266" s="35"/>
      <c r="E266" s="36"/>
      <c r="F266" s="120"/>
      <c r="G266" s="97" t="str">
        <f t="shared" si="111"/>
        <v/>
      </c>
      <c r="H266" s="35"/>
      <c r="I266" s="36"/>
      <c r="J266" s="121"/>
      <c r="K266" s="121"/>
      <c r="L266" s="109">
        <f t="shared" si="112"/>
        <v>0</v>
      </c>
      <c r="M266" s="100">
        <f t="shared" si="113"/>
        <v>0</v>
      </c>
      <c r="N266" s="100"/>
      <c r="O266" s="110">
        <f t="shared" si="106"/>
        <v>0</v>
      </c>
      <c r="P266" s="110">
        <f t="shared" si="106"/>
        <v>0</v>
      </c>
      <c r="Q266" s="110">
        <f t="shared" si="106"/>
        <v>0</v>
      </c>
      <c r="R266" s="110">
        <f t="shared" si="105"/>
        <v>0</v>
      </c>
      <c r="S266" s="110">
        <f t="shared" si="105"/>
        <v>0</v>
      </c>
      <c r="T266" s="110">
        <f t="shared" si="105"/>
        <v>0</v>
      </c>
      <c r="U266" s="110">
        <f t="shared" si="105"/>
        <v>0</v>
      </c>
      <c r="V266" s="110">
        <f t="shared" si="105"/>
        <v>0</v>
      </c>
      <c r="W266" s="110">
        <f t="shared" si="105"/>
        <v>0</v>
      </c>
      <c r="X266" s="110">
        <f t="shared" si="102"/>
        <v>0</v>
      </c>
      <c r="Y266" s="110">
        <f t="shared" si="102"/>
        <v>0</v>
      </c>
      <c r="Z266" s="110">
        <f t="shared" si="102"/>
        <v>1</v>
      </c>
      <c r="AB266" s="110">
        <f t="shared" si="114"/>
        <v>0</v>
      </c>
      <c r="AC266" s="110">
        <f t="shared" si="115"/>
        <v>0</v>
      </c>
      <c r="AD266" s="110">
        <f t="shared" si="116"/>
        <v>0</v>
      </c>
      <c r="AE266" s="110">
        <f t="shared" si="117"/>
        <v>0</v>
      </c>
      <c r="AF266" s="110">
        <f t="shared" si="118"/>
        <v>0</v>
      </c>
      <c r="AG266" s="110">
        <f t="shared" si="119"/>
        <v>0</v>
      </c>
      <c r="AI266" s="111">
        <f t="shared" si="107"/>
        <v>0</v>
      </c>
      <c r="AJ266" s="111">
        <f t="shared" si="108"/>
        <v>0</v>
      </c>
      <c r="AK266" s="111">
        <f t="shared" si="109"/>
        <v>0</v>
      </c>
      <c r="AR266" s="110" t="str">
        <f t="shared" si="120"/>
        <v/>
      </c>
      <c r="AS266" s="110" t="str">
        <f t="shared" si="121"/>
        <v/>
      </c>
      <c r="AT266" s="110" t="str">
        <f t="shared" si="122"/>
        <v/>
      </c>
      <c r="AU266" s="110" t="str">
        <f t="shared" si="123"/>
        <v/>
      </c>
      <c r="AV266" s="110" t="str">
        <f t="shared" si="124"/>
        <v/>
      </c>
      <c r="AW266" s="110" t="str">
        <f t="shared" si="110"/>
        <v/>
      </c>
      <c r="AX266" s="110" t="str">
        <f t="shared" si="110"/>
        <v/>
      </c>
      <c r="AY266" s="110" t="str">
        <f t="shared" si="110"/>
        <v/>
      </c>
      <c r="AZ266" s="110" t="str">
        <f t="shared" si="110"/>
        <v/>
      </c>
      <c r="BA266" s="110" t="str">
        <f t="shared" si="110"/>
        <v/>
      </c>
      <c r="BB266" s="110" t="str">
        <f t="shared" si="125"/>
        <v/>
      </c>
      <c r="BC266" s="110" t="str">
        <f t="shared" si="126"/>
        <v/>
      </c>
      <c r="BD266" s="110" t="str">
        <f t="shared" si="127"/>
        <v/>
      </c>
      <c r="BE266" s="110" t="str">
        <f t="shared" si="128"/>
        <v/>
      </c>
      <c r="BF266" s="110" t="str">
        <f t="shared" si="129"/>
        <v/>
      </c>
      <c r="BJ266" s="171" t="s">
        <v>954</v>
      </c>
      <c r="BK266" s="171" t="s">
        <v>521</v>
      </c>
      <c r="BL266" s="171" t="s">
        <v>522</v>
      </c>
      <c r="BM266" s="171" t="s">
        <v>314</v>
      </c>
      <c r="BN266" s="171" t="s">
        <v>955</v>
      </c>
    </row>
    <row r="267" spans="1:66" s="101" customFormat="1" ht="15">
      <c r="A267" s="35"/>
      <c r="B267" s="36"/>
      <c r="C267" s="36"/>
      <c r="D267" s="35"/>
      <c r="E267" s="36"/>
      <c r="F267" s="120"/>
      <c r="G267" s="97" t="str">
        <f t="shared" si="111"/>
        <v/>
      </c>
      <c r="H267" s="35"/>
      <c r="I267" s="36"/>
      <c r="J267" s="121"/>
      <c r="K267" s="121"/>
      <c r="L267" s="109">
        <f t="shared" si="112"/>
        <v>0</v>
      </c>
      <c r="M267" s="100">
        <f t="shared" si="113"/>
        <v>0</v>
      </c>
      <c r="N267" s="100"/>
      <c r="O267" s="110">
        <f t="shared" si="106"/>
        <v>0</v>
      </c>
      <c r="P267" s="110">
        <f t="shared" si="106"/>
        <v>0</v>
      </c>
      <c r="Q267" s="110">
        <f t="shared" si="106"/>
        <v>0</v>
      </c>
      <c r="R267" s="110">
        <f t="shared" si="105"/>
        <v>0</v>
      </c>
      <c r="S267" s="110">
        <f t="shared" si="105"/>
        <v>0</v>
      </c>
      <c r="T267" s="110">
        <f t="shared" si="105"/>
        <v>0</v>
      </c>
      <c r="U267" s="110">
        <f t="shared" si="105"/>
        <v>0</v>
      </c>
      <c r="V267" s="110">
        <f t="shared" si="105"/>
        <v>0</v>
      </c>
      <c r="W267" s="110">
        <f t="shared" si="105"/>
        <v>0</v>
      </c>
      <c r="X267" s="110">
        <f t="shared" si="102"/>
        <v>0</v>
      </c>
      <c r="Y267" s="110">
        <f t="shared" si="102"/>
        <v>0</v>
      </c>
      <c r="Z267" s="110">
        <f t="shared" si="102"/>
        <v>1</v>
      </c>
      <c r="AB267" s="110">
        <f t="shared" si="114"/>
        <v>0</v>
      </c>
      <c r="AC267" s="110">
        <f t="shared" si="115"/>
        <v>0</v>
      </c>
      <c r="AD267" s="110">
        <f t="shared" si="116"/>
        <v>0</v>
      </c>
      <c r="AE267" s="110">
        <f t="shared" si="117"/>
        <v>0</v>
      </c>
      <c r="AF267" s="110">
        <f t="shared" si="118"/>
        <v>0</v>
      </c>
      <c r="AG267" s="110">
        <f t="shared" si="119"/>
        <v>0</v>
      </c>
      <c r="AI267" s="111">
        <f t="shared" si="107"/>
        <v>0</v>
      </c>
      <c r="AJ267" s="111">
        <f t="shared" si="108"/>
        <v>0</v>
      </c>
      <c r="AK267" s="111">
        <f t="shared" si="109"/>
        <v>0</v>
      </c>
      <c r="AR267" s="110" t="str">
        <f t="shared" si="120"/>
        <v/>
      </c>
      <c r="AS267" s="110" t="str">
        <f t="shared" si="121"/>
        <v/>
      </c>
      <c r="AT267" s="110" t="str">
        <f t="shared" si="122"/>
        <v/>
      </c>
      <c r="AU267" s="110" t="str">
        <f t="shared" si="123"/>
        <v/>
      </c>
      <c r="AV267" s="110" t="str">
        <f t="shared" si="124"/>
        <v/>
      </c>
      <c r="AW267" s="110" t="str">
        <f t="shared" si="110"/>
        <v/>
      </c>
      <c r="AX267" s="110" t="str">
        <f t="shared" si="110"/>
        <v/>
      </c>
      <c r="AY267" s="110" t="str">
        <f t="shared" si="110"/>
        <v/>
      </c>
      <c r="AZ267" s="110" t="str">
        <f t="shared" si="110"/>
        <v/>
      </c>
      <c r="BA267" s="110" t="str">
        <f t="shared" si="110"/>
        <v/>
      </c>
      <c r="BB267" s="110" t="str">
        <f t="shared" si="125"/>
        <v/>
      </c>
      <c r="BC267" s="110" t="str">
        <f t="shared" si="126"/>
        <v/>
      </c>
      <c r="BD267" s="110" t="str">
        <f t="shared" si="127"/>
        <v/>
      </c>
      <c r="BE267" s="110" t="str">
        <f t="shared" si="128"/>
        <v/>
      </c>
      <c r="BF267" s="110" t="str">
        <f t="shared" si="129"/>
        <v/>
      </c>
      <c r="BJ267" s="171" t="s">
        <v>956</v>
      </c>
      <c r="BK267" s="171" t="s">
        <v>474</v>
      </c>
      <c r="BL267" s="171" t="s">
        <v>2346</v>
      </c>
      <c r="BM267" s="171" t="s">
        <v>314</v>
      </c>
      <c r="BN267" s="171" t="s">
        <v>957</v>
      </c>
    </row>
    <row r="268" spans="1:66" s="101" customFormat="1" ht="15">
      <c r="A268" s="35"/>
      <c r="B268" s="36"/>
      <c r="C268" s="36"/>
      <c r="D268" s="35"/>
      <c r="E268" s="36"/>
      <c r="F268" s="120"/>
      <c r="G268" s="97" t="str">
        <f t="shared" si="111"/>
        <v/>
      </c>
      <c r="H268" s="35"/>
      <c r="I268" s="36"/>
      <c r="J268" s="121"/>
      <c r="K268" s="121"/>
      <c r="L268" s="109">
        <f t="shared" si="112"/>
        <v>0</v>
      </c>
      <c r="M268" s="100">
        <f t="shared" si="113"/>
        <v>0</v>
      </c>
      <c r="N268" s="100"/>
      <c r="O268" s="110">
        <f t="shared" si="106"/>
        <v>0</v>
      </c>
      <c r="P268" s="110">
        <f t="shared" si="106"/>
        <v>0</v>
      </c>
      <c r="Q268" s="110">
        <f t="shared" si="106"/>
        <v>0</v>
      </c>
      <c r="R268" s="110">
        <f t="shared" si="105"/>
        <v>0</v>
      </c>
      <c r="S268" s="110">
        <f t="shared" si="105"/>
        <v>0</v>
      </c>
      <c r="T268" s="110">
        <f t="shared" si="105"/>
        <v>0</v>
      </c>
      <c r="U268" s="110">
        <f t="shared" si="105"/>
        <v>0</v>
      </c>
      <c r="V268" s="110">
        <f t="shared" si="105"/>
        <v>0</v>
      </c>
      <c r="W268" s="110">
        <f t="shared" si="105"/>
        <v>0</v>
      </c>
      <c r="X268" s="110">
        <f t="shared" si="105"/>
        <v>0</v>
      </c>
      <c r="Y268" s="110">
        <f t="shared" si="105"/>
        <v>0</v>
      </c>
      <c r="Z268" s="110">
        <f t="shared" si="105"/>
        <v>1</v>
      </c>
      <c r="AB268" s="110">
        <f t="shared" si="114"/>
        <v>0</v>
      </c>
      <c r="AC268" s="110">
        <f t="shared" si="115"/>
        <v>0</v>
      </c>
      <c r="AD268" s="110">
        <f t="shared" si="116"/>
        <v>0</v>
      </c>
      <c r="AE268" s="110">
        <f t="shared" si="117"/>
        <v>0</v>
      </c>
      <c r="AF268" s="110">
        <f t="shared" si="118"/>
        <v>0</v>
      </c>
      <c r="AG268" s="110">
        <f t="shared" si="119"/>
        <v>0</v>
      </c>
      <c r="AI268" s="111">
        <f t="shared" si="107"/>
        <v>0</v>
      </c>
      <c r="AJ268" s="111">
        <f t="shared" si="108"/>
        <v>0</v>
      </c>
      <c r="AK268" s="111">
        <f t="shared" si="109"/>
        <v>0</v>
      </c>
      <c r="AR268" s="110" t="str">
        <f t="shared" si="120"/>
        <v/>
      </c>
      <c r="AS268" s="110" t="str">
        <f t="shared" si="121"/>
        <v/>
      </c>
      <c r="AT268" s="110" t="str">
        <f t="shared" si="122"/>
        <v/>
      </c>
      <c r="AU268" s="110" t="str">
        <f t="shared" si="123"/>
        <v/>
      </c>
      <c r="AV268" s="110" t="str">
        <f t="shared" si="124"/>
        <v/>
      </c>
      <c r="AW268" s="110" t="str">
        <f t="shared" si="110"/>
        <v/>
      </c>
      <c r="AX268" s="110" t="str">
        <f t="shared" si="110"/>
        <v/>
      </c>
      <c r="AY268" s="110" t="str">
        <f t="shared" si="110"/>
        <v/>
      </c>
      <c r="AZ268" s="110" t="str">
        <f t="shared" si="110"/>
        <v/>
      </c>
      <c r="BA268" s="110" t="str">
        <f t="shared" si="110"/>
        <v/>
      </c>
      <c r="BB268" s="110" t="str">
        <f t="shared" si="125"/>
        <v/>
      </c>
      <c r="BC268" s="110" t="str">
        <f t="shared" si="126"/>
        <v/>
      </c>
      <c r="BD268" s="110" t="str">
        <f t="shared" si="127"/>
        <v/>
      </c>
      <c r="BE268" s="110" t="str">
        <f t="shared" si="128"/>
        <v/>
      </c>
      <c r="BF268" s="110" t="str">
        <f t="shared" si="129"/>
        <v/>
      </c>
      <c r="BJ268" s="171" t="s">
        <v>958</v>
      </c>
      <c r="BK268" s="171" t="s">
        <v>521</v>
      </c>
      <c r="BL268" s="171" t="s">
        <v>522</v>
      </c>
      <c r="BM268" s="171" t="s">
        <v>314</v>
      </c>
      <c r="BN268" s="171" t="s">
        <v>959</v>
      </c>
    </row>
    <row r="269" spans="1:66" s="101" customFormat="1" ht="15">
      <c r="A269" s="35"/>
      <c r="B269" s="36"/>
      <c r="C269" s="36"/>
      <c r="D269" s="35"/>
      <c r="E269" s="36"/>
      <c r="F269" s="120"/>
      <c r="G269" s="97" t="str">
        <f t="shared" si="111"/>
        <v/>
      </c>
      <c r="H269" s="35"/>
      <c r="I269" s="36"/>
      <c r="J269" s="121"/>
      <c r="K269" s="121"/>
      <c r="L269" s="109">
        <f t="shared" si="112"/>
        <v>0</v>
      </c>
      <c r="M269" s="100">
        <f t="shared" si="113"/>
        <v>0</v>
      </c>
      <c r="N269" s="100"/>
      <c r="O269" s="110">
        <f t="shared" si="106"/>
        <v>0</v>
      </c>
      <c r="P269" s="110">
        <f t="shared" si="106"/>
        <v>0</v>
      </c>
      <c r="Q269" s="110">
        <f t="shared" si="106"/>
        <v>0</v>
      </c>
      <c r="R269" s="110">
        <f t="shared" si="105"/>
        <v>0</v>
      </c>
      <c r="S269" s="110">
        <f t="shared" si="105"/>
        <v>0</v>
      </c>
      <c r="T269" s="110">
        <f t="shared" si="105"/>
        <v>0</v>
      </c>
      <c r="U269" s="110">
        <f t="shared" si="105"/>
        <v>0</v>
      </c>
      <c r="V269" s="110">
        <f t="shared" si="105"/>
        <v>0</v>
      </c>
      <c r="W269" s="110">
        <f t="shared" si="105"/>
        <v>0</v>
      </c>
      <c r="X269" s="110">
        <f t="shared" si="105"/>
        <v>0</v>
      </c>
      <c r="Y269" s="110">
        <f t="shared" si="105"/>
        <v>0</v>
      </c>
      <c r="Z269" s="110">
        <f t="shared" si="105"/>
        <v>1</v>
      </c>
      <c r="AB269" s="110">
        <f t="shared" si="114"/>
        <v>0</v>
      </c>
      <c r="AC269" s="110">
        <f t="shared" si="115"/>
        <v>0</v>
      </c>
      <c r="AD269" s="110">
        <f t="shared" si="116"/>
        <v>0</v>
      </c>
      <c r="AE269" s="110">
        <f t="shared" si="117"/>
        <v>0</v>
      </c>
      <c r="AF269" s="110">
        <f t="shared" si="118"/>
        <v>0</v>
      </c>
      <c r="AG269" s="110">
        <f t="shared" si="119"/>
        <v>0</v>
      </c>
      <c r="AI269" s="111">
        <f t="shared" si="107"/>
        <v>0</v>
      </c>
      <c r="AJ269" s="111">
        <f t="shared" si="108"/>
        <v>0</v>
      </c>
      <c r="AK269" s="111">
        <f t="shared" si="109"/>
        <v>0</v>
      </c>
      <c r="AR269" s="110" t="str">
        <f t="shared" si="120"/>
        <v/>
      </c>
      <c r="AS269" s="110" t="str">
        <f t="shared" si="121"/>
        <v/>
      </c>
      <c r="AT269" s="110" t="str">
        <f t="shared" si="122"/>
        <v/>
      </c>
      <c r="AU269" s="110" t="str">
        <f t="shared" si="123"/>
        <v/>
      </c>
      <c r="AV269" s="110" t="str">
        <f t="shared" si="124"/>
        <v/>
      </c>
      <c r="AW269" s="110" t="str">
        <f t="shared" si="110"/>
        <v/>
      </c>
      <c r="AX269" s="110" t="str">
        <f t="shared" si="110"/>
        <v/>
      </c>
      <c r="AY269" s="110" t="str">
        <f t="shared" si="110"/>
        <v/>
      </c>
      <c r="AZ269" s="110" t="str">
        <f t="shared" si="110"/>
        <v/>
      </c>
      <c r="BA269" s="110" t="str">
        <f t="shared" si="110"/>
        <v/>
      </c>
      <c r="BB269" s="110" t="str">
        <f t="shared" si="125"/>
        <v/>
      </c>
      <c r="BC269" s="110" t="str">
        <f t="shared" si="126"/>
        <v/>
      </c>
      <c r="BD269" s="110" t="str">
        <f t="shared" si="127"/>
        <v/>
      </c>
      <c r="BE269" s="110" t="str">
        <f t="shared" si="128"/>
        <v/>
      </c>
      <c r="BF269" s="110" t="str">
        <f t="shared" si="129"/>
        <v/>
      </c>
      <c r="BJ269" s="171" t="s">
        <v>2349</v>
      </c>
      <c r="BK269" s="171">
        <v>0</v>
      </c>
      <c r="BL269" s="171" t="s">
        <v>2345</v>
      </c>
      <c r="BM269" s="171">
        <v>0</v>
      </c>
      <c r="BN269" s="171">
        <v>0</v>
      </c>
    </row>
    <row r="270" spans="1:66" s="101" customFormat="1" ht="15">
      <c r="A270" s="35"/>
      <c r="B270" s="36"/>
      <c r="C270" s="36"/>
      <c r="D270" s="35"/>
      <c r="E270" s="36"/>
      <c r="F270" s="120"/>
      <c r="G270" s="97" t="str">
        <f t="shared" si="111"/>
        <v/>
      </c>
      <c r="H270" s="35"/>
      <c r="I270" s="36"/>
      <c r="J270" s="121"/>
      <c r="K270" s="121"/>
      <c r="L270" s="109">
        <f t="shared" si="112"/>
        <v>0</v>
      </c>
      <c r="M270" s="100">
        <f t="shared" si="113"/>
        <v>0</v>
      </c>
      <c r="N270" s="100"/>
      <c r="O270" s="110">
        <f t="shared" si="106"/>
        <v>0</v>
      </c>
      <c r="P270" s="110">
        <f t="shared" si="106"/>
        <v>0</v>
      </c>
      <c r="Q270" s="110">
        <f t="shared" si="106"/>
        <v>0</v>
      </c>
      <c r="R270" s="110">
        <f t="shared" si="105"/>
        <v>0</v>
      </c>
      <c r="S270" s="110">
        <f t="shared" si="105"/>
        <v>0</v>
      </c>
      <c r="T270" s="110">
        <f t="shared" si="105"/>
        <v>0</v>
      </c>
      <c r="U270" s="110">
        <f t="shared" si="105"/>
        <v>0</v>
      </c>
      <c r="V270" s="110">
        <f t="shared" si="105"/>
        <v>0</v>
      </c>
      <c r="W270" s="110">
        <f t="shared" si="105"/>
        <v>0</v>
      </c>
      <c r="X270" s="110">
        <f t="shared" si="105"/>
        <v>0</v>
      </c>
      <c r="Y270" s="110">
        <f t="shared" si="105"/>
        <v>0</v>
      </c>
      <c r="Z270" s="110">
        <f t="shared" si="105"/>
        <v>1</v>
      </c>
      <c r="AB270" s="110">
        <f t="shared" si="114"/>
        <v>0</v>
      </c>
      <c r="AC270" s="110">
        <f t="shared" si="115"/>
        <v>0</v>
      </c>
      <c r="AD270" s="110">
        <f t="shared" si="116"/>
        <v>0</v>
      </c>
      <c r="AE270" s="110">
        <f t="shared" si="117"/>
        <v>0</v>
      </c>
      <c r="AF270" s="110">
        <f t="shared" si="118"/>
        <v>0</v>
      </c>
      <c r="AG270" s="110">
        <f t="shared" si="119"/>
        <v>0</v>
      </c>
      <c r="AI270" s="111">
        <f t="shared" si="107"/>
        <v>0</v>
      </c>
      <c r="AJ270" s="111">
        <f t="shared" si="108"/>
        <v>0</v>
      </c>
      <c r="AK270" s="111">
        <f t="shared" si="109"/>
        <v>0</v>
      </c>
      <c r="AR270" s="110" t="str">
        <f t="shared" si="120"/>
        <v/>
      </c>
      <c r="AS270" s="110" t="str">
        <f t="shared" si="121"/>
        <v/>
      </c>
      <c r="AT270" s="110" t="str">
        <f t="shared" si="122"/>
        <v/>
      </c>
      <c r="AU270" s="110" t="str">
        <f t="shared" si="123"/>
        <v/>
      </c>
      <c r="AV270" s="110" t="str">
        <f t="shared" si="124"/>
        <v/>
      </c>
      <c r="AW270" s="110" t="str">
        <f t="shared" si="110"/>
        <v/>
      </c>
      <c r="AX270" s="110" t="str">
        <f t="shared" si="110"/>
        <v/>
      </c>
      <c r="AY270" s="110" t="str">
        <f t="shared" si="110"/>
        <v/>
      </c>
      <c r="AZ270" s="110" t="str">
        <f t="shared" si="110"/>
        <v/>
      </c>
      <c r="BA270" s="110" t="str">
        <f t="shared" si="110"/>
        <v/>
      </c>
      <c r="BB270" s="110" t="str">
        <f t="shared" si="125"/>
        <v/>
      </c>
      <c r="BC270" s="110" t="str">
        <f t="shared" si="126"/>
        <v/>
      </c>
      <c r="BD270" s="110" t="str">
        <f t="shared" si="127"/>
        <v/>
      </c>
      <c r="BE270" s="110" t="str">
        <f t="shared" si="128"/>
        <v/>
      </c>
      <c r="BF270" s="110" t="str">
        <f t="shared" si="129"/>
        <v/>
      </c>
      <c r="BJ270" s="171" t="s">
        <v>960</v>
      </c>
      <c r="BK270" s="171" t="s">
        <v>521</v>
      </c>
      <c r="BL270" s="171" t="s">
        <v>522</v>
      </c>
      <c r="BM270" s="171" t="s">
        <v>314</v>
      </c>
      <c r="BN270" s="171" t="s">
        <v>961</v>
      </c>
    </row>
    <row r="271" spans="1:66" s="101" customFormat="1" ht="15">
      <c r="A271" s="35"/>
      <c r="B271" s="36"/>
      <c r="C271" s="36"/>
      <c r="D271" s="35"/>
      <c r="E271" s="36"/>
      <c r="F271" s="120"/>
      <c r="G271" s="97" t="str">
        <f t="shared" si="111"/>
        <v/>
      </c>
      <c r="H271" s="35"/>
      <c r="I271" s="36"/>
      <c r="J271" s="121"/>
      <c r="K271" s="121"/>
      <c r="L271" s="109">
        <f t="shared" si="112"/>
        <v>0</v>
      </c>
      <c r="M271" s="100">
        <f t="shared" si="113"/>
        <v>0</v>
      </c>
      <c r="N271" s="100"/>
      <c r="O271" s="110">
        <f t="shared" si="106"/>
        <v>0</v>
      </c>
      <c r="P271" s="110">
        <f t="shared" si="106"/>
        <v>0</v>
      </c>
      <c r="Q271" s="110">
        <f t="shared" si="106"/>
        <v>0</v>
      </c>
      <c r="R271" s="110">
        <f t="shared" si="105"/>
        <v>0</v>
      </c>
      <c r="S271" s="110">
        <f t="shared" si="105"/>
        <v>0</v>
      </c>
      <c r="T271" s="110">
        <f t="shared" si="105"/>
        <v>0</v>
      </c>
      <c r="U271" s="110">
        <f t="shared" si="105"/>
        <v>0</v>
      </c>
      <c r="V271" s="110">
        <f t="shared" si="105"/>
        <v>0</v>
      </c>
      <c r="W271" s="110">
        <f t="shared" si="105"/>
        <v>0</v>
      </c>
      <c r="X271" s="110">
        <f t="shared" si="105"/>
        <v>0</v>
      </c>
      <c r="Y271" s="110">
        <f t="shared" si="105"/>
        <v>0</v>
      </c>
      <c r="Z271" s="110">
        <f t="shared" si="105"/>
        <v>1</v>
      </c>
      <c r="AB271" s="110">
        <f t="shared" si="114"/>
        <v>0</v>
      </c>
      <c r="AC271" s="110">
        <f t="shared" si="115"/>
        <v>0</v>
      </c>
      <c r="AD271" s="110">
        <f t="shared" si="116"/>
        <v>0</v>
      </c>
      <c r="AE271" s="110">
        <f t="shared" si="117"/>
        <v>0</v>
      </c>
      <c r="AF271" s="110">
        <f t="shared" si="118"/>
        <v>0</v>
      </c>
      <c r="AG271" s="110">
        <f t="shared" si="119"/>
        <v>0</v>
      </c>
      <c r="AI271" s="111">
        <f t="shared" si="107"/>
        <v>0</v>
      </c>
      <c r="AJ271" s="111">
        <f t="shared" si="108"/>
        <v>0</v>
      </c>
      <c r="AK271" s="111">
        <f t="shared" si="109"/>
        <v>0</v>
      </c>
      <c r="AR271" s="110" t="str">
        <f t="shared" si="120"/>
        <v/>
      </c>
      <c r="AS271" s="110" t="str">
        <f t="shared" si="121"/>
        <v/>
      </c>
      <c r="AT271" s="110" t="str">
        <f t="shared" si="122"/>
        <v/>
      </c>
      <c r="AU271" s="110" t="str">
        <f t="shared" si="123"/>
        <v/>
      </c>
      <c r="AV271" s="110" t="str">
        <f t="shared" si="124"/>
        <v/>
      </c>
      <c r="AW271" s="110" t="str">
        <f t="shared" si="110"/>
        <v/>
      </c>
      <c r="AX271" s="110" t="str">
        <f t="shared" si="110"/>
        <v/>
      </c>
      <c r="AY271" s="110" t="str">
        <f t="shared" si="110"/>
        <v/>
      </c>
      <c r="AZ271" s="110" t="str">
        <f t="shared" si="110"/>
        <v/>
      </c>
      <c r="BA271" s="110" t="str">
        <f t="shared" si="110"/>
        <v/>
      </c>
      <c r="BB271" s="110" t="str">
        <f t="shared" si="125"/>
        <v/>
      </c>
      <c r="BC271" s="110" t="str">
        <f t="shared" si="126"/>
        <v/>
      </c>
      <c r="BD271" s="110" t="str">
        <f t="shared" si="127"/>
        <v/>
      </c>
      <c r="BE271" s="110" t="str">
        <f t="shared" si="128"/>
        <v/>
      </c>
      <c r="BF271" s="110" t="str">
        <f t="shared" si="129"/>
        <v/>
      </c>
      <c r="BJ271" s="171" t="s">
        <v>962</v>
      </c>
      <c r="BK271" s="171" t="s">
        <v>474</v>
      </c>
      <c r="BL271" s="171" t="s">
        <v>2346</v>
      </c>
      <c r="BM271" s="171" t="s">
        <v>314</v>
      </c>
      <c r="BN271" s="171" t="s">
        <v>963</v>
      </c>
    </row>
    <row r="272" spans="1:66" s="101" customFormat="1" ht="15">
      <c r="A272" s="35"/>
      <c r="B272" s="36"/>
      <c r="C272" s="36"/>
      <c r="D272" s="35"/>
      <c r="E272" s="36"/>
      <c r="F272" s="120"/>
      <c r="G272" s="97" t="str">
        <f t="shared" si="111"/>
        <v/>
      </c>
      <c r="H272" s="35"/>
      <c r="I272" s="36"/>
      <c r="J272" s="121"/>
      <c r="K272" s="121"/>
      <c r="L272" s="109">
        <f t="shared" si="112"/>
        <v>0</v>
      </c>
      <c r="M272" s="100">
        <f t="shared" si="113"/>
        <v>0</v>
      </c>
      <c r="N272" s="100"/>
      <c r="O272" s="110">
        <f t="shared" si="106"/>
        <v>0</v>
      </c>
      <c r="P272" s="110">
        <f t="shared" si="106"/>
        <v>0</v>
      </c>
      <c r="Q272" s="110">
        <f t="shared" si="106"/>
        <v>0</v>
      </c>
      <c r="R272" s="110">
        <f t="shared" si="105"/>
        <v>0</v>
      </c>
      <c r="S272" s="110">
        <f t="shared" si="105"/>
        <v>0</v>
      </c>
      <c r="T272" s="110">
        <f t="shared" si="105"/>
        <v>0</v>
      </c>
      <c r="U272" s="110">
        <f t="shared" si="105"/>
        <v>0</v>
      </c>
      <c r="V272" s="110">
        <f t="shared" si="105"/>
        <v>0</v>
      </c>
      <c r="W272" s="110">
        <f t="shared" si="105"/>
        <v>0</v>
      </c>
      <c r="X272" s="110">
        <f t="shared" si="105"/>
        <v>0</v>
      </c>
      <c r="Y272" s="110">
        <f t="shared" si="105"/>
        <v>0</v>
      </c>
      <c r="Z272" s="110">
        <f t="shared" si="105"/>
        <v>1</v>
      </c>
      <c r="AB272" s="110">
        <f t="shared" si="114"/>
        <v>0</v>
      </c>
      <c r="AC272" s="110">
        <f t="shared" si="115"/>
        <v>0</v>
      </c>
      <c r="AD272" s="110">
        <f t="shared" si="116"/>
        <v>0</v>
      </c>
      <c r="AE272" s="110">
        <f t="shared" si="117"/>
        <v>0</v>
      </c>
      <c r="AF272" s="110">
        <f t="shared" si="118"/>
        <v>0</v>
      </c>
      <c r="AG272" s="110">
        <f t="shared" si="119"/>
        <v>0</v>
      </c>
      <c r="AI272" s="111">
        <f t="shared" si="107"/>
        <v>0</v>
      </c>
      <c r="AJ272" s="111">
        <f t="shared" si="108"/>
        <v>0</v>
      </c>
      <c r="AK272" s="111">
        <f t="shared" si="109"/>
        <v>0</v>
      </c>
      <c r="AR272" s="110" t="str">
        <f t="shared" si="120"/>
        <v/>
      </c>
      <c r="AS272" s="110" t="str">
        <f t="shared" si="121"/>
        <v/>
      </c>
      <c r="AT272" s="110" t="str">
        <f t="shared" si="122"/>
        <v/>
      </c>
      <c r="AU272" s="110" t="str">
        <f t="shared" si="123"/>
        <v/>
      </c>
      <c r="AV272" s="110" t="str">
        <f t="shared" si="124"/>
        <v/>
      </c>
      <c r="AW272" s="110" t="str">
        <f t="shared" si="110"/>
        <v/>
      </c>
      <c r="AX272" s="110" t="str">
        <f t="shared" si="110"/>
        <v/>
      </c>
      <c r="AY272" s="110" t="str">
        <f t="shared" si="110"/>
        <v/>
      </c>
      <c r="AZ272" s="110" t="str">
        <f t="shared" si="110"/>
        <v/>
      </c>
      <c r="BA272" s="110" t="str">
        <f t="shared" si="110"/>
        <v/>
      </c>
      <c r="BB272" s="110" t="str">
        <f t="shared" si="125"/>
        <v/>
      </c>
      <c r="BC272" s="110" t="str">
        <f t="shared" si="126"/>
        <v/>
      </c>
      <c r="BD272" s="110" t="str">
        <f t="shared" si="127"/>
        <v/>
      </c>
      <c r="BE272" s="110" t="str">
        <f t="shared" si="128"/>
        <v/>
      </c>
      <c r="BF272" s="110" t="str">
        <f t="shared" si="129"/>
        <v/>
      </c>
      <c r="BJ272" s="171" t="s">
        <v>964</v>
      </c>
      <c r="BK272" s="171" t="s">
        <v>485</v>
      </c>
      <c r="BL272" s="171" t="s">
        <v>486</v>
      </c>
      <c r="BM272" s="171" t="s">
        <v>304</v>
      </c>
      <c r="BN272" s="171" t="s">
        <v>965</v>
      </c>
    </row>
    <row r="273" spans="1:66" s="101" customFormat="1" ht="15">
      <c r="A273" s="35"/>
      <c r="B273" s="36"/>
      <c r="C273" s="36"/>
      <c r="D273" s="35"/>
      <c r="E273" s="36"/>
      <c r="F273" s="120"/>
      <c r="G273" s="97" t="str">
        <f t="shared" si="111"/>
        <v/>
      </c>
      <c r="H273" s="35"/>
      <c r="I273" s="36"/>
      <c r="J273" s="121"/>
      <c r="K273" s="121"/>
      <c r="L273" s="109">
        <f t="shared" si="112"/>
        <v>0</v>
      </c>
      <c r="M273" s="100">
        <f t="shared" si="113"/>
        <v>0</v>
      </c>
      <c r="N273" s="100"/>
      <c r="O273" s="110">
        <f t="shared" si="106"/>
        <v>0</v>
      </c>
      <c r="P273" s="110">
        <f t="shared" si="106"/>
        <v>0</v>
      </c>
      <c r="Q273" s="110">
        <f t="shared" si="106"/>
        <v>0</v>
      </c>
      <c r="R273" s="110">
        <f t="shared" si="105"/>
        <v>0</v>
      </c>
      <c r="S273" s="110">
        <f t="shared" si="105"/>
        <v>0</v>
      </c>
      <c r="T273" s="110">
        <f t="shared" si="105"/>
        <v>0</v>
      </c>
      <c r="U273" s="110">
        <f t="shared" si="105"/>
        <v>0</v>
      </c>
      <c r="V273" s="110">
        <f t="shared" si="105"/>
        <v>0</v>
      </c>
      <c r="W273" s="110">
        <f t="shared" si="105"/>
        <v>0</v>
      </c>
      <c r="X273" s="110">
        <f t="shared" ref="X273:Z336" si="130">IF(J273&lt;&gt;"",1,0)</f>
        <v>0</v>
      </c>
      <c r="Y273" s="110">
        <f t="shared" si="130"/>
        <v>0</v>
      </c>
      <c r="Z273" s="110">
        <f t="shared" si="130"/>
        <v>1</v>
      </c>
      <c r="AB273" s="110">
        <f t="shared" si="114"/>
        <v>0</v>
      </c>
      <c r="AC273" s="110">
        <f t="shared" si="115"/>
        <v>0</v>
      </c>
      <c r="AD273" s="110">
        <f t="shared" si="116"/>
        <v>0</v>
      </c>
      <c r="AE273" s="110">
        <f t="shared" si="117"/>
        <v>0</v>
      </c>
      <c r="AF273" s="110">
        <f t="shared" si="118"/>
        <v>0</v>
      </c>
      <c r="AG273" s="110">
        <f t="shared" si="119"/>
        <v>0</v>
      </c>
      <c r="AI273" s="111">
        <f t="shared" si="107"/>
        <v>0</v>
      </c>
      <c r="AJ273" s="111">
        <f t="shared" si="108"/>
        <v>0</v>
      </c>
      <c r="AK273" s="111">
        <f t="shared" si="109"/>
        <v>0</v>
      </c>
      <c r="AR273" s="110" t="str">
        <f t="shared" si="120"/>
        <v/>
      </c>
      <c r="AS273" s="110" t="str">
        <f t="shared" si="121"/>
        <v/>
      </c>
      <c r="AT273" s="110" t="str">
        <f t="shared" si="122"/>
        <v/>
      </c>
      <c r="AU273" s="110" t="str">
        <f t="shared" si="123"/>
        <v/>
      </c>
      <c r="AV273" s="110" t="str">
        <f t="shared" si="124"/>
        <v/>
      </c>
      <c r="AW273" s="110" t="str">
        <f t="shared" si="110"/>
        <v/>
      </c>
      <c r="AX273" s="110" t="str">
        <f t="shared" si="110"/>
        <v/>
      </c>
      <c r="AY273" s="110" t="str">
        <f t="shared" si="110"/>
        <v/>
      </c>
      <c r="AZ273" s="110" t="str">
        <f t="shared" si="110"/>
        <v/>
      </c>
      <c r="BA273" s="110" t="str">
        <f t="shared" si="110"/>
        <v/>
      </c>
      <c r="BB273" s="110" t="str">
        <f t="shared" si="125"/>
        <v/>
      </c>
      <c r="BC273" s="110" t="str">
        <f t="shared" si="126"/>
        <v/>
      </c>
      <c r="BD273" s="110" t="str">
        <f t="shared" si="127"/>
        <v/>
      </c>
      <c r="BE273" s="110" t="str">
        <f t="shared" si="128"/>
        <v/>
      </c>
      <c r="BF273" s="110" t="str">
        <f t="shared" si="129"/>
        <v/>
      </c>
      <c r="BJ273" s="171" t="s">
        <v>966</v>
      </c>
      <c r="BK273" s="171" t="s">
        <v>571</v>
      </c>
      <c r="BL273" s="171" t="s">
        <v>572</v>
      </c>
      <c r="BM273" s="171" t="s">
        <v>304</v>
      </c>
      <c r="BN273" s="171" t="s">
        <v>967</v>
      </c>
    </row>
    <row r="274" spans="1:66" s="101" customFormat="1" ht="15">
      <c r="A274" s="35"/>
      <c r="B274" s="36"/>
      <c r="C274" s="36"/>
      <c r="D274" s="35"/>
      <c r="E274" s="36"/>
      <c r="F274" s="120"/>
      <c r="G274" s="97" t="str">
        <f t="shared" si="111"/>
        <v/>
      </c>
      <c r="H274" s="35"/>
      <c r="I274" s="36"/>
      <c r="J274" s="121"/>
      <c r="K274" s="121"/>
      <c r="L274" s="109">
        <f t="shared" si="112"/>
        <v>0</v>
      </c>
      <c r="M274" s="100">
        <f t="shared" si="113"/>
        <v>0</v>
      </c>
      <c r="N274" s="100"/>
      <c r="O274" s="110">
        <f t="shared" si="106"/>
        <v>0</v>
      </c>
      <c r="P274" s="110">
        <f t="shared" si="106"/>
        <v>0</v>
      </c>
      <c r="Q274" s="110">
        <f t="shared" si="106"/>
        <v>0</v>
      </c>
      <c r="R274" s="110">
        <f t="shared" si="106"/>
        <v>0</v>
      </c>
      <c r="S274" s="110">
        <f t="shared" si="106"/>
        <v>0</v>
      </c>
      <c r="T274" s="110">
        <f t="shared" si="106"/>
        <v>0</v>
      </c>
      <c r="U274" s="110">
        <f t="shared" si="106"/>
        <v>0</v>
      </c>
      <c r="V274" s="110">
        <f t="shared" si="106"/>
        <v>0</v>
      </c>
      <c r="W274" s="110">
        <f t="shared" si="106"/>
        <v>0</v>
      </c>
      <c r="X274" s="110">
        <f t="shared" si="130"/>
        <v>0</v>
      </c>
      <c r="Y274" s="110">
        <f t="shared" si="130"/>
        <v>0</v>
      </c>
      <c r="Z274" s="110">
        <f t="shared" si="130"/>
        <v>1</v>
      </c>
      <c r="AB274" s="110">
        <f t="shared" si="114"/>
        <v>0</v>
      </c>
      <c r="AC274" s="110">
        <f t="shared" si="115"/>
        <v>0</v>
      </c>
      <c r="AD274" s="110">
        <f t="shared" si="116"/>
        <v>0</v>
      </c>
      <c r="AE274" s="110">
        <f t="shared" si="117"/>
        <v>0</v>
      </c>
      <c r="AF274" s="110">
        <f t="shared" si="118"/>
        <v>0</v>
      </c>
      <c r="AG274" s="110">
        <f t="shared" si="119"/>
        <v>0</v>
      </c>
      <c r="AI274" s="111">
        <f t="shared" si="107"/>
        <v>0</v>
      </c>
      <c r="AJ274" s="111">
        <f t="shared" si="108"/>
        <v>0</v>
      </c>
      <c r="AK274" s="111">
        <f t="shared" si="109"/>
        <v>0</v>
      </c>
      <c r="AR274" s="110" t="str">
        <f t="shared" si="120"/>
        <v/>
      </c>
      <c r="AS274" s="110" t="str">
        <f t="shared" si="121"/>
        <v/>
      </c>
      <c r="AT274" s="110" t="str">
        <f t="shared" si="122"/>
        <v/>
      </c>
      <c r="AU274" s="110" t="str">
        <f t="shared" si="123"/>
        <v/>
      </c>
      <c r="AV274" s="110" t="str">
        <f t="shared" si="124"/>
        <v/>
      </c>
      <c r="AW274" s="110" t="str">
        <f t="shared" si="110"/>
        <v/>
      </c>
      <c r="AX274" s="110" t="str">
        <f t="shared" si="110"/>
        <v/>
      </c>
      <c r="AY274" s="110" t="str">
        <f t="shared" si="110"/>
        <v/>
      </c>
      <c r="AZ274" s="110" t="str">
        <f t="shared" si="110"/>
        <v/>
      </c>
      <c r="BA274" s="110" t="str">
        <f t="shared" si="110"/>
        <v/>
      </c>
      <c r="BB274" s="110" t="str">
        <f t="shared" si="125"/>
        <v/>
      </c>
      <c r="BC274" s="110" t="str">
        <f t="shared" si="126"/>
        <v/>
      </c>
      <c r="BD274" s="110" t="str">
        <f t="shared" si="127"/>
        <v/>
      </c>
      <c r="BE274" s="110" t="str">
        <f t="shared" si="128"/>
        <v/>
      </c>
      <c r="BF274" s="110" t="str">
        <f t="shared" si="129"/>
        <v/>
      </c>
      <c r="BJ274" s="171" t="s">
        <v>968</v>
      </c>
      <c r="BK274" s="171" t="s">
        <v>969</v>
      </c>
      <c r="BL274" s="171" t="s">
        <v>970</v>
      </c>
      <c r="BM274" s="171" t="s">
        <v>971</v>
      </c>
      <c r="BN274" s="171" t="s">
        <v>972</v>
      </c>
    </row>
    <row r="275" spans="1:66" s="101" customFormat="1" ht="15">
      <c r="A275" s="35"/>
      <c r="B275" s="36"/>
      <c r="C275" s="36"/>
      <c r="D275" s="35"/>
      <c r="E275" s="36"/>
      <c r="F275" s="120"/>
      <c r="G275" s="97" t="str">
        <f t="shared" si="111"/>
        <v/>
      </c>
      <c r="H275" s="35"/>
      <c r="I275" s="36"/>
      <c r="J275" s="121"/>
      <c r="K275" s="121"/>
      <c r="L275" s="109">
        <f t="shared" si="112"/>
        <v>0</v>
      </c>
      <c r="M275" s="100">
        <f t="shared" si="113"/>
        <v>0</v>
      </c>
      <c r="N275" s="100"/>
      <c r="O275" s="110">
        <f t="shared" si="106"/>
        <v>0</v>
      </c>
      <c r="P275" s="110">
        <f t="shared" si="106"/>
        <v>0</v>
      </c>
      <c r="Q275" s="110">
        <f t="shared" si="106"/>
        <v>0</v>
      </c>
      <c r="R275" s="110">
        <f t="shared" si="106"/>
        <v>0</v>
      </c>
      <c r="S275" s="110">
        <f t="shared" si="106"/>
        <v>0</v>
      </c>
      <c r="T275" s="110">
        <f t="shared" si="106"/>
        <v>0</v>
      </c>
      <c r="U275" s="110">
        <f t="shared" si="106"/>
        <v>0</v>
      </c>
      <c r="V275" s="110">
        <f t="shared" si="106"/>
        <v>0</v>
      </c>
      <c r="W275" s="110">
        <f t="shared" si="106"/>
        <v>0</v>
      </c>
      <c r="X275" s="110">
        <f t="shared" si="130"/>
        <v>0</v>
      </c>
      <c r="Y275" s="110">
        <f t="shared" si="130"/>
        <v>0</v>
      </c>
      <c r="Z275" s="110">
        <f t="shared" si="130"/>
        <v>1</v>
      </c>
      <c r="AB275" s="110">
        <f t="shared" si="114"/>
        <v>0</v>
      </c>
      <c r="AC275" s="110">
        <f t="shared" si="115"/>
        <v>0</v>
      </c>
      <c r="AD275" s="110">
        <f t="shared" si="116"/>
        <v>0</v>
      </c>
      <c r="AE275" s="110">
        <f t="shared" si="117"/>
        <v>0</v>
      </c>
      <c r="AF275" s="110">
        <f t="shared" si="118"/>
        <v>0</v>
      </c>
      <c r="AG275" s="110">
        <f t="shared" si="119"/>
        <v>0</v>
      </c>
      <c r="AI275" s="111">
        <f t="shared" si="107"/>
        <v>0</v>
      </c>
      <c r="AJ275" s="111">
        <f t="shared" si="108"/>
        <v>0</v>
      </c>
      <c r="AK275" s="111">
        <f t="shared" si="109"/>
        <v>0</v>
      </c>
      <c r="AR275" s="110" t="str">
        <f t="shared" si="120"/>
        <v/>
      </c>
      <c r="AS275" s="110" t="str">
        <f t="shared" si="121"/>
        <v/>
      </c>
      <c r="AT275" s="110" t="str">
        <f t="shared" si="122"/>
        <v/>
      </c>
      <c r="AU275" s="110" t="str">
        <f t="shared" si="123"/>
        <v/>
      </c>
      <c r="AV275" s="110" t="str">
        <f t="shared" si="124"/>
        <v/>
      </c>
      <c r="AW275" s="110" t="str">
        <f t="shared" si="110"/>
        <v/>
      </c>
      <c r="AX275" s="110" t="str">
        <f t="shared" si="110"/>
        <v/>
      </c>
      <c r="AY275" s="110" t="str">
        <f t="shared" si="110"/>
        <v/>
      </c>
      <c r="AZ275" s="110" t="str">
        <f t="shared" si="110"/>
        <v/>
      </c>
      <c r="BA275" s="110" t="str">
        <f t="shared" si="110"/>
        <v/>
      </c>
      <c r="BB275" s="110" t="str">
        <f t="shared" si="125"/>
        <v/>
      </c>
      <c r="BC275" s="110" t="str">
        <f t="shared" si="126"/>
        <v/>
      </c>
      <c r="BD275" s="110" t="str">
        <f t="shared" si="127"/>
        <v/>
      </c>
      <c r="BE275" s="110" t="str">
        <f t="shared" si="128"/>
        <v/>
      </c>
      <c r="BF275" s="110" t="str">
        <f t="shared" si="129"/>
        <v/>
      </c>
      <c r="BJ275" s="171" t="s">
        <v>973</v>
      </c>
      <c r="BK275" s="171" t="s">
        <v>521</v>
      </c>
      <c r="BL275" s="171" t="s">
        <v>522</v>
      </c>
      <c r="BM275" s="171" t="s">
        <v>314</v>
      </c>
      <c r="BN275" s="171" t="s">
        <v>974</v>
      </c>
    </row>
    <row r="276" spans="1:66" s="101" customFormat="1" ht="15">
      <c r="A276" s="35"/>
      <c r="B276" s="36"/>
      <c r="C276" s="36"/>
      <c r="D276" s="35"/>
      <c r="E276" s="36"/>
      <c r="F276" s="120"/>
      <c r="G276" s="97" t="str">
        <f t="shared" si="111"/>
        <v/>
      </c>
      <c r="H276" s="35"/>
      <c r="I276" s="36"/>
      <c r="J276" s="121"/>
      <c r="K276" s="121"/>
      <c r="L276" s="109">
        <f t="shared" si="112"/>
        <v>0</v>
      </c>
      <c r="M276" s="100">
        <f t="shared" si="113"/>
        <v>0</v>
      </c>
      <c r="N276" s="100"/>
      <c r="O276" s="110">
        <f t="shared" si="106"/>
        <v>0</v>
      </c>
      <c r="P276" s="110">
        <f t="shared" si="106"/>
        <v>0</v>
      </c>
      <c r="Q276" s="110">
        <f t="shared" si="106"/>
        <v>0</v>
      </c>
      <c r="R276" s="110">
        <f t="shared" si="106"/>
        <v>0</v>
      </c>
      <c r="S276" s="110">
        <f t="shared" si="106"/>
        <v>0</v>
      </c>
      <c r="T276" s="110">
        <f t="shared" si="106"/>
        <v>0</v>
      </c>
      <c r="U276" s="110">
        <f t="shared" si="106"/>
        <v>0</v>
      </c>
      <c r="V276" s="110">
        <f t="shared" si="106"/>
        <v>0</v>
      </c>
      <c r="W276" s="110">
        <f t="shared" si="106"/>
        <v>0</v>
      </c>
      <c r="X276" s="110">
        <f t="shared" si="130"/>
        <v>0</v>
      </c>
      <c r="Y276" s="110">
        <f t="shared" si="130"/>
        <v>0</v>
      </c>
      <c r="Z276" s="110">
        <f t="shared" si="130"/>
        <v>1</v>
      </c>
      <c r="AB276" s="110">
        <f t="shared" si="114"/>
        <v>0</v>
      </c>
      <c r="AC276" s="110">
        <f t="shared" si="115"/>
        <v>0</v>
      </c>
      <c r="AD276" s="110">
        <f t="shared" si="116"/>
        <v>0</v>
      </c>
      <c r="AE276" s="110">
        <f t="shared" si="117"/>
        <v>0</v>
      </c>
      <c r="AF276" s="110">
        <f t="shared" si="118"/>
        <v>0</v>
      </c>
      <c r="AG276" s="110">
        <f t="shared" si="119"/>
        <v>0</v>
      </c>
      <c r="AI276" s="111">
        <f t="shared" si="107"/>
        <v>0</v>
      </c>
      <c r="AJ276" s="111">
        <f t="shared" si="108"/>
        <v>0</v>
      </c>
      <c r="AK276" s="111">
        <f t="shared" si="109"/>
        <v>0</v>
      </c>
      <c r="AR276" s="110" t="str">
        <f t="shared" si="120"/>
        <v/>
      </c>
      <c r="AS276" s="110" t="str">
        <f t="shared" si="121"/>
        <v/>
      </c>
      <c r="AT276" s="110" t="str">
        <f t="shared" si="122"/>
        <v/>
      </c>
      <c r="AU276" s="110" t="str">
        <f t="shared" si="123"/>
        <v/>
      </c>
      <c r="AV276" s="110" t="str">
        <f t="shared" si="124"/>
        <v/>
      </c>
      <c r="AW276" s="110" t="str">
        <f t="shared" si="110"/>
        <v/>
      </c>
      <c r="AX276" s="110" t="str">
        <f t="shared" si="110"/>
        <v/>
      </c>
      <c r="AY276" s="110" t="str">
        <f t="shared" si="110"/>
        <v/>
      </c>
      <c r="AZ276" s="110" t="str">
        <f t="shared" si="110"/>
        <v/>
      </c>
      <c r="BA276" s="110" t="str">
        <f t="shared" si="110"/>
        <v/>
      </c>
      <c r="BB276" s="110" t="str">
        <f t="shared" si="125"/>
        <v/>
      </c>
      <c r="BC276" s="110" t="str">
        <f t="shared" si="126"/>
        <v/>
      </c>
      <c r="BD276" s="110" t="str">
        <f t="shared" si="127"/>
        <v/>
      </c>
      <c r="BE276" s="110" t="str">
        <f t="shared" si="128"/>
        <v/>
      </c>
      <c r="BF276" s="110" t="str">
        <f t="shared" si="129"/>
        <v/>
      </c>
      <c r="BJ276" s="171" t="s">
        <v>975</v>
      </c>
      <c r="BK276" s="171" t="s">
        <v>521</v>
      </c>
      <c r="BL276" s="171" t="s">
        <v>522</v>
      </c>
      <c r="BM276" s="171" t="s">
        <v>314</v>
      </c>
      <c r="BN276" s="171" t="s">
        <v>976</v>
      </c>
    </row>
    <row r="277" spans="1:66" s="101" customFormat="1" ht="15">
      <c r="A277" s="35"/>
      <c r="B277" s="36"/>
      <c r="C277" s="36"/>
      <c r="D277" s="35"/>
      <c r="E277" s="36"/>
      <c r="F277" s="120"/>
      <c r="G277" s="97" t="str">
        <f t="shared" si="111"/>
        <v/>
      </c>
      <c r="H277" s="35"/>
      <c r="I277" s="36"/>
      <c r="J277" s="121"/>
      <c r="K277" s="121"/>
      <c r="L277" s="109">
        <f t="shared" si="112"/>
        <v>0</v>
      </c>
      <c r="M277" s="100">
        <f t="shared" si="113"/>
        <v>0</v>
      </c>
      <c r="N277" s="100"/>
      <c r="O277" s="110">
        <f t="shared" si="106"/>
        <v>0</v>
      </c>
      <c r="P277" s="110">
        <f t="shared" si="106"/>
        <v>0</v>
      </c>
      <c r="Q277" s="110">
        <f t="shared" si="106"/>
        <v>0</v>
      </c>
      <c r="R277" s="110">
        <f t="shared" si="106"/>
        <v>0</v>
      </c>
      <c r="S277" s="110">
        <f t="shared" si="106"/>
        <v>0</v>
      </c>
      <c r="T277" s="110">
        <f t="shared" si="106"/>
        <v>0</v>
      </c>
      <c r="U277" s="110">
        <f t="shared" si="106"/>
        <v>0</v>
      </c>
      <c r="V277" s="110">
        <f t="shared" si="106"/>
        <v>0</v>
      </c>
      <c r="W277" s="110">
        <f t="shared" si="106"/>
        <v>0</v>
      </c>
      <c r="X277" s="110">
        <f t="shared" si="130"/>
        <v>0</v>
      </c>
      <c r="Y277" s="110">
        <f t="shared" si="130"/>
        <v>0</v>
      </c>
      <c r="Z277" s="110">
        <f t="shared" si="130"/>
        <v>1</v>
      </c>
      <c r="AB277" s="110">
        <f t="shared" si="114"/>
        <v>0</v>
      </c>
      <c r="AC277" s="110">
        <f t="shared" si="115"/>
        <v>0</v>
      </c>
      <c r="AD277" s="110">
        <f t="shared" si="116"/>
        <v>0</v>
      </c>
      <c r="AE277" s="110">
        <f t="shared" si="117"/>
        <v>0</v>
      </c>
      <c r="AF277" s="110">
        <f t="shared" si="118"/>
        <v>0</v>
      </c>
      <c r="AG277" s="110">
        <f t="shared" si="119"/>
        <v>0</v>
      </c>
      <c r="AI277" s="111">
        <f t="shared" si="107"/>
        <v>0</v>
      </c>
      <c r="AJ277" s="111">
        <f t="shared" si="108"/>
        <v>0</v>
      </c>
      <c r="AK277" s="111">
        <f t="shared" si="109"/>
        <v>0</v>
      </c>
      <c r="AR277" s="110" t="str">
        <f t="shared" si="120"/>
        <v/>
      </c>
      <c r="AS277" s="110" t="str">
        <f t="shared" si="121"/>
        <v/>
      </c>
      <c r="AT277" s="110" t="str">
        <f t="shared" si="122"/>
        <v/>
      </c>
      <c r="AU277" s="110" t="str">
        <f t="shared" si="123"/>
        <v/>
      </c>
      <c r="AV277" s="110" t="str">
        <f t="shared" si="124"/>
        <v/>
      </c>
      <c r="AW277" s="110" t="str">
        <f t="shared" si="110"/>
        <v/>
      </c>
      <c r="AX277" s="110" t="str">
        <f t="shared" si="110"/>
        <v/>
      </c>
      <c r="AY277" s="110" t="str">
        <f t="shared" si="110"/>
        <v/>
      </c>
      <c r="AZ277" s="110" t="str">
        <f t="shared" si="110"/>
        <v/>
      </c>
      <c r="BA277" s="110" t="str">
        <f t="shared" si="110"/>
        <v/>
      </c>
      <c r="BB277" s="110" t="str">
        <f t="shared" si="125"/>
        <v/>
      </c>
      <c r="BC277" s="110" t="str">
        <f t="shared" si="126"/>
        <v/>
      </c>
      <c r="BD277" s="110" t="str">
        <f t="shared" si="127"/>
        <v/>
      </c>
      <c r="BE277" s="110" t="str">
        <f t="shared" si="128"/>
        <v/>
      </c>
      <c r="BF277" s="110" t="str">
        <f t="shared" si="129"/>
        <v/>
      </c>
      <c r="BJ277" s="171" t="s">
        <v>977</v>
      </c>
      <c r="BK277" s="171" t="s">
        <v>571</v>
      </c>
      <c r="BL277" s="171" t="s">
        <v>572</v>
      </c>
      <c r="BM277" s="171" t="s">
        <v>304</v>
      </c>
      <c r="BN277" s="171" t="s">
        <v>978</v>
      </c>
    </row>
    <row r="278" spans="1:66" s="101" customFormat="1" ht="15">
      <c r="A278" s="35"/>
      <c r="B278" s="36"/>
      <c r="C278" s="36"/>
      <c r="D278" s="35"/>
      <c r="E278" s="36"/>
      <c r="F278" s="120"/>
      <c r="G278" s="97" t="str">
        <f t="shared" si="111"/>
        <v/>
      </c>
      <c r="H278" s="35"/>
      <c r="I278" s="36"/>
      <c r="J278" s="121"/>
      <c r="K278" s="121"/>
      <c r="L278" s="109">
        <f t="shared" si="112"/>
        <v>0</v>
      </c>
      <c r="M278" s="100">
        <f t="shared" si="113"/>
        <v>0</v>
      </c>
      <c r="N278" s="100"/>
      <c r="O278" s="110">
        <f t="shared" si="106"/>
        <v>0</v>
      </c>
      <c r="P278" s="110">
        <f t="shared" si="106"/>
        <v>0</v>
      </c>
      <c r="Q278" s="110">
        <f t="shared" si="106"/>
        <v>0</v>
      </c>
      <c r="R278" s="110">
        <f t="shared" si="106"/>
        <v>0</v>
      </c>
      <c r="S278" s="110">
        <f t="shared" si="106"/>
        <v>0</v>
      </c>
      <c r="T278" s="110">
        <f t="shared" si="106"/>
        <v>0</v>
      </c>
      <c r="U278" s="110">
        <f t="shared" si="106"/>
        <v>0</v>
      </c>
      <c r="V278" s="110">
        <f t="shared" si="106"/>
        <v>0</v>
      </c>
      <c r="W278" s="110">
        <f t="shared" si="106"/>
        <v>0</v>
      </c>
      <c r="X278" s="110">
        <f t="shared" si="130"/>
        <v>0</v>
      </c>
      <c r="Y278" s="110">
        <f t="shared" si="130"/>
        <v>0</v>
      </c>
      <c r="Z278" s="110">
        <f t="shared" si="130"/>
        <v>1</v>
      </c>
      <c r="AB278" s="110">
        <f t="shared" si="114"/>
        <v>0</v>
      </c>
      <c r="AC278" s="110">
        <f t="shared" si="115"/>
        <v>0</v>
      </c>
      <c r="AD278" s="110">
        <f t="shared" si="116"/>
        <v>0</v>
      </c>
      <c r="AE278" s="110">
        <f t="shared" si="117"/>
        <v>0</v>
      </c>
      <c r="AF278" s="110">
        <f t="shared" si="118"/>
        <v>0</v>
      </c>
      <c r="AG278" s="110">
        <f t="shared" si="119"/>
        <v>0</v>
      </c>
      <c r="AI278" s="111">
        <f t="shared" si="107"/>
        <v>0</v>
      </c>
      <c r="AJ278" s="111">
        <f t="shared" si="108"/>
        <v>0</v>
      </c>
      <c r="AK278" s="111">
        <f t="shared" si="109"/>
        <v>0</v>
      </c>
      <c r="AR278" s="110" t="str">
        <f t="shared" si="120"/>
        <v/>
      </c>
      <c r="AS278" s="110" t="str">
        <f t="shared" si="121"/>
        <v/>
      </c>
      <c r="AT278" s="110" t="str">
        <f t="shared" si="122"/>
        <v/>
      </c>
      <c r="AU278" s="110" t="str">
        <f t="shared" si="123"/>
        <v/>
      </c>
      <c r="AV278" s="110" t="str">
        <f t="shared" si="124"/>
        <v/>
      </c>
      <c r="AW278" s="110" t="str">
        <f t="shared" si="110"/>
        <v/>
      </c>
      <c r="AX278" s="110" t="str">
        <f t="shared" si="110"/>
        <v/>
      </c>
      <c r="AY278" s="110" t="str">
        <f t="shared" si="110"/>
        <v/>
      </c>
      <c r="AZ278" s="110" t="str">
        <f t="shared" si="110"/>
        <v/>
      </c>
      <c r="BA278" s="110" t="str">
        <f t="shared" si="110"/>
        <v/>
      </c>
      <c r="BB278" s="110" t="str">
        <f t="shared" si="125"/>
        <v/>
      </c>
      <c r="BC278" s="110" t="str">
        <f t="shared" si="126"/>
        <v/>
      </c>
      <c r="BD278" s="110" t="str">
        <f t="shared" si="127"/>
        <v/>
      </c>
      <c r="BE278" s="110" t="str">
        <f t="shared" si="128"/>
        <v/>
      </c>
      <c r="BF278" s="110" t="str">
        <f t="shared" si="129"/>
        <v/>
      </c>
      <c r="BJ278" s="171" t="s">
        <v>979</v>
      </c>
      <c r="BK278" s="171" t="s">
        <v>750</v>
      </c>
      <c r="BL278" s="171" t="s">
        <v>751</v>
      </c>
      <c r="BM278" s="171" t="s">
        <v>304</v>
      </c>
      <c r="BN278" s="171" t="s">
        <v>980</v>
      </c>
    </row>
    <row r="279" spans="1:66" s="101" customFormat="1" ht="15">
      <c r="A279" s="35"/>
      <c r="B279" s="36"/>
      <c r="C279" s="36"/>
      <c r="D279" s="35"/>
      <c r="E279" s="36"/>
      <c r="F279" s="120"/>
      <c r="G279" s="97" t="str">
        <f t="shared" si="111"/>
        <v/>
      </c>
      <c r="H279" s="35"/>
      <c r="I279" s="36"/>
      <c r="J279" s="121"/>
      <c r="K279" s="121"/>
      <c r="L279" s="109">
        <f t="shared" si="112"/>
        <v>0</v>
      </c>
      <c r="M279" s="100">
        <f t="shared" si="113"/>
        <v>0</v>
      </c>
      <c r="N279" s="100"/>
      <c r="O279" s="110">
        <f t="shared" si="106"/>
        <v>0</v>
      </c>
      <c r="P279" s="110">
        <f t="shared" si="106"/>
        <v>0</v>
      </c>
      <c r="Q279" s="110">
        <f t="shared" si="106"/>
        <v>0</v>
      </c>
      <c r="R279" s="110">
        <f t="shared" si="106"/>
        <v>0</v>
      </c>
      <c r="S279" s="110">
        <f t="shared" si="106"/>
        <v>0</v>
      </c>
      <c r="T279" s="110">
        <f t="shared" si="106"/>
        <v>0</v>
      </c>
      <c r="U279" s="110">
        <f t="shared" si="106"/>
        <v>0</v>
      </c>
      <c r="V279" s="110">
        <f t="shared" si="106"/>
        <v>0</v>
      </c>
      <c r="W279" s="110">
        <f t="shared" si="106"/>
        <v>0</v>
      </c>
      <c r="X279" s="110">
        <f t="shared" si="130"/>
        <v>0</v>
      </c>
      <c r="Y279" s="110">
        <f t="shared" si="130"/>
        <v>0</v>
      </c>
      <c r="Z279" s="110">
        <f t="shared" si="130"/>
        <v>1</v>
      </c>
      <c r="AB279" s="110">
        <f t="shared" si="114"/>
        <v>0</v>
      </c>
      <c r="AC279" s="110">
        <f t="shared" si="115"/>
        <v>0</v>
      </c>
      <c r="AD279" s="110">
        <f t="shared" si="116"/>
        <v>0</v>
      </c>
      <c r="AE279" s="110">
        <f t="shared" si="117"/>
        <v>0</v>
      </c>
      <c r="AF279" s="110">
        <f t="shared" si="118"/>
        <v>0</v>
      </c>
      <c r="AG279" s="110">
        <f t="shared" si="119"/>
        <v>0</v>
      </c>
      <c r="AI279" s="111">
        <f t="shared" si="107"/>
        <v>0</v>
      </c>
      <c r="AJ279" s="111">
        <f t="shared" si="108"/>
        <v>0</v>
      </c>
      <c r="AK279" s="111">
        <f t="shared" si="109"/>
        <v>0</v>
      </c>
      <c r="AR279" s="110" t="str">
        <f t="shared" si="120"/>
        <v/>
      </c>
      <c r="AS279" s="110" t="str">
        <f t="shared" si="121"/>
        <v/>
      </c>
      <c r="AT279" s="110" t="str">
        <f t="shared" si="122"/>
        <v/>
      </c>
      <c r="AU279" s="110" t="str">
        <f t="shared" si="123"/>
        <v/>
      </c>
      <c r="AV279" s="110" t="str">
        <f t="shared" si="124"/>
        <v/>
      </c>
      <c r="AW279" s="110" t="str">
        <f t="shared" si="110"/>
        <v/>
      </c>
      <c r="AX279" s="110" t="str">
        <f t="shared" si="110"/>
        <v/>
      </c>
      <c r="AY279" s="110" t="str">
        <f t="shared" si="110"/>
        <v/>
      </c>
      <c r="AZ279" s="110" t="str">
        <f t="shared" si="110"/>
        <v/>
      </c>
      <c r="BA279" s="110" t="str">
        <f t="shared" si="110"/>
        <v/>
      </c>
      <c r="BB279" s="110" t="str">
        <f t="shared" si="125"/>
        <v/>
      </c>
      <c r="BC279" s="110" t="str">
        <f t="shared" si="126"/>
        <v/>
      </c>
      <c r="BD279" s="110" t="str">
        <f t="shared" si="127"/>
        <v/>
      </c>
      <c r="BE279" s="110" t="str">
        <f t="shared" si="128"/>
        <v/>
      </c>
      <c r="BF279" s="110" t="str">
        <f t="shared" si="129"/>
        <v/>
      </c>
      <c r="BJ279" s="171" t="s">
        <v>981</v>
      </c>
      <c r="BK279" s="171" t="s">
        <v>485</v>
      </c>
      <c r="BL279" s="171" t="s">
        <v>486</v>
      </c>
      <c r="BM279" s="171" t="s">
        <v>304</v>
      </c>
      <c r="BN279" s="171" t="s">
        <v>982</v>
      </c>
    </row>
    <row r="280" spans="1:66" s="101" customFormat="1" ht="15">
      <c r="A280" s="35"/>
      <c r="B280" s="36"/>
      <c r="C280" s="36"/>
      <c r="D280" s="35"/>
      <c r="E280" s="36"/>
      <c r="F280" s="120"/>
      <c r="G280" s="97" t="str">
        <f t="shared" si="111"/>
        <v/>
      </c>
      <c r="H280" s="35"/>
      <c r="I280" s="36"/>
      <c r="J280" s="121"/>
      <c r="K280" s="121"/>
      <c r="L280" s="109">
        <f t="shared" si="112"/>
        <v>0</v>
      </c>
      <c r="M280" s="100">
        <f t="shared" si="113"/>
        <v>0</v>
      </c>
      <c r="N280" s="100"/>
      <c r="O280" s="110">
        <f t="shared" si="106"/>
        <v>0</v>
      </c>
      <c r="P280" s="110">
        <f t="shared" si="106"/>
        <v>0</v>
      </c>
      <c r="Q280" s="110">
        <f t="shared" si="106"/>
        <v>0</v>
      </c>
      <c r="R280" s="110">
        <f t="shared" si="106"/>
        <v>0</v>
      </c>
      <c r="S280" s="110">
        <f t="shared" si="106"/>
        <v>0</v>
      </c>
      <c r="T280" s="110">
        <f t="shared" si="106"/>
        <v>0</v>
      </c>
      <c r="U280" s="110">
        <f t="shared" si="106"/>
        <v>0</v>
      </c>
      <c r="V280" s="110">
        <f t="shared" si="106"/>
        <v>0</v>
      </c>
      <c r="W280" s="110">
        <f t="shared" si="106"/>
        <v>0</v>
      </c>
      <c r="X280" s="110">
        <f t="shared" si="130"/>
        <v>0</v>
      </c>
      <c r="Y280" s="110">
        <f t="shared" si="130"/>
        <v>0</v>
      </c>
      <c r="Z280" s="110">
        <f t="shared" si="130"/>
        <v>1</v>
      </c>
      <c r="AB280" s="110">
        <f t="shared" si="114"/>
        <v>0</v>
      </c>
      <c r="AC280" s="110">
        <f t="shared" si="115"/>
        <v>0</v>
      </c>
      <c r="AD280" s="110">
        <f t="shared" si="116"/>
        <v>0</v>
      </c>
      <c r="AE280" s="110">
        <f t="shared" si="117"/>
        <v>0</v>
      </c>
      <c r="AF280" s="110">
        <f t="shared" si="118"/>
        <v>0</v>
      </c>
      <c r="AG280" s="110">
        <f t="shared" si="119"/>
        <v>0</v>
      </c>
      <c r="AI280" s="111">
        <f t="shared" si="107"/>
        <v>0</v>
      </c>
      <c r="AJ280" s="111">
        <f t="shared" si="108"/>
        <v>0</v>
      </c>
      <c r="AK280" s="111">
        <f t="shared" si="109"/>
        <v>0</v>
      </c>
      <c r="AR280" s="110" t="str">
        <f t="shared" si="120"/>
        <v/>
      </c>
      <c r="AS280" s="110" t="str">
        <f t="shared" si="121"/>
        <v/>
      </c>
      <c r="AT280" s="110" t="str">
        <f t="shared" si="122"/>
        <v/>
      </c>
      <c r="AU280" s="110" t="str">
        <f t="shared" si="123"/>
        <v/>
      </c>
      <c r="AV280" s="110" t="str">
        <f t="shared" si="124"/>
        <v/>
      </c>
      <c r="AW280" s="110" t="str">
        <f t="shared" si="110"/>
        <v/>
      </c>
      <c r="AX280" s="110" t="str">
        <f t="shared" si="110"/>
        <v/>
      </c>
      <c r="AY280" s="110" t="str">
        <f t="shared" si="110"/>
        <v/>
      </c>
      <c r="AZ280" s="110" t="str">
        <f t="shared" si="110"/>
        <v/>
      </c>
      <c r="BA280" s="110" t="str">
        <f t="shared" si="110"/>
        <v/>
      </c>
      <c r="BB280" s="110" t="str">
        <f t="shared" si="125"/>
        <v/>
      </c>
      <c r="BC280" s="110" t="str">
        <f t="shared" si="126"/>
        <v/>
      </c>
      <c r="BD280" s="110" t="str">
        <f t="shared" si="127"/>
        <v/>
      </c>
      <c r="BE280" s="110" t="str">
        <f t="shared" si="128"/>
        <v/>
      </c>
      <c r="BF280" s="110" t="str">
        <f t="shared" si="129"/>
        <v/>
      </c>
      <c r="BJ280" s="171" t="s">
        <v>983</v>
      </c>
      <c r="BK280" s="171" t="s">
        <v>521</v>
      </c>
      <c r="BL280" s="171" t="s">
        <v>522</v>
      </c>
      <c r="BM280" s="171" t="s">
        <v>314</v>
      </c>
      <c r="BN280" s="171" t="s">
        <v>984</v>
      </c>
    </row>
    <row r="281" spans="1:66" s="101" customFormat="1" ht="15">
      <c r="A281" s="35"/>
      <c r="B281" s="36"/>
      <c r="C281" s="36"/>
      <c r="D281" s="35"/>
      <c r="E281" s="36"/>
      <c r="F281" s="120"/>
      <c r="G281" s="97" t="str">
        <f t="shared" si="111"/>
        <v/>
      </c>
      <c r="H281" s="35"/>
      <c r="I281" s="36"/>
      <c r="J281" s="121"/>
      <c r="K281" s="121"/>
      <c r="L281" s="109">
        <f t="shared" si="112"/>
        <v>0</v>
      </c>
      <c r="M281" s="100">
        <f t="shared" si="113"/>
        <v>0</v>
      </c>
      <c r="N281" s="100"/>
      <c r="O281" s="110">
        <f t="shared" si="106"/>
        <v>0</v>
      </c>
      <c r="P281" s="110">
        <f t="shared" si="106"/>
        <v>0</v>
      </c>
      <c r="Q281" s="110">
        <f t="shared" si="106"/>
        <v>0</v>
      </c>
      <c r="R281" s="110">
        <f t="shared" si="106"/>
        <v>0</v>
      </c>
      <c r="S281" s="110">
        <f t="shared" si="106"/>
        <v>0</v>
      </c>
      <c r="T281" s="110">
        <f t="shared" si="106"/>
        <v>0</v>
      </c>
      <c r="U281" s="110">
        <f t="shared" si="106"/>
        <v>0</v>
      </c>
      <c r="V281" s="110">
        <f t="shared" si="106"/>
        <v>0</v>
      </c>
      <c r="W281" s="110">
        <f t="shared" si="106"/>
        <v>0</v>
      </c>
      <c r="X281" s="110">
        <f t="shared" si="130"/>
        <v>0</v>
      </c>
      <c r="Y281" s="110">
        <f t="shared" si="130"/>
        <v>0</v>
      </c>
      <c r="Z281" s="110">
        <f t="shared" si="130"/>
        <v>1</v>
      </c>
      <c r="AB281" s="110">
        <f t="shared" si="114"/>
        <v>0</v>
      </c>
      <c r="AC281" s="110">
        <f t="shared" si="115"/>
        <v>0</v>
      </c>
      <c r="AD281" s="110">
        <f t="shared" si="116"/>
        <v>0</v>
      </c>
      <c r="AE281" s="110">
        <f t="shared" si="117"/>
        <v>0</v>
      </c>
      <c r="AF281" s="110">
        <f t="shared" si="118"/>
        <v>0</v>
      </c>
      <c r="AG281" s="110">
        <f t="shared" si="119"/>
        <v>0</v>
      </c>
      <c r="AI281" s="111">
        <f t="shared" si="107"/>
        <v>0</v>
      </c>
      <c r="AJ281" s="111">
        <f t="shared" si="108"/>
        <v>0</v>
      </c>
      <c r="AK281" s="111">
        <f t="shared" si="109"/>
        <v>0</v>
      </c>
      <c r="AR281" s="110" t="str">
        <f t="shared" si="120"/>
        <v/>
      </c>
      <c r="AS281" s="110" t="str">
        <f t="shared" si="121"/>
        <v/>
      </c>
      <c r="AT281" s="110" t="str">
        <f t="shared" si="122"/>
        <v/>
      </c>
      <c r="AU281" s="110" t="str">
        <f t="shared" si="123"/>
        <v/>
      </c>
      <c r="AV281" s="110" t="str">
        <f t="shared" si="124"/>
        <v/>
      </c>
      <c r="AW281" s="110" t="str">
        <f t="shared" si="110"/>
        <v/>
      </c>
      <c r="AX281" s="110" t="str">
        <f t="shared" si="110"/>
        <v/>
      </c>
      <c r="AY281" s="110" t="str">
        <f t="shared" si="110"/>
        <v/>
      </c>
      <c r="AZ281" s="110" t="str">
        <f t="shared" si="110"/>
        <v/>
      </c>
      <c r="BA281" s="110" t="str">
        <f t="shared" si="110"/>
        <v/>
      </c>
      <c r="BB281" s="110" t="str">
        <f t="shared" si="125"/>
        <v/>
      </c>
      <c r="BC281" s="110" t="str">
        <f t="shared" si="126"/>
        <v/>
      </c>
      <c r="BD281" s="110" t="str">
        <f t="shared" si="127"/>
        <v/>
      </c>
      <c r="BE281" s="110" t="str">
        <f t="shared" si="128"/>
        <v/>
      </c>
      <c r="BF281" s="110" t="str">
        <f t="shared" si="129"/>
        <v/>
      </c>
      <c r="BJ281" s="171" t="s">
        <v>985</v>
      </c>
      <c r="BK281" s="171" t="s">
        <v>986</v>
      </c>
      <c r="BL281" s="171" t="s">
        <v>987</v>
      </c>
      <c r="BM281" s="171" t="s">
        <v>357</v>
      </c>
      <c r="BN281" s="171" t="s">
        <v>988</v>
      </c>
    </row>
    <row r="282" spans="1:66" s="101" customFormat="1" ht="15">
      <c r="A282" s="35"/>
      <c r="B282" s="36"/>
      <c r="C282" s="36"/>
      <c r="D282" s="35"/>
      <c r="E282" s="36"/>
      <c r="F282" s="120"/>
      <c r="G282" s="97" t="str">
        <f t="shared" si="111"/>
        <v/>
      </c>
      <c r="H282" s="35"/>
      <c r="I282" s="36"/>
      <c r="J282" s="121"/>
      <c r="K282" s="121"/>
      <c r="L282" s="109">
        <f t="shared" si="112"/>
        <v>0</v>
      </c>
      <c r="M282" s="100">
        <f t="shared" si="113"/>
        <v>0</v>
      </c>
      <c r="N282" s="100"/>
      <c r="O282" s="110">
        <f t="shared" si="106"/>
        <v>0</v>
      </c>
      <c r="P282" s="110">
        <f t="shared" si="106"/>
        <v>0</v>
      </c>
      <c r="Q282" s="110">
        <f t="shared" si="106"/>
        <v>0</v>
      </c>
      <c r="R282" s="110">
        <f t="shared" si="106"/>
        <v>0</v>
      </c>
      <c r="S282" s="110">
        <f t="shared" si="106"/>
        <v>0</v>
      </c>
      <c r="T282" s="110">
        <f t="shared" si="106"/>
        <v>0</v>
      </c>
      <c r="U282" s="110">
        <f t="shared" si="106"/>
        <v>0</v>
      </c>
      <c r="V282" s="110">
        <f t="shared" si="106"/>
        <v>0</v>
      </c>
      <c r="W282" s="110">
        <f t="shared" si="106"/>
        <v>0</v>
      </c>
      <c r="X282" s="110">
        <f t="shared" si="130"/>
        <v>0</v>
      </c>
      <c r="Y282" s="110">
        <f t="shared" si="130"/>
        <v>0</v>
      </c>
      <c r="Z282" s="110">
        <f t="shared" si="130"/>
        <v>1</v>
      </c>
      <c r="AB282" s="110">
        <f t="shared" si="114"/>
        <v>0</v>
      </c>
      <c r="AC282" s="110">
        <f t="shared" si="115"/>
        <v>0</v>
      </c>
      <c r="AD282" s="110">
        <f t="shared" si="116"/>
        <v>0</v>
      </c>
      <c r="AE282" s="110">
        <f t="shared" si="117"/>
        <v>0</v>
      </c>
      <c r="AF282" s="110">
        <f t="shared" si="118"/>
        <v>0</v>
      </c>
      <c r="AG282" s="110">
        <f t="shared" si="119"/>
        <v>0</v>
      </c>
      <c r="AI282" s="111">
        <f t="shared" si="107"/>
        <v>0</v>
      </c>
      <c r="AJ282" s="111">
        <f t="shared" si="108"/>
        <v>0</v>
      </c>
      <c r="AK282" s="111">
        <f t="shared" si="109"/>
        <v>0</v>
      </c>
      <c r="AR282" s="110" t="str">
        <f t="shared" si="120"/>
        <v/>
      </c>
      <c r="AS282" s="110" t="str">
        <f t="shared" si="121"/>
        <v/>
      </c>
      <c r="AT282" s="110" t="str">
        <f t="shared" si="122"/>
        <v/>
      </c>
      <c r="AU282" s="110" t="str">
        <f t="shared" si="123"/>
        <v/>
      </c>
      <c r="AV282" s="110" t="str">
        <f t="shared" si="124"/>
        <v/>
      </c>
      <c r="AW282" s="110" t="str">
        <f t="shared" si="110"/>
        <v/>
      </c>
      <c r="AX282" s="110" t="str">
        <f t="shared" si="110"/>
        <v/>
      </c>
      <c r="AY282" s="110" t="str">
        <f t="shared" si="110"/>
        <v/>
      </c>
      <c r="AZ282" s="110" t="str">
        <f t="shared" si="110"/>
        <v/>
      </c>
      <c r="BA282" s="110" t="str">
        <f t="shared" si="110"/>
        <v/>
      </c>
      <c r="BB282" s="110" t="str">
        <f t="shared" si="125"/>
        <v/>
      </c>
      <c r="BC282" s="110" t="str">
        <f t="shared" si="126"/>
        <v/>
      </c>
      <c r="BD282" s="110" t="str">
        <f t="shared" si="127"/>
        <v/>
      </c>
      <c r="BE282" s="110" t="str">
        <f t="shared" si="128"/>
        <v/>
      </c>
      <c r="BF282" s="110" t="str">
        <f t="shared" si="129"/>
        <v/>
      </c>
      <c r="BJ282" s="171" t="s">
        <v>989</v>
      </c>
      <c r="BK282" s="171" t="s">
        <v>521</v>
      </c>
      <c r="BL282" s="171" t="s">
        <v>522</v>
      </c>
      <c r="BM282" s="171" t="s">
        <v>314</v>
      </c>
      <c r="BN282" s="171" t="s">
        <v>990</v>
      </c>
    </row>
    <row r="283" spans="1:66" s="101" customFormat="1" ht="15">
      <c r="A283" s="35"/>
      <c r="B283" s="36"/>
      <c r="C283" s="36"/>
      <c r="D283" s="35"/>
      <c r="E283" s="36"/>
      <c r="F283" s="120"/>
      <c r="G283" s="97" t="str">
        <f t="shared" si="111"/>
        <v/>
      </c>
      <c r="H283" s="35"/>
      <c r="I283" s="36"/>
      <c r="J283" s="121"/>
      <c r="K283" s="121"/>
      <c r="L283" s="109">
        <f t="shared" si="112"/>
        <v>0</v>
      </c>
      <c r="M283" s="100">
        <f t="shared" si="113"/>
        <v>0</v>
      </c>
      <c r="N283" s="100"/>
      <c r="O283" s="110">
        <f t="shared" si="106"/>
        <v>0</v>
      </c>
      <c r="P283" s="110">
        <f t="shared" si="106"/>
        <v>0</v>
      </c>
      <c r="Q283" s="110">
        <f t="shared" si="106"/>
        <v>0</v>
      </c>
      <c r="R283" s="110">
        <f t="shared" si="106"/>
        <v>0</v>
      </c>
      <c r="S283" s="110">
        <f t="shared" si="106"/>
        <v>0</v>
      </c>
      <c r="T283" s="110">
        <f t="shared" si="106"/>
        <v>0</v>
      </c>
      <c r="U283" s="110">
        <f t="shared" si="106"/>
        <v>0</v>
      </c>
      <c r="V283" s="110">
        <f t="shared" si="106"/>
        <v>0</v>
      </c>
      <c r="W283" s="110">
        <f t="shared" si="106"/>
        <v>0</v>
      </c>
      <c r="X283" s="110">
        <f t="shared" si="130"/>
        <v>0</v>
      </c>
      <c r="Y283" s="110">
        <f t="shared" si="130"/>
        <v>0</v>
      </c>
      <c r="Z283" s="110">
        <f t="shared" si="130"/>
        <v>1</v>
      </c>
      <c r="AB283" s="110">
        <f t="shared" si="114"/>
        <v>0</v>
      </c>
      <c r="AC283" s="110">
        <f t="shared" si="115"/>
        <v>0</v>
      </c>
      <c r="AD283" s="110">
        <f t="shared" si="116"/>
        <v>0</v>
      </c>
      <c r="AE283" s="110">
        <f t="shared" si="117"/>
        <v>0</v>
      </c>
      <c r="AF283" s="110">
        <f t="shared" si="118"/>
        <v>0</v>
      </c>
      <c r="AG283" s="110">
        <f t="shared" si="119"/>
        <v>0</v>
      </c>
      <c r="AI283" s="111">
        <f t="shared" si="107"/>
        <v>0</v>
      </c>
      <c r="AJ283" s="111">
        <f t="shared" si="108"/>
        <v>0</v>
      </c>
      <c r="AK283" s="111">
        <f t="shared" si="109"/>
        <v>0</v>
      </c>
      <c r="AR283" s="110" t="str">
        <f t="shared" si="120"/>
        <v/>
      </c>
      <c r="AS283" s="110" t="str">
        <f t="shared" si="121"/>
        <v/>
      </c>
      <c r="AT283" s="110" t="str">
        <f t="shared" si="122"/>
        <v/>
      </c>
      <c r="AU283" s="110" t="str">
        <f t="shared" si="123"/>
        <v/>
      </c>
      <c r="AV283" s="110" t="str">
        <f t="shared" si="124"/>
        <v/>
      </c>
      <c r="AW283" s="110" t="str">
        <f t="shared" si="110"/>
        <v/>
      </c>
      <c r="AX283" s="110" t="str">
        <f t="shared" si="110"/>
        <v/>
      </c>
      <c r="AY283" s="110" t="str">
        <f t="shared" si="110"/>
        <v/>
      </c>
      <c r="AZ283" s="110" t="str">
        <f t="shared" si="110"/>
        <v/>
      </c>
      <c r="BA283" s="110" t="str">
        <f t="shared" si="110"/>
        <v/>
      </c>
      <c r="BB283" s="110" t="str">
        <f t="shared" si="125"/>
        <v/>
      </c>
      <c r="BC283" s="110" t="str">
        <f t="shared" si="126"/>
        <v/>
      </c>
      <c r="BD283" s="110" t="str">
        <f t="shared" si="127"/>
        <v/>
      </c>
      <c r="BE283" s="110" t="str">
        <f t="shared" si="128"/>
        <v/>
      </c>
      <c r="BF283" s="110" t="str">
        <f t="shared" si="129"/>
        <v/>
      </c>
      <c r="BJ283" s="171" t="s">
        <v>991</v>
      </c>
      <c r="BK283" s="171" t="s">
        <v>907</v>
      </c>
      <c r="BL283" s="171" t="s">
        <v>908</v>
      </c>
      <c r="BM283" s="171" t="s">
        <v>433</v>
      </c>
      <c r="BN283" s="171" t="s">
        <v>992</v>
      </c>
    </row>
    <row r="284" spans="1:66" s="101" customFormat="1" ht="15">
      <c r="A284" s="35"/>
      <c r="B284" s="36"/>
      <c r="C284" s="36"/>
      <c r="D284" s="35"/>
      <c r="E284" s="36"/>
      <c r="F284" s="120"/>
      <c r="G284" s="97" t="str">
        <f t="shared" si="111"/>
        <v/>
      </c>
      <c r="H284" s="35"/>
      <c r="I284" s="36"/>
      <c r="J284" s="121"/>
      <c r="K284" s="121"/>
      <c r="L284" s="109">
        <f t="shared" si="112"/>
        <v>0</v>
      </c>
      <c r="M284" s="100">
        <f t="shared" si="113"/>
        <v>0</v>
      </c>
      <c r="N284" s="100"/>
      <c r="O284" s="110">
        <f t="shared" si="106"/>
        <v>0</v>
      </c>
      <c r="P284" s="110">
        <f t="shared" si="106"/>
        <v>0</v>
      </c>
      <c r="Q284" s="110">
        <f t="shared" si="106"/>
        <v>0</v>
      </c>
      <c r="R284" s="110">
        <f t="shared" si="106"/>
        <v>0</v>
      </c>
      <c r="S284" s="110">
        <f t="shared" si="106"/>
        <v>0</v>
      </c>
      <c r="T284" s="110">
        <f t="shared" si="106"/>
        <v>0</v>
      </c>
      <c r="U284" s="110">
        <f t="shared" si="106"/>
        <v>0</v>
      </c>
      <c r="V284" s="110">
        <f t="shared" si="106"/>
        <v>0</v>
      </c>
      <c r="W284" s="110">
        <f t="shared" si="106"/>
        <v>0</v>
      </c>
      <c r="X284" s="110">
        <f t="shared" si="130"/>
        <v>0</v>
      </c>
      <c r="Y284" s="110">
        <f t="shared" si="130"/>
        <v>0</v>
      </c>
      <c r="Z284" s="110">
        <f t="shared" si="130"/>
        <v>1</v>
      </c>
      <c r="AB284" s="110">
        <f t="shared" si="114"/>
        <v>0</v>
      </c>
      <c r="AC284" s="110">
        <f t="shared" si="115"/>
        <v>0</v>
      </c>
      <c r="AD284" s="110">
        <f t="shared" si="116"/>
        <v>0</v>
      </c>
      <c r="AE284" s="110">
        <f t="shared" si="117"/>
        <v>0</v>
      </c>
      <c r="AF284" s="110">
        <f t="shared" si="118"/>
        <v>0</v>
      </c>
      <c r="AG284" s="110">
        <f t="shared" si="119"/>
        <v>0</v>
      </c>
      <c r="AI284" s="111">
        <f t="shared" si="107"/>
        <v>0</v>
      </c>
      <c r="AJ284" s="111">
        <f t="shared" si="108"/>
        <v>0</v>
      </c>
      <c r="AK284" s="111">
        <f t="shared" si="109"/>
        <v>0</v>
      </c>
      <c r="AR284" s="110" t="str">
        <f t="shared" si="120"/>
        <v/>
      </c>
      <c r="AS284" s="110" t="str">
        <f t="shared" si="121"/>
        <v/>
      </c>
      <c r="AT284" s="110" t="str">
        <f t="shared" si="122"/>
        <v/>
      </c>
      <c r="AU284" s="110" t="str">
        <f t="shared" si="123"/>
        <v/>
      </c>
      <c r="AV284" s="110" t="str">
        <f t="shared" si="124"/>
        <v/>
      </c>
      <c r="AW284" s="110" t="str">
        <f t="shared" si="110"/>
        <v/>
      </c>
      <c r="AX284" s="110" t="str">
        <f t="shared" si="110"/>
        <v/>
      </c>
      <c r="AY284" s="110" t="str">
        <f t="shared" si="110"/>
        <v/>
      </c>
      <c r="AZ284" s="110" t="str">
        <f t="shared" si="110"/>
        <v/>
      </c>
      <c r="BA284" s="110" t="str">
        <f t="shared" si="110"/>
        <v/>
      </c>
      <c r="BB284" s="110" t="str">
        <f t="shared" si="125"/>
        <v/>
      </c>
      <c r="BC284" s="110" t="str">
        <f t="shared" si="126"/>
        <v/>
      </c>
      <c r="BD284" s="110" t="str">
        <f t="shared" si="127"/>
        <v/>
      </c>
      <c r="BE284" s="110" t="str">
        <f t="shared" si="128"/>
        <v/>
      </c>
      <c r="BF284" s="110" t="str">
        <f t="shared" si="129"/>
        <v/>
      </c>
      <c r="BJ284" s="171" t="s">
        <v>993</v>
      </c>
      <c r="BK284" s="171" t="s">
        <v>521</v>
      </c>
      <c r="BL284" s="171" t="s">
        <v>522</v>
      </c>
      <c r="BM284" s="171" t="s">
        <v>314</v>
      </c>
      <c r="BN284" s="171" t="s">
        <v>994</v>
      </c>
    </row>
    <row r="285" spans="1:66" s="101" customFormat="1" ht="15">
      <c r="A285" s="35"/>
      <c r="B285" s="36"/>
      <c r="C285" s="36"/>
      <c r="D285" s="35"/>
      <c r="E285" s="36"/>
      <c r="F285" s="120"/>
      <c r="G285" s="97" t="str">
        <f t="shared" si="111"/>
        <v/>
      </c>
      <c r="H285" s="35"/>
      <c r="I285" s="36"/>
      <c r="J285" s="121"/>
      <c r="K285" s="121"/>
      <c r="L285" s="109">
        <f t="shared" si="112"/>
        <v>0</v>
      </c>
      <c r="M285" s="100">
        <f t="shared" si="113"/>
        <v>0</v>
      </c>
      <c r="N285" s="100"/>
      <c r="O285" s="110">
        <f t="shared" si="106"/>
        <v>0</v>
      </c>
      <c r="P285" s="110">
        <f t="shared" si="106"/>
        <v>0</v>
      </c>
      <c r="Q285" s="110">
        <f t="shared" si="106"/>
        <v>0</v>
      </c>
      <c r="R285" s="110">
        <f t="shared" si="106"/>
        <v>0</v>
      </c>
      <c r="S285" s="110">
        <f t="shared" si="106"/>
        <v>0</v>
      </c>
      <c r="T285" s="110">
        <f t="shared" si="106"/>
        <v>0</v>
      </c>
      <c r="U285" s="110">
        <f t="shared" si="106"/>
        <v>0</v>
      </c>
      <c r="V285" s="110">
        <f t="shared" si="106"/>
        <v>0</v>
      </c>
      <c r="W285" s="110">
        <f t="shared" si="106"/>
        <v>0</v>
      </c>
      <c r="X285" s="110">
        <f t="shared" si="130"/>
        <v>0</v>
      </c>
      <c r="Y285" s="110">
        <f t="shared" si="130"/>
        <v>0</v>
      </c>
      <c r="Z285" s="110">
        <f t="shared" si="130"/>
        <v>1</v>
      </c>
      <c r="AB285" s="110">
        <f t="shared" si="114"/>
        <v>0</v>
      </c>
      <c r="AC285" s="110">
        <f t="shared" si="115"/>
        <v>0</v>
      </c>
      <c r="AD285" s="110">
        <f t="shared" si="116"/>
        <v>0</v>
      </c>
      <c r="AE285" s="110">
        <f t="shared" si="117"/>
        <v>0</v>
      </c>
      <c r="AF285" s="110">
        <f t="shared" si="118"/>
        <v>0</v>
      </c>
      <c r="AG285" s="110">
        <f t="shared" si="119"/>
        <v>0</v>
      </c>
      <c r="AI285" s="111">
        <f t="shared" si="107"/>
        <v>0</v>
      </c>
      <c r="AJ285" s="111">
        <f t="shared" si="108"/>
        <v>0</v>
      </c>
      <c r="AK285" s="111">
        <f t="shared" si="109"/>
        <v>0</v>
      </c>
      <c r="AR285" s="110" t="str">
        <f t="shared" si="120"/>
        <v/>
      </c>
      <c r="AS285" s="110" t="str">
        <f t="shared" si="121"/>
        <v/>
      </c>
      <c r="AT285" s="110" t="str">
        <f t="shared" si="122"/>
        <v/>
      </c>
      <c r="AU285" s="110" t="str">
        <f t="shared" si="123"/>
        <v/>
      </c>
      <c r="AV285" s="110" t="str">
        <f t="shared" si="124"/>
        <v/>
      </c>
      <c r="AW285" s="110" t="str">
        <f t="shared" si="110"/>
        <v/>
      </c>
      <c r="AX285" s="110" t="str">
        <f t="shared" si="110"/>
        <v/>
      </c>
      <c r="AY285" s="110" t="str">
        <f t="shared" si="110"/>
        <v/>
      </c>
      <c r="AZ285" s="110" t="str">
        <f t="shared" si="110"/>
        <v/>
      </c>
      <c r="BA285" s="110" t="str">
        <f t="shared" si="110"/>
        <v/>
      </c>
      <c r="BB285" s="110" t="str">
        <f t="shared" si="125"/>
        <v/>
      </c>
      <c r="BC285" s="110" t="str">
        <f t="shared" si="126"/>
        <v/>
      </c>
      <c r="BD285" s="110" t="str">
        <f t="shared" si="127"/>
        <v/>
      </c>
      <c r="BE285" s="110" t="str">
        <f t="shared" si="128"/>
        <v/>
      </c>
      <c r="BF285" s="110" t="str">
        <f t="shared" si="129"/>
        <v/>
      </c>
      <c r="BJ285" s="171" t="s">
        <v>995</v>
      </c>
      <c r="BK285" s="171" t="s">
        <v>479</v>
      </c>
      <c r="BL285" s="171" t="s">
        <v>480</v>
      </c>
      <c r="BM285" s="171" t="s">
        <v>314</v>
      </c>
      <c r="BN285" s="171" t="s">
        <v>996</v>
      </c>
    </row>
    <row r="286" spans="1:66" s="101" customFormat="1" ht="15">
      <c r="A286" s="35"/>
      <c r="B286" s="36"/>
      <c r="C286" s="36"/>
      <c r="D286" s="35"/>
      <c r="E286" s="36"/>
      <c r="F286" s="120"/>
      <c r="G286" s="97" t="str">
        <f t="shared" si="111"/>
        <v/>
      </c>
      <c r="H286" s="35"/>
      <c r="I286" s="36"/>
      <c r="J286" s="121"/>
      <c r="K286" s="121"/>
      <c r="L286" s="109">
        <f t="shared" si="112"/>
        <v>0</v>
      </c>
      <c r="M286" s="100">
        <f t="shared" si="113"/>
        <v>0</v>
      </c>
      <c r="N286" s="100"/>
      <c r="O286" s="110">
        <f t="shared" si="106"/>
        <v>0</v>
      </c>
      <c r="P286" s="110">
        <f t="shared" si="106"/>
        <v>0</v>
      </c>
      <c r="Q286" s="110">
        <f t="shared" si="106"/>
        <v>0</v>
      </c>
      <c r="R286" s="110">
        <f t="shared" si="106"/>
        <v>0</v>
      </c>
      <c r="S286" s="110">
        <f t="shared" si="106"/>
        <v>0</v>
      </c>
      <c r="T286" s="110">
        <f t="shared" si="106"/>
        <v>0</v>
      </c>
      <c r="U286" s="110">
        <f t="shared" si="106"/>
        <v>0</v>
      </c>
      <c r="V286" s="110">
        <f t="shared" si="106"/>
        <v>0</v>
      </c>
      <c r="W286" s="110">
        <f t="shared" si="106"/>
        <v>0</v>
      </c>
      <c r="X286" s="110">
        <f t="shared" si="130"/>
        <v>0</v>
      </c>
      <c r="Y286" s="110">
        <f t="shared" si="130"/>
        <v>0</v>
      </c>
      <c r="Z286" s="110">
        <f t="shared" si="130"/>
        <v>1</v>
      </c>
      <c r="AB286" s="110">
        <f t="shared" si="114"/>
        <v>0</v>
      </c>
      <c r="AC286" s="110">
        <f t="shared" si="115"/>
        <v>0</v>
      </c>
      <c r="AD286" s="110">
        <f t="shared" si="116"/>
        <v>0</v>
      </c>
      <c r="AE286" s="110">
        <f t="shared" si="117"/>
        <v>0</v>
      </c>
      <c r="AF286" s="110">
        <f t="shared" si="118"/>
        <v>0</v>
      </c>
      <c r="AG286" s="110">
        <f t="shared" si="119"/>
        <v>0</v>
      </c>
      <c r="AI286" s="111">
        <f t="shared" si="107"/>
        <v>0</v>
      </c>
      <c r="AJ286" s="111">
        <f t="shared" si="108"/>
        <v>0</v>
      </c>
      <c r="AK286" s="111">
        <f t="shared" si="109"/>
        <v>0</v>
      </c>
      <c r="AR286" s="110" t="str">
        <f t="shared" si="120"/>
        <v/>
      </c>
      <c r="AS286" s="110" t="str">
        <f t="shared" si="121"/>
        <v/>
      </c>
      <c r="AT286" s="110" t="str">
        <f t="shared" si="122"/>
        <v/>
      </c>
      <c r="AU286" s="110" t="str">
        <f t="shared" si="123"/>
        <v/>
      </c>
      <c r="AV286" s="110" t="str">
        <f t="shared" si="124"/>
        <v/>
      </c>
      <c r="AW286" s="110" t="str">
        <f t="shared" si="110"/>
        <v/>
      </c>
      <c r="AX286" s="110" t="str">
        <f t="shared" si="110"/>
        <v/>
      </c>
      <c r="AY286" s="110" t="str">
        <f t="shared" si="110"/>
        <v/>
      </c>
      <c r="AZ286" s="110" t="str">
        <f t="shared" si="110"/>
        <v/>
      </c>
      <c r="BA286" s="110" t="str">
        <f t="shared" si="110"/>
        <v/>
      </c>
      <c r="BB286" s="110" t="str">
        <f t="shared" si="125"/>
        <v/>
      </c>
      <c r="BC286" s="110" t="str">
        <f t="shared" si="126"/>
        <v/>
      </c>
      <c r="BD286" s="110" t="str">
        <f t="shared" si="127"/>
        <v/>
      </c>
      <c r="BE286" s="110" t="str">
        <f t="shared" si="128"/>
        <v/>
      </c>
      <c r="BF286" s="110" t="str">
        <f t="shared" si="129"/>
        <v/>
      </c>
      <c r="BJ286" s="171" t="s">
        <v>997</v>
      </c>
      <c r="BK286" s="171" t="s">
        <v>521</v>
      </c>
      <c r="BL286" s="171" t="s">
        <v>522</v>
      </c>
      <c r="BM286" s="171" t="s">
        <v>314</v>
      </c>
      <c r="BN286" s="171" t="s">
        <v>998</v>
      </c>
    </row>
    <row r="287" spans="1:66" s="101" customFormat="1" ht="15">
      <c r="A287" s="35"/>
      <c r="B287" s="36"/>
      <c r="C287" s="36"/>
      <c r="D287" s="35"/>
      <c r="E287" s="36"/>
      <c r="F287" s="120"/>
      <c r="G287" s="97" t="str">
        <f t="shared" si="111"/>
        <v/>
      </c>
      <c r="H287" s="35"/>
      <c r="I287" s="36"/>
      <c r="J287" s="121"/>
      <c r="K287" s="121"/>
      <c r="L287" s="109">
        <f t="shared" si="112"/>
        <v>0</v>
      </c>
      <c r="M287" s="100">
        <f t="shared" si="113"/>
        <v>0</v>
      </c>
      <c r="N287" s="100"/>
      <c r="O287" s="110">
        <f t="shared" si="106"/>
        <v>0</v>
      </c>
      <c r="P287" s="110">
        <f t="shared" si="106"/>
        <v>0</v>
      </c>
      <c r="Q287" s="110">
        <f t="shared" si="106"/>
        <v>0</v>
      </c>
      <c r="R287" s="110">
        <f t="shared" si="106"/>
        <v>0</v>
      </c>
      <c r="S287" s="110">
        <f t="shared" si="106"/>
        <v>0</v>
      </c>
      <c r="T287" s="110">
        <f t="shared" si="106"/>
        <v>0</v>
      </c>
      <c r="U287" s="110">
        <f t="shared" si="106"/>
        <v>0</v>
      </c>
      <c r="V287" s="110">
        <f t="shared" si="106"/>
        <v>0</v>
      </c>
      <c r="W287" s="110">
        <f t="shared" si="106"/>
        <v>0</v>
      </c>
      <c r="X287" s="110">
        <f t="shared" si="130"/>
        <v>0</v>
      </c>
      <c r="Y287" s="110">
        <f t="shared" si="130"/>
        <v>0</v>
      </c>
      <c r="Z287" s="110">
        <f t="shared" si="130"/>
        <v>1</v>
      </c>
      <c r="AB287" s="110">
        <f t="shared" si="114"/>
        <v>0</v>
      </c>
      <c r="AC287" s="110">
        <f t="shared" si="115"/>
        <v>0</v>
      </c>
      <c r="AD287" s="110">
        <f t="shared" si="116"/>
        <v>0</v>
      </c>
      <c r="AE287" s="110">
        <f t="shared" si="117"/>
        <v>0</v>
      </c>
      <c r="AF287" s="110">
        <f t="shared" si="118"/>
        <v>0</v>
      </c>
      <c r="AG287" s="110">
        <f t="shared" si="119"/>
        <v>0</v>
      </c>
      <c r="AI287" s="111">
        <f t="shared" si="107"/>
        <v>0</v>
      </c>
      <c r="AJ287" s="111">
        <f t="shared" si="108"/>
        <v>0</v>
      </c>
      <c r="AK287" s="111">
        <f t="shared" si="109"/>
        <v>0</v>
      </c>
      <c r="AR287" s="110" t="str">
        <f t="shared" si="120"/>
        <v/>
      </c>
      <c r="AS287" s="110" t="str">
        <f t="shared" si="121"/>
        <v/>
      </c>
      <c r="AT287" s="110" t="str">
        <f t="shared" si="122"/>
        <v/>
      </c>
      <c r="AU287" s="110" t="str">
        <f t="shared" si="123"/>
        <v/>
      </c>
      <c r="AV287" s="110" t="str">
        <f t="shared" si="124"/>
        <v/>
      </c>
      <c r="AW287" s="110" t="str">
        <f t="shared" si="110"/>
        <v/>
      </c>
      <c r="AX287" s="110" t="str">
        <f t="shared" si="110"/>
        <v/>
      </c>
      <c r="AY287" s="110" t="str">
        <f t="shared" si="110"/>
        <v/>
      </c>
      <c r="AZ287" s="110" t="str">
        <f t="shared" si="110"/>
        <v/>
      </c>
      <c r="BA287" s="110" t="str">
        <f t="shared" si="110"/>
        <v/>
      </c>
      <c r="BB287" s="110" t="str">
        <f t="shared" si="125"/>
        <v/>
      </c>
      <c r="BC287" s="110" t="str">
        <f t="shared" si="126"/>
        <v/>
      </c>
      <c r="BD287" s="110" t="str">
        <f t="shared" si="127"/>
        <v/>
      </c>
      <c r="BE287" s="110" t="str">
        <f t="shared" si="128"/>
        <v/>
      </c>
      <c r="BF287" s="110" t="str">
        <f t="shared" si="129"/>
        <v/>
      </c>
      <c r="BJ287" s="171" t="s">
        <v>999</v>
      </c>
      <c r="BK287" s="171" t="s">
        <v>1000</v>
      </c>
      <c r="BL287" s="171" t="s">
        <v>1001</v>
      </c>
      <c r="BM287" s="171" t="s">
        <v>412</v>
      </c>
      <c r="BN287" s="171" t="s">
        <v>1002</v>
      </c>
    </row>
    <row r="288" spans="1:66" s="101" customFormat="1" ht="15">
      <c r="A288" s="35"/>
      <c r="B288" s="36"/>
      <c r="C288" s="36"/>
      <c r="D288" s="35"/>
      <c r="E288" s="36"/>
      <c r="F288" s="120"/>
      <c r="G288" s="97" t="str">
        <f t="shared" si="111"/>
        <v/>
      </c>
      <c r="H288" s="35"/>
      <c r="I288" s="36"/>
      <c r="J288" s="121"/>
      <c r="K288" s="121"/>
      <c r="L288" s="109">
        <f t="shared" si="112"/>
        <v>0</v>
      </c>
      <c r="M288" s="100">
        <f t="shared" si="113"/>
        <v>0</v>
      </c>
      <c r="N288" s="100"/>
      <c r="O288" s="110">
        <f t="shared" si="106"/>
        <v>0</v>
      </c>
      <c r="P288" s="110">
        <f t="shared" si="106"/>
        <v>0</v>
      </c>
      <c r="Q288" s="110">
        <f t="shared" si="106"/>
        <v>0</v>
      </c>
      <c r="R288" s="110">
        <f t="shared" si="106"/>
        <v>0</v>
      </c>
      <c r="S288" s="110">
        <f t="shared" si="106"/>
        <v>0</v>
      </c>
      <c r="T288" s="110">
        <f t="shared" si="106"/>
        <v>0</v>
      </c>
      <c r="U288" s="110">
        <f t="shared" si="106"/>
        <v>0</v>
      </c>
      <c r="V288" s="110">
        <f t="shared" si="106"/>
        <v>0</v>
      </c>
      <c r="W288" s="110">
        <f t="shared" si="106"/>
        <v>0</v>
      </c>
      <c r="X288" s="110">
        <f t="shared" si="130"/>
        <v>0</v>
      </c>
      <c r="Y288" s="110">
        <f t="shared" si="130"/>
        <v>0</v>
      </c>
      <c r="Z288" s="110">
        <f t="shared" si="130"/>
        <v>1</v>
      </c>
      <c r="AB288" s="110">
        <f t="shared" si="114"/>
        <v>0</v>
      </c>
      <c r="AC288" s="110">
        <f t="shared" si="115"/>
        <v>0</v>
      </c>
      <c r="AD288" s="110">
        <f t="shared" si="116"/>
        <v>0</v>
      </c>
      <c r="AE288" s="110">
        <f t="shared" si="117"/>
        <v>0</v>
      </c>
      <c r="AF288" s="110">
        <f t="shared" si="118"/>
        <v>0</v>
      </c>
      <c r="AG288" s="110">
        <f t="shared" si="119"/>
        <v>0</v>
      </c>
      <c r="AI288" s="111">
        <f t="shared" si="107"/>
        <v>0</v>
      </c>
      <c r="AJ288" s="111">
        <f t="shared" si="108"/>
        <v>0</v>
      </c>
      <c r="AK288" s="111">
        <f t="shared" si="109"/>
        <v>0</v>
      </c>
      <c r="AR288" s="110" t="str">
        <f t="shared" si="120"/>
        <v/>
      </c>
      <c r="AS288" s="110" t="str">
        <f t="shared" si="121"/>
        <v/>
      </c>
      <c r="AT288" s="110" t="str">
        <f t="shared" si="122"/>
        <v/>
      </c>
      <c r="AU288" s="110" t="str">
        <f t="shared" si="123"/>
        <v/>
      </c>
      <c r="AV288" s="110" t="str">
        <f t="shared" si="124"/>
        <v/>
      </c>
      <c r="AW288" s="110" t="str">
        <f t="shared" si="110"/>
        <v/>
      </c>
      <c r="AX288" s="110" t="str">
        <f t="shared" si="110"/>
        <v/>
      </c>
      <c r="AY288" s="110" t="str">
        <f t="shared" si="110"/>
        <v/>
      </c>
      <c r="AZ288" s="110" t="str">
        <f t="shared" si="110"/>
        <v/>
      </c>
      <c r="BA288" s="110" t="str">
        <f t="shared" si="110"/>
        <v/>
      </c>
      <c r="BB288" s="110" t="str">
        <f t="shared" si="125"/>
        <v/>
      </c>
      <c r="BC288" s="110" t="str">
        <f t="shared" si="126"/>
        <v/>
      </c>
      <c r="BD288" s="110" t="str">
        <f t="shared" si="127"/>
        <v/>
      </c>
      <c r="BE288" s="110" t="str">
        <f t="shared" si="128"/>
        <v/>
      </c>
      <c r="BF288" s="110" t="str">
        <f t="shared" si="129"/>
        <v/>
      </c>
      <c r="BJ288" s="171" t="s">
        <v>1003</v>
      </c>
      <c r="BK288" s="171" t="s">
        <v>871</v>
      </c>
      <c r="BL288" s="171" t="s">
        <v>872</v>
      </c>
      <c r="BM288" s="171" t="s">
        <v>314</v>
      </c>
      <c r="BN288" s="171" t="s">
        <v>1004</v>
      </c>
    </row>
    <row r="289" spans="1:66" s="101" customFormat="1" ht="15">
      <c r="A289" s="35"/>
      <c r="B289" s="36"/>
      <c r="C289" s="36"/>
      <c r="D289" s="35"/>
      <c r="E289" s="36"/>
      <c r="F289" s="120"/>
      <c r="G289" s="97" t="str">
        <f t="shared" si="111"/>
        <v/>
      </c>
      <c r="H289" s="35"/>
      <c r="I289" s="36"/>
      <c r="J289" s="121"/>
      <c r="K289" s="121"/>
      <c r="L289" s="109">
        <f t="shared" si="112"/>
        <v>0</v>
      </c>
      <c r="M289" s="100">
        <f t="shared" si="113"/>
        <v>0</v>
      </c>
      <c r="N289" s="100"/>
      <c r="O289" s="110">
        <f t="shared" si="106"/>
        <v>0</v>
      </c>
      <c r="P289" s="110">
        <f t="shared" si="106"/>
        <v>0</v>
      </c>
      <c r="Q289" s="110">
        <f t="shared" si="106"/>
        <v>0</v>
      </c>
      <c r="R289" s="110">
        <f t="shared" ref="R289:W331" si="131">IF(D289&lt;&gt;"",1,0)</f>
        <v>0</v>
      </c>
      <c r="S289" s="110">
        <f t="shared" si="131"/>
        <v>0</v>
      </c>
      <c r="T289" s="110">
        <f t="shared" si="131"/>
        <v>0</v>
      </c>
      <c r="U289" s="110">
        <f t="shared" si="131"/>
        <v>0</v>
      </c>
      <c r="V289" s="110">
        <f t="shared" si="131"/>
        <v>0</v>
      </c>
      <c r="W289" s="110">
        <f t="shared" si="131"/>
        <v>0</v>
      </c>
      <c r="X289" s="110">
        <f t="shared" si="130"/>
        <v>0</v>
      </c>
      <c r="Y289" s="110">
        <f t="shared" si="130"/>
        <v>0</v>
      </c>
      <c r="Z289" s="110">
        <f t="shared" si="130"/>
        <v>1</v>
      </c>
      <c r="AB289" s="110">
        <f t="shared" si="114"/>
        <v>0</v>
      </c>
      <c r="AC289" s="110">
        <f t="shared" si="115"/>
        <v>0</v>
      </c>
      <c r="AD289" s="110">
        <f t="shared" si="116"/>
        <v>0</v>
      </c>
      <c r="AE289" s="110">
        <f t="shared" si="117"/>
        <v>0</v>
      </c>
      <c r="AF289" s="110">
        <f t="shared" si="118"/>
        <v>0</v>
      </c>
      <c r="AG289" s="110">
        <f t="shared" si="119"/>
        <v>0</v>
      </c>
      <c r="AI289" s="111">
        <f t="shared" si="107"/>
        <v>0</v>
      </c>
      <c r="AJ289" s="111">
        <f t="shared" si="108"/>
        <v>0</v>
      </c>
      <c r="AK289" s="111">
        <f t="shared" si="109"/>
        <v>0</v>
      </c>
      <c r="AR289" s="110" t="str">
        <f t="shared" si="120"/>
        <v/>
      </c>
      <c r="AS289" s="110" t="str">
        <f t="shared" si="121"/>
        <v/>
      </c>
      <c r="AT289" s="110" t="str">
        <f t="shared" si="122"/>
        <v/>
      </c>
      <c r="AU289" s="110" t="str">
        <f t="shared" si="123"/>
        <v/>
      </c>
      <c r="AV289" s="110" t="str">
        <f t="shared" si="124"/>
        <v/>
      </c>
      <c r="AW289" s="110" t="str">
        <f t="shared" si="110"/>
        <v/>
      </c>
      <c r="AX289" s="110" t="str">
        <f t="shared" si="110"/>
        <v/>
      </c>
      <c r="AY289" s="110" t="str">
        <f t="shared" si="110"/>
        <v/>
      </c>
      <c r="AZ289" s="110" t="str">
        <f t="shared" si="110"/>
        <v/>
      </c>
      <c r="BA289" s="110" t="str">
        <f t="shared" si="110"/>
        <v/>
      </c>
      <c r="BB289" s="110" t="str">
        <f t="shared" si="125"/>
        <v/>
      </c>
      <c r="BC289" s="110" t="str">
        <f t="shared" si="126"/>
        <v/>
      </c>
      <c r="BD289" s="110" t="str">
        <f t="shared" si="127"/>
        <v/>
      </c>
      <c r="BE289" s="110" t="str">
        <f t="shared" si="128"/>
        <v/>
      </c>
      <c r="BF289" s="110" t="str">
        <f t="shared" si="129"/>
        <v/>
      </c>
      <c r="BJ289" s="171" t="s">
        <v>1005</v>
      </c>
      <c r="BK289" s="171" t="s">
        <v>521</v>
      </c>
      <c r="BL289" s="171" t="s">
        <v>522</v>
      </c>
      <c r="BM289" s="171" t="s">
        <v>314</v>
      </c>
      <c r="BN289" s="171" t="s">
        <v>1006</v>
      </c>
    </row>
    <row r="290" spans="1:66" s="101" customFormat="1" ht="15">
      <c r="A290" s="35"/>
      <c r="B290" s="36"/>
      <c r="C290" s="36"/>
      <c r="D290" s="35"/>
      <c r="E290" s="36"/>
      <c r="F290" s="120"/>
      <c r="G290" s="97" t="str">
        <f t="shared" si="111"/>
        <v/>
      </c>
      <c r="H290" s="35"/>
      <c r="I290" s="36"/>
      <c r="J290" s="121"/>
      <c r="K290" s="121"/>
      <c r="L290" s="109">
        <f t="shared" si="112"/>
        <v>0</v>
      </c>
      <c r="M290" s="100">
        <f t="shared" si="113"/>
        <v>0</v>
      </c>
      <c r="N290" s="100"/>
      <c r="O290" s="110">
        <f t="shared" ref="O290:T353" si="132">IF(A290&lt;&gt;"",1,0)</f>
        <v>0</v>
      </c>
      <c r="P290" s="110">
        <f t="shared" si="132"/>
        <v>0</v>
      </c>
      <c r="Q290" s="110">
        <f t="shared" si="132"/>
        <v>0</v>
      </c>
      <c r="R290" s="110">
        <f t="shared" si="131"/>
        <v>0</v>
      </c>
      <c r="S290" s="110">
        <f t="shared" si="131"/>
        <v>0</v>
      </c>
      <c r="T290" s="110">
        <f t="shared" si="131"/>
        <v>0</v>
      </c>
      <c r="U290" s="110">
        <f t="shared" si="131"/>
        <v>0</v>
      </c>
      <c r="V290" s="110">
        <f t="shared" si="131"/>
        <v>0</v>
      </c>
      <c r="W290" s="110">
        <f t="shared" si="131"/>
        <v>0</v>
      </c>
      <c r="X290" s="110">
        <f t="shared" si="130"/>
        <v>0</v>
      </c>
      <c r="Y290" s="110">
        <f t="shared" si="130"/>
        <v>0</v>
      </c>
      <c r="Z290" s="110">
        <f t="shared" si="130"/>
        <v>1</v>
      </c>
      <c r="AB290" s="110">
        <f t="shared" si="114"/>
        <v>0</v>
      </c>
      <c r="AC290" s="110">
        <f t="shared" si="115"/>
        <v>0</v>
      </c>
      <c r="AD290" s="110">
        <f t="shared" si="116"/>
        <v>0</v>
      </c>
      <c r="AE290" s="110">
        <f t="shared" si="117"/>
        <v>0</v>
      </c>
      <c r="AF290" s="110">
        <f t="shared" si="118"/>
        <v>0</v>
      </c>
      <c r="AG290" s="110">
        <f t="shared" si="119"/>
        <v>0</v>
      </c>
      <c r="AI290" s="111">
        <f t="shared" si="107"/>
        <v>0</v>
      </c>
      <c r="AJ290" s="111">
        <f t="shared" si="108"/>
        <v>0</v>
      </c>
      <c r="AK290" s="111">
        <f t="shared" si="109"/>
        <v>0</v>
      </c>
      <c r="AR290" s="110" t="str">
        <f t="shared" si="120"/>
        <v/>
      </c>
      <c r="AS290" s="110" t="str">
        <f t="shared" si="121"/>
        <v/>
      </c>
      <c r="AT290" s="110" t="str">
        <f t="shared" si="122"/>
        <v/>
      </c>
      <c r="AU290" s="110" t="str">
        <f t="shared" si="123"/>
        <v/>
      </c>
      <c r="AV290" s="110" t="str">
        <f t="shared" si="124"/>
        <v/>
      </c>
      <c r="AW290" s="110" t="str">
        <f t="shared" si="110"/>
        <v/>
      </c>
      <c r="AX290" s="110" t="str">
        <f t="shared" si="110"/>
        <v/>
      </c>
      <c r="AY290" s="110" t="str">
        <f t="shared" si="110"/>
        <v/>
      </c>
      <c r="AZ290" s="110" t="str">
        <f t="shared" si="110"/>
        <v/>
      </c>
      <c r="BA290" s="110" t="str">
        <f t="shared" si="110"/>
        <v/>
      </c>
      <c r="BB290" s="110" t="str">
        <f t="shared" si="125"/>
        <v/>
      </c>
      <c r="BC290" s="110" t="str">
        <f t="shared" si="126"/>
        <v/>
      </c>
      <c r="BD290" s="110" t="str">
        <f t="shared" si="127"/>
        <v/>
      </c>
      <c r="BE290" s="110" t="str">
        <f t="shared" si="128"/>
        <v/>
      </c>
      <c r="BF290" s="110" t="str">
        <f t="shared" si="129"/>
        <v/>
      </c>
      <c r="BJ290" s="171" t="s">
        <v>1007</v>
      </c>
      <c r="BK290" s="171" t="s">
        <v>485</v>
      </c>
      <c r="BL290" s="171" t="s">
        <v>486</v>
      </c>
      <c r="BM290" s="171" t="s">
        <v>304</v>
      </c>
      <c r="BN290" s="171" t="s">
        <v>1006</v>
      </c>
    </row>
    <row r="291" spans="1:66" s="101" customFormat="1" ht="15">
      <c r="A291" s="35"/>
      <c r="B291" s="36"/>
      <c r="C291" s="36"/>
      <c r="D291" s="35"/>
      <c r="E291" s="36"/>
      <c r="F291" s="120"/>
      <c r="G291" s="97" t="str">
        <f t="shared" si="111"/>
        <v/>
      </c>
      <c r="H291" s="35"/>
      <c r="I291" s="36"/>
      <c r="J291" s="121"/>
      <c r="K291" s="121"/>
      <c r="L291" s="109">
        <f t="shared" si="112"/>
        <v>0</v>
      </c>
      <c r="M291" s="100">
        <f t="shared" si="113"/>
        <v>0</v>
      </c>
      <c r="N291" s="100"/>
      <c r="O291" s="110">
        <f t="shared" si="132"/>
        <v>0</v>
      </c>
      <c r="P291" s="110">
        <f t="shared" si="132"/>
        <v>0</v>
      </c>
      <c r="Q291" s="110">
        <f t="shared" si="132"/>
        <v>0</v>
      </c>
      <c r="R291" s="110">
        <f t="shared" si="131"/>
        <v>0</v>
      </c>
      <c r="S291" s="110">
        <f t="shared" si="131"/>
        <v>0</v>
      </c>
      <c r="T291" s="110">
        <f t="shared" si="131"/>
        <v>0</v>
      </c>
      <c r="U291" s="110">
        <f t="shared" si="131"/>
        <v>0</v>
      </c>
      <c r="V291" s="110">
        <f t="shared" si="131"/>
        <v>0</v>
      </c>
      <c r="W291" s="110">
        <f t="shared" si="131"/>
        <v>0</v>
      </c>
      <c r="X291" s="110">
        <f t="shared" si="130"/>
        <v>0</v>
      </c>
      <c r="Y291" s="110">
        <f t="shared" si="130"/>
        <v>0</v>
      </c>
      <c r="Z291" s="110">
        <f t="shared" si="130"/>
        <v>1</v>
      </c>
      <c r="AB291" s="110">
        <f t="shared" si="114"/>
        <v>0</v>
      </c>
      <c r="AC291" s="110">
        <f t="shared" si="115"/>
        <v>0</v>
      </c>
      <c r="AD291" s="110">
        <f t="shared" si="116"/>
        <v>0</v>
      </c>
      <c r="AE291" s="110">
        <f t="shared" si="117"/>
        <v>0</v>
      </c>
      <c r="AF291" s="110">
        <f t="shared" si="118"/>
        <v>0</v>
      </c>
      <c r="AG291" s="110">
        <f t="shared" si="119"/>
        <v>0</v>
      </c>
      <c r="AI291" s="111">
        <f t="shared" si="107"/>
        <v>0</v>
      </c>
      <c r="AJ291" s="111">
        <f t="shared" si="108"/>
        <v>0</v>
      </c>
      <c r="AK291" s="111">
        <f t="shared" si="109"/>
        <v>0</v>
      </c>
      <c r="AR291" s="110" t="str">
        <f t="shared" si="120"/>
        <v/>
      </c>
      <c r="AS291" s="110" t="str">
        <f t="shared" si="121"/>
        <v/>
      </c>
      <c r="AT291" s="110" t="str">
        <f t="shared" si="122"/>
        <v/>
      </c>
      <c r="AU291" s="110" t="str">
        <f t="shared" si="123"/>
        <v/>
      </c>
      <c r="AV291" s="110" t="str">
        <f t="shared" si="124"/>
        <v/>
      </c>
      <c r="AW291" s="110" t="str">
        <f t="shared" si="110"/>
        <v/>
      </c>
      <c r="AX291" s="110" t="str">
        <f t="shared" si="110"/>
        <v/>
      </c>
      <c r="AY291" s="110" t="str">
        <f t="shared" si="110"/>
        <v/>
      </c>
      <c r="AZ291" s="110" t="str">
        <f t="shared" si="110"/>
        <v/>
      </c>
      <c r="BA291" s="110" t="str">
        <f t="shared" si="110"/>
        <v/>
      </c>
      <c r="BB291" s="110" t="str">
        <f t="shared" si="125"/>
        <v/>
      </c>
      <c r="BC291" s="110" t="str">
        <f t="shared" si="126"/>
        <v/>
      </c>
      <c r="BD291" s="110" t="str">
        <f t="shared" si="127"/>
        <v/>
      </c>
      <c r="BE291" s="110" t="str">
        <f t="shared" si="128"/>
        <v/>
      </c>
      <c r="BF291" s="110" t="str">
        <f t="shared" si="129"/>
        <v/>
      </c>
      <c r="BJ291" s="171" t="s">
        <v>1008</v>
      </c>
      <c r="BK291" s="171" t="s">
        <v>1000</v>
      </c>
      <c r="BL291" s="171" t="s">
        <v>1001</v>
      </c>
      <c r="BM291" s="171" t="s">
        <v>412</v>
      </c>
      <c r="BN291" s="171" t="s">
        <v>1009</v>
      </c>
    </row>
    <row r="292" spans="1:66" s="101" customFormat="1" ht="15">
      <c r="A292" s="35"/>
      <c r="B292" s="36"/>
      <c r="C292" s="36"/>
      <c r="D292" s="35"/>
      <c r="E292" s="36"/>
      <c r="F292" s="120"/>
      <c r="G292" s="97" t="str">
        <f t="shared" si="111"/>
        <v/>
      </c>
      <c r="H292" s="35"/>
      <c r="I292" s="36"/>
      <c r="J292" s="121"/>
      <c r="K292" s="121"/>
      <c r="L292" s="109">
        <f t="shared" si="112"/>
        <v>0</v>
      </c>
      <c r="M292" s="100">
        <f t="shared" si="113"/>
        <v>0</v>
      </c>
      <c r="N292" s="100"/>
      <c r="O292" s="110">
        <f t="shared" si="132"/>
        <v>0</v>
      </c>
      <c r="P292" s="110">
        <f t="shared" si="132"/>
        <v>0</v>
      </c>
      <c r="Q292" s="110">
        <f t="shared" si="132"/>
        <v>0</v>
      </c>
      <c r="R292" s="110">
        <f t="shared" si="131"/>
        <v>0</v>
      </c>
      <c r="S292" s="110">
        <f t="shared" si="131"/>
        <v>0</v>
      </c>
      <c r="T292" s="110">
        <f t="shared" si="131"/>
        <v>0</v>
      </c>
      <c r="U292" s="110">
        <f t="shared" si="131"/>
        <v>0</v>
      </c>
      <c r="V292" s="110">
        <f t="shared" si="131"/>
        <v>0</v>
      </c>
      <c r="W292" s="110">
        <f t="shared" si="131"/>
        <v>0</v>
      </c>
      <c r="X292" s="110">
        <f t="shared" si="130"/>
        <v>0</v>
      </c>
      <c r="Y292" s="110">
        <f t="shared" si="130"/>
        <v>0</v>
      </c>
      <c r="Z292" s="110">
        <f t="shared" si="130"/>
        <v>1</v>
      </c>
      <c r="AB292" s="110">
        <f t="shared" si="114"/>
        <v>0</v>
      </c>
      <c r="AC292" s="110">
        <f t="shared" si="115"/>
        <v>0</v>
      </c>
      <c r="AD292" s="110">
        <f t="shared" si="116"/>
        <v>0</v>
      </c>
      <c r="AE292" s="110">
        <f t="shared" si="117"/>
        <v>0</v>
      </c>
      <c r="AF292" s="110">
        <f t="shared" si="118"/>
        <v>0</v>
      </c>
      <c r="AG292" s="110">
        <f t="shared" si="119"/>
        <v>0</v>
      </c>
      <c r="AI292" s="111">
        <f t="shared" si="107"/>
        <v>0</v>
      </c>
      <c r="AJ292" s="111">
        <f t="shared" si="108"/>
        <v>0</v>
      </c>
      <c r="AK292" s="111">
        <f t="shared" si="109"/>
        <v>0</v>
      </c>
      <c r="AR292" s="110" t="str">
        <f t="shared" si="120"/>
        <v/>
      </c>
      <c r="AS292" s="110" t="str">
        <f t="shared" si="121"/>
        <v/>
      </c>
      <c r="AT292" s="110" t="str">
        <f t="shared" si="122"/>
        <v/>
      </c>
      <c r="AU292" s="110" t="str">
        <f t="shared" si="123"/>
        <v/>
      </c>
      <c r="AV292" s="110" t="str">
        <f t="shared" si="124"/>
        <v/>
      </c>
      <c r="AW292" s="110" t="str">
        <f t="shared" si="110"/>
        <v/>
      </c>
      <c r="AX292" s="110" t="str">
        <f t="shared" si="110"/>
        <v/>
      </c>
      <c r="AY292" s="110" t="str">
        <f t="shared" si="110"/>
        <v/>
      </c>
      <c r="AZ292" s="110" t="str">
        <f t="shared" si="110"/>
        <v/>
      </c>
      <c r="BA292" s="110" t="str">
        <f t="shared" si="110"/>
        <v/>
      </c>
      <c r="BB292" s="110" t="str">
        <f t="shared" si="125"/>
        <v/>
      </c>
      <c r="BC292" s="110" t="str">
        <f t="shared" si="126"/>
        <v/>
      </c>
      <c r="BD292" s="110" t="str">
        <f t="shared" si="127"/>
        <v/>
      </c>
      <c r="BE292" s="110" t="str">
        <f t="shared" si="128"/>
        <v/>
      </c>
      <c r="BF292" s="110" t="str">
        <f t="shared" si="129"/>
        <v/>
      </c>
      <c r="BJ292" s="171" t="s">
        <v>1010</v>
      </c>
      <c r="BK292" s="171" t="s">
        <v>479</v>
      </c>
      <c r="BL292" s="171" t="s">
        <v>480</v>
      </c>
      <c r="BM292" s="171" t="s">
        <v>314</v>
      </c>
      <c r="BN292" s="171" t="s">
        <v>1011</v>
      </c>
    </row>
    <row r="293" spans="1:66" s="101" customFormat="1" ht="15">
      <c r="A293" s="35"/>
      <c r="B293" s="36"/>
      <c r="C293" s="36"/>
      <c r="D293" s="35"/>
      <c r="E293" s="36"/>
      <c r="F293" s="120"/>
      <c r="G293" s="97" t="str">
        <f t="shared" si="111"/>
        <v/>
      </c>
      <c r="H293" s="35"/>
      <c r="I293" s="36"/>
      <c r="J293" s="121"/>
      <c r="K293" s="121"/>
      <c r="L293" s="109">
        <f t="shared" si="112"/>
        <v>0</v>
      </c>
      <c r="M293" s="100">
        <f t="shared" si="113"/>
        <v>0</v>
      </c>
      <c r="N293" s="100"/>
      <c r="O293" s="110">
        <f t="shared" si="132"/>
        <v>0</v>
      </c>
      <c r="P293" s="110">
        <f t="shared" si="132"/>
        <v>0</v>
      </c>
      <c r="Q293" s="110">
        <f t="shared" si="132"/>
        <v>0</v>
      </c>
      <c r="R293" s="110">
        <f t="shared" si="131"/>
        <v>0</v>
      </c>
      <c r="S293" s="110">
        <f t="shared" si="131"/>
        <v>0</v>
      </c>
      <c r="T293" s="110">
        <f t="shared" si="131"/>
        <v>0</v>
      </c>
      <c r="U293" s="110">
        <f t="shared" si="131"/>
        <v>0</v>
      </c>
      <c r="V293" s="110">
        <f t="shared" si="131"/>
        <v>0</v>
      </c>
      <c r="W293" s="110">
        <f t="shared" si="131"/>
        <v>0</v>
      </c>
      <c r="X293" s="110">
        <f t="shared" si="130"/>
        <v>0</v>
      </c>
      <c r="Y293" s="110">
        <f t="shared" si="130"/>
        <v>0</v>
      </c>
      <c r="Z293" s="110">
        <f t="shared" si="130"/>
        <v>1</v>
      </c>
      <c r="AB293" s="110">
        <f t="shared" si="114"/>
        <v>0</v>
      </c>
      <c r="AC293" s="110">
        <f t="shared" si="115"/>
        <v>0</v>
      </c>
      <c r="AD293" s="110">
        <f t="shared" si="116"/>
        <v>0</v>
      </c>
      <c r="AE293" s="110">
        <f t="shared" si="117"/>
        <v>0</v>
      </c>
      <c r="AF293" s="110">
        <f t="shared" si="118"/>
        <v>0</v>
      </c>
      <c r="AG293" s="110">
        <f t="shared" si="119"/>
        <v>0</v>
      </c>
      <c r="AI293" s="111">
        <f t="shared" si="107"/>
        <v>0</v>
      </c>
      <c r="AJ293" s="111">
        <f t="shared" si="108"/>
        <v>0</v>
      </c>
      <c r="AK293" s="111">
        <f t="shared" si="109"/>
        <v>0</v>
      </c>
      <c r="AR293" s="110" t="str">
        <f t="shared" si="120"/>
        <v/>
      </c>
      <c r="AS293" s="110" t="str">
        <f t="shared" si="121"/>
        <v/>
      </c>
      <c r="AT293" s="110" t="str">
        <f t="shared" si="122"/>
        <v/>
      </c>
      <c r="AU293" s="110" t="str">
        <f t="shared" si="123"/>
        <v/>
      </c>
      <c r="AV293" s="110" t="str">
        <f t="shared" si="124"/>
        <v/>
      </c>
      <c r="AW293" s="110" t="str">
        <f t="shared" si="110"/>
        <v/>
      </c>
      <c r="AX293" s="110" t="str">
        <f t="shared" si="110"/>
        <v/>
      </c>
      <c r="AY293" s="110" t="str">
        <f t="shared" si="110"/>
        <v/>
      </c>
      <c r="AZ293" s="110" t="str">
        <f t="shared" si="110"/>
        <v/>
      </c>
      <c r="BA293" s="110" t="str">
        <f t="shared" si="110"/>
        <v/>
      </c>
      <c r="BB293" s="110" t="str">
        <f t="shared" si="125"/>
        <v/>
      </c>
      <c r="BC293" s="110" t="str">
        <f t="shared" si="126"/>
        <v/>
      </c>
      <c r="BD293" s="110" t="str">
        <f t="shared" si="127"/>
        <v/>
      </c>
      <c r="BE293" s="110" t="str">
        <f t="shared" si="128"/>
        <v/>
      </c>
      <c r="BF293" s="110" t="str">
        <f t="shared" si="129"/>
        <v/>
      </c>
      <c r="BJ293" s="171" t="s">
        <v>1012</v>
      </c>
      <c r="BK293" s="171" t="s">
        <v>1013</v>
      </c>
      <c r="BL293" s="171" t="s">
        <v>1014</v>
      </c>
      <c r="BM293" s="171" t="s">
        <v>329</v>
      </c>
      <c r="BN293" s="171" t="s">
        <v>1015</v>
      </c>
    </row>
    <row r="294" spans="1:66" s="101" customFormat="1" ht="15">
      <c r="A294" s="35"/>
      <c r="B294" s="36"/>
      <c r="C294" s="36"/>
      <c r="D294" s="35"/>
      <c r="E294" s="36"/>
      <c r="F294" s="120"/>
      <c r="G294" s="97" t="str">
        <f t="shared" si="111"/>
        <v/>
      </c>
      <c r="H294" s="35"/>
      <c r="I294" s="36"/>
      <c r="J294" s="121"/>
      <c r="K294" s="121"/>
      <c r="L294" s="109">
        <f t="shared" si="112"/>
        <v>0</v>
      </c>
      <c r="M294" s="100">
        <f t="shared" si="113"/>
        <v>0</v>
      </c>
      <c r="N294" s="100"/>
      <c r="O294" s="110">
        <f t="shared" si="132"/>
        <v>0</v>
      </c>
      <c r="P294" s="110">
        <f t="shared" si="132"/>
        <v>0</v>
      </c>
      <c r="Q294" s="110">
        <f t="shared" si="132"/>
        <v>0</v>
      </c>
      <c r="R294" s="110">
        <f t="shared" si="131"/>
        <v>0</v>
      </c>
      <c r="S294" s="110">
        <f t="shared" si="131"/>
        <v>0</v>
      </c>
      <c r="T294" s="110">
        <f t="shared" si="131"/>
        <v>0</v>
      </c>
      <c r="U294" s="110">
        <f t="shared" si="131"/>
        <v>0</v>
      </c>
      <c r="V294" s="110">
        <f t="shared" si="131"/>
        <v>0</v>
      </c>
      <c r="W294" s="110">
        <f t="shared" si="131"/>
        <v>0</v>
      </c>
      <c r="X294" s="110">
        <f t="shared" si="130"/>
        <v>0</v>
      </c>
      <c r="Y294" s="110">
        <f t="shared" si="130"/>
        <v>0</v>
      </c>
      <c r="Z294" s="110">
        <f t="shared" si="130"/>
        <v>1</v>
      </c>
      <c r="AB294" s="110">
        <f t="shared" si="114"/>
        <v>0</v>
      </c>
      <c r="AC294" s="110">
        <f t="shared" si="115"/>
        <v>0</v>
      </c>
      <c r="AD294" s="110">
        <f t="shared" si="116"/>
        <v>0</v>
      </c>
      <c r="AE294" s="110">
        <f t="shared" si="117"/>
        <v>0</v>
      </c>
      <c r="AF294" s="110">
        <f t="shared" si="118"/>
        <v>0</v>
      </c>
      <c r="AG294" s="110">
        <f t="shared" si="119"/>
        <v>0</v>
      </c>
      <c r="AI294" s="111">
        <f t="shared" si="107"/>
        <v>0</v>
      </c>
      <c r="AJ294" s="111">
        <f t="shared" si="108"/>
        <v>0</v>
      </c>
      <c r="AK294" s="111">
        <f t="shared" si="109"/>
        <v>0</v>
      </c>
      <c r="AR294" s="110" t="str">
        <f t="shared" si="120"/>
        <v/>
      </c>
      <c r="AS294" s="110" t="str">
        <f t="shared" si="121"/>
        <v/>
      </c>
      <c r="AT294" s="110" t="str">
        <f t="shared" si="122"/>
        <v/>
      </c>
      <c r="AU294" s="110" t="str">
        <f t="shared" si="123"/>
        <v/>
      </c>
      <c r="AV294" s="110" t="str">
        <f t="shared" si="124"/>
        <v/>
      </c>
      <c r="AW294" s="110" t="str">
        <f t="shared" si="110"/>
        <v/>
      </c>
      <c r="AX294" s="110" t="str">
        <f t="shared" si="110"/>
        <v/>
      </c>
      <c r="AY294" s="110" t="str">
        <f t="shared" si="110"/>
        <v/>
      </c>
      <c r="AZ294" s="110" t="str">
        <f t="shared" si="110"/>
        <v/>
      </c>
      <c r="BA294" s="110" t="str">
        <f t="shared" si="110"/>
        <v/>
      </c>
      <c r="BB294" s="110" t="str">
        <f t="shared" si="125"/>
        <v/>
      </c>
      <c r="BC294" s="110" t="str">
        <f t="shared" si="126"/>
        <v/>
      </c>
      <c r="BD294" s="110" t="str">
        <f t="shared" si="127"/>
        <v/>
      </c>
      <c r="BE294" s="110" t="str">
        <f t="shared" si="128"/>
        <v/>
      </c>
      <c r="BF294" s="110" t="str">
        <f t="shared" si="129"/>
        <v/>
      </c>
      <c r="BJ294" s="171" t="s">
        <v>1016</v>
      </c>
      <c r="BK294" s="171" t="s">
        <v>345</v>
      </c>
      <c r="BL294" s="171" t="s">
        <v>346</v>
      </c>
      <c r="BM294" s="171" t="s">
        <v>347</v>
      </c>
      <c r="BN294" s="171" t="s">
        <v>1017</v>
      </c>
    </row>
    <row r="295" spans="1:66" s="101" customFormat="1" ht="15">
      <c r="A295" s="35"/>
      <c r="B295" s="36"/>
      <c r="C295" s="36"/>
      <c r="D295" s="35"/>
      <c r="E295" s="36"/>
      <c r="F295" s="120"/>
      <c r="G295" s="97" t="str">
        <f t="shared" si="111"/>
        <v/>
      </c>
      <c r="H295" s="35"/>
      <c r="I295" s="36"/>
      <c r="J295" s="121"/>
      <c r="K295" s="121"/>
      <c r="L295" s="109">
        <f t="shared" si="112"/>
        <v>0</v>
      </c>
      <c r="M295" s="100">
        <f t="shared" si="113"/>
        <v>0</v>
      </c>
      <c r="N295" s="100"/>
      <c r="O295" s="110">
        <f t="shared" si="132"/>
        <v>0</v>
      </c>
      <c r="P295" s="110">
        <f t="shared" si="132"/>
        <v>0</v>
      </c>
      <c r="Q295" s="110">
        <f t="shared" si="132"/>
        <v>0</v>
      </c>
      <c r="R295" s="110">
        <f t="shared" si="131"/>
        <v>0</v>
      </c>
      <c r="S295" s="110">
        <f t="shared" si="131"/>
        <v>0</v>
      </c>
      <c r="T295" s="110">
        <f t="shared" si="131"/>
        <v>0</v>
      </c>
      <c r="U295" s="110">
        <f t="shared" si="131"/>
        <v>0</v>
      </c>
      <c r="V295" s="110">
        <f t="shared" si="131"/>
        <v>0</v>
      </c>
      <c r="W295" s="110">
        <f t="shared" si="131"/>
        <v>0</v>
      </c>
      <c r="X295" s="110">
        <f t="shared" si="130"/>
        <v>0</v>
      </c>
      <c r="Y295" s="110">
        <f t="shared" si="130"/>
        <v>0</v>
      </c>
      <c r="Z295" s="110">
        <f t="shared" si="130"/>
        <v>1</v>
      </c>
      <c r="AB295" s="110">
        <f t="shared" si="114"/>
        <v>0</v>
      </c>
      <c r="AC295" s="110">
        <f t="shared" si="115"/>
        <v>0</v>
      </c>
      <c r="AD295" s="110">
        <f t="shared" si="116"/>
        <v>0</v>
      </c>
      <c r="AE295" s="110">
        <f t="shared" si="117"/>
        <v>0</v>
      </c>
      <c r="AF295" s="110">
        <f t="shared" si="118"/>
        <v>0</v>
      </c>
      <c r="AG295" s="110">
        <f t="shared" si="119"/>
        <v>0</v>
      </c>
      <c r="AI295" s="111">
        <f t="shared" si="107"/>
        <v>0</v>
      </c>
      <c r="AJ295" s="111">
        <f t="shared" si="108"/>
        <v>0</v>
      </c>
      <c r="AK295" s="111">
        <f t="shared" si="109"/>
        <v>0</v>
      </c>
      <c r="AR295" s="110" t="str">
        <f t="shared" si="120"/>
        <v/>
      </c>
      <c r="AS295" s="110" t="str">
        <f t="shared" si="121"/>
        <v/>
      </c>
      <c r="AT295" s="110" t="str">
        <f t="shared" si="122"/>
        <v/>
      </c>
      <c r="AU295" s="110" t="str">
        <f t="shared" si="123"/>
        <v/>
      </c>
      <c r="AV295" s="110" t="str">
        <f t="shared" si="124"/>
        <v/>
      </c>
      <c r="AW295" s="110" t="str">
        <f t="shared" si="110"/>
        <v/>
      </c>
      <c r="AX295" s="110" t="str">
        <f t="shared" si="110"/>
        <v/>
      </c>
      <c r="AY295" s="110" t="str">
        <f t="shared" si="110"/>
        <v/>
      </c>
      <c r="AZ295" s="110" t="str">
        <f t="shared" si="110"/>
        <v/>
      </c>
      <c r="BA295" s="110" t="str">
        <f t="shared" si="110"/>
        <v/>
      </c>
      <c r="BB295" s="110" t="str">
        <f t="shared" si="125"/>
        <v/>
      </c>
      <c r="BC295" s="110" t="str">
        <f t="shared" si="126"/>
        <v/>
      </c>
      <c r="BD295" s="110" t="str">
        <f t="shared" si="127"/>
        <v/>
      </c>
      <c r="BE295" s="110" t="str">
        <f t="shared" si="128"/>
        <v/>
      </c>
      <c r="BF295" s="110" t="str">
        <f t="shared" si="129"/>
        <v/>
      </c>
      <c r="BJ295" s="171" t="s">
        <v>1018</v>
      </c>
      <c r="BK295" s="171" t="s">
        <v>493</v>
      </c>
      <c r="BL295" s="171" t="s">
        <v>2347</v>
      </c>
      <c r="BM295" s="171" t="s">
        <v>314</v>
      </c>
      <c r="BN295" s="171" t="s">
        <v>1019</v>
      </c>
    </row>
    <row r="296" spans="1:66" s="101" customFormat="1" ht="15">
      <c r="A296" s="35"/>
      <c r="B296" s="36"/>
      <c r="C296" s="36"/>
      <c r="D296" s="35"/>
      <c r="E296" s="36"/>
      <c r="F296" s="120"/>
      <c r="G296" s="97" t="str">
        <f t="shared" si="111"/>
        <v/>
      </c>
      <c r="H296" s="35"/>
      <c r="I296" s="36"/>
      <c r="J296" s="121"/>
      <c r="K296" s="121"/>
      <c r="L296" s="109">
        <f t="shared" si="112"/>
        <v>0</v>
      </c>
      <c r="M296" s="100">
        <f t="shared" si="113"/>
        <v>0</v>
      </c>
      <c r="N296" s="100"/>
      <c r="O296" s="110">
        <f t="shared" si="132"/>
        <v>0</v>
      </c>
      <c r="P296" s="110">
        <f t="shared" si="132"/>
        <v>0</v>
      </c>
      <c r="Q296" s="110">
        <f t="shared" si="132"/>
        <v>0</v>
      </c>
      <c r="R296" s="110">
        <f t="shared" si="131"/>
        <v>0</v>
      </c>
      <c r="S296" s="110">
        <f t="shared" si="131"/>
        <v>0</v>
      </c>
      <c r="T296" s="110">
        <f t="shared" si="131"/>
        <v>0</v>
      </c>
      <c r="U296" s="110">
        <f t="shared" si="131"/>
        <v>0</v>
      </c>
      <c r="V296" s="110">
        <f t="shared" si="131"/>
        <v>0</v>
      </c>
      <c r="W296" s="110">
        <f t="shared" si="131"/>
        <v>0</v>
      </c>
      <c r="X296" s="110">
        <f t="shared" si="130"/>
        <v>0</v>
      </c>
      <c r="Y296" s="110">
        <f t="shared" si="130"/>
        <v>0</v>
      </c>
      <c r="Z296" s="110">
        <f t="shared" si="130"/>
        <v>1</v>
      </c>
      <c r="AB296" s="110">
        <f t="shared" si="114"/>
        <v>0</v>
      </c>
      <c r="AC296" s="110">
        <f t="shared" si="115"/>
        <v>0</v>
      </c>
      <c r="AD296" s="110">
        <f t="shared" si="116"/>
        <v>0</v>
      </c>
      <c r="AE296" s="110">
        <f t="shared" si="117"/>
        <v>0</v>
      </c>
      <c r="AF296" s="110">
        <f t="shared" si="118"/>
        <v>0</v>
      </c>
      <c r="AG296" s="110">
        <f t="shared" si="119"/>
        <v>0</v>
      </c>
      <c r="AI296" s="111">
        <f t="shared" si="107"/>
        <v>0</v>
      </c>
      <c r="AJ296" s="111">
        <f t="shared" si="108"/>
        <v>0</v>
      </c>
      <c r="AK296" s="111">
        <f t="shared" si="109"/>
        <v>0</v>
      </c>
      <c r="AR296" s="110" t="str">
        <f t="shared" si="120"/>
        <v/>
      </c>
      <c r="AS296" s="110" t="str">
        <f t="shared" si="121"/>
        <v/>
      </c>
      <c r="AT296" s="110" t="str">
        <f t="shared" si="122"/>
        <v/>
      </c>
      <c r="AU296" s="110" t="str">
        <f t="shared" si="123"/>
        <v/>
      </c>
      <c r="AV296" s="110" t="str">
        <f t="shared" si="124"/>
        <v/>
      </c>
      <c r="AW296" s="110" t="str">
        <f t="shared" si="110"/>
        <v/>
      </c>
      <c r="AX296" s="110" t="str">
        <f t="shared" si="110"/>
        <v/>
      </c>
      <c r="AY296" s="110" t="str">
        <f t="shared" si="110"/>
        <v/>
      </c>
      <c r="AZ296" s="110" t="str">
        <f t="shared" si="110"/>
        <v/>
      </c>
      <c r="BA296" s="110" t="str">
        <f t="shared" si="110"/>
        <v/>
      </c>
      <c r="BB296" s="110" t="str">
        <f t="shared" si="125"/>
        <v/>
      </c>
      <c r="BC296" s="110" t="str">
        <f t="shared" si="126"/>
        <v/>
      </c>
      <c r="BD296" s="110" t="str">
        <f t="shared" si="127"/>
        <v/>
      </c>
      <c r="BE296" s="110" t="str">
        <f t="shared" si="128"/>
        <v/>
      </c>
      <c r="BF296" s="110" t="str">
        <f t="shared" si="129"/>
        <v/>
      </c>
      <c r="BJ296" s="171" t="s">
        <v>1020</v>
      </c>
      <c r="BK296" s="171" t="s">
        <v>474</v>
      </c>
      <c r="BL296" s="171" t="s">
        <v>2346</v>
      </c>
      <c r="BM296" s="171" t="s">
        <v>314</v>
      </c>
      <c r="BN296" s="171" t="s">
        <v>1021</v>
      </c>
    </row>
    <row r="297" spans="1:66" s="101" customFormat="1" ht="15">
      <c r="A297" s="35"/>
      <c r="B297" s="36"/>
      <c r="C297" s="36"/>
      <c r="D297" s="35"/>
      <c r="E297" s="36"/>
      <c r="F297" s="120"/>
      <c r="G297" s="97" t="str">
        <f t="shared" si="111"/>
        <v/>
      </c>
      <c r="H297" s="35"/>
      <c r="I297" s="36"/>
      <c r="J297" s="121"/>
      <c r="K297" s="121"/>
      <c r="L297" s="109">
        <f t="shared" si="112"/>
        <v>0</v>
      </c>
      <c r="M297" s="100">
        <f t="shared" si="113"/>
        <v>0</v>
      </c>
      <c r="N297" s="100"/>
      <c r="O297" s="110">
        <f t="shared" si="132"/>
        <v>0</v>
      </c>
      <c r="P297" s="110">
        <f t="shared" si="132"/>
        <v>0</v>
      </c>
      <c r="Q297" s="110">
        <f t="shared" si="132"/>
        <v>0</v>
      </c>
      <c r="R297" s="110">
        <f t="shared" si="131"/>
        <v>0</v>
      </c>
      <c r="S297" s="110">
        <f t="shared" si="131"/>
        <v>0</v>
      </c>
      <c r="T297" s="110">
        <f t="shared" si="131"/>
        <v>0</v>
      </c>
      <c r="U297" s="110">
        <f t="shared" si="131"/>
        <v>0</v>
      </c>
      <c r="V297" s="110">
        <f t="shared" si="131"/>
        <v>0</v>
      </c>
      <c r="W297" s="110">
        <f t="shared" si="131"/>
        <v>0</v>
      </c>
      <c r="X297" s="110">
        <f t="shared" si="130"/>
        <v>0</v>
      </c>
      <c r="Y297" s="110">
        <f t="shared" si="130"/>
        <v>0</v>
      </c>
      <c r="Z297" s="110">
        <f t="shared" si="130"/>
        <v>1</v>
      </c>
      <c r="AB297" s="110">
        <f t="shared" si="114"/>
        <v>0</v>
      </c>
      <c r="AC297" s="110">
        <f t="shared" si="115"/>
        <v>0</v>
      </c>
      <c r="AD297" s="110">
        <f t="shared" si="116"/>
        <v>0</v>
      </c>
      <c r="AE297" s="110">
        <f t="shared" si="117"/>
        <v>0</v>
      </c>
      <c r="AF297" s="110">
        <f t="shared" si="118"/>
        <v>0</v>
      </c>
      <c r="AG297" s="110">
        <f t="shared" si="119"/>
        <v>0</v>
      </c>
      <c r="AI297" s="111">
        <f t="shared" si="107"/>
        <v>0</v>
      </c>
      <c r="AJ297" s="111">
        <f t="shared" si="108"/>
        <v>0</v>
      </c>
      <c r="AK297" s="111">
        <f t="shared" si="109"/>
        <v>0</v>
      </c>
      <c r="AR297" s="110" t="str">
        <f t="shared" si="120"/>
        <v/>
      </c>
      <c r="AS297" s="110" t="str">
        <f t="shared" si="121"/>
        <v/>
      </c>
      <c r="AT297" s="110" t="str">
        <f t="shared" si="122"/>
        <v/>
      </c>
      <c r="AU297" s="110" t="str">
        <f t="shared" si="123"/>
        <v/>
      </c>
      <c r="AV297" s="110" t="str">
        <f t="shared" si="124"/>
        <v/>
      </c>
      <c r="AW297" s="110" t="str">
        <f t="shared" si="110"/>
        <v/>
      </c>
      <c r="AX297" s="110" t="str">
        <f t="shared" si="110"/>
        <v/>
      </c>
      <c r="AY297" s="110" t="str">
        <f t="shared" si="110"/>
        <v/>
      </c>
      <c r="AZ297" s="110" t="str">
        <f t="shared" si="110"/>
        <v/>
      </c>
      <c r="BA297" s="110" t="str">
        <f t="shared" si="110"/>
        <v/>
      </c>
      <c r="BB297" s="110" t="str">
        <f t="shared" si="125"/>
        <v/>
      </c>
      <c r="BC297" s="110" t="str">
        <f t="shared" si="126"/>
        <v/>
      </c>
      <c r="BD297" s="110" t="str">
        <f t="shared" si="127"/>
        <v/>
      </c>
      <c r="BE297" s="110" t="str">
        <f t="shared" si="128"/>
        <v/>
      </c>
      <c r="BF297" s="110" t="str">
        <f t="shared" si="129"/>
        <v/>
      </c>
      <c r="BJ297" s="171" t="s">
        <v>1022</v>
      </c>
      <c r="BK297" s="171" t="s">
        <v>521</v>
      </c>
      <c r="BL297" s="171" t="s">
        <v>522</v>
      </c>
      <c r="BM297" s="171" t="s">
        <v>314</v>
      </c>
      <c r="BN297" s="171" t="s">
        <v>1023</v>
      </c>
    </row>
    <row r="298" spans="1:66" s="101" customFormat="1" ht="15">
      <c r="A298" s="35"/>
      <c r="B298" s="36"/>
      <c r="C298" s="36"/>
      <c r="D298" s="35"/>
      <c r="E298" s="36"/>
      <c r="F298" s="120"/>
      <c r="G298" s="97" t="str">
        <f t="shared" si="111"/>
        <v/>
      </c>
      <c r="H298" s="35"/>
      <c r="I298" s="36"/>
      <c r="J298" s="121"/>
      <c r="K298" s="121"/>
      <c r="L298" s="109">
        <f t="shared" si="112"/>
        <v>0</v>
      </c>
      <c r="M298" s="100">
        <f t="shared" si="113"/>
        <v>0</v>
      </c>
      <c r="N298" s="100"/>
      <c r="O298" s="110">
        <f t="shared" si="132"/>
        <v>0</v>
      </c>
      <c r="P298" s="110">
        <f t="shared" si="132"/>
        <v>0</v>
      </c>
      <c r="Q298" s="110">
        <f t="shared" si="132"/>
        <v>0</v>
      </c>
      <c r="R298" s="110">
        <f t="shared" si="131"/>
        <v>0</v>
      </c>
      <c r="S298" s="110">
        <f t="shared" si="131"/>
        <v>0</v>
      </c>
      <c r="T298" s="110">
        <f t="shared" si="131"/>
        <v>0</v>
      </c>
      <c r="U298" s="110">
        <f t="shared" si="131"/>
        <v>0</v>
      </c>
      <c r="V298" s="110">
        <f t="shared" si="131"/>
        <v>0</v>
      </c>
      <c r="W298" s="110">
        <f t="shared" si="131"/>
        <v>0</v>
      </c>
      <c r="X298" s="110">
        <f t="shared" si="130"/>
        <v>0</v>
      </c>
      <c r="Y298" s="110">
        <f t="shared" si="130"/>
        <v>0</v>
      </c>
      <c r="Z298" s="110">
        <f t="shared" si="130"/>
        <v>1</v>
      </c>
      <c r="AB298" s="110">
        <f t="shared" si="114"/>
        <v>0</v>
      </c>
      <c r="AC298" s="110">
        <f t="shared" si="115"/>
        <v>0</v>
      </c>
      <c r="AD298" s="110">
        <f t="shared" si="116"/>
        <v>0</v>
      </c>
      <c r="AE298" s="110">
        <f t="shared" si="117"/>
        <v>0</v>
      </c>
      <c r="AF298" s="110">
        <f t="shared" si="118"/>
        <v>0</v>
      </c>
      <c r="AG298" s="110">
        <f t="shared" si="119"/>
        <v>0</v>
      </c>
      <c r="AI298" s="111">
        <f t="shared" si="107"/>
        <v>0</v>
      </c>
      <c r="AJ298" s="111">
        <f t="shared" si="108"/>
        <v>0</v>
      </c>
      <c r="AK298" s="111">
        <f t="shared" si="109"/>
        <v>0</v>
      </c>
      <c r="AR298" s="110" t="str">
        <f t="shared" si="120"/>
        <v/>
      </c>
      <c r="AS298" s="110" t="str">
        <f t="shared" si="121"/>
        <v/>
      </c>
      <c r="AT298" s="110" t="str">
        <f t="shared" si="122"/>
        <v/>
      </c>
      <c r="AU298" s="110" t="str">
        <f t="shared" si="123"/>
        <v/>
      </c>
      <c r="AV298" s="110" t="str">
        <f t="shared" si="124"/>
        <v/>
      </c>
      <c r="AW298" s="110" t="str">
        <f t="shared" si="110"/>
        <v/>
      </c>
      <c r="AX298" s="110" t="str">
        <f t="shared" si="110"/>
        <v/>
      </c>
      <c r="AY298" s="110" t="str">
        <f t="shared" si="110"/>
        <v/>
      </c>
      <c r="AZ298" s="110" t="str">
        <f t="shared" si="110"/>
        <v/>
      </c>
      <c r="BA298" s="110" t="str">
        <f t="shared" si="110"/>
        <v/>
      </c>
      <c r="BB298" s="110" t="str">
        <f t="shared" si="125"/>
        <v/>
      </c>
      <c r="BC298" s="110" t="str">
        <f t="shared" si="126"/>
        <v/>
      </c>
      <c r="BD298" s="110" t="str">
        <f t="shared" si="127"/>
        <v/>
      </c>
      <c r="BE298" s="110" t="str">
        <f t="shared" si="128"/>
        <v/>
      </c>
      <c r="BF298" s="110" t="str">
        <f t="shared" si="129"/>
        <v/>
      </c>
      <c r="BJ298" s="171" t="s">
        <v>1024</v>
      </c>
      <c r="BK298" s="171" t="s">
        <v>540</v>
      </c>
      <c r="BL298" s="171" t="s">
        <v>541</v>
      </c>
      <c r="BM298" s="171" t="s">
        <v>314</v>
      </c>
      <c r="BN298" s="171" t="s">
        <v>1025</v>
      </c>
    </row>
    <row r="299" spans="1:66" s="101" customFormat="1" ht="15">
      <c r="A299" s="35"/>
      <c r="B299" s="36"/>
      <c r="C299" s="36"/>
      <c r="D299" s="35"/>
      <c r="E299" s="36"/>
      <c r="F299" s="120"/>
      <c r="G299" s="97" t="str">
        <f t="shared" si="111"/>
        <v/>
      </c>
      <c r="H299" s="35"/>
      <c r="I299" s="36"/>
      <c r="J299" s="121"/>
      <c r="K299" s="121"/>
      <c r="L299" s="109">
        <f t="shared" si="112"/>
        <v>0</v>
      </c>
      <c r="M299" s="100">
        <f t="shared" si="113"/>
        <v>0</v>
      </c>
      <c r="N299" s="100"/>
      <c r="O299" s="110">
        <f t="shared" si="132"/>
        <v>0</v>
      </c>
      <c r="P299" s="110">
        <f t="shared" si="132"/>
        <v>0</v>
      </c>
      <c r="Q299" s="110">
        <f t="shared" si="132"/>
        <v>0</v>
      </c>
      <c r="R299" s="110">
        <f t="shared" si="131"/>
        <v>0</v>
      </c>
      <c r="S299" s="110">
        <f t="shared" si="131"/>
        <v>0</v>
      </c>
      <c r="T299" s="110">
        <f t="shared" si="131"/>
        <v>0</v>
      </c>
      <c r="U299" s="110">
        <f t="shared" si="131"/>
        <v>0</v>
      </c>
      <c r="V299" s="110">
        <f t="shared" si="131"/>
        <v>0</v>
      </c>
      <c r="W299" s="110">
        <f t="shared" si="131"/>
        <v>0</v>
      </c>
      <c r="X299" s="110">
        <f t="shared" si="130"/>
        <v>0</v>
      </c>
      <c r="Y299" s="110">
        <f t="shared" si="130"/>
        <v>0</v>
      </c>
      <c r="Z299" s="110">
        <f t="shared" si="130"/>
        <v>1</v>
      </c>
      <c r="AB299" s="110">
        <f t="shared" si="114"/>
        <v>0</v>
      </c>
      <c r="AC299" s="110">
        <f t="shared" si="115"/>
        <v>0</v>
      </c>
      <c r="AD299" s="110">
        <f t="shared" si="116"/>
        <v>0</v>
      </c>
      <c r="AE299" s="110">
        <f t="shared" si="117"/>
        <v>0</v>
      </c>
      <c r="AF299" s="110">
        <f t="shared" si="118"/>
        <v>0</v>
      </c>
      <c r="AG299" s="110">
        <f t="shared" si="119"/>
        <v>0</v>
      </c>
      <c r="AI299" s="111">
        <f t="shared" si="107"/>
        <v>0</v>
      </c>
      <c r="AJ299" s="111">
        <f t="shared" si="108"/>
        <v>0</v>
      </c>
      <c r="AK299" s="111">
        <f t="shared" si="109"/>
        <v>0</v>
      </c>
      <c r="AR299" s="110" t="str">
        <f t="shared" si="120"/>
        <v/>
      </c>
      <c r="AS299" s="110" t="str">
        <f t="shared" si="121"/>
        <v/>
      </c>
      <c r="AT299" s="110" t="str">
        <f t="shared" si="122"/>
        <v/>
      </c>
      <c r="AU299" s="110" t="str">
        <f t="shared" si="123"/>
        <v/>
      </c>
      <c r="AV299" s="110" t="str">
        <f t="shared" si="124"/>
        <v/>
      </c>
      <c r="AW299" s="110" t="str">
        <f t="shared" si="110"/>
        <v/>
      </c>
      <c r="AX299" s="110" t="str">
        <f t="shared" si="110"/>
        <v/>
      </c>
      <c r="AY299" s="110" t="str">
        <f t="shared" si="110"/>
        <v/>
      </c>
      <c r="AZ299" s="110" t="str">
        <f t="shared" si="110"/>
        <v/>
      </c>
      <c r="BA299" s="110" t="str">
        <f t="shared" si="110"/>
        <v/>
      </c>
      <c r="BB299" s="110" t="str">
        <f t="shared" si="125"/>
        <v/>
      </c>
      <c r="BC299" s="110" t="str">
        <f t="shared" si="126"/>
        <v/>
      </c>
      <c r="BD299" s="110" t="str">
        <f t="shared" si="127"/>
        <v/>
      </c>
      <c r="BE299" s="110" t="str">
        <f t="shared" si="128"/>
        <v/>
      </c>
      <c r="BF299" s="110" t="str">
        <f t="shared" si="129"/>
        <v/>
      </c>
      <c r="BJ299" s="171" t="s">
        <v>1026</v>
      </c>
      <c r="BK299" s="171" t="s">
        <v>485</v>
      </c>
      <c r="BL299" s="171" t="s">
        <v>486</v>
      </c>
      <c r="BM299" s="171" t="s">
        <v>304</v>
      </c>
      <c r="BN299" s="171" t="s">
        <v>1027</v>
      </c>
    </row>
    <row r="300" spans="1:66" s="101" customFormat="1" ht="15">
      <c r="A300" s="35"/>
      <c r="B300" s="36"/>
      <c r="C300" s="36"/>
      <c r="D300" s="35"/>
      <c r="E300" s="36"/>
      <c r="F300" s="120"/>
      <c r="G300" s="97" t="str">
        <f t="shared" si="111"/>
        <v/>
      </c>
      <c r="H300" s="35"/>
      <c r="I300" s="36"/>
      <c r="J300" s="121"/>
      <c r="K300" s="121"/>
      <c r="L300" s="109">
        <f t="shared" si="112"/>
        <v>0</v>
      </c>
      <c r="M300" s="100">
        <f t="shared" si="113"/>
        <v>0</v>
      </c>
      <c r="N300" s="100"/>
      <c r="O300" s="110">
        <f t="shared" si="132"/>
        <v>0</v>
      </c>
      <c r="P300" s="110">
        <f t="shared" si="132"/>
        <v>0</v>
      </c>
      <c r="Q300" s="110">
        <f t="shared" si="132"/>
        <v>0</v>
      </c>
      <c r="R300" s="110">
        <f t="shared" si="131"/>
        <v>0</v>
      </c>
      <c r="S300" s="110">
        <f t="shared" si="131"/>
        <v>0</v>
      </c>
      <c r="T300" s="110">
        <f t="shared" si="131"/>
        <v>0</v>
      </c>
      <c r="U300" s="110">
        <f t="shared" si="131"/>
        <v>0</v>
      </c>
      <c r="V300" s="110">
        <f t="shared" si="131"/>
        <v>0</v>
      </c>
      <c r="W300" s="110">
        <f t="shared" si="131"/>
        <v>0</v>
      </c>
      <c r="X300" s="110">
        <f t="shared" si="130"/>
        <v>0</v>
      </c>
      <c r="Y300" s="110">
        <f t="shared" si="130"/>
        <v>0</v>
      </c>
      <c r="Z300" s="110">
        <f t="shared" si="130"/>
        <v>1</v>
      </c>
      <c r="AB300" s="110">
        <f t="shared" si="114"/>
        <v>0</v>
      </c>
      <c r="AC300" s="110">
        <f t="shared" si="115"/>
        <v>0</v>
      </c>
      <c r="AD300" s="110">
        <f t="shared" si="116"/>
        <v>0</v>
      </c>
      <c r="AE300" s="110">
        <f t="shared" si="117"/>
        <v>0</v>
      </c>
      <c r="AF300" s="110">
        <f t="shared" si="118"/>
        <v>0</v>
      </c>
      <c r="AG300" s="110">
        <f t="shared" si="119"/>
        <v>0</v>
      </c>
      <c r="AI300" s="111">
        <f t="shared" si="107"/>
        <v>0</v>
      </c>
      <c r="AJ300" s="111">
        <f t="shared" si="108"/>
        <v>0</v>
      </c>
      <c r="AK300" s="111">
        <f t="shared" si="109"/>
        <v>0</v>
      </c>
      <c r="AR300" s="110" t="str">
        <f t="shared" si="120"/>
        <v/>
      </c>
      <c r="AS300" s="110" t="str">
        <f t="shared" si="121"/>
        <v/>
      </c>
      <c r="AT300" s="110" t="str">
        <f t="shared" si="122"/>
        <v/>
      </c>
      <c r="AU300" s="110" t="str">
        <f t="shared" si="123"/>
        <v/>
      </c>
      <c r="AV300" s="110" t="str">
        <f t="shared" si="124"/>
        <v/>
      </c>
      <c r="AW300" s="110" t="str">
        <f t="shared" si="110"/>
        <v/>
      </c>
      <c r="AX300" s="110" t="str">
        <f t="shared" si="110"/>
        <v/>
      </c>
      <c r="AY300" s="110" t="str">
        <f t="shared" si="110"/>
        <v/>
      </c>
      <c r="AZ300" s="110" t="str">
        <f t="shared" si="110"/>
        <v/>
      </c>
      <c r="BA300" s="110" t="str">
        <f t="shared" si="110"/>
        <v/>
      </c>
      <c r="BB300" s="110" t="str">
        <f t="shared" si="125"/>
        <v/>
      </c>
      <c r="BC300" s="110" t="str">
        <f t="shared" si="126"/>
        <v/>
      </c>
      <c r="BD300" s="110" t="str">
        <f t="shared" si="127"/>
        <v/>
      </c>
      <c r="BE300" s="110" t="str">
        <f t="shared" si="128"/>
        <v/>
      </c>
      <c r="BF300" s="110" t="str">
        <f t="shared" si="129"/>
        <v/>
      </c>
      <c r="BJ300" s="171" t="s">
        <v>1028</v>
      </c>
      <c r="BK300" s="171" t="s">
        <v>345</v>
      </c>
      <c r="BL300" s="171" t="s">
        <v>346</v>
      </c>
      <c r="BM300" s="171" t="s">
        <v>347</v>
      </c>
      <c r="BN300" s="171" t="s">
        <v>1029</v>
      </c>
    </row>
    <row r="301" spans="1:66" s="101" customFormat="1" ht="15">
      <c r="A301" s="35"/>
      <c r="B301" s="36"/>
      <c r="C301" s="36"/>
      <c r="D301" s="35"/>
      <c r="E301" s="36"/>
      <c r="F301" s="120"/>
      <c r="G301" s="97" t="str">
        <f t="shared" si="111"/>
        <v/>
      </c>
      <c r="H301" s="35"/>
      <c r="I301" s="36"/>
      <c r="J301" s="121"/>
      <c r="K301" s="121"/>
      <c r="L301" s="109">
        <f t="shared" si="112"/>
        <v>0</v>
      </c>
      <c r="M301" s="100">
        <f t="shared" si="113"/>
        <v>0</v>
      </c>
      <c r="N301" s="100"/>
      <c r="O301" s="110">
        <f t="shared" si="132"/>
        <v>0</v>
      </c>
      <c r="P301" s="110">
        <f t="shared" si="132"/>
        <v>0</v>
      </c>
      <c r="Q301" s="110">
        <f t="shared" si="132"/>
        <v>0</v>
      </c>
      <c r="R301" s="110">
        <f t="shared" si="131"/>
        <v>0</v>
      </c>
      <c r="S301" s="110">
        <f t="shared" si="131"/>
        <v>0</v>
      </c>
      <c r="T301" s="110">
        <f t="shared" si="131"/>
        <v>0</v>
      </c>
      <c r="U301" s="110">
        <f t="shared" si="131"/>
        <v>0</v>
      </c>
      <c r="V301" s="110">
        <f t="shared" si="131"/>
        <v>0</v>
      </c>
      <c r="W301" s="110">
        <f t="shared" si="131"/>
        <v>0</v>
      </c>
      <c r="X301" s="110">
        <f t="shared" si="130"/>
        <v>0</v>
      </c>
      <c r="Y301" s="110">
        <f t="shared" si="130"/>
        <v>0</v>
      </c>
      <c r="Z301" s="110">
        <f t="shared" si="130"/>
        <v>1</v>
      </c>
      <c r="AB301" s="110">
        <f t="shared" si="114"/>
        <v>0</v>
      </c>
      <c r="AC301" s="110">
        <f t="shared" si="115"/>
        <v>0</v>
      </c>
      <c r="AD301" s="110">
        <f t="shared" si="116"/>
        <v>0</v>
      </c>
      <c r="AE301" s="110">
        <f t="shared" si="117"/>
        <v>0</v>
      </c>
      <c r="AF301" s="110">
        <f t="shared" si="118"/>
        <v>0</v>
      </c>
      <c r="AG301" s="110">
        <f t="shared" si="119"/>
        <v>0</v>
      </c>
      <c r="AI301" s="111">
        <f t="shared" si="107"/>
        <v>0</v>
      </c>
      <c r="AJ301" s="111">
        <f t="shared" si="108"/>
        <v>0</v>
      </c>
      <c r="AK301" s="111">
        <f t="shared" si="109"/>
        <v>0</v>
      </c>
      <c r="AR301" s="110" t="str">
        <f t="shared" si="120"/>
        <v/>
      </c>
      <c r="AS301" s="110" t="str">
        <f t="shared" si="121"/>
        <v/>
      </c>
      <c r="AT301" s="110" t="str">
        <f t="shared" si="122"/>
        <v/>
      </c>
      <c r="AU301" s="110" t="str">
        <f t="shared" si="123"/>
        <v/>
      </c>
      <c r="AV301" s="110" t="str">
        <f t="shared" si="124"/>
        <v/>
      </c>
      <c r="AW301" s="110" t="str">
        <f t="shared" si="110"/>
        <v/>
      </c>
      <c r="AX301" s="110" t="str">
        <f t="shared" si="110"/>
        <v/>
      </c>
      <c r="AY301" s="110" t="str">
        <f t="shared" si="110"/>
        <v/>
      </c>
      <c r="AZ301" s="110" t="str">
        <f t="shared" si="110"/>
        <v/>
      </c>
      <c r="BA301" s="110" t="str">
        <f t="shared" si="110"/>
        <v/>
      </c>
      <c r="BB301" s="110" t="str">
        <f t="shared" si="125"/>
        <v/>
      </c>
      <c r="BC301" s="110" t="str">
        <f t="shared" si="126"/>
        <v/>
      </c>
      <c r="BD301" s="110" t="str">
        <f t="shared" si="127"/>
        <v/>
      </c>
      <c r="BE301" s="110" t="str">
        <f t="shared" si="128"/>
        <v/>
      </c>
      <c r="BF301" s="110" t="str">
        <f t="shared" si="129"/>
        <v/>
      </c>
      <c r="BJ301" s="171" t="s">
        <v>1030</v>
      </c>
      <c r="BK301" s="171" t="s">
        <v>552</v>
      </c>
      <c r="BL301" s="171" t="s">
        <v>407</v>
      </c>
      <c r="BM301" s="171" t="s">
        <v>304</v>
      </c>
      <c r="BN301" s="171" t="s">
        <v>1031</v>
      </c>
    </row>
    <row r="302" spans="1:66" s="101" customFormat="1" ht="15">
      <c r="A302" s="35"/>
      <c r="B302" s="36"/>
      <c r="C302" s="36"/>
      <c r="D302" s="35"/>
      <c r="E302" s="36"/>
      <c r="F302" s="120"/>
      <c r="G302" s="97" t="str">
        <f t="shared" si="111"/>
        <v/>
      </c>
      <c r="H302" s="35"/>
      <c r="I302" s="36"/>
      <c r="J302" s="121"/>
      <c r="K302" s="121"/>
      <c r="L302" s="109">
        <f t="shared" si="112"/>
        <v>0</v>
      </c>
      <c r="M302" s="100">
        <f t="shared" si="113"/>
        <v>0</v>
      </c>
      <c r="N302" s="100"/>
      <c r="O302" s="110">
        <f t="shared" si="132"/>
        <v>0</v>
      </c>
      <c r="P302" s="110">
        <f t="shared" si="132"/>
        <v>0</v>
      </c>
      <c r="Q302" s="110">
        <f t="shared" si="132"/>
        <v>0</v>
      </c>
      <c r="R302" s="110">
        <f t="shared" si="131"/>
        <v>0</v>
      </c>
      <c r="S302" s="110">
        <f t="shared" si="131"/>
        <v>0</v>
      </c>
      <c r="T302" s="110">
        <f t="shared" si="131"/>
        <v>0</v>
      </c>
      <c r="U302" s="110">
        <f t="shared" si="131"/>
        <v>0</v>
      </c>
      <c r="V302" s="110">
        <f t="shared" si="131"/>
        <v>0</v>
      </c>
      <c r="W302" s="110">
        <f t="shared" si="131"/>
        <v>0</v>
      </c>
      <c r="X302" s="110">
        <f t="shared" si="130"/>
        <v>0</v>
      </c>
      <c r="Y302" s="110">
        <f t="shared" si="130"/>
        <v>0</v>
      </c>
      <c r="Z302" s="110">
        <f t="shared" si="130"/>
        <v>1</v>
      </c>
      <c r="AB302" s="110">
        <f t="shared" si="114"/>
        <v>0</v>
      </c>
      <c r="AC302" s="110">
        <f t="shared" si="115"/>
        <v>0</v>
      </c>
      <c r="AD302" s="110">
        <f t="shared" si="116"/>
        <v>0</v>
      </c>
      <c r="AE302" s="110">
        <f t="shared" si="117"/>
        <v>0</v>
      </c>
      <c r="AF302" s="110">
        <f t="shared" si="118"/>
        <v>0</v>
      </c>
      <c r="AG302" s="110">
        <f t="shared" si="119"/>
        <v>0</v>
      </c>
      <c r="AI302" s="111">
        <f t="shared" si="107"/>
        <v>0</v>
      </c>
      <c r="AJ302" s="111">
        <f t="shared" si="108"/>
        <v>0</v>
      </c>
      <c r="AK302" s="111">
        <f t="shared" si="109"/>
        <v>0</v>
      </c>
      <c r="AR302" s="110" t="str">
        <f t="shared" si="120"/>
        <v/>
      </c>
      <c r="AS302" s="110" t="str">
        <f t="shared" si="121"/>
        <v/>
      </c>
      <c r="AT302" s="110" t="str">
        <f t="shared" si="122"/>
        <v/>
      </c>
      <c r="AU302" s="110" t="str">
        <f t="shared" si="123"/>
        <v/>
      </c>
      <c r="AV302" s="110" t="str">
        <f t="shared" si="124"/>
        <v/>
      </c>
      <c r="AW302" s="110" t="str">
        <f t="shared" si="110"/>
        <v/>
      </c>
      <c r="AX302" s="110" t="str">
        <f t="shared" si="110"/>
        <v/>
      </c>
      <c r="AY302" s="110" t="str">
        <f t="shared" si="110"/>
        <v/>
      </c>
      <c r="AZ302" s="110" t="str">
        <f t="shared" si="110"/>
        <v/>
      </c>
      <c r="BA302" s="110" t="str">
        <f t="shared" si="110"/>
        <v/>
      </c>
      <c r="BB302" s="110" t="str">
        <f t="shared" si="125"/>
        <v/>
      </c>
      <c r="BC302" s="110" t="str">
        <f t="shared" si="126"/>
        <v/>
      </c>
      <c r="BD302" s="110" t="str">
        <f t="shared" si="127"/>
        <v/>
      </c>
      <c r="BE302" s="110" t="str">
        <f t="shared" si="128"/>
        <v/>
      </c>
      <c r="BF302" s="110" t="str">
        <f t="shared" si="129"/>
        <v/>
      </c>
      <c r="BJ302" s="171" t="s">
        <v>1032</v>
      </c>
      <c r="BK302" s="171" t="s">
        <v>521</v>
      </c>
      <c r="BL302" s="171" t="s">
        <v>522</v>
      </c>
      <c r="BM302" s="171" t="s">
        <v>314</v>
      </c>
      <c r="BN302" s="171" t="s">
        <v>1033</v>
      </c>
    </row>
    <row r="303" spans="1:66" s="101" customFormat="1" ht="15">
      <c r="A303" s="35"/>
      <c r="B303" s="36"/>
      <c r="C303" s="36"/>
      <c r="D303" s="35"/>
      <c r="E303" s="36"/>
      <c r="F303" s="120"/>
      <c r="G303" s="97" t="str">
        <f t="shared" si="111"/>
        <v/>
      </c>
      <c r="H303" s="35"/>
      <c r="I303" s="36"/>
      <c r="J303" s="121"/>
      <c r="K303" s="121"/>
      <c r="L303" s="109">
        <f t="shared" si="112"/>
        <v>0</v>
      </c>
      <c r="M303" s="100">
        <f t="shared" si="113"/>
        <v>0</v>
      </c>
      <c r="N303" s="100"/>
      <c r="O303" s="110">
        <f t="shared" si="132"/>
        <v>0</v>
      </c>
      <c r="P303" s="110">
        <f t="shared" si="132"/>
        <v>0</v>
      </c>
      <c r="Q303" s="110">
        <f t="shared" si="132"/>
        <v>0</v>
      </c>
      <c r="R303" s="110">
        <f t="shared" si="131"/>
        <v>0</v>
      </c>
      <c r="S303" s="110">
        <f t="shared" si="131"/>
        <v>0</v>
      </c>
      <c r="T303" s="110">
        <f t="shared" si="131"/>
        <v>0</v>
      </c>
      <c r="U303" s="110">
        <f t="shared" si="131"/>
        <v>0</v>
      </c>
      <c r="V303" s="110">
        <f t="shared" si="131"/>
        <v>0</v>
      </c>
      <c r="W303" s="110">
        <f t="shared" si="131"/>
        <v>0</v>
      </c>
      <c r="X303" s="110">
        <f t="shared" si="130"/>
        <v>0</v>
      </c>
      <c r="Y303" s="110">
        <f t="shared" si="130"/>
        <v>0</v>
      </c>
      <c r="Z303" s="110">
        <f t="shared" si="130"/>
        <v>1</v>
      </c>
      <c r="AB303" s="110">
        <f t="shared" si="114"/>
        <v>0</v>
      </c>
      <c r="AC303" s="110">
        <f t="shared" si="115"/>
        <v>0</v>
      </c>
      <c r="AD303" s="110">
        <f t="shared" si="116"/>
        <v>0</v>
      </c>
      <c r="AE303" s="110">
        <f t="shared" si="117"/>
        <v>0</v>
      </c>
      <c r="AF303" s="110">
        <f t="shared" si="118"/>
        <v>0</v>
      </c>
      <c r="AG303" s="110">
        <f t="shared" si="119"/>
        <v>0</v>
      </c>
      <c r="AI303" s="111">
        <f t="shared" si="107"/>
        <v>0</v>
      </c>
      <c r="AJ303" s="111">
        <f t="shared" si="108"/>
        <v>0</v>
      </c>
      <c r="AK303" s="111">
        <f t="shared" si="109"/>
        <v>0</v>
      </c>
      <c r="AR303" s="110" t="str">
        <f t="shared" si="120"/>
        <v/>
      </c>
      <c r="AS303" s="110" t="str">
        <f t="shared" si="121"/>
        <v/>
      </c>
      <c r="AT303" s="110" t="str">
        <f t="shared" si="122"/>
        <v/>
      </c>
      <c r="AU303" s="110" t="str">
        <f t="shared" si="123"/>
        <v/>
      </c>
      <c r="AV303" s="110" t="str">
        <f t="shared" si="124"/>
        <v/>
      </c>
      <c r="AW303" s="110" t="str">
        <f t="shared" si="110"/>
        <v/>
      </c>
      <c r="AX303" s="110" t="str">
        <f t="shared" si="110"/>
        <v/>
      </c>
      <c r="AY303" s="110" t="str">
        <f t="shared" si="110"/>
        <v/>
      </c>
      <c r="AZ303" s="110" t="str">
        <f t="shared" si="110"/>
        <v/>
      </c>
      <c r="BA303" s="110" t="str">
        <f t="shared" si="110"/>
        <v/>
      </c>
      <c r="BB303" s="110" t="str">
        <f t="shared" si="125"/>
        <v/>
      </c>
      <c r="BC303" s="110" t="str">
        <f t="shared" si="126"/>
        <v/>
      </c>
      <c r="BD303" s="110" t="str">
        <f t="shared" si="127"/>
        <v/>
      </c>
      <c r="BE303" s="110" t="str">
        <f t="shared" si="128"/>
        <v/>
      </c>
      <c r="BF303" s="110" t="str">
        <f t="shared" si="129"/>
        <v/>
      </c>
      <c r="BJ303" s="171" t="s">
        <v>1034</v>
      </c>
      <c r="BK303" s="171" t="s">
        <v>474</v>
      </c>
      <c r="BL303" s="171" t="s">
        <v>2346</v>
      </c>
      <c r="BM303" s="171" t="s">
        <v>314</v>
      </c>
      <c r="BN303" s="171" t="s">
        <v>1035</v>
      </c>
    </row>
    <row r="304" spans="1:66" s="101" customFormat="1" ht="15">
      <c r="A304" s="35"/>
      <c r="B304" s="36"/>
      <c r="C304" s="36"/>
      <c r="D304" s="35"/>
      <c r="E304" s="36"/>
      <c r="F304" s="120"/>
      <c r="G304" s="97" t="str">
        <f t="shared" si="111"/>
        <v/>
      </c>
      <c r="H304" s="35"/>
      <c r="I304" s="36"/>
      <c r="J304" s="121"/>
      <c r="K304" s="121"/>
      <c r="L304" s="109">
        <f t="shared" si="112"/>
        <v>0</v>
      </c>
      <c r="M304" s="100">
        <f t="shared" si="113"/>
        <v>0</v>
      </c>
      <c r="N304" s="100"/>
      <c r="O304" s="110">
        <f t="shared" si="132"/>
        <v>0</v>
      </c>
      <c r="P304" s="110">
        <f t="shared" si="132"/>
        <v>0</v>
      </c>
      <c r="Q304" s="110">
        <f t="shared" si="132"/>
        <v>0</v>
      </c>
      <c r="R304" s="110">
        <f t="shared" si="131"/>
        <v>0</v>
      </c>
      <c r="S304" s="110">
        <f t="shared" si="131"/>
        <v>0</v>
      </c>
      <c r="T304" s="110">
        <f t="shared" si="131"/>
        <v>0</v>
      </c>
      <c r="U304" s="110">
        <f t="shared" si="131"/>
        <v>0</v>
      </c>
      <c r="V304" s="110">
        <f t="shared" si="131"/>
        <v>0</v>
      </c>
      <c r="W304" s="110">
        <f t="shared" si="131"/>
        <v>0</v>
      </c>
      <c r="X304" s="110">
        <f t="shared" si="130"/>
        <v>0</v>
      </c>
      <c r="Y304" s="110">
        <f t="shared" si="130"/>
        <v>0</v>
      </c>
      <c r="Z304" s="110">
        <f t="shared" si="130"/>
        <v>1</v>
      </c>
      <c r="AB304" s="110">
        <f t="shared" si="114"/>
        <v>0</v>
      </c>
      <c r="AC304" s="110">
        <f t="shared" si="115"/>
        <v>0</v>
      </c>
      <c r="AD304" s="110">
        <f t="shared" si="116"/>
        <v>0</v>
      </c>
      <c r="AE304" s="110">
        <f t="shared" si="117"/>
        <v>0</v>
      </c>
      <c r="AF304" s="110">
        <f t="shared" si="118"/>
        <v>0</v>
      </c>
      <c r="AG304" s="110">
        <f t="shared" si="119"/>
        <v>0</v>
      </c>
      <c r="AI304" s="111">
        <f t="shared" si="107"/>
        <v>0</v>
      </c>
      <c r="AJ304" s="111">
        <f t="shared" si="108"/>
        <v>0</v>
      </c>
      <c r="AK304" s="111">
        <f t="shared" si="109"/>
        <v>0</v>
      </c>
      <c r="AR304" s="110" t="str">
        <f t="shared" si="120"/>
        <v/>
      </c>
      <c r="AS304" s="110" t="str">
        <f t="shared" si="121"/>
        <v/>
      </c>
      <c r="AT304" s="110" t="str">
        <f t="shared" si="122"/>
        <v/>
      </c>
      <c r="AU304" s="110" t="str">
        <f t="shared" si="123"/>
        <v/>
      </c>
      <c r="AV304" s="110" t="str">
        <f t="shared" si="124"/>
        <v/>
      </c>
      <c r="AW304" s="110" t="str">
        <f t="shared" si="110"/>
        <v/>
      </c>
      <c r="AX304" s="110" t="str">
        <f t="shared" si="110"/>
        <v/>
      </c>
      <c r="AY304" s="110" t="str">
        <f t="shared" si="110"/>
        <v/>
      </c>
      <c r="AZ304" s="110" t="str">
        <f t="shared" si="110"/>
        <v/>
      </c>
      <c r="BA304" s="110" t="str">
        <f t="shared" si="110"/>
        <v/>
      </c>
      <c r="BB304" s="110" t="str">
        <f t="shared" si="125"/>
        <v/>
      </c>
      <c r="BC304" s="110" t="str">
        <f t="shared" si="126"/>
        <v/>
      </c>
      <c r="BD304" s="110" t="str">
        <f t="shared" si="127"/>
        <v/>
      </c>
      <c r="BE304" s="110" t="str">
        <f t="shared" si="128"/>
        <v/>
      </c>
      <c r="BF304" s="110" t="str">
        <f t="shared" si="129"/>
        <v/>
      </c>
      <c r="BJ304" s="171" t="s">
        <v>1036</v>
      </c>
      <c r="BK304" s="171" t="s">
        <v>474</v>
      </c>
      <c r="BL304" s="171" t="s">
        <v>2346</v>
      </c>
      <c r="BM304" s="171" t="s">
        <v>314</v>
      </c>
      <c r="BN304" s="171" t="s">
        <v>1037</v>
      </c>
    </row>
    <row r="305" spans="1:66" s="101" customFormat="1" ht="15">
      <c r="A305" s="35"/>
      <c r="B305" s="36"/>
      <c r="C305" s="36"/>
      <c r="D305" s="35"/>
      <c r="E305" s="36"/>
      <c r="F305" s="120"/>
      <c r="G305" s="97" t="str">
        <f t="shared" si="111"/>
        <v/>
      </c>
      <c r="H305" s="35"/>
      <c r="I305" s="36"/>
      <c r="J305" s="121"/>
      <c r="K305" s="121"/>
      <c r="L305" s="109">
        <f t="shared" si="112"/>
        <v>0</v>
      </c>
      <c r="M305" s="100">
        <f t="shared" si="113"/>
        <v>0</v>
      </c>
      <c r="N305" s="100"/>
      <c r="O305" s="110">
        <f t="shared" si="132"/>
        <v>0</v>
      </c>
      <c r="P305" s="110">
        <f t="shared" si="132"/>
        <v>0</v>
      </c>
      <c r="Q305" s="110">
        <f t="shared" si="132"/>
        <v>0</v>
      </c>
      <c r="R305" s="110">
        <f t="shared" si="131"/>
        <v>0</v>
      </c>
      <c r="S305" s="110">
        <f t="shared" si="131"/>
        <v>0</v>
      </c>
      <c r="T305" s="110">
        <f t="shared" si="131"/>
        <v>0</v>
      </c>
      <c r="U305" s="110">
        <f t="shared" si="131"/>
        <v>0</v>
      </c>
      <c r="V305" s="110">
        <f t="shared" si="131"/>
        <v>0</v>
      </c>
      <c r="W305" s="110">
        <f t="shared" si="131"/>
        <v>0</v>
      </c>
      <c r="X305" s="110">
        <f t="shared" si="130"/>
        <v>0</v>
      </c>
      <c r="Y305" s="110">
        <f t="shared" si="130"/>
        <v>0</v>
      </c>
      <c r="Z305" s="110">
        <f t="shared" si="130"/>
        <v>1</v>
      </c>
      <c r="AB305" s="110">
        <f t="shared" si="114"/>
        <v>0</v>
      </c>
      <c r="AC305" s="110">
        <f t="shared" si="115"/>
        <v>0</v>
      </c>
      <c r="AD305" s="110">
        <f t="shared" si="116"/>
        <v>0</v>
      </c>
      <c r="AE305" s="110">
        <f t="shared" si="117"/>
        <v>0</v>
      </c>
      <c r="AF305" s="110">
        <f t="shared" si="118"/>
        <v>0</v>
      </c>
      <c r="AG305" s="110">
        <f t="shared" si="119"/>
        <v>0</v>
      </c>
      <c r="AI305" s="111">
        <f t="shared" si="107"/>
        <v>0</v>
      </c>
      <c r="AJ305" s="111">
        <f t="shared" si="108"/>
        <v>0</v>
      </c>
      <c r="AK305" s="111">
        <f t="shared" si="109"/>
        <v>0</v>
      </c>
      <c r="AR305" s="110" t="str">
        <f t="shared" si="120"/>
        <v/>
      </c>
      <c r="AS305" s="110" t="str">
        <f t="shared" si="121"/>
        <v/>
      </c>
      <c r="AT305" s="110" t="str">
        <f t="shared" si="122"/>
        <v/>
      </c>
      <c r="AU305" s="110" t="str">
        <f t="shared" si="123"/>
        <v/>
      </c>
      <c r="AV305" s="110" t="str">
        <f t="shared" si="124"/>
        <v/>
      </c>
      <c r="AW305" s="110" t="str">
        <f t="shared" si="110"/>
        <v/>
      </c>
      <c r="AX305" s="110" t="str">
        <f t="shared" si="110"/>
        <v/>
      </c>
      <c r="AY305" s="110" t="str">
        <f t="shared" si="110"/>
        <v/>
      </c>
      <c r="AZ305" s="110" t="str">
        <f t="shared" si="110"/>
        <v/>
      </c>
      <c r="BA305" s="110" t="str">
        <f t="shared" si="110"/>
        <v/>
      </c>
      <c r="BB305" s="110" t="str">
        <f t="shared" si="125"/>
        <v/>
      </c>
      <c r="BC305" s="110" t="str">
        <f t="shared" si="126"/>
        <v/>
      </c>
      <c r="BD305" s="110" t="str">
        <f t="shared" si="127"/>
        <v/>
      </c>
      <c r="BE305" s="110" t="str">
        <f t="shared" si="128"/>
        <v/>
      </c>
      <c r="BF305" s="110" t="str">
        <f t="shared" si="129"/>
        <v/>
      </c>
      <c r="BJ305" s="171" t="s">
        <v>1038</v>
      </c>
      <c r="BK305" s="171" t="s">
        <v>485</v>
      </c>
      <c r="BL305" s="171" t="s">
        <v>486</v>
      </c>
      <c r="BM305" s="171" t="s">
        <v>304</v>
      </c>
      <c r="BN305" s="171" t="s">
        <v>1039</v>
      </c>
    </row>
    <row r="306" spans="1:66" s="101" customFormat="1" ht="15">
      <c r="A306" s="35"/>
      <c r="B306" s="36"/>
      <c r="C306" s="36"/>
      <c r="D306" s="35"/>
      <c r="E306" s="36"/>
      <c r="F306" s="120"/>
      <c r="G306" s="97" t="str">
        <f t="shared" si="111"/>
        <v/>
      </c>
      <c r="H306" s="35"/>
      <c r="I306" s="36"/>
      <c r="J306" s="121"/>
      <c r="K306" s="121"/>
      <c r="L306" s="109">
        <f t="shared" si="112"/>
        <v>0</v>
      </c>
      <c r="M306" s="100">
        <f t="shared" si="113"/>
        <v>0</v>
      </c>
      <c r="N306" s="100"/>
      <c r="O306" s="110">
        <f t="shared" si="132"/>
        <v>0</v>
      </c>
      <c r="P306" s="110">
        <f t="shared" si="132"/>
        <v>0</v>
      </c>
      <c r="Q306" s="110">
        <f t="shared" si="132"/>
        <v>0</v>
      </c>
      <c r="R306" s="110">
        <f t="shared" si="131"/>
        <v>0</v>
      </c>
      <c r="S306" s="110">
        <f t="shared" si="131"/>
        <v>0</v>
      </c>
      <c r="T306" s="110">
        <f t="shared" si="131"/>
        <v>0</v>
      </c>
      <c r="U306" s="110">
        <f t="shared" si="131"/>
        <v>0</v>
      </c>
      <c r="V306" s="110">
        <f t="shared" si="131"/>
        <v>0</v>
      </c>
      <c r="W306" s="110">
        <f t="shared" si="131"/>
        <v>0</v>
      </c>
      <c r="X306" s="110">
        <f t="shared" si="130"/>
        <v>0</v>
      </c>
      <c r="Y306" s="110">
        <f t="shared" si="130"/>
        <v>0</v>
      </c>
      <c r="Z306" s="110">
        <f t="shared" si="130"/>
        <v>1</v>
      </c>
      <c r="AB306" s="110">
        <f t="shared" si="114"/>
        <v>0</v>
      </c>
      <c r="AC306" s="110">
        <f t="shared" si="115"/>
        <v>0</v>
      </c>
      <c r="AD306" s="110">
        <f t="shared" si="116"/>
        <v>0</v>
      </c>
      <c r="AE306" s="110">
        <f t="shared" si="117"/>
        <v>0</v>
      </c>
      <c r="AF306" s="110">
        <f t="shared" si="118"/>
        <v>0</v>
      </c>
      <c r="AG306" s="110">
        <f t="shared" si="119"/>
        <v>0</v>
      </c>
      <c r="AI306" s="111">
        <f t="shared" si="107"/>
        <v>0</v>
      </c>
      <c r="AJ306" s="111">
        <f t="shared" si="108"/>
        <v>0</v>
      </c>
      <c r="AK306" s="111">
        <f t="shared" si="109"/>
        <v>0</v>
      </c>
      <c r="AR306" s="110" t="str">
        <f t="shared" si="120"/>
        <v/>
      </c>
      <c r="AS306" s="110" t="str">
        <f t="shared" si="121"/>
        <v/>
      </c>
      <c r="AT306" s="110" t="str">
        <f t="shared" si="122"/>
        <v/>
      </c>
      <c r="AU306" s="110" t="str">
        <f t="shared" si="123"/>
        <v/>
      </c>
      <c r="AV306" s="110" t="str">
        <f t="shared" si="124"/>
        <v/>
      </c>
      <c r="AW306" s="110" t="str">
        <f t="shared" si="110"/>
        <v/>
      </c>
      <c r="AX306" s="110" t="str">
        <f t="shared" si="110"/>
        <v/>
      </c>
      <c r="AY306" s="110" t="str">
        <f t="shared" si="110"/>
        <v/>
      </c>
      <c r="AZ306" s="110" t="str">
        <f t="shared" si="110"/>
        <v/>
      </c>
      <c r="BA306" s="110" t="str">
        <f t="shared" si="110"/>
        <v/>
      </c>
      <c r="BB306" s="110" t="str">
        <f t="shared" si="125"/>
        <v/>
      </c>
      <c r="BC306" s="110" t="str">
        <f t="shared" si="126"/>
        <v/>
      </c>
      <c r="BD306" s="110" t="str">
        <f t="shared" si="127"/>
        <v/>
      </c>
      <c r="BE306" s="110" t="str">
        <f t="shared" si="128"/>
        <v/>
      </c>
      <c r="BF306" s="110" t="str">
        <f t="shared" si="129"/>
        <v/>
      </c>
      <c r="BJ306" s="171" t="s">
        <v>1040</v>
      </c>
      <c r="BK306" s="171" t="s">
        <v>474</v>
      </c>
      <c r="BL306" s="171" t="s">
        <v>2346</v>
      </c>
      <c r="BM306" s="171" t="s">
        <v>314</v>
      </c>
      <c r="BN306" s="171" t="s">
        <v>1041</v>
      </c>
    </row>
    <row r="307" spans="1:66" s="101" customFormat="1" ht="15">
      <c r="A307" s="35"/>
      <c r="B307" s="36"/>
      <c r="C307" s="36"/>
      <c r="D307" s="35"/>
      <c r="E307" s="36"/>
      <c r="F307" s="120"/>
      <c r="G307" s="97" t="str">
        <f t="shared" si="111"/>
        <v/>
      </c>
      <c r="H307" s="35"/>
      <c r="I307" s="36"/>
      <c r="J307" s="121"/>
      <c r="K307" s="121"/>
      <c r="L307" s="109">
        <f t="shared" si="112"/>
        <v>0</v>
      </c>
      <c r="M307" s="100">
        <f t="shared" si="113"/>
        <v>0</v>
      </c>
      <c r="N307" s="100"/>
      <c r="O307" s="110">
        <f t="shared" si="132"/>
        <v>0</v>
      </c>
      <c r="P307" s="110">
        <f t="shared" si="132"/>
        <v>0</v>
      </c>
      <c r="Q307" s="110">
        <f t="shared" si="132"/>
        <v>0</v>
      </c>
      <c r="R307" s="110">
        <f t="shared" si="131"/>
        <v>0</v>
      </c>
      <c r="S307" s="110">
        <f t="shared" si="131"/>
        <v>0</v>
      </c>
      <c r="T307" s="110">
        <f t="shared" si="131"/>
        <v>0</v>
      </c>
      <c r="U307" s="110">
        <f t="shared" si="131"/>
        <v>0</v>
      </c>
      <c r="V307" s="110">
        <f t="shared" si="131"/>
        <v>0</v>
      </c>
      <c r="W307" s="110">
        <f t="shared" si="131"/>
        <v>0</v>
      </c>
      <c r="X307" s="110">
        <f t="shared" si="130"/>
        <v>0</v>
      </c>
      <c r="Y307" s="110">
        <f t="shared" si="130"/>
        <v>0</v>
      </c>
      <c r="Z307" s="110">
        <f t="shared" si="130"/>
        <v>1</v>
      </c>
      <c r="AB307" s="110">
        <f t="shared" si="114"/>
        <v>0</v>
      </c>
      <c r="AC307" s="110">
        <f t="shared" si="115"/>
        <v>0</v>
      </c>
      <c r="AD307" s="110">
        <f t="shared" si="116"/>
        <v>0</v>
      </c>
      <c r="AE307" s="110">
        <f t="shared" si="117"/>
        <v>0</v>
      </c>
      <c r="AF307" s="110">
        <f t="shared" si="118"/>
        <v>0</v>
      </c>
      <c r="AG307" s="110">
        <f t="shared" si="119"/>
        <v>0</v>
      </c>
      <c r="AI307" s="111">
        <f t="shared" si="107"/>
        <v>0</v>
      </c>
      <c r="AJ307" s="111">
        <f t="shared" si="108"/>
        <v>0</v>
      </c>
      <c r="AK307" s="111">
        <f t="shared" si="109"/>
        <v>0</v>
      </c>
      <c r="AR307" s="110" t="str">
        <f t="shared" si="120"/>
        <v/>
      </c>
      <c r="AS307" s="110" t="str">
        <f t="shared" si="121"/>
        <v/>
      </c>
      <c r="AT307" s="110" t="str">
        <f t="shared" si="122"/>
        <v/>
      </c>
      <c r="AU307" s="110" t="str">
        <f t="shared" si="123"/>
        <v/>
      </c>
      <c r="AV307" s="110" t="str">
        <f t="shared" si="124"/>
        <v/>
      </c>
      <c r="AW307" s="110" t="str">
        <f t="shared" si="110"/>
        <v/>
      </c>
      <c r="AX307" s="110" t="str">
        <f t="shared" si="110"/>
        <v/>
      </c>
      <c r="AY307" s="110" t="str">
        <f t="shared" si="110"/>
        <v/>
      </c>
      <c r="AZ307" s="110" t="str">
        <f t="shared" si="110"/>
        <v/>
      </c>
      <c r="BA307" s="110" t="str">
        <f t="shared" si="110"/>
        <v/>
      </c>
      <c r="BB307" s="110" t="str">
        <f t="shared" si="125"/>
        <v/>
      </c>
      <c r="BC307" s="110" t="str">
        <f t="shared" si="126"/>
        <v/>
      </c>
      <c r="BD307" s="110" t="str">
        <f t="shared" si="127"/>
        <v/>
      </c>
      <c r="BE307" s="110" t="str">
        <f t="shared" si="128"/>
        <v/>
      </c>
      <c r="BF307" s="110" t="str">
        <f t="shared" si="129"/>
        <v/>
      </c>
      <c r="BJ307" s="171" t="s">
        <v>1042</v>
      </c>
      <c r="BK307" s="171" t="s">
        <v>1043</v>
      </c>
      <c r="BL307" s="171" t="s">
        <v>1044</v>
      </c>
      <c r="BM307" s="171" t="s">
        <v>314</v>
      </c>
      <c r="BN307" s="171" t="s">
        <v>1045</v>
      </c>
    </row>
    <row r="308" spans="1:66" s="101" customFormat="1" ht="15">
      <c r="A308" s="35"/>
      <c r="B308" s="36"/>
      <c r="C308" s="36"/>
      <c r="D308" s="35"/>
      <c r="E308" s="36"/>
      <c r="F308" s="120"/>
      <c r="G308" s="97" t="str">
        <f t="shared" si="111"/>
        <v/>
      </c>
      <c r="H308" s="35"/>
      <c r="I308" s="36"/>
      <c r="J308" s="121"/>
      <c r="K308" s="121"/>
      <c r="L308" s="109">
        <f t="shared" si="112"/>
        <v>0</v>
      </c>
      <c r="M308" s="100">
        <f t="shared" si="113"/>
        <v>0</v>
      </c>
      <c r="N308" s="100"/>
      <c r="O308" s="110">
        <f t="shared" si="132"/>
        <v>0</v>
      </c>
      <c r="P308" s="110">
        <f t="shared" si="132"/>
        <v>0</v>
      </c>
      <c r="Q308" s="110">
        <f t="shared" si="132"/>
        <v>0</v>
      </c>
      <c r="R308" s="110">
        <f t="shared" si="131"/>
        <v>0</v>
      </c>
      <c r="S308" s="110">
        <f t="shared" si="131"/>
        <v>0</v>
      </c>
      <c r="T308" s="110">
        <f t="shared" si="131"/>
        <v>0</v>
      </c>
      <c r="U308" s="110">
        <f t="shared" si="131"/>
        <v>0</v>
      </c>
      <c r="V308" s="110">
        <f t="shared" si="131"/>
        <v>0</v>
      </c>
      <c r="W308" s="110">
        <f t="shared" si="131"/>
        <v>0</v>
      </c>
      <c r="X308" s="110">
        <f t="shared" si="130"/>
        <v>0</v>
      </c>
      <c r="Y308" s="110">
        <f t="shared" si="130"/>
        <v>0</v>
      </c>
      <c r="Z308" s="110">
        <f t="shared" si="130"/>
        <v>1</v>
      </c>
      <c r="AB308" s="110">
        <f t="shared" si="114"/>
        <v>0</v>
      </c>
      <c r="AC308" s="110">
        <f t="shared" si="115"/>
        <v>0</v>
      </c>
      <c r="AD308" s="110">
        <f t="shared" si="116"/>
        <v>0</v>
      </c>
      <c r="AE308" s="110">
        <f t="shared" si="117"/>
        <v>0</v>
      </c>
      <c r="AF308" s="110">
        <f t="shared" si="118"/>
        <v>0</v>
      </c>
      <c r="AG308" s="110">
        <f t="shared" si="119"/>
        <v>0</v>
      </c>
      <c r="AI308" s="111">
        <f t="shared" si="107"/>
        <v>0</v>
      </c>
      <c r="AJ308" s="111">
        <f t="shared" si="108"/>
        <v>0</v>
      </c>
      <c r="AK308" s="111">
        <f t="shared" si="109"/>
        <v>0</v>
      </c>
      <c r="AR308" s="110" t="str">
        <f t="shared" si="120"/>
        <v/>
      </c>
      <c r="AS308" s="110" t="str">
        <f t="shared" si="121"/>
        <v/>
      </c>
      <c r="AT308" s="110" t="str">
        <f t="shared" si="122"/>
        <v/>
      </c>
      <c r="AU308" s="110" t="str">
        <f t="shared" si="123"/>
        <v/>
      </c>
      <c r="AV308" s="110" t="str">
        <f t="shared" si="124"/>
        <v/>
      </c>
      <c r="AW308" s="110" t="str">
        <f t="shared" si="110"/>
        <v/>
      </c>
      <c r="AX308" s="110" t="str">
        <f t="shared" si="110"/>
        <v/>
      </c>
      <c r="AY308" s="110" t="str">
        <f t="shared" si="110"/>
        <v/>
      </c>
      <c r="AZ308" s="110" t="str">
        <f t="shared" si="110"/>
        <v/>
      </c>
      <c r="BA308" s="110" t="str">
        <f t="shared" si="110"/>
        <v/>
      </c>
      <c r="BB308" s="110" t="str">
        <f t="shared" si="125"/>
        <v/>
      </c>
      <c r="BC308" s="110" t="str">
        <f t="shared" si="126"/>
        <v/>
      </c>
      <c r="BD308" s="110" t="str">
        <f t="shared" si="127"/>
        <v/>
      </c>
      <c r="BE308" s="110" t="str">
        <f t="shared" si="128"/>
        <v/>
      </c>
      <c r="BF308" s="110" t="str">
        <f t="shared" si="129"/>
        <v/>
      </c>
      <c r="BJ308" s="171" t="s">
        <v>1046</v>
      </c>
      <c r="BK308" s="171" t="s">
        <v>505</v>
      </c>
      <c r="BL308" s="171" t="s">
        <v>506</v>
      </c>
      <c r="BM308" s="171" t="s">
        <v>314</v>
      </c>
      <c r="BN308" s="171" t="s">
        <v>1047</v>
      </c>
    </row>
    <row r="309" spans="1:66" s="101" customFormat="1" ht="15">
      <c r="A309" s="35"/>
      <c r="B309" s="36"/>
      <c r="C309" s="36"/>
      <c r="D309" s="35"/>
      <c r="E309" s="36"/>
      <c r="F309" s="120"/>
      <c r="G309" s="97" t="str">
        <f t="shared" si="111"/>
        <v/>
      </c>
      <c r="H309" s="35"/>
      <c r="I309" s="36"/>
      <c r="J309" s="121"/>
      <c r="K309" s="121"/>
      <c r="L309" s="109">
        <f t="shared" si="112"/>
        <v>0</v>
      </c>
      <c r="M309" s="100">
        <f t="shared" si="113"/>
        <v>0</v>
      </c>
      <c r="N309" s="100"/>
      <c r="O309" s="110">
        <f t="shared" si="132"/>
        <v>0</v>
      </c>
      <c r="P309" s="110">
        <f t="shared" si="132"/>
        <v>0</v>
      </c>
      <c r="Q309" s="110">
        <f t="shared" si="132"/>
        <v>0</v>
      </c>
      <c r="R309" s="110">
        <f t="shared" si="131"/>
        <v>0</v>
      </c>
      <c r="S309" s="110">
        <f t="shared" si="131"/>
        <v>0</v>
      </c>
      <c r="T309" s="110">
        <f t="shared" si="131"/>
        <v>0</v>
      </c>
      <c r="U309" s="110">
        <f t="shared" si="131"/>
        <v>0</v>
      </c>
      <c r="V309" s="110">
        <f t="shared" si="131"/>
        <v>0</v>
      </c>
      <c r="W309" s="110">
        <f t="shared" si="131"/>
        <v>0</v>
      </c>
      <c r="X309" s="110">
        <f t="shared" si="130"/>
        <v>0</v>
      </c>
      <c r="Y309" s="110">
        <f t="shared" si="130"/>
        <v>0</v>
      </c>
      <c r="Z309" s="110">
        <f t="shared" si="130"/>
        <v>1</v>
      </c>
      <c r="AB309" s="110">
        <f t="shared" si="114"/>
        <v>0</v>
      </c>
      <c r="AC309" s="110">
        <f t="shared" si="115"/>
        <v>0</v>
      </c>
      <c r="AD309" s="110">
        <f t="shared" si="116"/>
        <v>0</v>
      </c>
      <c r="AE309" s="110">
        <f t="shared" si="117"/>
        <v>0</v>
      </c>
      <c r="AF309" s="110">
        <f t="shared" si="118"/>
        <v>0</v>
      </c>
      <c r="AG309" s="110">
        <f t="shared" si="119"/>
        <v>0</v>
      </c>
      <c r="AI309" s="111">
        <f t="shared" si="107"/>
        <v>0</v>
      </c>
      <c r="AJ309" s="111">
        <f t="shared" si="108"/>
        <v>0</v>
      </c>
      <c r="AK309" s="111">
        <f t="shared" si="109"/>
        <v>0</v>
      </c>
      <c r="AR309" s="110" t="str">
        <f t="shared" si="120"/>
        <v/>
      </c>
      <c r="AS309" s="110" t="str">
        <f t="shared" si="121"/>
        <v/>
      </c>
      <c r="AT309" s="110" t="str">
        <f t="shared" si="122"/>
        <v/>
      </c>
      <c r="AU309" s="110" t="str">
        <f t="shared" si="123"/>
        <v/>
      </c>
      <c r="AV309" s="110" t="str">
        <f t="shared" si="124"/>
        <v/>
      </c>
      <c r="AW309" s="110" t="str">
        <f t="shared" si="110"/>
        <v/>
      </c>
      <c r="AX309" s="110" t="str">
        <f t="shared" si="110"/>
        <v/>
      </c>
      <c r="AY309" s="110" t="str">
        <f t="shared" si="110"/>
        <v/>
      </c>
      <c r="AZ309" s="110" t="str">
        <f t="shared" si="110"/>
        <v/>
      </c>
      <c r="BA309" s="110" t="str">
        <f t="shared" si="110"/>
        <v/>
      </c>
      <c r="BB309" s="110" t="str">
        <f t="shared" si="125"/>
        <v/>
      </c>
      <c r="BC309" s="110" t="str">
        <f t="shared" si="126"/>
        <v/>
      </c>
      <c r="BD309" s="110" t="str">
        <f t="shared" si="127"/>
        <v/>
      </c>
      <c r="BE309" s="110" t="str">
        <f t="shared" si="128"/>
        <v/>
      </c>
      <c r="BF309" s="110" t="str">
        <f t="shared" si="129"/>
        <v/>
      </c>
      <c r="BJ309" s="171" t="s">
        <v>1048</v>
      </c>
      <c r="BK309" s="171" t="s">
        <v>479</v>
      </c>
      <c r="BL309" s="171" t="s">
        <v>480</v>
      </c>
      <c r="BM309" s="171" t="s">
        <v>314</v>
      </c>
      <c r="BN309" s="171" t="s">
        <v>1049</v>
      </c>
    </row>
    <row r="310" spans="1:66" s="101" customFormat="1" ht="15">
      <c r="A310" s="35"/>
      <c r="B310" s="36"/>
      <c r="C310" s="36"/>
      <c r="D310" s="35"/>
      <c r="E310" s="36"/>
      <c r="F310" s="120"/>
      <c r="G310" s="97" t="str">
        <f t="shared" si="111"/>
        <v/>
      </c>
      <c r="H310" s="35"/>
      <c r="I310" s="36"/>
      <c r="J310" s="121"/>
      <c r="K310" s="121"/>
      <c r="L310" s="109">
        <f t="shared" si="112"/>
        <v>0</v>
      </c>
      <c r="M310" s="100">
        <f t="shared" si="113"/>
        <v>0</v>
      </c>
      <c r="N310" s="100"/>
      <c r="O310" s="110">
        <f t="shared" si="132"/>
        <v>0</v>
      </c>
      <c r="P310" s="110">
        <f t="shared" si="132"/>
        <v>0</v>
      </c>
      <c r="Q310" s="110">
        <f t="shared" si="132"/>
        <v>0</v>
      </c>
      <c r="R310" s="110">
        <f t="shared" si="131"/>
        <v>0</v>
      </c>
      <c r="S310" s="110">
        <f t="shared" si="131"/>
        <v>0</v>
      </c>
      <c r="T310" s="110">
        <f t="shared" si="131"/>
        <v>0</v>
      </c>
      <c r="U310" s="110">
        <f t="shared" si="131"/>
        <v>0</v>
      </c>
      <c r="V310" s="110">
        <f t="shared" si="131"/>
        <v>0</v>
      </c>
      <c r="W310" s="110">
        <f t="shared" si="131"/>
        <v>0</v>
      </c>
      <c r="X310" s="110">
        <f t="shared" si="130"/>
        <v>0</v>
      </c>
      <c r="Y310" s="110">
        <f t="shared" si="130"/>
        <v>0</v>
      </c>
      <c r="Z310" s="110">
        <f t="shared" si="130"/>
        <v>1</v>
      </c>
      <c r="AB310" s="110">
        <f t="shared" si="114"/>
        <v>0</v>
      </c>
      <c r="AC310" s="110">
        <f t="shared" si="115"/>
        <v>0</v>
      </c>
      <c r="AD310" s="110">
        <f t="shared" si="116"/>
        <v>0</v>
      </c>
      <c r="AE310" s="110">
        <f t="shared" si="117"/>
        <v>0</v>
      </c>
      <c r="AF310" s="110">
        <f t="shared" si="118"/>
        <v>0</v>
      </c>
      <c r="AG310" s="110">
        <f t="shared" si="119"/>
        <v>0</v>
      </c>
      <c r="AI310" s="111">
        <f t="shared" si="107"/>
        <v>0</v>
      </c>
      <c r="AJ310" s="111">
        <f t="shared" si="108"/>
        <v>0</v>
      </c>
      <c r="AK310" s="111">
        <f t="shared" si="109"/>
        <v>0</v>
      </c>
      <c r="AR310" s="110" t="str">
        <f t="shared" si="120"/>
        <v/>
      </c>
      <c r="AS310" s="110" t="str">
        <f t="shared" si="121"/>
        <v/>
      </c>
      <c r="AT310" s="110" t="str">
        <f t="shared" si="122"/>
        <v/>
      </c>
      <c r="AU310" s="110" t="str">
        <f t="shared" si="123"/>
        <v/>
      </c>
      <c r="AV310" s="110" t="str">
        <f t="shared" si="124"/>
        <v/>
      </c>
      <c r="AW310" s="110" t="str">
        <f t="shared" si="110"/>
        <v/>
      </c>
      <c r="AX310" s="110" t="str">
        <f t="shared" si="110"/>
        <v/>
      </c>
      <c r="AY310" s="110" t="str">
        <f t="shared" si="110"/>
        <v/>
      </c>
      <c r="AZ310" s="110" t="str">
        <f t="shared" si="110"/>
        <v/>
      </c>
      <c r="BA310" s="110" t="str">
        <f t="shared" si="110"/>
        <v/>
      </c>
      <c r="BB310" s="110" t="str">
        <f t="shared" si="125"/>
        <v/>
      </c>
      <c r="BC310" s="110" t="str">
        <f t="shared" si="126"/>
        <v/>
      </c>
      <c r="BD310" s="110" t="str">
        <f t="shared" si="127"/>
        <v/>
      </c>
      <c r="BE310" s="110" t="str">
        <f t="shared" si="128"/>
        <v/>
      </c>
      <c r="BF310" s="110" t="str">
        <f t="shared" si="129"/>
        <v/>
      </c>
      <c r="BJ310" s="171" t="s">
        <v>1050</v>
      </c>
      <c r="BK310" s="171" t="s">
        <v>598</v>
      </c>
      <c r="BL310" s="171" t="s">
        <v>2348</v>
      </c>
      <c r="BM310" s="171" t="s">
        <v>599</v>
      </c>
      <c r="BN310" s="171" t="s">
        <v>1051</v>
      </c>
    </row>
    <row r="311" spans="1:66" s="101" customFormat="1" ht="15">
      <c r="A311" s="35"/>
      <c r="B311" s="36"/>
      <c r="C311" s="36"/>
      <c r="D311" s="35"/>
      <c r="E311" s="36"/>
      <c r="F311" s="120"/>
      <c r="G311" s="97" t="str">
        <f t="shared" si="111"/>
        <v/>
      </c>
      <c r="H311" s="35"/>
      <c r="I311" s="36"/>
      <c r="J311" s="121"/>
      <c r="K311" s="121"/>
      <c r="L311" s="109">
        <f t="shared" si="112"/>
        <v>0</v>
      </c>
      <c r="M311" s="100">
        <f t="shared" si="113"/>
        <v>0</v>
      </c>
      <c r="N311" s="100"/>
      <c r="O311" s="110">
        <f t="shared" si="132"/>
        <v>0</v>
      </c>
      <c r="P311" s="110">
        <f t="shared" si="132"/>
        <v>0</v>
      </c>
      <c r="Q311" s="110">
        <f t="shared" si="132"/>
        <v>0</v>
      </c>
      <c r="R311" s="110">
        <f t="shared" si="131"/>
        <v>0</v>
      </c>
      <c r="S311" s="110">
        <f t="shared" si="131"/>
        <v>0</v>
      </c>
      <c r="T311" s="110">
        <f t="shared" si="131"/>
        <v>0</v>
      </c>
      <c r="U311" s="110">
        <f t="shared" si="131"/>
        <v>0</v>
      </c>
      <c r="V311" s="110">
        <f t="shared" si="131"/>
        <v>0</v>
      </c>
      <c r="W311" s="110">
        <f t="shared" si="131"/>
        <v>0</v>
      </c>
      <c r="X311" s="110">
        <f t="shared" si="130"/>
        <v>0</v>
      </c>
      <c r="Y311" s="110">
        <f t="shared" si="130"/>
        <v>0</v>
      </c>
      <c r="Z311" s="110">
        <f t="shared" si="130"/>
        <v>1</v>
      </c>
      <c r="AB311" s="110">
        <f t="shared" si="114"/>
        <v>0</v>
      </c>
      <c r="AC311" s="110">
        <f t="shared" si="115"/>
        <v>0</v>
      </c>
      <c r="AD311" s="110">
        <f t="shared" si="116"/>
        <v>0</v>
      </c>
      <c r="AE311" s="110">
        <f t="shared" si="117"/>
        <v>0</v>
      </c>
      <c r="AF311" s="110">
        <f t="shared" si="118"/>
        <v>0</v>
      </c>
      <c r="AG311" s="110">
        <f t="shared" si="119"/>
        <v>0</v>
      </c>
      <c r="AI311" s="111">
        <f t="shared" si="107"/>
        <v>0</v>
      </c>
      <c r="AJ311" s="111">
        <f t="shared" si="108"/>
        <v>0</v>
      </c>
      <c r="AK311" s="111">
        <f t="shared" si="109"/>
        <v>0</v>
      </c>
      <c r="AR311" s="110" t="str">
        <f t="shared" si="120"/>
        <v/>
      </c>
      <c r="AS311" s="110" t="str">
        <f t="shared" si="121"/>
        <v/>
      </c>
      <c r="AT311" s="110" t="str">
        <f t="shared" si="122"/>
        <v/>
      </c>
      <c r="AU311" s="110" t="str">
        <f t="shared" si="123"/>
        <v/>
      </c>
      <c r="AV311" s="110" t="str">
        <f t="shared" si="124"/>
        <v/>
      </c>
      <c r="AW311" s="110" t="str">
        <f t="shared" si="110"/>
        <v/>
      </c>
      <c r="AX311" s="110" t="str">
        <f t="shared" si="110"/>
        <v/>
      </c>
      <c r="AY311" s="110" t="str">
        <f t="shared" si="110"/>
        <v/>
      </c>
      <c r="AZ311" s="110" t="str">
        <f t="shared" si="110"/>
        <v/>
      </c>
      <c r="BA311" s="110" t="str">
        <f t="shared" si="110"/>
        <v/>
      </c>
      <c r="BB311" s="110" t="str">
        <f t="shared" si="125"/>
        <v/>
      </c>
      <c r="BC311" s="110" t="str">
        <f t="shared" si="126"/>
        <v/>
      </c>
      <c r="BD311" s="110" t="str">
        <f t="shared" si="127"/>
        <v/>
      </c>
      <c r="BE311" s="110" t="str">
        <f t="shared" si="128"/>
        <v/>
      </c>
      <c r="BF311" s="110" t="str">
        <f t="shared" si="129"/>
        <v/>
      </c>
      <c r="BJ311" s="171" t="s">
        <v>1052</v>
      </c>
      <c r="BK311" s="171" t="s">
        <v>521</v>
      </c>
      <c r="BL311" s="171" t="s">
        <v>522</v>
      </c>
      <c r="BM311" s="171" t="s">
        <v>314</v>
      </c>
      <c r="BN311" s="171" t="s">
        <v>1053</v>
      </c>
    </row>
    <row r="312" spans="1:66" s="101" customFormat="1" ht="15">
      <c r="A312" s="35"/>
      <c r="B312" s="36"/>
      <c r="C312" s="36"/>
      <c r="D312" s="35"/>
      <c r="E312" s="36"/>
      <c r="F312" s="120"/>
      <c r="G312" s="97" t="str">
        <f t="shared" si="111"/>
        <v/>
      </c>
      <c r="H312" s="35"/>
      <c r="I312" s="36"/>
      <c r="J312" s="121"/>
      <c r="K312" s="121"/>
      <c r="L312" s="109">
        <f t="shared" si="112"/>
        <v>0</v>
      </c>
      <c r="M312" s="100">
        <f t="shared" si="113"/>
        <v>0</v>
      </c>
      <c r="N312" s="100"/>
      <c r="O312" s="110">
        <f t="shared" si="132"/>
        <v>0</v>
      </c>
      <c r="P312" s="110">
        <f t="shared" si="132"/>
        <v>0</v>
      </c>
      <c r="Q312" s="110">
        <f t="shared" si="132"/>
        <v>0</v>
      </c>
      <c r="R312" s="110">
        <f t="shared" si="131"/>
        <v>0</v>
      </c>
      <c r="S312" s="110">
        <f t="shared" si="131"/>
        <v>0</v>
      </c>
      <c r="T312" s="110">
        <f t="shared" si="131"/>
        <v>0</v>
      </c>
      <c r="U312" s="110">
        <f t="shared" si="131"/>
        <v>0</v>
      </c>
      <c r="V312" s="110">
        <f t="shared" si="131"/>
        <v>0</v>
      </c>
      <c r="W312" s="110">
        <f t="shared" si="131"/>
        <v>0</v>
      </c>
      <c r="X312" s="110">
        <f t="shared" si="130"/>
        <v>0</v>
      </c>
      <c r="Y312" s="110">
        <f t="shared" si="130"/>
        <v>0</v>
      </c>
      <c r="Z312" s="110">
        <f t="shared" si="130"/>
        <v>1</v>
      </c>
      <c r="AB312" s="110">
        <f t="shared" si="114"/>
        <v>0</v>
      </c>
      <c r="AC312" s="110">
        <f t="shared" si="115"/>
        <v>0</v>
      </c>
      <c r="AD312" s="110">
        <f t="shared" si="116"/>
        <v>0</v>
      </c>
      <c r="AE312" s="110">
        <f t="shared" si="117"/>
        <v>0</v>
      </c>
      <c r="AF312" s="110">
        <f t="shared" si="118"/>
        <v>0</v>
      </c>
      <c r="AG312" s="110">
        <f t="shared" si="119"/>
        <v>0</v>
      </c>
      <c r="AI312" s="111">
        <f t="shared" si="107"/>
        <v>0</v>
      </c>
      <c r="AJ312" s="111">
        <f t="shared" si="108"/>
        <v>0</v>
      </c>
      <c r="AK312" s="111">
        <f t="shared" si="109"/>
        <v>0</v>
      </c>
      <c r="AR312" s="110" t="str">
        <f t="shared" si="120"/>
        <v/>
      </c>
      <c r="AS312" s="110" t="str">
        <f t="shared" si="121"/>
        <v/>
      </c>
      <c r="AT312" s="110" t="str">
        <f t="shared" si="122"/>
        <v/>
      </c>
      <c r="AU312" s="110" t="str">
        <f t="shared" si="123"/>
        <v/>
      </c>
      <c r="AV312" s="110" t="str">
        <f t="shared" si="124"/>
        <v/>
      </c>
      <c r="AW312" s="110" t="str">
        <f t="shared" ref="AW312:BA362" si="133">IF($A312="","",IF(AR312&lt;10,AR312,(LEFT(AR312)+RIGHT(AR312))))</f>
        <v/>
      </c>
      <c r="AX312" s="110" t="str">
        <f t="shared" si="133"/>
        <v/>
      </c>
      <c r="AY312" s="110" t="str">
        <f t="shared" si="133"/>
        <v/>
      </c>
      <c r="AZ312" s="110" t="str">
        <f t="shared" si="133"/>
        <v/>
      </c>
      <c r="BA312" s="110" t="str">
        <f t="shared" si="133"/>
        <v/>
      </c>
      <c r="BB312" s="110" t="str">
        <f t="shared" si="125"/>
        <v/>
      </c>
      <c r="BC312" s="110" t="str">
        <f t="shared" si="126"/>
        <v/>
      </c>
      <c r="BD312" s="110" t="str">
        <f t="shared" si="127"/>
        <v/>
      </c>
      <c r="BE312" s="110" t="str">
        <f t="shared" si="128"/>
        <v/>
      </c>
      <c r="BF312" s="110" t="str">
        <f t="shared" si="129"/>
        <v/>
      </c>
      <c r="BJ312" s="171" t="s">
        <v>1054</v>
      </c>
      <c r="BK312" s="171" t="s">
        <v>521</v>
      </c>
      <c r="BL312" s="171" t="s">
        <v>522</v>
      </c>
      <c r="BM312" s="171" t="s">
        <v>314</v>
      </c>
      <c r="BN312" s="171" t="s">
        <v>1055</v>
      </c>
    </row>
    <row r="313" spans="1:66" s="101" customFormat="1" ht="15">
      <c r="A313" s="35"/>
      <c r="B313" s="36"/>
      <c r="C313" s="36"/>
      <c r="D313" s="35"/>
      <c r="E313" s="36"/>
      <c r="F313" s="120"/>
      <c r="G313" s="97" t="str">
        <f t="shared" si="111"/>
        <v/>
      </c>
      <c r="H313" s="35"/>
      <c r="I313" s="36"/>
      <c r="J313" s="121"/>
      <c r="K313" s="121"/>
      <c r="L313" s="109">
        <f t="shared" si="112"/>
        <v>0</v>
      </c>
      <c r="M313" s="100">
        <f t="shared" si="113"/>
        <v>0</v>
      </c>
      <c r="N313" s="100"/>
      <c r="O313" s="110">
        <f t="shared" si="132"/>
        <v>0</v>
      </c>
      <c r="P313" s="110">
        <f t="shared" si="132"/>
        <v>0</v>
      </c>
      <c r="Q313" s="110">
        <f t="shared" si="132"/>
        <v>0</v>
      </c>
      <c r="R313" s="110">
        <f t="shared" si="131"/>
        <v>0</v>
      </c>
      <c r="S313" s="110">
        <f t="shared" si="131"/>
        <v>0</v>
      </c>
      <c r="T313" s="110">
        <f t="shared" si="131"/>
        <v>0</v>
      </c>
      <c r="U313" s="110">
        <f t="shared" si="131"/>
        <v>0</v>
      </c>
      <c r="V313" s="110">
        <f t="shared" si="131"/>
        <v>0</v>
      </c>
      <c r="W313" s="110">
        <f t="shared" si="131"/>
        <v>0</v>
      </c>
      <c r="X313" s="110">
        <f t="shared" si="130"/>
        <v>0</v>
      </c>
      <c r="Y313" s="110">
        <f t="shared" si="130"/>
        <v>0</v>
      </c>
      <c r="Z313" s="110">
        <f t="shared" si="130"/>
        <v>1</v>
      </c>
      <c r="AB313" s="110">
        <f t="shared" si="114"/>
        <v>0</v>
      </c>
      <c r="AC313" s="110">
        <f t="shared" si="115"/>
        <v>0</v>
      </c>
      <c r="AD313" s="110">
        <f t="shared" si="116"/>
        <v>0</v>
      </c>
      <c r="AE313" s="110">
        <f t="shared" si="117"/>
        <v>0</v>
      </c>
      <c r="AF313" s="110">
        <f t="shared" si="118"/>
        <v>0</v>
      </c>
      <c r="AG313" s="110">
        <f t="shared" si="119"/>
        <v>0</v>
      </c>
      <c r="AI313" s="111">
        <f t="shared" si="107"/>
        <v>0</v>
      </c>
      <c r="AJ313" s="111">
        <f t="shared" si="108"/>
        <v>0</v>
      </c>
      <c r="AK313" s="111">
        <f t="shared" si="109"/>
        <v>0</v>
      </c>
      <c r="AR313" s="110" t="str">
        <f t="shared" si="120"/>
        <v/>
      </c>
      <c r="AS313" s="110" t="str">
        <f t="shared" si="121"/>
        <v/>
      </c>
      <c r="AT313" s="110" t="str">
        <f t="shared" si="122"/>
        <v/>
      </c>
      <c r="AU313" s="110" t="str">
        <f t="shared" si="123"/>
        <v/>
      </c>
      <c r="AV313" s="110" t="str">
        <f t="shared" si="124"/>
        <v/>
      </c>
      <c r="AW313" s="110" t="str">
        <f t="shared" si="133"/>
        <v/>
      </c>
      <c r="AX313" s="110" t="str">
        <f t="shared" si="133"/>
        <v/>
      </c>
      <c r="AY313" s="110" t="str">
        <f t="shared" si="133"/>
        <v/>
      </c>
      <c r="AZ313" s="110" t="str">
        <f t="shared" si="133"/>
        <v/>
      </c>
      <c r="BA313" s="110" t="str">
        <f t="shared" si="133"/>
        <v/>
      </c>
      <c r="BB313" s="110" t="str">
        <f t="shared" si="125"/>
        <v/>
      </c>
      <c r="BC313" s="110" t="str">
        <f t="shared" si="126"/>
        <v/>
      </c>
      <c r="BD313" s="110" t="str">
        <f t="shared" si="127"/>
        <v/>
      </c>
      <c r="BE313" s="110" t="str">
        <f t="shared" si="128"/>
        <v/>
      </c>
      <c r="BF313" s="110" t="str">
        <f t="shared" si="129"/>
        <v/>
      </c>
      <c r="BJ313" s="171" t="s">
        <v>1056</v>
      </c>
      <c r="BK313" s="171" t="s">
        <v>521</v>
      </c>
      <c r="BL313" s="171" t="s">
        <v>522</v>
      </c>
      <c r="BM313" s="171" t="s">
        <v>314</v>
      </c>
      <c r="BN313" s="171" t="s">
        <v>1057</v>
      </c>
    </row>
    <row r="314" spans="1:66" s="101" customFormat="1" ht="15">
      <c r="A314" s="35"/>
      <c r="B314" s="36"/>
      <c r="C314" s="36"/>
      <c r="D314" s="35"/>
      <c r="E314" s="36"/>
      <c r="F314" s="120"/>
      <c r="G314" s="97" t="str">
        <f t="shared" si="111"/>
        <v/>
      </c>
      <c r="H314" s="35"/>
      <c r="I314" s="36"/>
      <c r="J314" s="121"/>
      <c r="K314" s="121"/>
      <c r="L314" s="109">
        <f t="shared" si="112"/>
        <v>0</v>
      </c>
      <c r="M314" s="100">
        <f t="shared" si="113"/>
        <v>0</v>
      </c>
      <c r="N314" s="100"/>
      <c r="O314" s="110">
        <f t="shared" si="132"/>
        <v>0</v>
      </c>
      <c r="P314" s="110">
        <f t="shared" si="132"/>
        <v>0</v>
      </c>
      <c r="Q314" s="110">
        <f t="shared" si="132"/>
        <v>0</v>
      </c>
      <c r="R314" s="110">
        <f t="shared" si="131"/>
        <v>0</v>
      </c>
      <c r="S314" s="110">
        <f t="shared" si="131"/>
        <v>0</v>
      </c>
      <c r="T314" s="110">
        <f t="shared" si="131"/>
        <v>0</v>
      </c>
      <c r="U314" s="110">
        <f t="shared" si="131"/>
        <v>0</v>
      </c>
      <c r="V314" s="110">
        <f t="shared" si="131"/>
        <v>0</v>
      </c>
      <c r="W314" s="110">
        <f t="shared" si="131"/>
        <v>0</v>
      </c>
      <c r="X314" s="110">
        <f t="shared" si="130"/>
        <v>0</v>
      </c>
      <c r="Y314" s="110">
        <f t="shared" si="130"/>
        <v>0</v>
      </c>
      <c r="Z314" s="110">
        <f t="shared" si="130"/>
        <v>1</v>
      </c>
      <c r="AB314" s="110">
        <f t="shared" si="114"/>
        <v>0</v>
      </c>
      <c r="AC314" s="110">
        <f t="shared" si="115"/>
        <v>0</v>
      </c>
      <c r="AD314" s="110">
        <f t="shared" si="116"/>
        <v>0</v>
      </c>
      <c r="AE314" s="110">
        <f t="shared" si="117"/>
        <v>0</v>
      </c>
      <c r="AF314" s="110">
        <f t="shared" si="118"/>
        <v>0</v>
      </c>
      <c r="AG314" s="110">
        <f t="shared" si="119"/>
        <v>0</v>
      </c>
      <c r="AI314" s="111">
        <f t="shared" si="107"/>
        <v>0</v>
      </c>
      <c r="AJ314" s="111">
        <f t="shared" si="108"/>
        <v>0</v>
      </c>
      <c r="AK314" s="111">
        <f t="shared" si="109"/>
        <v>0</v>
      </c>
      <c r="AR314" s="110" t="str">
        <f t="shared" si="120"/>
        <v/>
      </c>
      <c r="AS314" s="110" t="str">
        <f t="shared" si="121"/>
        <v/>
      </c>
      <c r="AT314" s="110" t="str">
        <f t="shared" si="122"/>
        <v/>
      </c>
      <c r="AU314" s="110" t="str">
        <f t="shared" si="123"/>
        <v/>
      </c>
      <c r="AV314" s="110" t="str">
        <f t="shared" si="124"/>
        <v/>
      </c>
      <c r="AW314" s="110" t="str">
        <f t="shared" si="133"/>
        <v/>
      </c>
      <c r="AX314" s="110" t="str">
        <f t="shared" si="133"/>
        <v/>
      </c>
      <c r="AY314" s="110" t="str">
        <f t="shared" si="133"/>
        <v/>
      </c>
      <c r="AZ314" s="110" t="str">
        <f t="shared" si="133"/>
        <v/>
      </c>
      <c r="BA314" s="110" t="str">
        <f t="shared" si="133"/>
        <v/>
      </c>
      <c r="BB314" s="110" t="str">
        <f t="shared" si="125"/>
        <v/>
      </c>
      <c r="BC314" s="110" t="str">
        <f t="shared" si="126"/>
        <v/>
      </c>
      <c r="BD314" s="110" t="str">
        <f t="shared" si="127"/>
        <v/>
      </c>
      <c r="BE314" s="110" t="str">
        <f t="shared" si="128"/>
        <v/>
      </c>
      <c r="BF314" s="110" t="str">
        <f t="shared" si="129"/>
        <v/>
      </c>
      <c r="BJ314" s="171" t="s">
        <v>1058</v>
      </c>
      <c r="BK314" s="171" t="s">
        <v>521</v>
      </c>
      <c r="BL314" s="171" t="s">
        <v>522</v>
      </c>
      <c r="BM314" s="171" t="s">
        <v>314</v>
      </c>
      <c r="BN314" s="171" t="s">
        <v>1059</v>
      </c>
    </row>
    <row r="315" spans="1:66" s="101" customFormat="1" ht="15">
      <c r="A315" s="35"/>
      <c r="B315" s="36"/>
      <c r="C315" s="36"/>
      <c r="D315" s="35"/>
      <c r="E315" s="36"/>
      <c r="F315" s="120"/>
      <c r="G315" s="97" t="str">
        <f t="shared" si="111"/>
        <v/>
      </c>
      <c r="H315" s="35"/>
      <c r="I315" s="36"/>
      <c r="J315" s="121"/>
      <c r="K315" s="121"/>
      <c r="L315" s="109">
        <f t="shared" si="112"/>
        <v>0</v>
      </c>
      <c r="M315" s="100">
        <f t="shared" si="113"/>
        <v>0</v>
      </c>
      <c r="N315" s="100"/>
      <c r="O315" s="110">
        <f t="shared" si="132"/>
        <v>0</v>
      </c>
      <c r="P315" s="110">
        <f t="shared" si="132"/>
        <v>0</v>
      </c>
      <c r="Q315" s="110">
        <f t="shared" si="132"/>
        <v>0</v>
      </c>
      <c r="R315" s="110">
        <f t="shared" si="131"/>
        <v>0</v>
      </c>
      <c r="S315" s="110">
        <f t="shared" si="131"/>
        <v>0</v>
      </c>
      <c r="T315" s="110">
        <f t="shared" si="131"/>
        <v>0</v>
      </c>
      <c r="U315" s="110">
        <f t="shared" si="131"/>
        <v>0</v>
      </c>
      <c r="V315" s="110">
        <f t="shared" si="131"/>
        <v>0</v>
      </c>
      <c r="W315" s="110">
        <f t="shared" si="131"/>
        <v>0</v>
      </c>
      <c r="X315" s="110">
        <f t="shared" si="130"/>
        <v>0</v>
      </c>
      <c r="Y315" s="110">
        <f t="shared" si="130"/>
        <v>0</v>
      </c>
      <c r="Z315" s="110">
        <f t="shared" si="130"/>
        <v>1</v>
      </c>
      <c r="AB315" s="110">
        <f t="shared" si="114"/>
        <v>0</v>
      </c>
      <c r="AC315" s="110">
        <f t="shared" si="115"/>
        <v>0</v>
      </c>
      <c r="AD315" s="110">
        <f t="shared" si="116"/>
        <v>0</v>
      </c>
      <c r="AE315" s="110">
        <f t="shared" si="117"/>
        <v>0</v>
      </c>
      <c r="AF315" s="110">
        <f t="shared" si="118"/>
        <v>0</v>
      </c>
      <c r="AG315" s="110">
        <f t="shared" si="119"/>
        <v>0</v>
      </c>
      <c r="AI315" s="111">
        <f t="shared" si="107"/>
        <v>0</v>
      </c>
      <c r="AJ315" s="111">
        <f t="shared" si="108"/>
        <v>0</v>
      </c>
      <c r="AK315" s="111">
        <f t="shared" si="109"/>
        <v>0</v>
      </c>
      <c r="AR315" s="110" t="str">
        <f t="shared" si="120"/>
        <v/>
      </c>
      <c r="AS315" s="110" t="str">
        <f t="shared" si="121"/>
        <v/>
      </c>
      <c r="AT315" s="110" t="str">
        <f t="shared" si="122"/>
        <v/>
      </c>
      <c r="AU315" s="110" t="str">
        <f t="shared" si="123"/>
        <v/>
      </c>
      <c r="AV315" s="110" t="str">
        <f t="shared" si="124"/>
        <v/>
      </c>
      <c r="AW315" s="110" t="str">
        <f t="shared" si="133"/>
        <v/>
      </c>
      <c r="AX315" s="110" t="str">
        <f t="shared" si="133"/>
        <v/>
      </c>
      <c r="AY315" s="110" t="str">
        <f t="shared" si="133"/>
        <v/>
      </c>
      <c r="AZ315" s="110" t="str">
        <f t="shared" si="133"/>
        <v/>
      </c>
      <c r="BA315" s="110" t="str">
        <f t="shared" si="133"/>
        <v/>
      </c>
      <c r="BB315" s="110" t="str">
        <f t="shared" si="125"/>
        <v/>
      </c>
      <c r="BC315" s="110" t="str">
        <f t="shared" si="126"/>
        <v/>
      </c>
      <c r="BD315" s="110" t="str">
        <f t="shared" si="127"/>
        <v/>
      </c>
      <c r="BE315" s="110" t="str">
        <f t="shared" si="128"/>
        <v/>
      </c>
      <c r="BF315" s="110" t="str">
        <f t="shared" si="129"/>
        <v/>
      </c>
      <c r="BJ315" s="171" t="s">
        <v>1060</v>
      </c>
      <c r="BK315" s="171" t="s">
        <v>505</v>
      </c>
      <c r="BL315" s="171" t="s">
        <v>506</v>
      </c>
      <c r="BM315" s="171" t="s">
        <v>314</v>
      </c>
      <c r="BN315" s="171" t="s">
        <v>1061</v>
      </c>
    </row>
    <row r="316" spans="1:66" s="101" customFormat="1" ht="15">
      <c r="A316" s="35"/>
      <c r="B316" s="36"/>
      <c r="C316" s="36"/>
      <c r="D316" s="35"/>
      <c r="E316" s="36"/>
      <c r="F316" s="120"/>
      <c r="G316" s="97" t="str">
        <f t="shared" si="111"/>
        <v/>
      </c>
      <c r="H316" s="35"/>
      <c r="I316" s="36"/>
      <c r="J316" s="121"/>
      <c r="K316" s="121"/>
      <c r="L316" s="109">
        <f t="shared" si="112"/>
        <v>0</v>
      </c>
      <c r="M316" s="100">
        <f t="shared" si="113"/>
        <v>0</v>
      </c>
      <c r="N316" s="100"/>
      <c r="O316" s="110">
        <f t="shared" si="132"/>
        <v>0</v>
      </c>
      <c r="P316" s="110">
        <f t="shared" si="132"/>
        <v>0</v>
      </c>
      <c r="Q316" s="110">
        <f t="shared" si="132"/>
        <v>0</v>
      </c>
      <c r="R316" s="110">
        <f t="shared" si="131"/>
        <v>0</v>
      </c>
      <c r="S316" s="110">
        <f t="shared" si="131"/>
        <v>0</v>
      </c>
      <c r="T316" s="110">
        <f t="shared" si="131"/>
        <v>0</v>
      </c>
      <c r="U316" s="110">
        <f t="shared" si="131"/>
        <v>0</v>
      </c>
      <c r="V316" s="110">
        <f t="shared" si="131"/>
        <v>0</v>
      </c>
      <c r="W316" s="110">
        <f t="shared" si="131"/>
        <v>0</v>
      </c>
      <c r="X316" s="110">
        <f t="shared" si="130"/>
        <v>0</v>
      </c>
      <c r="Y316" s="110">
        <f t="shared" si="130"/>
        <v>0</v>
      </c>
      <c r="Z316" s="110">
        <f t="shared" si="130"/>
        <v>1</v>
      </c>
      <c r="AB316" s="110">
        <f t="shared" si="114"/>
        <v>0</v>
      </c>
      <c r="AC316" s="110">
        <f t="shared" si="115"/>
        <v>0</v>
      </c>
      <c r="AD316" s="110">
        <f t="shared" si="116"/>
        <v>0</v>
      </c>
      <c r="AE316" s="110">
        <f t="shared" si="117"/>
        <v>0</v>
      </c>
      <c r="AF316" s="110">
        <f t="shared" si="118"/>
        <v>0</v>
      </c>
      <c r="AG316" s="110">
        <f t="shared" si="119"/>
        <v>0</v>
      </c>
      <c r="AI316" s="111">
        <f t="shared" si="107"/>
        <v>0</v>
      </c>
      <c r="AJ316" s="111">
        <f t="shared" si="108"/>
        <v>0</v>
      </c>
      <c r="AK316" s="111">
        <f t="shared" si="109"/>
        <v>0</v>
      </c>
      <c r="AR316" s="110" t="str">
        <f t="shared" si="120"/>
        <v/>
      </c>
      <c r="AS316" s="110" t="str">
        <f t="shared" si="121"/>
        <v/>
      </c>
      <c r="AT316" s="110" t="str">
        <f t="shared" si="122"/>
        <v/>
      </c>
      <c r="AU316" s="110" t="str">
        <f t="shared" si="123"/>
        <v/>
      </c>
      <c r="AV316" s="110" t="str">
        <f t="shared" si="124"/>
        <v/>
      </c>
      <c r="AW316" s="110" t="str">
        <f t="shared" si="133"/>
        <v/>
      </c>
      <c r="AX316" s="110" t="str">
        <f t="shared" si="133"/>
        <v/>
      </c>
      <c r="AY316" s="110" t="str">
        <f t="shared" si="133"/>
        <v/>
      </c>
      <c r="AZ316" s="110" t="str">
        <f t="shared" si="133"/>
        <v/>
      </c>
      <c r="BA316" s="110" t="str">
        <f t="shared" si="133"/>
        <v/>
      </c>
      <c r="BB316" s="110" t="str">
        <f t="shared" si="125"/>
        <v/>
      </c>
      <c r="BC316" s="110" t="str">
        <f t="shared" si="126"/>
        <v/>
      </c>
      <c r="BD316" s="110" t="str">
        <f t="shared" si="127"/>
        <v/>
      </c>
      <c r="BE316" s="110" t="str">
        <f t="shared" si="128"/>
        <v/>
      </c>
      <c r="BF316" s="110" t="str">
        <f t="shared" si="129"/>
        <v/>
      </c>
      <c r="BJ316" s="171" t="s">
        <v>1062</v>
      </c>
      <c r="BK316" s="171" t="s">
        <v>544</v>
      </c>
      <c r="BL316" s="171" t="s">
        <v>545</v>
      </c>
      <c r="BM316" s="171" t="s">
        <v>304</v>
      </c>
      <c r="BN316" s="171" t="s">
        <v>1063</v>
      </c>
    </row>
    <row r="317" spans="1:66" s="101" customFormat="1" ht="15">
      <c r="A317" s="35"/>
      <c r="B317" s="36"/>
      <c r="C317" s="36"/>
      <c r="D317" s="35"/>
      <c r="E317" s="36"/>
      <c r="F317" s="120"/>
      <c r="G317" s="97" t="str">
        <f t="shared" si="111"/>
        <v/>
      </c>
      <c r="H317" s="35"/>
      <c r="I317" s="36"/>
      <c r="J317" s="121"/>
      <c r="K317" s="121"/>
      <c r="L317" s="109">
        <f t="shared" si="112"/>
        <v>0</v>
      </c>
      <c r="M317" s="100">
        <f t="shared" si="113"/>
        <v>0</v>
      </c>
      <c r="N317" s="100"/>
      <c r="O317" s="110">
        <f t="shared" si="132"/>
        <v>0</v>
      </c>
      <c r="P317" s="110">
        <f t="shared" si="132"/>
        <v>0</v>
      </c>
      <c r="Q317" s="110">
        <f t="shared" si="132"/>
        <v>0</v>
      </c>
      <c r="R317" s="110">
        <f t="shared" si="131"/>
        <v>0</v>
      </c>
      <c r="S317" s="110">
        <f t="shared" si="131"/>
        <v>0</v>
      </c>
      <c r="T317" s="110">
        <f t="shared" si="131"/>
        <v>0</v>
      </c>
      <c r="U317" s="110">
        <f t="shared" si="131"/>
        <v>0</v>
      </c>
      <c r="V317" s="110">
        <f t="shared" si="131"/>
        <v>0</v>
      </c>
      <c r="W317" s="110">
        <f t="shared" si="131"/>
        <v>0</v>
      </c>
      <c r="X317" s="110">
        <f t="shared" si="130"/>
        <v>0</v>
      </c>
      <c r="Y317" s="110">
        <f t="shared" si="130"/>
        <v>0</v>
      </c>
      <c r="Z317" s="110">
        <f t="shared" si="130"/>
        <v>1</v>
      </c>
      <c r="AB317" s="110">
        <f t="shared" si="114"/>
        <v>0</v>
      </c>
      <c r="AC317" s="110">
        <f t="shared" si="115"/>
        <v>0</v>
      </c>
      <c r="AD317" s="110">
        <f t="shared" si="116"/>
        <v>0</v>
      </c>
      <c r="AE317" s="110">
        <f t="shared" si="117"/>
        <v>0</v>
      </c>
      <c r="AF317" s="110">
        <f t="shared" si="118"/>
        <v>0</v>
      </c>
      <c r="AG317" s="110">
        <f t="shared" si="119"/>
        <v>0</v>
      </c>
      <c r="AI317" s="111">
        <f t="shared" si="107"/>
        <v>0</v>
      </c>
      <c r="AJ317" s="111">
        <f t="shared" si="108"/>
        <v>0</v>
      </c>
      <c r="AK317" s="111">
        <f t="shared" si="109"/>
        <v>0</v>
      </c>
      <c r="AR317" s="110" t="str">
        <f t="shared" si="120"/>
        <v/>
      </c>
      <c r="AS317" s="110" t="str">
        <f t="shared" si="121"/>
        <v/>
      </c>
      <c r="AT317" s="110" t="str">
        <f t="shared" si="122"/>
        <v/>
      </c>
      <c r="AU317" s="110" t="str">
        <f t="shared" si="123"/>
        <v/>
      </c>
      <c r="AV317" s="110" t="str">
        <f t="shared" si="124"/>
        <v/>
      </c>
      <c r="AW317" s="110" t="str">
        <f t="shared" si="133"/>
        <v/>
      </c>
      <c r="AX317" s="110" t="str">
        <f t="shared" si="133"/>
        <v/>
      </c>
      <c r="AY317" s="110" t="str">
        <f t="shared" si="133"/>
        <v/>
      </c>
      <c r="AZ317" s="110" t="str">
        <f t="shared" si="133"/>
        <v/>
      </c>
      <c r="BA317" s="110" t="str">
        <f t="shared" si="133"/>
        <v/>
      </c>
      <c r="BB317" s="110" t="str">
        <f t="shared" si="125"/>
        <v/>
      </c>
      <c r="BC317" s="110" t="str">
        <f t="shared" si="126"/>
        <v/>
      </c>
      <c r="BD317" s="110" t="str">
        <f t="shared" si="127"/>
        <v/>
      </c>
      <c r="BE317" s="110" t="str">
        <f t="shared" si="128"/>
        <v/>
      </c>
      <c r="BF317" s="110" t="str">
        <f t="shared" si="129"/>
        <v/>
      </c>
      <c r="BJ317" s="171" t="s">
        <v>1064</v>
      </c>
      <c r="BK317" s="171" t="s">
        <v>479</v>
      </c>
      <c r="BL317" s="171" t="s">
        <v>480</v>
      </c>
      <c r="BM317" s="171" t="s">
        <v>314</v>
      </c>
      <c r="BN317" s="171" t="s">
        <v>1065</v>
      </c>
    </row>
    <row r="318" spans="1:66" s="101" customFormat="1" ht="15">
      <c r="A318" s="35"/>
      <c r="B318" s="36"/>
      <c r="C318" s="36"/>
      <c r="D318" s="35"/>
      <c r="E318" s="36"/>
      <c r="F318" s="120"/>
      <c r="G318" s="97" t="str">
        <f t="shared" si="111"/>
        <v/>
      </c>
      <c r="H318" s="35"/>
      <c r="I318" s="36"/>
      <c r="J318" s="121"/>
      <c r="K318" s="121"/>
      <c r="L318" s="109">
        <f t="shared" si="112"/>
        <v>0</v>
      </c>
      <c r="M318" s="100">
        <f t="shared" si="113"/>
        <v>0</v>
      </c>
      <c r="N318" s="100"/>
      <c r="O318" s="110">
        <f t="shared" si="132"/>
        <v>0</v>
      </c>
      <c r="P318" s="110">
        <f t="shared" si="132"/>
        <v>0</v>
      </c>
      <c r="Q318" s="110">
        <f t="shared" si="132"/>
        <v>0</v>
      </c>
      <c r="R318" s="110">
        <f t="shared" si="131"/>
        <v>0</v>
      </c>
      <c r="S318" s="110">
        <f t="shared" si="131"/>
        <v>0</v>
      </c>
      <c r="T318" s="110">
        <f t="shared" si="131"/>
        <v>0</v>
      </c>
      <c r="U318" s="110">
        <f t="shared" si="131"/>
        <v>0</v>
      </c>
      <c r="V318" s="110">
        <f t="shared" si="131"/>
        <v>0</v>
      </c>
      <c r="W318" s="110">
        <f t="shared" si="131"/>
        <v>0</v>
      </c>
      <c r="X318" s="110">
        <f t="shared" si="130"/>
        <v>0</v>
      </c>
      <c r="Y318" s="110">
        <f t="shared" si="130"/>
        <v>0</v>
      </c>
      <c r="Z318" s="110">
        <f t="shared" si="130"/>
        <v>1</v>
      </c>
      <c r="AB318" s="110">
        <f t="shared" si="114"/>
        <v>0</v>
      </c>
      <c r="AC318" s="110">
        <f t="shared" si="115"/>
        <v>0</v>
      </c>
      <c r="AD318" s="110">
        <f t="shared" si="116"/>
        <v>0</v>
      </c>
      <c r="AE318" s="110">
        <f t="shared" si="117"/>
        <v>0</v>
      </c>
      <c r="AF318" s="110">
        <f t="shared" si="118"/>
        <v>0</v>
      </c>
      <c r="AG318" s="110">
        <f t="shared" si="119"/>
        <v>0</v>
      </c>
      <c r="AI318" s="111">
        <f t="shared" si="107"/>
        <v>0</v>
      </c>
      <c r="AJ318" s="111">
        <f t="shared" si="108"/>
        <v>0</v>
      </c>
      <c r="AK318" s="111">
        <f t="shared" si="109"/>
        <v>0</v>
      </c>
      <c r="AR318" s="110" t="str">
        <f t="shared" si="120"/>
        <v/>
      </c>
      <c r="AS318" s="110" t="str">
        <f t="shared" si="121"/>
        <v/>
      </c>
      <c r="AT318" s="110" t="str">
        <f t="shared" si="122"/>
        <v/>
      </c>
      <c r="AU318" s="110" t="str">
        <f t="shared" si="123"/>
        <v/>
      </c>
      <c r="AV318" s="110" t="str">
        <f t="shared" si="124"/>
        <v/>
      </c>
      <c r="AW318" s="110" t="str">
        <f t="shared" si="133"/>
        <v/>
      </c>
      <c r="AX318" s="110" t="str">
        <f t="shared" si="133"/>
        <v/>
      </c>
      <c r="AY318" s="110" t="str">
        <f t="shared" si="133"/>
        <v/>
      </c>
      <c r="AZ318" s="110" t="str">
        <f t="shared" si="133"/>
        <v/>
      </c>
      <c r="BA318" s="110" t="str">
        <f t="shared" si="133"/>
        <v/>
      </c>
      <c r="BB318" s="110" t="str">
        <f t="shared" si="125"/>
        <v/>
      </c>
      <c r="BC318" s="110" t="str">
        <f t="shared" si="126"/>
        <v/>
      </c>
      <c r="BD318" s="110" t="str">
        <f t="shared" si="127"/>
        <v/>
      </c>
      <c r="BE318" s="110" t="str">
        <f t="shared" si="128"/>
        <v/>
      </c>
      <c r="BF318" s="110" t="str">
        <f t="shared" si="129"/>
        <v/>
      </c>
      <c r="BJ318" s="171" t="s">
        <v>1066</v>
      </c>
      <c r="BK318" s="171" t="s">
        <v>1067</v>
      </c>
      <c r="BL318" s="171" t="s">
        <v>1014</v>
      </c>
      <c r="BM318" s="171" t="s">
        <v>329</v>
      </c>
      <c r="BN318" s="171" t="s">
        <v>1068</v>
      </c>
    </row>
    <row r="319" spans="1:66" s="101" customFormat="1" ht="15">
      <c r="A319" s="35"/>
      <c r="B319" s="36"/>
      <c r="C319" s="36"/>
      <c r="D319" s="35"/>
      <c r="E319" s="36"/>
      <c r="F319" s="120"/>
      <c r="G319" s="97" t="str">
        <f t="shared" si="111"/>
        <v/>
      </c>
      <c r="H319" s="35"/>
      <c r="I319" s="36"/>
      <c r="J319" s="121"/>
      <c r="K319" s="121"/>
      <c r="L319" s="109">
        <f t="shared" si="112"/>
        <v>0</v>
      </c>
      <c r="M319" s="100">
        <f t="shared" si="113"/>
        <v>0</v>
      </c>
      <c r="N319" s="100"/>
      <c r="O319" s="110">
        <f t="shared" si="132"/>
        <v>0</v>
      </c>
      <c r="P319" s="110">
        <f t="shared" si="132"/>
        <v>0</v>
      </c>
      <c r="Q319" s="110">
        <f t="shared" si="132"/>
        <v>0</v>
      </c>
      <c r="R319" s="110">
        <f t="shared" si="131"/>
        <v>0</v>
      </c>
      <c r="S319" s="110">
        <f t="shared" si="131"/>
        <v>0</v>
      </c>
      <c r="T319" s="110">
        <f t="shared" si="131"/>
        <v>0</v>
      </c>
      <c r="U319" s="110">
        <f t="shared" si="131"/>
        <v>0</v>
      </c>
      <c r="V319" s="110">
        <f t="shared" si="131"/>
        <v>0</v>
      </c>
      <c r="W319" s="110">
        <f t="shared" si="131"/>
        <v>0</v>
      </c>
      <c r="X319" s="110">
        <f t="shared" si="130"/>
        <v>0</v>
      </c>
      <c r="Y319" s="110">
        <f t="shared" si="130"/>
        <v>0</v>
      </c>
      <c r="Z319" s="110">
        <f t="shared" si="130"/>
        <v>1</v>
      </c>
      <c r="AB319" s="110">
        <f t="shared" si="114"/>
        <v>0</v>
      </c>
      <c r="AC319" s="110">
        <f t="shared" si="115"/>
        <v>0</v>
      </c>
      <c r="AD319" s="110">
        <f t="shared" si="116"/>
        <v>0</v>
      </c>
      <c r="AE319" s="110">
        <f t="shared" si="117"/>
        <v>0</v>
      </c>
      <c r="AF319" s="110">
        <f t="shared" si="118"/>
        <v>0</v>
      </c>
      <c r="AG319" s="110">
        <f t="shared" si="119"/>
        <v>0</v>
      </c>
      <c r="AI319" s="111">
        <f t="shared" si="107"/>
        <v>0</v>
      </c>
      <c r="AJ319" s="111">
        <f t="shared" si="108"/>
        <v>0</v>
      </c>
      <c r="AK319" s="111">
        <f t="shared" si="109"/>
        <v>0</v>
      </c>
      <c r="AR319" s="110" t="str">
        <f t="shared" si="120"/>
        <v/>
      </c>
      <c r="AS319" s="110" t="str">
        <f t="shared" si="121"/>
        <v/>
      </c>
      <c r="AT319" s="110" t="str">
        <f t="shared" si="122"/>
        <v/>
      </c>
      <c r="AU319" s="110" t="str">
        <f t="shared" si="123"/>
        <v/>
      </c>
      <c r="AV319" s="110" t="str">
        <f t="shared" si="124"/>
        <v/>
      </c>
      <c r="AW319" s="110" t="str">
        <f t="shared" si="133"/>
        <v/>
      </c>
      <c r="AX319" s="110" t="str">
        <f t="shared" si="133"/>
        <v/>
      </c>
      <c r="AY319" s="110" t="str">
        <f t="shared" si="133"/>
        <v/>
      </c>
      <c r="AZ319" s="110" t="str">
        <f t="shared" si="133"/>
        <v/>
      </c>
      <c r="BA319" s="110" t="str">
        <f t="shared" si="133"/>
        <v/>
      </c>
      <c r="BB319" s="110" t="str">
        <f t="shared" si="125"/>
        <v/>
      </c>
      <c r="BC319" s="110" t="str">
        <f t="shared" si="126"/>
        <v/>
      </c>
      <c r="BD319" s="110" t="str">
        <f t="shared" si="127"/>
        <v/>
      </c>
      <c r="BE319" s="110" t="str">
        <f t="shared" si="128"/>
        <v/>
      </c>
      <c r="BF319" s="110" t="str">
        <f t="shared" si="129"/>
        <v/>
      </c>
      <c r="BJ319" s="171" t="s">
        <v>1069</v>
      </c>
      <c r="BK319" s="171" t="s">
        <v>1070</v>
      </c>
      <c r="BL319" s="171" t="s">
        <v>1071</v>
      </c>
      <c r="BM319" s="171" t="s">
        <v>314</v>
      </c>
      <c r="BN319" s="171" t="s">
        <v>1072</v>
      </c>
    </row>
    <row r="320" spans="1:66" s="101" customFormat="1" ht="15">
      <c r="A320" s="35"/>
      <c r="B320" s="36"/>
      <c r="C320" s="36"/>
      <c r="D320" s="35"/>
      <c r="E320" s="36"/>
      <c r="F320" s="120"/>
      <c r="G320" s="97" t="str">
        <f t="shared" si="111"/>
        <v/>
      </c>
      <c r="H320" s="35"/>
      <c r="I320" s="36"/>
      <c r="J320" s="121"/>
      <c r="K320" s="121"/>
      <c r="L320" s="109">
        <f t="shared" si="112"/>
        <v>0</v>
      </c>
      <c r="M320" s="100">
        <f t="shared" si="113"/>
        <v>0</v>
      </c>
      <c r="N320" s="100"/>
      <c r="O320" s="110">
        <f t="shared" si="132"/>
        <v>0</v>
      </c>
      <c r="P320" s="110">
        <f t="shared" si="132"/>
        <v>0</v>
      </c>
      <c r="Q320" s="110">
        <f t="shared" si="132"/>
        <v>0</v>
      </c>
      <c r="R320" s="110">
        <f t="shared" si="131"/>
        <v>0</v>
      </c>
      <c r="S320" s="110">
        <f t="shared" si="131"/>
        <v>0</v>
      </c>
      <c r="T320" s="110">
        <f t="shared" si="131"/>
        <v>0</v>
      </c>
      <c r="U320" s="110">
        <f t="shared" si="131"/>
        <v>0</v>
      </c>
      <c r="V320" s="110">
        <f t="shared" si="131"/>
        <v>0</v>
      </c>
      <c r="W320" s="110">
        <f t="shared" si="131"/>
        <v>0</v>
      </c>
      <c r="X320" s="110">
        <f t="shared" si="130"/>
        <v>0</v>
      </c>
      <c r="Y320" s="110">
        <f t="shared" si="130"/>
        <v>0</v>
      </c>
      <c r="Z320" s="110">
        <f t="shared" si="130"/>
        <v>1</v>
      </c>
      <c r="AB320" s="110">
        <f t="shared" si="114"/>
        <v>0</v>
      </c>
      <c r="AC320" s="110">
        <f t="shared" si="115"/>
        <v>0</v>
      </c>
      <c r="AD320" s="110">
        <f t="shared" si="116"/>
        <v>0</v>
      </c>
      <c r="AE320" s="110">
        <f t="shared" si="117"/>
        <v>0</v>
      </c>
      <c r="AF320" s="110">
        <f t="shared" si="118"/>
        <v>0</v>
      </c>
      <c r="AG320" s="110">
        <f t="shared" si="119"/>
        <v>0</v>
      </c>
      <c r="AI320" s="111">
        <f t="shared" si="107"/>
        <v>0</v>
      </c>
      <c r="AJ320" s="111">
        <f t="shared" si="108"/>
        <v>0</v>
      </c>
      <c r="AK320" s="111">
        <f t="shared" si="109"/>
        <v>0</v>
      </c>
      <c r="AR320" s="110" t="str">
        <f t="shared" si="120"/>
        <v/>
      </c>
      <c r="AS320" s="110" t="str">
        <f t="shared" si="121"/>
        <v/>
      </c>
      <c r="AT320" s="110" t="str">
        <f t="shared" si="122"/>
        <v/>
      </c>
      <c r="AU320" s="110" t="str">
        <f t="shared" si="123"/>
        <v/>
      </c>
      <c r="AV320" s="110" t="str">
        <f t="shared" si="124"/>
        <v/>
      </c>
      <c r="AW320" s="110" t="str">
        <f t="shared" si="133"/>
        <v/>
      </c>
      <c r="AX320" s="110" t="str">
        <f t="shared" si="133"/>
        <v/>
      </c>
      <c r="AY320" s="110" t="str">
        <f t="shared" si="133"/>
        <v/>
      </c>
      <c r="AZ320" s="110" t="str">
        <f t="shared" si="133"/>
        <v/>
      </c>
      <c r="BA320" s="110" t="str">
        <f t="shared" si="133"/>
        <v/>
      </c>
      <c r="BB320" s="110" t="str">
        <f t="shared" si="125"/>
        <v/>
      </c>
      <c r="BC320" s="110" t="str">
        <f t="shared" si="126"/>
        <v/>
      </c>
      <c r="BD320" s="110" t="str">
        <f t="shared" si="127"/>
        <v/>
      </c>
      <c r="BE320" s="110" t="str">
        <f t="shared" si="128"/>
        <v/>
      </c>
      <c r="BF320" s="110" t="str">
        <f t="shared" si="129"/>
        <v/>
      </c>
      <c r="BJ320" s="171" t="s">
        <v>1073</v>
      </c>
      <c r="BK320" s="171" t="s">
        <v>479</v>
      </c>
      <c r="BL320" s="171" t="s">
        <v>480</v>
      </c>
      <c r="BM320" s="171" t="s">
        <v>314</v>
      </c>
      <c r="BN320" s="171" t="s">
        <v>1074</v>
      </c>
    </row>
    <row r="321" spans="1:66" s="101" customFormat="1" ht="15">
      <c r="A321" s="35"/>
      <c r="B321" s="36"/>
      <c r="C321" s="36"/>
      <c r="D321" s="35"/>
      <c r="E321" s="36"/>
      <c r="F321" s="120"/>
      <c r="G321" s="97" t="str">
        <f t="shared" si="111"/>
        <v/>
      </c>
      <c r="H321" s="35"/>
      <c r="I321" s="36"/>
      <c r="J321" s="121"/>
      <c r="K321" s="121"/>
      <c r="L321" s="109">
        <f t="shared" si="112"/>
        <v>0</v>
      </c>
      <c r="M321" s="100">
        <f t="shared" si="113"/>
        <v>0</v>
      </c>
      <c r="N321" s="100"/>
      <c r="O321" s="110">
        <f t="shared" si="132"/>
        <v>0</v>
      </c>
      <c r="P321" s="110">
        <f t="shared" si="132"/>
        <v>0</v>
      </c>
      <c r="Q321" s="110">
        <f t="shared" si="132"/>
        <v>0</v>
      </c>
      <c r="R321" s="110">
        <f t="shared" si="131"/>
        <v>0</v>
      </c>
      <c r="S321" s="110">
        <f t="shared" si="131"/>
        <v>0</v>
      </c>
      <c r="T321" s="110">
        <f t="shared" si="131"/>
        <v>0</v>
      </c>
      <c r="U321" s="110">
        <f t="shared" si="131"/>
        <v>0</v>
      </c>
      <c r="V321" s="110">
        <f t="shared" si="131"/>
        <v>0</v>
      </c>
      <c r="W321" s="110">
        <f t="shared" si="131"/>
        <v>0</v>
      </c>
      <c r="X321" s="110">
        <f t="shared" si="130"/>
        <v>0</v>
      </c>
      <c r="Y321" s="110">
        <f t="shared" si="130"/>
        <v>0</v>
      </c>
      <c r="Z321" s="110">
        <f t="shared" si="130"/>
        <v>1</v>
      </c>
      <c r="AB321" s="110">
        <f t="shared" si="114"/>
        <v>0</v>
      </c>
      <c r="AC321" s="110">
        <f t="shared" si="115"/>
        <v>0</v>
      </c>
      <c r="AD321" s="110">
        <f t="shared" si="116"/>
        <v>0</v>
      </c>
      <c r="AE321" s="110">
        <f t="shared" si="117"/>
        <v>0</v>
      </c>
      <c r="AF321" s="110">
        <f t="shared" si="118"/>
        <v>0</v>
      </c>
      <c r="AG321" s="110">
        <f t="shared" si="119"/>
        <v>0</v>
      </c>
      <c r="AI321" s="111">
        <f t="shared" si="107"/>
        <v>0</v>
      </c>
      <c r="AJ321" s="111">
        <f t="shared" si="108"/>
        <v>0</v>
      </c>
      <c r="AK321" s="111">
        <f t="shared" si="109"/>
        <v>0</v>
      </c>
      <c r="AR321" s="110" t="str">
        <f t="shared" si="120"/>
        <v/>
      </c>
      <c r="AS321" s="110" t="str">
        <f t="shared" si="121"/>
        <v/>
      </c>
      <c r="AT321" s="110" t="str">
        <f t="shared" si="122"/>
        <v/>
      </c>
      <c r="AU321" s="110" t="str">
        <f t="shared" si="123"/>
        <v/>
      </c>
      <c r="AV321" s="110" t="str">
        <f t="shared" si="124"/>
        <v/>
      </c>
      <c r="AW321" s="110" t="str">
        <f t="shared" si="133"/>
        <v/>
      </c>
      <c r="AX321" s="110" t="str">
        <f t="shared" si="133"/>
        <v/>
      </c>
      <c r="AY321" s="110" t="str">
        <f t="shared" si="133"/>
        <v/>
      </c>
      <c r="AZ321" s="110" t="str">
        <f t="shared" si="133"/>
        <v/>
      </c>
      <c r="BA321" s="110" t="str">
        <f t="shared" si="133"/>
        <v/>
      </c>
      <c r="BB321" s="110" t="str">
        <f t="shared" si="125"/>
        <v/>
      </c>
      <c r="BC321" s="110" t="str">
        <f t="shared" si="126"/>
        <v/>
      </c>
      <c r="BD321" s="110" t="str">
        <f t="shared" si="127"/>
        <v/>
      </c>
      <c r="BE321" s="110" t="str">
        <f t="shared" si="128"/>
        <v/>
      </c>
      <c r="BF321" s="110" t="str">
        <f t="shared" si="129"/>
        <v/>
      </c>
      <c r="BJ321" s="171" t="s">
        <v>1075</v>
      </c>
      <c r="BK321" s="171" t="s">
        <v>986</v>
      </c>
      <c r="BL321" s="171" t="s">
        <v>987</v>
      </c>
      <c r="BM321" s="171" t="s">
        <v>357</v>
      </c>
      <c r="BN321" s="171" t="s">
        <v>1076</v>
      </c>
    </row>
    <row r="322" spans="1:66" s="101" customFormat="1" ht="15">
      <c r="A322" s="35"/>
      <c r="B322" s="36"/>
      <c r="C322" s="36"/>
      <c r="D322" s="35"/>
      <c r="E322" s="36"/>
      <c r="F322" s="120"/>
      <c r="G322" s="97" t="str">
        <f t="shared" si="111"/>
        <v/>
      </c>
      <c r="H322" s="35"/>
      <c r="I322" s="36"/>
      <c r="J322" s="121"/>
      <c r="K322" s="121"/>
      <c r="L322" s="109">
        <f t="shared" si="112"/>
        <v>0</v>
      </c>
      <c r="M322" s="100">
        <f t="shared" si="113"/>
        <v>0</v>
      </c>
      <c r="N322" s="100"/>
      <c r="O322" s="110">
        <f t="shared" si="132"/>
        <v>0</v>
      </c>
      <c r="P322" s="110">
        <f t="shared" si="132"/>
        <v>0</v>
      </c>
      <c r="Q322" s="110">
        <f t="shared" si="132"/>
        <v>0</v>
      </c>
      <c r="R322" s="110">
        <f t="shared" si="131"/>
        <v>0</v>
      </c>
      <c r="S322" s="110">
        <f t="shared" si="131"/>
        <v>0</v>
      </c>
      <c r="T322" s="110">
        <f t="shared" si="131"/>
        <v>0</v>
      </c>
      <c r="U322" s="110">
        <f t="shared" si="131"/>
        <v>0</v>
      </c>
      <c r="V322" s="110">
        <f t="shared" si="131"/>
        <v>0</v>
      </c>
      <c r="W322" s="110">
        <f t="shared" si="131"/>
        <v>0</v>
      </c>
      <c r="X322" s="110">
        <f t="shared" si="130"/>
        <v>0</v>
      </c>
      <c r="Y322" s="110">
        <f t="shared" si="130"/>
        <v>0</v>
      </c>
      <c r="Z322" s="110">
        <f t="shared" si="130"/>
        <v>1</v>
      </c>
      <c r="AB322" s="110">
        <f t="shared" si="114"/>
        <v>0</v>
      </c>
      <c r="AC322" s="110">
        <f t="shared" si="115"/>
        <v>0</v>
      </c>
      <c r="AD322" s="110">
        <f t="shared" si="116"/>
        <v>0</v>
      </c>
      <c r="AE322" s="110">
        <f t="shared" si="117"/>
        <v>0</v>
      </c>
      <c r="AF322" s="110">
        <f t="shared" si="118"/>
        <v>0</v>
      </c>
      <c r="AG322" s="110">
        <f t="shared" si="119"/>
        <v>0</v>
      </c>
      <c r="AI322" s="111">
        <f t="shared" si="107"/>
        <v>0</v>
      </c>
      <c r="AJ322" s="111">
        <f t="shared" si="108"/>
        <v>0</v>
      </c>
      <c r="AK322" s="111">
        <f t="shared" si="109"/>
        <v>0</v>
      </c>
      <c r="AR322" s="110" t="str">
        <f t="shared" si="120"/>
        <v/>
      </c>
      <c r="AS322" s="110" t="str">
        <f t="shared" si="121"/>
        <v/>
      </c>
      <c r="AT322" s="110" t="str">
        <f t="shared" si="122"/>
        <v/>
      </c>
      <c r="AU322" s="110" t="str">
        <f t="shared" si="123"/>
        <v/>
      </c>
      <c r="AV322" s="110" t="str">
        <f t="shared" si="124"/>
        <v/>
      </c>
      <c r="AW322" s="110" t="str">
        <f t="shared" si="133"/>
        <v/>
      </c>
      <c r="AX322" s="110" t="str">
        <f t="shared" si="133"/>
        <v/>
      </c>
      <c r="AY322" s="110" t="str">
        <f t="shared" si="133"/>
        <v/>
      </c>
      <c r="AZ322" s="110" t="str">
        <f t="shared" si="133"/>
        <v/>
      </c>
      <c r="BA322" s="110" t="str">
        <f t="shared" si="133"/>
        <v/>
      </c>
      <c r="BB322" s="110" t="str">
        <f t="shared" si="125"/>
        <v/>
      </c>
      <c r="BC322" s="110" t="str">
        <f t="shared" si="126"/>
        <v/>
      </c>
      <c r="BD322" s="110" t="str">
        <f t="shared" si="127"/>
        <v/>
      </c>
      <c r="BE322" s="110" t="str">
        <f t="shared" si="128"/>
        <v/>
      </c>
      <c r="BF322" s="110" t="str">
        <f t="shared" si="129"/>
        <v/>
      </c>
      <c r="BJ322" s="171" t="s">
        <v>1077</v>
      </c>
      <c r="BK322" s="171" t="s">
        <v>485</v>
      </c>
      <c r="BL322" s="171" t="s">
        <v>486</v>
      </c>
      <c r="BM322" s="171" t="s">
        <v>304</v>
      </c>
      <c r="BN322" s="171" t="s">
        <v>1078</v>
      </c>
    </row>
    <row r="323" spans="1:66" s="101" customFormat="1" ht="15">
      <c r="A323" s="35"/>
      <c r="B323" s="36"/>
      <c r="C323" s="36"/>
      <c r="D323" s="35"/>
      <c r="E323" s="36"/>
      <c r="F323" s="120"/>
      <c r="G323" s="97" t="str">
        <f t="shared" si="111"/>
        <v/>
      </c>
      <c r="H323" s="35"/>
      <c r="I323" s="36"/>
      <c r="J323" s="121"/>
      <c r="K323" s="121"/>
      <c r="L323" s="109">
        <f t="shared" si="112"/>
        <v>0</v>
      </c>
      <c r="M323" s="100">
        <f t="shared" si="113"/>
        <v>0</v>
      </c>
      <c r="N323" s="100"/>
      <c r="O323" s="110">
        <f t="shared" si="132"/>
        <v>0</v>
      </c>
      <c r="P323" s="110">
        <f t="shared" si="132"/>
        <v>0</v>
      </c>
      <c r="Q323" s="110">
        <f t="shared" si="132"/>
        <v>0</v>
      </c>
      <c r="R323" s="110">
        <f t="shared" si="131"/>
        <v>0</v>
      </c>
      <c r="S323" s="110">
        <f t="shared" si="131"/>
        <v>0</v>
      </c>
      <c r="T323" s="110">
        <f t="shared" si="131"/>
        <v>0</v>
      </c>
      <c r="U323" s="110">
        <f t="shared" si="131"/>
        <v>0</v>
      </c>
      <c r="V323" s="110">
        <f t="shared" si="131"/>
        <v>0</v>
      </c>
      <c r="W323" s="110">
        <f t="shared" si="131"/>
        <v>0</v>
      </c>
      <c r="X323" s="110">
        <f t="shared" si="130"/>
        <v>0</v>
      </c>
      <c r="Y323" s="110">
        <f t="shared" si="130"/>
        <v>0</v>
      </c>
      <c r="Z323" s="110">
        <f t="shared" si="130"/>
        <v>1</v>
      </c>
      <c r="AB323" s="110">
        <f t="shared" si="114"/>
        <v>0</v>
      </c>
      <c r="AC323" s="110">
        <f t="shared" si="115"/>
        <v>0</v>
      </c>
      <c r="AD323" s="110">
        <f t="shared" si="116"/>
        <v>0</v>
      </c>
      <c r="AE323" s="110">
        <f t="shared" si="117"/>
        <v>0</v>
      </c>
      <c r="AF323" s="110">
        <f t="shared" si="118"/>
        <v>0</v>
      </c>
      <c r="AG323" s="110">
        <f t="shared" si="119"/>
        <v>0</v>
      </c>
      <c r="AI323" s="111">
        <f t="shared" si="107"/>
        <v>0</v>
      </c>
      <c r="AJ323" s="111">
        <f t="shared" si="108"/>
        <v>0</v>
      </c>
      <c r="AK323" s="111">
        <f t="shared" si="109"/>
        <v>0</v>
      </c>
      <c r="AR323" s="110" t="str">
        <f t="shared" si="120"/>
        <v/>
      </c>
      <c r="AS323" s="110" t="str">
        <f t="shared" si="121"/>
        <v/>
      </c>
      <c r="AT323" s="110" t="str">
        <f t="shared" si="122"/>
        <v/>
      </c>
      <c r="AU323" s="110" t="str">
        <f t="shared" si="123"/>
        <v/>
      </c>
      <c r="AV323" s="110" t="str">
        <f t="shared" si="124"/>
        <v/>
      </c>
      <c r="AW323" s="110" t="str">
        <f t="shared" si="133"/>
        <v/>
      </c>
      <c r="AX323" s="110" t="str">
        <f t="shared" si="133"/>
        <v/>
      </c>
      <c r="AY323" s="110" t="str">
        <f t="shared" si="133"/>
        <v/>
      </c>
      <c r="AZ323" s="110" t="str">
        <f t="shared" si="133"/>
        <v/>
      </c>
      <c r="BA323" s="110" t="str">
        <f t="shared" si="133"/>
        <v/>
      </c>
      <c r="BB323" s="110" t="str">
        <f t="shared" si="125"/>
        <v/>
      </c>
      <c r="BC323" s="110" t="str">
        <f t="shared" si="126"/>
        <v/>
      </c>
      <c r="BD323" s="110" t="str">
        <f t="shared" si="127"/>
        <v/>
      </c>
      <c r="BE323" s="110" t="str">
        <f t="shared" si="128"/>
        <v/>
      </c>
      <c r="BF323" s="110" t="str">
        <f t="shared" si="129"/>
        <v/>
      </c>
      <c r="BJ323" s="171" t="s">
        <v>1079</v>
      </c>
      <c r="BK323" s="171" t="s">
        <v>1080</v>
      </c>
      <c r="BL323" s="171" t="s">
        <v>1081</v>
      </c>
      <c r="BM323" s="171" t="s">
        <v>1082</v>
      </c>
      <c r="BN323" s="171" t="s">
        <v>1083</v>
      </c>
    </row>
    <row r="324" spans="1:66" s="101" customFormat="1" ht="15">
      <c r="A324" s="35"/>
      <c r="B324" s="36"/>
      <c r="C324" s="36"/>
      <c r="D324" s="35"/>
      <c r="E324" s="36"/>
      <c r="F324" s="120"/>
      <c r="G324" s="97" t="str">
        <f t="shared" si="111"/>
        <v/>
      </c>
      <c r="H324" s="35"/>
      <c r="I324" s="36"/>
      <c r="J324" s="121"/>
      <c r="K324" s="121"/>
      <c r="L324" s="109">
        <f t="shared" si="112"/>
        <v>0</v>
      </c>
      <c r="M324" s="100">
        <f t="shared" si="113"/>
        <v>0</v>
      </c>
      <c r="N324" s="100"/>
      <c r="O324" s="110">
        <f t="shared" si="132"/>
        <v>0</v>
      </c>
      <c r="P324" s="110">
        <f t="shared" si="132"/>
        <v>0</v>
      </c>
      <c r="Q324" s="110">
        <f t="shared" si="132"/>
        <v>0</v>
      </c>
      <c r="R324" s="110">
        <f t="shared" si="131"/>
        <v>0</v>
      </c>
      <c r="S324" s="110">
        <f t="shared" si="131"/>
        <v>0</v>
      </c>
      <c r="T324" s="110">
        <f t="shared" si="131"/>
        <v>0</v>
      </c>
      <c r="U324" s="110">
        <f t="shared" si="131"/>
        <v>0</v>
      </c>
      <c r="V324" s="110">
        <f t="shared" si="131"/>
        <v>0</v>
      </c>
      <c r="W324" s="110">
        <f t="shared" si="131"/>
        <v>0</v>
      </c>
      <c r="X324" s="110">
        <f t="shared" si="130"/>
        <v>0</v>
      </c>
      <c r="Y324" s="110">
        <f t="shared" si="130"/>
        <v>0</v>
      </c>
      <c r="Z324" s="110">
        <f t="shared" si="130"/>
        <v>1</v>
      </c>
      <c r="AB324" s="110">
        <f t="shared" si="114"/>
        <v>0</v>
      </c>
      <c r="AC324" s="110">
        <f t="shared" si="115"/>
        <v>0</v>
      </c>
      <c r="AD324" s="110">
        <f t="shared" si="116"/>
        <v>0</v>
      </c>
      <c r="AE324" s="110">
        <f t="shared" si="117"/>
        <v>0</v>
      </c>
      <c r="AF324" s="110">
        <f t="shared" si="118"/>
        <v>0</v>
      </c>
      <c r="AG324" s="110">
        <f t="shared" si="119"/>
        <v>0</v>
      </c>
      <c r="AI324" s="111">
        <f t="shared" si="107"/>
        <v>0</v>
      </c>
      <c r="AJ324" s="111">
        <f t="shared" si="108"/>
        <v>0</v>
      </c>
      <c r="AK324" s="111">
        <f t="shared" si="109"/>
        <v>0</v>
      </c>
      <c r="AR324" s="110" t="str">
        <f t="shared" si="120"/>
        <v/>
      </c>
      <c r="AS324" s="110" t="str">
        <f t="shared" si="121"/>
        <v/>
      </c>
      <c r="AT324" s="110" t="str">
        <f t="shared" si="122"/>
        <v/>
      </c>
      <c r="AU324" s="110" t="str">
        <f t="shared" si="123"/>
        <v/>
      </c>
      <c r="AV324" s="110" t="str">
        <f t="shared" si="124"/>
        <v/>
      </c>
      <c r="AW324" s="110" t="str">
        <f t="shared" si="133"/>
        <v/>
      </c>
      <c r="AX324" s="110" t="str">
        <f t="shared" si="133"/>
        <v/>
      </c>
      <c r="AY324" s="110" t="str">
        <f t="shared" si="133"/>
        <v/>
      </c>
      <c r="AZ324" s="110" t="str">
        <f t="shared" si="133"/>
        <v/>
      </c>
      <c r="BA324" s="110" t="str">
        <f t="shared" si="133"/>
        <v/>
      </c>
      <c r="BB324" s="110" t="str">
        <f t="shared" si="125"/>
        <v/>
      </c>
      <c r="BC324" s="110" t="str">
        <f t="shared" si="126"/>
        <v/>
      </c>
      <c r="BD324" s="110" t="str">
        <f t="shared" si="127"/>
        <v/>
      </c>
      <c r="BE324" s="110" t="str">
        <f t="shared" si="128"/>
        <v/>
      </c>
      <c r="BF324" s="110" t="str">
        <f t="shared" si="129"/>
        <v/>
      </c>
      <c r="BJ324" s="171" t="s">
        <v>1084</v>
      </c>
      <c r="BK324" s="171" t="s">
        <v>521</v>
      </c>
      <c r="BL324" s="171" t="s">
        <v>522</v>
      </c>
      <c r="BM324" s="171" t="s">
        <v>314</v>
      </c>
      <c r="BN324" s="171" t="s">
        <v>1085</v>
      </c>
    </row>
    <row r="325" spans="1:66" s="101" customFormat="1" ht="15">
      <c r="A325" s="35"/>
      <c r="B325" s="36"/>
      <c r="C325" s="36"/>
      <c r="D325" s="35"/>
      <c r="E325" s="36"/>
      <c r="F325" s="120"/>
      <c r="G325" s="97" t="str">
        <f t="shared" si="111"/>
        <v/>
      </c>
      <c r="H325" s="35"/>
      <c r="I325" s="36"/>
      <c r="J325" s="121"/>
      <c r="K325" s="121"/>
      <c r="L325" s="109">
        <f t="shared" si="112"/>
        <v>0</v>
      </c>
      <c r="M325" s="100">
        <f t="shared" si="113"/>
        <v>0</v>
      </c>
      <c r="N325" s="100"/>
      <c r="O325" s="110">
        <f t="shared" si="132"/>
        <v>0</v>
      </c>
      <c r="P325" s="110">
        <f t="shared" si="132"/>
        <v>0</v>
      </c>
      <c r="Q325" s="110">
        <f t="shared" si="132"/>
        <v>0</v>
      </c>
      <c r="R325" s="110">
        <f t="shared" si="131"/>
        <v>0</v>
      </c>
      <c r="S325" s="110">
        <f t="shared" si="131"/>
        <v>0</v>
      </c>
      <c r="T325" s="110">
        <f t="shared" si="131"/>
        <v>0</v>
      </c>
      <c r="U325" s="110">
        <f t="shared" si="131"/>
        <v>0</v>
      </c>
      <c r="V325" s="110">
        <f t="shared" si="131"/>
        <v>0</v>
      </c>
      <c r="W325" s="110">
        <f t="shared" si="131"/>
        <v>0</v>
      </c>
      <c r="X325" s="110">
        <f t="shared" si="130"/>
        <v>0</v>
      </c>
      <c r="Y325" s="110">
        <f t="shared" si="130"/>
        <v>0</v>
      </c>
      <c r="Z325" s="110">
        <f t="shared" si="130"/>
        <v>1</v>
      </c>
      <c r="AB325" s="110">
        <f t="shared" si="114"/>
        <v>0</v>
      </c>
      <c r="AC325" s="110">
        <f t="shared" si="115"/>
        <v>0</v>
      </c>
      <c r="AD325" s="110">
        <f t="shared" si="116"/>
        <v>0</v>
      </c>
      <c r="AE325" s="110">
        <f t="shared" si="117"/>
        <v>0</v>
      </c>
      <c r="AF325" s="110">
        <f t="shared" si="118"/>
        <v>0</v>
      </c>
      <c r="AG325" s="110">
        <f t="shared" si="119"/>
        <v>0</v>
      </c>
      <c r="AI325" s="111">
        <f t="shared" ref="AI325:AI388" si="134">IF($AG325=0,J325,0)</f>
        <v>0</v>
      </c>
      <c r="AJ325" s="111">
        <f t="shared" ref="AJ325:AJ388" si="135">IF($AG325=0,K325,0)</f>
        <v>0</v>
      </c>
      <c r="AK325" s="111">
        <f t="shared" ref="AK325:AK388" si="136">IF($AG325=0,L325,0)</f>
        <v>0</v>
      </c>
      <c r="AR325" s="110" t="str">
        <f t="shared" si="120"/>
        <v/>
      </c>
      <c r="AS325" s="110" t="str">
        <f t="shared" si="121"/>
        <v/>
      </c>
      <c r="AT325" s="110" t="str">
        <f t="shared" si="122"/>
        <v/>
      </c>
      <c r="AU325" s="110" t="str">
        <f t="shared" si="123"/>
        <v/>
      </c>
      <c r="AV325" s="110" t="str">
        <f t="shared" si="124"/>
        <v/>
      </c>
      <c r="AW325" s="110" t="str">
        <f t="shared" si="133"/>
        <v/>
      </c>
      <c r="AX325" s="110" t="str">
        <f t="shared" si="133"/>
        <v/>
      </c>
      <c r="AY325" s="110" t="str">
        <f t="shared" si="133"/>
        <v/>
      </c>
      <c r="AZ325" s="110" t="str">
        <f t="shared" si="133"/>
        <v/>
      </c>
      <c r="BA325" s="110" t="str">
        <f t="shared" si="133"/>
        <v/>
      </c>
      <c r="BB325" s="110" t="str">
        <f t="shared" si="125"/>
        <v/>
      </c>
      <c r="BC325" s="110" t="str">
        <f t="shared" si="126"/>
        <v/>
      </c>
      <c r="BD325" s="110" t="str">
        <f t="shared" si="127"/>
        <v/>
      </c>
      <c r="BE325" s="110" t="str">
        <f t="shared" si="128"/>
        <v/>
      </c>
      <c r="BF325" s="110" t="str">
        <f t="shared" si="129"/>
        <v/>
      </c>
      <c r="BJ325" s="171" t="s">
        <v>1086</v>
      </c>
      <c r="BK325" s="171" t="s">
        <v>1080</v>
      </c>
      <c r="BL325" s="171" t="s">
        <v>1081</v>
      </c>
      <c r="BM325" s="171" t="s">
        <v>1082</v>
      </c>
      <c r="BN325" s="171" t="s">
        <v>1087</v>
      </c>
    </row>
    <row r="326" spans="1:66" s="101" customFormat="1" ht="15">
      <c r="A326" s="35"/>
      <c r="B326" s="36"/>
      <c r="C326" s="36"/>
      <c r="D326" s="35"/>
      <c r="E326" s="36"/>
      <c r="F326" s="120"/>
      <c r="G326" s="97" t="str">
        <f t="shared" ref="G326:G389" si="137">IFERROR(IF(VLOOKUP(F326,BJ$5:BN$1036,2,FALSE)=D326,VLOOKUP(F326,BJ$5:BN$1036,5,FALSE),"N° de cred. Não confere com CNPJ"),"")</f>
        <v/>
      </c>
      <c r="H326" s="35"/>
      <c r="I326" s="36"/>
      <c r="J326" s="121"/>
      <c r="K326" s="121"/>
      <c r="L326" s="109">
        <f t="shared" ref="L326:L389" si="138">AI326-AJ326</f>
        <v>0</v>
      </c>
      <c r="M326" s="100">
        <f t="shared" ref="M326:M389" si="139">IF(AB326=1,$AN$5,IF(AC326=1,$AN$6,IF(AD326=1,$AN$7,IF(AE326=1,$AN$8,IF(AF326=1,$AN$9,0)))))</f>
        <v>0</v>
      </c>
      <c r="N326" s="100"/>
      <c r="O326" s="110">
        <f t="shared" si="132"/>
        <v>0</v>
      </c>
      <c r="P326" s="110">
        <f t="shared" si="132"/>
        <v>0</v>
      </c>
      <c r="Q326" s="110">
        <f t="shared" si="132"/>
        <v>0</v>
      </c>
      <c r="R326" s="110">
        <f t="shared" si="131"/>
        <v>0</v>
      </c>
      <c r="S326" s="110">
        <f t="shared" si="131"/>
        <v>0</v>
      </c>
      <c r="T326" s="110">
        <f t="shared" si="131"/>
        <v>0</v>
      </c>
      <c r="U326" s="110">
        <f t="shared" si="131"/>
        <v>0</v>
      </c>
      <c r="V326" s="110">
        <f t="shared" si="131"/>
        <v>0</v>
      </c>
      <c r="W326" s="110">
        <f t="shared" si="131"/>
        <v>0</v>
      </c>
      <c r="X326" s="110">
        <f t="shared" si="130"/>
        <v>0</v>
      </c>
      <c r="Y326" s="110">
        <f t="shared" si="130"/>
        <v>0</v>
      </c>
      <c r="Z326" s="110">
        <f t="shared" si="130"/>
        <v>1</v>
      </c>
      <c r="AB326" s="110">
        <f t="shared" ref="AB326:AB389" si="140">IFERROR(IF(BE326=BF326,0,1),1)</f>
        <v>0</v>
      </c>
      <c r="AC326" s="110">
        <f t="shared" ref="AC326:AC389" si="141">IF(O326+P326+Q326+R326+S326+T326+U326+V326+W326+X326+Y326=0,0,IF(O326+P326+Q326+R326+S326+V326+W326+X326=8,0,1))</f>
        <v>0</v>
      </c>
      <c r="AD326" s="110">
        <f t="shared" ref="AD326:AD389" si="142">IF(AND(C326=$AP$5,NOT(AND(T326,U326))),1,0)</f>
        <v>0</v>
      </c>
      <c r="AE326" s="110">
        <f t="shared" ref="AE326:AE389" si="143">IF(AND(C326&lt;&gt;$AP$5,OR(T326,U326,)),1,0)</f>
        <v>0</v>
      </c>
      <c r="AF326" s="110">
        <f t="shared" ref="AF326:AF389" si="144">IF(AND(O326=1,O325=0),1,0)</f>
        <v>0</v>
      </c>
      <c r="AG326" s="110">
        <f t="shared" ref="AG326:AG389" si="145">IF(AB326+AC326+AD326+AE326+AF326=0,0,1)</f>
        <v>0</v>
      </c>
      <c r="AI326" s="111">
        <f t="shared" si="134"/>
        <v>0</v>
      </c>
      <c r="AJ326" s="111">
        <f t="shared" si="135"/>
        <v>0</v>
      </c>
      <c r="AK326" s="111">
        <f t="shared" si="136"/>
        <v>0</v>
      </c>
      <c r="AR326" s="110" t="str">
        <f t="shared" ref="AR326:AR389" si="146">IF($A326="","",MID($A326,1,1)*2)</f>
        <v/>
      </c>
      <c r="AS326" s="110" t="str">
        <f t="shared" ref="AS326:AS389" si="147">IF($A326="","",MID($A326,2,1)*1)</f>
        <v/>
      </c>
      <c r="AT326" s="110" t="str">
        <f t="shared" ref="AT326:AT389" si="148">IF($A326="","",MID($A326,3,1)*2)</f>
        <v/>
      </c>
      <c r="AU326" s="110" t="str">
        <f t="shared" ref="AU326:AU389" si="149">IF($A326="","",MID($A326,4,1)*1)</f>
        <v/>
      </c>
      <c r="AV326" s="110" t="str">
        <f t="shared" ref="AV326:AV389" si="150">IF($A326="","",MID($A326,5,1)*2)</f>
        <v/>
      </c>
      <c r="AW326" s="110" t="str">
        <f t="shared" si="133"/>
        <v/>
      </c>
      <c r="AX326" s="110" t="str">
        <f t="shared" si="133"/>
        <v/>
      </c>
      <c r="AY326" s="110" t="str">
        <f t="shared" si="133"/>
        <v/>
      </c>
      <c r="AZ326" s="110" t="str">
        <f t="shared" si="133"/>
        <v/>
      </c>
      <c r="BA326" s="110" t="str">
        <f t="shared" si="133"/>
        <v/>
      </c>
      <c r="BB326" s="110" t="str">
        <f t="shared" ref="BB326:BB389" si="151">IF($A326="","",SUM(AW326:BA326))</f>
        <v/>
      </c>
      <c r="BC326" s="110" t="str">
        <f t="shared" ref="BC326:BC389" si="152">IF($A326="","",MOD(BB326,10))</f>
        <v/>
      </c>
      <c r="BD326" s="110" t="str">
        <f t="shared" ref="BD326:BD389" si="153">IF($A326="","",10-BC326)</f>
        <v/>
      </c>
      <c r="BE326" s="110" t="str">
        <f t="shared" ref="BE326:BE389" si="154">IF($A326="","",MOD(BD326,10))</f>
        <v/>
      </c>
      <c r="BF326" s="110" t="str">
        <f t="shared" ref="BF326:BF389" si="155">IF($A326="","",MID($A326,7,1)*1)</f>
        <v/>
      </c>
      <c r="BJ326" s="171" t="s">
        <v>1088</v>
      </c>
      <c r="BK326" s="171" t="s">
        <v>1089</v>
      </c>
      <c r="BL326" s="171" t="s">
        <v>890</v>
      </c>
      <c r="BM326" s="171" t="s">
        <v>314</v>
      </c>
      <c r="BN326" s="171" t="s">
        <v>1090</v>
      </c>
    </row>
    <row r="327" spans="1:66" s="101" customFormat="1" ht="15">
      <c r="A327" s="35"/>
      <c r="B327" s="36"/>
      <c r="C327" s="36"/>
      <c r="D327" s="35"/>
      <c r="E327" s="36"/>
      <c r="F327" s="120"/>
      <c r="G327" s="97" t="str">
        <f t="shared" si="137"/>
        <v/>
      </c>
      <c r="H327" s="35"/>
      <c r="I327" s="36"/>
      <c r="J327" s="121"/>
      <c r="K327" s="121"/>
      <c r="L327" s="109">
        <f t="shared" si="138"/>
        <v>0</v>
      </c>
      <c r="M327" s="100">
        <f t="shared" si="139"/>
        <v>0</v>
      </c>
      <c r="N327" s="100"/>
      <c r="O327" s="110">
        <f t="shared" si="132"/>
        <v>0</v>
      </c>
      <c r="P327" s="110">
        <f t="shared" si="132"/>
        <v>0</v>
      </c>
      <c r="Q327" s="110">
        <f t="shared" si="132"/>
        <v>0</v>
      </c>
      <c r="R327" s="110">
        <f t="shared" si="131"/>
        <v>0</v>
      </c>
      <c r="S327" s="110">
        <f t="shared" si="131"/>
        <v>0</v>
      </c>
      <c r="T327" s="110">
        <f t="shared" si="131"/>
        <v>0</v>
      </c>
      <c r="U327" s="110">
        <f t="shared" si="131"/>
        <v>0</v>
      </c>
      <c r="V327" s="110">
        <f t="shared" si="131"/>
        <v>0</v>
      </c>
      <c r="W327" s="110">
        <f t="shared" si="131"/>
        <v>0</v>
      </c>
      <c r="X327" s="110">
        <f t="shared" si="130"/>
        <v>0</v>
      </c>
      <c r="Y327" s="110">
        <f t="shared" si="130"/>
        <v>0</v>
      </c>
      <c r="Z327" s="110">
        <f t="shared" si="130"/>
        <v>1</v>
      </c>
      <c r="AB327" s="110">
        <f t="shared" si="140"/>
        <v>0</v>
      </c>
      <c r="AC327" s="110">
        <f t="shared" si="141"/>
        <v>0</v>
      </c>
      <c r="AD327" s="110">
        <f t="shared" si="142"/>
        <v>0</v>
      </c>
      <c r="AE327" s="110">
        <f t="shared" si="143"/>
        <v>0</v>
      </c>
      <c r="AF327" s="110">
        <f t="shared" si="144"/>
        <v>0</v>
      </c>
      <c r="AG327" s="110">
        <f t="shared" si="145"/>
        <v>0</v>
      </c>
      <c r="AI327" s="111">
        <f t="shared" si="134"/>
        <v>0</v>
      </c>
      <c r="AJ327" s="111">
        <f t="shared" si="135"/>
        <v>0</v>
      </c>
      <c r="AK327" s="111">
        <f t="shared" si="136"/>
        <v>0</v>
      </c>
      <c r="AR327" s="110" t="str">
        <f t="shared" si="146"/>
        <v/>
      </c>
      <c r="AS327" s="110" t="str">
        <f t="shared" si="147"/>
        <v/>
      </c>
      <c r="AT327" s="110" t="str">
        <f t="shared" si="148"/>
        <v/>
      </c>
      <c r="AU327" s="110" t="str">
        <f t="shared" si="149"/>
        <v/>
      </c>
      <c r="AV327" s="110" t="str">
        <f t="shared" si="150"/>
        <v/>
      </c>
      <c r="AW327" s="110" t="str">
        <f t="shared" si="133"/>
        <v/>
      </c>
      <c r="AX327" s="110" t="str">
        <f t="shared" si="133"/>
        <v/>
      </c>
      <c r="AY327" s="110" t="str">
        <f t="shared" si="133"/>
        <v/>
      </c>
      <c r="AZ327" s="110" t="str">
        <f t="shared" si="133"/>
        <v/>
      </c>
      <c r="BA327" s="110" t="str">
        <f t="shared" si="133"/>
        <v/>
      </c>
      <c r="BB327" s="110" t="str">
        <f t="shared" si="151"/>
        <v/>
      </c>
      <c r="BC327" s="110" t="str">
        <f t="shared" si="152"/>
        <v/>
      </c>
      <c r="BD327" s="110" t="str">
        <f t="shared" si="153"/>
        <v/>
      </c>
      <c r="BE327" s="110" t="str">
        <f t="shared" si="154"/>
        <v/>
      </c>
      <c r="BF327" s="110" t="str">
        <f t="shared" si="155"/>
        <v/>
      </c>
      <c r="BJ327" s="171" t="s">
        <v>1091</v>
      </c>
      <c r="BK327" s="171" t="s">
        <v>540</v>
      </c>
      <c r="BL327" s="171" t="s">
        <v>541</v>
      </c>
      <c r="BM327" s="171" t="s">
        <v>314</v>
      </c>
      <c r="BN327" s="171" t="s">
        <v>1092</v>
      </c>
    </row>
    <row r="328" spans="1:66" s="101" customFormat="1" ht="15">
      <c r="A328" s="35"/>
      <c r="B328" s="36"/>
      <c r="C328" s="36"/>
      <c r="D328" s="35"/>
      <c r="E328" s="36"/>
      <c r="F328" s="120"/>
      <c r="G328" s="97" t="str">
        <f t="shared" si="137"/>
        <v/>
      </c>
      <c r="H328" s="35"/>
      <c r="I328" s="36"/>
      <c r="J328" s="121"/>
      <c r="K328" s="121"/>
      <c r="L328" s="109">
        <f t="shared" si="138"/>
        <v>0</v>
      </c>
      <c r="M328" s="100">
        <f t="shared" si="139"/>
        <v>0</v>
      </c>
      <c r="N328" s="100"/>
      <c r="O328" s="110">
        <f t="shared" si="132"/>
        <v>0</v>
      </c>
      <c r="P328" s="110">
        <f t="shared" si="132"/>
        <v>0</v>
      </c>
      <c r="Q328" s="110">
        <f t="shared" si="132"/>
        <v>0</v>
      </c>
      <c r="R328" s="110">
        <f t="shared" si="131"/>
        <v>0</v>
      </c>
      <c r="S328" s="110">
        <f t="shared" si="131"/>
        <v>0</v>
      </c>
      <c r="T328" s="110">
        <f t="shared" si="131"/>
        <v>0</v>
      </c>
      <c r="U328" s="110">
        <f t="shared" si="131"/>
        <v>0</v>
      </c>
      <c r="V328" s="110">
        <f t="shared" si="131"/>
        <v>0</v>
      </c>
      <c r="W328" s="110">
        <f t="shared" si="131"/>
        <v>0</v>
      </c>
      <c r="X328" s="110">
        <f t="shared" si="130"/>
        <v>0</v>
      </c>
      <c r="Y328" s="110">
        <f t="shared" si="130"/>
        <v>0</v>
      </c>
      <c r="Z328" s="110">
        <f t="shared" si="130"/>
        <v>1</v>
      </c>
      <c r="AB328" s="110">
        <f t="shared" si="140"/>
        <v>0</v>
      </c>
      <c r="AC328" s="110">
        <f t="shared" si="141"/>
        <v>0</v>
      </c>
      <c r="AD328" s="110">
        <f t="shared" si="142"/>
        <v>0</v>
      </c>
      <c r="AE328" s="110">
        <f t="shared" si="143"/>
        <v>0</v>
      </c>
      <c r="AF328" s="110">
        <f t="shared" si="144"/>
        <v>0</v>
      </c>
      <c r="AG328" s="110">
        <f t="shared" si="145"/>
        <v>0</v>
      </c>
      <c r="AI328" s="111">
        <f t="shared" si="134"/>
        <v>0</v>
      </c>
      <c r="AJ328" s="111">
        <f t="shared" si="135"/>
        <v>0</v>
      </c>
      <c r="AK328" s="111">
        <f t="shared" si="136"/>
        <v>0</v>
      </c>
      <c r="AR328" s="110" t="str">
        <f t="shared" si="146"/>
        <v/>
      </c>
      <c r="AS328" s="110" t="str">
        <f t="shared" si="147"/>
        <v/>
      </c>
      <c r="AT328" s="110" t="str">
        <f t="shared" si="148"/>
        <v/>
      </c>
      <c r="AU328" s="110" t="str">
        <f t="shared" si="149"/>
        <v/>
      </c>
      <c r="AV328" s="110" t="str">
        <f t="shared" si="150"/>
        <v/>
      </c>
      <c r="AW328" s="110" t="str">
        <f t="shared" si="133"/>
        <v/>
      </c>
      <c r="AX328" s="110" t="str">
        <f t="shared" si="133"/>
        <v/>
      </c>
      <c r="AY328" s="110" t="str">
        <f t="shared" si="133"/>
        <v/>
      </c>
      <c r="AZ328" s="110" t="str">
        <f t="shared" si="133"/>
        <v/>
      </c>
      <c r="BA328" s="110" t="str">
        <f t="shared" si="133"/>
        <v/>
      </c>
      <c r="BB328" s="110" t="str">
        <f t="shared" si="151"/>
        <v/>
      </c>
      <c r="BC328" s="110" t="str">
        <f t="shared" si="152"/>
        <v/>
      </c>
      <c r="BD328" s="110" t="str">
        <f t="shared" si="153"/>
        <v/>
      </c>
      <c r="BE328" s="110" t="str">
        <f t="shared" si="154"/>
        <v/>
      </c>
      <c r="BF328" s="110" t="str">
        <f t="shared" si="155"/>
        <v/>
      </c>
      <c r="BJ328" s="171" t="s">
        <v>1093</v>
      </c>
      <c r="BK328" s="171" t="s">
        <v>565</v>
      </c>
      <c r="BL328" s="171" t="s">
        <v>566</v>
      </c>
      <c r="BM328" s="171" t="s">
        <v>412</v>
      </c>
      <c r="BN328" s="171" t="s">
        <v>1094</v>
      </c>
    </row>
    <row r="329" spans="1:66" s="101" customFormat="1" ht="15">
      <c r="A329" s="35"/>
      <c r="B329" s="36"/>
      <c r="C329" s="36"/>
      <c r="D329" s="35"/>
      <c r="E329" s="36"/>
      <c r="F329" s="120"/>
      <c r="G329" s="97" t="str">
        <f t="shared" si="137"/>
        <v/>
      </c>
      <c r="H329" s="35"/>
      <c r="I329" s="36"/>
      <c r="J329" s="121"/>
      <c r="K329" s="121"/>
      <c r="L329" s="109">
        <f t="shared" si="138"/>
        <v>0</v>
      </c>
      <c r="M329" s="100">
        <f t="shared" si="139"/>
        <v>0</v>
      </c>
      <c r="N329" s="100"/>
      <c r="O329" s="110">
        <f t="shared" si="132"/>
        <v>0</v>
      </c>
      <c r="P329" s="110">
        <f t="shared" si="132"/>
        <v>0</v>
      </c>
      <c r="Q329" s="110">
        <f t="shared" si="132"/>
        <v>0</v>
      </c>
      <c r="R329" s="110">
        <f t="shared" si="131"/>
        <v>0</v>
      </c>
      <c r="S329" s="110">
        <f t="shared" si="131"/>
        <v>0</v>
      </c>
      <c r="T329" s="110">
        <f t="shared" si="131"/>
        <v>0</v>
      </c>
      <c r="U329" s="110">
        <f t="shared" si="131"/>
        <v>0</v>
      </c>
      <c r="V329" s="110">
        <f t="shared" si="131"/>
        <v>0</v>
      </c>
      <c r="W329" s="110">
        <f t="shared" si="131"/>
        <v>0</v>
      </c>
      <c r="X329" s="110">
        <f t="shared" si="130"/>
        <v>0</v>
      </c>
      <c r="Y329" s="110">
        <f t="shared" si="130"/>
        <v>0</v>
      </c>
      <c r="Z329" s="110">
        <f t="shared" si="130"/>
        <v>1</v>
      </c>
      <c r="AB329" s="110">
        <f t="shared" si="140"/>
        <v>0</v>
      </c>
      <c r="AC329" s="110">
        <f t="shared" si="141"/>
        <v>0</v>
      </c>
      <c r="AD329" s="110">
        <f t="shared" si="142"/>
        <v>0</v>
      </c>
      <c r="AE329" s="110">
        <f t="shared" si="143"/>
        <v>0</v>
      </c>
      <c r="AF329" s="110">
        <f t="shared" si="144"/>
        <v>0</v>
      </c>
      <c r="AG329" s="110">
        <f t="shared" si="145"/>
        <v>0</v>
      </c>
      <c r="AI329" s="111">
        <f t="shared" si="134"/>
        <v>0</v>
      </c>
      <c r="AJ329" s="111">
        <f t="shared" si="135"/>
        <v>0</v>
      </c>
      <c r="AK329" s="111">
        <f t="shared" si="136"/>
        <v>0</v>
      </c>
      <c r="AR329" s="110" t="str">
        <f t="shared" si="146"/>
        <v/>
      </c>
      <c r="AS329" s="110" t="str">
        <f t="shared" si="147"/>
        <v/>
      </c>
      <c r="AT329" s="110" t="str">
        <f t="shared" si="148"/>
        <v/>
      </c>
      <c r="AU329" s="110" t="str">
        <f t="shared" si="149"/>
        <v/>
      </c>
      <c r="AV329" s="110" t="str">
        <f t="shared" si="150"/>
        <v/>
      </c>
      <c r="AW329" s="110" t="str">
        <f t="shared" si="133"/>
        <v/>
      </c>
      <c r="AX329" s="110" t="str">
        <f t="shared" si="133"/>
        <v/>
      </c>
      <c r="AY329" s="110" t="str">
        <f t="shared" si="133"/>
        <v/>
      </c>
      <c r="AZ329" s="110" t="str">
        <f t="shared" si="133"/>
        <v/>
      </c>
      <c r="BA329" s="110" t="str">
        <f t="shared" si="133"/>
        <v/>
      </c>
      <c r="BB329" s="110" t="str">
        <f t="shared" si="151"/>
        <v/>
      </c>
      <c r="BC329" s="110" t="str">
        <f t="shared" si="152"/>
        <v/>
      </c>
      <c r="BD329" s="110" t="str">
        <f t="shared" si="153"/>
        <v/>
      </c>
      <c r="BE329" s="110" t="str">
        <f t="shared" si="154"/>
        <v/>
      </c>
      <c r="BF329" s="110" t="str">
        <f t="shared" si="155"/>
        <v/>
      </c>
      <c r="BJ329" s="171" t="s">
        <v>1095</v>
      </c>
      <c r="BK329" s="171" t="s">
        <v>505</v>
      </c>
      <c r="BL329" s="171" t="s">
        <v>506</v>
      </c>
      <c r="BM329" s="171" t="s">
        <v>314</v>
      </c>
      <c r="BN329" s="171" t="s">
        <v>1096</v>
      </c>
    </row>
    <row r="330" spans="1:66" s="101" customFormat="1" ht="15">
      <c r="A330" s="35"/>
      <c r="B330" s="36"/>
      <c r="C330" s="36"/>
      <c r="D330" s="35"/>
      <c r="E330" s="36"/>
      <c r="F330" s="120"/>
      <c r="G330" s="97" t="str">
        <f t="shared" si="137"/>
        <v/>
      </c>
      <c r="H330" s="35"/>
      <c r="I330" s="36"/>
      <c r="J330" s="121"/>
      <c r="K330" s="121"/>
      <c r="L330" s="109">
        <f t="shared" si="138"/>
        <v>0</v>
      </c>
      <c r="M330" s="100">
        <f t="shared" si="139"/>
        <v>0</v>
      </c>
      <c r="N330" s="100"/>
      <c r="O330" s="110">
        <f t="shared" si="132"/>
        <v>0</v>
      </c>
      <c r="P330" s="110">
        <f t="shared" si="132"/>
        <v>0</v>
      </c>
      <c r="Q330" s="110">
        <f t="shared" si="132"/>
        <v>0</v>
      </c>
      <c r="R330" s="110">
        <f t="shared" si="131"/>
        <v>0</v>
      </c>
      <c r="S330" s="110">
        <f t="shared" si="131"/>
        <v>0</v>
      </c>
      <c r="T330" s="110">
        <f t="shared" si="131"/>
        <v>0</v>
      </c>
      <c r="U330" s="110">
        <f t="shared" si="131"/>
        <v>0</v>
      </c>
      <c r="V330" s="110">
        <f t="shared" si="131"/>
        <v>0</v>
      </c>
      <c r="W330" s="110">
        <f t="shared" si="131"/>
        <v>0</v>
      </c>
      <c r="X330" s="110">
        <f t="shared" si="130"/>
        <v>0</v>
      </c>
      <c r="Y330" s="110">
        <f t="shared" si="130"/>
        <v>0</v>
      </c>
      <c r="Z330" s="110">
        <f t="shared" si="130"/>
        <v>1</v>
      </c>
      <c r="AB330" s="110">
        <f t="shared" si="140"/>
        <v>0</v>
      </c>
      <c r="AC330" s="110">
        <f t="shared" si="141"/>
        <v>0</v>
      </c>
      <c r="AD330" s="110">
        <f t="shared" si="142"/>
        <v>0</v>
      </c>
      <c r="AE330" s="110">
        <f t="shared" si="143"/>
        <v>0</v>
      </c>
      <c r="AF330" s="110">
        <f t="shared" si="144"/>
        <v>0</v>
      </c>
      <c r="AG330" s="110">
        <f t="shared" si="145"/>
        <v>0</v>
      </c>
      <c r="AI330" s="111">
        <f t="shared" si="134"/>
        <v>0</v>
      </c>
      <c r="AJ330" s="111">
        <f t="shared" si="135"/>
        <v>0</v>
      </c>
      <c r="AK330" s="111">
        <f t="shared" si="136"/>
        <v>0</v>
      </c>
      <c r="AR330" s="110" t="str">
        <f t="shared" si="146"/>
        <v/>
      </c>
      <c r="AS330" s="110" t="str">
        <f t="shared" si="147"/>
        <v/>
      </c>
      <c r="AT330" s="110" t="str">
        <f t="shared" si="148"/>
        <v/>
      </c>
      <c r="AU330" s="110" t="str">
        <f t="shared" si="149"/>
        <v/>
      </c>
      <c r="AV330" s="110" t="str">
        <f t="shared" si="150"/>
        <v/>
      </c>
      <c r="AW330" s="110" t="str">
        <f t="shared" si="133"/>
        <v/>
      </c>
      <c r="AX330" s="110" t="str">
        <f t="shared" si="133"/>
        <v/>
      </c>
      <c r="AY330" s="110" t="str">
        <f t="shared" si="133"/>
        <v/>
      </c>
      <c r="AZ330" s="110" t="str">
        <f t="shared" si="133"/>
        <v/>
      </c>
      <c r="BA330" s="110" t="str">
        <f t="shared" si="133"/>
        <v/>
      </c>
      <c r="BB330" s="110" t="str">
        <f t="shared" si="151"/>
        <v/>
      </c>
      <c r="BC330" s="110" t="str">
        <f t="shared" si="152"/>
        <v/>
      </c>
      <c r="BD330" s="110" t="str">
        <f t="shared" si="153"/>
        <v/>
      </c>
      <c r="BE330" s="110" t="str">
        <f t="shared" si="154"/>
        <v/>
      </c>
      <c r="BF330" s="110" t="str">
        <f t="shared" si="155"/>
        <v/>
      </c>
      <c r="BJ330" s="171" t="s">
        <v>1097</v>
      </c>
      <c r="BK330" s="171" t="s">
        <v>1098</v>
      </c>
      <c r="BL330" s="171" t="s">
        <v>1099</v>
      </c>
      <c r="BM330" s="171" t="s">
        <v>304</v>
      </c>
      <c r="BN330" s="171" t="s">
        <v>1100</v>
      </c>
    </row>
    <row r="331" spans="1:66" s="101" customFormat="1" ht="15">
      <c r="A331" s="35"/>
      <c r="B331" s="36"/>
      <c r="C331" s="36"/>
      <c r="D331" s="35"/>
      <c r="E331" s="36"/>
      <c r="F331" s="120"/>
      <c r="G331" s="97" t="str">
        <f t="shared" si="137"/>
        <v/>
      </c>
      <c r="H331" s="35"/>
      <c r="I331" s="36"/>
      <c r="J331" s="121"/>
      <c r="K331" s="121"/>
      <c r="L331" s="109">
        <f t="shared" si="138"/>
        <v>0</v>
      </c>
      <c r="M331" s="100">
        <f t="shared" si="139"/>
        <v>0</v>
      </c>
      <c r="N331" s="100"/>
      <c r="O331" s="110">
        <f t="shared" si="132"/>
        <v>0</v>
      </c>
      <c r="P331" s="110">
        <f t="shared" si="132"/>
        <v>0</v>
      </c>
      <c r="Q331" s="110">
        <f t="shared" si="132"/>
        <v>0</v>
      </c>
      <c r="R331" s="110">
        <f t="shared" si="131"/>
        <v>0</v>
      </c>
      <c r="S331" s="110">
        <f t="shared" si="131"/>
        <v>0</v>
      </c>
      <c r="T331" s="110">
        <f t="shared" si="131"/>
        <v>0</v>
      </c>
      <c r="U331" s="110">
        <f t="shared" ref="U331:Z376" si="156">IF(G331&lt;&gt;"",1,0)</f>
        <v>0</v>
      </c>
      <c r="V331" s="110">
        <f t="shared" si="156"/>
        <v>0</v>
      </c>
      <c r="W331" s="110">
        <f t="shared" si="156"/>
        <v>0</v>
      </c>
      <c r="X331" s="110">
        <f t="shared" si="130"/>
        <v>0</v>
      </c>
      <c r="Y331" s="110">
        <f t="shared" si="130"/>
        <v>0</v>
      </c>
      <c r="Z331" s="110">
        <f t="shared" si="130"/>
        <v>1</v>
      </c>
      <c r="AB331" s="110">
        <f t="shared" si="140"/>
        <v>0</v>
      </c>
      <c r="AC331" s="110">
        <f t="shared" si="141"/>
        <v>0</v>
      </c>
      <c r="AD331" s="110">
        <f t="shared" si="142"/>
        <v>0</v>
      </c>
      <c r="AE331" s="110">
        <f t="shared" si="143"/>
        <v>0</v>
      </c>
      <c r="AF331" s="110">
        <f t="shared" si="144"/>
        <v>0</v>
      </c>
      <c r="AG331" s="110">
        <f t="shared" si="145"/>
        <v>0</v>
      </c>
      <c r="AI331" s="111">
        <f t="shared" si="134"/>
        <v>0</v>
      </c>
      <c r="AJ331" s="111">
        <f t="shared" si="135"/>
        <v>0</v>
      </c>
      <c r="AK331" s="111">
        <f t="shared" si="136"/>
        <v>0</v>
      </c>
      <c r="AR331" s="110" t="str">
        <f t="shared" si="146"/>
        <v/>
      </c>
      <c r="AS331" s="110" t="str">
        <f t="shared" si="147"/>
        <v/>
      </c>
      <c r="AT331" s="110" t="str">
        <f t="shared" si="148"/>
        <v/>
      </c>
      <c r="AU331" s="110" t="str">
        <f t="shared" si="149"/>
        <v/>
      </c>
      <c r="AV331" s="110" t="str">
        <f t="shared" si="150"/>
        <v/>
      </c>
      <c r="AW331" s="110" t="str">
        <f t="shared" si="133"/>
        <v/>
      </c>
      <c r="AX331" s="110" t="str">
        <f t="shared" si="133"/>
        <v/>
      </c>
      <c r="AY331" s="110" t="str">
        <f t="shared" si="133"/>
        <v/>
      </c>
      <c r="AZ331" s="110" t="str">
        <f t="shared" si="133"/>
        <v/>
      </c>
      <c r="BA331" s="110" t="str">
        <f t="shared" si="133"/>
        <v/>
      </c>
      <c r="BB331" s="110" t="str">
        <f t="shared" si="151"/>
        <v/>
      </c>
      <c r="BC331" s="110" t="str">
        <f t="shared" si="152"/>
        <v/>
      </c>
      <c r="BD331" s="110" t="str">
        <f t="shared" si="153"/>
        <v/>
      </c>
      <c r="BE331" s="110" t="str">
        <f t="shared" si="154"/>
        <v/>
      </c>
      <c r="BF331" s="110" t="str">
        <f t="shared" si="155"/>
        <v/>
      </c>
      <c r="BJ331" s="171" t="s">
        <v>1101</v>
      </c>
      <c r="BK331" s="171" t="s">
        <v>544</v>
      </c>
      <c r="BL331" s="171" t="s">
        <v>545</v>
      </c>
      <c r="BM331" s="171" t="s">
        <v>304</v>
      </c>
      <c r="BN331" s="171" t="s">
        <v>1102</v>
      </c>
    </row>
    <row r="332" spans="1:66" s="101" customFormat="1" ht="15">
      <c r="A332" s="35"/>
      <c r="B332" s="36"/>
      <c r="C332" s="36"/>
      <c r="D332" s="35"/>
      <c r="E332" s="36"/>
      <c r="F332" s="120"/>
      <c r="G332" s="97" t="str">
        <f t="shared" si="137"/>
        <v/>
      </c>
      <c r="H332" s="35"/>
      <c r="I332" s="36"/>
      <c r="J332" s="121"/>
      <c r="K332" s="121"/>
      <c r="L332" s="109">
        <f t="shared" si="138"/>
        <v>0</v>
      </c>
      <c r="M332" s="100">
        <f t="shared" si="139"/>
        <v>0</v>
      </c>
      <c r="N332" s="100"/>
      <c r="O332" s="110">
        <f t="shared" si="132"/>
        <v>0</v>
      </c>
      <c r="P332" s="110">
        <f t="shared" si="132"/>
        <v>0</v>
      </c>
      <c r="Q332" s="110">
        <f t="shared" si="132"/>
        <v>0</v>
      </c>
      <c r="R332" s="110">
        <f t="shared" si="132"/>
        <v>0</v>
      </c>
      <c r="S332" s="110">
        <f t="shared" si="132"/>
        <v>0</v>
      </c>
      <c r="T332" s="110">
        <f t="shared" si="132"/>
        <v>0</v>
      </c>
      <c r="U332" s="110">
        <f t="shared" si="156"/>
        <v>0</v>
      </c>
      <c r="V332" s="110">
        <f t="shared" si="156"/>
        <v>0</v>
      </c>
      <c r="W332" s="110">
        <f t="shared" si="156"/>
        <v>0</v>
      </c>
      <c r="X332" s="110">
        <f t="shared" si="130"/>
        <v>0</v>
      </c>
      <c r="Y332" s="110">
        <f t="shared" si="130"/>
        <v>0</v>
      </c>
      <c r="Z332" s="110">
        <f t="shared" si="130"/>
        <v>1</v>
      </c>
      <c r="AB332" s="110">
        <f t="shared" si="140"/>
        <v>0</v>
      </c>
      <c r="AC332" s="110">
        <f t="shared" si="141"/>
        <v>0</v>
      </c>
      <c r="AD332" s="110">
        <f t="shared" si="142"/>
        <v>0</v>
      </c>
      <c r="AE332" s="110">
        <f t="shared" si="143"/>
        <v>0</v>
      </c>
      <c r="AF332" s="110">
        <f t="shared" si="144"/>
        <v>0</v>
      </c>
      <c r="AG332" s="110">
        <f t="shared" si="145"/>
        <v>0</v>
      </c>
      <c r="AI332" s="111">
        <f t="shared" si="134"/>
        <v>0</v>
      </c>
      <c r="AJ332" s="111">
        <f t="shared" si="135"/>
        <v>0</v>
      </c>
      <c r="AK332" s="111">
        <f t="shared" si="136"/>
        <v>0</v>
      </c>
      <c r="AR332" s="110" t="str">
        <f t="shared" si="146"/>
        <v/>
      </c>
      <c r="AS332" s="110" t="str">
        <f t="shared" si="147"/>
        <v/>
      </c>
      <c r="AT332" s="110" t="str">
        <f t="shared" si="148"/>
        <v/>
      </c>
      <c r="AU332" s="110" t="str">
        <f t="shared" si="149"/>
        <v/>
      </c>
      <c r="AV332" s="110" t="str">
        <f t="shared" si="150"/>
        <v/>
      </c>
      <c r="AW332" s="110" t="str">
        <f t="shared" si="133"/>
        <v/>
      </c>
      <c r="AX332" s="110" t="str">
        <f t="shared" si="133"/>
        <v/>
      </c>
      <c r="AY332" s="110" t="str">
        <f t="shared" si="133"/>
        <v/>
      </c>
      <c r="AZ332" s="110" t="str">
        <f t="shared" si="133"/>
        <v/>
      </c>
      <c r="BA332" s="110" t="str">
        <f t="shared" si="133"/>
        <v/>
      </c>
      <c r="BB332" s="110" t="str">
        <f t="shared" si="151"/>
        <v/>
      </c>
      <c r="BC332" s="110" t="str">
        <f t="shared" si="152"/>
        <v/>
      </c>
      <c r="BD332" s="110" t="str">
        <f t="shared" si="153"/>
        <v/>
      </c>
      <c r="BE332" s="110" t="str">
        <f t="shared" si="154"/>
        <v/>
      </c>
      <c r="BF332" s="110" t="str">
        <f t="shared" si="155"/>
        <v/>
      </c>
      <c r="BJ332" s="171" t="s">
        <v>1103</v>
      </c>
      <c r="BK332" s="171" t="s">
        <v>402</v>
      </c>
      <c r="BL332" s="171" t="s">
        <v>403</v>
      </c>
      <c r="BM332" s="171" t="s">
        <v>334</v>
      </c>
      <c r="BN332" s="171" t="s">
        <v>1104</v>
      </c>
    </row>
    <row r="333" spans="1:66" s="101" customFormat="1" ht="15">
      <c r="A333" s="35"/>
      <c r="B333" s="36"/>
      <c r="C333" s="36"/>
      <c r="D333" s="35"/>
      <c r="E333" s="36"/>
      <c r="F333" s="120"/>
      <c r="G333" s="97" t="str">
        <f t="shared" si="137"/>
        <v/>
      </c>
      <c r="H333" s="35"/>
      <c r="I333" s="36"/>
      <c r="J333" s="121"/>
      <c r="K333" s="121"/>
      <c r="L333" s="109">
        <f t="shared" si="138"/>
        <v>0</v>
      </c>
      <c r="M333" s="100">
        <f t="shared" si="139"/>
        <v>0</v>
      </c>
      <c r="N333" s="100"/>
      <c r="O333" s="110">
        <f t="shared" si="132"/>
        <v>0</v>
      </c>
      <c r="P333" s="110">
        <f t="shared" si="132"/>
        <v>0</v>
      </c>
      <c r="Q333" s="110">
        <f t="shared" si="132"/>
        <v>0</v>
      </c>
      <c r="R333" s="110">
        <f t="shared" si="132"/>
        <v>0</v>
      </c>
      <c r="S333" s="110">
        <f t="shared" si="132"/>
        <v>0</v>
      </c>
      <c r="T333" s="110">
        <f t="shared" si="132"/>
        <v>0</v>
      </c>
      <c r="U333" s="110">
        <f t="shared" si="156"/>
        <v>0</v>
      </c>
      <c r="V333" s="110">
        <f t="shared" si="156"/>
        <v>0</v>
      </c>
      <c r="W333" s="110">
        <f t="shared" si="156"/>
        <v>0</v>
      </c>
      <c r="X333" s="110">
        <f t="shared" si="130"/>
        <v>0</v>
      </c>
      <c r="Y333" s="110">
        <f t="shared" si="130"/>
        <v>0</v>
      </c>
      <c r="Z333" s="110">
        <f t="shared" si="130"/>
        <v>1</v>
      </c>
      <c r="AB333" s="110">
        <f t="shared" si="140"/>
        <v>0</v>
      </c>
      <c r="AC333" s="110">
        <f t="shared" si="141"/>
        <v>0</v>
      </c>
      <c r="AD333" s="110">
        <f t="shared" si="142"/>
        <v>0</v>
      </c>
      <c r="AE333" s="110">
        <f t="shared" si="143"/>
        <v>0</v>
      </c>
      <c r="AF333" s="110">
        <f t="shared" si="144"/>
        <v>0</v>
      </c>
      <c r="AG333" s="110">
        <f t="shared" si="145"/>
        <v>0</v>
      </c>
      <c r="AI333" s="111">
        <f t="shared" si="134"/>
        <v>0</v>
      </c>
      <c r="AJ333" s="111">
        <f t="shared" si="135"/>
        <v>0</v>
      </c>
      <c r="AK333" s="111">
        <f t="shared" si="136"/>
        <v>0</v>
      </c>
      <c r="AR333" s="110" t="str">
        <f t="shared" si="146"/>
        <v/>
      </c>
      <c r="AS333" s="110" t="str">
        <f t="shared" si="147"/>
        <v/>
      </c>
      <c r="AT333" s="110" t="str">
        <f t="shared" si="148"/>
        <v/>
      </c>
      <c r="AU333" s="110" t="str">
        <f t="shared" si="149"/>
        <v/>
      </c>
      <c r="AV333" s="110" t="str">
        <f t="shared" si="150"/>
        <v/>
      </c>
      <c r="AW333" s="110" t="str">
        <f t="shared" si="133"/>
        <v/>
      </c>
      <c r="AX333" s="110" t="str">
        <f t="shared" si="133"/>
        <v/>
      </c>
      <c r="AY333" s="110" t="str">
        <f t="shared" si="133"/>
        <v/>
      </c>
      <c r="AZ333" s="110" t="str">
        <f t="shared" si="133"/>
        <v/>
      </c>
      <c r="BA333" s="110" t="str">
        <f t="shared" si="133"/>
        <v/>
      </c>
      <c r="BB333" s="110" t="str">
        <f t="shared" si="151"/>
        <v/>
      </c>
      <c r="BC333" s="110" t="str">
        <f t="shared" si="152"/>
        <v/>
      </c>
      <c r="BD333" s="110" t="str">
        <f t="shared" si="153"/>
        <v/>
      </c>
      <c r="BE333" s="110" t="str">
        <f t="shared" si="154"/>
        <v/>
      </c>
      <c r="BF333" s="110" t="str">
        <f t="shared" si="155"/>
        <v/>
      </c>
      <c r="BJ333" s="171" t="s">
        <v>1105</v>
      </c>
      <c r="BK333" s="171" t="s">
        <v>565</v>
      </c>
      <c r="BL333" s="171" t="s">
        <v>566</v>
      </c>
      <c r="BM333" s="171" t="s">
        <v>412</v>
      </c>
      <c r="BN333" s="171" t="s">
        <v>1106</v>
      </c>
    </row>
    <row r="334" spans="1:66" s="101" customFormat="1" ht="15">
      <c r="A334" s="35"/>
      <c r="B334" s="36"/>
      <c r="C334" s="36"/>
      <c r="D334" s="35"/>
      <c r="E334" s="36"/>
      <c r="F334" s="120"/>
      <c r="G334" s="97" t="str">
        <f t="shared" si="137"/>
        <v/>
      </c>
      <c r="H334" s="35"/>
      <c r="I334" s="36"/>
      <c r="J334" s="121"/>
      <c r="K334" s="121"/>
      <c r="L334" s="109">
        <f t="shared" si="138"/>
        <v>0</v>
      </c>
      <c r="M334" s="100">
        <f t="shared" si="139"/>
        <v>0</v>
      </c>
      <c r="N334" s="100"/>
      <c r="O334" s="110">
        <f t="shared" si="132"/>
        <v>0</v>
      </c>
      <c r="P334" s="110">
        <f t="shared" si="132"/>
        <v>0</v>
      </c>
      <c r="Q334" s="110">
        <f t="shared" si="132"/>
        <v>0</v>
      </c>
      <c r="R334" s="110">
        <f t="shared" si="132"/>
        <v>0</v>
      </c>
      <c r="S334" s="110">
        <f t="shared" si="132"/>
        <v>0</v>
      </c>
      <c r="T334" s="110">
        <f t="shared" si="132"/>
        <v>0</v>
      </c>
      <c r="U334" s="110">
        <f t="shared" si="156"/>
        <v>0</v>
      </c>
      <c r="V334" s="110">
        <f t="shared" si="156"/>
        <v>0</v>
      </c>
      <c r="W334" s="110">
        <f t="shared" si="156"/>
        <v>0</v>
      </c>
      <c r="X334" s="110">
        <f t="shared" si="130"/>
        <v>0</v>
      </c>
      <c r="Y334" s="110">
        <f t="shared" si="130"/>
        <v>0</v>
      </c>
      <c r="Z334" s="110">
        <f t="shared" si="130"/>
        <v>1</v>
      </c>
      <c r="AB334" s="110">
        <f t="shared" si="140"/>
        <v>0</v>
      </c>
      <c r="AC334" s="110">
        <f t="shared" si="141"/>
        <v>0</v>
      </c>
      <c r="AD334" s="110">
        <f t="shared" si="142"/>
        <v>0</v>
      </c>
      <c r="AE334" s="110">
        <f t="shared" si="143"/>
        <v>0</v>
      </c>
      <c r="AF334" s="110">
        <f t="shared" si="144"/>
        <v>0</v>
      </c>
      <c r="AG334" s="110">
        <f t="shared" si="145"/>
        <v>0</v>
      </c>
      <c r="AI334" s="111">
        <f t="shared" si="134"/>
        <v>0</v>
      </c>
      <c r="AJ334" s="111">
        <f t="shared" si="135"/>
        <v>0</v>
      </c>
      <c r="AK334" s="111">
        <f t="shared" si="136"/>
        <v>0</v>
      </c>
      <c r="AR334" s="110" t="str">
        <f t="shared" si="146"/>
        <v/>
      </c>
      <c r="AS334" s="110" t="str">
        <f t="shared" si="147"/>
        <v/>
      </c>
      <c r="AT334" s="110" t="str">
        <f t="shared" si="148"/>
        <v/>
      </c>
      <c r="AU334" s="110" t="str">
        <f t="shared" si="149"/>
        <v/>
      </c>
      <c r="AV334" s="110" t="str">
        <f t="shared" si="150"/>
        <v/>
      </c>
      <c r="AW334" s="110" t="str">
        <f t="shared" si="133"/>
        <v/>
      </c>
      <c r="AX334" s="110" t="str">
        <f t="shared" si="133"/>
        <v/>
      </c>
      <c r="AY334" s="110" t="str">
        <f t="shared" si="133"/>
        <v/>
      </c>
      <c r="AZ334" s="110" t="str">
        <f t="shared" si="133"/>
        <v/>
      </c>
      <c r="BA334" s="110" t="str">
        <f t="shared" si="133"/>
        <v/>
      </c>
      <c r="BB334" s="110" t="str">
        <f t="shared" si="151"/>
        <v/>
      </c>
      <c r="BC334" s="110" t="str">
        <f t="shared" si="152"/>
        <v/>
      </c>
      <c r="BD334" s="110" t="str">
        <f t="shared" si="153"/>
        <v/>
      </c>
      <c r="BE334" s="110" t="str">
        <f t="shared" si="154"/>
        <v/>
      </c>
      <c r="BF334" s="110" t="str">
        <f t="shared" si="155"/>
        <v/>
      </c>
      <c r="BJ334" s="171" t="s">
        <v>1107</v>
      </c>
      <c r="BK334" s="171" t="s">
        <v>598</v>
      </c>
      <c r="BL334" s="171" t="s">
        <v>2348</v>
      </c>
      <c r="BM334" s="171" t="s">
        <v>599</v>
      </c>
      <c r="BN334" s="171" t="s">
        <v>1108</v>
      </c>
    </row>
    <row r="335" spans="1:66" s="101" customFormat="1" ht="15">
      <c r="A335" s="35"/>
      <c r="B335" s="36"/>
      <c r="C335" s="36"/>
      <c r="D335" s="35"/>
      <c r="E335" s="36"/>
      <c r="F335" s="120"/>
      <c r="G335" s="97" t="str">
        <f t="shared" si="137"/>
        <v/>
      </c>
      <c r="H335" s="35"/>
      <c r="I335" s="36"/>
      <c r="J335" s="121"/>
      <c r="K335" s="121"/>
      <c r="L335" s="109">
        <f t="shared" si="138"/>
        <v>0</v>
      </c>
      <c r="M335" s="100">
        <f t="shared" si="139"/>
        <v>0</v>
      </c>
      <c r="N335" s="100"/>
      <c r="O335" s="110">
        <f t="shared" si="132"/>
        <v>0</v>
      </c>
      <c r="P335" s="110">
        <f t="shared" si="132"/>
        <v>0</v>
      </c>
      <c r="Q335" s="110">
        <f t="shared" si="132"/>
        <v>0</v>
      </c>
      <c r="R335" s="110">
        <f t="shared" si="132"/>
        <v>0</v>
      </c>
      <c r="S335" s="110">
        <f t="shared" si="132"/>
        <v>0</v>
      </c>
      <c r="T335" s="110">
        <f t="shared" si="132"/>
        <v>0</v>
      </c>
      <c r="U335" s="110">
        <f t="shared" si="156"/>
        <v>0</v>
      </c>
      <c r="V335" s="110">
        <f t="shared" si="156"/>
        <v>0</v>
      </c>
      <c r="W335" s="110">
        <f t="shared" si="156"/>
        <v>0</v>
      </c>
      <c r="X335" s="110">
        <f t="shared" si="130"/>
        <v>0</v>
      </c>
      <c r="Y335" s="110">
        <f t="shared" si="130"/>
        <v>0</v>
      </c>
      <c r="Z335" s="110">
        <f t="shared" si="130"/>
        <v>1</v>
      </c>
      <c r="AB335" s="110">
        <f t="shared" si="140"/>
        <v>0</v>
      </c>
      <c r="AC335" s="110">
        <f t="shared" si="141"/>
        <v>0</v>
      </c>
      <c r="AD335" s="110">
        <f t="shared" si="142"/>
        <v>0</v>
      </c>
      <c r="AE335" s="110">
        <f t="shared" si="143"/>
        <v>0</v>
      </c>
      <c r="AF335" s="110">
        <f t="shared" si="144"/>
        <v>0</v>
      </c>
      <c r="AG335" s="110">
        <f t="shared" si="145"/>
        <v>0</v>
      </c>
      <c r="AI335" s="111">
        <f t="shared" si="134"/>
        <v>0</v>
      </c>
      <c r="AJ335" s="111">
        <f t="shared" si="135"/>
        <v>0</v>
      </c>
      <c r="AK335" s="111">
        <f t="shared" si="136"/>
        <v>0</v>
      </c>
      <c r="AR335" s="110" t="str">
        <f t="shared" si="146"/>
        <v/>
      </c>
      <c r="AS335" s="110" t="str">
        <f t="shared" si="147"/>
        <v/>
      </c>
      <c r="AT335" s="110" t="str">
        <f t="shared" si="148"/>
        <v/>
      </c>
      <c r="AU335" s="110" t="str">
        <f t="shared" si="149"/>
        <v/>
      </c>
      <c r="AV335" s="110" t="str">
        <f t="shared" si="150"/>
        <v/>
      </c>
      <c r="AW335" s="110" t="str">
        <f t="shared" si="133"/>
        <v/>
      </c>
      <c r="AX335" s="110" t="str">
        <f t="shared" si="133"/>
        <v/>
      </c>
      <c r="AY335" s="110" t="str">
        <f t="shared" si="133"/>
        <v/>
      </c>
      <c r="AZ335" s="110" t="str">
        <f t="shared" si="133"/>
        <v/>
      </c>
      <c r="BA335" s="110" t="str">
        <f t="shared" si="133"/>
        <v/>
      </c>
      <c r="BB335" s="110" t="str">
        <f t="shared" si="151"/>
        <v/>
      </c>
      <c r="BC335" s="110" t="str">
        <f t="shared" si="152"/>
        <v/>
      </c>
      <c r="BD335" s="110" t="str">
        <f t="shared" si="153"/>
        <v/>
      </c>
      <c r="BE335" s="110" t="str">
        <f t="shared" si="154"/>
        <v/>
      </c>
      <c r="BF335" s="110" t="str">
        <f t="shared" si="155"/>
        <v/>
      </c>
      <c r="BJ335" s="171" t="s">
        <v>1109</v>
      </c>
      <c r="BK335" s="171" t="s">
        <v>1110</v>
      </c>
      <c r="BL335" s="171" t="s">
        <v>1111</v>
      </c>
      <c r="BM335" s="171" t="s">
        <v>314</v>
      </c>
      <c r="BN335" s="171" t="s">
        <v>1111</v>
      </c>
    </row>
    <row r="336" spans="1:66" s="101" customFormat="1" ht="15">
      <c r="A336" s="35"/>
      <c r="B336" s="36"/>
      <c r="C336" s="36"/>
      <c r="D336" s="35"/>
      <c r="E336" s="36"/>
      <c r="F336" s="120"/>
      <c r="G336" s="97" t="str">
        <f t="shared" si="137"/>
        <v/>
      </c>
      <c r="H336" s="35"/>
      <c r="I336" s="36"/>
      <c r="J336" s="121"/>
      <c r="K336" s="121"/>
      <c r="L336" s="109">
        <f t="shared" si="138"/>
        <v>0</v>
      </c>
      <c r="M336" s="100">
        <f t="shared" si="139"/>
        <v>0</v>
      </c>
      <c r="N336" s="100"/>
      <c r="O336" s="110">
        <f t="shared" si="132"/>
        <v>0</v>
      </c>
      <c r="P336" s="110">
        <f t="shared" si="132"/>
        <v>0</v>
      </c>
      <c r="Q336" s="110">
        <f t="shared" si="132"/>
        <v>0</v>
      </c>
      <c r="R336" s="110">
        <f t="shared" si="132"/>
        <v>0</v>
      </c>
      <c r="S336" s="110">
        <f t="shared" si="132"/>
        <v>0</v>
      </c>
      <c r="T336" s="110">
        <f t="shared" si="132"/>
        <v>0</v>
      </c>
      <c r="U336" s="110">
        <f t="shared" si="156"/>
        <v>0</v>
      </c>
      <c r="V336" s="110">
        <f t="shared" si="156"/>
        <v>0</v>
      </c>
      <c r="W336" s="110">
        <f t="shared" si="156"/>
        <v>0</v>
      </c>
      <c r="X336" s="110">
        <f t="shared" si="130"/>
        <v>0</v>
      </c>
      <c r="Y336" s="110">
        <f t="shared" si="130"/>
        <v>0</v>
      </c>
      <c r="Z336" s="110">
        <f t="shared" si="130"/>
        <v>1</v>
      </c>
      <c r="AB336" s="110">
        <f t="shared" si="140"/>
        <v>0</v>
      </c>
      <c r="AC336" s="110">
        <f t="shared" si="141"/>
        <v>0</v>
      </c>
      <c r="AD336" s="110">
        <f t="shared" si="142"/>
        <v>0</v>
      </c>
      <c r="AE336" s="110">
        <f t="shared" si="143"/>
        <v>0</v>
      </c>
      <c r="AF336" s="110">
        <f t="shared" si="144"/>
        <v>0</v>
      </c>
      <c r="AG336" s="110">
        <f t="shared" si="145"/>
        <v>0</v>
      </c>
      <c r="AI336" s="111">
        <f t="shared" si="134"/>
        <v>0</v>
      </c>
      <c r="AJ336" s="111">
        <f t="shared" si="135"/>
        <v>0</v>
      </c>
      <c r="AK336" s="111">
        <f t="shared" si="136"/>
        <v>0</v>
      </c>
      <c r="AR336" s="110" t="str">
        <f t="shared" si="146"/>
        <v/>
      </c>
      <c r="AS336" s="110" t="str">
        <f t="shared" si="147"/>
        <v/>
      </c>
      <c r="AT336" s="110" t="str">
        <f t="shared" si="148"/>
        <v/>
      </c>
      <c r="AU336" s="110" t="str">
        <f t="shared" si="149"/>
        <v/>
      </c>
      <c r="AV336" s="110" t="str">
        <f t="shared" si="150"/>
        <v/>
      </c>
      <c r="AW336" s="110" t="str">
        <f t="shared" si="133"/>
        <v/>
      </c>
      <c r="AX336" s="110" t="str">
        <f t="shared" si="133"/>
        <v/>
      </c>
      <c r="AY336" s="110" t="str">
        <f t="shared" si="133"/>
        <v/>
      </c>
      <c r="AZ336" s="110" t="str">
        <f t="shared" si="133"/>
        <v/>
      </c>
      <c r="BA336" s="110" t="str">
        <f t="shared" si="133"/>
        <v/>
      </c>
      <c r="BB336" s="110" t="str">
        <f t="shared" si="151"/>
        <v/>
      </c>
      <c r="BC336" s="110" t="str">
        <f t="shared" si="152"/>
        <v/>
      </c>
      <c r="BD336" s="110" t="str">
        <f t="shared" si="153"/>
        <v/>
      </c>
      <c r="BE336" s="110" t="str">
        <f t="shared" si="154"/>
        <v/>
      </c>
      <c r="BF336" s="110" t="str">
        <f t="shared" si="155"/>
        <v/>
      </c>
      <c r="BJ336" s="171" t="s">
        <v>1112</v>
      </c>
      <c r="BK336" s="171" t="s">
        <v>598</v>
      </c>
      <c r="BL336" s="171" t="s">
        <v>2348</v>
      </c>
      <c r="BM336" s="171" t="s">
        <v>599</v>
      </c>
      <c r="BN336" s="171" t="s">
        <v>1113</v>
      </c>
    </row>
    <row r="337" spans="1:66" s="101" customFormat="1" ht="15">
      <c r="A337" s="35"/>
      <c r="B337" s="36"/>
      <c r="C337" s="36"/>
      <c r="D337" s="35"/>
      <c r="E337" s="36"/>
      <c r="F337" s="120"/>
      <c r="G337" s="97" t="str">
        <f t="shared" si="137"/>
        <v/>
      </c>
      <c r="H337" s="35"/>
      <c r="I337" s="36"/>
      <c r="J337" s="121"/>
      <c r="K337" s="121"/>
      <c r="L337" s="109">
        <f t="shared" si="138"/>
        <v>0</v>
      </c>
      <c r="M337" s="100">
        <f t="shared" si="139"/>
        <v>0</v>
      </c>
      <c r="N337" s="100"/>
      <c r="O337" s="110">
        <f t="shared" si="132"/>
        <v>0</v>
      </c>
      <c r="P337" s="110">
        <f t="shared" si="132"/>
        <v>0</v>
      </c>
      <c r="Q337" s="110">
        <f t="shared" si="132"/>
        <v>0</v>
      </c>
      <c r="R337" s="110">
        <f t="shared" si="132"/>
        <v>0</v>
      </c>
      <c r="S337" s="110">
        <f t="shared" si="132"/>
        <v>0</v>
      </c>
      <c r="T337" s="110">
        <f t="shared" si="132"/>
        <v>0</v>
      </c>
      <c r="U337" s="110">
        <f t="shared" si="156"/>
        <v>0</v>
      </c>
      <c r="V337" s="110">
        <f t="shared" si="156"/>
        <v>0</v>
      </c>
      <c r="W337" s="110">
        <f t="shared" si="156"/>
        <v>0</v>
      </c>
      <c r="X337" s="110">
        <f t="shared" si="156"/>
        <v>0</v>
      </c>
      <c r="Y337" s="110">
        <f t="shared" si="156"/>
        <v>0</v>
      </c>
      <c r="Z337" s="110">
        <f t="shared" si="156"/>
        <v>1</v>
      </c>
      <c r="AB337" s="110">
        <f t="shared" si="140"/>
        <v>0</v>
      </c>
      <c r="AC337" s="110">
        <f t="shared" si="141"/>
        <v>0</v>
      </c>
      <c r="AD337" s="110">
        <f t="shared" si="142"/>
        <v>0</v>
      </c>
      <c r="AE337" s="110">
        <f t="shared" si="143"/>
        <v>0</v>
      </c>
      <c r="AF337" s="110">
        <f t="shared" si="144"/>
        <v>0</v>
      </c>
      <c r="AG337" s="110">
        <f t="shared" si="145"/>
        <v>0</v>
      </c>
      <c r="AI337" s="111">
        <f t="shared" si="134"/>
        <v>0</v>
      </c>
      <c r="AJ337" s="111">
        <f t="shared" si="135"/>
        <v>0</v>
      </c>
      <c r="AK337" s="111">
        <f t="shared" si="136"/>
        <v>0</v>
      </c>
      <c r="AR337" s="110" t="str">
        <f t="shared" si="146"/>
        <v/>
      </c>
      <c r="AS337" s="110" t="str">
        <f t="shared" si="147"/>
        <v/>
      </c>
      <c r="AT337" s="110" t="str">
        <f t="shared" si="148"/>
        <v/>
      </c>
      <c r="AU337" s="110" t="str">
        <f t="shared" si="149"/>
        <v/>
      </c>
      <c r="AV337" s="110" t="str">
        <f t="shared" si="150"/>
        <v/>
      </c>
      <c r="AW337" s="110" t="str">
        <f t="shared" si="133"/>
        <v/>
      </c>
      <c r="AX337" s="110" t="str">
        <f t="shared" si="133"/>
        <v/>
      </c>
      <c r="AY337" s="110" t="str">
        <f t="shared" si="133"/>
        <v/>
      </c>
      <c r="AZ337" s="110" t="str">
        <f t="shared" si="133"/>
        <v/>
      </c>
      <c r="BA337" s="110" t="str">
        <f t="shared" si="133"/>
        <v/>
      </c>
      <c r="BB337" s="110" t="str">
        <f t="shared" si="151"/>
        <v/>
      </c>
      <c r="BC337" s="110" t="str">
        <f t="shared" si="152"/>
        <v/>
      </c>
      <c r="BD337" s="110" t="str">
        <f t="shared" si="153"/>
        <v/>
      </c>
      <c r="BE337" s="110" t="str">
        <f t="shared" si="154"/>
        <v/>
      </c>
      <c r="BF337" s="110" t="str">
        <f t="shared" si="155"/>
        <v/>
      </c>
      <c r="BJ337" s="171" t="s">
        <v>1114</v>
      </c>
      <c r="BK337" s="171" t="s">
        <v>552</v>
      </c>
      <c r="BL337" s="171" t="s">
        <v>407</v>
      </c>
      <c r="BM337" s="171" t="s">
        <v>304</v>
      </c>
      <c r="BN337" s="171" t="s">
        <v>1115</v>
      </c>
    </row>
    <row r="338" spans="1:66" s="101" customFormat="1" ht="15">
      <c r="A338" s="35"/>
      <c r="B338" s="36"/>
      <c r="C338" s="36"/>
      <c r="D338" s="35"/>
      <c r="E338" s="36"/>
      <c r="F338" s="120"/>
      <c r="G338" s="97" t="str">
        <f t="shared" si="137"/>
        <v/>
      </c>
      <c r="H338" s="35"/>
      <c r="I338" s="36"/>
      <c r="J338" s="121"/>
      <c r="K338" s="121"/>
      <c r="L338" s="109">
        <f t="shared" si="138"/>
        <v>0</v>
      </c>
      <c r="M338" s="100">
        <f t="shared" si="139"/>
        <v>0</v>
      </c>
      <c r="N338" s="100"/>
      <c r="O338" s="110">
        <f t="shared" si="132"/>
        <v>0</v>
      </c>
      <c r="P338" s="110">
        <f t="shared" si="132"/>
        <v>0</v>
      </c>
      <c r="Q338" s="110">
        <f t="shared" si="132"/>
        <v>0</v>
      </c>
      <c r="R338" s="110">
        <f t="shared" si="132"/>
        <v>0</v>
      </c>
      <c r="S338" s="110">
        <f t="shared" si="132"/>
        <v>0</v>
      </c>
      <c r="T338" s="110">
        <f t="shared" si="132"/>
        <v>0</v>
      </c>
      <c r="U338" s="110">
        <f t="shared" si="156"/>
        <v>0</v>
      </c>
      <c r="V338" s="110">
        <f t="shared" si="156"/>
        <v>0</v>
      </c>
      <c r="W338" s="110">
        <f t="shared" si="156"/>
        <v>0</v>
      </c>
      <c r="X338" s="110">
        <f t="shared" si="156"/>
        <v>0</v>
      </c>
      <c r="Y338" s="110">
        <f t="shared" si="156"/>
        <v>0</v>
      </c>
      <c r="Z338" s="110">
        <f t="shared" si="156"/>
        <v>1</v>
      </c>
      <c r="AB338" s="110">
        <f t="shared" si="140"/>
        <v>0</v>
      </c>
      <c r="AC338" s="110">
        <f t="shared" si="141"/>
        <v>0</v>
      </c>
      <c r="AD338" s="110">
        <f t="shared" si="142"/>
        <v>0</v>
      </c>
      <c r="AE338" s="110">
        <f t="shared" si="143"/>
        <v>0</v>
      </c>
      <c r="AF338" s="110">
        <f t="shared" si="144"/>
        <v>0</v>
      </c>
      <c r="AG338" s="110">
        <f t="shared" si="145"/>
        <v>0</v>
      </c>
      <c r="AI338" s="111">
        <f t="shared" si="134"/>
        <v>0</v>
      </c>
      <c r="AJ338" s="111">
        <f t="shared" si="135"/>
        <v>0</v>
      </c>
      <c r="AK338" s="111">
        <f t="shared" si="136"/>
        <v>0</v>
      </c>
      <c r="AR338" s="110" t="str">
        <f t="shared" si="146"/>
        <v/>
      </c>
      <c r="AS338" s="110" t="str">
        <f t="shared" si="147"/>
        <v/>
      </c>
      <c r="AT338" s="110" t="str">
        <f t="shared" si="148"/>
        <v/>
      </c>
      <c r="AU338" s="110" t="str">
        <f t="shared" si="149"/>
        <v/>
      </c>
      <c r="AV338" s="110" t="str">
        <f t="shared" si="150"/>
        <v/>
      </c>
      <c r="AW338" s="110" t="str">
        <f t="shared" si="133"/>
        <v/>
      </c>
      <c r="AX338" s="110" t="str">
        <f t="shared" si="133"/>
        <v/>
      </c>
      <c r="AY338" s="110" t="str">
        <f t="shared" si="133"/>
        <v/>
      </c>
      <c r="AZ338" s="110" t="str">
        <f t="shared" si="133"/>
        <v/>
      </c>
      <c r="BA338" s="110" t="str">
        <f t="shared" si="133"/>
        <v/>
      </c>
      <c r="BB338" s="110" t="str">
        <f t="shared" si="151"/>
        <v/>
      </c>
      <c r="BC338" s="110" t="str">
        <f t="shared" si="152"/>
        <v/>
      </c>
      <c r="BD338" s="110" t="str">
        <f t="shared" si="153"/>
        <v/>
      </c>
      <c r="BE338" s="110" t="str">
        <f t="shared" si="154"/>
        <v/>
      </c>
      <c r="BF338" s="110" t="str">
        <f t="shared" si="155"/>
        <v/>
      </c>
      <c r="BJ338" s="171" t="s">
        <v>1116</v>
      </c>
      <c r="BK338" s="171" t="s">
        <v>598</v>
      </c>
      <c r="BL338" s="171" t="s">
        <v>2348</v>
      </c>
      <c r="BM338" s="171" t="s">
        <v>599</v>
      </c>
      <c r="BN338" s="171" t="s">
        <v>1117</v>
      </c>
    </row>
    <row r="339" spans="1:66" s="101" customFormat="1" ht="15">
      <c r="A339" s="35"/>
      <c r="B339" s="36"/>
      <c r="C339" s="36"/>
      <c r="D339" s="35"/>
      <c r="E339" s="36"/>
      <c r="F339" s="120"/>
      <c r="G339" s="97" t="str">
        <f t="shared" si="137"/>
        <v/>
      </c>
      <c r="H339" s="35"/>
      <c r="I339" s="36"/>
      <c r="J339" s="121"/>
      <c r="K339" s="121"/>
      <c r="L339" s="109">
        <f t="shared" si="138"/>
        <v>0</v>
      </c>
      <c r="M339" s="100">
        <f t="shared" si="139"/>
        <v>0</v>
      </c>
      <c r="N339" s="100"/>
      <c r="O339" s="110">
        <f t="shared" si="132"/>
        <v>0</v>
      </c>
      <c r="P339" s="110">
        <f t="shared" si="132"/>
        <v>0</v>
      </c>
      <c r="Q339" s="110">
        <f t="shared" si="132"/>
        <v>0</v>
      </c>
      <c r="R339" s="110">
        <f t="shared" si="132"/>
        <v>0</v>
      </c>
      <c r="S339" s="110">
        <f t="shared" si="132"/>
        <v>0</v>
      </c>
      <c r="T339" s="110">
        <f t="shared" si="132"/>
        <v>0</v>
      </c>
      <c r="U339" s="110">
        <f t="shared" si="156"/>
        <v>0</v>
      </c>
      <c r="V339" s="110">
        <f t="shared" si="156"/>
        <v>0</v>
      </c>
      <c r="W339" s="110">
        <f t="shared" si="156"/>
        <v>0</v>
      </c>
      <c r="X339" s="110">
        <f t="shared" si="156"/>
        <v>0</v>
      </c>
      <c r="Y339" s="110">
        <f t="shared" si="156"/>
        <v>0</v>
      </c>
      <c r="Z339" s="110">
        <f t="shared" si="156"/>
        <v>1</v>
      </c>
      <c r="AB339" s="110">
        <f t="shared" si="140"/>
        <v>0</v>
      </c>
      <c r="AC339" s="110">
        <f t="shared" si="141"/>
        <v>0</v>
      </c>
      <c r="AD339" s="110">
        <f t="shared" si="142"/>
        <v>0</v>
      </c>
      <c r="AE339" s="110">
        <f t="shared" si="143"/>
        <v>0</v>
      </c>
      <c r="AF339" s="110">
        <f t="shared" si="144"/>
        <v>0</v>
      </c>
      <c r="AG339" s="110">
        <f t="shared" si="145"/>
        <v>0</v>
      </c>
      <c r="AI339" s="111">
        <f t="shared" si="134"/>
        <v>0</v>
      </c>
      <c r="AJ339" s="111">
        <f t="shared" si="135"/>
        <v>0</v>
      </c>
      <c r="AK339" s="111">
        <f t="shared" si="136"/>
        <v>0</v>
      </c>
      <c r="AR339" s="110" t="str">
        <f t="shared" si="146"/>
        <v/>
      </c>
      <c r="AS339" s="110" t="str">
        <f t="shared" si="147"/>
        <v/>
      </c>
      <c r="AT339" s="110" t="str">
        <f t="shared" si="148"/>
        <v/>
      </c>
      <c r="AU339" s="110" t="str">
        <f t="shared" si="149"/>
        <v/>
      </c>
      <c r="AV339" s="110" t="str">
        <f t="shared" si="150"/>
        <v/>
      </c>
      <c r="AW339" s="110" t="str">
        <f t="shared" si="133"/>
        <v/>
      </c>
      <c r="AX339" s="110" t="str">
        <f t="shared" si="133"/>
        <v/>
      </c>
      <c r="AY339" s="110" t="str">
        <f t="shared" si="133"/>
        <v/>
      </c>
      <c r="AZ339" s="110" t="str">
        <f t="shared" si="133"/>
        <v/>
      </c>
      <c r="BA339" s="110" t="str">
        <f t="shared" si="133"/>
        <v/>
      </c>
      <c r="BB339" s="110" t="str">
        <f t="shared" si="151"/>
        <v/>
      </c>
      <c r="BC339" s="110" t="str">
        <f t="shared" si="152"/>
        <v/>
      </c>
      <c r="BD339" s="110" t="str">
        <f t="shared" si="153"/>
        <v/>
      </c>
      <c r="BE339" s="110" t="str">
        <f t="shared" si="154"/>
        <v/>
      </c>
      <c r="BF339" s="110" t="str">
        <f t="shared" si="155"/>
        <v/>
      </c>
      <c r="BJ339" s="171" t="s">
        <v>1118</v>
      </c>
      <c r="BK339" s="171" t="s">
        <v>485</v>
      </c>
      <c r="BL339" s="171" t="s">
        <v>486</v>
      </c>
      <c r="BM339" s="171" t="s">
        <v>304</v>
      </c>
      <c r="BN339" s="171" t="s">
        <v>1119</v>
      </c>
    </row>
    <row r="340" spans="1:66" s="101" customFormat="1" ht="15">
      <c r="A340" s="35"/>
      <c r="B340" s="36"/>
      <c r="C340" s="36"/>
      <c r="D340" s="35"/>
      <c r="E340" s="36"/>
      <c r="F340" s="120"/>
      <c r="G340" s="97" t="str">
        <f t="shared" si="137"/>
        <v/>
      </c>
      <c r="H340" s="35"/>
      <c r="I340" s="36"/>
      <c r="J340" s="121"/>
      <c r="K340" s="121"/>
      <c r="L340" s="109">
        <f t="shared" si="138"/>
        <v>0</v>
      </c>
      <c r="M340" s="100">
        <f t="shared" si="139"/>
        <v>0</v>
      </c>
      <c r="N340" s="100"/>
      <c r="O340" s="110">
        <f t="shared" si="132"/>
        <v>0</v>
      </c>
      <c r="P340" s="110">
        <f t="shared" si="132"/>
        <v>0</v>
      </c>
      <c r="Q340" s="110">
        <f t="shared" si="132"/>
        <v>0</v>
      </c>
      <c r="R340" s="110">
        <f t="shared" si="132"/>
        <v>0</v>
      </c>
      <c r="S340" s="110">
        <f t="shared" si="132"/>
        <v>0</v>
      </c>
      <c r="T340" s="110">
        <f t="shared" si="132"/>
        <v>0</v>
      </c>
      <c r="U340" s="110">
        <f t="shared" si="156"/>
        <v>0</v>
      </c>
      <c r="V340" s="110">
        <f t="shared" si="156"/>
        <v>0</v>
      </c>
      <c r="W340" s="110">
        <f t="shared" si="156"/>
        <v>0</v>
      </c>
      <c r="X340" s="110">
        <f t="shared" si="156"/>
        <v>0</v>
      </c>
      <c r="Y340" s="110">
        <f t="shared" si="156"/>
        <v>0</v>
      </c>
      <c r="Z340" s="110">
        <f t="shared" si="156"/>
        <v>1</v>
      </c>
      <c r="AB340" s="110">
        <f t="shared" si="140"/>
        <v>0</v>
      </c>
      <c r="AC340" s="110">
        <f t="shared" si="141"/>
        <v>0</v>
      </c>
      <c r="AD340" s="110">
        <f t="shared" si="142"/>
        <v>0</v>
      </c>
      <c r="AE340" s="110">
        <f t="shared" si="143"/>
        <v>0</v>
      </c>
      <c r="AF340" s="110">
        <f t="shared" si="144"/>
        <v>0</v>
      </c>
      <c r="AG340" s="110">
        <f t="shared" si="145"/>
        <v>0</v>
      </c>
      <c r="AI340" s="111">
        <f t="shared" si="134"/>
        <v>0</v>
      </c>
      <c r="AJ340" s="111">
        <f t="shared" si="135"/>
        <v>0</v>
      </c>
      <c r="AK340" s="111">
        <f t="shared" si="136"/>
        <v>0</v>
      </c>
      <c r="AR340" s="110" t="str">
        <f t="shared" si="146"/>
        <v/>
      </c>
      <c r="AS340" s="110" t="str">
        <f t="shared" si="147"/>
        <v/>
      </c>
      <c r="AT340" s="110" t="str">
        <f t="shared" si="148"/>
        <v/>
      </c>
      <c r="AU340" s="110" t="str">
        <f t="shared" si="149"/>
        <v/>
      </c>
      <c r="AV340" s="110" t="str">
        <f t="shared" si="150"/>
        <v/>
      </c>
      <c r="AW340" s="110" t="str">
        <f t="shared" si="133"/>
        <v/>
      </c>
      <c r="AX340" s="110" t="str">
        <f t="shared" si="133"/>
        <v/>
      </c>
      <c r="AY340" s="110" t="str">
        <f t="shared" si="133"/>
        <v/>
      </c>
      <c r="AZ340" s="110" t="str">
        <f t="shared" si="133"/>
        <v/>
      </c>
      <c r="BA340" s="110" t="str">
        <f t="shared" si="133"/>
        <v/>
      </c>
      <c r="BB340" s="110" t="str">
        <f t="shared" si="151"/>
        <v/>
      </c>
      <c r="BC340" s="110" t="str">
        <f t="shared" si="152"/>
        <v/>
      </c>
      <c r="BD340" s="110" t="str">
        <f t="shared" si="153"/>
        <v/>
      </c>
      <c r="BE340" s="110" t="str">
        <f t="shared" si="154"/>
        <v/>
      </c>
      <c r="BF340" s="110" t="str">
        <f t="shared" si="155"/>
        <v/>
      </c>
      <c r="BJ340" s="171" t="s">
        <v>1120</v>
      </c>
      <c r="BK340" s="171" t="s">
        <v>544</v>
      </c>
      <c r="BL340" s="171" t="s">
        <v>545</v>
      </c>
      <c r="BM340" s="171" t="s">
        <v>304</v>
      </c>
      <c r="BN340" s="171" t="s">
        <v>1121</v>
      </c>
    </row>
    <row r="341" spans="1:66" s="101" customFormat="1" ht="15">
      <c r="A341" s="35"/>
      <c r="B341" s="36"/>
      <c r="C341" s="36"/>
      <c r="D341" s="35"/>
      <c r="E341" s="36"/>
      <c r="F341" s="120"/>
      <c r="G341" s="97" t="str">
        <f t="shared" si="137"/>
        <v/>
      </c>
      <c r="H341" s="35"/>
      <c r="I341" s="36"/>
      <c r="J341" s="121"/>
      <c r="K341" s="121"/>
      <c r="L341" s="109">
        <f t="shared" si="138"/>
        <v>0</v>
      </c>
      <c r="M341" s="100">
        <f t="shared" si="139"/>
        <v>0</v>
      </c>
      <c r="N341" s="100"/>
      <c r="O341" s="110">
        <f t="shared" si="132"/>
        <v>0</v>
      </c>
      <c r="P341" s="110">
        <f t="shared" si="132"/>
        <v>0</v>
      </c>
      <c r="Q341" s="110">
        <f t="shared" si="132"/>
        <v>0</v>
      </c>
      <c r="R341" s="110">
        <f t="shared" si="132"/>
        <v>0</v>
      </c>
      <c r="S341" s="110">
        <f t="shared" si="132"/>
        <v>0</v>
      </c>
      <c r="T341" s="110">
        <f t="shared" si="132"/>
        <v>0</v>
      </c>
      <c r="U341" s="110">
        <f t="shared" si="156"/>
        <v>0</v>
      </c>
      <c r="V341" s="110">
        <f t="shared" si="156"/>
        <v>0</v>
      </c>
      <c r="W341" s="110">
        <f t="shared" si="156"/>
        <v>0</v>
      </c>
      <c r="X341" s="110">
        <f t="shared" si="156"/>
        <v>0</v>
      </c>
      <c r="Y341" s="110">
        <f t="shared" si="156"/>
        <v>0</v>
      </c>
      <c r="Z341" s="110">
        <f t="shared" si="156"/>
        <v>1</v>
      </c>
      <c r="AB341" s="110">
        <f t="shared" si="140"/>
        <v>0</v>
      </c>
      <c r="AC341" s="110">
        <f t="shared" si="141"/>
        <v>0</v>
      </c>
      <c r="AD341" s="110">
        <f t="shared" si="142"/>
        <v>0</v>
      </c>
      <c r="AE341" s="110">
        <f t="shared" si="143"/>
        <v>0</v>
      </c>
      <c r="AF341" s="110">
        <f t="shared" si="144"/>
        <v>0</v>
      </c>
      <c r="AG341" s="110">
        <f t="shared" si="145"/>
        <v>0</v>
      </c>
      <c r="AI341" s="111">
        <f t="shared" si="134"/>
        <v>0</v>
      </c>
      <c r="AJ341" s="111">
        <f t="shared" si="135"/>
        <v>0</v>
      </c>
      <c r="AK341" s="111">
        <f t="shared" si="136"/>
        <v>0</v>
      </c>
      <c r="AR341" s="110" t="str">
        <f t="shared" si="146"/>
        <v/>
      </c>
      <c r="AS341" s="110" t="str">
        <f t="shared" si="147"/>
        <v/>
      </c>
      <c r="AT341" s="110" t="str">
        <f t="shared" si="148"/>
        <v/>
      </c>
      <c r="AU341" s="110" t="str">
        <f t="shared" si="149"/>
        <v/>
      </c>
      <c r="AV341" s="110" t="str">
        <f t="shared" si="150"/>
        <v/>
      </c>
      <c r="AW341" s="110" t="str">
        <f t="shared" si="133"/>
        <v/>
      </c>
      <c r="AX341" s="110" t="str">
        <f t="shared" si="133"/>
        <v/>
      </c>
      <c r="AY341" s="110" t="str">
        <f t="shared" si="133"/>
        <v/>
      </c>
      <c r="AZ341" s="110" t="str">
        <f t="shared" si="133"/>
        <v/>
      </c>
      <c r="BA341" s="110" t="str">
        <f t="shared" si="133"/>
        <v/>
      </c>
      <c r="BB341" s="110" t="str">
        <f t="shared" si="151"/>
        <v/>
      </c>
      <c r="BC341" s="110" t="str">
        <f t="shared" si="152"/>
        <v/>
      </c>
      <c r="BD341" s="110" t="str">
        <f t="shared" si="153"/>
        <v/>
      </c>
      <c r="BE341" s="110" t="str">
        <f t="shared" si="154"/>
        <v/>
      </c>
      <c r="BF341" s="110" t="str">
        <f t="shared" si="155"/>
        <v/>
      </c>
      <c r="BJ341" s="171" t="s">
        <v>1122</v>
      </c>
      <c r="BK341" s="171" t="s">
        <v>544</v>
      </c>
      <c r="BL341" s="171" t="s">
        <v>545</v>
      </c>
      <c r="BM341" s="171" t="s">
        <v>304</v>
      </c>
      <c r="BN341" s="171" t="s">
        <v>1123</v>
      </c>
    </row>
    <row r="342" spans="1:66" s="101" customFormat="1" ht="15">
      <c r="A342" s="35"/>
      <c r="B342" s="36"/>
      <c r="C342" s="36"/>
      <c r="D342" s="35"/>
      <c r="E342" s="36"/>
      <c r="F342" s="120"/>
      <c r="G342" s="97" t="str">
        <f t="shared" si="137"/>
        <v/>
      </c>
      <c r="H342" s="35"/>
      <c r="I342" s="36"/>
      <c r="J342" s="121"/>
      <c r="K342" s="121"/>
      <c r="L342" s="109">
        <f t="shared" si="138"/>
        <v>0</v>
      </c>
      <c r="M342" s="100">
        <f t="shared" si="139"/>
        <v>0</v>
      </c>
      <c r="N342" s="100"/>
      <c r="O342" s="110">
        <f t="shared" si="132"/>
        <v>0</v>
      </c>
      <c r="P342" s="110">
        <f t="shared" si="132"/>
        <v>0</v>
      </c>
      <c r="Q342" s="110">
        <f t="shared" si="132"/>
        <v>0</v>
      </c>
      <c r="R342" s="110">
        <f t="shared" si="132"/>
        <v>0</v>
      </c>
      <c r="S342" s="110">
        <f t="shared" si="132"/>
        <v>0</v>
      </c>
      <c r="T342" s="110">
        <f t="shared" si="132"/>
        <v>0</v>
      </c>
      <c r="U342" s="110">
        <f t="shared" si="156"/>
        <v>0</v>
      </c>
      <c r="V342" s="110">
        <f t="shared" si="156"/>
        <v>0</v>
      </c>
      <c r="W342" s="110">
        <f t="shared" si="156"/>
        <v>0</v>
      </c>
      <c r="X342" s="110">
        <f t="shared" si="156"/>
        <v>0</v>
      </c>
      <c r="Y342" s="110">
        <f t="shared" si="156"/>
        <v>0</v>
      </c>
      <c r="Z342" s="110">
        <f t="shared" si="156"/>
        <v>1</v>
      </c>
      <c r="AB342" s="110">
        <f t="shared" si="140"/>
        <v>0</v>
      </c>
      <c r="AC342" s="110">
        <f t="shared" si="141"/>
        <v>0</v>
      </c>
      <c r="AD342" s="110">
        <f t="shared" si="142"/>
        <v>0</v>
      </c>
      <c r="AE342" s="110">
        <f t="shared" si="143"/>
        <v>0</v>
      </c>
      <c r="AF342" s="110">
        <f t="shared" si="144"/>
        <v>0</v>
      </c>
      <c r="AG342" s="110">
        <f t="shared" si="145"/>
        <v>0</v>
      </c>
      <c r="AI342" s="111">
        <f t="shared" si="134"/>
        <v>0</v>
      </c>
      <c r="AJ342" s="111">
        <f t="shared" si="135"/>
        <v>0</v>
      </c>
      <c r="AK342" s="111">
        <f t="shared" si="136"/>
        <v>0</v>
      </c>
      <c r="AR342" s="110" t="str">
        <f t="shared" si="146"/>
        <v/>
      </c>
      <c r="AS342" s="110" t="str">
        <f t="shared" si="147"/>
        <v/>
      </c>
      <c r="AT342" s="110" t="str">
        <f t="shared" si="148"/>
        <v/>
      </c>
      <c r="AU342" s="110" t="str">
        <f t="shared" si="149"/>
        <v/>
      </c>
      <c r="AV342" s="110" t="str">
        <f t="shared" si="150"/>
        <v/>
      </c>
      <c r="AW342" s="110" t="str">
        <f t="shared" si="133"/>
        <v/>
      </c>
      <c r="AX342" s="110" t="str">
        <f t="shared" si="133"/>
        <v/>
      </c>
      <c r="AY342" s="110" t="str">
        <f t="shared" si="133"/>
        <v/>
      </c>
      <c r="AZ342" s="110" t="str">
        <f t="shared" si="133"/>
        <v/>
      </c>
      <c r="BA342" s="110" t="str">
        <f t="shared" si="133"/>
        <v/>
      </c>
      <c r="BB342" s="110" t="str">
        <f t="shared" si="151"/>
        <v/>
      </c>
      <c r="BC342" s="110" t="str">
        <f t="shared" si="152"/>
        <v/>
      </c>
      <c r="BD342" s="110" t="str">
        <f t="shared" si="153"/>
        <v/>
      </c>
      <c r="BE342" s="110" t="str">
        <f t="shared" si="154"/>
        <v/>
      </c>
      <c r="BF342" s="110" t="str">
        <f t="shared" si="155"/>
        <v/>
      </c>
      <c r="BJ342" s="171" t="s">
        <v>1124</v>
      </c>
      <c r="BK342" s="171" t="s">
        <v>1067</v>
      </c>
      <c r="BL342" s="171" t="s">
        <v>1014</v>
      </c>
      <c r="BM342" s="171" t="s">
        <v>329</v>
      </c>
      <c r="BN342" s="171" t="s">
        <v>1125</v>
      </c>
    </row>
    <row r="343" spans="1:66" s="101" customFormat="1" ht="15">
      <c r="A343" s="35"/>
      <c r="B343" s="36"/>
      <c r="C343" s="36"/>
      <c r="D343" s="35"/>
      <c r="E343" s="36"/>
      <c r="F343" s="120"/>
      <c r="G343" s="97" t="str">
        <f t="shared" si="137"/>
        <v/>
      </c>
      <c r="H343" s="35"/>
      <c r="I343" s="36"/>
      <c r="J343" s="121"/>
      <c r="K343" s="121"/>
      <c r="L343" s="109">
        <f t="shared" si="138"/>
        <v>0</v>
      </c>
      <c r="M343" s="100">
        <f t="shared" si="139"/>
        <v>0</v>
      </c>
      <c r="N343" s="100"/>
      <c r="O343" s="110">
        <f t="shared" si="132"/>
        <v>0</v>
      </c>
      <c r="P343" s="110">
        <f t="shared" si="132"/>
        <v>0</v>
      </c>
      <c r="Q343" s="110">
        <f t="shared" si="132"/>
        <v>0</v>
      </c>
      <c r="R343" s="110">
        <f t="shared" si="132"/>
        <v>0</v>
      </c>
      <c r="S343" s="110">
        <f t="shared" si="132"/>
        <v>0</v>
      </c>
      <c r="T343" s="110">
        <f t="shared" si="132"/>
        <v>0</v>
      </c>
      <c r="U343" s="110">
        <f t="shared" si="156"/>
        <v>0</v>
      </c>
      <c r="V343" s="110">
        <f t="shared" si="156"/>
        <v>0</v>
      </c>
      <c r="W343" s="110">
        <f t="shared" si="156"/>
        <v>0</v>
      </c>
      <c r="X343" s="110">
        <f t="shared" si="156"/>
        <v>0</v>
      </c>
      <c r="Y343" s="110">
        <f t="shared" si="156"/>
        <v>0</v>
      </c>
      <c r="Z343" s="110">
        <f t="shared" si="156"/>
        <v>1</v>
      </c>
      <c r="AB343" s="110">
        <f t="shared" si="140"/>
        <v>0</v>
      </c>
      <c r="AC343" s="110">
        <f t="shared" si="141"/>
        <v>0</v>
      </c>
      <c r="AD343" s="110">
        <f t="shared" si="142"/>
        <v>0</v>
      </c>
      <c r="AE343" s="110">
        <f t="shared" si="143"/>
        <v>0</v>
      </c>
      <c r="AF343" s="110">
        <f t="shared" si="144"/>
        <v>0</v>
      </c>
      <c r="AG343" s="110">
        <f t="shared" si="145"/>
        <v>0</v>
      </c>
      <c r="AI343" s="111">
        <f t="shared" si="134"/>
        <v>0</v>
      </c>
      <c r="AJ343" s="111">
        <f t="shared" si="135"/>
        <v>0</v>
      </c>
      <c r="AK343" s="111">
        <f t="shared" si="136"/>
        <v>0</v>
      </c>
      <c r="AR343" s="110" t="str">
        <f t="shared" si="146"/>
        <v/>
      </c>
      <c r="AS343" s="110" t="str">
        <f t="shared" si="147"/>
        <v/>
      </c>
      <c r="AT343" s="110" t="str">
        <f t="shared" si="148"/>
        <v/>
      </c>
      <c r="AU343" s="110" t="str">
        <f t="shared" si="149"/>
        <v/>
      </c>
      <c r="AV343" s="110" t="str">
        <f t="shared" si="150"/>
        <v/>
      </c>
      <c r="AW343" s="110" t="str">
        <f t="shared" si="133"/>
        <v/>
      </c>
      <c r="AX343" s="110" t="str">
        <f t="shared" si="133"/>
        <v/>
      </c>
      <c r="AY343" s="110" t="str">
        <f t="shared" si="133"/>
        <v/>
      </c>
      <c r="AZ343" s="110" t="str">
        <f t="shared" si="133"/>
        <v/>
      </c>
      <c r="BA343" s="110" t="str">
        <f t="shared" si="133"/>
        <v/>
      </c>
      <c r="BB343" s="110" t="str">
        <f t="shared" si="151"/>
        <v/>
      </c>
      <c r="BC343" s="110" t="str">
        <f t="shared" si="152"/>
        <v/>
      </c>
      <c r="BD343" s="110" t="str">
        <f t="shared" si="153"/>
        <v/>
      </c>
      <c r="BE343" s="110" t="str">
        <f t="shared" si="154"/>
        <v/>
      </c>
      <c r="BF343" s="110" t="str">
        <f t="shared" si="155"/>
        <v/>
      </c>
      <c r="BJ343" s="171" t="s">
        <v>1126</v>
      </c>
      <c r="BK343" s="171" t="s">
        <v>521</v>
      </c>
      <c r="BL343" s="171" t="s">
        <v>522</v>
      </c>
      <c r="BM343" s="171" t="s">
        <v>314</v>
      </c>
      <c r="BN343" s="171" t="s">
        <v>1127</v>
      </c>
    </row>
    <row r="344" spans="1:66" s="101" customFormat="1" ht="15">
      <c r="A344" s="35"/>
      <c r="B344" s="36"/>
      <c r="C344" s="36"/>
      <c r="D344" s="35"/>
      <c r="E344" s="36"/>
      <c r="F344" s="120"/>
      <c r="G344" s="97" t="str">
        <f t="shared" si="137"/>
        <v/>
      </c>
      <c r="H344" s="35"/>
      <c r="I344" s="36"/>
      <c r="J344" s="121"/>
      <c r="K344" s="121"/>
      <c r="L344" s="109">
        <f t="shared" si="138"/>
        <v>0</v>
      </c>
      <c r="M344" s="100">
        <f t="shared" si="139"/>
        <v>0</v>
      </c>
      <c r="N344" s="100"/>
      <c r="O344" s="110">
        <f t="shared" si="132"/>
        <v>0</v>
      </c>
      <c r="P344" s="110">
        <f t="shared" si="132"/>
        <v>0</v>
      </c>
      <c r="Q344" s="110">
        <f t="shared" si="132"/>
        <v>0</v>
      </c>
      <c r="R344" s="110">
        <f t="shared" si="132"/>
        <v>0</v>
      </c>
      <c r="S344" s="110">
        <f t="shared" si="132"/>
        <v>0</v>
      </c>
      <c r="T344" s="110">
        <f t="shared" si="132"/>
        <v>0</v>
      </c>
      <c r="U344" s="110">
        <f t="shared" si="156"/>
        <v>0</v>
      </c>
      <c r="V344" s="110">
        <f t="shared" si="156"/>
        <v>0</v>
      </c>
      <c r="W344" s="110">
        <f t="shared" si="156"/>
        <v>0</v>
      </c>
      <c r="X344" s="110">
        <f t="shared" si="156"/>
        <v>0</v>
      </c>
      <c r="Y344" s="110">
        <f t="shared" si="156"/>
        <v>0</v>
      </c>
      <c r="Z344" s="110">
        <f t="shared" si="156"/>
        <v>1</v>
      </c>
      <c r="AB344" s="110">
        <f t="shared" si="140"/>
        <v>0</v>
      </c>
      <c r="AC344" s="110">
        <f t="shared" si="141"/>
        <v>0</v>
      </c>
      <c r="AD344" s="110">
        <f t="shared" si="142"/>
        <v>0</v>
      </c>
      <c r="AE344" s="110">
        <f t="shared" si="143"/>
        <v>0</v>
      </c>
      <c r="AF344" s="110">
        <f t="shared" si="144"/>
        <v>0</v>
      </c>
      <c r="AG344" s="110">
        <f t="shared" si="145"/>
        <v>0</v>
      </c>
      <c r="AI344" s="111">
        <f t="shared" si="134"/>
        <v>0</v>
      </c>
      <c r="AJ344" s="111">
        <f t="shared" si="135"/>
        <v>0</v>
      </c>
      <c r="AK344" s="111">
        <f t="shared" si="136"/>
        <v>0</v>
      </c>
      <c r="AR344" s="110" t="str">
        <f t="shared" si="146"/>
        <v/>
      </c>
      <c r="AS344" s="110" t="str">
        <f t="shared" si="147"/>
        <v/>
      </c>
      <c r="AT344" s="110" t="str">
        <f t="shared" si="148"/>
        <v/>
      </c>
      <c r="AU344" s="110" t="str">
        <f t="shared" si="149"/>
        <v/>
      </c>
      <c r="AV344" s="110" t="str">
        <f t="shared" si="150"/>
        <v/>
      </c>
      <c r="AW344" s="110" t="str">
        <f t="shared" si="133"/>
        <v/>
      </c>
      <c r="AX344" s="110" t="str">
        <f t="shared" si="133"/>
        <v/>
      </c>
      <c r="AY344" s="110" t="str">
        <f t="shared" si="133"/>
        <v/>
      </c>
      <c r="AZ344" s="110" t="str">
        <f t="shared" si="133"/>
        <v/>
      </c>
      <c r="BA344" s="110" t="str">
        <f t="shared" si="133"/>
        <v/>
      </c>
      <c r="BB344" s="110" t="str">
        <f t="shared" si="151"/>
        <v/>
      </c>
      <c r="BC344" s="110" t="str">
        <f t="shared" si="152"/>
        <v/>
      </c>
      <c r="BD344" s="110" t="str">
        <f t="shared" si="153"/>
        <v/>
      </c>
      <c r="BE344" s="110" t="str">
        <f t="shared" si="154"/>
        <v/>
      </c>
      <c r="BF344" s="110" t="str">
        <f t="shared" si="155"/>
        <v/>
      </c>
      <c r="BJ344" s="171" t="s">
        <v>1128</v>
      </c>
      <c r="BK344" s="171" t="s">
        <v>505</v>
      </c>
      <c r="BL344" s="171" t="s">
        <v>506</v>
      </c>
      <c r="BM344" s="171" t="s">
        <v>314</v>
      </c>
      <c r="BN344" s="171" t="s">
        <v>1129</v>
      </c>
    </row>
    <row r="345" spans="1:66" s="101" customFormat="1" ht="15">
      <c r="A345" s="35"/>
      <c r="B345" s="36"/>
      <c r="C345" s="36"/>
      <c r="D345" s="35"/>
      <c r="E345" s="36"/>
      <c r="F345" s="120"/>
      <c r="G345" s="97" t="str">
        <f t="shared" si="137"/>
        <v/>
      </c>
      <c r="H345" s="35"/>
      <c r="I345" s="36"/>
      <c r="J345" s="121"/>
      <c r="K345" s="121"/>
      <c r="L345" s="109">
        <f t="shared" si="138"/>
        <v>0</v>
      </c>
      <c r="M345" s="100">
        <f t="shared" si="139"/>
        <v>0</v>
      </c>
      <c r="N345" s="100"/>
      <c r="O345" s="110">
        <f t="shared" si="132"/>
        <v>0</v>
      </c>
      <c r="P345" s="110">
        <f t="shared" si="132"/>
        <v>0</v>
      </c>
      <c r="Q345" s="110">
        <f t="shared" si="132"/>
        <v>0</v>
      </c>
      <c r="R345" s="110">
        <f t="shared" si="132"/>
        <v>0</v>
      </c>
      <c r="S345" s="110">
        <f t="shared" si="132"/>
        <v>0</v>
      </c>
      <c r="T345" s="110">
        <f t="shared" si="132"/>
        <v>0</v>
      </c>
      <c r="U345" s="110">
        <f t="shared" si="156"/>
        <v>0</v>
      </c>
      <c r="V345" s="110">
        <f t="shared" si="156"/>
        <v>0</v>
      </c>
      <c r="W345" s="110">
        <f t="shared" si="156"/>
        <v>0</v>
      </c>
      <c r="X345" s="110">
        <f t="shared" si="156"/>
        <v>0</v>
      </c>
      <c r="Y345" s="110">
        <f t="shared" si="156"/>
        <v>0</v>
      </c>
      <c r="Z345" s="110">
        <f t="shared" si="156"/>
        <v>1</v>
      </c>
      <c r="AB345" s="110">
        <f t="shared" si="140"/>
        <v>0</v>
      </c>
      <c r="AC345" s="110">
        <f t="shared" si="141"/>
        <v>0</v>
      </c>
      <c r="AD345" s="110">
        <f t="shared" si="142"/>
        <v>0</v>
      </c>
      <c r="AE345" s="110">
        <f t="shared" si="143"/>
        <v>0</v>
      </c>
      <c r="AF345" s="110">
        <f t="shared" si="144"/>
        <v>0</v>
      </c>
      <c r="AG345" s="110">
        <f t="shared" si="145"/>
        <v>0</v>
      </c>
      <c r="AI345" s="111">
        <f t="shared" si="134"/>
        <v>0</v>
      </c>
      <c r="AJ345" s="111">
        <f t="shared" si="135"/>
        <v>0</v>
      </c>
      <c r="AK345" s="111">
        <f t="shared" si="136"/>
        <v>0</v>
      </c>
      <c r="AR345" s="110" t="str">
        <f t="shared" si="146"/>
        <v/>
      </c>
      <c r="AS345" s="110" t="str">
        <f t="shared" si="147"/>
        <v/>
      </c>
      <c r="AT345" s="110" t="str">
        <f t="shared" si="148"/>
        <v/>
      </c>
      <c r="AU345" s="110" t="str">
        <f t="shared" si="149"/>
        <v/>
      </c>
      <c r="AV345" s="110" t="str">
        <f t="shared" si="150"/>
        <v/>
      </c>
      <c r="AW345" s="110" t="str">
        <f t="shared" si="133"/>
        <v/>
      </c>
      <c r="AX345" s="110" t="str">
        <f t="shared" si="133"/>
        <v/>
      </c>
      <c r="AY345" s="110" t="str">
        <f t="shared" si="133"/>
        <v/>
      </c>
      <c r="AZ345" s="110" t="str">
        <f t="shared" si="133"/>
        <v/>
      </c>
      <c r="BA345" s="110" t="str">
        <f t="shared" si="133"/>
        <v/>
      </c>
      <c r="BB345" s="110" t="str">
        <f t="shared" si="151"/>
        <v/>
      </c>
      <c r="BC345" s="110" t="str">
        <f t="shared" si="152"/>
        <v/>
      </c>
      <c r="BD345" s="110" t="str">
        <f t="shared" si="153"/>
        <v/>
      </c>
      <c r="BE345" s="110" t="str">
        <f t="shared" si="154"/>
        <v/>
      </c>
      <c r="BF345" s="110" t="str">
        <f t="shared" si="155"/>
        <v/>
      </c>
      <c r="BJ345" s="171" t="s">
        <v>1130</v>
      </c>
      <c r="BK345" s="171" t="s">
        <v>479</v>
      </c>
      <c r="BL345" s="171" t="s">
        <v>480</v>
      </c>
      <c r="BM345" s="171" t="s">
        <v>314</v>
      </c>
      <c r="BN345" s="171" t="s">
        <v>1131</v>
      </c>
    </row>
    <row r="346" spans="1:66" s="101" customFormat="1" ht="15">
      <c r="A346" s="35"/>
      <c r="B346" s="36"/>
      <c r="C346" s="36"/>
      <c r="D346" s="35"/>
      <c r="E346" s="36"/>
      <c r="F346" s="120"/>
      <c r="G346" s="97" t="str">
        <f t="shared" si="137"/>
        <v/>
      </c>
      <c r="H346" s="35"/>
      <c r="I346" s="36"/>
      <c r="J346" s="121"/>
      <c r="K346" s="121"/>
      <c r="L346" s="109">
        <f t="shared" si="138"/>
        <v>0</v>
      </c>
      <c r="M346" s="100">
        <f t="shared" si="139"/>
        <v>0</v>
      </c>
      <c r="N346" s="100"/>
      <c r="O346" s="110">
        <f t="shared" si="132"/>
        <v>0</v>
      </c>
      <c r="P346" s="110">
        <f t="shared" si="132"/>
        <v>0</v>
      </c>
      <c r="Q346" s="110">
        <f t="shared" si="132"/>
        <v>0</v>
      </c>
      <c r="R346" s="110">
        <f t="shared" si="132"/>
        <v>0</v>
      </c>
      <c r="S346" s="110">
        <f t="shared" si="132"/>
        <v>0</v>
      </c>
      <c r="T346" s="110">
        <f t="shared" si="132"/>
        <v>0</v>
      </c>
      <c r="U346" s="110">
        <f t="shared" si="156"/>
        <v>0</v>
      </c>
      <c r="V346" s="110">
        <f t="shared" si="156"/>
        <v>0</v>
      </c>
      <c r="W346" s="110">
        <f t="shared" si="156"/>
        <v>0</v>
      </c>
      <c r="X346" s="110">
        <f t="shared" si="156"/>
        <v>0</v>
      </c>
      <c r="Y346" s="110">
        <f t="shared" si="156"/>
        <v>0</v>
      </c>
      <c r="Z346" s="110">
        <f t="shared" si="156"/>
        <v>1</v>
      </c>
      <c r="AB346" s="110">
        <f t="shared" si="140"/>
        <v>0</v>
      </c>
      <c r="AC346" s="110">
        <f t="shared" si="141"/>
        <v>0</v>
      </c>
      <c r="AD346" s="110">
        <f t="shared" si="142"/>
        <v>0</v>
      </c>
      <c r="AE346" s="110">
        <f t="shared" si="143"/>
        <v>0</v>
      </c>
      <c r="AF346" s="110">
        <f t="shared" si="144"/>
        <v>0</v>
      </c>
      <c r="AG346" s="110">
        <f t="shared" si="145"/>
        <v>0</v>
      </c>
      <c r="AI346" s="111">
        <f t="shared" si="134"/>
        <v>0</v>
      </c>
      <c r="AJ346" s="111">
        <f t="shared" si="135"/>
        <v>0</v>
      </c>
      <c r="AK346" s="111">
        <f t="shared" si="136"/>
        <v>0</v>
      </c>
      <c r="AR346" s="110" t="str">
        <f t="shared" si="146"/>
        <v/>
      </c>
      <c r="AS346" s="110" t="str">
        <f t="shared" si="147"/>
        <v/>
      </c>
      <c r="AT346" s="110" t="str">
        <f t="shared" si="148"/>
        <v/>
      </c>
      <c r="AU346" s="110" t="str">
        <f t="shared" si="149"/>
        <v/>
      </c>
      <c r="AV346" s="110" t="str">
        <f t="shared" si="150"/>
        <v/>
      </c>
      <c r="AW346" s="110" t="str">
        <f t="shared" si="133"/>
        <v/>
      </c>
      <c r="AX346" s="110" t="str">
        <f t="shared" si="133"/>
        <v/>
      </c>
      <c r="AY346" s="110" t="str">
        <f t="shared" si="133"/>
        <v/>
      </c>
      <c r="AZ346" s="110" t="str">
        <f t="shared" si="133"/>
        <v/>
      </c>
      <c r="BA346" s="110" t="str">
        <f t="shared" si="133"/>
        <v/>
      </c>
      <c r="BB346" s="110" t="str">
        <f t="shared" si="151"/>
        <v/>
      </c>
      <c r="BC346" s="110" t="str">
        <f t="shared" si="152"/>
        <v/>
      </c>
      <c r="BD346" s="110" t="str">
        <f t="shared" si="153"/>
        <v/>
      </c>
      <c r="BE346" s="110" t="str">
        <f t="shared" si="154"/>
        <v/>
      </c>
      <c r="BF346" s="110" t="str">
        <f t="shared" si="155"/>
        <v/>
      </c>
      <c r="BJ346" s="171" t="s">
        <v>1132</v>
      </c>
      <c r="BK346" s="171" t="s">
        <v>1133</v>
      </c>
      <c r="BL346" s="171" t="s">
        <v>1134</v>
      </c>
      <c r="BM346" s="171" t="s">
        <v>352</v>
      </c>
      <c r="BN346" s="171" t="s">
        <v>1135</v>
      </c>
    </row>
    <row r="347" spans="1:66" s="101" customFormat="1" ht="15">
      <c r="A347" s="35"/>
      <c r="B347" s="36"/>
      <c r="C347" s="36"/>
      <c r="D347" s="35"/>
      <c r="E347" s="36"/>
      <c r="F347" s="120"/>
      <c r="G347" s="97" t="str">
        <f t="shared" si="137"/>
        <v/>
      </c>
      <c r="H347" s="35"/>
      <c r="I347" s="36"/>
      <c r="J347" s="121"/>
      <c r="K347" s="121"/>
      <c r="L347" s="109">
        <f t="shared" si="138"/>
        <v>0</v>
      </c>
      <c r="M347" s="100">
        <f t="shared" si="139"/>
        <v>0</v>
      </c>
      <c r="N347" s="100"/>
      <c r="O347" s="110">
        <f t="shared" si="132"/>
        <v>0</v>
      </c>
      <c r="P347" s="110">
        <f t="shared" si="132"/>
        <v>0</v>
      </c>
      <c r="Q347" s="110">
        <f t="shared" si="132"/>
        <v>0</v>
      </c>
      <c r="R347" s="110">
        <f t="shared" si="132"/>
        <v>0</v>
      </c>
      <c r="S347" s="110">
        <f t="shared" si="132"/>
        <v>0</v>
      </c>
      <c r="T347" s="110">
        <f t="shared" si="132"/>
        <v>0</v>
      </c>
      <c r="U347" s="110">
        <f t="shared" si="156"/>
        <v>0</v>
      </c>
      <c r="V347" s="110">
        <f t="shared" si="156"/>
        <v>0</v>
      </c>
      <c r="W347" s="110">
        <f t="shared" si="156"/>
        <v>0</v>
      </c>
      <c r="X347" s="110">
        <f t="shared" si="156"/>
        <v>0</v>
      </c>
      <c r="Y347" s="110">
        <f t="shared" si="156"/>
        <v>0</v>
      </c>
      <c r="Z347" s="110">
        <f t="shared" si="156"/>
        <v>1</v>
      </c>
      <c r="AB347" s="110">
        <f t="shared" si="140"/>
        <v>0</v>
      </c>
      <c r="AC347" s="110">
        <f t="shared" si="141"/>
        <v>0</v>
      </c>
      <c r="AD347" s="110">
        <f t="shared" si="142"/>
        <v>0</v>
      </c>
      <c r="AE347" s="110">
        <f t="shared" si="143"/>
        <v>0</v>
      </c>
      <c r="AF347" s="110">
        <f t="shared" si="144"/>
        <v>0</v>
      </c>
      <c r="AG347" s="110">
        <f t="shared" si="145"/>
        <v>0</v>
      </c>
      <c r="AI347" s="111">
        <f t="shared" si="134"/>
        <v>0</v>
      </c>
      <c r="AJ347" s="111">
        <f t="shared" si="135"/>
        <v>0</v>
      </c>
      <c r="AK347" s="111">
        <f t="shared" si="136"/>
        <v>0</v>
      </c>
      <c r="AR347" s="110" t="str">
        <f t="shared" si="146"/>
        <v/>
      </c>
      <c r="AS347" s="110" t="str">
        <f t="shared" si="147"/>
        <v/>
      </c>
      <c r="AT347" s="110" t="str">
        <f t="shared" si="148"/>
        <v/>
      </c>
      <c r="AU347" s="110" t="str">
        <f t="shared" si="149"/>
        <v/>
      </c>
      <c r="AV347" s="110" t="str">
        <f t="shared" si="150"/>
        <v/>
      </c>
      <c r="AW347" s="110" t="str">
        <f t="shared" si="133"/>
        <v/>
      </c>
      <c r="AX347" s="110" t="str">
        <f t="shared" si="133"/>
        <v/>
      </c>
      <c r="AY347" s="110" t="str">
        <f t="shared" si="133"/>
        <v/>
      </c>
      <c r="AZ347" s="110" t="str">
        <f t="shared" si="133"/>
        <v/>
      </c>
      <c r="BA347" s="110" t="str">
        <f t="shared" si="133"/>
        <v/>
      </c>
      <c r="BB347" s="110" t="str">
        <f t="shared" si="151"/>
        <v/>
      </c>
      <c r="BC347" s="110" t="str">
        <f t="shared" si="152"/>
        <v/>
      </c>
      <c r="BD347" s="110" t="str">
        <f t="shared" si="153"/>
        <v/>
      </c>
      <c r="BE347" s="110" t="str">
        <f t="shared" si="154"/>
        <v/>
      </c>
      <c r="BF347" s="110" t="str">
        <f t="shared" si="155"/>
        <v/>
      </c>
      <c r="BJ347" s="171" t="s">
        <v>1136</v>
      </c>
      <c r="BK347" s="171" t="s">
        <v>969</v>
      </c>
      <c r="BL347" s="171" t="s">
        <v>970</v>
      </c>
      <c r="BM347" s="171" t="s">
        <v>971</v>
      </c>
      <c r="BN347" s="171" t="s">
        <v>538</v>
      </c>
    </row>
    <row r="348" spans="1:66" s="101" customFormat="1" ht="15">
      <c r="A348" s="35"/>
      <c r="B348" s="36"/>
      <c r="C348" s="36"/>
      <c r="D348" s="35"/>
      <c r="E348" s="36"/>
      <c r="F348" s="120"/>
      <c r="G348" s="97" t="str">
        <f t="shared" si="137"/>
        <v/>
      </c>
      <c r="H348" s="35"/>
      <c r="I348" s="36"/>
      <c r="J348" s="121"/>
      <c r="K348" s="121"/>
      <c r="L348" s="109">
        <f t="shared" si="138"/>
        <v>0</v>
      </c>
      <c r="M348" s="100">
        <f t="shared" si="139"/>
        <v>0</v>
      </c>
      <c r="N348" s="100"/>
      <c r="O348" s="110">
        <f t="shared" si="132"/>
        <v>0</v>
      </c>
      <c r="P348" s="110">
        <f t="shared" si="132"/>
        <v>0</v>
      </c>
      <c r="Q348" s="110">
        <f t="shared" si="132"/>
        <v>0</v>
      </c>
      <c r="R348" s="110">
        <f t="shared" si="132"/>
        <v>0</v>
      </c>
      <c r="S348" s="110">
        <f t="shared" si="132"/>
        <v>0</v>
      </c>
      <c r="T348" s="110">
        <f t="shared" si="132"/>
        <v>0</v>
      </c>
      <c r="U348" s="110">
        <f t="shared" si="156"/>
        <v>0</v>
      </c>
      <c r="V348" s="110">
        <f t="shared" si="156"/>
        <v>0</v>
      </c>
      <c r="W348" s="110">
        <f t="shared" si="156"/>
        <v>0</v>
      </c>
      <c r="X348" s="110">
        <f t="shared" si="156"/>
        <v>0</v>
      </c>
      <c r="Y348" s="110">
        <f t="shared" si="156"/>
        <v>0</v>
      </c>
      <c r="Z348" s="110">
        <f t="shared" si="156"/>
        <v>1</v>
      </c>
      <c r="AB348" s="110">
        <f t="shared" si="140"/>
        <v>0</v>
      </c>
      <c r="AC348" s="110">
        <f t="shared" si="141"/>
        <v>0</v>
      </c>
      <c r="AD348" s="110">
        <f t="shared" si="142"/>
        <v>0</v>
      </c>
      <c r="AE348" s="110">
        <f t="shared" si="143"/>
        <v>0</v>
      </c>
      <c r="AF348" s="110">
        <f t="shared" si="144"/>
        <v>0</v>
      </c>
      <c r="AG348" s="110">
        <f t="shared" si="145"/>
        <v>0</v>
      </c>
      <c r="AI348" s="111">
        <f t="shared" si="134"/>
        <v>0</v>
      </c>
      <c r="AJ348" s="111">
        <f t="shared" si="135"/>
        <v>0</v>
      </c>
      <c r="AK348" s="111">
        <f t="shared" si="136"/>
        <v>0</v>
      </c>
      <c r="AR348" s="110" t="str">
        <f t="shared" si="146"/>
        <v/>
      </c>
      <c r="AS348" s="110" t="str">
        <f t="shared" si="147"/>
        <v/>
      </c>
      <c r="AT348" s="110" t="str">
        <f t="shared" si="148"/>
        <v/>
      </c>
      <c r="AU348" s="110" t="str">
        <f t="shared" si="149"/>
        <v/>
      </c>
      <c r="AV348" s="110" t="str">
        <f t="shared" si="150"/>
        <v/>
      </c>
      <c r="AW348" s="110" t="str">
        <f t="shared" si="133"/>
        <v/>
      </c>
      <c r="AX348" s="110" t="str">
        <f t="shared" si="133"/>
        <v/>
      </c>
      <c r="AY348" s="110" t="str">
        <f t="shared" si="133"/>
        <v/>
      </c>
      <c r="AZ348" s="110" t="str">
        <f t="shared" si="133"/>
        <v/>
      </c>
      <c r="BA348" s="110" t="str">
        <f t="shared" si="133"/>
        <v/>
      </c>
      <c r="BB348" s="110" t="str">
        <f t="shared" si="151"/>
        <v/>
      </c>
      <c r="BC348" s="110" t="str">
        <f t="shared" si="152"/>
        <v/>
      </c>
      <c r="BD348" s="110" t="str">
        <f t="shared" si="153"/>
        <v/>
      </c>
      <c r="BE348" s="110" t="str">
        <f t="shared" si="154"/>
        <v/>
      </c>
      <c r="BF348" s="110" t="str">
        <f t="shared" si="155"/>
        <v/>
      </c>
      <c r="BJ348" s="171" t="s">
        <v>1137</v>
      </c>
      <c r="BK348" s="171" t="s">
        <v>327</v>
      </c>
      <c r="BL348" s="171" t="s">
        <v>328</v>
      </c>
      <c r="BM348" s="171" t="s">
        <v>329</v>
      </c>
      <c r="BN348" s="171" t="s">
        <v>1138</v>
      </c>
    </row>
    <row r="349" spans="1:66" s="101" customFormat="1" ht="15">
      <c r="A349" s="35"/>
      <c r="B349" s="36"/>
      <c r="C349" s="36"/>
      <c r="D349" s="35"/>
      <c r="E349" s="36"/>
      <c r="F349" s="120"/>
      <c r="G349" s="97" t="str">
        <f t="shared" si="137"/>
        <v/>
      </c>
      <c r="H349" s="35"/>
      <c r="I349" s="36"/>
      <c r="J349" s="121"/>
      <c r="K349" s="121"/>
      <c r="L349" s="109">
        <f t="shared" si="138"/>
        <v>0</v>
      </c>
      <c r="M349" s="100">
        <f t="shared" si="139"/>
        <v>0</v>
      </c>
      <c r="N349" s="100"/>
      <c r="O349" s="110">
        <f t="shared" si="132"/>
        <v>0</v>
      </c>
      <c r="P349" s="110">
        <f t="shared" si="132"/>
        <v>0</v>
      </c>
      <c r="Q349" s="110">
        <f t="shared" si="132"/>
        <v>0</v>
      </c>
      <c r="R349" s="110">
        <f t="shared" si="132"/>
        <v>0</v>
      </c>
      <c r="S349" s="110">
        <f t="shared" si="132"/>
        <v>0</v>
      </c>
      <c r="T349" s="110">
        <f t="shared" si="132"/>
        <v>0</v>
      </c>
      <c r="U349" s="110">
        <f t="shared" si="156"/>
        <v>0</v>
      </c>
      <c r="V349" s="110">
        <f t="shared" si="156"/>
        <v>0</v>
      </c>
      <c r="W349" s="110">
        <f t="shared" si="156"/>
        <v>0</v>
      </c>
      <c r="X349" s="110">
        <f t="shared" si="156"/>
        <v>0</v>
      </c>
      <c r="Y349" s="110">
        <f t="shared" si="156"/>
        <v>0</v>
      </c>
      <c r="Z349" s="110">
        <f t="shared" si="156"/>
        <v>1</v>
      </c>
      <c r="AB349" s="110">
        <f t="shared" si="140"/>
        <v>0</v>
      </c>
      <c r="AC349" s="110">
        <f t="shared" si="141"/>
        <v>0</v>
      </c>
      <c r="AD349" s="110">
        <f t="shared" si="142"/>
        <v>0</v>
      </c>
      <c r="AE349" s="110">
        <f t="shared" si="143"/>
        <v>0</v>
      </c>
      <c r="AF349" s="110">
        <f t="shared" si="144"/>
        <v>0</v>
      </c>
      <c r="AG349" s="110">
        <f t="shared" si="145"/>
        <v>0</v>
      </c>
      <c r="AI349" s="111">
        <f t="shared" si="134"/>
        <v>0</v>
      </c>
      <c r="AJ349" s="111">
        <f t="shared" si="135"/>
        <v>0</v>
      </c>
      <c r="AK349" s="111">
        <f t="shared" si="136"/>
        <v>0</v>
      </c>
      <c r="AR349" s="110" t="str">
        <f t="shared" si="146"/>
        <v/>
      </c>
      <c r="AS349" s="110" t="str">
        <f t="shared" si="147"/>
        <v/>
      </c>
      <c r="AT349" s="110" t="str">
        <f t="shared" si="148"/>
        <v/>
      </c>
      <c r="AU349" s="110" t="str">
        <f t="shared" si="149"/>
        <v/>
      </c>
      <c r="AV349" s="110" t="str">
        <f t="shared" si="150"/>
        <v/>
      </c>
      <c r="AW349" s="110" t="str">
        <f t="shared" si="133"/>
        <v/>
      </c>
      <c r="AX349" s="110" t="str">
        <f t="shared" si="133"/>
        <v/>
      </c>
      <c r="AY349" s="110" t="str">
        <f t="shared" si="133"/>
        <v/>
      </c>
      <c r="AZ349" s="110" t="str">
        <f t="shared" si="133"/>
        <v/>
      </c>
      <c r="BA349" s="110" t="str">
        <f t="shared" si="133"/>
        <v/>
      </c>
      <c r="BB349" s="110" t="str">
        <f t="shared" si="151"/>
        <v/>
      </c>
      <c r="BC349" s="110" t="str">
        <f t="shared" si="152"/>
        <v/>
      </c>
      <c r="BD349" s="110" t="str">
        <f t="shared" si="153"/>
        <v/>
      </c>
      <c r="BE349" s="110" t="str">
        <f t="shared" si="154"/>
        <v/>
      </c>
      <c r="BF349" s="110" t="str">
        <f t="shared" si="155"/>
        <v/>
      </c>
      <c r="BJ349" s="171" t="s">
        <v>1139</v>
      </c>
      <c r="BK349" s="171" t="s">
        <v>521</v>
      </c>
      <c r="BL349" s="171" t="s">
        <v>522</v>
      </c>
      <c r="BM349" s="171" t="s">
        <v>314</v>
      </c>
      <c r="BN349" s="171" t="s">
        <v>1140</v>
      </c>
    </row>
    <row r="350" spans="1:66" s="101" customFormat="1" ht="15">
      <c r="A350" s="35"/>
      <c r="B350" s="36"/>
      <c r="C350" s="36"/>
      <c r="D350" s="35"/>
      <c r="E350" s="36"/>
      <c r="F350" s="120"/>
      <c r="G350" s="97" t="str">
        <f t="shared" si="137"/>
        <v/>
      </c>
      <c r="H350" s="35"/>
      <c r="I350" s="36"/>
      <c r="J350" s="121"/>
      <c r="K350" s="121"/>
      <c r="L350" s="109">
        <f t="shared" si="138"/>
        <v>0</v>
      </c>
      <c r="M350" s="100">
        <f t="shared" si="139"/>
        <v>0</v>
      </c>
      <c r="N350" s="100"/>
      <c r="O350" s="110">
        <f t="shared" si="132"/>
        <v>0</v>
      </c>
      <c r="P350" s="110">
        <f t="shared" si="132"/>
        <v>0</v>
      </c>
      <c r="Q350" s="110">
        <f t="shared" si="132"/>
        <v>0</v>
      </c>
      <c r="R350" s="110">
        <f t="shared" si="132"/>
        <v>0</v>
      </c>
      <c r="S350" s="110">
        <f t="shared" si="132"/>
        <v>0</v>
      </c>
      <c r="T350" s="110">
        <f t="shared" si="132"/>
        <v>0</v>
      </c>
      <c r="U350" s="110">
        <f t="shared" si="156"/>
        <v>0</v>
      </c>
      <c r="V350" s="110">
        <f t="shared" si="156"/>
        <v>0</v>
      </c>
      <c r="W350" s="110">
        <f t="shared" si="156"/>
        <v>0</v>
      </c>
      <c r="X350" s="110">
        <f t="shared" si="156"/>
        <v>0</v>
      </c>
      <c r="Y350" s="110">
        <f t="shared" si="156"/>
        <v>0</v>
      </c>
      <c r="Z350" s="110">
        <f t="shared" si="156"/>
        <v>1</v>
      </c>
      <c r="AB350" s="110">
        <f t="shared" si="140"/>
        <v>0</v>
      </c>
      <c r="AC350" s="110">
        <f t="shared" si="141"/>
        <v>0</v>
      </c>
      <c r="AD350" s="110">
        <f t="shared" si="142"/>
        <v>0</v>
      </c>
      <c r="AE350" s="110">
        <f t="shared" si="143"/>
        <v>0</v>
      </c>
      <c r="AF350" s="110">
        <f t="shared" si="144"/>
        <v>0</v>
      </c>
      <c r="AG350" s="110">
        <f t="shared" si="145"/>
        <v>0</v>
      </c>
      <c r="AI350" s="111">
        <f t="shared" si="134"/>
        <v>0</v>
      </c>
      <c r="AJ350" s="111">
        <f t="shared" si="135"/>
        <v>0</v>
      </c>
      <c r="AK350" s="111">
        <f t="shared" si="136"/>
        <v>0</v>
      </c>
      <c r="AR350" s="110" t="str">
        <f t="shared" si="146"/>
        <v/>
      </c>
      <c r="AS350" s="110" t="str">
        <f t="shared" si="147"/>
        <v/>
      </c>
      <c r="AT350" s="110" t="str">
        <f t="shared" si="148"/>
        <v/>
      </c>
      <c r="AU350" s="110" t="str">
        <f t="shared" si="149"/>
        <v/>
      </c>
      <c r="AV350" s="110" t="str">
        <f t="shared" si="150"/>
        <v/>
      </c>
      <c r="AW350" s="110" t="str">
        <f t="shared" si="133"/>
        <v/>
      </c>
      <c r="AX350" s="110" t="str">
        <f t="shared" si="133"/>
        <v/>
      </c>
      <c r="AY350" s="110" t="str">
        <f t="shared" si="133"/>
        <v/>
      </c>
      <c r="AZ350" s="110" t="str">
        <f t="shared" si="133"/>
        <v/>
      </c>
      <c r="BA350" s="110" t="str">
        <f t="shared" si="133"/>
        <v/>
      </c>
      <c r="BB350" s="110" t="str">
        <f t="shared" si="151"/>
        <v/>
      </c>
      <c r="BC350" s="110" t="str">
        <f t="shared" si="152"/>
        <v/>
      </c>
      <c r="BD350" s="110" t="str">
        <f t="shared" si="153"/>
        <v/>
      </c>
      <c r="BE350" s="110" t="str">
        <f t="shared" si="154"/>
        <v/>
      </c>
      <c r="BF350" s="110" t="str">
        <f t="shared" si="155"/>
        <v/>
      </c>
      <c r="BJ350" s="171" t="s">
        <v>1141</v>
      </c>
      <c r="BK350" s="171" t="s">
        <v>493</v>
      </c>
      <c r="BL350" s="171" t="s">
        <v>2347</v>
      </c>
      <c r="BM350" s="171" t="s">
        <v>314</v>
      </c>
      <c r="BN350" s="171" t="s">
        <v>1142</v>
      </c>
    </row>
    <row r="351" spans="1:66" s="101" customFormat="1" ht="15">
      <c r="A351" s="35"/>
      <c r="B351" s="36"/>
      <c r="C351" s="36"/>
      <c r="D351" s="35"/>
      <c r="E351" s="36"/>
      <c r="F351" s="120"/>
      <c r="G351" s="97" t="str">
        <f t="shared" si="137"/>
        <v/>
      </c>
      <c r="H351" s="35"/>
      <c r="I351" s="36"/>
      <c r="J351" s="121"/>
      <c r="K351" s="121"/>
      <c r="L351" s="109">
        <f t="shared" si="138"/>
        <v>0</v>
      </c>
      <c r="M351" s="100">
        <f t="shared" si="139"/>
        <v>0</v>
      </c>
      <c r="N351" s="100"/>
      <c r="O351" s="110">
        <f t="shared" si="132"/>
        <v>0</v>
      </c>
      <c r="P351" s="110">
        <f t="shared" si="132"/>
        <v>0</v>
      </c>
      <c r="Q351" s="110">
        <f t="shared" si="132"/>
        <v>0</v>
      </c>
      <c r="R351" s="110">
        <f t="shared" si="132"/>
        <v>0</v>
      </c>
      <c r="S351" s="110">
        <f t="shared" si="132"/>
        <v>0</v>
      </c>
      <c r="T351" s="110">
        <f t="shared" si="132"/>
        <v>0</v>
      </c>
      <c r="U351" s="110">
        <f t="shared" si="156"/>
        <v>0</v>
      </c>
      <c r="V351" s="110">
        <f t="shared" si="156"/>
        <v>0</v>
      </c>
      <c r="W351" s="110">
        <f t="shared" si="156"/>
        <v>0</v>
      </c>
      <c r="X351" s="110">
        <f t="shared" si="156"/>
        <v>0</v>
      </c>
      <c r="Y351" s="110">
        <f t="shared" si="156"/>
        <v>0</v>
      </c>
      <c r="Z351" s="110">
        <f t="shared" si="156"/>
        <v>1</v>
      </c>
      <c r="AB351" s="110">
        <f t="shared" si="140"/>
        <v>0</v>
      </c>
      <c r="AC351" s="110">
        <f t="shared" si="141"/>
        <v>0</v>
      </c>
      <c r="AD351" s="110">
        <f t="shared" si="142"/>
        <v>0</v>
      </c>
      <c r="AE351" s="110">
        <f t="shared" si="143"/>
        <v>0</v>
      </c>
      <c r="AF351" s="110">
        <f t="shared" si="144"/>
        <v>0</v>
      </c>
      <c r="AG351" s="110">
        <f t="shared" si="145"/>
        <v>0</v>
      </c>
      <c r="AI351" s="111">
        <f t="shared" si="134"/>
        <v>0</v>
      </c>
      <c r="AJ351" s="111">
        <f t="shared" si="135"/>
        <v>0</v>
      </c>
      <c r="AK351" s="111">
        <f t="shared" si="136"/>
        <v>0</v>
      </c>
      <c r="AR351" s="110" t="str">
        <f t="shared" si="146"/>
        <v/>
      </c>
      <c r="AS351" s="110" t="str">
        <f t="shared" si="147"/>
        <v/>
      </c>
      <c r="AT351" s="110" t="str">
        <f t="shared" si="148"/>
        <v/>
      </c>
      <c r="AU351" s="110" t="str">
        <f t="shared" si="149"/>
        <v/>
      </c>
      <c r="AV351" s="110" t="str">
        <f t="shared" si="150"/>
        <v/>
      </c>
      <c r="AW351" s="110" t="str">
        <f t="shared" si="133"/>
        <v/>
      </c>
      <c r="AX351" s="110" t="str">
        <f t="shared" si="133"/>
        <v/>
      </c>
      <c r="AY351" s="110" t="str">
        <f t="shared" si="133"/>
        <v/>
      </c>
      <c r="AZ351" s="110" t="str">
        <f t="shared" si="133"/>
        <v/>
      </c>
      <c r="BA351" s="110" t="str">
        <f t="shared" si="133"/>
        <v/>
      </c>
      <c r="BB351" s="110" t="str">
        <f t="shared" si="151"/>
        <v/>
      </c>
      <c r="BC351" s="110" t="str">
        <f t="shared" si="152"/>
        <v/>
      </c>
      <c r="BD351" s="110" t="str">
        <f t="shared" si="153"/>
        <v/>
      </c>
      <c r="BE351" s="110" t="str">
        <f t="shared" si="154"/>
        <v/>
      </c>
      <c r="BF351" s="110" t="str">
        <f t="shared" si="155"/>
        <v/>
      </c>
      <c r="BJ351" s="171" t="s">
        <v>1143</v>
      </c>
      <c r="BK351" s="171" t="s">
        <v>485</v>
      </c>
      <c r="BL351" s="171" t="s">
        <v>486</v>
      </c>
      <c r="BM351" s="171" t="s">
        <v>304</v>
      </c>
      <c r="BN351" s="171" t="s">
        <v>1144</v>
      </c>
    </row>
    <row r="352" spans="1:66" s="101" customFormat="1" ht="15">
      <c r="A352" s="35"/>
      <c r="B352" s="36"/>
      <c r="C352" s="36"/>
      <c r="D352" s="35"/>
      <c r="E352" s="36"/>
      <c r="F352" s="120"/>
      <c r="G352" s="97" t="str">
        <f t="shared" si="137"/>
        <v/>
      </c>
      <c r="H352" s="35"/>
      <c r="I352" s="36"/>
      <c r="J352" s="121"/>
      <c r="K352" s="121"/>
      <c r="L352" s="109">
        <f t="shared" si="138"/>
        <v>0</v>
      </c>
      <c r="M352" s="100">
        <f t="shared" si="139"/>
        <v>0</v>
      </c>
      <c r="N352" s="100"/>
      <c r="O352" s="110">
        <f t="shared" si="132"/>
        <v>0</v>
      </c>
      <c r="P352" s="110">
        <f t="shared" si="132"/>
        <v>0</v>
      </c>
      <c r="Q352" s="110">
        <f t="shared" si="132"/>
        <v>0</v>
      </c>
      <c r="R352" s="110">
        <f t="shared" si="132"/>
        <v>0</v>
      </c>
      <c r="S352" s="110">
        <f t="shared" si="132"/>
        <v>0</v>
      </c>
      <c r="T352" s="110">
        <f t="shared" si="132"/>
        <v>0</v>
      </c>
      <c r="U352" s="110">
        <f t="shared" si="156"/>
        <v>0</v>
      </c>
      <c r="V352" s="110">
        <f t="shared" si="156"/>
        <v>0</v>
      </c>
      <c r="W352" s="110">
        <f t="shared" si="156"/>
        <v>0</v>
      </c>
      <c r="X352" s="110">
        <f t="shared" si="156"/>
        <v>0</v>
      </c>
      <c r="Y352" s="110">
        <f t="shared" si="156"/>
        <v>0</v>
      </c>
      <c r="Z352" s="110">
        <f t="shared" si="156"/>
        <v>1</v>
      </c>
      <c r="AB352" s="110">
        <f t="shared" si="140"/>
        <v>0</v>
      </c>
      <c r="AC352" s="110">
        <f t="shared" si="141"/>
        <v>0</v>
      </c>
      <c r="AD352" s="110">
        <f t="shared" si="142"/>
        <v>0</v>
      </c>
      <c r="AE352" s="110">
        <f t="shared" si="143"/>
        <v>0</v>
      </c>
      <c r="AF352" s="110">
        <f t="shared" si="144"/>
        <v>0</v>
      </c>
      <c r="AG352" s="110">
        <f t="shared" si="145"/>
        <v>0</v>
      </c>
      <c r="AI352" s="111">
        <f t="shared" si="134"/>
        <v>0</v>
      </c>
      <c r="AJ352" s="111">
        <f t="shared" si="135"/>
        <v>0</v>
      </c>
      <c r="AK352" s="111">
        <f t="shared" si="136"/>
        <v>0</v>
      </c>
      <c r="AR352" s="110" t="str">
        <f t="shared" si="146"/>
        <v/>
      </c>
      <c r="AS352" s="110" t="str">
        <f t="shared" si="147"/>
        <v/>
      </c>
      <c r="AT352" s="110" t="str">
        <f t="shared" si="148"/>
        <v/>
      </c>
      <c r="AU352" s="110" t="str">
        <f t="shared" si="149"/>
        <v/>
      </c>
      <c r="AV352" s="110" t="str">
        <f t="shared" si="150"/>
        <v/>
      </c>
      <c r="AW352" s="110" t="str">
        <f t="shared" si="133"/>
        <v/>
      </c>
      <c r="AX352" s="110" t="str">
        <f t="shared" si="133"/>
        <v/>
      </c>
      <c r="AY352" s="110" t="str">
        <f t="shared" si="133"/>
        <v/>
      </c>
      <c r="AZ352" s="110" t="str">
        <f t="shared" si="133"/>
        <v/>
      </c>
      <c r="BA352" s="110" t="str">
        <f t="shared" si="133"/>
        <v/>
      </c>
      <c r="BB352" s="110" t="str">
        <f t="shared" si="151"/>
        <v/>
      </c>
      <c r="BC352" s="110" t="str">
        <f t="shared" si="152"/>
        <v/>
      </c>
      <c r="BD352" s="110" t="str">
        <f t="shared" si="153"/>
        <v/>
      </c>
      <c r="BE352" s="110" t="str">
        <f t="shared" si="154"/>
        <v/>
      </c>
      <c r="BF352" s="110" t="str">
        <f t="shared" si="155"/>
        <v/>
      </c>
      <c r="BJ352" s="171" t="s">
        <v>1145</v>
      </c>
      <c r="BK352" s="171" t="s">
        <v>732</v>
      </c>
      <c r="BL352" s="171" t="s">
        <v>733</v>
      </c>
      <c r="BM352" s="171" t="s">
        <v>334</v>
      </c>
      <c r="BN352" s="171" t="s">
        <v>423</v>
      </c>
    </row>
    <row r="353" spans="1:66" s="101" customFormat="1" ht="15">
      <c r="A353" s="35"/>
      <c r="B353" s="36"/>
      <c r="C353" s="36"/>
      <c r="D353" s="35"/>
      <c r="E353" s="36"/>
      <c r="F353" s="120"/>
      <c r="G353" s="97" t="str">
        <f t="shared" si="137"/>
        <v/>
      </c>
      <c r="H353" s="35"/>
      <c r="I353" s="36"/>
      <c r="J353" s="121"/>
      <c r="K353" s="121"/>
      <c r="L353" s="109">
        <f t="shared" si="138"/>
        <v>0</v>
      </c>
      <c r="M353" s="100">
        <f t="shared" si="139"/>
        <v>0</v>
      </c>
      <c r="N353" s="100"/>
      <c r="O353" s="110">
        <f t="shared" si="132"/>
        <v>0</v>
      </c>
      <c r="P353" s="110">
        <f t="shared" si="132"/>
        <v>0</v>
      </c>
      <c r="Q353" s="110">
        <f t="shared" si="132"/>
        <v>0</v>
      </c>
      <c r="R353" s="110">
        <f t="shared" ref="R353:W407" si="157">IF(D353&lt;&gt;"",1,0)</f>
        <v>0</v>
      </c>
      <c r="S353" s="110">
        <f t="shared" si="157"/>
        <v>0</v>
      </c>
      <c r="T353" s="110">
        <f t="shared" si="157"/>
        <v>0</v>
      </c>
      <c r="U353" s="110">
        <f t="shared" si="156"/>
        <v>0</v>
      </c>
      <c r="V353" s="110">
        <f t="shared" si="156"/>
        <v>0</v>
      </c>
      <c r="W353" s="110">
        <f t="shared" si="156"/>
        <v>0</v>
      </c>
      <c r="X353" s="110">
        <f t="shared" si="156"/>
        <v>0</v>
      </c>
      <c r="Y353" s="110">
        <f t="shared" si="156"/>
        <v>0</v>
      </c>
      <c r="Z353" s="110">
        <f t="shared" si="156"/>
        <v>1</v>
      </c>
      <c r="AB353" s="110">
        <f t="shared" si="140"/>
        <v>0</v>
      </c>
      <c r="AC353" s="110">
        <f t="shared" si="141"/>
        <v>0</v>
      </c>
      <c r="AD353" s="110">
        <f t="shared" si="142"/>
        <v>0</v>
      </c>
      <c r="AE353" s="110">
        <f t="shared" si="143"/>
        <v>0</v>
      </c>
      <c r="AF353" s="110">
        <f t="shared" si="144"/>
        <v>0</v>
      </c>
      <c r="AG353" s="110">
        <f t="shared" si="145"/>
        <v>0</v>
      </c>
      <c r="AI353" s="111">
        <f t="shared" si="134"/>
        <v>0</v>
      </c>
      <c r="AJ353" s="111">
        <f t="shared" si="135"/>
        <v>0</v>
      </c>
      <c r="AK353" s="111">
        <f t="shared" si="136"/>
        <v>0</v>
      </c>
      <c r="AR353" s="110" t="str">
        <f t="shared" si="146"/>
        <v/>
      </c>
      <c r="AS353" s="110" t="str">
        <f t="shared" si="147"/>
        <v/>
      </c>
      <c r="AT353" s="110" t="str">
        <f t="shared" si="148"/>
        <v/>
      </c>
      <c r="AU353" s="110" t="str">
        <f t="shared" si="149"/>
        <v/>
      </c>
      <c r="AV353" s="110" t="str">
        <f t="shared" si="150"/>
        <v/>
      </c>
      <c r="AW353" s="110" t="str">
        <f t="shared" si="133"/>
        <v/>
      </c>
      <c r="AX353" s="110" t="str">
        <f t="shared" si="133"/>
        <v/>
      </c>
      <c r="AY353" s="110" t="str">
        <f t="shared" si="133"/>
        <v/>
      </c>
      <c r="AZ353" s="110" t="str">
        <f t="shared" si="133"/>
        <v/>
      </c>
      <c r="BA353" s="110" t="str">
        <f t="shared" si="133"/>
        <v/>
      </c>
      <c r="BB353" s="110" t="str">
        <f t="shared" si="151"/>
        <v/>
      </c>
      <c r="BC353" s="110" t="str">
        <f t="shared" si="152"/>
        <v/>
      </c>
      <c r="BD353" s="110" t="str">
        <f t="shared" si="153"/>
        <v/>
      </c>
      <c r="BE353" s="110" t="str">
        <f t="shared" si="154"/>
        <v/>
      </c>
      <c r="BF353" s="110" t="str">
        <f t="shared" si="155"/>
        <v/>
      </c>
      <c r="BJ353" s="171" t="s">
        <v>1146</v>
      </c>
      <c r="BK353" s="171" t="s">
        <v>521</v>
      </c>
      <c r="BL353" s="171" t="s">
        <v>522</v>
      </c>
      <c r="BM353" s="171" t="s">
        <v>314</v>
      </c>
      <c r="BN353" s="171" t="s">
        <v>1147</v>
      </c>
    </row>
    <row r="354" spans="1:66" s="101" customFormat="1" ht="15">
      <c r="A354" s="35"/>
      <c r="B354" s="36"/>
      <c r="C354" s="36"/>
      <c r="D354" s="35"/>
      <c r="E354" s="36"/>
      <c r="F354" s="120"/>
      <c r="G354" s="97" t="str">
        <f t="shared" si="137"/>
        <v/>
      </c>
      <c r="H354" s="35"/>
      <c r="I354" s="36"/>
      <c r="J354" s="121"/>
      <c r="K354" s="121"/>
      <c r="L354" s="109">
        <f t="shared" si="138"/>
        <v>0</v>
      </c>
      <c r="M354" s="100">
        <f t="shared" si="139"/>
        <v>0</v>
      </c>
      <c r="N354" s="100"/>
      <c r="O354" s="110">
        <f t="shared" ref="O354:T417" si="158">IF(A354&lt;&gt;"",1,0)</f>
        <v>0</v>
      </c>
      <c r="P354" s="110">
        <f t="shared" si="158"/>
        <v>0</v>
      </c>
      <c r="Q354" s="110">
        <f t="shared" si="158"/>
        <v>0</v>
      </c>
      <c r="R354" s="110">
        <f t="shared" si="157"/>
        <v>0</v>
      </c>
      <c r="S354" s="110">
        <f t="shared" si="157"/>
        <v>0</v>
      </c>
      <c r="T354" s="110">
        <f t="shared" si="157"/>
        <v>0</v>
      </c>
      <c r="U354" s="110">
        <f t="shared" si="156"/>
        <v>0</v>
      </c>
      <c r="V354" s="110">
        <f t="shared" si="156"/>
        <v>0</v>
      </c>
      <c r="W354" s="110">
        <f t="shared" si="156"/>
        <v>0</v>
      </c>
      <c r="X354" s="110">
        <f t="shared" si="156"/>
        <v>0</v>
      </c>
      <c r="Y354" s="110">
        <f t="shared" si="156"/>
        <v>0</v>
      </c>
      <c r="Z354" s="110">
        <f t="shared" si="156"/>
        <v>1</v>
      </c>
      <c r="AB354" s="110">
        <f t="shared" si="140"/>
        <v>0</v>
      </c>
      <c r="AC354" s="110">
        <f t="shared" si="141"/>
        <v>0</v>
      </c>
      <c r="AD354" s="110">
        <f t="shared" si="142"/>
        <v>0</v>
      </c>
      <c r="AE354" s="110">
        <f t="shared" si="143"/>
        <v>0</v>
      </c>
      <c r="AF354" s="110">
        <f t="shared" si="144"/>
        <v>0</v>
      </c>
      <c r="AG354" s="110">
        <f t="shared" si="145"/>
        <v>0</v>
      </c>
      <c r="AI354" s="111">
        <f t="shared" si="134"/>
        <v>0</v>
      </c>
      <c r="AJ354" s="111">
        <f t="shared" si="135"/>
        <v>0</v>
      </c>
      <c r="AK354" s="111">
        <f t="shared" si="136"/>
        <v>0</v>
      </c>
      <c r="AR354" s="110" t="str">
        <f t="shared" si="146"/>
        <v/>
      </c>
      <c r="AS354" s="110" t="str">
        <f t="shared" si="147"/>
        <v/>
      </c>
      <c r="AT354" s="110" t="str">
        <f t="shared" si="148"/>
        <v/>
      </c>
      <c r="AU354" s="110" t="str">
        <f t="shared" si="149"/>
        <v/>
      </c>
      <c r="AV354" s="110" t="str">
        <f t="shared" si="150"/>
        <v/>
      </c>
      <c r="AW354" s="110" t="str">
        <f t="shared" si="133"/>
        <v/>
      </c>
      <c r="AX354" s="110" t="str">
        <f t="shared" si="133"/>
        <v/>
      </c>
      <c r="AY354" s="110" t="str">
        <f t="shared" si="133"/>
        <v/>
      </c>
      <c r="AZ354" s="110" t="str">
        <f t="shared" si="133"/>
        <v/>
      </c>
      <c r="BA354" s="110" t="str">
        <f t="shared" si="133"/>
        <v/>
      </c>
      <c r="BB354" s="110" t="str">
        <f t="shared" si="151"/>
        <v/>
      </c>
      <c r="BC354" s="110" t="str">
        <f t="shared" si="152"/>
        <v/>
      </c>
      <c r="BD354" s="110" t="str">
        <f t="shared" si="153"/>
        <v/>
      </c>
      <c r="BE354" s="110" t="str">
        <f t="shared" si="154"/>
        <v/>
      </c>
      <c r="BF354" s="110" t="str">
        <f t="shared" si="155"/>
        <v/>
      </c>
      <c r="BJ354" s="171" t="s">
        <v>1148</v>
      </c>
      <c r="BK354" s="171" t="s">
        <v>485</v>
      </c>
      <c r="BL354" s="171" t="s">
        <v>486</v>
      </c>
      <c r="BM354" s="171" t="s">
        <v>304</v>
      </c>
      <c r="BN354" s="171" t="s">
        <v>1149</v>
      </c>
    </row>
    <row r="355" spans="1:66" s="101" customFormat="1" ht="15">
      <c r="A355" s="35"/>
      <c r="B355" s="36"/>
      <c r="C355" s="36"/>
      <c r="D355" s="35"/>
      <c r="E355" s="36"/>
      <c r="F355" s="120"/>
      <c r="G355" s="97" t="str">
        <f t="shared" si="137"/>
        <v/>
      </c>
      <c r="H355" s="35"/>
      <c r="I355" s="36"/>
      <c r="J355" s="121"/>
      <c r="K355" s="121"/>
      <c r="L355" s="109">
        <f t="shared" si="138"/>
        <v>0</v>
      </c>
      <c r="M355" s="100">
        <f t="shared" si="139"/>
        <v>0</v>
      </c>
      <c r="N355" s="100"/>
      <c r="O355" s="110">
        <f t="shared" si="158"/>
        <v>0</v>
      </c>
      <c r="P355" s="110">
        <f t="shared" si="158"/>
        <v>0</v>
      </c>
      <c r="Q355" s="110">
        <f t="shared" si="158"/>
        <v>0</v>
      </c>
      <c r="R355" s="110">
        <f t="shared" si="157"/>
        <v>0</v>
      </c>
      <c r="S355" s="110">
        <f t="shared" si="157"/>
        <v>0</v>
      </c>
      <c r="T355" s="110">
        <f t="shared" si="157"/>
        <v>0</v>
      </c>
      <c r="U355" s="110">
        <f t="shared" si="156"/>
        <v>0</v>
      </c>
      <c r="V355" s="110">
        <f t="shared" si="156"/>
        <v>0</v>
      </c>
      <c r="W355" s="110">
        <f t="shared" si="156"/>
        <v>0</v>
      </c>
      <c r="X355" s="110">
        <f t="shared" si="156"/>
        <v>0</v>
      </c>
      <c r="Y355" s="110">
        <f t="shared" si="156"/>
        <v>0</v>
      </c>
      <c r="Z355" s="110">
        <f t="shared" si="156"/>
        <v>1</v>
      </c>
      <c r="AB355" s="110">
        <f t="shared" si="140"/>
        <v>0</v>
      </c>
      <c r="AC355" s="110">
        <f t="shared" si="141"/>
        <v>0</v>
      </c>
      <c r="AD355" s="110">
        <f t="shared" si="142"/>
        <v>0</v>
      </c>
      <c r="AE355" s="110">
        <f t="shared" si="143"/>
        <v>0</v>
      </c>
      <c r="AF355" s="110">
        <f t="shared" si="144"/>
        <v>0</v>
      </c>
      <c r="AG355" s="110">
        <f t="shared" si="145"/>
        <v>0</v>
      </c>
      <c r="AI355" s="111">
        <f t="shared" si="134"/>
        <v>0</v>
      </c>
      <c r="AJ355" s="111">
        <f t="shared" si="135"/>
        <v>0</v>
      </c>
      <c r="AK355" s="111">
        <f t="shared" si="136"/>
        <v>0</v>
      </c>
      <c r="AR355" s="110" t="str">
        <f t="shared" si="146"/>
        <v/>
      </c>
      <c r="AS355" s="110" t="str">
        <f t="shared" si="147"/>
        <v/>
      </c>
      <c r="AT355" s="110" t="str">
        <f t="shared" si="148"/>
        <v/>
      </c>
      <c r="AU355" s="110" t="str">
        <f t="shared" si="149"/>
        <v/>
      </c>
      <c r="AV355" s="110" t="str">
        <f t="shared" si="150"/>
        <v/>
      </c>
      <c r="AW355" s="110" t="str">
        <f t="shared" si="133"/>
        <v/>
      </c>
      <c r="AX355" s="110" t="str">
        <f t="shared" si="133"/>
        <v/>
      </c>
      <c r="AY355" s="110" t="str">
        <f t="shared" si="133"/>
        <v/>
      </c>
      <c r="AZ355" s="110" t="str">
        <f t="shared" si="133"/>
        <v/>
      </c>
      <c r="BA355" s="110" t="str">
        <f t="shared" si="133"/>
        <v/>
      </c>
      <c r="BB355" s="110" t="str">
        <f t="shared" si="151"/>
        <v/>
      </c>
      <c r="BC355" s="110" t="str">
        <f t="shared" si="152"/>
        <v/>
      </c>
      <c r="BD355" s="110" t="str">
        <f t="shared" si="153"/>
        <v/>
      </c>
      <c r="BE355" s="110" t="str">
        <f t="shared" si="154"/>
        <v/>
      </c>
      <c r="BF355" s="110" t="str">
        <f t="shared" si="155"/>
        <v/>
      </c>
      <c r="BJ355" s="171" t="s">
        <v>1150</v>
      </c>
      <c r="BK355" s="171" t="s">
        <v>1151</v>
      </c>
      <c r="BL355" s="171" t="s">
        <v>1152</v>
      </c>
      <c r="BM355" s="171" t="s">
        <v>352</v>
      </c>
      <c r="BN355" s="171" t="s">
        <v>1153</v>
      </c>
    </row>
    <row r="356" spans="1:66" s="101" customFormat="1" ht="15">
      <c r="A356" s="35"/>
      <c r="B356" s="36"/>
      <c r="C356" s="36"/>
      <c r="D356" s="35"/>
      <c r="E356" s="36"/>
      <c r="F356" s="120"/>
      <c r="G356" s="97" t="str">
        <f t="shared" si="137"/>
        <v/>
      </c>
      <c r="H356" s="35"/>
      <c r="I356" s="36"/>
      <c r="J356" s="121"/>
      <c r="K356" s="121"/>
      <c r="L356" s="109">
        <f t="shared" si="138"/>
        <v>0</v>
      </c>
      <c r="M356" s="100">
        <f t="shared" si="139"/>
        <v>0</v>
      </c>
      <c r="N356" s="100"/>
      <c r="O356" s="110">
        <f t="shared" si="158"/>
        <v>0</v>
      </c>
      <c r="P356" s="110">
        <f t="shared" si="158"/>
        <v>0</v>
      </c>
      <c r="Q356" s="110">
        <f t="shared" si="158"/>
        <v>0</v>
      </c>
      <c r="R356" s="110">
        <f t="shared" si="157"/>
        <v>0</v>
      </c>
      <c r="S356" s="110">
        <f t="shared" si="157"/>
        <v>0</v>
      </c>
      <c r="T356" s="110">
        <f t="shared" si="157"/>
        <v>0</v>
      </c>
      <c r="U356" s="110">
        <f t="shared" si="156"/>
        <v>0</v>
      </c>
      <c r="V356" s="110">
        <f t="shared" si="156"/>
        <v>0</v>
      </c>
      <c r="W356" s="110">
        <f t="shared" si="156"/>
        <v>0</v>
      </c>
      <c r="X356" s="110">
        <f t="shared" si="156"/>
        <v>0</v>
      </c>
      <c r="Y356" s="110">
        <f t="shared" si="156"/>
        <v>0</v>
      </c>
      <c r="Z356" s="110">
        <f t="shared" si="156"/>
        <v>1</v>
      </c>
      <c r="AB356" s="110">
        <f t="shared" si="140"/>
        <v>0</v>
      </c>
      <c r="AC356" s="110">
        <f t="shared" si="141"/>
        <v>0</v>
      </c>
      <c r="AD356" s="110">
        <f t="shared" si="142"/>
        <v>0</v>
      </c>
      <c r="AE356" s="110">
        <f t="shared" si="143"/>
        <v>0</v>
      </c>
      <c r="AF356" s="110">
        <f t="shared" si="144"/>
        <v>0</v>
      </c>
      <c r="AG356" s="110">
        <f t="shared" si="145"/>
        <v>0</v>
      </c>
      <c r="AI356" s="111">
        <f t="shared" si="134"/>
        <v>0</v>
      </c>
      <c r="AJ356" s="111">
        <f t="shared" si="135"/>
        <v>0</v>
      </c>
      <c r="AK356" s="111">
        <f t="shared" si="136"/>
        <v>0</v>
      </c>
      <c r="AR356" s="110" t="str">
        <f t="shared" si="146"/>
        <v/>
      </c>
      <c r="AS356" s="110" t="str">
        <f t="shared" si="147"/>
        <v/>
      </c>
      <c r="AT356" s="110" t="str">
        <f t="shared" si="148"/>
        <v/>
      </c>
      <c r="AU356" s="110" t="str">
        <f t="shared" si="149"/>
        <v/>
      </c>
      <c r="AV356" s="110" t="str">
        <f t="shared" si="150"/>
        <v/>
      </c>
      <c r="AW356" s="110" t="str">
        <f t="shared" si="133"/>
        <v/>
      </c>
      <c r="AX356" s="110" t="str">
        <f t="shared" si="133"/>
        <v/>
      </c>
      <c r="AY356" s="110" t="str">
        <f t="shared" si="133"/>
        <v/>
      </c>
      <c r="AZ356" s="110" t="str">
        <f t="shared" si="133"/>
        <v/>
      </c>
      <c r="BA356" s="110" t="str">
        <f t="shared" si="133"/>
        <v/>
      </c>
      <c r="BB356" s="110" t="str">
        <f t="shared" si="151"/>
        <v/>
      </c>
      <c r="BC356" s="110" t="str">
        <f t="shared" si="152"/>
        <v/>
      </c>
      <c r="BD356" s="110" t="str">
        <f t="shared" si="153"/>
        <v/>
      </c>
      <c r="BE356" s="110" t="str">
        <f t="shared" si="154"/>
        <v/>
      </c>
      <c r="BF356" s="110" t="str">
        <f t="shared" si="155"/>
        <v/>
      </c>
      <c r="BJ356" s="171" t="s">
        <v>1154</v>
      </c>
      <c r="BK356" s="171" t="s">
        <v>598</v>
      </c>
      <c r="BL356" s="171" t="s">
        <v>2348</v>
      </c>
      <c r="BM356" s="171" t="s">
        <v>599</v>
      </c>
      <c r="BN356" s="171" t="s">
        <v>1155</v>
      </c>
    </row>
    <row r="357" spans="1:66" s="101" customFormat="1" ht="15">
      <c r="A357" s="35"/>
      <c r="B357" s="36"/>
      <c r="C357" s="36"/>
      <c r="D357" s="35"/>
      <c r="E357" s="36"/>
      <c r="F357" s="120"/>
      <c r="G357" s="97" t="str">
        <f t="shared" si="137"/>
        <v/>
      </c>
      <c r="H357" s="35"/>
      <c r="I357" s="36"/>
      <c r="J357" s="121"/>
      <c r="K357" s="121"/>
      <c r="L357" s="109">
        <f t="shared" si="138"/>
        <v>0</v>
      </c>
      <c r="M357" s="100">
        <f t="shared" si="139"/>
        <v>0</v>
      </c>
      <c r="N357" s="100"/>
      <c r="O357" s="110">
        <f t="shared" si="158"/>
        <v>0</v>
      </c>
      <c r="P357" s="110">
        <f t="shared" si="158"/>
        <v>0</v>
      </c>
      <c r="Q357" s="110">
        <f t="shared" si="158"/>
        <v>0</v>
      </c>
      <c r="R357" s="110">
        <f t="shared" si="157"/>
        <v>0</v>
      </c>
      <c r="S357" s="110">
        <f t="shared" si="157"/>
        <v>0</v>
      </c>
      <c r="T357" s="110">
        <f t="shared" si="157"/>
        <v>0</v>
      </c>
      <c r="U357" s="110">
        <f t="shared" si="156"/>
        <v>0</v>
      </c>
      <c r="V357" s="110">
        <f t="shared" si="156"/>
        <v>0</v>
      </c>
      <c r="W357" s="110">
        <f t="shared" si="156"/>
        <v>0</v>
      </c>
      <c r="X357" s="110">
        <f t="shared" si="156"/>
        <v>0</v>
      </c>
      <c r="Y357" s="110">
        <f t="shared" si="156"/>
        <v>0</v>
      </c>
      <c r="Z357" s="110">
        <f t="shared" si="156"/>
        <v>1</v>
      </c>
      <c r="AB357" s="110">
        <f t="shared" si="140"/>
        <v>0</v>
      </c>
      <c r="AC357" s="110">
        <f t="shared" si="141"/>
        <v>0</v>
      </c>
      <c r="AD357" s="110">
        <f t="shared" si="142"/>
        <v>0</v>
      </c>
      <c r="AE357" s="110">
        <f t="shared" si="143"/>
        <v>0</v>
      </c>
      <c r="AF357" s="110">
        <f t="shared" si="144"/>
        <v>0</v>
      </c>
      <c r="AG357" s="110">
        <f t="shared" si="145"/>
        <v>0</v>
      </c>
      <c r="AI357" s="111">
        <f t="shared" si="134"/>
        <v>0</v>
      </c>
      <c r="AJ357" s="111">
        <f t="shared" si="135"/>
        <v>0</v>
      </c>
      <c r="AK357" s="111">
        <f t="shared" si="136"/>
        <v>0</v>
      </c>
      <c r="AR357" s="110" t="str">
        <f t="shared" si="146"/>
        <v/>
      </c>
      <c r="AS357" s="110" t="str">
        <f t="shared" si="147"/>
        <v/>
      </c>
      <c r="AT357" s="110" t="str">
        <f t="shared" si="148"/>
        <v/>
      </c>
      <c r="AU357" s="110" t="str">
        <f t="shared" si="149"/>
        <v/>
      </c>
      <c r="AV357" s="110" t="str">
        <f t="shared" si="150"/>
        <v/>
      </c>
      <c r="AW357" s="110" t="str">
        <f t="shared" si="133"/>
        <v/>
      </c>
      <c r="AX357" s="110" t="str">
        <f t="shared" si="133"/>
        <v/>
      </c>
      <c r="AY357" s="110" t="str">
        <f t="shared" si="133"/>
        <v/>
      </c>
      <c r="AZ357" s="110" t="str">
        <f t="shared" si="133"/>
        <v/>
      </c>
      <c r="BA357" s="110" t="str">
        <f t="shared" si="133"/>
        <v/>
      </c>
      <c r="BB357" s="110" t="str">
        <f t="shared" si="151"/>
        <v/>
      </c>
      <c r="BC357" s="110" t="str">
        <f t="shared" si="152"/>
        <v/>
      </c>
      <c r="BD357" s="110" t="str">
        <f t="shared" si="153"/>
        <v/>
      </c>
      <c r="BE357" s="110" t="str">
        <f t="shared" si="154"/>
        <v/>
      </c>
      <c r="BF357" s="110" t="str">
        <f t="shared" si="155"/>
        <v/>
      </c>
      <c r="BJ357" s="171" t="s">
        <v>1156</v>
      </c>
      <c r="BK357" s="171" t="s">
        <v>485</v>
      </c>
      <c r="BL357" s="171" t="s">
        <v>486</v>
      </c>
      <c r="BM357" s="171" t="s">
        <v>304</v>
      </c>
      <c r="BN357" s="171" t="s">
        <v>1157</v>
      </c>
    </row>
    <row r="358" spans="1:66" s="101" customFormat="1" ht="15">
      <c r="A358" s="35"/>
      <c r="B358" s="36"/>
      <c r="C358" s="36"/>
      <c r="D358" s="35"/>
      <c r="E358" s="36"/>
      <c r="F358" s="120"/>
      <c r="G358" s="97" t="str">
        <f t="shared" si="137"/>
        <v/>
      </c>
      <c r="H358" s="35"/>
      <c r="I358" s="36"/>
      <c r="J358" s="121"/>
      <c r="K358" s="121"/>
      <c r="L358" s="109">
        <f t="shared" si="138"/>
        <v>0</v>
      </c>
      <c r="M358" s="100">
        <f t="shared" si="139"/>
        <v>0</v>
      </c>
      <c r="N358" s="100"/>
      <c r="O358" s="110">
        <f t="shared" si="158"/>
        <v>0</v>
      </c>
      <c r="P358" s="110">
        <f t="shared" si="158"/>
        <v>0</v>
      </c>
      <c r="Q358" s="110">
        <f t="shared" si="158"/>
        <v>0</v>
      </c>
      <c r="R358" s="110">
        <f t="shared" si="157"/>
        <v>0</v>
      </c>
      <c r="S358" s="110">
        <f t="shared" si="157"/>
        <v>0</v>
      </c>
      <c r="T358" s="110">
        <f t="shared" si="157"/>
        <v>0</v>
      </c>
      <c r="U358" s="110">
        <f t="shared" si="156"/>
        <v>0</v>
      </c>
      <c r="V358" s="110">
        <f t="shared" si="156"/>
        <v>0</v>
      </c>
      <c r="W358" s="110">
        <f t="shared" si="156"/>
        <v>0</v>
      </c>
      <c r="X358" s="110">
        <f t="shared" si="156"/>
        <v>0</v>
      </c>
      <c r="Y358" s="110">
        <f t="shared" si="156"/>
        <v>0</v>
      </c>
      <c r="Z358" s="110">
        <f t="shared" si="156"/>
        <v>1</v>
      </c>
      <c r="AB358" s="110">
        <f t="shared" si="140"/>
        <v>0</v>
      </c>
      <c r="AC358" s="110">
        <f t="shared" si="141"/>
        <v>0</v>
      </c>
      <c r="AD358" s="110">
        <f t="shared" si="142"/>
        <v>0</v>
      </c>
      <c r="AE358" s="110">
        <f t="shared" si="143"/>
        <v>0</v>
      </c>
      <c r="AF358" s="110">
        <f t="shared" si="144"/>
        <v>0</v>
      </c>
      <c r="AG358" s="110">
        <f t="shared" si="145"/>
        <v>0</v>
      </c>
      <c r="AI358" s="111">
        <f t="shared" si="134"/>
        <v>0</v>
      </c>
      <c r="AJ358" s="111">
        <f t="shared" si="135"/>
        <v>0</v>
      </c>
      <c r="AK358" s="111">
        <f t="shared" si="136"/>
        <v>0</v>
      </c>
      <c r="AR358" s="110" t="str">
        <f t="shared" si="146"/>
        <v/>
      </c>
      <c r="AS358" s="110" t="str">
        <f t="shared" si="147"/>
        <v/>
      </c>
      <c r="AT358" s="110" t="str">
        <f t="shared" si="148"/>
        <v/>
      </c>
      <c r="AU358" s="110" t="str">
        <f t="shared" si="149"/>
        <v/>
      </c>
      <c r="AV358" s="110" t="str">
        <f t="shared" si="150"/>
        <v/>
      </c>
      <c r="AW358" s="110" t="str">
        <f t="shared" si="133"/>
        <v/>
      </c>
      <c r="AX358" s="110" t="str">
        <f t="shared" si="133"/>
        <v/>
      </c>
      <c r="AY358" s="110" t="str">
        <f t="shared" si="133"/>
        <v/>
      </c>
      <c r="AZ358" s="110" t="str">
        <f t="shared" si="133"/>
        <v/>
      </c>
      <c r="BA358" s="110" t="str">
        <f t="shared" si="133"/>
        <v/>
      </c>
      <c r="BB358" s="110" t="str">
        <f t="shared" si="151"/>
        <v/>
      </c>
      <c r="BC358" s="110" t="str">
        <f t="shared" si="152"/>
        <v/>
      </c>
      <c r="BD358" s="110" t="str">
        <f t="shared" si="153"/>
        <v/>
      </c>
      <c r="BE358" s="110" t="str">
        <f t="shared" si="154"/>
        <v/>
      </c>
      <c r="BF358" s="110" t="str">
        <f t="shared" si="155"/>
        <v/>
      </c>
      <c r="BJ358" s="171" t="s">
        <v>1158</v>
      </c>
      <c r="BK358" s="171" t="s">
        <v>345</v>
      </c>
      <c r="BL358" s="171" t="s">
        <v>346</v>
      </c>
      <c r="BM358" s="171" t="s">
        <v>347</v>
      </c>
      <c r="BN358" s="171" t="s">
        <v>1159</v>
      </c>
    </row>
    <row r="359" spans="1:66" s="101" customFormat="1" ht="15">
      <c r="A359" s="35"/>
      <c r="B359" s="36"/>
      <c r="C359" s="36"/>
      <c r="D359" s="35"/>
      <c r="E359" s="36"/>
      <c r="F359" s="120"/>
      <c r="G359" s="97" t="str">
        <f t="shared" si="137"/>
        <v/>
      </c>
      <c r="H359" s="35"/>
      <c r="I359" s="36"/>
      <c r="J359" s="121"/>
      <c r="K359" s="121"/>
      <c r="L359" s="109">
        <f t="shared" si="138"/>
        <v>0</v>
      </c>
      <c r="M359" s="100">
        <f t="shared" si="139"/>
        <v>0</v>
      </c>
      <c r="N359" s="100"/>
      <c r="O359" s="110">
        <f t="shared" si="158"/>
        <v>0</v>
      </c>
      <c r="P359" s="110">
        <f t="shared" si="158"/>
        <v>0</v>
      </c>
      <c r="Q359" s="110">
        <f t="shared" si="158"/>
        <v>0</v>
      </c>
      <c r="R359" s="110">
        <f t="shared" si="157"/>
        <v>0</v>
      </c>
      <c r="S359" s="110">
        <f t="shared" si="157"/>
        <v>0</v>
      </c>
      <c r="T359" s="110">
        <f t="shared" si="157"/>
        <v>0</v>
      </c>
      <c r="U359" s="110">
        <f t="shared" si="156"/>
        <v>0</v>
      </c>
      <c r="V359" s="110">
        <f t="shared" si="156"/>
        <v>0</v>
      </c>
      <c r="W359" s="110">
        <f t="shared" si="156"/>
        <v>0</v>
      </c>
      <c r="X359" s="110">
        <f t="shared" si="156"/>
        <v>0</v>
      </c>
      <c r="Y359" s="110">
        <f t="shared" si="156"/>
        <v>0</v>
      </c>
      <c r="Z359" s="110">
        <f t="shared" si="156"/>
        <v>1</v>
      </c>
      <c r="AB359" s="110">
        <f t="shared" si="140"/>
        <v>0</v>
      </c>
      <c r="AC359" s="110">
        <f t="shared" si="141"/>
        <v>0</v>
      </c>
      <c r="AD359" s="110">
        <f t="shared" si="142"/>
        <v>0</v>
      </c>
      <c r="AE359" s="110">
        <f t="shared" si="143"/>
        <v>0</v>
      </c>
      <c r="AF359" s="110">
        <f t="shared" si="144"/>
        <v>0</v>
      </c>
      <c r="AG359" s="110">
        <f t="shared" si="145"/>
        <v>0</v>
      </c>
      <c r="AI359" s="111">
        <f t="shared" si="134"/>
        <v>0</v>
      </c>
      <c r="AJ359" s="111">
        <f t="shared" si="135"/>
        <v>0</v>
      </c>
      <c r="AK359" s="111">
        <f t="shared" si="136"/>
        <v>0</v>
      </c>
      <c r="AR359" s="110" t="str">
        <f t="shared" si="146"/>
        <v/>
      </c>
      <c r="AS359" s="110" t="str">
        <f t="shared" si="147"/>
        <v/>
      </c>
      <c r="AT359" s="110" t="str">
        <f t="shared" si="148"/>
        <v/>
      </c>
      <c r="AU359" s="110" t="str">
        <f t="shared" si="149"/>
        <v/>
      </c>
      <c r="AV359" s="110" t="str">
        <f t="shared" si="150"/>
        <v/>
      </c>
      <c r="AW359" s="110" t="str">
        <f t="shared" si="133"/>
        <v/>
      </c>
      <c r="AX359" s="110" t="str">
        <f t="shared" si="133"/>
        <v/>
      </c>
      <c r="AY359" s="110" t="str">
        <f t="shared" si="133"/>
        <v/>
      </c>
      <c r="AZ359" s="110" t="str">
        <f t="shared" si="133"/>
        <v/>
      </c>
      <c r="BA359" s="110" t="str">
        <f t="shared" si="133"/>
        <v/>
      </c>
      <c r="BB359" s="110" t="str">
        <f t="shared" si="151"/>
        <v/>
      </c>
      <c r="BC359" s="110" t="str">
        <f t="shared" si="152"/>
        <v/>
      </c>
      <c r="BD359" s="110" t="str">
        <f t="shared" si="153"/>
        <v/>
      </c>
      <c r="BE359" s="110" t="str">
        <f t="shared" si="154"/>
        <v/>
      </c>
      <c r="BF359" s="110" t="str">
        <f t="shared" si="155"/>
        <v/>
      </c>
      <c r="BJ359" s="171" t="s">
        <v>1160</v>
      </c>
      <c r="BK359" s="171" t="s">
        <v>986</v>
      </c>
      <c r="BL359" s="171" t="s">
        <v>987</v>
      </c>
      <c r="BM359" s="171" t="s">
        <v>357</v>
      </c>
      <c r="BN359" s="171" t="s">
        <v>1161</v>
      </c>
    </row>
    <row r="360" spans="1:66" s="101" customFormat="1" ht="15">
      <c r="A360" s="35"/>
      <c r="B360" s="36"/>
      <c r="C360" s="36"/>
      <c r="D360" s="35"/>
      <c r="E360" s="36"/>
      <c r="F360" s="120"/>
      <c r="G360" s="97" t="str">
        <f t="shared" si="137"/>
        <v/>
      </c>
      <c r="H360" s="35"/>
      <c r="I360" s="36"/>
      <c r="J360" s="121"/>
      <c r="K360" s="121"/>
      <c r="L360" s="109">
        <f t="shared" si="138"/>
        <v>0</v>
      </c>
      <c r="M360" s="100">
        <f t="shared" si="139"/>
        <v>0</v>
      </c>
      <c r="N360" s="100"/>
      <c r="O360" s="110">
        <f t="shared" si="158"/>
        <v>0</v>
      </c>
      <c r="P360" s="110">
        <f t="shared" si="158"/>
        <v>0</v>
      </c>
      <c r="Q360" s="110">
        <f t="shared" si="158"/>
        <v>0</v>
      </c>
      <c r="R360" s="110">
        <f t="shared" si="157"/>
        <v>0</v>
      </c>
      <c r="S360" s="110">
        <f t="shared" si="157"/>
        <v>0</v>
      </c>
      <c r="T360" s="110">
        <f t="shared" si="157"/>
        <v>0</v>
      </c>
      <c r="U360" s="110">
        <f t="shared" si="156"/>
        <v>0</v>
      </c>
      <c r="V360" s="110">
        <f t="shared" si="156"/>
        <v>0</v>
      </c>
      <c r="W360" s="110">
        <f t="shared" si="156"/>
        <v>0</v>
      </c>
      <c r="X360" s="110">
        <f t="shared" si="156"/>
        <v>0</v>
      </c>
      <c r="Y360" s="110">
        <f t="shared" si="156"/>
        <v>0</v>
      </c>
      <c r="Z360" s="110">
        <f t="shared" si="156"/>
        <v>1</v>
      </c>
      <c r="AB360" s="110">
        <f t="shared" si="140"/>
        <v>0</v>
      </c>
      <c r="AC360" s="110">
        <f t="shared" si="141"/>
        <v>0</v>
      </c>
      <c r="AD360" s="110">
        <f t="shared" si="142"/>
        <v>0</v>
      </c>
      <c r="AE360" s="110">
        <f t="shared" si="143"/>
        <v>0</v>
      </c>
      <c r="AF360" s="110">
        <f t="shared" si="144"/>
        <v>0</v>
      </c>
      <c r="AG360" s="110">
        <f t="shared" si="145"/>
        <v>0</v>
      </c>
      <c r="AI360" s="111">
        <f t="shared" si="134"/>
        <v>0</v>
      </c>
      <c r="AJ360" s="111">
        <f t="shared" si="135"/>
        <v>0</v>
      </c>
      <c r="AK360" s="111">
        <f t="shared" si="136"/>
        <v>0</v>
      </c>
      <c r="AR360" s="110" t="str">
        <f t="shared" si="146"/>
        <v/>
      </c>
      <c r="AS360" s="110" t="str">
        <f t="shared" si="147"/>
        <v/>
      </c>
      <c r="AT360" s="110" t="str">
        <f t="shared" si="148"/>
        <v/>
      </c>
      <c r="AU360" s="110" t="str">
        <f t="shared" si="149"/>
        <v/>
      </c>
      <c r="AV360" s="110" t="str">
        <f t="shared" si="150"/>
        <v/>
      </c>
      <c r="AW360" s="110" t="str">
        <f t="shared" si="133"/>
        <v/>
      </c>
      <c r="AX360" s="110" t="str">
        <f t="shared" si="133"/>
        <v/>
      </c>
      <c r="AY360" s="110" t="str">
        <f t="shared" si="133"/>
        <v/>
      </c>
      <c r="AZ360" s="110" t="str">
        <f t="shared" si="133"/>
        <v/>
      </c>
      <c r="BA360" s="110" t="str">
        <f t="shared" si="133"/>
        <v/>
      </c>
      <c r="BB360" s="110" t="str">
        <f t="shared" si="151"/>
        <v/>
      </c>
      <c r="BC360" s="110" t="str">
        <f t="shared" si="152"/>
        <v/>
      </c>
      <c r="BD360" s="110" t="str">
        <f t="shared" si="153"/>
        <v/>
      </c>
      <c r="BE360" s="110" t="str">
        <f t="shared" si="154"/>
        <v/>
      </c>
      <c r="BF360" s="110" t="str">
        <f t="shared" si="155"/>
        <v/>
      </c>
      <c r="BJ360" s="171" t="s">
        <v>1162</v>
      </c>
      <c r="BK360" s="171" t="s">
        <v>1151</v>
      </c>
      <c r="BL360" s="171" t="s">
        <v>1152</v>
      </c>
      <c r="BM360" s="171" t="s">
        <v>352</v>
      </c>
      <c r="BN360" s="171" t="s">
        <v>1163</v>
      </c>
    </row>
    <row r="361" spans="1:66" s="101" customFormat="1" ht="15">
      <c r="A361" s="35"/>
      <c r="B361" s="36"/>
      <c r="C361" s="36"/>
      <c r="D361" s="35"/>
      <c r="E361" s="36"/>
      <c r="F361" s="120"/>
      <c r="G361" s="97" t="str">
        <f t="shared" si="137"/>
        <v/>
      </c>
      <c r="H361" s="35"/>
      <c r="I361" s="36"/>
      <c r="J361" s="121"/>
      <c r="K361" s="121"/>
      <c r="L361" s="109">
        <f t="shared" si="138"/>
        <v>0</v>
      </c>
      <c r="M361" s="100">
        <f t="shared" si="139"/>
        <v>0</v>
      </c>
      <c r="N361" s="100"/>
      <c r="O361" s="110">
        <f t="shared" si="158"/>
        <v>0</v>
      </c>
      <c r="P361" s="110">
        <f t="shared" si="158"/>
        <v>0</v>
      </c>
      <c r="Q361" s="110">
        <f t="shared" si="158"/>
        <v>0</v>
      </c>
      <c r="R361" s="110">
        <f t="shared" si="157"/>
        <v>0</v>
      </c>
      <c r="S361" s="110">
        <f t="shared" si="157"/>
        <v>0</v>
      </c>
      <c r="T361" s="110">
        <f t="shared" si="157"/>
        <v>0</v>
      </c>
      <c r="U361" s="110">
        <f t="shared" si="156"/>
        <v>0</v>
      </c>
      <c r="V361" s="110">
        <f t="shared" si="156"/>
        <v>0</v>
      </c>
      <c r="W361" s="110">
        <f t="shared" si="156"/>
        <v>0</v>
      </c>
      <c r="X361" s="110">
        <f t="shared" si="156"/>
        <v>0</v>
      </c>
      <c r="Y361" s="110">
        <f t="shared" si="156"/>
        <v>0</v>
      </c>
      <c r="Z361" s="110">
        <f t="shared" si="156"/>
        <v>1</v>
      </c>
      <c r="AB361" s="110">
        <f t="shared" si="140"/>
        <v>0</v>
      </c>
      <c r="AC361" s="110">
        <f t="shared" si="141"/>
        <v>0</v>
      </c>
      <c r="AD361" s="110">
        <f t="shared" si="142"/>
        <v>0</v>
      </c>
      <c r="AE361" s="110">
        <f t="shared" si="143"/>
        <v>0</v>
      </c>
      <c r="AF361" s="110">
        <f t="shared" si="144"/>
        <v>0</v>
      </c>
      <c r="AG361" s="110">
        <f t="shared" si="145"/>
        <v>0</v>
      </c>
      <c r="AI361" s="111">
        <f t="shared" si="134"/>
        <v>0</v>
      </c>
      <c r="AJ361" s="111">
        <f t="shared" si="135"/>
        <v>0</v>
      </c>
      <c r="AK361" s="111">
        <f t="shared" si="136"/>
        <v>0</v>
      </c>
      <c r="AR361" s="110" t="str">
        <f t="shared" si="146"/>
        <v/>
      </c>
      <c r="AS361" s="110" t="str">
        <f t="shared" si="147"/>
        <v/>
      </c>
      <c r="AT361" s="110" t="str">
        <f t="shared" si="148"/>
        <v/>
      </c>
      <c r="AU361" s="110" t="str">
        <f t="shared" si="149"/>
        <v/>
      </c>
      <c r="AV361" s="110" t="str">
        <f t="shared" si="150"/>
        <v/>
      </c>
      <c r="AW361" s="110" t="str">
        <f t="shared" si="133"/>
        <v/>
      </c>
      <c r="AX361" s="110" t="str">
        <f t="shared" si="133"/>
        <v/>
      </c>
      <c r="AY361" s="110" t="str">
        <f t="shared" si="133"/>
        <v/>
      </c>
      <c r="AZ361" s="110" t="str">
        <f t="shared" si="133"/>
        <v/>
      </c>
      <c r="BA361" s="110" t="str">
        <f t="shared" si="133"/>
        <v/>
      </c>
      <c r="BB361" s="110" t="str">
        <f t="shared" si="151"/>
        <v/>
      </c>
      <c r="BC361" s="110" t="str">
        <f t="shared" si="152"/>
        <v/>
      </c>
      <c r="BD361" s="110" t="str">
        <f t="shared" si="153"/>
        <v/>
      </c>
      <c r="BE361" s="110" t="str">
        <f t="shared" si="154"/>
        <v/>
      </c>
      <c r="BF361" s="110" t="str">
        <f t="shared" si="155"/>
        <v/>
      </c>
      <c r="BJ361" s="171" t="s">
        <v>1164</v>
      </c>
      <c r="BK361" s="171" t="s">
        <v>1067</v>
      </c>
      <c r="BL361" s="171" t="s">
        <v>1014</v>
      </c>
      <c r="BM361" s="171" t="s">
        <v>329</v>
      </c>
      <c r="BN361" s="171" t="s">
        <v>1165</v>
      </c>
    </row>
    <row r="362" spans="1:66" s="101" customFormat="1" ht="15">
      <c r="A362" s="35"/>
      <c r="B362" s="36"/>
      <c r="C362" s="36"/>
      <c r="D362" s="35"/>
      <c r="E362" s="36"/>
      <c r="F362" s="120"/>
      <c r="G362" s="97" t="str">
        <f t="shared" si="137"/>
        <v/>
      </c>
      <c r="H362" s="35"/>
      <c r="I362" s="36"/>
      <c r="J362" s="121"/>
      <c r="K362" s="121"/>
      <c r="L362" s="109">
        <f t="shared" si="138"/>
        <v>0</v>
      </c>
      <c r="M362" s="100">
        <f t="shared" si="139"/>
        <v>0</v>
      </c>
      <c r="N362" s="100"/>
      <c r="O362" s="110">
        <f t="shared" si="158"/>
        <v>0</v>
      </c>
      <c r="P362" s="110">
        <f t="shared" si="158"/>
        <v>0</v>
      </c>
      <c r="Q362" s="110">
        <f t="shared" si="158"/>
        <v>0</v>
      </c>
      <c r="R362" s="110">
        <f t="shared" si="157"/>
        <v>0</v>
      </c>
      <c r="S362" s="110">
        <f t="shared" si="157"/>
        <v>0</v>
      </c>
      <c r="T362" s="110">
        <f t="shared" si="157"/>
        <v>0</v>
      </c>
      <c r="U362" s="110">
        <f t="shared" si="156"/>
        <v>0</v>
      </c>
      <c r="V362" s="110">
        <f t="shared" si="156"/>
        <v>0</v>
      </c>
      <c r="W362" s="110">
        <f t="shared" si="156"/>
        <v>0</v>
      </c>
      <c r="X362" s="110">
        <f t="shared" si="156"/>
        <v>0</v>
      </c>
      <c r="Y362" s="110">
        <f t="shared" si="156"/>
        <v>0</v>
      </c>
      <c r="Z362" s="110">
        <f t="shared" si="156"/>
        <v>1</v>
      </c>
      <c r="AB362" s="110">
        <f t="shared" si="140"/>
        <v>0</v>
      </c>
      <c r="AC362" s="110">
        <f t="shared" si="141"/>
        <v>0</v>
      </c>
      <c r="AD362" s="110">
        <f t="shared" si="142"/>
        <v>0</v>
      </c>
      <c r="AE362" s="110">
        <f t="shared" si="143"/>
        <v>0</v>
      </c>
      <c r="AF362" s="110">
        <f t="shared" si="144"/>
        <v>0</v>
      </c>
      <c r="AG362" s="110">
        <f t="shared" si="145"/>
        <v>0</v>
      </c>
      <c r="AI362" s="111">
        <f t="shared" si="134"/>
        <v>0</v>
      </c>
      <c r="AJ362" s="111">
        <f t="shared" si="135"/>
        <v>0</v>
      </c>
      <c r="AK362" s="111">
        <f t="shared" si="136"/>
        <v>0</v>
      </c>
      <c r="AR362" s="110" t="str">
        <f t="shared" si="146"/>
        <v/>
      </c>
      <c r="AS362" s="110" t="str">
        <f t="shared" si="147"/>
        <v/>
      </c>
      <c r="AT362" s="110" t="str">
        <f t="shared" si="148"/>
        <v/>
      </c>
      <c r="AU362" s="110" t="str">
        <f t="shared" si="149"/>
        <v/>
      </c>
      <c r="AV362" s="110" t="str">
        <f t="shared" si="150"/>
        <v/>
      </c>
      <c r="AW362" s="110" t="str">
        <f t="shared" si="133"/>
        <v/>
      </c>
      <c r="AX362" s="110" t="str">
        <f t="shared" si="133"/>
        <v/>
      </c>
      <c r="AY362" s="110" t="str">
        <f t="shared" si="133"/>
        <v/>
      </c>
      <c r="AZ362" s="110" t="str">
        <f t="shared" si="133"/>
        <v/>
      </c>
      <c r="BA362" s="110" t="str">
        <f t="shared" si="133"/>
        <v/>
      </c>
      <c r="BB362" s="110" t="str">
        <f t="shared" si="151"/>
        <v/>
      </c>
      <c r="BC362" s="110" t="str">
        <f t="shared" si="152"/>
        <v/>
      </c>
      <c r="BD362" s="110" t="str">
        <f t="shared" si="153"/>
        <v/>
      </c>
      <c r="BE362" s="110" t="str">
        <f t="shared" si="154"/>
        <v/>
      </c>
      <c r="BF362" s="110" t="str">
        <f t="shared" si="155"/>
        <v/>
      </c>
      <c r="BJ362" s="171" t="s">
        <v>1166</v>
      </c>
      <c r="BK362" s="171" t="s">
        <v>485</v>
      </c>
      <c r="BL362" s="171" t="s">
        <v>486</v>
      </c>
      <c r="BM362" s="171" t="s">
        <v>304</v>
      </c>
      <c r="BN362" s="171" t="s">
        <v>1167</v>
      </c>
    </row>
    <row r="363" spans="1:66" s="101" customFormat="1" ht="15">
      <c r="A363" s="35"/>
      <c r="B363" s="36"/>
      <c r="C363" s="36"/>
      <c r="D363" s="35"/>
      <c r="E363" s="36"/>
      <c r="F363" s="120"/>
      <c r="G363" s="97" t="str">
        <f t="shared" si="137"/>
        <v/>
      </c>
      <c r="H363" s="35"/>
      <c r="I363" s="36"/>
      <c r="J363" s="121"/>
      <c r="K363" s="121"/>
      <c r="L363" s="109">
        <f t="shared" si="138"/>
        <v>0</v>
      </c>
      <c r="M363" s="100">
        <f t="shared" si="139"/>
        <v>0</v>
      </c>
      <c r="N363" s="100"/>
      <c r="O363" s="110">
        <f t="shared" si="158"/>
        <v>0</v>
      </c>
      <c r="P363" s="110">
        <f t="shared" si="158"/>
        <v>0</v>
      </c>
      <c r="Q363" s="110">
        <f t="shared" si="158"/>
        <v>0</v>
      </c>
      <c r="R363" s="110">
        <f t="shared" si="157"/>
        <v>0</v>
      </c>
      <c r="S363" s="110">
        <f t="shared" si="157"/>
        <v>0</v>
      </c>
      <c r="T363" s="110">
        <f t="shared" si="157"/>
        <v>0</v>
      </c>
      <c r="U363" s="110">
        <f t="shared" si="156"/>
        <v>0</v>
      </c>
      <c r="V363" s="110">
        <f t="shared" si="156"/>
        <v>0</v>
      </c>
      <c r="W363" s="110">
        <f t="shared" si="156"/>
        <v>0</v>
      </c>
      <c r="X363" s="110">
        <f t="shared" si="156"/>
        <v>0</v>
      </c>
      <c r="Y363" s="110">
        <f t="shared" si="156"/>
        <v>0</v>
      </c>
      <c r="Z363" s="110">
        <f t="shared" si="156"/>
        <v>1</v>
      </c>
      <c r="AB363" s="110">
        <f t="shared" si="140"/>
        <v>0</v>
      </c>
      <c r="AC363" s="110">
        <f t="shared" si="141"/>
        <v>0</v>
      </c>
      <c r="AD363" s="110">
        <f t="shared" si="142"/>
        <v>0</v>
      </c>
      <c r="AE363" s="110">
        <f t="shared" si="143"/>
        <v>0</v>
      </c>
      <c r="AF363" s="110">
        <f t="shared" si="144"/>
        <v>0</v>
      </c>
      <c r="AG363" s="110">
        <f t="shared" si="145"/>
        <v>0</v>
      </c>
      <c r="AI363" s="111">
        <f t="shared" si="134"/>
        <v>0</v>
      </c>
      <c r="AJ363" s="111">
        <f t="shared" si="135"/>
        <v>0</v>
      </c>
      <c r="AK363" s="111">
        <f t="shared" si="136"/>
        <v>0</v>
      </c>
      <c r="AR363" s="110" t="str">
        <f t="shared" si="146"/>
        <v/>
      </c>
      <c r="AS363" s="110" t="str">
        <f t="shared" si="147"/>
        <v/>
      </c>
      <c r="AT363" s="110" t="str">
        <f t="shared" si="148"/>
        <v/>
      </c>
      <c r="AU363" s="110" t="str">
        <f t="shared" si="149"/>
        <v/>
      </c>
      <c r="AV363" s="110" t="str">
        <f t="shared" si="150"/>
        <v/>
      </c>
      <c r="AW363" s="110" t="str">
        <f t="shared" ref="AW363:BA413" si="159">IF($A363="","",IF(AR363&lt;10,AR363,(LEFT(AR363)+RIGHT(AR363))))</f>
        <v/>
      </c>
      <c r="AX363" s="110" t="str">
        <f t="shared" si="159"/>
        <v/>
      </c>
      <c r="AY363" s="110" t="str">
        <f t="shared" si="159"/>
        <v/>
      </c>
      <c r="AZ363" s="110" t="str">
        <f t="shared" si="159"/>
        <v/>
      </c>
      <c r="BA363" s="110" t="str">
        <f t="shared" si="159"/>
        <v/>
      </c>
      <c r="BB363" s="110" t="str">
        <f t="shared" si="151"/>
        <v/>
      </c>
      <c r="BC363" s="110" t="str">
        <f t="shared" si="152"/>
        <v/>
      </c>
      <c r="BD363" s="110" t="str">
        <f t="shared" si="153"/>
        <v/>
      </c>
      <c r="BE363" s="110" t="str">
        <f t="shared" si="154"/>
        <v/>
      </c>
      <c r="BF363" s="110" t="str">
        <f t="shared" si="155"/>
        <v/>
      </c>
      <c r="BJ363" s="171" t="s">
        <v>1168</v>
      </c>
      <c r="BK363" s="171" t="s">
        <v>544</v>
      </c>
      <c r="BL363" s="171" t="s">
        <v>545</v>
      </c>
      <c r="BM363" s="171" t="s">
        <v>304</v>
      </c>
      <c r="BN363" s="171" t="s">
        <v>1169</v>
      </c>
    </row>
    <row r="364" spans="1:66" s="101" customFormat="1" ht="15">
      <c r="A364" s="35"/>
      <c r="B364" s="36"/>
      <c r="C364" s="36"/>
      <c r="D364" s="35"/>
      <c r="E364" s="36"/>
      <c r="F364" s="120"/>
      <c r="G364" s="97" t="str">
        <f t="shared" si="137"/>
        <v/>
      </c>
      <c r="H364" s="35"/>
      <c r="I364" s="36"/>
      <c r="J364" s="121"/>
      <c r="K364" s="121"/>
      <c r="L364" s="109">
        <f t="shared" si="138"/>
        <v>0</v>
      </c>
      <c r="M364" s="100">
        <f t="shared" si="139"/>
        <v>0</v>
      </c>
      <c r="N364" s="100"/>
      <c r="O364" s="110">
        <f t="shared" si="158"/>
        <v>0</v>
      </c>
      <c r="P364" s="110">
        <f t="shared" si="158"/>
        <v>0</v>
      </c>
      <c r="Q364" s="110">
        <f t="shared" si="158"/>
        <v>0</v>
      </c>
      <c r="R364" s="110">
        <f t="shared" si="157"/>
        <v>0</v>
      </c>
      <c r="S364" s="110">
        <f t="shared" si="157"/>
        <v>0</v>
      </c>
      <c r="T364" s="110">
        <f t="shared" si="157"/>
        <v>0</v>
      </c>
      <c r="U364" s="110">
        <f t="shared" si="156"/>
        <v>0</v>
      </c>
      <c r="V364" s="110">
        <f t="shared" si="156"/>
        <v>0</v>
      </c>
      <c r="W364" s="110">
        <f t="shared" si="156"/>
        <v>0</v>
      </c>
      <c r="X364" s="110">
        <f t="shared" si="156"/>
        <v>0</v>
      </c>
      <c r="Y364" s="110">
        <f t="shared" si="156"/>
        <v>0</v>
      </c>
      <c r="Z364" s="110">
        <f t="shared" si="156"/>
        <v>1</v>
      </c>
      <c r="AB364" s="110">
        <f t="shared" si="140"/>
        <v>0</v>
      </c>
      <c r="AC364" s="110">
        <f t="shared" si="141"/>
        <v>0</v>
      </c>
      <c r="AD364" s="110">
        <f t="shared" si="142"/>
        <v>0</v>
      </c>
      <c r="AE364" s="110">
        <f t="shared" si="143"/>
        <v>0</v>
      </c>
      <c r="AF364" s="110">
        <f t="shared" si="144"/>
        <v>0</v>
      </c>
      <c r="AG364" s="110">
        <f t="shared" si="145"/>
        <v>0</v>
      </c>
      <c r="AI364" s="111">
        <f t="shared" si="134"/>
        <v>0</v>
      </c>
      <c r="AJ364" s="111">
        <f t="shared" si="135"/>
        <v>0</v>
      </c>
      <c r="AK364" s="111">
        <f t="shared" si="136"/>
        <v>0</v>
      </c>
      <c r="AR364" s="110" t="str">
        <f t="shared" si="146"/>
        <v/>
      </c>
      <c r="AS364" s="110" t="str">
        <f t="shared" si="147"/>
        <v/>
      </c>
      <c r="AT364" s="110" t="str">
        <f t="shared" si="148"/>
        <v/>
      </c>
      <c r="AU364" s="110" t="str">
        <f t="shared" si="149"/>
        <v/>
      </c>
      <c r="AV364" s="110" t="str">
        <f t="shared" si="150"/>
        <v/>
      </c>
      <c r="AW364" s="110" t="str">
        <f t="shared" si="159"/>
        <v/>
      </c>
      <c r="AX364" s="110" t="str">
        <f t="shared" si="159"/>
        <v/>
      </c>
      <c r="AY364" s="110" t="str">
        <f t="shared" si="159"/>
        <v/>
      </c>
      <c r="AZ364" s="110" t="str">
        <f t="shared" si="159"/>
        <v/>
      </c>
      <c r="BA364" s="110" t="str">
        <f t="shared" si="159"/>
        <v/>
      </c>
      <c r="BB364" s="110" t="str">
        <f t="shared" si="151"/>
        <v/>
      </c>
      <c r="BC364" s="110" t="str">
        <f t="shared" si="152"/>
        <v/>
      </c>
      <c r="BD364" s="110" t="str">
        <f t="shared" si="153"/>
        <v/>
      </c>
      <c r="BE364" s="110" t="str">
        <f t="shared" si="154"/>
        <v/>
      </c>
      <c r="BF364" s="110" t="str">
        <f t="shared" si="155"/>
        <v/>
      </c>
      <c r="BJ364" s="171" t="s">
        <v>1170</v>
      </c>
      <c r="BK364" s="171" t="s">
        <v>505</v>
      </c>
      <c r="BL364" s="171" t="s">
        <v>506</v>
      </c>
      <c r="BM364" s="171" t="s">
        <v>314</v>
      </c>
      <c r="BN364" s="171" t="s">
        <v>1171</v>
      </c>
    </row>
    <row r="365" spans="1:66" s="101" customFormat="1" ht="15">
      <c r="A365" s="35"/>
      <c r="B365" s="36"/>
      <c r="C365" s="36"/>
      <c r="D365" s="35"/>
      <c r="E365" s="36"/>
      <c r="F365" s="120"/>
      <c r="G365" s="97" t="str">
        <f t="shared" si="137"/>
        <v/>
      </c>
      <c r="H365" s="35"/>
      <c r="I365" s="36"/>
      <c r="J365" s="121"/>
      <c r="K365" s="121"/>
      <c r="L365" s="109">
        <f t="shared" si="138"/>
        <v>0</v>
      </c>
      <c r="M365" s="100">
        <f t="shared" si="139"/>
        <v>0</v>
      </c>
      <c r="N365" s="100"/>
      <c r="O365" s="110">
        <f t="shared" si="158"/>
        <v>0</v>
      </c>
      <c r="P365" s="110">
        <f t="shared" si="158"/>
        <v>0</v>
      </c>
      <c r="Q365" s="110">
        <f t="shared" si="158"/>
        <v>0</v>
      </c>
      <c r="R365" s="110">
        <f t="shared" si="157"/>
        <v>0</v>
      </c>
      <c r="S365" s="110">
        <f t="shared" si="157"/>
        <v>0</v>
      </c>
      <c r="T365" s="110">
        <f t="shared" si="157"/>
        <v>0</v>
      </c>
      <c r="U365" s="110">
        <f t="shared" si="156"/>
        <v>0</v>
      </c>
      <c r="V365" s="110">
        <f t="shared" si="156"/>
        <v>0</v>
      </c>
      <c r="W365" s="110">
        <f t="shared" si="156"/>
        <v>0</v>
      </c>
      <c r="X365" s="110">
        <f t="shared" si="156"/>
        <v>0</v>
      </c>
      <c r="Y365" s="110">
        <f t="shared" si="156"/>
        <v>0</v>
      </c>
      <c r="Z365" s="110">
        <f t="shared" si="156"/>
        <v>1</v>
      </c>
      <c r="AB365" s="110">
        <f t="shared" si="140"/>
        <v>0</v>
      </c>
      <c r="AC365" s="110">
        <f t="shared" si="141"/>
        <v>0</v>
      </c>
      <c r="AD365" s="110">
        <f t="shared" si="142"/>
        <v>0</v>
      </c>
      <c r="AE365" s="110">
        <f t="shared" si="143"/>
        <v>0</v>
      </c>
      <c r="AF365" s="110">
        <f t="shared" si="144"/>
        <v>0</v>
      </c>
      <c r="AG365" s="110">
        <f t="shared" si="145"/>
        <v>0</v>
      </c>
      <c r="AI365" s="111">
        <f t="shared" si="134"/>
        <v>0</v>
      </c>
      <c r="AJ365" s="111">
        <f t="shared" si="135"/>
        <v>0</v>
      </c>
      <c r="AK365" s="111">
        <f t="shared" si="136"/>
        <v>0</v>
      </c>
      <c r="AR365" s="110" t="str">
        <f t="shared" si="146"/>
        <v/>
      </c>
      <c r="AS365" s="110" t="str">
        <f t="shared" si="147"/>
        <v/>
      </c>
      <c r="AT365" s="110" t="str">
        <f t="shared" si="148"/>
        <v/>
      </c>
      <c r="AU365" s="110" t="str">
        <f t="shared" si="149"/>
        <v/>
      </c>
      <c r="AV365" s="110" t="str">
        <f t="shared" si="150"/>
        <v/>
      </c>
      <c r="AW365" s="110" t="str">
        <f t="shared" si="159"/>
        <v/>
      </c>
      <c r="AX365" s="110" t="str">
        <f t="shared" si="159"/>
        <v/>
      </c>
      <c r="AY365" s="110" t="str">
        <f t="shared" si="159"/>
        <v/>
      </c>
      <c r="AZ365" s="110" t="str">
        <f t="shared" si="159"/>
        <v/>
      </c>
      <c r="BA365" s="110" t="str">
        <f t="shared" si="159"/>
        <v/>
      </c>
      <c r="BB365" s="110" t="str">
        <f t="shared" si="151"/>
        <v/>
      </c>
      <c r="BC365" s="110" t="str">
        <f t="shared" si="152"/>
        <v/>
      </c>
      <c r="BD365" s="110" t="str">
        <f t="shared" si="153"/>
        <v/>
      </c>
      <c r="BE365" s="110" t="str">
        <f t="shared" si="154"/>
        <v/>
      </c>
      <c r="BF365" s="110" t="str">
        <f t="shared" si="155"/>
        <v/>
      </c>
      <c r="BJ365" s="171" t="s">
        <v>1172</v>
      </c>
      <c r="BK365" s="171" t="s">
        <v>505</v>
      </c>
      <c r="BL365" s="171" t="s">
        <v>506</v>
      </c>
      <c r="BM365" s="171" t="s">
        <v>314</v>
      </c>
      <c r="BN365" s="171" t="s">
        <v>1173</v>
      </c>
    </row>
    <row r="366" spans="1:66" s="101" customFormat="1" ht="15">
      <c r="A366" s="35"/>
      <c r="B366" s="36"/>
      <c r="C366" s="36"/>
      <c r="D366" s="35"/>
      <c r="E366" s="36"/>
      <c r="F366" s="120"/>
      <c r="G366" s="97" t="str">
        <f t="shared" si="137"/>
        <v/>
      </c>
      <c r="H366" s="35"/>
      <c r="I366" s="36"/>
      <c r="J366" s="121"/>
      <c r="K366" s="121"/>
      <c r="L366" s="109">
        <f t="shared" si="138"/>
        <v>0</v>
      </c>
      <c r="M366" s="100">
        <f t="shared" si="139"/>
        <v>0</v>
      </c>
      <c r="N366" s="100"/>
      <c r="O366" s="110">
        <f t="shared" si="158"/>
        <v>0</v>
      </c>
      <c r="P366" s="110">
        <f t="shared" si="158"/>
        <v>0</v>
      </c>
      <c r="Q366" s="110">
        <f t="shared" si="158"/>
        <v>0</v>
      </c>
      <c r="R366" s="110">
        <f t="shared" si="157"/>
        <v>0</v>
      </c>
      <c r="S366" s="110">
        <f t="shared" si="157"/>
        <v>0</v>
      </c>
      <c r="T366" s="110">
        <f t="shared" si="157"/>
        <v>0</v>
      </c>
      <c r="U366" s="110">
        <f t="shared" si="156"/>
        <v>0</v>
      </c>
      <c r="V366" s="110">
        <f t="shared" si="156"/>
        <v>0</v>
      </c>
      <c r="W366" s="110">
        <f t="shared" si="156"/>
        <v>0</v>
      </c>
      <c r="X366" s="110">
        <f t="shared" si="156"/>
        <v>0</v>
      </c>
      <c r="Y366" s="110">
        <f t="shared" si="156"/>
        <v>0</v>
      </c>
      <c r="Z366" s="110">
        <f t="shared" si="156"/>
        <v>1</v>
      </c>
      <c r="AB366" s="110">
        <f t="shared" si="140"/>
        <v>0</v>
      </c>
      <c r="AC366" s="110">
        <f t="shared" si="141"/>
        <v>0</v>
      </c>
      <c r="AD366" s="110">
        <f t="shared" si="142"/>
        <v>0</v>
      </c>
      <c r="AE366" s="110">
        <f t="shared" si="143"/>
        <v>0</v>
      </c>
      <c r="AF366" s="110">
        <f t="shared" si="144"/>
        <v>0</v>
      </c>
      <c r="AG366" s="110">
        <f t="shared" si="145"/>
        <v>0</v>
      </c>
      <c r="AI366" s="111">
        <f t="shared" si="134"/>
        <v>0</v>
      </c>
      <c r="AJ366" s="111">
        <f t="shared" si="135"/>
        <v>0</v>
      </c>
      <c r="AK366" s="111">
        <f t="shared" si="136"/>
        <v>0</v>
      </c>
      <c r="AR366" s="110" t="str">
        <f t="shared" si="146"/>
        <v/>
      </c>
      <c r="AS366" s="110" t="str">
        <f t="shared" si="147"/>
        <v/>
      </c>
      <c r="AT366" s="110" t="str">
        <f t="shared" si="148"/>
        <v/>
      </c>
      <c r="AU366" s="110" t="str">
        <f t="shared" si="149"/>
        <v/>
      </c>
      <c r="AV366" s="110" t="str">
        <f t="shared" si="150"/>
        <v/>
      </c>
      <c r="AW366" s="110" t="str">
        <f t="shared" si="159"/>
        <v/>
      </c>
      <c r="AX366" s="110" t="str">
        <f t="shared" si="159"/>
        <v/>
      </c>
      <c r="AY366" s="110" t="str">
        <f t="shared" si="159"/>
        <v/>
      </c>
      <c r="AZ366" s="110" t="str">
        <f t="shared" si="159"/>
        <v/>
      </c>
      <c r="BA366" s="110" t="str">
        <f t="shared" si="159"/>
        <v/>
      </c>
      <c r="BB366" s="110" t="str">
        <f t="shared" si="151"/>
        <v/>
      </c>
      <c r="BC366" s="110" t="str">
        <f t="shared" si="152"/>
        <v/>
      </c>
      <c r="BD366" s="110" t="str">
        <f t="shared" si="153"/>
        <v/>
      </c>
      <c r="BE366" s="110" t="str">
        <f t="shared" si="154"/>
        <v/>
      </c>
      <c r="BF366" s="110" t="str">
        <f t="shared" si="155"/>
        <v/>
      </c>
      <c r="BJ366" s="171" t="s">
        <v>1174</v>
      </c>
      <c r="BK366" s="171" t="s">
        <v>1175</v>
      </c>
      <c r="BL366" s="171" t="s">
        <v>1176</v>
      </c>
      <c r="BM366" s="171" t="s">
        <v>1177</v>
      </c>
      <c r="BN366" s="171" t="s">
        <v>1178</v>
      </c>
    </row>
    <row r="367" spans="1:66" s="101" customFormat="1" ht="15">
      <c r="A367" s="35"/>
      <c r="B367" s="36"/>
      <c r="C367" s="36"/>
      <c r="D367" s="35"/>
      <c r="E367" s="36"/>
      <c r="F367" s="120"/>
      <c r="G367" s="97" t="str">
        <f t="shared" si="137"/>
        <v/>
      </c>
      <c r="H367" s="35"/>
      <c r="I367" s="36"/>
      <c r="J367" s="121"/>
      <c r="K367" s="121"/>
      <c r="L367" s="109">
        <f t="shared" si="138"/>
        <v>0</v>
      </c>
      <c r="M367" s="100">
        <f t="shared" si="139"/>
        <v>0</v>
      </c>
      <c r="N367" s="100"/>
      <c r="O367" s="110">
        <f t="shared" si="158"/>
        <v>0</v>
      </c>
      <c r="P367" s="110">
        <f t="shared" si="158"/>
        <v>0</v>
      </c>
      <c r="Q367" s="110">
        <f t="shared" si="158"/>
        <v>0</v>
      </c>
      <c r="R367" s="110">
        <f t="shared" si="157"/>
        <v>0</v>
      </c>
      <c r="S367" s="110">
        <f t="shared" si="157"/>
        <v>0</v>
      </c>
      <c r="T367" s="110">
        <f t="shared" si="157"/>
        <v>0</v>
      </c>
      <c r="U367" s="110">
        <f t="shared" si="156"/>
        <v>0</v>
      </c>
      <c r="V367" s="110">
        <f t="shared" si="156"/>
        <v>0</v>
      </c>
      <c r="W367" s="110">
        <f t="shared" si="156"/>
        <v>0</v>
      </c>
      <c r="X367" s="110">
        <f t="shared" si="156"/>
        <v>0</v>
      </c>
      <c r="Y367" s="110">
        <f t="shared" si="156"/>
        <v>0</v>
      </c>
      <c r="Z367" s="110">
        <f t="shared" si="156"/>
        <v>1</v>
      </c>
      <c r="AB367" s="110">
        <f t="shared" si="140"/>
        <v>0</v>
      </c>
      <c r="AC367" s="110">
        <f t="shared" si="141"/>
        <v>0</v>
      </c>
      <c r="AD367" s="110">
        <f t="shared" si="142"/>
        <v>0</v>
      </c>
      <c r="AE367" s="110">
        <f t="shared" si="143"/>
        <v>0</v>
      </c>
      <c r="AF367" s="110">
        <f t="shared" si="144"/>
        <v>0</v>
      </c>
      <c r="AG367" s="110">
        <f t="shared" si="145"/>
        <v>0</v>
      </c>
      <c r="AI367" s="111">
        <f t="shared" si="134"/>
        <v>0</v>
      </c>
      <c r="AJ367" s="111">
        <f t="shared" si="135"/>
        <v>0</v>
      </c>
      <c r="AK367" s="111">
        <f t="shared" si="136"/>
        <v>0</v>
      </c>
      <c r="AR367" s="110" t="str">
        <f t="shared" si="146"/>
        <v/>
      </c>
      <c r="AS367" s="110" t="str">
        <f t="shared" si="147"/>
        <v/>
      </c>
      <c r="AT367" s="110" t="str">
        <f t="shared" si="148"/>
        <v/>
      </c>
      <c r="AU367" s="110" t="str">
        <f t="shared" si="149"/>
        <v/>
      </c>
      <c r="AV367" s="110" t="str">
        <f t="shared" si="150"/>
        <v/>
      </c>
      <c r="AW367" s="110" t="str">
        <f t="shared" si="159"/>
        <v/>
      </c>
      <c r="AX367" s="110" t="str">
        <f t="shared" si="159"/>
        <v/>
      </c>
      <c r="AY367" s="110" t="str">
        <f t="shared" si="159"/>
        <v/>
      </c>
      <c r="AZ367" s="110" t="str">
        <f t="shared" si="159"/>
        <v/>
      </c>
      <c r="BA367" s="110" t="str">
        <f t="shared" si="159"/>
        <v/>
      </c>
      <c r="BB367" s="110" t="str">
        <f t="shared" si="151"/>
        <v/>
      </c>
      <c r="BC367" s="110" t="str">
        <f t="shared" si="152"/>
        <v/>
      </c>
      <c r="BD367" s="110" t="str">
        <f t="shared" si="153"/>
        <v/>
      </c>
      <c r="BE367" s="110" t="str">
        <f t="shared" si="154"/>
        <v/>
      </c>
      <c r="BF367" s="110" t="str">
        <f t="shared" si="155"/>
        <v/>
      </c>
      <c r="BJ367" s="171" t="s">
        <v>1179</v>
      </c>
      <c r="BK367" s="171" t="s">
        <v>493</v>
      </c>
      <c r="BL367" s="171" t="s">
        <v>2347</v>
      </c>
      <c r="BM367" s="171" t="s">
        <v>314</v>
      </c>
      <c r="BN367" s="171" t="s">
        <v>1180</v>
      </c>
    </row>
    <row r="368" spans="1:66" s="101" customFormat="1" ht="15">
      <c r="A368" s="35"/>
      <c r="B368" s="36"/>
      <c r="C368" s="36"/>
      <c r="D368" s="35"/>
      <c r="E368" s="36"/>
      <c r="F368" s="120"/>
      <c r="G368" s="97" t="str">
        <f t="shared" si="137"/>
        <v/>
      </c>
      <c r="H368" s="35"/>
      <c r="I368" s="36"/>
      <c r="J368" s="121"/>
      <c r="K368" s="121"/>
      <c r="L368" s="109">
        <f t="shared" si="138"/>
        <v>0</v>
      </c>
      <c r="M368" s="100">
        <f t="shared" si="139"/>
        <v>0</v>
      </c>
      <c r="N368" s="100"/>
      <c r="O368" s="110">
        <f t="shared" si="158"/>
        <v>0</v>
      </c>
      <c r="P368" s="110">
        <f t="shared" si="158"/>
        <v>0</v>
      </c>
      <c r="Q368" s="110">
        <f t="shared" si="158"/>
        <v>0</v>
      </c>
      <c r="R368" s="110">
        <f t="shared" si="157"/>
        <v>0</v>
      </c>
      <c r="S368" s="110">
        <f t="shared" si="157"/>
        <v>0</v>
      </c>
      <c r="T368" s="110">
        <f t="shared" si="157"/>
        <v>0</v>
      </c>
      <c r="U368" s="110">
        <f t="shared" si="156"/>
        <v>0</v>
      </c>
      <c r="V368" s="110">
        <f t="shared" si="156"/>
        <v>0</v>
      </c>
      <c r="W368" s="110">
        <f t="shared" si="156"/>
        <v>0</v>
      </c>
      <c r="X368" s="110">
        <f t="shared" si="156"/>
        <v>0</v>
      </c>
      <c r="Y368" s="110">
        <f t="shared" si="156"/>
        <v>0</v>
      </c>
      <c r="Z368" s="110">
        <f t="shared" si="156"/>
        <v>1</v>
      </c>
      <c r="AB368" s="110">
        <f t="shared" si="140"/>
        <v>0</v>
      </c>
      <c r="AC368" s="110">
        <f t="shared" si="141"/>
        <v>0</v>
      </c>
      <c r="AD368" s="110">
        <f t="shared" si="142"/>
        <v>0</v>
      </c>
      <c r="AE368" s="110">
        <f t="shared" si="143"/>
        <v>0</v>
      </c>
      <c r="AF368" s="110">
        <f t="shared" si="144"/>
        <v>0</v>
      </c>
      <c r="AG368" s="110">
        <f t="shared" si="145"/>
        <v>0</v>
      </c>
      <c r="AI368" s="111">
        <f t="shared" si="134"/>
        <v>0</v>
      </c>
      <c r="AJ368" s="111">
        <f t="shared" si="135"/>
        <v>0</v>
      </c>
      <c r="AK368" s="111">
        <f t="shared" si="136"/>
        <v>0</v>
      </c>
      <c r="AR368" s="110" t="str">
        <f t="shared" si="146"/>
        <v/>
      </c>
      <c r="AS368" s="110" t="str">
        <f t="shared" si="147"/>
        <v/>
      </c>
      <c r="AT368" s="110" t="str">
        <f t="shared" si="148"/>
        <v/>
      </c>
      <c r="AU368" s="110" t="str">
        <f t="shared" si="149"/>
        <v/>
      </c>
      <c r="AV368" s="110" t="str">
        <f t="shared" si="150"/>
        <v/>
      </c>
      <c r="AW368" s="110" t="str">
        <f t="shared" si="159"/>
        <v/>
      </c>
      <c r="AX368" s="110" t="str">
        <f t="shared" si="159"/>
        <v/>
      </c>
      <c r="AY368" s="110" t="str">
        <f t="shared" si="159"/>
        <v/>
      </c>
      <c r="AZ368" s="110" t="str">
        <f t="shared" si="159"/>
        <v/>
      </c>
      <c r="BA368" s="110" t="str">
        <f t="shared" si="159"/>
        <v/>
      </c>
      <c r="BB368" s="110" t="str">
        <f t="shared" si="151"/>
        <v/>
      </c>
      <c r="BC368" s="110" t="str">
        <f t="shared" si="152"/>
        <v/>
      </c>
      <c r="BD368" s="110" t="str">
        <f t="shared" si="153"/>
        <v/>
      </c>
      <c r="BE368" s="110" t="str">
        <f t="shared" si="154"/>
        <v/>
      </c>
      <c r="BF368" s="110" t="str">
        <f t="shared" si="155"/>
        <v/>
      </c>
      <c r="BJ368" s="171" t="s">
        <v>1181</v>
      </c>
      <c r="BK368" s="171" t="s">
        <v>493</v>
      </c>
      <c r="BL368" s="171" t="s">
        <v>2347</v>
      </c>
      <c r="BM368" s="171" t="s">
        <v>314</v>
      </c>
      <c r="BN368" s="171" t="s">
        <v>1182</v>
      </c>
    </row>
    <row r="369" spans="1:66" s="101" customFormat="1" ht="15">
      <c r="A369" s="35"/>
      <c r="B369" s="36"/>
      <c r="C369" s="36"/>
      <c r="D369" s="35"/>
      <c r="E369" s="36"/>
      <c r="F369" s="120"/>
      <c r="G369" s="97" t="str">
        <f t="shared" si="137"/>
        <v/>
      </c>
      <c r="H369" s="35"/>
      <c r="I369" s="36"/>
      <c r="J369" s="121"/>
      <c r="K369" s="121"/>
      <c r="L369" s="109">
        <f t="shared" si="138"/>
        <v>0</v>
      </c>
      <c r="M369" s="100">
        <f t="shared" si="139"/>
        <v>0</v>
      </c>
      <c r="N369" s="100"/>
      <c r="O369" s="110">
        <f t="shared" si="158"/>
        <v>0</v>
      </c>
      <c r="P369" s="110">
        <f t="shared" si="158"/>
        <v>0</v>
      </c>
      <c r="Q369" s="110">
        <f t="shared" si="158"/>
        <v>0</v>
      </c>
      <c r="R369" s="110">
        <f t="shared" si="157"/>
        <v>0</v>
      </c>
      <c r="S369" s="110">
        <f t="shared" si="157"/>
        <v>0</v>
      </c>
      <c r="T369" s="110">
        <f t="shared" si="157"/>
        <v>0</v>
      </c>
      <c r="U369" s="110">
        <f t="shared" si="156"/>
        <v>0</v>
      </c>
      <c r="V369" s="110">
        <f t="shared" si="156"/>
        <v>0</v>
      </c>
      <c r="W369" s="110">
        <f t="shared" si="156"/>
        <v>0</v>
      </c>
      <c r="X369" s="110">
        <f t="shared" si="156"/>
        <v>0</v>
      </c>
      <c r="Y369" s="110">
        <f t="shared" si="156"/>
        <v>0</v>
      </c>
      <c r="Z369" s="110">
        <f t="shared" si="156"/>
        <v>1</v>
      </c>
      <c r="AB369" s="110">
        <f t="shared" si="140"/>
        <v>0</v>
      </c>
      <c r="AC369" s="110">
        <f t="shared" si="141"/>
        <v>0</v>
      </c>
      <c r="AD369" s="110">
        <f t="shared" si="142"/>
        <v>0</v>
      </c>
      <c r="AE369" s="110">
        <f t="shared" si="143"/>
        <v>0</v>
      </c>
      <c r="AF369" s="110">
        <f t="shared" si="144"/>
        <v>0</v>
      </c>
      <c r="AG369" s="110">
        <f t="shared" si="145"/>
        <v>0</v>
      </c>
      <c r="AI369" s="111">
        <f t="shared" si="134"/>
        <v>0</v>
      </c>
      <c r="AJ369" s="111">
        <f t="shared" si="135"/>
        <v>0</v>
      </c>
      <c r="AK369" s="111">
        <f t="shared" si="136"/>
        <v>0</v>
      </c>
      <c r="AR369" s="110" t="str">
        <f t="shared" si="146"/>
        <v/>
      </c>
      <c r="AS369" s="110" t="str">
        <f t="shared" si="147"/>
        <v/>
      </c>
      <c r="AT369" s="110" t="str">
        <f t="shared" si="148"/>
        <v/>
      </c>
      <c r="AU369" s="110" t="str">
        <f t="shared" si="149"/>
        <v/>
      </c>
      <c r="AV369" s="110" t="str">
        <f t="shared" si="150"/>
        <v/>
      </c>
      <c r="AW369" s="110" t="str">
        <f t="shared" si="159"/>
        <v/>
      </c>
      <c r="AX369" s="110" t="str">
        <f t="shared" si="159"/>
        <v/>
      </c>
      <c r="AY369" s="110" t="str">
        <f t="shared" si="159"/>
        <v/>
      </c>
      <c r="AZ369" s="110" t="str">
        <f t="shared" si="159"/>
        <v/>
      </c>
      <c r="BA369" s="110" t="str">
        <f t="shared" si="159"/>
        <v/>
      </c>
      <c r="BB369" s="110" t="str">
        <f t="shared" si="151"/>
        <v/>
      </c>
      <c r="BC369" s="110" t="str">
        <f t="shared" si="152"/>
        <v/>
      </c>
      <c r="BD369" s="110" t="str">
        <f t="shared" si="153"/>
        <v/>
      </c>
      <c r="BE369" s="110" t="str">
        <f t="shared" si="154"/>
        <v/>
      </c>
      <c r="BF369" s="110" t="str">
        <f t="shared" si="155"/>
        <v/>
      </c>
      <c r="BJ369" s="171" t="s">
        <v>1183</v>
      </c>
      <c r="BK369" s="171" t="s">
        <v>327</v>
      </c>
      <c r="BL369" s="171" t="s">
        <v>328</v>
      </c>
      <c r="BM369" s="171" t="s">
        <v>329</v>
      </c>
      <c r="BN369" s="171" t="s">
        <v>1184</v>
      </c>
    </row>
    <row r="370" spans="1:66" s="101" customFormat="1" ht="15">
      <c r="A370" s="35"/>
      <c r="B370" s="36"/>
      <c r="C370" s="36"/>
      <c r="D370" s="35"/>
      <c r="E370" s="36"/>
      <c r="F370" s="120"/>
      <c r="G370" s="97" t="str">
        <f t="shared" si="137"/>
        <v/>
      </c>
      <c r="H370" s="35"/>
      <c r="I370" s="36"/>
      <c r="J370" s="121"/>
      <c r="K370" s="121"/>
      <c r="L370" s="109">
        <f t="shared" si="138"/>
        <v>0</v>
      </c>
      <c r="M370" s="100">
        <f t="shared" si="139"/>
        <v>0</v>
      </c>
      <c r="N370" s="100"/>
      <c r="O370" s="110">
        <f t="shared" si="158"/>
        <v>0</v>
      </c>
      <c r="P370" s="110">
        <f t="shared" si="158"/>
        <v>0</v>
      </c>
      <c r="Q370" s="110">
        <f t="shared" si="158"/>
        <v>0</v>
      </c>
      <c r="R370" s="110">
        <f t="shared" si="157"/>
        <v>0</v>
      </c>
      <c r="S370" s="110">
        <f t="shared" si="157"/>
        <v>0</v>
      </c>
      <c r="T370" s="110">
        <f t="shared" si="157"/>
        <v>0</v>
      </c>
      <c r="U370" s="110">
        <f t="shared" si="156"/>
        <v>0</v>
      </c>
      <c r="V370" s="110">
        <f t="shared" si="156"/>
        <v>0</v>
      </c>
      <c r="W370" s="110">
        <f t="shared" si="156"/>
        <v>0</v>
      </c>
      <c r="X370" s="110">
        <f t="shared" si="156"/>
        <v>0</v>
      </c>
      <c r="Y370" s="110">
        <f t="shared" si="156"/>
        <v>0</v>
      </c>
      <c r="Z370" s="110">
        <f t="shared" si="156"/>
        <v>1</v>
      </c>
      <c r="AB370" s="110">
        <f t="shared" si="140"/>
        <v>0</v>
      </c>
      <c r="AC370" s="110">
        <f t="shared" si="141"/>
        <v>0</v>
      </c>
      <c r="AD370" s="110">
        <f t="shared" si="142"/>
        <v>0</v>
      </c>
      <c r="AE370" s="110">
        <f t="shared" si="143"/>
        <v>0</v>
      </c>
      <c r="AF370" s="110">
        <f t="shared" si="144"/>
        <v>0</v>
      </c>
      <c r="AG370" s="110">
        <f t="shared" si="145"/>
        <v>0</v>
      </c>
      <c r="AI370" s="111">
        <f t="shared" si="134"/>
        <v>0</v>
      </c>
      <c r="AJ370" s="111">
        <f t="shared" si="135"/>
        <v>0</v>
      </c>
      <c r="AK370" s="111">
        <f t="shared" si="136"/>
        <v>0</v>
      </c>
      <c r="AR370" s="110" t="str">
        <f t="shared" si="146"/>
        <v/>
      </c>
      <c r="AS370" s="110" t="str">
        <f t="shared" si="147"/>
        <v/>
      </c>
      <c r="AT370" s="110" t="str">
        <f t="shared" si="148"/>
        <v/>
      </c>
      <c r="AU370" s="110" t="str">
        <f t="shared" si="149"/>
        <v/>
      </c>
      <c r="AV370" s="110" t="str">
        <f t="shared" si="150"/>
        <v/>
      </c>
      <c r="AW370" s="110" t="str">
        <f t="shared" si="159"/>
        <v/>
      </c>
      <c r="AX370" s="110" t="str">
        <f t="shared" si="159"/>
        <v/>
      </c>
      <c r="AY370" s="110" t="str">
        <f t="shared" si="159"/>
        <v/>
      </c>
      <c r="AZ370" s="110" t="str">
        <f t="shared" si="159"/>
        <v/>
      </c>
      <c r="BA370" s="110" t="str">
        <f t="shared" si="159"/>
        <v/>
      </c>
      <c r="BB370" s="110" t="str">
        <f t="shared" si="151"/>
        <v/>
      </c>
      <c r="BC370" s="110" t="str">
        <f t="shared" si="152"/>
        <v/>
      </c>
      <c r="BD370" s="110" t="str">
        <f t="shared" si="153"/>
        <v/>
      </c>
      <c r="BE370" s="110" t="str">
        <f t="shared" si="154"/>
        <v/>
      </c>
      <c r="BF370" s="110" t="str">
        <f t="shared" si="155"/>
        <v/>
      </c>
      <c r="BJ370" s="171" t="s">
        <v>1185</v>
      </c>
      <c r="BK370" s="171" t="s">
        <v>969</v>
      </c>
      <c r="BL370" s="171" t="s">
        <v>970</v>
      </c>
      <c r="BM370" s="171" t="s">
        <v>971</v>
      </c>
      <c r="BN370" s="171" t="s">
        <v>1186</v>
      </c>
    </row>
    <row r="371" spans="1:66" s="101" customFormat="1" ht="15">
      <c r="A371" s="35"/>
      <c r="B371" s="36"/>
      <c r="C371" s="36"/>
      <c r="D371" s="35"/>
      <c r="E371" s="36"/>
      <c r="F371" s="120"/>
      <c r="G371" s="97" t="str">
        <f t="shared" si="137"/>
        <v/>
      </c>
      <c r="H371" s="35"/>
      <c r="I371" s="36"/>
      <c r="J371" s="121"/>
      <c r="K371" s="121"/>
      <c r="L371" s="109">
        <f t="shared" si="138"/>
        <v>0</v>
      </c>
      <c r="M371" s="100">
        <f t="shared" si="139"/>
        <v>0</v>
      </c>
      <c r="N371" s="100"/>
      <c r="O371" s="110">
        <f t="shared" si="158"/>
        <v>0</v>
      </c>
      <c r="P371" s="110">
        <f t="shared" si="158"/>
        <v>0</v>
      </c>
      <c r="Q371" s="110">
        <f t="shared" si="158"/>
        <v>0</v>
      </c>
      <c r="R371" s="110">
        <f t="shared" si="157"/>
        <v>0</v>
      </c>
      <c r="S371" s="110">
        <f t="shared" si="157"/>
        <v>0</v>
      </c>
      <c r="T371" s="110">
        <f t="shared" si="157"/>
        <v>0</v>
      </c>
      <c r="U371" s="110">
        <f t="shared" si="156"/>
        <v>0</v>
      </c>
      <c r="V371" s="110">
        <f t="shared" si="156"/>
        <v>0</v>
      </c>
      <c r="W371" s="110">
        <f t="shared" si="156"/>
        <v>0</v>
      </c>
      <c r="X371" s="110">
        <f t="shared" si="156"/>
        <v>0</v>
      </c>
      <c r="Y371" s="110">
        <f t="shared" si="156"/>
        <v>0</v>
      </c>
      <c r="Z371" s="110">
        <f t="shared" si="156"/>
        <v>1</v>
      </c>
      <c r="AB371" s="110">
        <f t="shared" si="140"/>
        <v>0</v>
      </c>
      <c r="AC371" s="110">
        <f t="shared" si="141"/>
        <v>0</v>
      </c>
      <c r="AD371" s="110">
        <f t="shared" si="142"/>
        <v>0</v>
      </c>
      <c r="AE371" s="110">
        <f t="shared" si="143"/>
        <v>0</v>
      </c>
      <c r="AF371" s="110">
        <f t="shared" si="144"/>
        <v>0</v>
      </c>
      <c r="AG371" s="110">
        <f t="shared" si="145"/>
        <v>0</v>
      </c>
      <c r="AI371" s="111">
        <f t="shared" si="134"/>
        <v>0</v>
      </c>
      <c r="AJ371" s="111">
        <f t="shared" si="135"/>
        <v>0</v>
      </c>
      <c r="AK371" s="111">
        <f t="shared" si="136"/>
        <v>0</v>
      </c>
      <c r="AR371" s="110" t="str">
        <f t="shared" si="146"/>
        <v/>
      </c>
      <c r="AS371" s="110" t="str">
        <f t="shared" si="147"/>
        <v/>
      </c>
      <c r="AT371" s="110" t="str">
        <f t="shared" si="148"/>
        <v/>
      </c>
      <c r="AU371" s="110" t="str">
        <f t="shared" si="149"/>
        <v/>
      </c>
      <c r="AV371" s="110" t="str">
        <f t="shared" si="150"/>
        <v/>
      </c>
      <c r="AW371" s="110" t="str">
        <f t="shared" si="159"/>
        <v/>
      </c>
      <c r="AX371" s="110" t="str">
        <f t="shared" si="159"/>
        <v/>
      </c>
      <c r="AY371" s="110" t="str">
        <f t="shared" si="159"/>
        <v/>
      </c>
      <c r="AZ371" s="110" t="str">
        <f t="shared" si="159"/>
        <v/>
      </c>
      <c r="BA371" s="110" t="str">
        <f t="shared" si="159"/>
        <v/>
      </c>
      <c r="BB371" s="110" t="str">
        <f t="shared" si="151"/>
        <v/>
      </c>
      <c r="BC371" s="110" t="str">
        <f t="shared" si="152"/>
        <v/>
      </c>
      <c r="BD371" s="110" t="str">
        <f t="shared" si="153"/>
        <v/>
      </c>
      <c r="BE371" s="110" t="str">
        <f t="shared" si="154"/>
        <v/>
      </c>
      <c r="BF371" s="110" t="str">
        <f t="shared" si="155"/>
        <v/>
      </c>
      <c r="BJ371" s="171" t="s">
        <v>1187</v>
      </c>
      <c r="BK371" s="171" t="s">
        <v>485</v>
      </c>
      <c r="BL371" s="171" t="s">
        <v>486</v>
      </c>
      <c r="BM371" s="171" t="s">
        <v>304</v>
      </c>
      <c r="BN371" s="171" t="s">
        <v>1188</v>
      </c>
    </row>
    <row r="372" spans="1:66" s="101" customFormat="1" ht="15">
      <c r="A372" s="35"/>
      <c r="B372" s="36"/>
      <c r="C372" s="36"/>
      <c r="D372" s="35"/>
      <c r="E372" s="36"/>
      <c r="F372" s="120"/>
      <c r="G372" s="97" t="str">
        <f t="shared" si="137"/>
        <v/>
      </c>
      <c r="H372" s="35"/>
      <c r="I372" s="36"/>
      <c r="J372" s="121"/>
      <c r="K372" s="121"/>
      <c r="L372" s="109">
        <f t="shared" si="138"/>
        <v>0</v>
      </c>
      <c r="M372" s="100">
        <f t="shared" si="139"/>
        <v>0</v>
      </c>
      <c r="N372" s="100"/>
      <c r="O372" s="110">
        <f t="shared" si="158"/>
        <v>0</v>
      </c>
      <c r="P372" s="110">
        <f t="shared" si="158"/>
        <v>0</v>
      </c>
      <c r="Q372" s="110">
        <f t="shared" si="158"/>
        <v>0</v>
      </c>
      <c r="R372" s="110">
        <f t="shared" si="157"/>
        <v>0</v>
      </c>
      <c r="S372" s="110">
        <f t="shared" si="157"/>
        <v>0</v>
      </c>
      <c r="T372" s="110">
        <f t="shared" si="157"/>
        <v>0</v>
      </c>
      <c r="U372" s="110">
        <f t="shared" si="156"/>
        <v>0</v>
      </c>
      <c r="V372" s="110">
        <f t="shared" si="156"/>
        <v>0</v>
      </c>
      <c r="W372" s="110">
        <f t="shared" si="156"/>
        <v>0</v>
      </c>
      <c r="X372" s="110">
        <f t="shared" si="156"/>
        <v>0</v>
      </c>
      <c r="Y372" s="110">
        <f t="shared" si="156"/>
        <v>0</v>
      </c>
      <c r="Z372" s="110">
        <f t="shared" si="156"/>
        <v>1</v>
      </c>
      <c r="AB372" s="110">
        <f t="shared" si="140"/>
        <v>0</v>
      </c>
      <c r="AC372" s="110">
        <f t="shared" si="141"/>
        <v>0</v>
      </c>
      <c r="AD372" s="110">
        <f t="shared" si="142"/>
        <v>0</v>
      </c>
      <c r="AE372" s="110">
        <f t="shared" si="143"/>
        <v>0</v>
      </c>
      <c r="AF372" s="110">
        <f t="shared" si="144"/>
        <v>0</v>
      </c>
      <c r="AG372" s="110">
        <f t="shared" si="145"/>
        <v>0</v>
      </c>
      <c r="AI372" s="111">
        <f t="shared" si="134"/>
        <v>0</v>
      </c>
      <c r="AJ372" s="111">
        <f t="shared" si="135"/>
        <v>0</v>
      </c>
      <c r="AK372" s="111">
        <f t="shared" si="136"/>
        <v>0</v>
      </c>
      <c r="AR372" s="110" t="str">
        <f t="shared" si="146"/>
        <v/>
      </c>
      <c r="AS372" s="110" t="str">
        <f t="shared" si="147"/>
        <v/>
      </c>
      <c r="AT372" s="110" t="str">
        <f t="shared" si="148"/>
        <v/>
      </c>
      <c r="AU372" s="110" t="str">
        <f t="shared" si="149"/>
        <v/>
      </c>
      <c r="AV372" s="110" t="str">
        <f t="shared" si="150"/>
        <v/>
      </c>
      <c r="AW372" s="110" t="str">
        <f t="shared" si="159"/>
        <v/>
      </c>
      <c r="AX372" s="110" t="str">
        <f t="shared" si="159"/>
        <v/>
      </c>
      <c r="AY372" s="110" t="str">
        <f t="shared" si="159"/>
        <v/>
      </c>
      <c r="AZ372" s="110" t="str">
        <f t="shared" si="159"/>
        <v/>
      </c>
      <c r="BA372" s="110" t="str">
        <f t="shared" si="159"/>
        <v/>
      </c>
      <c r="BB372" s="110" t="str">
        <f t="shared" si="151"/>
        <v/>
      </c>
      <c r="BC372" s="110" t="str">
        <f t="shared" si="152"/>
        <v/>
      </c>
      <c r="BD372" s="110" t="str">
        <f t="shared" si="153"/>
        <v/>
      </c>
      <c r="BE372" s="110" t="str">
        <f t="shared" si="154"/>
        <v/>
      </c>
      <c r="BF372" s="110" t="str">
        <f t="shared" si="155"/>
        <v/>
      </c>
      <c r="BJ372" s="171" t="s">
        <v>1189</v>
      </c>
      <c r="BK372" s="171" t="s">
        <v>565</v>
      </c>
      <c r="BL372" s="171" t="s">
        <v>566</v>
      </c>
      <c r="BM372" s="171" t="s">
        <v>412</v>
      </c>
      <c r="BN372" s="171" t="s">
        <v>1190</v>
      </c>
    </row>
    <row r="373" spans="1:66" s="101" customFormat="1" ht="15">
      <c r="A373" s="35"/>
      <c r="B373" s="36"/>
      <c r="C373" s="36"/>
      <c r="D373" s="35"/>
      <c r="E373" s="36"/>
      <c r="F373" s="120"/>
      <c r="G373" s="97" t="str">
        <f t="shared" si="137"/>
        <v/>
      </c>
      <c r="H373" s="35"/>
      <c r="I373" s="36"/>
      <c r="J373" s="121"/>
      <c r="K373" s="121"/>
      <c r="L373" s="109">
        <f t="shared" si="138"/>
        <v>0</v>
      </c>
      <c r="M373" s="100">
        <f t="shared" si="139"/>
        <v>0</v>
      </c>
      <c r="N373" s="100"/>
      <c r="O373" s="110">
        <f t="shared" si="158"/>
        <v>0</v>
      </c>
      <c r="P373" s="110">
        <f t="shared" si="158"/>
        <v>0</v>
      </c>
      <c r="Q373" s="110">
        <f t="shared" si="158"/>
        <v>0</v>
      </c>
      <c r="R373" s="110">
        <f t="shared" si="157"/>
        <v>0</v>
      </c>
      <c r="S373" s="110">
        <f t="shared" si="157"/>
        <v>0</v>
      </c>
      <c r="T373" s="110">
        <f t="shared" si="157"/>
        <v>0</v>
      </c>
      <c r="U373" s="110">
        <f t="shared" si="156"/>
        <v>0</v>
      </c>
      <c r="V373" s="110">
        <f t="shared" si="156"/>
        <v>0</v>
      </c>
      <c r="W373" s="110">
        <f t="shared" si="156"/>
        <v>0</v>
      </c>
      <c r="X373" s="110">
        <f t="shared" si="156"/>
        <v>0</v>
      </c>
      <c r="Y373" s="110">
        <f t="shared" si="156"/>
        <v>0</v>
      </c>
      <c r="Z373" s="110">
        <f t="shared" si="156"/>
        <v>1</v>
      </c>
      <c r="AB373" s="110">
        <f t="shared" si="140"/>
        <v>0</v>
      </c>
      <c r="AC373" s="110">
        <f t="shared" si="141"/>
        <v>0</v>
      </c>
      <c r="AD373" s="110">
        <f t="shared" si="142"/>
        <v>0</v>
      </c>
      <c r="AE373" s="110">
        <f t="shared" si="143"/>
        <v>0</v>
      </c>
      <c r="AF373" s="110">
        <f t="shared" si="144"/>
        <v>0</v>
      </c>
      <c r="AG373" s="110">
        <f t="shared" si="145"/>
        <v>0</v>
      </c>
      <c r="AI373" s="111">
        <f t="shared" si="134"/>
        <v>0</v>
      </c>
      <c r="AJ373" s="111">
        <f t="shared" si="135"/>
        <v>0</v>
      </c>
      <c r="AK373" s="111">
        <f t="shared" si="136"/>
        <v>0</v>
      </c>
      <c r="AR373" s="110" t="str">
        <f t="shared" si="146"/>
        <v/>
      </c>
      <c r="AS373" s="110" t="str">
        <f t="shared" si="147"/>
        <v/>
      </c>
      <c r="AT373" s="110" t="str">
        <f t="shared" si="148"/>
        <v/>
      </c>
      <c r="AU373" s="110" t="str">
        <f t="shared" si="149"/>
        <v/>
      </c>
      <c r="AV373" s="110" t="str">
        <f t="shared" si="150"/>
        <v/>
      </c>
      <c r="AW373" s="110" t="str">
        <f t="shared" si="159"/>
        <v/>
      </c>
      <c r="AX373" s="110" t="str">
        <f t="shared" si="159"/>
        <v/>
      </c>
      <c r="AY373" s="110" t="str">
        <f t="shared" si="159"/>
        <v/>
      </c>
      <c r="AZ373" s="110" t="str">
        <f t="shared" si="159"/>
        <v/>
      </c>
      <c r="BA373" s="110" t="str">
        <f t="shared" si="159"/>
        <v/>
      </c>
      <c r="BB373" s="110" t="str">
        <f t="shared" si="151"/>
        <v/>
      </c>
      <c r="BC373" s="110" t="str">
        <f t="shared" si="152"/>
        <v/>
      </c>
      <c r="BD373" s="110" t="str">
        <f t="shared" si="153"/>
        <v/>
      </c>
      <c r="BE373" s="110" t="str">
        <f t="shared" si="154"/>
        <v/>
      </c>
      <c r="BF373" s="110" t="str">
        <f t="shared" si="155"/>
        <v/>
      </c>
      <c r="BJ373" s="171" t="s">
        <v>1191</v>
      </c>
      <c r="BK373" s="171" t="s">
        <v>598</v>
      </c>
      <c r="BL373" s="171" t="s">
        <v>2348</v>
      </c>
      <c r="BM373" s="171" t="s">
        <v>599</v>
      </c>
      <c r="BN373" s="171" t="s">
        <v>1192</v>
      </c>
    </row>
    <row r="374" spans="1:66" s="101" customFormat="1" ht="15">
      <c r="A374" s="35"/>
      <c r="B374" s="36"/>
      <c r="C374" s="36"/>
      <c r="D374" s="35"/>
      <c r="E374" s="36"/>
      <c r="F374" s="120"/>
      <c r="G374" s="97" t="str">
        <f t="shared" si="137"/>
        <v/>
      </c>
      <c r="H374" s="35"/>
      <c r="I374" s="36"/>
      <c r="J374" s="121"/>
      <c r="K374" s="121"/>
      <c r="L374" s="109">
        <f t="shared" si="138"/>
        <v>0</v>
      </c>
      <c r="M374" s="100">
        <f t="shared" si="139"/>
        <v>0</v>
      </c>
      <c r="N374" s="100"/>
      <c r="O374" s="110">
        <f t="shared" si="158"/>
        <v>0</v>
      </c>
      <c r="P374" s="110">
        <f t="shared" si="158"/>
        <v>0</v>
      </c>
      <c r="Q374" s="110">
        <f t="shared" si="158"/>
        <v>0</v>
      </c>
      <c r="R374" s="110">
        <f t="shared" si="157"/>
        <v>0</v>
      </c>
      <c r="S374" s="110">
        <f t="shared" si="157"/>
        <v>0</v>
      </c>
      <c r="T374" s="110">
        <f t="shared" si="157"/>
        <v>0</v>
      </c>
      <c r="U374" s="110">
        <f t="shared" si="156"/>
        <v>0</v>
      </c>
      <c r="V374" s="110">
        <f t="shared" si="156"/>
        <v>0</v>
      </c>
      <c r="W374" s="110">
        <f t="shared" si="156"/>
        <v>0</v>
      </c>
      <c r="X374" s="110">
        <f t="shared" si="156"/>
        <v>0</v>
      </c>
      <c r="Y374" s="110">
        <f t="shared" si="156"/>
        <v>0</v>
      </c>
      <c r="Z374" s="110">
        <f t="shared" si="156"/>
        <v>1</v>
      </c>
      <c r="AB374" s="110">
        <f t="shared" si="140"/>
        <v>0</v>
      </c>
      <c r="AC374" s="110">
        <f t="shared" si="141"/>
        <v>0</v>
      </c>
      <c r="AD374" s="110">
        <f t="shared" si="142"/>
        <v>0</v>
      </c>
      <c r="AE374" s="110">
        <f t="shared" si="143"/>
        <v>0</v>
      </c>
      <c r="AF374" s="110">
        <f t="shared" si="144"/>
        <v>0</v>
      </c>
      <c r="AG374" s="110">
        <f t="shared" si="145"/>
        <v>0</v>
      </c>
      <c r="AI374" s="111">
        <f t="shared" si="134"/>
        <v>0</v>
      </c>
      <c r="AJ374" s="111">
        <f t="shared" si="135"/>
        <v>0</v>
      </c>
      <c r="AK374" s="111">
        <f t="shared" si="136"/>
        <v>0</v>
      </c>
      <c r="AR374" s="110" t="str">
        <f t="shared" si="146"/>
        <v/>
      </c>
      <c r="AS374" s="110" t="str">
        <f t="shared" si="147"/>
        <v/>
      </c>
      <c r="AT374" s="110" t="str">
        <f t="shared" si="148"/>
        <v/>
      </c>
      <c r="AU374" s="110" t="str">
        <f t="shared" si="149"/>
        <v/>
      </c>
      <c r="AV374" s="110" t="str">
        <f t="shared" si="150"/>
        <v/>
      </c>
      <c r="AW374" s="110" t="str">
        <f t="shared" si="159"/>
        <v/>
      </c>
      <c r="AX374" s="110" t="str">
        <f t="shared" si="159"/>
        <v/>
      </c>
      <c r="AY374" s="110" t="str">
        <f t="shared" si="159"/>
        <v/>
      </c>
      <c r="AZ374" s="110" t="str">
        <f t="shared" si="159"/>
        <v/>
      </c>
      <c r="BA374" s="110" t="str">
        <f t="shared" si="159"/>
        <v/>
      </c>
      <c r="BB374" s="110" t="str">
        <f t="shared" si="151"/>
        <v/>
      </c>
      <c r="BC374" s="110" t="str">
        <f t="shared" si="152"/>
        <v/>
      </c>
      <c r="BD374" s="110" t="str">
        <f t="shared" si="153"/>
        <v/>
      </c>
      <c r="BE374" s="110" t="str">
        <f t="shared" si="154"/>
        <v/>
      </c>
      <c r="BF374" s="110" t="str">
        <f t="shared" si="155"/>
        <v/>
      </c>
      <c r="BJ374" s="171" t="s">
        <v>1193</v>
      </c>
      <c r="BK374" s="171" t="s">
        <v>1194</v>
      </c>
      <c r="BL374" s="171" t="s">
        <v>1195</v>
      </c>
      <c r="BM374" s="171" t="s">
        <v>599</v>
      </c>
      <c r="BN374" s="171" t="s">
        <v>330</v>
      </c>
    </row>
    <row r="375" spans="1:66" s="101" customFormat="1" ht="15">
      <c r="A375" s="35"/>
      <c r="B375" s="36"/>
      <c r="C375" s="36"/>
      <c r="D375" s="35"/>
      <c r="E375" s="36"/>
      <c r="F375" s="120"/>
      <c r="G375" s="97" t="str">
        <f t="shared" si="137"/>
        <v/>
      </c>
      <c r="H375" s="35"/>
      <c r="I375" s="36"/>
      <c r="J375" s="121"/>
      <c r="K375" s="121"/>
      <c r="L375" s="109">
        <f t="shared" si="138"/>
        <v>0</v>
      </c>
      <c r="M375" s="100">
        <f t="shared" si="139"/>
        <v>0</v>
      </c>
      <c r="N375" s="100"/>
      <c r="O375" s="110">
        <f t="shared" si="158"/>
        <v>0</v>
      </c>
      <c r="P375" s="110">
        <f t="shared" si="158"/>
        <v>0</v>
      </c>
      <c r="Q375" s="110">
        <f t="shared" si="158"/>
        <v>0</v>
      </c>
      <c r="R375" s="110">
        <f t="shared" si="157"/>
        <v>0</v>
      </c>
      <c r="S375" s="110">
        <f t="shared" si="157"/>
        <v>0</v>
      </c>
      <c r="T375" s="110">
        <f t="shared" si="157"/>
        <v>0</v>
      </c>
      <c r="U375" s="110">
        <f t="shared" si="156"/>
        <v>0</v>
      </c>
      <c r="V375" s="110">
        <f t="shared" si="156"/>
        <v>0</v>
      </c>
      <c r="W375" s="110">
        <f t="shared" si="156"/>
        <v>0</v>
      </c>
      <c r="X375" s="110">
        <f t="shared" si="156"/>
        <v>0</v>
      </c>
      <c r="Y375" s="110">
        <f t="shared" si="156"/>
        <v>0</v>
      </c>
      <c r="Z375" s="110">
        <f t="shared" si="156"/>
        <v>1</v>
      </c>
      <c r="AB375" s="110">
        <f t="shared" si="140"/>
        <v>0</v>
      </c>
      <c r="AC375" s="110">
        <f t="shared" si="141"/>
        <v>0</v>
      </c>
      <c r="AD375" s="110">
        <f t="shared" si="142"/>
        <v>0</v>
      </c>
      <c r="AE375" s="110">
        <f t="shared" si="143"/>
        <v>0</v>
      </c>
      <c r="AF375" s="110">
        <f t="shared" si="144"/>
        <v>0</v>
      </c>
      <c r="AG375" s="110">
        <f t="shared" si="145"/>
        <v>0</v>
      </c>
      <c r="AI375" s="111">
        <f t="shared" si="134"/>
        <v>0</v>
      </c>
      <c r="AJ375" s="111">
        <f t="shared" si="135"/>
        <v>0</v>
      </c>
      <c r="AK375" s="111">
        <f t="shared" si="136"/>
        <v>0</v>
      </c>
      <c r="AR375" s="110" t="str">
        <f t="shared" si="146"/>
        <v/>
      </c>
      <c r="AS375" s="110" t="str">
        <f t="shared" si="147"/>
        <v/>
      </c>
      <c r="AT375" s="110" t="str">
        <f t="shared" si="148"/>
        <v/>
      </c>
      <c r="AU375" s="110" t="str">
        <f t="shared" si="149"/>
        <v/>
      </c>
      <c r="AV375" s="110" t="str">
        <f t="shared" si="150"/>
        <v/>
      </c>
      <c r="AW375" s="110" t="str">
        <f t="shared" si="159"/>
        <v/>
      </c>
      <c r="AX375" s="110" t="str">
        <f t="shared" si="159"/>
        <v/>
      </c>
      <c r="AY375" s="110" t="str">
        <f t="shared" si="159"/>
        <v/>
      </c>
      <c r="AZ375" s="110" t="str">
        <f t="shared" si="159"/>
        <v/>
      </c>
      <c r="BA375" s="110" t="str">
        <f t="shared" si="159"/>
        <v/>
      </c>
      <c r="BB375" s="110" t="str">
        <f t="shared" si="151"/>
        <v/>
      </c>
      <c r="BC375" s="110" t="str">
        <f t="shared" si="152"/>
        <v/>
      </c>
      <c r="BD375" s="110" t="str">
        <f t="shared" si="153"/>
        <v/>
      </c>
      <c r="BE375" s="110" t="str">
        <f t="shared" si="154"/>
        <v/>
      </c>
      <c r="BF375" s="110" t="str">
        <f t="shared" si="155"/>
        <v/>
      </c>
      <c r="BJ375" s="171" t="s">
        <v>1196</v>
      </c>
      <c r="BK375" s="171" t="s">
        <v>1197</v>
      </c>
      <c r="BL375" s="171" t="s">
        <v>1198</v>
      </c>
      <c r="BM375" s="171" t="s">
        <v>1199</v>
      </c>
      <c r="BN375" s="171" t="s">
        <v>1200</v>
      </c>
    </row>
    <row r="376" spans="1:66" s="101" customFormat="1" ht="15">
      <c r="A376" s="35"/>
      <c r="B376" s="36"/>
      <c r="C376" s="36"/>
      <c r="D376" s="35"/>
      <c r="E376" s="36"/>
      <c r="F376" s="120"/>
      <c r="G376" s="97" t="str">
        <f t="shared" si="137"/>
        <v/>
      </c>
      <c r="H376" s="35"/>
      <c r="I376" s="36"/>
      <c r="J376" s="121"/>
      <c r="K376" s="121"/>
      <c r="L376" s="109">
        <f t="shared" si="138"/>
        <v>0</v>
      </c>
      <c r="M376" s="100">
        <f t="shared" si="139"/>
        <v>0</v>
      </c>
      <c r="N376" s="100"/>
      <c r="O376" s="110">
        <f t="shared" si="158"/>
        <v>0</v>
      </c>
      <c r="P376" s="110">
        <f t="shared" si="158"/>
        <v>0</v>
      </c>
      <c r="Q376" s="110">
        <f t="shared" si="158"/>
        <v>0</v>
      </c>
      <c r="R376" s="110">
        <f t="shared" si="157"/>
        <v>0</v>
      </c>
      <c r="S376" s="110">
        <f t="shared" si="157"/>
        <v>0</v>
      </c>
      <c r="T376" s="110">
        <f t="shared" si="157"/>
        <v>0</v>
      </c>
      <c r="U376" s="110">
        <f t="shared" si="156"/>
        <v>0</v>
      </c>
      <c r="V376" s="110">
        <f t="shared" si="156"/>
        <v>0</v>
      </c>
      <c r="W376" s="110">
        <f t="shared" si="156"/>
        <v>0</v>
      </c>
      <c r="X376" s="110">
        <f t="shared" ref="X376:Z439" si="160">IF(J376&lt;&gt;"",1,0)</f>
        <v>0</v>
      </c>
      <c r="Y376" s="110">
        <f t="shared" si="160"/>
        <v>0</v>
      </c>
      <c r="Z376" s="110">
        <f t="shared" si="160"/>
        <v>1</v>
      </c>
      <c r="AB376" s="110">
        <f t="shared" si="140"/>
        <v>0</v>
      </c>
      <c r="AC376" s="110">
        <f t="shared" si="141"/>
        <v>0</v>
      </c>
      <c r="AD376" s="110">
        <f t="shared" si="142"/>
        <v>0</v>
      </c>
      <c r="AE376" s="110">
        <f t="shared" si="143"/>
        <v>0</v>
      </c>
      <c r="AF376" s="110">
        <f t="shared" si="144"/>
        <v>0</v>
      </c>
      <c r="AG376" s="110">
        <f t="shared" si="145"/>
        <v>0</v>
      </c>
      <c r="AI376" s="111">
        <f t="shared" si="134"/>
        <v>0</v>
      </c>
      <c r="AJ376" s="111">
        <f t="shared" si="135"/>
        <v>0</v>
      </c>
      <c r="AK376" s="111">
        <f t="shared" si="136"/>
        <v>0</v>
      </c>
      <c r="AR376" s="110" t="str">
        <f t="shared" si="146"/>
        <v/>
      </c>
      <c r="AS376" s="110" t="str">
        <f t="shared" si="147"/>
        <v/>
      </c>
      <c r="AT376" s="110" t="str">
        <f t="shared" si="148"/>
        <v/>
      </c>
      <c r="AU376" s="110" t="str">
        <f t="shared" si="149"/>
        <v/>
      </c>
      <c r="AV376" s="110" t="str">
        <f t="shared" si="150"/>
        <v/>
      </c>
      <c r="AW376" s="110" t="str">
        <f t="shared" si="159"/>
        <v/>
      </c>
      <c r="AX376" s="110" t="str">
        <f t="shared" si="159"/>
        <v/>
      </c>
      <c r="AY376" s="110" t="str">
        <f t="shared" si="159"/>
        <v/>
      </c>
      <c r="AZ376" s="110" t="str">
        <f t="shared" si="159"/>
        <v/>
      </c>
      <c r="BA376" s="110" t="str">
        <f t="shared" si="159"/>
        <v/>
      </c>
      <c r="BB376" s="110" t="str">
        <f t="shared" si="151"/>
        <v/>
      </c>
      <c r="BC376" s="110" t="str">
        <f t="shared" si="152"/>
        <v/>
      </c>
      <c r="BD376" s="110" t="str">
        <f t="shared" si="153"/>
        <v/>
      </c>
      <c r="BE376" s="110" t="str">
        <f t="shared" si="154"/>
        <v/>
      </c>
      <c r="BF376" s="110" t="str">
        <f t="shared" si="155"/>
        <v/>
      </c>
      <c r="BJ376" s="171" t="s">
        <v>1201</v>
      </c>
      <c r="BK376" s="171" t="s">
        <v>598</v>
      </c>
      <c r="BL376" s="171" t="s">
        <v>2348</v>
      </c>
      <c r="BM376" s="171" t="s">
        <v>599</v>
      </c>
      <c r="BN376" s="171" t="s">
        <v>1202</v>
      </c>
    </row>
    <row r="377" spans="1:66" s="101" customFormat="1" ht="15">
      <c r="A377" s="35"/>
      <c r="B377" s="36"/>
      <c r="C377" s="36"/>
      <c r="D377" s="35"/>
      <c r="E377" s="36"/>
      <c r="F377" s="120"/>
      <c r="G377" s="97" t="str">
        <f t="shared" si="137"/>
        <v/>
      </c>
      <c r="H377" s="35"/>
      <c r="I377" s="36"/>
      <c r="J377" s="121"/>
      <c r="K377" s="121"/>
      <c r="L377" s="109">
        <f t="shared" si="138"/>
        <v>0</v>
      </c>
      <c r="M377" s="100">
        <f t="shared" si="139"/>
        <v>0</v>
      </c>
      <c r="N377" s="100"/>
      <c r="O377" s="110">
        <f t="shared" si="158"/>
        <v>0</v>
      </c>
      <c r="P377" s="110">
        <f t="shared" si="158"/>
        <v>0</v>
      </c>
      <c r="Q377" s="110">
        <f t="shared" si="158"/>
        <v>0</v>
      </c>
      <c r="R377" s="110">
        <f t="shared" si="157"/>
        <v>0</v>
      </c>
      <c r="S377" s="110">
        <f t="shared" si="157"/>
        <v>0</v>
      </c>
      <c r="T377" s="110">
        <f t="shared" si="157"/>
        <v>0</v>
      </c>
      <c r="U377" s="110">
        <f t="shared" si="157"/>
        <v>0</v>
      </c>
      <c r="V377" s="110">
        <f t="shared" si="157"/>
        <v>0</v>
      </c>
      <c r="W377" s="110">
        <f t="shared" si="157"/>
        <v>0</v>
      </c>
      <c r="X377" s="110">
        <f t="shared" si="160"/>
        <v>0</v>
      </c>
      <c r="Y377" s="110">
        <f t="shared" si="160"/>
        <v>0</v>
      </c>
      <c r="Z377" s="110">
        <f t="shared" si="160"/>
        <v>1</v>
      </c>
      <c r="AB377" s="110">
        <f t="shared" si="140"/>
        <v>0</v>
      </c>
      <c r="AC377" s="110">
        <f t="shared" si="141"/>
        <v>0</v>
      </c>
      <c r="AD377" s="110">
        <f t="shared" si="142"/>
        <v>0</v>
      </c>
      <c r="AE377" s="110">
        <f t="shared" si="143"/>
        <v>0</v>
      </c>
      <c r="AF377" s="110">
        <f t="shared" si="144"/>
        <v>0</v>
      </c>
      <c r="AG377" s="110">
        <f t="shared" si="145"/>
        <v>0</v>
      </c>
      <c r="AI377" s="111">
        <f t="shared" si="134"/>
        <v>0</v>
      </c>
      <c r="AJ377" s="111">
        <f t="shared" si="135"/>
        <v>0</v>
      </c>
      <c r="AK377" s="111">
        <f t="shared" si="136"/>
        <v>0</v>
      </c>
      <c r="AR377" s="110" t="str">
        <f t="shared" si="146"/>
        <v/>
      </c>
      <c r="AS377" s="110" t="str">
        <f t="shared" si="147"/>
        <v/>
      </c>
      <c r="AT377" s="110" t="str">
        <f t="shared" si="148"/>
        <v/>
      </c>
      <c r="AU377" s="110" t="str">
        <f t="shared" si="149"/>
        <v/>
      </c>
      <c r="AV377" s="110" t="str">
        <f t="shared" si="150"/>
        <v/>
      </c>
      <c r="AW377" s="110" t="str">
        <f t="shared" si="159"/>
        <v/>
      </c>
      <c r="AX377" s="110" t="str">
        <f t="shared" si="159"/>
        <v/>
      </c>
      <c r="AY377" s="110" t="str">
        <f t="shared" si="159"/>
        <v/>
      </c>
      <c r="AZ377" s="110" t="str">
        <f t="shared" si="159"/>
        <v/>
      </c>
      <c r="BA377" s="110" t="str">
        <f t="shared" si="159"/>
        <v/>
      </c>
      <c r="BB377" s="110" t="str">
        <f t="shared" si="151"/>
        <v/>
      </c>
      <c r="BC377" s="110" t="str">
        <f t="shared" si="152"/>
        <v/>
      </c>
      <c r="BD377" s="110" t="str">
        <f t="shared" si="153"/>
        <v/>
      </c>
      <c r="BE377" s="110" t="str">
        <f t="shared" si="154"/>
        <v/>
      </c>
      <c r="BF377" s="110" t="str">
        <f t="shared" si="155"/>
        <v/>
      </c>
      <c r="BJ377" s="171" t="s">
        <v>1203</v>
      </c>
      <c r="BK377" s="171" t="s">
        <v>598</v>
      </c>
      <c r="BL377" s="171" t="s">
        <v>2348</v>
      </c>
      <c r="BM377" s="171" t="s">
        <v>599</v>
      </c>
      <c r="BN377" s="171" t="s">
        <v>1204</v>
      </c>
    </row>
    <row r="378" spans="1:66" s="101" customFormat="1" ht="15">
      <c r="A378" s="35"/>
      <c r="B378" s="36"/>
      <c r="C378" s="36"/>
      <c r="D378" s="35"/>
      <c r="E378" s="36"/>
      <c r="F378" s="120"/>
      <c r="G378" s="97" t="str">
        <f t="shared" si="137"/>
        <v/>
      </c>
      <c r="H378" s="35"/>
      <c r="I378" s="36"/>
      <c r="J378" s="121"/>
      <c r="K378" s="121"/>
      <c r="L378" s="109">
        <f t="shared" si="138"/>
        <v>0</v>
      </c>
      <c r="M378" s="100">
        <f t="shared" si="139"/>
        <v>0</v>
      </c>
      <c r="N378" s="100"/>
      <c r="O378" s="110">
        <f t="shared" si="158"/>
        <v>0</v>
      </c>
      <c r="P378" s="110">
        <f t="shared" si="158"/>
        <v>0</v>
      </c>
      <c r="Q378" s="110">
        <f t="shared" si="158"/>
        <v>0</v>
      </c>
      <c r="R378" s="110">
        <f t="shared" si="157"/>
        <v>0</v>
      </c>
      <c r="S378" s="110">
        <f t="shared" si="157"/>
        <v>0</v>
      </c>
      <c r="T378" s="110">
        <f t="shared" si="157"/>
        <v>0</v>
      </c>
      <c r="U378" s="110">
        <f t="shared" si="157"/>
        <v>0</v>
      </c>
      <c r="V378" s="110">
        <f t="shared" si="157"/>
        <v>0</v>
      </c>
      <c r="W378" s="110">
        <f t="shared" si="157"/>
        <v>0</v>
      </c>
      <c r="X378" s="110">
        <f t="shared" si="160"/>
        <v>0</v>
      </c>
      <c r="Y378" s="110">
        <f t="shared" si="160"/>
        <v>0</v>
      </c>
      <c r="Z378" s="110">
        <f t="shared" si="160"/>
        <v>1</v>
      </c>
      <c r="AB378" s="110">
        <f t="shared" si="140"/>
        <v>0</v>
      </c>
      <c r="AC378" s="110">
        <f t="shared" si="141"/>
        <v>0</v>
      </c>
      <c r="AD378" s="110">
        <f t="shared" si="142"/>
        <v>0</v>
      </c>
      <c r="AE378" s="110">
        <f t="shared" si="143"/>
        <v>0</v>
      </c>
      <c r="AF378" s="110">
        <f t="shared" si="144"/>
        <v>0</v>
      </c>
      <c r="AG378" s="110">
        <f t="shared" si="145"/>
        <v>0</v>
      </c>
      <c r="AI378" s="111">
        <f t="shared" si="134"/>
        <v>0</v>
      </c>
      <c r="AJ378" s="111">
        <f t="shared" si="135"/>
        <v>0</v>
      </c>
      <c r="AK378" s="111">
        <f t="shared" si="136"/>
        <v>0</v>
      </c>
      <c r="AR378" s="110" t="str">
        <f t="shared" si="146"/>
        <v/>
      </c>
      <c r="AS378" s="110" t="str">
        <f t="shared" si="147"/>
        <v/>
      </c>
      <c r="AT378" s="110" t="str">
        <f t="shared" si="148"/>
        <v/>
      </c>
      <c r="AU378" s="110" t="str">
        <f t="shared" si="149"/>
        <v/>
      </c>
      <c r="AV378" s="110" t="str">
        <f t="shared" si="150"/>
        <v/>
      </c>
      <c r="AW378" s="110" t="str">
        <f t="shared" si="159"/>
        <v/>
      </c>
      <c r="AX378" s="110" t="str">
        <f t="shared" si="159"/>
        <v/>
      </c>
      <c r="AY378" s="110" t="str">
        <f t="shared" si="159"/>
        <v/>
      </c>
      <c r="AZ378" s="110" t="str">
        <f t="shared" si="159"/>
        <v/>
      </c>
      <c r="BA378" s="110" t="str">
        <f t="shared" si="159"/>
        <v/>
      </c>
      <c r="BB378" s="110" t="str">
        <f t="shared" si="151"/>
        <v/>
      </c>
      <c r="BC378" s="110" t="str">
        <f t="shared" si="152"/>
        <v/>
      </c>
      <c r="BD378" s="110" t="str">
        <f t="shared" si="153"/>
        <v/>
      </c>
      <c r="BE378" s="110" t="str">
        <f t="shared" si="154"/>
        <v/>
      </c>
      <c r="BF378" s="110" t="str">
        <f t="shared" si="155"/>
        <v/>
      </c>
      <c r="BJ378" s="171" t="s">
        <v>1205</v>
      </c>
      <c r="BK378" s="171" t="s">
        <v>663</v>
      </c>
      <c r="BL378" s="171" t="s">
        <v>664</v>
      </c>
      <c r="BM378" s="171" t="s">
        <v>665</v>
      </c>
      <c r="BN378" s="171" t="s">
        <v>1206</v>
      </c>
    </row>
    <row r="379" spans="1:66" s="101" customFormat="1" ht="15">
      <c r="A379" s="35"/>
      <c r="B379" s="36"/>
      <c r="C379" s="36"/>
      <c r="D379" s="35"/>
      <c r="E379" s="36"/>
      <c r="F379" s="120"/>
      <c r="G379" s="97" t="str">
        <f t="shared" si="137"/>
        <v/>
      </c>
      <c r="H379" s="35"/>
      <c r="I379" s="36"/>
      <c r="J379" s="121"/>
      <c r="K379" s="121"/>
      <c r="L379" s="109">
        <f t="shared" si="138"/>
        <v>0</v>
      </c>
      <c r="M379" s="100">
        <f t="shared" si="139"/>
        <v>0</v>
      </c>
      <c r="N379" s="100"/>
      <c r="O379" s="110">
        <f t="shared" si="158"/>
        <v>0</v>
      </c>
      <c r="P379" s="110">
        <f t="shared" si="158"/>
        <v>0</v>
      </c>
      <c r="Q379" s="110">
        <f t="shared" si="158"/>
        <v>0</v>
      </c>
      <c r="R379" s="110">
        <f t="shared" si="157"/>
        <v>0</v>
      </c>
      <c r="S379" s="110">
        <f t="shared" si="157"/>
        <v>0</v>
      </c>
      <c r="T379" s="110">
        <f t="shared" si="157"/>
        <v>0</v>
      </c>
      <c r="U379" s="110">
        <f t="shared" si="157"/>
        <v>0</v>
      </c>
      <c r="V379" s="110">
        <f t="shared" si="157"/>
        <v>0</v>
      </c>
      <c r="W379" s="110">
        <f t="shared" si="157"/>
        <v>0</v>
      </c>
      <c r="X379" s="110">
        <f t="shared" si="160"/>
        <v>0</v>
      </c>
      <c r="Y379" s="110">
        <f t="shared" si="160"/>
        <v>0</v>
      </c>
      <c r="Z379" s="110">
        <f t="shared" si="160"/>
        <v>1</v>
      </c>
      <c r="AB379" s="110">
        <f t="shared" si="140"/>
        <v>0</v>
      </c>
      <c r="AC379" s="110">
        <f t="shared" si="141"/>
        <v>0</v>
      </c>
      <c r="AD379" s="110">
        <f t="shared" si="142"/>
        <v>0</v>
      </c>
      <c r="AE379" s="110">
        <f t="shared" si="143"/>
        <v>0</v>
      </c>
      <c r="AF379" s="110">
        <f t="shared" si="144"/>
        <v>0</v>
      </c>
      <c r="AG379" s="110">
        <f t="shared" si="145"/>
        <v>0</v>
      </c>
      <c r="AI379" s="111">
        <f t="shared" si="134"/>
        <v>0</v>
      </c>
      <c r="AJ379" s="111">
        <f t="shared" si="135"/>
        <v>0</v>
      </c>
      <c r="AK379" s="111">
        <f t="shared" si="136"/>
        <v>0</v>
      </c>
      <c r="AR379" s="110" t="str">
        <f t="shared" si="146"/>
        <v/>
      </c>
      <c r="AS379" s="110" t="str">
        <f t="shared" si="147"/>
        <v/>
      </c>
      <c r="AT379" s="110" t="str">
        <f t="shared" si="148"/>
        <v/>
      </c>
      <c r="AU379" s="110" t="str">
        <f t="shared" si="149"/>
        <v/>
      </c>
      <c r="AV379" s="110" t="str">
        <f t="shared" si="150"/>
        <v/>
      </c>
      <c r="AW379" s="110" t="str">
        <f t="shared" si="159"/>
        <v/>
      </c>
      <c r="AX379" s="110" t="str">
        <f t="shared" si="159"/>
        <v/>
      </c>
      <c r="AY379" s="110" t="str">
        <f t="shared" si="159"/>
        <v/>
      </c>
      <c r="AZ379" s="110" t="str">
        <f t="shared" si="159"/>
        <v/>
      </c>
      <c r="BA379" s="110" t="str">
        <f t="shared" si="159"/>
        <v/>
      </c>
      <c r="BB379" s="110" t="str">
        <f t="shared" si="151"/>
        <v/>
      </c>
      <c r="BC379" s="110" t="str">
        <f t="shared" si="152"/>
        <v/>
      </c>
      <c r="BD379" s="110" t="str">
        <f t="shared" si="153"/>
        <v/>
      </c>
      <c r="BE379" s="110" t="str">
        <f t="shared" si="154"/>
        <v/>
      </c>
      <c r="BF379" s="110" t="str">
        <f t="shared" si="155"/>
        <v/>
      </c>
      <c r="BJ379" s="171" t="s">
        <v>1207</v>
      </c>
      <c r="BK379" s="171" t="s">
        <v>521</v>
      </c>
      <c r="BL379" s="171" t="s">
        <v>522</v>
      </c>
      <c r="BM379" s="171" t="s">
        <v>314</v>
      </c>
      <c r="BN379" s="171" t="s">
        <v>1208</v>
      </c>
    </row>
    <row r="380" spans="1:66" s="101" customFormat="1" ht="15">
      <c r="A380" s="35"/>
      <c r="B380" s="36"/>
      <c r="C380" s="36"/>
      <c r="D380" s="35"/>
      <c r="E380" s="36"/>
      <c r="F380" s="120"/>
      <c r="G380" s="97" t="str">
        <f t="shared" si="137"/>
        <v/>
      </c>
      <c r="H380" s="35"/>
      <c r="I380" s="36"/>
      <c r="J380" s="121"/>
      <c r="K380" s="121"/>
      <c r="L380" s="109">
        <f t="shared" si="138"/>
        <v>0</v>
      </c>
      <c r="M380" s="100">
        <f t="shared" si="139"/>
        <v>0</v>
      </c>
      <c r="N380" s="100"/>
      <c r="O380" s="110">
        <f t="shared" si="158"/>
        <v>0</v>
      </c>
      <c r="P380" s="110">
        <f t="shared" si="158"/>
        <v>0</v>
      </c>
      <c r="Q380" s="110">
        <f t="shared" si="158"/>
        <v>0</v>
      </c>
      <c r="R380" s="110">
        <f t="shared" si="157"/>
        <v>0</v>
      </c>
      <c r="S380" s="110">
        <f t="shared" si="157"/>
        <v>0</v>
      </c>
      <c r="T380" s="110">
        <f t="shared" si="157"/>
        <v>0</v>
      </c>
      <c r="U380" s="110">
        <f t="shared" si="157"/>
        <v>0</v>
      </c>
      <c r="V380" s="110">
        <f t="shared" si="157"/>
        <v>0</v>
      </c>
      <c r="W380" s="110">
        <f t="shared" si="157"/>
        <v>0</v>
      </c>
      <c r="X380" s="110">
        <f t="shared" si="160"/>
        <v>0</v>
      </c>
      <c r="Y380" s="110">
        <f t="shared" si="160"/>
        <v>0</v>
      </c>
      <c r="Z380" s="110">
        <f t="shared" si="160"/>
        <v>1</v>
      </c>
      <c r="AB380" s="110">
        <f t="shared" si="140"/>
        <v>0</v>
      </c>
      <c r="AC380" s="110">
        <f t="shared" si="141"/>
        <v>0</v>
      </c>
      <c r="AD380" s="110">
        <f t="shared" si="142"/>
        <v>0</v>
      </c>
      <c r="AE380" s="110">
        <f t="shared" si="143"/>
        <v>0</v>
      </c>
      <c r="AF380" s="110">
        <f t="shared" si="144"/>
        <v>0</v>
      </c>
      <c r="AG380" s="110">
        <f t="shared" si="145"/>
        <v>0</v>
      </c>
      <c r="AI380" s="111">
        <f t="shared" si="134"/>
        <v>0</v>
      </c>
      <c r="AJ380" s="111">
        <f t="shared" si="135"/>
        <v>0</v>
      </c>
      <c r="AK380" s="111">
        <f t="shared" si="136"/>
        <v>0</v>
      </c>
      <c r="AR380" s="110" t="str">
        <f t="shared" si="146"/>
        <v/>
      </c>
      <c r="AS380" s="110" t="str">
        <f t="shared" si="147"/>
        <v/>
      </c>
      <c r="AT380" s="110" t="str">
        <f t="shared" si="148"/>
        <v/>
      </c>
      <c r="AU380" s="110" t="str">
        <f t="shared" si="149"/>
        <v/>
      </c>
      <c r="AV380" s="110" t="str">
        <f t="shared" si="150"/>
        <v/>
      </c>
      <c r="AW380" s="110" t="str">
        <f t="shared" si="159"/>
        <v/>
      </c>
      <c r="AX380" s="110" t="str">
        <f t="shared" si="159"/>
        <v/>
      </c>
      <c r="AY380" s="110" t="str">
        <f t="shared" si="159"/>
        <v/>
      </c>
      <c r="AZ380" s="110" t="str">
        <f t="shared" si="159"/>
        <v/>
      </c>
      <c r="BA380" s="110" t="str">
        <f t="shared" si="159"/>
        <v/>
      </c>
      <c r="BB380" s="110" t="str">
        <f t="shared" si="151"/>
        <v/>
      </c>
      <c r="BC380" s="110" t="str">
        <f t="shared" si="152"/>
        <v/>
      </c>
      <c r="BD380" s="110" t="str">
        <f t="shared" si="153"/>
        <v/>
      </c>
      <c r="BE380" s="110" t="str">
        <f t="shared" si="154"/>
        <v/>
      </c>
      <c r="BF380" s="110" t="str">
        <f t="shared" si="155"/>
        <v/>
      </c>
      <c r="BJ380" s="171" t="s">
        <v>1209</v>
      </c>
      <c r="BK380" s="171" t="s">
        <v>485</v>
      </c>
      <c r="BL380" s="171" t="s">
        <v>486</v>
      </c>
      <c r="BM380" s="171" t="s">
        <v>304</v>
      </c>
      <c r="BN380" s="171" t="s">
        <v>1210</v>
      </c>
    </row>
    <row r="381" spans="1:66" s="101" customFormat="1" ht="15">
      <c r="A381" s="35"/>
      <c r="B381" s="36"/>
      <c r="C381" s="36"/>
      <c r="D381" s="35"/>
      <c r="E381" s="36"/>
      <c r="F381" s="120"/>
      <c r="G381" s="97" t="str">
        <f t="shared" si="137"/>
        <v/>
      </c>
      <c r="H381" s="35"/>
      <c r="I381" s="36"/>
      <c r="J381" s="121"/>
      <c r="K381" s="121"/>
      <c r="L381" s="109">
        <f t="shared" si="138"/>
        <v>0</v>
      </c>
      <c r="M381" s="100">
        <f t="shared" si="139"/>
        <v>0</v>
      </c>
      <c r="N381" s="100"/>
      <c r="O381" s="110">
        <f t="shared" si="158"/>
        <v>0</v>
      </c>
      <c r="P381" s="110">
        <f t="shared" si="158"/>
        <v>0</v>
      </c>
      <c r="Q381" s="110">
        <f t="shared" si="158"/>
        <v>0</v>
      </c>
      <c r="R381" s="110">
        <f t="shared" si="157"/>
        <v>0</v>
      </c>
      <c r="S381" s="110">
        <f t="shared" si="157"/>
        <v>0</v>
      </c>
      <c r="T381" s="110">
        <f t="shared" si="157"/>
        <v>0</v>
      </c>
      <c r="U381" s="110">
        <f t="shared" si="157"/>
        <v>0</v>
      </c>
      <c r="V381" s="110">
        <f t="shared" si="157"/>
        <v>0</v>
      </c>
      <c r="W381" s="110">
        <f t="shared" si="157"/>
        <v>0</v>
      </c>
      <c r="X381" s="110">
        <f t="shared" si="160"/>
        <v>0</v>
      </c>
      <c r="Y381" s="110">
        <f t="shared" si="160"/>
        <v>0</v>
      </c>
      <c r="Z381" s="110">
        <f t="shared" si="160"/>
        <v>1</v>
      </c>
      <c r="AB381" s="110">
        <f t="shared" si="140"/>
        <v>0</v>
      </c>
      <c r="AC381" s="110">
        <f t="shared" si="141"/>
        <v>0</v>
      </c>
      <c r="AD381" s="110">
        <f t="shared" si="142"/>
        <v>0</v>
      </c>
      <c r="AE381" s="110">
        <f t="shared" si="143"/>
        <v>0</v>
      </c>
      <c r="AF381" s="110">
        <f t="shared" si="144"/>
        <v>0</v>
      </c>
      <c r="AG381" s="110">
        <f t="shared" si="145"/>
        <v>0</v>
      </c>
      <c r="AI381" s="111">
        <f t="shared" si="134"/>
        <v>0</v>
      </c>
      <c r="AJ381" s="111">
        <f t="shared" si="135"/>
        <v>0</v>
      </c>
      <c r="AK381" s="111">
        <f t="shared" si="136"/>
        <v>0</v>
      </c>
      <c r="AR381" s="110" t="str">
        <f t="shared" si="146"/>
        <v/>
      </c>
      <c r="AS381" s="110" t="str">
        <f t="shared" si="147"/>
        <v/>
      </c>
      <c r="AT381" s="110" t="str">
        <f t="shared" si="148"/>
        <v/>
      </c>
      <c r="AU381" s="110" t="str">
        <f t="shared" si="149"/>
        <v/>
      </c>
      <c r="AV381" s="110" t="str">
        <f t="shared" si="150"/>
        <v/>
      </c>
      <c r="AW381" s="110" t="str">
        <f t="shared" si="159"/>
        <v/>
      </c>
      <c r="AX381" s="110" t="str">
        <f t="shared" si="159"/>
        <v/>
      </c>
      <c r="AY381" s="110" t="str">
        <f t="shared" si="159"/>
        <v/>
      </c>
      <c r="AZ381" s="110" t="str">
        <f t="shared" si="159"/>
        <v/>
      </c>
      <c r="BA381" s="110" t="str">
        <f t="shared" si="159"/>
        <v/>
      </c>
      <c r="BB381" s="110" t="str">
        <f t="shared" si="151"/>
        <v/>
      </c>
      <c r="BC381" s="110" t="str">
        <f t="shared" si="152"/>
        <v/>
      </c>
      <c r="BD381" s="110" t="str">
        <f t="shared" si="153"/>
        <v/>
      </c>
      <c r="BE381" s="110" t="str">
        <f t="shared" si="154"/>
        <v/>
      </c>
      <c r="BF381" s="110" t="str">
        <f t="shared" si="155"/>
        <v/>
      </c>
      <c r="BJ381" s="171" t="s">
        <v>1211</v>
      </c>
      <c r="BK381" s="171" t="s">
        <v>598</v>
      </c>
      <c r="BL381" s="171" t="s">
        <v>2348</v>
      </c>
      <c r="BM381" s="171" t="s">
        <v>599</v>
      </c>
      <c r="BN381" s="171" t="s">
        <v>1212</v>
      </c>
    </row>
    <row r="382" spans="1:66" s="101" customFormat="1" ht="15">
      <c r="A382" s="35"/>
      <c r="B382" s="36"/>
      <c r="C382" s="36"/>
      <c r="D382" s="35"/>
      <c r="E382" s="36"/>
      <c r="F382" s="120"/>
      <c r="G382" s="97" t="str">
        <f t="shared" si="137"/>
        <v/>
      </c>
      <c r="H382" s="35"/>
      <c r="I382" s="36"/>
      <c r="J382" s="121"/>
      <c r="K382" s="121"/>
      <c r="L382" s="109">
        <f t="shared" si="138"/>
        <v>0</v>
      </c>
      <c r="M382" s="100">
        <f t="shared" si="139"/>
        <v>0</v>
      </c>
      <c r="N382" s="100"/>
      <c r="O382" s="110">
        <f t="shared" si="158"/>
        <v>0</v>
      </c>
      <c r="P382" s="110">
        <f t="shared" si="158"/>
        <v>0</v>
      </c>
      <c r="Q382" s="110">
        <f t="shared" si="158"/>
        <v>0</v>
      </c>
      <c r="R382" s="110">
        <f t="shared" si="157"/>
        <v>0</v>
      </c>
      <c r="S382" s="110">
        <f t="shared" si="157"/>
        <v>0</v>
      </c>
      <c r="T382" s="110">
        <f t="shared" si="157"/>
        <v>0</v>
      </c>
      <c r="U382" s="110">
        <f t="shared" si="157"/>
        <v>0</v>
      </c>
      <c r="V382" s="110">
        <f t="shared" si="157"/>
        <v>0</v>
      </c>
      <c r="W382" s="110">
        <f t="shared" si="157"/>
        <v>0</v>
      </c>
      <c r="X382" s="110">
        <f t="shared" si="160"/>
        <v>0</v>
      </c>
      <c r="Y382" s="110">
        <f t="shared" si="160"/>
        <v>0</v>
      </c>
      <c r="Z382" s="110">
        <f t="shared" si="160"/>
        <v>1</v>
      </c>
      <c r="AB382" s="110">
        <f t="shared" si="140"/>
        <v>0</v>
      </c>
      <c r="AC382" s="110">
        <f t="shared" si="141"/>
        <v>0</v>
      </c>
      <c r="AD382" s="110">
        <f t="shared" si="142"/>
        <v>0</v>
      </c>
      <c r="AE382" s="110">
        <f t="shared" si="143"/>
        <v>0</v>
      </c>
      <c r="AF382" s="110">
        <f t="shared" si="144"/>
        <v>0</v>
      </c>
      <c r="AG382" s="110">
        <f t="shared" si="145"/>
        <v>0</v>
      </c>
      <c r="AI382" s="111">
        <f t="shared" si="134"/>
        <v>0</v>
      </c>
      <c r="AJ382" s="111">
        <f t="shared" si="135"/>
        <v>0</v>
      </c>
      <c r="AK382" s="111">
        <f t="shared" si="136"/>
        <v>0</v>
      </c>
      <c r="AR382" s="110" t="str">
        <f t="shared" si="146"/>
        <v/>
      </c>
      <c r="AS382" s="110" t="str">
        <f t="shared" si="147"/>
        <v/>
      </c>
      <c r="AT382" s="110" t="str">
        <f t="shared" si="148"/>
        <v/>
      </c>
      <c r="AU382" s="110" t="str">
        <f t="shared" si="149"/>
        <v/>
      </c>
      <c r="AV382" s="110" t="str">
        <f t="shared" si="150"/>
        <v/>
      </c>
      <c r="AW382" s="110" t="str">
        <f t="shared" si="159"/>
        <v/>
      </c>
      <c r="AX382" s="110" t="str">
        <f t="shared" si="159"/>
        <v/>
      </c>
      <c r="AY382" s="110" t="str">
        <f t="shared" si="159"/>
        <v/>
      </c>
      <c r="AZ382" s="110" t="str">
        <f t="shared" si="159"/>
        <v/>
      </c>
      <c r="BA382" s="110" t="str">
        <f t="shared" si="159"/>
        <v/>
      </c>
      <c r="BB382" s="110" t="str">
        <f t="shared" si="151"/>
        <v/>
      </c>
      <c r="BC382" s="110" t="str">
        <f t="shared" si="152"/>
        <v/>
      </c>
      <c r="BD382" s="110" t="str">
        <f t="shared" si="153"/>
        <v/>
      </c>
      <c r="BE382" s="110" t="str">
        <f t="shared" si="154"/>
        <v/>
      </c>
      <c r="BF382" s="110" t="str">
        <f t="shared" si="155"/>
        <v/>
      </c>
      <c r="BJ382" s="171" t="s">
        <v>1213</v>
      </c>
      <c r="BK382" s="171" t="s">
        <v>1214</v>
      </c>
      <c r="BL382" s="171" t="s">
        <v>383</v>
      </c>
      <c r="BM382" s="171" t="s">
        <v>304</v>
      </c>
      <c r="BN382" s="171" t="s">
        <v>1215</v>
      </c>
    </row>
    <row r="383" spans="1:66" s="101" customFormat="1" ht="15">
      <c r="A383" s="35"/>
      <c r="B383" s="36"/>
      <c r="C383" s="36"/>
      <c r="D383" s="35"/>
      <c r="E383" s="36"/>
      <c r="F383" s="120"/>
      <c r="G383" s="97" t="str">
        <f t="shared" si="137"/>
        <v/>
      </c>
      <c r="H383" s="35"/>
      <c r="I383" s="36"/>
      <c r="J383" s="121"/>
      <c r="K383" s="121"/>
      <c r="L383" s="109">
        <f t="shared" si="138"/>
        <v>0</v>
      </c>
      <c r="M383" s="100">
        <f t="shared" si="139"/>
        <v>0</v>
      </c>
      <c r="N383" s="100"/>
      <c r="O383" s="110">
        <f t="shared" si="158"/>
        <v>0</v>
      </c>
      <c r="P383" s="110">
        <f t="shared" si="158"/>
        <v>0</v>
      </c>
      <c r="Q383" s="110">
        <f t="shared" si="158"/>
        <v>0</v>
      </c>
      <c r="R383" s="110">
        <f t="shared" si="157"/>
        <v>0</v>
      </c>
      <c r="S383" s="110">
        <f t="shared" si="157"/>
        <v>0</v>
      </c>
      <c r="T383" s="110">
        <f t="shared" si="157"/>
        <v>0</v>
      </c>
      <c r="U383" s="110">
        <f t="shared" si="157"/>
        <v>0</v>
      </c>
      <c r="V383" s="110">
        <f t="shared" si="157"/>
        <v>0</v>
      </c>
      <c r="W383" s="110">
        <f t="shared" si="157"/>
        <v>0</v>
      </c>
      <c r="X383" s="110">
        <f t="shared" si="160"/>
        <v>0</v>
      </c>
      <c r="Y383" s="110">
        <f t="shared" si="160"/>
        <v>0</v>
      </c>
      <c r="Z383" s="110">
        <f t="shared" si="160"/>
        <v>1</v>
      </c>
      <c r="AB383" s="110">
        <f t="shared" si="140"/>
        <v>0</v>
      </c>
      <c r="AC383" s="110">
        <f t="shared" si="141"/>
        <v>0</v>
      </c>
      <c r="AD383" s="110">
        <f t="shared" si="142"/>
        <v>0</v>
      </c>
      <c r="AE383" s="110">
        <f t="shared" si="143"/>
        <v>0</v>
      </c>
      <c r="AF383" s="110">
        <f t="shared" si="144"/>
        <v>0</v>
      </c>
      <c r="AG383" s="110">
        <f t="shared" si="145"/>
        <v>0</v>
      </c>
      <c r="AI383" s="111">
        <f t="shared" si="134"/>
        <v>0</v>
      </c>
      <c r="AJ383" s="111">
        <f t="shared" si="135"/>
        <v>0</v>
      </c>
      <c r="AK383" s="111">
        <f t="shared" si="136"/>
        <v>0</v>
      </c>
      <c r="AR383" s="110" t="str">
        <f t="shared" si="146"/>
        <v/>
      </c>
      <c r="AS383" s="110" t="str">
        <f t="shared" si="147"/>
        <v/>
      </c>
      <c r="AT383" s="110" t="str">
        <f t="shared" si="148"/>
        <v/>
      </c>
      <c r="AU383" s="110" t="str">
        <f t="shared" si="149"/>
        <v/>
      </c>
      <c r="AV383" s="110" t="str">
        <f t="shared" si="150"/>
        <v/>
      </c>
      <c r="AW383" s="110" t="str">
        <f t="shared" si="159"/>
        <v/>
      </c>
      <c r="AX383" s="110" t="str">
        <f t="shared" si="159"/>
        <v/>
      </c>
      <c r="AY383" s="110" t="str">
        <f t="shared" si="159"/>
        <v/>
      </c>
      <c r="AZ383" s="110" t="str">
        <f t="shared" si="159"/>
        <v/>
      </c>
      <c r="BA383" s="110" t="str">
        <f t="shared" si="159"/>
        <v/>
      </c>
      <c r="BB383" s="110" t="str">
        <f t="shared" si="151"/>
        <v/>
      </c>
      <c r="BC383" s="110" t="str">
        <f t="shared" si="152"/>
        <v/>
      </c>
      <c r="BD383" s="110" t="str">
        <f t="shared" si="153"/>
        <v/>
      </c>
      <c r="BE383" s="110" t="str">
        <f t="shared" si="154"/>
        <v/>
      </c>
      <c r="BF383" s="110" t="str">
        <f t="shared" si="155"/>
        <v/>
      </c>
      <c r="BJ383" s="171" t="s">
        <v>1216</v>
      </c>
      <c r="BK383" s="171" t="s">
        <v>598</v>
      </c>
      <c r="BL383" s="171" t="s">
        <v>2348</v>
      </c>
      <c r="BM383" s="171" t="s">
        <v>599</v>
      </c>
      <c r="BN383" s="171" t="s">
        <v>1217</v>
      </c>
    </row>
    <row r="384" spans="1:66" s="101" customFormat="1" ht="15">
      <c r="A384" s="35"/>
      <c r="B384" s="36"/>
      <c r="C384" s="36"/>
      <c r="D384" s="35"/>
      <c r="E384" s="36"/>
      <c r="F384" s="120"/>
      <c r="G384" s="97" t="str">
        <f t="shared" si="137"/>
        <v/>
      </c>
      <c r="H384" s="35"/>
      <c r="I384" s="36"/>
      <c r="J384" s="121"/>
      <c r="K384" s="121"/>
      <c r="L384" s="109">
        <f t="shared" si="138"/>
        <v>0</v>
      </c>
      <c r="M384" s="100">
        <f t="shared" si="139"/>
        <v>0</v>
      </c>
      <c r="N384" s="100"/>
      <c r="O384" s="110">
        <f t="shared" si="158"/>
        <v>0</v>
      </c>
      <c r="P384" s="110">
        <f t="shared" si="158"/>
        <v>0</v>
      </c>
      <c r="Q384" s="110">
        <f t="shared" si="158"/>
        <v>0</v>
      </c>
      <c r="R384" s="110">
        <f t="shared" si="157"/>
        <v>0</v>
      </c>
      <c r="S384" s="110">
        <f t="shared" si="157"/>
        <v>0</v>
      </c>
      <c r="T384" s="110">
        <f t="shared" si="157"/>
        <v>0</v>
      </c>
      <c r="U384" s="110">
        <f t="shared" si="157"/>
        <v>0</v>
      </c>
      <c r="V384" s="110">
        <f t="shared" si="157"/>
        <v>0</v>
      </c>
      <c r="W384" s="110">
        <f t="shared" si="157"/>
        <v>0</v>
      </c>
      <c r="X384" s="110">
        <f t="shared" si="160"/>
        <v>0</v>
      </c>
      <c r="Y384" s="110">
        <f t="shared" si="160"/>
        <v>0</v>
      </c>
      <c r="Z384" s="110">
        <f t="shared" si="160"/>
        <v>1</v>
      </c>
      <c r="AB384" s="110">
        <f t="shared" si="140"/>
        <v>0</v>
      </c>
      <c r="AC384" s="110">
        <f t="shared" si="141"/>
        <v>0</v>
      </c>
      <c r="AD384" s="110">
        <f t="shared" si="142"/>
        <v>0</v>
      </c>
      <c r="AE384" s="110">
        <f t="shared" si="143"/>
        <v>0</v>
      </c>
      <c r="AF384" s="110">
        <f t="shared" si="144"/>
        <v>0</v>
      </c>
      <c r="AG384" s="110">
        <f t="shared" si="145"/>
        <v>0</v>
      </c>
      <c r="AI384" s="111">
        <f t="shared" si="134"/>
        <v>0</v>
      </c>
      <c r="AJ384" s="111">
        <f t="shared" si="135"/>
        <v>0</v>
      </c>
      <c r="AK384" s="111">
        <f t="shared" si="136"/>
        <v>0</v>
      </c>
      <c r="AR384" s="110" t="str">
        <f t="shared" si="146"/>
        <v/>
      </c>
      <c r="AS384" s="110" t="str">
        <f t="shared" si="147"/>
        <v/>
      </c>
      <c r="AT384" s="110" t="str">
        <f t="shared" si="148"/>
        <v/>
      </c>
      <c r="AU384" s="110" t="str">
        <f t="shared" si="149"/>
        <v/>
      </c>
      <c r="AV384" s="110" t="str">
        <f t="shared" si="150"/>
        <v/>
      </c>
      <c r="AW384" s="110" t="str">
        <f t="shared" si="159"/>
        <v/>
      </c>
      <c r="AX384" s="110" t="str">
        <f t="shared" si="159"/>
        <v/>
      </c>
      <c r="AY384" s="110" t="str">
        <f t="shared" si="159"/>
        <v/>
      </c>
      <c r="AZ384" s="110" t="str">
        <f t="shared" si="159"/>
        <v/>
      </c>
      <c r="BA384" s="110" t="str">
        <f t="shared" si="159"/>
        <v/>
      </c>
      <c r="BB384" s="110" t="str">
        <f t="shared" si="151"/>
        <v/>
      </c>
      <c r="BC384" s="110" t="str">
        <f t="shared" si="152"/>
        <v/>
      </c>
      <c r="BD384" s="110" t="str">
        <f t="shared" si="153"/>
        <v/>
      </c>
      <c r="BE384" s="110" t="str">
        <f t="shared" si="154"/>
        <v/>
      </c>
      <c r="BF384" s="110" t="str">
        <f t="shared" si="155"/>
        <v/>
      </c>
      <c r="BJ384" s="171" t="s">
        <v>1218</v>
      </c>
      <c r="BK384" s="171" t="s">
        <v>1133</v>
      </c>
      <c r="BL384" s="171" t="s">
        <v>1134</v>
      </c>
      <c r="BM384" s="171" t="s">
        <v>352</v>
      </c>
      <c r="BN384" s="171" t="s">
        <v>1219</v>
      </c>
    </row>
    <row r="385" spans="1:66" s="101" customFormat="1" ht="15">
      <c r="A385" s="35"/>
      <c r="B385" s="36"/>
      <c r="C385" s="36"/>
      <c r="D385" s="35"/>
      <c r="E385" s="36"/>
      <c r="F385" s="120"/>
      <c r="G385" s="97" t="str">
        <f t="shared" si="137"/>
        <v/>
      </c>
      <c r="H385" s="35"/>
      <c r="I385" s="36"/>
      <c r="J385" s="121"/>
      <c r="K385" s="121"/>
      <c r="L385" s="109">
        <f t="shared" si="138"/>
        <v>0</v>
      </c>
      <c r="M385" s="100">
        <f t="shared" si="139"/>
        <v>0</v>
      </c>
      <c r="N385" s="100"/>
      <c r="O385" s="110">
        <f t="shared" si="158"/>
        <v>0</v>
      </c>
      <c r="P385" s="110">
        <f t="shared" si="158"/>
        <v>0</v>
      </c>
      <c r="Q385" s="110">
        <f t="shared" si="158"/>
        <v>0</v>
      </c>
      <c r="R385" s="110">
        <f t="shared" si="157"/>
        <v>0</v>
      </c>
      <c r="S385" s="110">
        <f t="shared" si="157"/>
        <v>0</v>
      </c>
      <c r="T385" s="110">
        <f t="shared" si="157"/>
        <v>0</v>
      </c>
      <c r="U385" s="110">
        <f t="shared" si="157"/>
        <v>0</v>
      </c>
      <c r="V385" s="110">
        <f t="shared" si="157"/>
        <v>0</v>
      </c>
      <c r="W385" s="110">
        <f t="shared" si="157"/>
        <v>0</v>
      </c>
      <c r="X385" s="110">
        <f t="shared" si="160"/>
        <v>0</v>
      </c>
      <c r="Y385" s="110">
        <f t="shared" si="160"/>
        <v>0</v>
      </c>
      <c r="Z385" s="110">
        <f t="shared" si="160"/>
        <v>1</v>
      </c>
      <c r="AB385" s="110">
        <f t="shared" si="140"/>
        <v>0</v>
      </c>
      <c r="AC385" s="110">
        <f t="shared" si="141"/>
        <v>0</v>
      </c>
      <c r="AD385" s="110">
        <f t="shared" si="142"/>
        <v>0</v>
      </c>
      <c r="AE385" s="110">
        <f t="shared" si="143"/>
        <v>0</v>
      </c>
      <c r="AF385" s="110">
        <f t="shared" si="144"/>
        <v>0</v>
      </c>
      <c r="AG385" s="110">
        <f t="shared" si="145"/>
        <v>0</v>
      </c>
      <c r="AI385" s="111">
        <f t="shared" si="134"/>
        <v>0</v>
      </c>
      <c r="AJ385" s="111">
        <f t="shared" si="135"/>
        <v>0</v>
      </c>
      <c r="AK385" s="111">
        <f t="shared" si="136"/>
        <v>0</v>
      </c>
      <c r="AR385" s="110" t="str">
        <f t="shared" si="146"/>
        <v/>
      </c>
      <c r="AS385" s="110" t="str">
        <f t="shared" si="147"/>
        <v/>
      </c>
      <c r="AT385" s="110" t="str">
        <f t="shared" si="148"/>
        <v/>
      </c>
      <c r="AU385" s="110" t="str">
        <f t="shared" si="149"/>
        <v/>
      </c>
      <c r="AV385" s="110" t="str">
        <f t="shared" si="150"/>
        <v/>
      </c>
      <c r="AW385" s="110" t="str">
        <f t="shared" si="159"/>
        <v/>
      </c>
      <c r="AX385" s="110" t="str">
        <f t="shared" si="159"/>
        <v/>
      </c>
      <c r="AY385" s="110" t="str">
        <f t="shared" si="159"/>
        <v/>
      </c>
      <c r="AZ385" s="110" t="str">
        <f t="shared" si="159"/>
        <v/>
      </c>
      <c r="BA385" s="110" t="str">
        <f t="shared" si="159"/>
        <v/>
      </c>
      <c r="BB385" s="110" t="str">
        <f t="shared" si="151"/>
        <v/>
      </c>
      <c r="BC385" s="110" t="str">
        <f t="shared" si="152"/>
        <v/>
      </c>
      <c r="BD385" s="110" t="str">
        <f t="shared" si="153"/>
        <v/>
      </c>
      <c r="BE385" s="110" t="str">
        <f t="shared" si="154"/>
        <v/>
      </c>
      <c r="BF385" s="110" t="str">
        <f t="shared" si="155"/>
        <v/>
      </c>
      <c r="BJ385" s="171" t="s">
        <v>1220</v>
      </c>
      <c r="BK385" s="171" t="s">
        <v>505</v>
      </c>
      <c r="BL385" s="171" t="s">
        <v>506</v>
      </c>
      <c r="BM385" s="171" t="s">
        <v>314</v>
      </c>
      <c r="BN385" s="171" t="s">
        <v>1221</v>
      </c>
    </row>
    <row r="386" spans="1:66" s="101" customFormat="1" ht="15">
      <c r="A386" s="35"/>
      <c r="B386" s="36"/>
      <c r="C386" s="36"/>
      <c r="D386" s="35"/>
      <c r="E386" s="36"/>
      <c r="F386" s="120"/>
      <c r="G386" s="97" t="str">
        <f t="shared" si="137"/>
        <v/>
      </c>
      <c r="H386" s="35"/>
      <c r="I386" s="36"/>
      <c r="J386" s="121"/>
      <c r="K386" s="121"/>
      <c r="L386" s="109">
        <f t="shared" si="138"/>
        <v>0</v>
      </c>
      <c r="M386" s="100">
        <f t="shared" si="139"/>
        <v>0</v>
      </c>
      <c r="N386" s="100"/>
      <c r="O386" s="110">
        <f t="shared" si="158"/>
        <v>0</v>
      </c>
      <c r="P386" s="110">
        <f t="shared" si="158"/>
        <v>0</v>
      </c>
      <c r="Q386" s="110">
        <f t="shared" si="158"/>
        <v>0</v>
      </c>
      <c r="R386" s="110">
        <f t="shared" si="157"/>
        <v>0</v>
      </c>
      <c r="S386" s="110">
        <f t="shared" si="157"/>
        <v>0</v>
      </c>
      <c r="T386" s="110">
        <f t="shared" si="157"/>
        <v>0</v>
      </c>
      <c r="U386" s="110">
        <f t="shared" si="157"/>
        <v>0</v>
      </c>
      <c r="V386" s="110">
        <f t="shared" si="157"/>
        <v>0</v>
      </c>
      <c r="W386" s="110">
        <f t="shared" si="157"/>
        <v>0</v>
      </c>
      <c r="X386" s="110">
        <f t="shared" si="160"/>
        <v>0</v>
      </c>
      <c r="Y386" s="110">
        <f t="shared" si="160"/>
        <v>0</v>
      </c>
      <c r="Z386" s="110">
        <f t="shared" si="160"/>
        <v>1</v>
      </c>
      <c r="AB386" s="110">
        <f t="shared" si="140"/>
        <v>0</v>
      </c>
      <c r="AC386" s="110">
        <f t="shared" si="141"/>
        <v>0</v>
      </c>
      <c r="AD386" s="110">
        <f t="shared" si="142"/>
        <v>0</v>
      </c>
      <c r="AE386" s="110">
        <f t="shared" si="143"/>
        <v>0</v>
      </c>
      <c r="AF386" s="110">
        <f t="shared" si="144"/>
        <v>0</v>
      </c>
      <c r="AG386" s="110">
        <f t="shared" si="145"/>
        <v>0</v>
      </c>
      <c r="AI386" s="111">
        <f t="shared" si="134"/>
        <v>0</v>
      </c>
      <c r="AJ386" s="111">
        <f t="shared" si="135"/>
        <v>0</v>
      </c>
      <c r="AK386" s="111">
        <f t="shared" si="136"/>
        <v>0</v>
      </c>
      <c r="AR386" s="110" t="str">
        <f t="shared" si="146"/>
        <v/>
      </c>
      <c r="AS386" s="110" t="str">
        <f t="shared" si="147"/>
        <v/>
      </c>
      <c r="AT386" s="110" t="str">
        <f t="shared" si="148"/>
        <v/>
      </c>
      <c r="AU386" s="110" t="str">
        <f t="shared" si="149"/>
        <v/>
      </c>
      <c r="AV386" s="110" t="str">
        <f t="shared" si="150"/>
        <v/>
      </c>
      <c r="AW386" s="110" t="str">
        <f t="shared" si="159"/>
        <v/>
      </c>
      <c r="AX386" s="110" t="str">
        <f t="shared" si="159"/>
        <v/>
      </c>
      <c r="AY386" s="110" t="str">
        <f t="shared" si="159"/>
        <v/>
      </c>
      <c r="AZ386" s="110" t="str">
        <f t="shared" si="159"/>
        <v/>
      </c>
      <c r="BA386" s="110" t="str">
        <f t="shared" si="159"/>
        <v/>
      </c>
      <c r="BB386" s="110" t="str">
        <f t="shared" si="151"/>
        <v/>
      </c>
      <c r="BC386" s="110" t="str">
        <f t="shared" si="152"/>
        <v/>
      </c>
      <c r="BD386" s="110" t="str">
        <f t="shared" si="153"/>
        <v/>
      </c>
      <c r="BE386" s="110" t="str">
        <f t="shared" si="154"/>
        <v/>
      </c>
      <c r="BF386" s="110" t="str">
        <f t="shared" si="155"/>
        <v/>
      </c>
      <c r="BJ386" s="171" t="s">
        <v>1222</v>
      </c>
      <c r="BK386" s="171" t="s">
        <v>1223</v>
      </c>
      <c r="BL386" s="171" t="s">
        <v>1224</v>
      </c>
      <c r="BM386" s="171" t="s">
        <v>334</v>
      </c>
      <c r="BN386" s="171" t="s">
        <v>1225</v>
      </c>
    </row>
    <row r="387" spans="1:66" s="101" customFormat="1" ht="15">
      <c r="A387" s="35"/>
      <c r="B387" s="36"/>
      <c r="C387" s="36"/>
      <c r="D387" s="35"/>
      <c r="E387" s="36"/>
      <c r="F387" s="120"/>
      <c r="G387" s="97" t="str">
        <f t="shared" si="137"/>
        <v/>
      </c>
      <c r="H387" s="35"/>
      <c r="I387" s="36"/>
      <c r="J387" s="121"/>
      <c r="K387" s="121"/>
      <c r="L387" s="109">
        <f t="shared" si="138"/>
        <v>0</v>
      </c>
      <c r="M387" s="100">
        <f t="shared" si="139"/>
        <v>0</v>
      </c>
      <c r="N387" s="100"/>
      <c r="O387" s="110">
        <f t="shared" si="158"/>
        <v>0</v>
      </c>
      <c r="P387" s="110">
        <f t="shared" si="158"/>
        <v>0</v>
      </c>
      <c r="Q387" s="110">
        <f t="shared" si="158"/>
        <v>0</v>
      </c>
      <c r="R387" s="110">
        <f t="shared" si="157"/>
        <v>0</v>
      </c>
      <c r="S387" s="110">
        <f t="shared" si="157"/>
        <v>0</v>
      </c>
      <c r="T387" s="110">
        <f t="shared" si="157"/>
        <v>0</v>
      </c>
      <c r="U387" s="110">
        <f t="shared" si="157"/>
        <v>0</v>
      </c>
      <c r="V387" s="110">
        <f t="shared" si="157"/>
        <v>0</v>
      </c>
      <c r="W387" s="110">
        <f t="shared" si="157"/>
        <v>0</v>
      </c>
      <c r="X387" s="110">
        <f t="shared" si="160"/>
        <v>0</v>
      </c>
      <c r="Y387" s="110">
        <f t="shared" si="160"/>
        <v>0</v>
      </c>
      <c r="Z387" s="110">
        <f t="shared" si="160"/>
        <v>1</v>
      </c>
      <c r="AB387" s="110">
        <f t="shared" si="140"/>
        <v>0</v>
      </c>
      <c r="AC387" s="110">
        <f t="shared" si="141"/>
        <v>0</v>
      </c>
      <c r="AD387" s="110">
        <f t="shared" si="142"/>
        <v>0</v>
      </c>
      <c r="AE387" s="110">
        <f t="shared" si="143"/>
        <v>0</v>
      </c>
      <c r="AF387" s="110">
        <f t="shared" si="144"/>
        <v>0</v>
      </c>
      <c r="AG387" s="110">
        <f t="shared" si="145"/>
        <v>0</v>
      </c>
      <c r="AI387" s="111">
        <f t="shared" si="134"/>
        <v>0</v>
      </c>
      <c r="AJ387" s="111">
        <f t="shared" si="135"/>
        <v>0</v>
      </c>
      <c r="AK387" s="111">
        <f t="shared" si="136"/>
        <v>0</v>
      </c>
      <c r="AR387" s="110" t="str">
        <f t="shared" si="146"/>
        <v/>
      </c>
      <c r="AS387" s="110" t="str">
        <f t="shared" si="147"/>
        <v/>
      </c>
      <c r="AT387" s="110" t="str">
        <f t="shared" si="148"/>
        <v/>
      </c>
      <c r="AU387" s="110" t="str">
        <f t="shared" si="149"/>
        <v/>
      </c>
      <c r="AV387" s="110" t="str">
        <f t="shared" si="150"/>
        <v/>
      </c>
      <c r="AW387" s="110" t="str">
        <f t="shared" si="159"/>
        <v/>
      </c>
      <c r="AX387" s="110" t="str">
        <f t="shared" si="159"/>
        <v/>
      </c>
      <c r="AY387" s="110" t="str">
        <f t="shared" si="159"/>
        <v/>
      </c>
      <c r="AZ387" s="110" t="str">
        <f t="shared" si="159"/>
        <v/>
      </c>
      <c r="BA387" s="110" t="str">
        <f t="shared" si="159"/>
        <v/>
      </c>
      <c r="BB387" s="110" t="str">
        <f t="shared" si="151"/>
        <v/>
      </c>
      <c r="BC387" s="110" t="str">
        <f t="shared" si="152"/>
        <v/>
      </c>
      <c r="BD387" s="110" t="str">
        <f t="shared" si="153"/>
        <v/>
      </c>
      <c r="BE387" s="110" t="str">
        <f t="shared" si="154"/>
        <v/>
      </c>
      <c r="BF387" s="110" t="str">
        <f t="shared" si="155"/>
        <v/>
      </c>
      <c r="BJ387" s="171" t="s">
        <v>1226</v>
      </c>
      <c r="BK387" s="171" t="s">
        <v>345</v>
      </c>
      <c r="BL387" s="171" t="s">
        <v>346</v>
      </c>
      <c r="BM387" s="171" t="s">
        <v>347</v>
      </c>
      <c r="BN387" s="171" t="s">
        <v>1227</v>
      </c>
    </row>
    <row r="388" spans="1:66" s="101" customFormat="1" ht="15">
      <c r="A388" s="35"/>
      <c r="B388" s="36"/>
      <c r="C388" s="36"/>
      <c r="D388" s="35"/>
      <c r="E388" s="36"/>
      <c r="F388" s="120"/>
      <c r="G388" s="97" t="str">
        <f t="shared" si="137"/>
        <v/>
      </c>
      <c r="H388" s="35"/>
      <c r="I388" s="36"/>
      <c r="J388" s="121"/>
      <c r="K388" s="121"/>
      <c r="L388" s="109">
        <f t="shared" si="138"/>
        <v>0</v>
      </c>
      <c r="M388" s="100">
        <f t="shared" si="139"/>
        <v>0</v>
      </c>
      <c r="N388" s="100"/>
      <c r="O388" s="110">
        <f t="shared" si="158"/>
        <v>0</v>
      </c>
      <c r="P388" s="110">
        <f t="shared" si="158"/>
        <v>0</v>
      </c>
      <c r="Q388" s="110">
        <f t="shared" si="158"/>
        <v>0</v>
      </c>
      <c r="R388" s="110">
        <f t="shared" si="157"/>
        <v>0</v>
      </c>
      <c r="S388" s="110">
        <f t="shared" si="157"/>
        <v>0</v>
      </c>
      <c r="T388" s="110">
        <f t="shared" si="157"/>
        <v>0</v>
      </c>
      <c r="U388" s="110">
        <f t="shared" si="157"/>
        <v>0</v>
      </c>
      <c r="V388" s="110">
        <f t="shared" si="157"/>
        <v>0</v>
      </c>
      <c r="W388" s="110">
        <f t="shared" si="157"/>
        <v>0</v>
      </c>
      <c r="X388" s="110">
        <f t="shared" si="160"/>
        <v>0</v>
      </c>
      <c r="Y388" s="110">
        <f t="shared" si="160"/>
        <v>0</v>
      </c>
      <c r="Z388" s="110">
        <f t="shared" si="160"/>
        <v>1</v>
      </c>
      <c r="AB388" s="110">
        <f t="shared" si="140"/>
        <v>0</v>
      </c>
      <c r="AC388" s="110">
        <f t="shared" si="141"/>
        <v>0</v>
      </c>
      <c r="AD388" s="110">
        <f t="shared" si="142"/>
        <v>0</v>
      </c>
      <c r="AE388" s="110">
        <f t="shared" si="143"/>
        <v>0</v>
      </c>
      <c r="AF388" s="110">
        <f t="shared" si="144"/>
        <v>0</v>
      </c>
      <c r="AG388" s="110">
        <f t="shared" si="145"/>
        <v>0</v>
      </c>
      <c r="AI388" s="111">
        <f t="shared" si="134"/>
        <v>0</v>
      </c>
      <c r="AJ388" s="111">
        <f t="shared" si="135"/>
        <v>0</v>
      </c>
      <c r="AK388" s="111">
        <f t="shared" si="136"/>
        <v>0</v>
      </c>
      <c r="AR388" s="110" t="str">
        <f t="shared" si="146"/>
        <v/>
      </c>
      <c r="AS388" s="110" t="str">
        <f t="shared" si="147"/>
        <v/>
      </c>
      <c r="AT388" s="110" t="str">
        <f t="shared" si="148"/>
        <v/>
      </c>
      <c r="AU388" s="110" t="str">
        <f t="shared" si="149"/>
        <v/>
      </c>
      <c r="AV388" s="110" t="str">
        <f t="shared" si="150"/>
        <v/>
      </c>
      <c r="AW388" s="110" t="str">
        <f t="shared" si="159"/>
        <v/>
      </c>
      <c r="AX388" s="110" t="str">
        <f t="shared" si="159"/>
        <v/>
      </c>
      <c r="AY388" s="110" t="str">
        <f t="shared" si="159"/>
        <v/>
      </c>
      <c r="AZ388" s="110" t="str">
        <f t="shared" si="159"/>
        <v/>
      </c>
      <c r="BA388" s="110" t="str">
        <f t="shared" si="159"/>
        <v/>
      </c>
      <c r="BB388" s="110" t="str">
        <f t="shared" si="151"/>
        <v/>
      </c>
      <c r="BC388" s="110" t="str">
        <f t="shared" si="152"/>
        <v/>
      </c>
      <c r="BD388" s="110" t="str">
        <f t="shared" si="153"/>
        <v/>
      </c>
      <c r="BE388" s="110" t="str">
        <f t="shared" si="154"/>
        <v/>
      </c>
      <c r="BF388" s="110" t="str">
        <f t="shared" si="155"/>
        <v/>
      </c>
      <c r="BJ388" s="171" t="s">
        <v>1228</v>
      </c>
      <c r="BK388" s="171" t="s">
        <v>663</v>
      </c>
      <c r="BL388" s="171" t="s">
        <v>664</v>
      </c>
      <c r="BM388" s="171" t="s">
        <v>665</v>
      </c>
      <c r="BN388" s="171" t="s">
        <v>1229</v>
      </c>
    </row>
    <row r="389" spans="1:66" s="101" customFormat="1" ht="15">
      <c r="A389" s="35"/>
      <c r="B389" s="36"/>
      <c r="C389" s="36"/>
      <c r="D389" s="35"/>
      <c r="E389" s="36"/>
      <c r="F389" s="120"/>
      <c r="G389" s="97" t="str">
        <f t="shared" si="137"/>
        <v/>
      </c>
      <c r="H389" s="35"/>
      <c r="I389" s="36"/>
      <c r="J389" s="121"/>
      <c r="K389" s="121"/>
      <c r="L389" s="109">
        <f t="shared" si="138"/>
        <v>0</v>
      </c>
      <c r="M389" s="100">
        <f t="shared" si="139"/>
        <v>0</v>
      </c>
      <c r="N389" s="100"/>
      <c r="O389" s="110">
        <f t="shared" si="158"/>
        <v>0</v>
      </c>
      <c r="P389" s="110">
        <f t="shared" si="158"/>
        <v>0</v>
      </c>
      <c r="Q389" s="110">
        <f t="shared" si="158"/>
        <v>0</v>
      </c>
      <c r="R389" s="110">
        <f t="shared" si="157"/>
        <v>0</v>
      </c>
      <c r="S389" s="110">
        <f t="shared" si="157"/>
        <v>0</v>
      </c>
      <c r="T389" s="110">
        <f t="shared" si="157"/>
        <v>0</v>
      </c>
      <c r="U389" s="110">
        <f t="shared" si="157"/>
        <v>0</v>
      </c>
      <c r="V389" s="110">
        <f t="shared" si="157"/>
        <v>0</v>
      </c>
      <c r="W389" s="110">
        <f t="shared" si="157"/>
        <v>0</v>
      </c>
      <c r="X389" s="110">
        <f t="shared" si="160"/>
        <v>0</v>
      </c>
      <c r="Y389" s="110">
        <f t="shared" si="160"/>
        <v>0</v>
      </c>
      <c r="Z389" s="110">
        <f t="shared" si="160"/>
        <v>1</v>
      </c>
      <c r="AB389" s="110">
        <f t="shared" si="140"/>
        <v>0</v>
      </c>
      <c r="AC389" s="110">
        <f t="shared" si="141"/>
        <v>0</v>
      </c>
      <c r="AD389" s="110">
        <f t="shared" si="142"/>
        <v>0</v>
      </c>
      <c r="AE389" s="110">
        <f t="shared" si="143"/>
        <v>0</v>
      </c>
      <c r="AF389" s="110">
        <f t="shared" si="144"/>
        <v>0</v>
      </c>
      <c r="AG389" s="110">
        <f t="shared" si="145"/>
        <v>0</v>
      </c>
      <c r="AI389" s="111">
        <f t="shared" ref="AI389:AI452" si="161">IF($AG389=0,J389,0)</f>
        <v>0</v>
      </c>
      <c r="AJ389" s="111">
        <f t="shared" ref="AJ389:AJ452" si="162">IF($AG389=0,K389,0)</f>
        <v>0</v>
      </c>
      <c r="AK389" s="111">
        <f t="shared" ref="AK389:AK452" si="163">IF($AG389=0,L389,0)</f>
        <v>0</v>
      </c>
      <c r="AR389" s="110" t="str">
        <f t="shared" si="146"/>
        <v/>
      </c>
      <c r="AS389" s="110" t="str">
        <f t="shared" si="147"/>
        <v/>
      </c>
      <c r="AT389" s="110" t="str">
        <f t="shared" si="148"/>
        <v/>
      </c>
      <c r="AU389" s="110" t="str">
        <f t="shared" si="149"/>
        <v/>
      </c>
      <c r="AV389" s="110" t="str">
        <f t="shared" si="150"/>
        <v/>
      </c>
      <c r="AW389" s="110" t="str">
        <f t="shared" si="159"/>
        <v/>
      </c>
      <c r="AX389" s="110" t="str">
        <f t="shared" si="159"/>
        <v/>
      </c>
      <c r="AY389" s="110" t="str">
        <f t="shared" si="159"/>
        <v/>
      </c>
      <c r="AZ389" s="110" t="str">
        <f t="shared" si="159"/>
        <v/>
      </c>
      <c r="BA389" s="110" t="str">
        <f t="shared" si="159"/>
        <v/>
      </c>
      <c r="BB389" s="110" t="str">
        <f t="shared" si="151"/>
        <v/>
      </c>
      <c r="BC389" s="110" t="str">
        <f t="shared" si="152"/>
        <v/>
      </c>
      <c r="BD389" s="110" t="str">
        <f t="shared" si="153"/>
        <v/>
      </c>
      <c r="BE389" s="110" t="str">
        <f t="shared" si="154"/>
        <v/>
      </c>
      <c r="BF389" s="110" t="str">
        <f t="shared" si="155"/>
        <v/>
      </c>
      <c r="BJ389" s="171" t="s">
        <v>1230</v>
      </c>
      <c r="BK389" s="171" t="s">
        <v>398</v>
      </c>
      <c r="BL389" s="171" t="s">
        <v>399</v>
      </c>
      <c r="BM389" s="171" t="s">
        <v>352</v>
      </c>
      <c r="BN389" s="171" t="s">
        <v>1231</v>
      </c>
    </row>
    <row r="390" spans="1:66" s="101" customFormat="1" ht="15">
      <c r="A390" s="35"/>
      <c r="B390" s="36"/>
      <c r="C390" s="36"/>
      <c r="D390" s="35"/>
      <c r="E390" s="36"/>
      <c r="F390" s="120"/>
      <c r="G390" s="97" t="str">
        <f t="shared" ref="G390:G453" si="164">IFERROR(IF(VLOOKUP(F390,BJ$5:BN$1036,2,FALSE)=D390,VLOOKUP(F390,BJ$5:BN$1036,5,FALSE),"N° de cred. Não confere com CNPJ"),"")</f>
        <v/>
      </c>
      <c r="H390" s="35"/>
      <c r="I390" s="36"/>
      <c r="J390" s="121"/>
      <c r="K390" s="121"/>
      <c r="L390" s="109">
        <f t="shared" ref="L390:L453" si="165">AI390-AJ390</f>
        <v>0</v>
      </c>
      <c r="M390" s="100">
        <f t="shared" ref="M390:M453" si="166">IF(AB390=1,$AN$5,IF(AC390=1,$AN$6,IF(AD390=1,$AN$7,IF(AE390=1,$AN$8,IF(AF390=1,$AN$9,0)))))</f>
        <v>0</v>
      </c>
      <c r="N390" s="100"/>
      <c r="O390" s="110">
        <f t="shared" si="158"/>
        <v>0</v>
      </c>
      <c r="P390" s="110">
        <f t="shared" si="158"/>
        <v>0</v>
      </c>
      <c r="Q390" s="110">
        <f t="shared" si="158"/>
        <v>0</v>
      </c>
      <c r="R390" s="110">
        <f t="shared" si="157"/>
        <v>0</v>
      </c>
      <c r="S390" s="110">
        <f t="shared" si="157"/>
        <v>0</v>
      </c>
      <c r="T390" s="110">
        <f t="shared" si="157"/>
        <v>0</v>
      </c>
      <c r="U390" s="110">
        <f t="shared" si="157"/>
        <v>0</v>
      </c>
      <c r="V390" s="110">
        <f t="shared" si="157"/>
        <v>0</v>
      </c>
      <c r="W390" s="110">
        <f t="shared" si="157"/>
        <v>0</v>
      </c>
      <c r="X390" s="110">
        <f t="shared" si="160"/>
        <v>0</v>
      </c>
      <c r="Y390" s="110">
        <f t="shared" si="160"/>
        <v>0</v>
      </c>
      <c r="Z390" s="110">
        <f t="shared" si="160"/>
        <v>1</v>
      </c>
      <c r="AB390" s="110">
        <f t="shared" ref="AB390:AB453" si="167">IFERROR(IF(BE390=BF390,0,1),1)</f>
        <v>0</v>
      </c>
      <c r="AC390" s="110">
        <f t="shared" ref="AC390:AC453" si="168">IF(O390+P390+Q390+R390+S390+T390+U390+V390+W390+X390+Y390=0,0,IF(O390+P390+Q390+R390+S390+V390+W390+X390=8,0,1))</f>
        <v>0</v>
      </c>
      <c r="AD390" s="110">
        <f t="shared" ref="AD390:AD453" si="169">IF(AND(C390=$AP$5,NOT(AND(T390,U390))),1,0)</f>
        <v>0</v>
      </c>
      <c r="AE390" s="110">
        <f t="shared" ref="AE390:AE453" si="170">IF(AND(C390&lt;&gt;$AP$5,OR(T390,U390,)),1,0)</f>
        <v>0</v>
      </c>
      <c r="AF390" s="110">
        <f t="shared" ref="AF390:AF453" si="171">IF(AND(O390=1,O389=0),1,0)</f>
        <v>0</v>
      </c>
      <c r="AG390" s="110">
        <f t="shared" ref="AG390:AG453" si="172">IF(AB390+AC390+AD390+AE390+AF390=0,0,1)</f>
        <v>0</v>
      </c>
      <c r="AI390" s="111">
        <f t="shared" si="161"/>
        <v>0</v>
      </c>
      <c r="AJ390" s="111">
        <f t="shared" si="162"/>
        <v>0</v>
      </c>
      <c r="AK390" s="111">
        <f t="shared" si="163"/>
        <v>0</v>
      </c>
      <c r="AR390" s="110" t="str">
        <f t="shared" ref="AR390:AR453" si="173">IF($A390="","",MID($A390,1,1)*2)</f>
        <v/>
      </c>
      <c r="AS390" s="110" t="str">
        <f t="shared" ref="AS390:AS453" si="174">IF($A390="","",MID($A390,2,1)*1)</f>
        <v/>
      </c>
      <c r="AT390" s="110" t="str">
        <f t="shared" ref="AT390:AT453" si="175">IF($A390="","",MID($A390,3,1)*2)</f>
        <v/>
      </c>
      <c r="AU390" s="110" t="str">
        <f t="shared" ref="AU390:AU453" si="176">IF($A390="","",MID($A390,4,1)*1)</f>
        <v/>
      </c>
      <c r="AV390" s="110" t="str">
        <f t="shared" ref="AV390:AV453" si="177">IF($A390="","",MID($A390,5,1)*2)</f>
        <v/>
      </c>
      <c r="AW390" s="110" t="str">
        <f t="shared" si="159"/>
        <v/>
      </c>
      <c r="AX390" s="110" t="str">
        <f t="shared" si="159"/>
        <v/>
      </c>
      <c r="AY390" s="110" t="str">
        <f t="shared" si="159"/>
        <v/>
      </c>
      <c r="AZ390" s="110" t="str">
        <f t="shared" si="159"/>
        <v/>
      </c>
      <c r="BA390" s="110" t="str">
        <f t="shared" si="159"/>
        <v/>
      </c>
      <c r="BB390" s="110" t="str">
        <f t="shared" ref="BB390:BB453" si="178">IF($A390="","",SUM(AW390:BA390))</f>
        <v/>
      </c>
      <c r="BC390" s="110" t="str">
        <f t="shared" ref="BC390:BC453" si="179">IF($A390="","",MOD(BB390,10))</f>
        <v/>
      </c>
      <c r="BD390" s="110" t="str">
        <f t="shared" ref="BD390:BD453" si="180">IF($A390="","",10-BC390)</f>
        <v/>
      </c>
      <c r="BE390" s="110" t="str">
        <f t="shared" ref="BE390:BE453" si="181">IF($A390="","",MOD(BD390,10))</f>
        <v/>
      </c>
      <c r="BF390" s="110" t="str">
        <f t="shared" ref="BF390:BF453" si="182">IF($A390="","",MID($A390,7,1)*1)</f>
        <v/>
      </c>
      <c r="BJ390" s="171" t="s">
        <v>1232</v>
      </c>
      <c r="BK390" s="171" t="s">
        <v>1233</v>
      </c>
      <c r="BL390" s="171" t="s">
        <v>890</v>
      </c>
      <c r="BM390" s="171" t="s">
        <v>433</v>
      </c>
      <c r="BN390" s="171" t="s">
        <v>1234</v>
      </c>
    </row>
    <row r="391" spans="1:66" s="101" customFormat="1" ht="15">
      <c r="A391" s="35"/>
      <c r="B391" s="36"/>
      <c r="C391" s="36"/>
      <c r="D391" s="35"/>
      <c r="E391" s="36"/>
      <c r="F391" s="120"/>
      <c r="G391" s="97" t="str">
        <f t="shared" si="164"/>
        <v/>
      </c>
      <c r="H391" s="35"/>
      <c r="I391" s="36"/>
      <c r="J391" s="121"/>
      <c r="K391" s="121"/>
      <c r="L391" s="109">
        <f t="shared" si="165"/>
        <v>0</v>
      </c>
      <c r="M391" s="100">
        <f t="shared" si="166"/>
        <v>0</v>
      </c>
      <c r="N391" s="100"/>
      <c r="O391" s="110">
        <f t="shared" si="158"/>
        <v>0</v>
      </c>
      <c r="P391" s="110">
        <f t="shared" si="158"/>
        <v>0</v>
      </c>
      <c r="Q391" s="110">
        <f t="shared" si="158"/>
        <v>0</v>
      </c>
      <c r="R391" s="110">
        <f t="shared" si="157"/>
        <v>0</v>
      </c>
      <c r="S391" s="110">
        <f t="shared" si="157"/>
        <v>0</v>
      </c>
      <c r="T391" s="110">
        <f t="shared" si="157"/>
        <v>0</v>
      </c>
      <c r="U391" s="110">
        <f t="shared" si="157"/>
        <v>0</v>
      </c>
      <c r="V391" s="110">
        <f t="shared" si="157"/>
        <v>0</v>
      </c>
      <c r="W391" s="110">
        <f t="shared" si="157"/>
        <v>0</v>
      </c>
      <c r="X391" s="110">
        <f t="shared" si="160"/>
        <v>0</v>
      </c>
      <c r="Y391" s="110">
        <f t="shared" si="160"/>
        <v>0</v>
      </c>
      <c r="Z391" s="110">
        <f t="shared" si="160"/>
        <v>1</v>
      </c>
      <c r="AB391" s="110">
        <f t="shared" si="167"/>
        <v>0</v>
      </c>
      <c r="AC391" s="110">
        <f t="shared" si="168"/>
        <v>0</v>
      </c>
      <c r="AD391" s="110">
        <f t="shared" si="169"/>
        <v>0</v>
      </c>
      <c r="AE391" s="110">
        <f t="shared" si="170"/>
        <v>0</v>
      </c>
      <c r="AF391" s="110">
        <f t="shared" si="171"/>
        <v>0</v>
      </c>
      <c r="AG391" s="110">
        <f t="shared" si="172"/>
        <v>0</v>
      </c>
      <c r="AI391" s="111">
        <f t="shared" si="161"/>
        <v>0</v>
      </c>
      <c r="AJ391" s="111">
        <f t="shared" si="162"/>
        <v>0</v>
      </c>
      <c r="AK391" s="111">
        <f t="shared" si="163"/>
        <v>0</v>
      </c>
      <c r="AR391" s="110" t="str">
        <f t="shared" si="173"/>
        <v/>
      </c>
      <c r="AS391" s="110" t="str">
        <f t="shared" si="174"/>
        <v/>
      </c>
      <c r="AT391" s="110" t="str">
        <f t="shared" si="175"/>
        <v/>
      </c>
      <c r="AU391" s="110" t="str">
        <f t="shared" si="176"/>
        <v/>
      </c>
      <c r="AV391" s="110" t="str">
        <f t="shared" si="177"/>
        <v/>
      </c>
      <c r="AW391" s="110" t="str">
        <f t="shared" si="159"/>
        <v/>
      </c>
      <c r="AX391" s="110" t="str">
        <f t="shared" si="159"/>
        <v/>
      </c>
      <c r="AY391" s="110" t="str">
        <f t="shared" si="159"/>
        <v/>
      </c>
      <c r="AZ391" s="110" t="str">
        <f t="shared" si="159"/>
        <v/>
      </c>
      <c r="BA391" s="110" t="str">
        <f t="shared" si="159"/>
        <v/>
      </c>
      <c r="BB391" s="110" t="str">
        <f t="shared" si="178"/>
        <v/>
      </c>
      <c r="BC391" s="110" t="str">
        <f t="shared" si="179"/>
        <v/>
      </c>
      <c r="BD391" s="110" t="str">
        <f t="shared" si="180"/>
        <v/>
      </c>
      <c r="BE391" s="110" t="str">
        <f t="shared" si="181"/>
        <v/>
      </c>
      <c r="BF391" s="110" t="str">
        <f t="shared" si="182"/>
        <v/>
      </c>
      <c r="BJ391" s="171" t="s">
        <v>1235</v>
      </c>
      <c r="BK391" s="171" t="s">
        <v>1236</v>
      </c>
      <c r="BL391" s="171" t="s">
        <v>1237</v>
      </c>
      <c r="BM391" s="171" t="s">
        <v>412</v>
      </c>
      <c r="BN391" s="171" t="s">
        <v>1238</v>
      </c>
    </row>
    <row r="392" spans="1:66" s="101" customFormat="1" ht="15">
      <c r="A392" s="35"/>
      <c r="B392" s="36"/>
      <c r="C392" s="36"/>
      <c r="D392" s="35"/>
      <c r="E392" s="36"/>
      <c r="F392" s="120"/>
      <c r="G392" s="97" t="str">
        <f t="shared" si="164"/>
        <v/>
      </c>
      <c r="H392" s="35"/>
      <c r="I392" s="36"/>
      <c r="J392" s="121"/>
      <c r="K392" s="121"/>
      <c r="L392" s="109">
        <f t="shared" si="165"/>
        <v>0</v>
      </c>
      <c r="M392" s="100">
        <f t="shared" si="166"/>
        <v>0</v>
      </c>
      <c r="N392" s="100"/>
      <c r="O392" s="110">
        <f t="shared" si="158"/>
        <v>0</v>
      </c>
      <c r="P392" s="110">
        <f t="shared" si="158"/>
        <v>0</v>
      </c>
      <c r="Q392" s="110">
        <f t="shared" si="158"/>
        <v>0</v>
      </c>
      <c r="R392" s="110">
        <f t="shared" si="157"/>
        <v>0</v>
      </c>
      <c r="S392" s="110">
        <f t="shared" si="157"/>
        <v>0</v>
      </c>
      <c r="T392" s="110">
        <f t="shared" si="157"/>
        <v>0</v>
      </c>
      <c r="U392" s="110">
        <f t="shared" si="157"/>
        <v>0</v>
      </c>
      <c r="V392" s="110">
        <f t="shared" si="157"/>
        <v>0</v>
      </c>
      <c r="W392" s="110">
        <f t="shared" si="157"/>
        <v>0</v>
      </c>
      <c r="X392" s="110">
        <f t="shared" si="160"/>
        <v>0</v>
      </c>
      <c r="Y392" s="110">
        <f t="shared" si="160"/>
        <v>0</v>
      </c>
      <c r="Z392" s="110">
        <f t="shared" si="160"/>
        <v>1</v>
      </c>
      <c r="AB392" s="110">
        <f t="shared" si="167"/>
        <v>0</v>
      </c>
      <c r="AC392" s="110">
        <f t="shared" si="168"/>
        <v>0</v>
      </c>
      <c r="AD392" s="110">
        <f t="shared" si="169"/>
        <v>0</v>
      </c>
      <c r="AE392" s="110">
        <f t="shared" si="170"/>
        <v>0</v>
      </c>
      <c r="AF392" s="110">
        <f t="shared" si="171"/>
        <v>0</v>
      </c>
      <c r="AG392" s="110">
        <f t="shared" si="172"/>
        <v>0</v>
      </c>
      <c r="AI392" s="111">
        <f t="shared" si="161"/>
        <v>0</v>
      </c>
      <c r="AJ392" s="111">
        <f t="shared" si="162"/>
        <v>0</v>
      </c>
      <c r="AK392" s="111">
        <f t="shared" si="163"/>
        <v>0</v>
      </c>
      <c r="AR392" s="110" t="str">
        <f t="shared" si="173"/>
        <v/>
      </c>
      <c r="AS392" s="110" t="str">
        <f t="shared" si="174"/>
        <v/>
      </c>
      <c r="AT392" s="110" t="str">
        <f t="shared" si="175"/>
        <v/>
      </c>
      <c r="AU392" s="110" t="str">
        <f t="shared" si="176"/>
        <v/>
      </c>
      <c r="AV392" s="110" t="str">
        <f t="shared" si="177"/>
        <v/>
      </c>
      <c r="AW392" s="110" t="str">
        <f t="shared" si="159"/>
        <v/>
      </c>
      <c r="AX392" s="110" t="str">
        <f t="shared" si="159"/>
        <v/>
      </c>
      <c r="AY392" s="110" t="str">
        <f t="shared" si="159"/>
        <v/>
      </c>
      <c r="AZ392" s="110" t="str">
        <f t="shared" si="159"/>
        <v/>
      </c>
      <c r="BA392" s="110" t="str">
        <f t="shared" si="159"/>
        <v/>
      </c>
      <c r="BB392" s="110" t="str">
        <f t="shared" si="178"/>
        <v/>
      </c>
      <c r="BC392" s="110" t="str">
        <f t="shared" si="179"/>
        <v/>
      </c>
      <c r="BD392" s="110" t="str">
        <f t="shared" si="180"/>
        <v/>
      </c>
      <c r="BE392" s="110" t="str">
        <f t="shared" si="181"/>
        <v/>
      </c>
      <c r="BF392" s="110" t="str">
        <f t="shared" si="182"/>
        <v/>
      </c>
      <c r="BJ392" s="171" t="s">
        <v>1239</v>
      </c>
      <c r="BK392" s="171" t="s">
        <v>986</v>
      </c>
      <c r="BL392" s="171" t="s">
        <v>987</v>
      </c>
      <c r="BM392" s="171" t="s">
        <v>357</v>
      </c>
      <c r="BN392" s="171" t="s">
        <v>1240</v>
      </c>
    </row>
    <row r="393" spans="1:66" s="101" customFormat="1" ht="15">
      <c r="A393" s="35"/>
      <c r="B393" s="36"/>
      <c r="C393" s="36"/>
      <c r="D393" s="35"/>
      <c r="E393" s="36"/>
      <c r="F393" s="120"/>
      <c r="G393" s="97" t="str">
        <f t="shared" si="164"/>
        <v/>
      </c>
      <c r="H393" s="35"/>
      <c r="I393" s="36"/>
      <c r="J393" s="121"/>
      <c r="K393" s="121"/>
      <c r="L393" s="109">
        <f t="shared" si="165"/>
        <v>0</v>
      </c>
      <c r="M393" s="100">
        <f t="shared" si="166"/>
        <v>0</v>
      </c>
      <c r="N393" s="100"/>
      <c r="O393" s="110">
        <f t="shared" si="158"/>
        <v>0</v>
      </c>
      <c r="P393" s="110">
        <f t="shared" si="158"/>
        <v>0</v>
      </c>
      <c r="Q393" s="110">
        <f t="shared" si="158"/>
        <v>0</v>
      </c>
      <c r="R393" s="110">
        <f t="shared" si="157"/>
        <v>0</v>
      </c>
      <c r="S393" s="110">
        <f t="shared" si="157"/>
        <v>0</v>
      </c>
      <c r="T393" s="110">
        <f t="shared" si="157"/>
        <v>0</v>
      </c>
      <c r="U393" s="110">
        <f t="shared" si="157"/>
        <v>0</v>
      </c>
      <c r="V393" s="110">
        <f t="shared" si="157"/>
        <v>0</v>
      </c>
      <c r="W393" s="110">
        <f t="shared" si="157"/>
        <v>0</v>
      </c>
      <c r="X393" s="110">
        <f t="shared" si="160"/>
        <v>0</v>
      </c>
      <c r="Y393" s="110">
        <f t="shared" si="160"/>
        <v>0</v>
      </c>
      <c r="Z393" s="110">
        <f t="shared" si="160"/>
        <v>1</v>
      </c>
      <c r="AB393" s="110">
        <f t="shared" si="167"/>
        <v>0</v>
      </c>
      <c r="AC393" s="110">
        <f t="shared" si="168"/>
        <v>0</v>
      </c>
      <c r="AD393" s="110">
        <f t="shared" si="169"/>
        <v>0</v>
      </c>
      <c r="AE393" s="110">
        <f t="shared" si="170"/>
        <v>0</v>
      </c>
      <c r="AF393" s="110">
        <f t="shared" si="171"/>
        <v>0</v>
      </c>
      <c r="AG393" s="110">
        <f t="shared" si="172"/>
        <v>0</v>
      </c>
      <c r="AI393" s="111">
        <f t="shared" si="161"/>
        <v>0</v>
      </c>
      <c r="AJ393" s="111">
        <f t="shared" si="162"/>
        <v>0</v>
      </c>
      <c r="AK393" s="111">
        <f t="shared" si="163"/>
        <v>0</v>
      </c>
      <c r="AR393" s="110" t="str">
        <f t="shared" si="173"/>
        <v/>
      </c>
      <c r="AS393" s="110" t="str">
        <f t="shared" si="174"/>
        <v/>
      </c>
      <c r="AT393" s="110" t="str">
        <f t="shared" si="175"/>
        <v/>
      </c>
      <c r="AU393" s="110" t="str">
        <f t="shared" si="176"/>
        <v/>
      </c>
      <c r="AV393" s="110" t="str">
        <f t="shared" si="177"/>
        <v/>
      </c>
      <c r="AW393" s="110" t="str">
        <f t="shared" si="159"/>
        <v/>
      </c>
      <c r="AX393" s="110" t="str">
        <f t="shared" si="159"/>
        <v/>
      </c>
      <c r="AY393" s="110" t="str">
        <f t="shared" si="159"/>
        <v/>
      </c>
      <c r="AZ393" s="110" t="str">
        <f t="shared" si="159"/>
        <v/>
      </c>
      <c r="BA393" s="110" t="str">
        <f t="shared" si="159"/>
        <v/>
      </c>
      <c r="BB393" s="110" t="str">
        <f t="shared" si="178"/>
        <v/>
      </c>
      <c r="BC393" s="110" t="str">
        <f t="shared" si="179"/>
        <v/>
      </c>
      <c r="BD393" s="110" t="str">
        <f t="shared" si="180"/>
        <v/>
      </c>
      <c r="BE393" s="110" t="str">
        <f t="shared" si="181"/>
        <v/>
      </c>
      <c r="BF393" s="110" t="str">
        <f t="shared" si="182"/>
        <v/>
      </c>
      <c r="BJ393" s="171" t="s">
        <v>1241</v>
      </c>
      <c r="BK393" s="171" t="s">
        <v>521</v>
      </c>
      <c r="BL393" s="171" t="s">
        <v>522</v>
      </c>
      <c r="BM393" s="171" t="s">
        <v>314</v>
      </c>
      <c r="BN393" s="171" t="s">
        <v>1242</v>
      </c>
    </row>
    <row r="394" spans="1:66" s="101" customFormat="1" ht="15">
      <c r="A394" s="35"/>
      <c r="B394" s="36"/>
      <c r="C394" s="36"/>
      <c r="D394" s="35"/>
      <c r="E394" s="36"/>
      <c r="F394" s="120"/>
      <c r="G394" s="97" t="str">
        <f t="shared" si="164"/>
        <v/>
      </c>
      <c r="H394" s="35"/>
      <c r="I394" s="36"/>
      <c r="J394" s="121"/>
      <c r="K394" s="121"/>
      <c r="L394" s="109">
        <f t="shared" si="165"/>
        <v>0</v>
      </c>
      <c r="M394" s="100">
        <f t="shared" si="166"/>
        <v>0</v>
      </c>
      <c r="N394" s="100"/>
      <c r="O394" s="110">
        <f t="shared" si="158"/>
        <v>0</v>
      </c>
      <c r="P394" s="110">
        <f t="shared" si="158"/>
        <v>0</v>
      </c>
      <c r="Q394" s="110">
        <f t="shared" si="158"/>
        <v>0</v>
      </c>
      <c r="R394" s="110">
        <f t="shared" si="157"/>
        <v>0</v>
      </c>
      <c r="S394" s="110">
        <f t="shared" si="157"/>
        <v>0</v>
      </c>
      <c r="T394" s="110">
        <f t="shared" si="157"/>
        <v>0</v>
      </c>
      <c r="U394" s="110">
        <f t="shared" si="157"/>
        <v>0</v>
      </c>
      <c r="V394" s="110">
        <f t="shared" si="157"/>
        <v>0</v>
      </c>
      <c r="W394" s="110">
        <f t="shared" si="157"/>
        <v>0</v>
      </c>
      <c r="X394" s="110">
        <f t="shared" si="160"/>
        <v>0</v>
      </c>
      <c r="Y394" s="110">
        <f t="shared" si="160"/>
        <v>0</v>
      </c>
      <c r="Z394" s="110">
        <f t="shared" si="160"/>
        <v>1</v>
      </c>
      <c r="AB394" s="110">
        <f t="shared" si="167"/>
        <v>0</v>
      </c>
      <c r="AC394" s="110">
        <f t="shared" si="168"/>
        <v>0</v>
      </c>
      <c r="AD394" s="110">
        <f t="shared" si="169"/>
        <v>0</v>
      </c>
      <c r="AE394" s="110">
        <f t="shared" si="170"/>
        <v>0</v>
      </c>
      <c r="AF394" s="110">
        <f t="shared" si="171"/>
        <v>0</v>
      </c>
      <c r="AG394" s="110">
        <f t="shared" si="172"/>
        <v>0</v>
      </c>
      <c r="AI394" s="111">
        <f t="shared" si="161"/>
        <v>0</v>
      </c>
      <c r="AJ394" s="111">
        <f t="shared" si="162"/>
        <v>0</v>
      </c>
      <c r="AK394" s="111">
        <f t="shared" si="163"/>
        <v>0</v>
      </c>
      <c r="AR394" s="110" t="str">
        <f t="shared" si="173"/>
        <v/>
      </c>
      <c r="AS394" s="110" t="str">
        <f t="shared" si="174"/>
        <v/>
      </c>
      <c r="AT394" s="110" t="str">
        <f t="shared" si="175"/>
        <v/>
      </c>
      <c r="AU394" s="110" t="str">
        <f t="shared" si="176"/>
        <v/>
      </c>
      <c r="AV394" s="110" t="str">
        <f t="shared" si="177"/>
        <v/>
      </c>
      <c r="AW394" s="110" t="str">
        <f t="shared" si="159"/>
        <v/>
      </c>
      <c r="AX394" s="110" t="str">
        <f t="shared" si="159"/>
        <v/>
      </c>
      <c r="AY394" s="110" t="str">
        <f t="shared" si="159"/>
        <v/>
      </c>
      <c r="AZ394" s="110" t="str">
        <f t="shared" si="159"/>
        <v/>
      </c>
      <c r="BA394" s="110" t="str">
        <f t="shared" si="159"/>
        <v/>
      </c>
      <c r="BB394" s="110" t="str">
        <f t="shared" si="178"/>
        <v/>
      </c>
      <c r="BC394" s="110" t="str">
        <f t="shared" si="179"/>
        <v/>
      </c>
      <c r="BD394" s="110" t="str">
        <f t="shared" si="180"/>
        <v/>
      </c>
      <c r="BE394" s="110" t="str">
        <f t="shared" si="181"/>
        <v/>
      </c>
      <c r="BF394" s="110" t="str">
        <f t="shared" si="182"/>
        <v/>
      </c>
      <c r="BJ394" s="171" t="s">
        <v>1243</v>
      </c>
      <c r="BK394" s="171" t="s">
        <v>663</v>
      </c>
      <c r="BL394" s="171" t="s">
        <v>664</v>
      </c>
      <c r="BM394" s="171" t="s">
        <v>665</v>
      </c>
      <c r="BN394" s="171" t="s">
        <v>1244</v>
      </c>
    </row>
    <row r="395" spans="1:66" s="101" customFormat="1" ht="15">
      <c r="A395" s="35"/>
      <c r="B395" s="36"/>
      <c r="C395" s="36"/>
      <c r="D395" s="35"/>
      <c r="E395" s="36"/>
      <c r="F395" s="120"/>
      <c r="G395" s="97" t="str">
        <f t="shared" si="164"/>
        <v/>
      </c>
      <c r="H395" s="35"/>
      <c r="I395" s="36"/>
      <c r="J395" s="121"/>
      <c r="K395" s="121"/>
      <c r="L395" s="109">
        <f t="shared" si="165"/>
        <v>0</v>
      </c>
      <c r="M395" s="100">
        <f t="shared" si="166"/>
        <v>0</v>
      </c>
      <c r="N395" s="100"/>
      <c r="O395" s="110">
        <f t="shared" si="158"/>
        <v>0</v>
      </c>
      <c r="P395" s="110">
        <f t="shared" si="158"/>
        <v>0</v>
      </c>
      <c r="Q395" s="110">
        <f t="shared" si="158"/>
        <v>0</v>
      </c>
      <c r="R395" s="110">
        <f t="shared" si="157"/>
        <v>0</v>
      </c>
      <c r="S395" s="110">
        <f t="shared" si="157"/>
        <v>0</v>
      </c>
      <c r="T395" s="110">
        <f t="shared" si="157"/>
        <v>0</v>
      </c>
      <c r="U395" s="110">
        <f t="shared" si="157"/>
        <v>0</v>
      </c>
      <c r="V395" s="110">
        <f t="shared" si="157"/>
        <v>0</v>
      </c>
      <c r="W395" s="110">
        <f t="shared" si="157"/>
        <v>0</v>
      </c>
      <c r="X395" s="110">
        <f t="shared" si="160"/>
        <v>0</v>
      </c>
      <c r="Y395" s="110">
        <f t="shared" si="160"/>
        <v>0</v>
      </c>
      <c r="Z395" s="110">
        <f t="shared" si="160"/>
        <v>1</v>
      </c>
      <c r="AB395" s="110">
        <f t="shared" si="167"/>
        <v>0</v>
      </c>
      <c r="AC395" s="110">
        <f t="shared" si="168"/>
        <v>0</v>
      </c>
      <c r="AD395" s="110">
        <f t="shared" si="169"/>
        <v>0</v>
      </c>
      <c r="AE395" s="110">
        <f t="shared" si="170"/>
        <v>0</v>
      </c>
      <c r="AF395" s="110">
        <f t="shared" si="171"/>
        <v>0</v>
      </c>
      <c r="AG395" s="110">
        <f t="shared" si="172"/>
        <v>0</v>
      </c>
      <c r="AI395" s="111">
        <f t="shared" si="161"/>
        <v>0</v>
      </c>
      <c r="AJ395" s="111">
        <f t="shared" si="162"/>
        <v>0</v>
      </c>
      <c r="AK395" s="111">
        <f t="shared" si="163"/>
        <v>0</v>
      </c>
      <c r="AR395" s="110" t="str">
        <f t="shared" si="173"/>
        <v/>
      </c>
      <c r="AS395" s="110" t="str">
        <f t="shared" si="174"/>
        <v/>
      </c>
      <c r="AT395" s="110" t="str">
        <f t="shared" si="175"/>
        <v/>
      </c>
      <c r="AU395" s="110" t="str">
        <f t="shared" si="176"/>
        <v/>
      </c>
      <c r="AV395" s="110" t="str">
        <f t="shared" si="177"/>
        <v/>
      </c>
      <c r="AW395" s="110" t="str">
        <f t="shared" si="159"/>
        <v/>
      </c>
      <c r="AX395" s="110" t="str">
        <f t="shared" si="159"/>
        <v/>
      </c>
      <c r="AY395" s="110" t="str">
        <f t="shared" si="159"/>
        <v/>
      </c>
      <c r="AZ395" s="110" t="str">
        <f t="shared" si="159"/>
        <v/>
      </c>
      <c r="BA395" s="110" t="str">
        <f t="shared" si="159"/>
        <v/>
      </c>
      <c r="BB395" s="110" t="str">
        <f t="shared" si="178"/>
        <v/>
      </c>
      <c r="BC395" s="110" t="str">
        <f t="shared" si="179"/>
        <v/>
      </c>
      <c r="BD395" s="110" t="str">
        <f t="shared" si="180"/>
        <v/>
      </c>
      <c r="BE395" s="110" t="str">
        <f t="shared" si="181"/>
        <v/>
      </c>
      <c r="BF395" s="110" t="str">
        <f t="shared" si="182"/>
        <v/>
      </c>
      <c r="BJ395" s="171" t="s">
        <v>1245</v>
      </c>
      <c r="BK395" s="171" t="s">
        <v>544</v>
      </c>
      <c r="BL395" s="171" t="s">
        <v>545</v>
      </c>
      <c r="BM395" s="171" t="s">
        <v>304</v>
      </c>
      <c r="BN395" s="171" t="s">
        <v>1246</v>
      </c>
    </row>
    <row r="396" spans="1:66" s="101" customFormat="1" ht="15">
      <c r="A396" s="35"/>
      <c r="B396" s="36"/>
      <c r="C396" s="36"/>
      <c r="D396" s="35"/>
      <c r="E396" s="36"/>
      <c r="F396" s="120"/>
      <c r="G396" s="97" t="str">
        <f t="shared" si="164"/>
        <v/>
      </c>
      <c r="H396" s="35"/>
      <c r="I396" s="36"/>
      <c r="J396" s="121"/>
      <c r="K396" s="121"/>
      <c r="L396" s="109">
        <f t="shared" si="165"/>
        <v>0</v>
      </c>
      <c r="M396" s="100">
        <f t="shared" si="166"/>
        <v>0</v>
      </c>
      <c r="N396" s="100"/>
      <c r="O396" s="110">
        <f t="shared" si="158"/>
        <v>0</v>
      </c>
      <c r="P396" s="110">
        <f t="shared" si="158"/>
        <v>0</v>
      </c>
      <c r="Q396" s="110">
        <f t="shared" si="158"/>
        <v>0</v>
      </c>
      <c r="R396" s="110">
        <f t="shared" si="157"/>
        <v>0</v>
      </c>
      <c r="S396" s="110">
        <f t="shared" si="157"/>
        <v>0</v>
      </c>
      <c r="T396" s="110">
        <f t="shared" si="157"/>
        <v>0</v>
      </c>
      <c r="U396" s="110">
        <f t="shared" si="157"/>
        <v>0</v>
      </c>
      <c r="V396" s="110">
        <f t="shared" si="157"/>
        <v>0</v>
      </c>
      <c r="W396" s="110">
        <f t="shared" si="157"/>
        <v>0</v>
      </c>
      <c r="X396" s="110">
        <f t="shared" si="160"/>
        <v>0</v>
      </c>
      <c r="Y396" s="110">
        <f t="shared" si="160"/>
        <v>0</v>
      </c>
      <c r="Z396" s="110">
        <f t="shared" si="160"/>
        <v>1</v>
      </c>
      <c r="AB396" s="110">
        <f t="shared" si="167"/>
        <v>0</v>
      </c>
      <c r="AC396" s="110">
        <f t="shared" si="168"/>
        <v>0</v>
      </c>
      <c r="AD396" s="110">
        <f t="shared" si="169"/>
        <v>0</v>
      </c>
      <c r="AE396" s="110">
        <f t="shared" si="170"/>
        <v>0</v>
      </c>
      <c r="AF396" s="110">
        <f t="shared" si="171"/>
        <v>0</v>
      </c>
      <c r="AG396" s="110">
        <f t="shared" si="172"/>
        <v>0</v>
      </c>
      <c r="AI396" s="111">
        <f t="shared" si="161"/>
        <v>0</v>
      </c>
      <c r="AJ396" s="111">
        <f t="shared" si="162"/>
        <v>0</v>
      </c>
      <c r="AK396" s="111">
        <f t="shared" si="163"/>
        <v>0</v>
      </c>
      <c r="AR396" s="110" t="str">
        <f t="shared" si="173"/>
        <v/>
      </c>
      <c r="AS396" s="110" t="str">
        <f t="shared" si="174"/>
        <v/>
      </c>
      <c r="AT396" s="110" t="str">
        <f t="shared" si="175"/>
        <v/>
      </c>
      <c r="AU396" s="110" t="str">
        <f t="shared" si="176"/>
        <v/>
      </c>
      <c r="AV396" s="110" t="str">
        <f t="shared" si="177"/>
        <v/>
      </c>
      <c r="AW396" s="110" t="str">
        <f t="shared" si="159"/>
        <v/>
      </c>
      <c r="AX396" s="110" t="str">
        <f t="shared" si="159"/>
        <v/>
      </c>
      <c r="AY396" s="110" t="str">
        <f t="shared" si="159"/>
        <v/>
      </c>
      <c r="AZ396" s="110" t="str">
        <f t="shared" si="159"/>
        <v/>
      </c>
      <c r="BA396" s="110" t="str">
        <f t="shared" si="159"/>
        <v/>
      </c>
      <c r="BB396" s="110" t="str">
        <f t="shared" si="178"/>
        <v/>
      </c>
      <c r="BC396" s="110" t="str">
        <f t="shared" si="179"/>
        <v/>
      </c>
      <c r="BD396" s="110" t="str">
        <f t="shared" si="180"/>
        <v/>
      </c>
      <c r="BE396" s="110" t="str">
        <f t="shared" si="181"/>
        <v/>
      </c>
      <c r="BF396" s="110" t="str">
        <f t="shared" si="182"/>
        <v/>
      </c>
      <c r="BJ396" s="171" t="s">
        <v>1247</v>
      </c>
      <c r="BK396" s="171" t="s">
        <v>521</v>
      </c>
      <c r="BL396" s="171" t="s">
        <v>522</v>
      </c>
      <c r="BM396" s="171" t="s">
        <v>314</v>
      </c>
      <c r="BN396" s="171" t="s">
        <v>1248</v>
      </c>
    </row>
    <row r="397" spans="1:66" s="101" customFormat="1" ht="15">
      <c r="A397" s="35"/>
      <c r="B397" s="36"/>
      <c r="C397" s="36"/>
      <c r="D397" s="35"/>
      <c r="E397" s="36"/>
      <c r="F397" s="120"/>
      <c r="G397" s="97" t="str">
        <f t="shared" si="164"/>
        <v/>
      </c>
      <c r="H397" s="35"/>
      <c r="I397" s="36"/>
      <c r="J397" s="121"/>
      <c r="K397" s="121"/>
      <c r="L397" s="109">
        <f t="shared" si="165"/>
        <v>0</v>
      </c>
      <c r="M397" s="100">
        <f t="shared" si="166"/>
        <v>0</v>
      </c>
      <c r="N397" s="100"/>
      <c r="O397" s="110">
        <f t="shared" si="158"/>
        <v>0</v>
      </c>
      <c r="P397" s="110">
        <f t="shared" si="158"/>
        <v>0</v>
      </c>
      <c r="Q397" s="110">
        <f t="shared" si="158"/>
        <v>0</v>
      </c>
      <c r="R397" s="110">
        <f t="shared" si="157"/>
        <v>0</v>
      </c>
      <c r="S397" s="110">
        <f t="shared" si="157"/>
        <v>0</v>
      </c>
      <c r="T397" s="110">
        <f t="shared" si="157"/>
        <v>0</v>
      </c>
      <c r="U397" s="110">
        <f t="shared" si="157"/>
        <v>0</v>
      </c>
      <c r="V397" s="110">
        <f t="shared" si="157"/>
        <v>0</v>
      </c>
      <c r="W397" s="110">
        <f t="shared" si="157"/>
        <v>0</v>
      </c>
      <c r="X397" s="110">
        <f t="shared" si="160"/>
        <v>0</v>
      </c>
      <c r="Y397" s="110">
        <f t="shared" si="160"/>
        <v>0</v>
      </c>
      <c r="Z397" s="110">
        <f t="shared" si="160"/>
        <v>1</v>
      </c>
      <c r="AB397" s="110">
        <f t="shared" si="167"/>
        <v>0</v>
      </c>
      <c r="AC397" s="110">
        <f t="shared" si="168"/>
        <v>0</v>
      </c>
      <c r="AD397" s="110">
        <f t="shared" si="169"/>
        <v>0</v>
      </c>
      <c r="AE397" s="110">
        <f t="shared" si="170"/>
        <v>0</v>
      </c>
      <c r="AF397" s="110">
        <f t="shared" si="171"/>
        <v>0</v>
      </c>
      <c r="AG397" s="110">
        <f t="shared" si="172"/>
        <v>0</v>
      </c>
      <c r="AI397" s="111">
        <f t="shared" si="161"/>
        <v>0</v>
      </c>
      <c r="AJ397" s="111">
        <f t="shared" si="162"/>
        <v>0</v>
      </c>
      <c r="AK397" s="111">
        <f t="shared" si="163"/>
        <v>0</v>
      </c>
      <c r="AR397" s="110" t="str">
        <f t="shared" si="173"/>
        <v/>
      </c>
      <c r="AS397" s="110" t="str">
        <f t="shared" si="174"/>
        <v/>
      </c>
      <c r="AT397" s="110" t="str">
        <f t="shared" si="175"/>
        <v/>
      </c>
      <c r="AU397" s="110" t="str">
        <f t="shared" si="176"/>
        <v/>
      </c>
      <c r="AV397" s="110" t="str">
        <f t="shared" si="177"/>
        <v/>
      </c>
      <c r="AW397" s="110" t="str">
        <f t="shared" si="159"/>
        <v/>
      </c>
      <c r="AX397" s="110" t="str">
        <f t="shared" si="159"/>
        <v/>
      </c>
      <c r="AY397" s="110" t="str">
        <f t="shared" si="159"/>
        <v/>
      </c>
      <c r="AZ397" s="110" t="str">
        <f t="shared" si="159"/>
        <v/>
      </c>
      <c r="BA397" s="110" t="str">
        <f t="shared" si="159"/>
        <v/>
      </c>
      <c r="BB397" s="110" t="str">
        <f t="shared" si="178"/>
        <v/>
      </c>
      <c r="BC397" s="110" t="str">
        <f t="shared" si="179"/>
        <v/>
      </c>
      <c r="BD397" s="110" t="str">
        <f t="shared" si="180"/>
        <v/>
      </c>
      <c r="BE397" s="110" t="str">
        <f t="shared" si="181"/>
        <v/>
      </c>
      <c r="BF397" s="110" t="str">
        <f t="shared" si="182"/>
        <v/>
      </c>
      <c r="BJ397" s="171" t="s">
        <v>1249</v>
      </c>
      <c r="BK397" s="171" t="s">
        <v>1151</v>
      </c>
      <c r="BL397" s="171" t="s">
        <v>1152</v>
      </c>
      <c r="BM397" s="171" t="s">
        <v>352</v>
      </c>
      <c r="BN397" s="171" t="s">
        <v>1250</v>
      </c>
    </row>
    <row r="398" spans="1:66" s="101" customFormat="1" ht="15">
      <c r="A398" s="35"/>
      <c r="B398" s="36"/>
      <c r="C398" s="36"/>
      <c r="D398" s="35"/>
      <c r="E398" s="36"/>
      <c r="F398" s="120"/>
      <c r="G398" s="97" t="str">
        <f t="shared" si="164"/>
        <v/>
      </c>
      <c r="H398" s="35"/>
      <c r="I398" s="36"/>
      <c r="J398" s="121"/>
      <c r="K398" s="121"/>
      <c r="L398" s="109">
        <f t="shared" si="165"/>
        <v>0</v>
      </c>
      <c r="M398" s="100">
        <f t="shared" si="166"/>
        <v>0</v>
      </c>
      <c r="N398" s="100"/>
      <c r="O398" s="110">
        <f t="shared" si="158"/>
        <v>0</v>
      </c>
      <c r="P398" s="110">
        <f t="shared" si="158"/>
        <v>0</v>
      </c>
      <c r="Q398" s="110">
        <f t="shared" si="158"/>
        <v>0</v>
      </c>
      <c r="R398" s="110">
        <f t="shared" si="157"/>
        <v>0</v>
      </c>
      <c r="S398" s="110">
        <f t="shared" si="157"/>
        <v>0</v>
      </c>
      <c r="T398" s="110">
        <f t="shared" si="157"/>
        <v>0</v>
      </c>
      <c r="U398" s="110">
        <f t="shared" si="157"/>
        <v>0</v>
      </c>
      <c r="V398" s="110">
        <f t="shared" si="157"/>
        <v>0</v>
      </c>
      <c r="W398" s="110">
        <f t="shared" si="157"/>
        <v>0</v>
      </c>
      <c r="X398" s="110">
        <f t="shared" si="160"/>
        <v>0</v>
      </c>
      <c r="Y398" s="110">
        <f t="shared" si="160"/>
        <v>0</v>
      </c>
      <c r="Z398" s="110">
        <f t="shared" si="160"/>
        <v>1</v>
      </c>
      <c r="AB398" s="110">
        <f t="shared" si="167"/>
        <v>0</v>
      </c>
      <c r="AC398" s="110">
        <f t="shared" si="168"/>
        <v>0</v>
      </c>
      <c r="AD398" s="110">
        <f t="shared" si="169"/>
        <v>0</v>
      </c>
      <c r="AE398" s="110">
        <f t="shared" si="170"/>
        <v>0</v>
      </c>
      <c r="AF398" s="110">
        <f t="shared" si="171"/>
        <v>0</v>
      </c>
      <c r="AG398" s="110">
        <f t="shared" si="172"/>
        <v>0</v>
      </c>
      <c r="AI398" s="111">
        <f t="shared" si="161"/>
        <v>0</v>
      </c>
      <c r="AJ398" s="111">
        <f t="shared" si="162"/>
        <v>0</v>
      </c>
      <c r="AK398" s="111">
        <f t="shared" si="163"/>
        <v>0</v>
      </c>
      <c r="AR398" s="110" t="str">
        <f t="shared" si="173"/>
        <v/>
      </c>
      <c r="AS398" s="110" t="str">
        <f t="shared" si="174"/>
        <v/>
      </c>
      <c r="AT398" s="110" t="str">
        <f t="shared" si="175"/>
        <v/>
      </c>
      <c r="AU398" s="110" t="str">
        <f t="shared" si="176"/>
        <v/>
      </c>
      <c r="AV398" s="110" t="str">
        <f t="shared" si="177"/>
        <v/>
      </c>
      <c r="AW398" s="110" t="str">
        <f t="shared" si="159"/>
        <v/>
      </c>
      <c r="AX398" s="110" t="str">
        <f t="shared" si="159"/>
        <v/>
      </c>
      <c r="AY398" s="110" t="str">
        <f t="shared" si="159"/>
        <v/>
      </c>
      <c r="AZ398" s="110" t="str">
        <f t="shared" si="159"/>
        <v/>
      </c>
      <c r="BA398" s="110" t="str">
        <f t="shared" si="159"/>
        <v/>
      </c>
      <c r="BB398" s="110" t="str">
        <f t="shared" si="178"/>
        <v/>
      </c>
      <c r="BC398" s="110" t="str">
        <f t="shared" si="179"/>
        <v/>
      </c>
      <c r="BD398" s="110" t="str">
        <f t="shared" si="180"/>
        <v/>
      </c>
      <c r="BE398" s="110" t="str">
        <f t="shared" si="181"/>
        <v/>
      </c>
      <c r="BF398" s="110" t="str">
        <f t="shared" si="182"/>
        <v/>
      </c>
      <c r="BJ398" s="171" t="s">
        <v>1251</v>
      </c>
      <c r="BK398" s="171" t="s">
        <v>485</v>
      </c>
      <c r="BL398" s="171" t="s">
        <v>486</v>
      </c>
      <c r="BM398" s="171" t="s">
        <v>304</v>
      </c>
      <c r="BN398" s="171" t="s">
        <v>1252</v>
      </c>
    </row>
    <row r="399" spans="1:66" s="101" customFormat="1" ht="15">
      <c r="A399" s="35"/>
      <c r="B399" s="36"/>
      <c r="C399" s="36"/>
      <c r="D399" s="35"/>
      <c r="E399" s="36"/>
      <c r="F399" s="120"/>
      <c r="G399" s="97" t="str">
        <f t="shared" si="164"/>
        <v/>
      </c>
      <c r="H399" s="35"/>
      <c r="I399" s="36"/>
      <c r="J399" s="121"/>
      <c r="K399" s="121"/>
      <c r="L399" s="109">
        <f t="shared" si="165"/>
        <v>0</v>
      </c>
      <c r="M399" s="100">
        <f t="shared" si="166"/>
        <v>0</v>
      </c>
      <c r="N399" s="100"/>
      <c r="O399" s="110">
        <f t="shared" si="158"/>
        <v>0</v>
      </c>
      <c r="P399" s="110">
        <f t="shared" si="158"/>
        <v>0</v>
      </c>
      <c r="Q399" s="110">
        <f t="shared" si="158"/>
        <v>0</v>
      </c>
      <c r="R399" s="110">
        <f t="shared" si="157"/>
        <v>0</v>
      </c>
      <c r="S399" s="110">
        <f t="shared" si="157"/>
        <v>0</v>
      </c>
      <c r="T399" s="110">
        <f t="shared" si="157"/>
        <v>0</v>
      </c>
      <c r="U399" s="110">
        <f t="shared" si="157"/>
        <v>0</v>
      </c>
      <c r="V399" s="110">
        <f t="shared" si="157"/>
        <v>0</v>
      </c>
      <c r="W399" s="110">
        <f t="shared" si="157"/>
        <v>0</v>
      </c>
      <c r="X399" s="110">
        <f t="shared" si="160"/>
        <v>0</v>
      </c>
      <c r="Y399" s="110">
        <f t="shared" si="160"/>
        <v>0</v>
      </c>
      <c r="Z399" s="110">
        <f t="shared" si="160"/>
        <v>1</v>
      </c>
      <c r="AB399" s="110">
        <f t="shared" si="167"/>
        <v>0</v>
      </c>
      <c r="AC399" s="110">
        <f t="shared" si="168"/>
        <v>0</v>
      </c>
      <c r="AD399" s="110">
        <f t="shared" si="169"/>
        <v>0</v>
      </c>
      <c r="AE399" s="110">
        <f t="shared" si="170"/>
        <v>0</v>
      </c>
      <c r="AF399" s="110">
        <f t="shared" si="171"/>
        <v>0</v>
      </c>
      <c r="AG399" s="110">
        <f t="shared" si="172"/>
        <v>0</v>
      </c>
      <c r="AI399" s="111">
        <f t="shared" si="161"/>
        <v>0</v>
      </c>
      <c r="AJ399" s="111">
        <f t="shared" si="162"/>
        <v>0</v>
      </c>
      <c r="AK399" s="111">
        <f t="shared" si="163"/>
        <v>0</v>
      </c>
      <c r="AR399" s="110" t="str">
        <f t="shared" si="173"/>
        <v/>
      </c>
      <c r="AS399" s="110" t="str">
        <f t="shared" si="174"/>
        <v/>
      </c>
      <c r="AT399" s="110" t="str">
        <f t="shared" si="175"/>
        <v/>
      </c>
      <c r="AU399" s="110" t="str">
        <f t="shared" si="176"/>
        <v/>
      </c>
      <c r="AV399" s="110" t="str">
        <f t="shared" si="177"/>
        <v/>
      </c>
      <c r="AW399" s="110" t="str">
        <f t="shared" si="159"/>
        <v/>
      </c>
      <c r="AX399" s="110" t="str">
        <f t="shared" si="159"/>
        <v/>
      </c>
      <c r="AY399" s="110" t="str">
        <f t="shared" si="159"/>
        <v/>
      </c>
      <c r="AZ399" s="110" t="str">
        <f t="shared" si="159"/>
        <v/>
      </c>
      <c r="BA399" s="110" t="str">
        <f t="shared" si="159"/>
        <v/>
      </c>
      <c r="BB399" s="110" t="str">
        <f t="shared" si="178"/>
        <v/>
      </c>
      <c r="BC399" s="110" t="str">
        <f t="shared" si="179"/>
        <v/>
      </c>
      <c r="BD399" s="110" t="str">
        <f t="shared" si="180"/>
        <v/>
      </c>
      <c r="BE399" s="110" t="str">
        <f t="shared" si="181"/>
        <v/>
      </c>
      <c r="BF399" s="110" t="str">
        <f t="shared" si="182"/>
        <v/>
      </c>
      <c r="BJ399" s="171" t="s">
        <v>1253</v>
      </c>
      <c r="BK399" s="171" t="s">
        <v>1254</v>
      </c>
      <c r="BL399" s="171" t="s">
        <v>1255</v>
      </c>
      <c r="BM399" s="171" t="s">
        <v>334</v>
      </c>
      <c r="BN399" s="171" t="s">
        <v>1256</v>
      </c>
    </row>
    <row r="400" spans="1:66" s="101" customFormat="1" ht="15">
      <c r="A400" s="35"/>
      <c r="B400" s="36"/>
      <c r="C400" s="36"/>
      <c r="D400" s="35"/>
      <c r="E400" s="36"/>
      <c r="F400" s="120"/>
      <c r="G400" s="97" t="str">
        <f t="shared" si="164"/>
        <v/>
      </c>
      <c r="H400" s="35"/>
      <c r="I400" s="36"/>
      <c r="J400" s="121"/>
      <c r="K400" s="121"/>
      <c r="L400" s="109">
        <f t="shared" si="165"/>
        <v>0</v>
      </c>
      <c r="M400" s="100">
        <f t="shared" si="166"/>
        <v>0</v>
      </c>
      <c r="N400" s="100"/>
      <c r="O400" s="110">
        <f t="shared" si="158"/>
        <v>0</v>
      </c>
      <c r="P400" s="110">
        <f t="shared" si="158"/>
        <v>0</v>
      </c>
      <c r="Q400" s="110">
        <f t="shared" si="158"/>
        <v>0</v>
      </c>
      <c r="R400" s="110">
        <f t="shared" si="157"/>
        <v>0</v>
      </c>
      <c r="S400" s="110">
        <f t="shared" si="157"/>
        <v>0</v>
      </c>
      <c r="T400" s="110">
        <f t="shared" si="157"/>
        <v>0</v>
      </c>
      <c r="U400" s="110">
        <f t="shared" si="157"/>
        <v>0</v>
      </c>
      <c r="V400" s="110">
        <f t="shared" si="157"/>
        <v>0</v>
      </c>
      <c r="W400" s="110">
        <f t="shared" si="157"/>
        <v>0</v>
      </c>
      <c r="X400" s="110">
        <f t="shared" si="160"/>
        <v>0</v>
      </c>
      <c r="Y400" s="110">
        <f t="shared" si="160"/>
        <v>0</v>
      </c>
      <c r="Z400" s="110">
        <f t="shared" si="160"/>
        <v>1</v>
      </c>
      <c r="AB400" s="110">
        <f t="shared" si="167"/>
        <v>0</v>
      </c>
      <c r="AC400" s="110">
        <f t="shared" si="168"/>
        <v>0</v>
      </c>
      <c r="AD400" s="110">
        <f t="shared" si="169"/>
        <v>0</v>
      </c>
      <c r="AE400" s="110">
        <f t="shared" si="170"/>
        <v>0</v>
      </c>
      <c r="AF400" s="110">
        <f t="shared" si="171"/>
        <v>0</v>
      </c>
      <c r="AG400" s="110">
        <f t="shared" si="172"/>
        <v>0</v>
      </c>
      <c r="AI400" s="111">
        <f t="shared" si="161"/>
        <v>0</v>
      </c>
      <c r="AJ400" s="111">
        <f t="shared" si="162"/>
        <v>0</v>
      </c>
      <c r="AK400" s="111">
        <f t="shared" si="163"/>
        <v>0</v>
      </c>
      <c r="AR400" s="110" t="str">
        <f t="shared" si="173"/>
        <v/>
      </c>
      <c r="AS400" s="110" t="str">
        <f t="shared" si="174"/>
        <v/>
      </c>
      <c r="AT400" s="110" t="str">
        <f t="shared" si="175"/>
        <v/>
      </c>
      <c r="AU400" s="110" t="str">
        <f t="shared" si="176"/>
        <v/>
      </c>
      <c r="AV400" s="110" t="str">
        <f t="shared" si="177"/>
        <v/>
      </c>
      <c r="AW400" s="110" t="str">
        <f t="shared" si="159"/>
        <v/>
      </c>
      <c r="AX400" s="110" t="str">
        <f t="shared" si="159"/>
        <v/>
      </c>
      <c r="AY400" s="110" t="str">
        <f t="shared" si="159"/>
        <v/>
      </c>
      <c r="AZ400" s="110" t="str">
        <f t="shared" si="159"/>
        <v/>
      </c>
      <c r="BA400" s="110" t="str">
        <f t="shared" si="159"/>
        <v/>
      </c>
      <c r="BB400" s="110" t="str">
        <f t="shared" si="178"/>
        <v/>
      </c>
      <c r="BC400" s="110" t="str">
        <f t="shared" si="179"/>
        <v/>
      </c>
      <c r="BD400" s="110" t="str">
        <f t="shared" si="180"/>
        <v/>
      </c>
      <c r="BE400" s="110" t="str">
        <f t="shared" si="181"/>
        <v/>
      </c>
      <c r="BF400" s="110" t="str">
        <f t="shared" si="182"/>
        <v/>
      </c>
      <c r="BJ400" s="171" t="s">
        <v>1257</v>
      </c>
      <c r="BK400" s="171" t="s">
        <v>598</v>
      </c>
      <c r="BL400" s="171" t="s">
        <v>2348</v>
      </c>
      <c r="BM400" s="171" t="s">
        <v>599</v>
      </c>
      <c r="BN400" s="171" t="s">
        <v>1258</v>
      </c>
    </row>
    <row r="401" spans="1:66" s="101" customFormat="1" ht="15">
      <c r="A401" s="35"/>
      <c r="B401" s="36"/>
      <c r="C401" s="36"/>
      <c r="D401" s="35"/>
      <c r="E401" s="36"/>
      <c r="F401" s="120"/>
      <c r="G401" s="97" t="str">
        <f t="shared" si="164"/>
        <v/>
      </c>
      <c r="H401" s="35"/>
      <c r="I401" s="36"/>
      <c r="J401" s="121"/>
      <c r="K401" s="121"/>
      <c r="L401" s="109">
        <f t="shared" si="165"/>
        <v>0</v>
      </c>
      <c r="M401" s="100">
        <f t="shared" si="166"/>
        <v>0</v>
      </c>
      <c r="N401" s="100"/>
      <c r="O401" s="110">
        <f t="shared" si="158"/>
        <v>0</v>
      </c>
      <c r="P401" s="110">
        <f t="shared" si="158"/>
        <v>0</v>
      </c>
      <c r="Q401" s="110">
        <f t="shared" si="158"/>
        <v>0</v>
      </c>
      <c r="R401" s="110">
        <f t="shared" si="157"/>
        <v>0</v>
      </c>
      <c r="S401" s="110">
        <f t="shared" si="157"/>
        <v>0</v>
      </c>
      <c r="T401" s="110">
        <f t="shared" si="157"/>
        <v>0</v>
      </c>
      <c r="U401" s="110">
        <f t="shared" si="157"/>
        <v>0</v>
      </c>
      <c r="V401" s="110">
        <f t="shared" si="157"/>
        <v>0</v>
      </c>
      <c r="W401" s="110">
        <f t="shared" si="157"/>
        <v>0</v>
      </c>
      <c r="X401" s="110">
        <f t="shared" si="160"/>
        <v>0</v>
      </c>
      <c r="Y401" s="110">
        <f t="shared" si="160"/>
        <v>0</v>
      </c>
      <c r="Z401" s="110">
        <f t="shared" si="160"/>
        <v>1</v>
      </c>
      <c r="AB401" s="110">
        <f t="shared" si="167"/>
        <v>0</v>
      </c>
      <c r="AC401" s="110">
        <f t="shared" si="168"/>
        <v>0</v>
      </c>
      <c r="AD401" s="110">
        <f t="shared" si="169"/>
        <v>0</v>
      </c>
      <c r="AE401" s="110">
        <f t="shared" si="170"/>
        <v>0</v>
      </c>
      <c r="AF401" s="110">
        <f t="shared" si="171"/>
        <v>0</v>
      </c>
      <c r="AG401" s="110">
        <f t="shared" si="172"/>
        <v>0</v>
      </c>
      <c r="AI401" s="111">
        <f t="shared" si="161"/>
        <v>0</v>
      </c>
      <c r="AJ401" s="111">
        <f t="shared" si="162"/>
        <v>0</v>
      </c>
      <c r="AK401" s="111">
        <f t="shared" si="163"/>
        <v>0</v>
      </c>
      <c r="AR401" s="110" t="str">
        <f t="shared" si="173"/>
        <v/>
      </c>
      <c r="AS401" s="110" t="str">
        <f t="shared" si="174"/>
        <v/>
      </c>
      <c r="AT401" s="110" t="str">
        <f t="shared" si="175"/>
        <v/>
      </c>
      <c r="AU401" s="110" t="str">
        <f t="shared" si="176"/>
        <v/>
      </c>
      <c r="AV401" s="110" t="str">
        <f t="shared" si="177"/>
        <v/>
      </c>
      <c r="AW401" s="110" t="str">
        <f t="shared" si="159"/>
        <v/>
      </c>
      <c r="AX401" s="110" t="str">
        <f t="shared" si="159"/>
        <v/>
      </c>
      <c r="AY401" s="110" t="str">
        <f t="shared" si="159"/>
        <v/>
      </c>
      <c r="AZ401" s="110" t="str">
        <f t="shared" si="159"/>
        <v/>
      </c>
      <c r="BA401" s="110" t="str">
        <f t="shared" si="159"/>
        <v/>
      </c>
      <c r="BB401" s="110" t="str">
        <f t="shared" si="178"/>
        <v/>
      </c>
      <c r="BC401" s="110" t="str">
        <f t="shared" si="179"/>
        <v/>
      </c>
      <c r="BD401" s="110" t="str">
        <f t="shared" si="180"/>
        <v/>
      </c>
      <c r="BE401" s="110" t="str">
        <f t="shared" si="181"/>
        <v/>
      </c>
      <c r="BF401" s="110" t="str">
        <f t="shared" si="182"/>
        <v/>
      </c>
      <c r="BJ401" s="171" t="s">
        <v>1259</v>
      </c>
      <c r="BK401" s="171" t="s">
        <v>521</v>
      </c>
      <c r="BL401" s="171" t="s">
        <v>522</v>
      </c>
      <c r="BM401" s="171" t="s">
        <v>314</v>
      </c>
      <c r="BN401" s="171" t="s">
        <v>1260</v>
      </c>
    </row>
    <row r="402" spans="1:66" s="101" customFormat="1" ht="15">
      <c r="A402" s="35"/>
      <c r="B402" s="36"/>
      <c r="C402" s="36"/>
      <c r="D402" s="35"/>
      <c r="E402" s="36"/>
      <c r="F402" s="120"/>
      <c r="G402" s="97" t="str">
        <f t="shared" si="164"/>
        <v/>
      </c>
      <c r="H402" s="35"/>
      <c r="I402" s="36"/>
      <c r="J402" s="121"/>
      <c r="K402" s="121"/>
      <c r="L402" s="109">
        <f t="shared" si="165"/>
        <v>0</v>
      </c>
      <c r="M402" s="100">
        <f t="shared" si="166"/>
        <v>0</v>
      </c>
      <c r="N402" s="100"/>
      <c r="O402" s="110">
        <f t="shared" si="158"/>
        <v>0</v>
      </c>
      <c r="P402" s="110">
        <f t="shared" si="158"/>
        <v>0</v>
      </c>
      <c r="Q402" s="110">
        <f t="shared" si="158"/>
        <v>0</v>
      </c>
      <c r="R402" s="110">
        <f t="shared" si="157"/>
        <v>0</v>
      </c>
      <c r="S402" s="110">
        <f t="shared" si="157"/>
        <v>0</v>
      </c>
      <c r="T402" s="110">
        <f t="shared" si="157"/>
        <v>0</v>
      </c>
      <c r="U402" s="110">
        <f t="shared" si="157"/>
        <v>0</v>
      </c>
      <c r="V402" s="110">
        <f t="shared" si="157"/>
        <v>0</v>
      </c>
      <c r="W402" s="110">
        <f t="shared" si="157"/>
        <v>0</v>
      </c>
      <c r="X402" s="110">
        <f t="shared" si="160"/>
        <v>0</v>
      </c>
      <c r="Y402" s="110">
        <f t="shared" si="160"/>
        <v>0</v>
      </c>
      <c r="Z402" s="110">
        <f t="shared" si="160"/>
        <v>1</v>
      </c>
      <c r="AB402" s="110">
        <f t="shared" si="167"/>
        <v>0</v>
      </c>
      <c r="AC402" s="110">
        <f t="shared" si="168"/>
        <v>0</v>
      </c>
      <c r="AD402" s="110">
        <f t="shared" si="169"/>
        <v>0</v>
      </c>
      <c r="AE402" s="110">
        <f t="shared" si="170"/>
        <v>0</v>
      </c>
      <c r="AF402" s="110">
        <f t="shared" si="171"/>
        <v>0</v>
      </c>
      <c r="AG402" s="110">
        <f t="shared" si="172"/>
        <v>0</v>
      </c>
      <c r="AI402" s="111">
        <f t="shared" si="161"/>
        <v>0</v>
      </c>
      <c r="AJ402" s="111">
        <f t="shared" si="162"/>
        <v>0</v>
      </c>
      <c r="AK402" s="111">
        <f t="shared" si="163"/>
        <v>0</v>
      </c>
      <c r="AR402" s="110" t="str">
        <f t="shared" si="173"/>
        <v/>
      </c>
      <c r="AS402" s="110" t="str">
        <f t="shared" si="174"/>
        <v/>
      </c>
      <c r="AT402" s="110" t="str">
        <f t="shared" si="175"/>
        <v/>
      </c>
      <c r="AU402" s="110" t="str">
        <f t="shared" si="176"/>
        <v/>
      </c>
      <c r="AV402" s="110" t="str">
        <f t="shared" si="177"/>
        <v/>
      </c>
      <c r="AW402" s="110" t="str">
        <f t="shared" si="159"/>
        <v/>
      </c>
      <c r="AX402" s="110" t="str">
        <f t="shared" si="159"/>
        <v/>
      </c>
      <c r="AY402" s="110" t="str">
        <f t="shared" si="159"/>
        <v/>
      </c>
      <c r="AZ402" s="110" t="str">
        <f t="shared" si="159"/>
        <v/>
      </c>
      <c r="BA402" s="110" t="str">
        <f t="shared" si="159"/>
        <v/>
      </c>
      <c r="BB402" s="110" t="str">
        <f t="shared" si="178"/>
        <v/>
      </c>
      <c r="BC402" s="110" t="str">
        <f t="shared" si="179"/>
        <v/>
      </c>
      <c r="BD402" s="110" t="str">
        <f t="shared" si="180"/>
        <v/>
      </c>
      <c r="BE402" s="110" t="str">
        <f t="shared" si="181"/>
        <v/>
      </c>
      <c r="BF402" s="110" t="str">
        <f t="shared" si="182"/>
        <v/>
      </c>
      <c r="BJ402" s="171" t="s">
        <v>1261</v>
      </c>
      <c r="BK402" s="171" t="s">
        <v>485</v>
      </c>
      <c r="BL402" s="171" t="s">
        <v>486</v>
      </c>
      <c r="BM402" s="171" t="s">
        <v>304</v>
      </c>
      <c r="BN402" s="171" t="s">
        <v>1262</v>
      </c>
    </row>
    <row r="403" spans="1:66" s="101" customFormat="1" ht="15">
      <c r="A403" s="35"/>
      <c r="B403" s="36"/>
      <c r="C403" s="36"/>
      <c r="D403" s="35"/>
      <c r="E403" s="36"/>
      <c r="F403" s="120"/>
      <c r="G403" s="97" t="str">
        <f t="shared" si="164"/>
        <v/>
      </c>
      <c r="H403" s="35"/>
      <c r="I403" s="36"/>
      <c r="J403" s="121"/>
      <c r="K403" s="121"/>
      <c r="L403" s="109">
        <f t="shared" si="165"/>
        <v>0</v>
      </c>
      <c r="M403" s="100">
        <f t="shared" si="166"/>
        <v>0</v>
      </c>
      <c r="N403" s="100"/>
      <c r="O403" s="110">
        <f t="shared" si="158"/>
        <v>0</v>
      </c>
      <c r="P403" s="110">
        <f t="shared" si="158"/>
        <v>0</v>
      </c>
      <c r="Q403" s="110">
        <f t="shared" si="158"/>
        <v>0</v>
      </c>
      <c r="R403" s="110">
        <f t="shared" si="157"/>
        <v>0</v>
      </c>
      <c r="S403" s="110">
        <f t="shared" si="157"/>
        <v>0</v>
      </c>
      <c r="T403" s="110">
        <f t="shared" si="157"/>
        <v>0</v>
      </c>
      <c r="U403" s="110">
        <f t="shared" si="157"/>
        <v>0</v>
      </c>
      <c r="V403" s="110">
        <f t="shared" si="157"/>
        <v>0</v>
      </c>
      <c r="W403" s="110">
        <f t="shared" si="157"/>
        <v>0</v>
      </c>
      <c r="X403" s="110">
        <f t="shared" si="160"/>
        <v>0</v>
      </c>
      <c r="Y403" s="110">
        <f t="shared" si="160"/>
        <v>0</v>
      </c>
      <c r="Z403" s="110">
        <f t="shared" si="160"/>
        <v>1</v>
      </c>
      <c r="AB403" s="110">
        <f t="shared" si="167"/>
        <v>0</v>
      </c>
      <c r="AC403" s="110">
        <f t="shared" si="168"/>
        <v>0</v>
      </c>
      <c r="AD403" s="110">
        <f t="shared" si="169"/>
        <v>0</v>
      </c>
      <c r="AE403" s="110">
        <f t="shared" si="170"/>
        <v>0</v>
      </c>
      <c r="AF403" s="110">
        <f t="shared" si="171"/>
        <v>0</v>
      </c>
      <c r="AG403" s="110">
        <f t="shared" si="172"/>
        <v>0</v>
      </c>
      <c r="AI403" s="111">
        <f t="shared" si="161"/>
        <v>0</v>
      </c>
      <c r="AJ403" s="111">
        <f t="shared" si="162"/>
        <v>0</v>
      </c>
      <c r="AK403" s="111">
        <f t="shared" si="163"/>
        <v>0</v>
      </c>
      <c r="AR403" s="110" t="str">
        <f t="shared" si="173"/>
        <v/>
      </c>
      <c r="AS403" s="110" t="str">
        <f t="shared" si="174"/>
        <v/>
      </c>
      <c r="AT403" s="110" t="str">
        <f t="shared" si="175"/>
        <v/>
      </c>
      <c r="AU403" s="110" t="str">
        <f t="shared" si="176"/>
        <v/>
      </c>
      <c r="AV403" s="110" t="str">
        <f t="shared" si="177"/>
        <v/>
      </c>
      <c r="AW403" s="110" t="str">
        <f t="shared" si="159"/>
        <v/>
      </c>
      <c r="AX403" s="110" t="str">
        <f t="shared" si="159"/>
        <v/>
      </c>
      <c r="AY403" s="110" t="str">
        <f t="shared" si="159"/>
        <v/>
      </c>
      <c r="AZ403" s="110" t="str">
        <f t="shared" si="159"/>
        <v/>
      </c>
      <c r="BA403" s="110" t="str">
        <f t="shared" si="159"/>
        <v/>
      </c>
      <c r="BB403" s="110" t="str">
        <f t="shared" si="178"/>
        <v/>
      </c>
      <c r="BC403" s="110" t="str">
        <f t="shared" si="179"/>
        <v/>
      </c>
      <c r="BD403" s="110" t="str">
        <f t="shared" si="180"/>
        <v/>
      </c>
      <c r="BE403" s="110" t="str">
        <f t="shared" si="181"/>
        <v/>
      </c>
      <c r="BF403" s="110" t="str">
        <f t="shared" si="182"/>
        <v/>
      </c>
      <c r="BJ403" s="171" t="s">
        <v>1263</v>
      </c>
      <c r="BK403" s="171" t="s">
        <v>474</v>
      </c>
      <c r="BL403" s="171" t="s">
        <v>2346</v>
      </c>
      <c r="BM403" s="171" t="s">
        <v>314</v>
      </c>
      <c r="BN403" s="171" t="s">
        <v>1264</v>
      </c>
    </row>
    <row r="404" spans="1:66" s="101" customFormat="1" ht="15">
      <c r="A404" s="35"/>
      <c r="B404" s="36"/>
      <c r="C404" s="36"/>
      <c r="D404" s="35"/>
      <c r="E404" s="36"/>
      <c r="F404" s="120"/>
      <c r="G404" s="97" t="str">
        <f t="shared" si="164"/>
        <v/>
      </c>
      <c r="H404" s="35"/>
      <c r="I404" s="36"/>
      <c r="J404" s="121"/>
      <c r="K404" s="121"/>
      <c r="L404" s="109">
        <f t="shared" si="165"/>
        <v>0</v>
      </c>
      <c r="M404" s="100">
        <f t="shared" si="166"/>
        <v>0</v>
      </c>
      <c r="N404" s="100"/>
      <c r="O404" s="110">
        <f t="shared" si="158"/>
        <v>0</v>
      </c>
      <c r="P404" s="110">
        <f t="shared" si="158"/>
        <v>0</v>
      </c>
      <c r="Q404" s="110">
        <f t="shared" si="158"/>
        <v>0</v>
      </c>
      <c r="R404" s="110">
        <f t="shared" si="157"/>
        <v>0</v>
      </c>
      <c r="S404" s="110">
        <f t="shared" si="157"/>
        <v>0</v>
      </c>
      <c r="T404" s="110">
        <f t="shared" si="157"/>
        <v>0</v>
      </c>
      <c r="U404" s="110">
        <f t="shared" si="157"/>
        <v>0</v>
      </c>
      <c r="V404" s="110">
        <f t="shared" si="157"/>
        <v>0</v>
      </c>
      <c r="W404" s="110">
        <f t="shared" si="157"/>
        <v>0</v>
      </c>
      <c r="X404" s="110">
        <f t="shared" si="160"/>
        <v>0</v>
      </c>
      <c r="Y404" s="110">
        <f t="shared" si="160"/>
        <v>0</v>
      </c>
      <c r="Z404" s="110">
        <f t="shared" si="160"/>
        <v>1</v>
      </c>
      <c r="AB404" s="110">
        <f t="shared" si="167"/>
        <v>0</v>
      </c>
      <c r="AC404" s="110">
        <f t="shared" si="168"/>
        <v>0</v>
      </c>
      <c r="AD404" s="110">
        <f t="shared" si="169"/>
        <v>0</v>
      </c>
      <c r="AE404" s="110">
        <f t="shared" si="170"/>
        <v>0</v>
      </c>
      <c r="AF404" s="110">
        <f t="shared" si="171"/>
        <v>0</v>
      </c>
      <c r="AG404" s="110">
        <f t="shared" si="172"/>
        <v>0</v>
      </c>
      <c r="AI404" s="111">
        <f t="shared" si="161"/>
        <v>0</v>
      </c>
      <c r="AJ404" s="111">
        <f t="shared" si="162"/>
        <v>0</v>
      </c>
      <c r="AK404" s="111">
        <f t="shared" si="163"/>
        <v>0</v>
      </c>
      <c r="AR404" s="110" t="str">
        <f t="shared" si="173"/>
        <v/>
      </c>
      <c r="AS404" s="110" t="str">
        <f t="shared" si="174"/>
        <v/>
      </c>
      <c r="AT404" s="110" t="str">
        <f t="shared" si="175"/>
        <v/>
      </c>
      <c r="AU404" s="110" t="str">
        <f t="shared" si="176"/>
        <v/>
      </c>
      <c r="AV404" s="110" t="str">
        <f t="shared" si="177"/>
        <v/>
      </c>
      <c r="AW404" s="110" t="str">
        <f t="shared" si="159"/>
        <v/>
      </c>
      <c r="AX404" s="110" t="str">
        <f t="shared" si="159"/>
        <v/>
      </c>
      <c r="AY404" s="110" t="str">
        <f t="shared" si="159"/>
        <v/>
      </c>
      <c r="AZ404" s="110" t="str">
        <f t="shared" si="159"/>
        <v/>
      </c>
      <c r="BA404" s="110" t="str">
        <f t="shared" si="159"/>
        <v/>
      </c>
      <c r="BB404" s="110" t="str">
        <f t="shared" si="178"/>
        <v/>
      </c>
      <c r="BC404" s="110" t="str">
        <f t="shared" si="179"/>
        <v/>
      </c>
      <c r="BD404" s="110" t="str">
        <f t="shared" si="180"/>
        <v/>
      </c>
      <c r="BE404" s="110" t="str">
        <f t="shared" si="181"/>
        <v/>
      </c>
      <c r="BF404" s="110" t="str">
        <f t="shared" si="182"/>
        <v/>
      </c>
      <c r="BJ404" s="171" t="s">
        <v>1265</v>
      </c>
      <c r="BK404" s="171" t="s">
        <v>1254</v>
      </c>
      <c r="BL404" s="171" t="s">
        <v>1255</v>
      </c>
      <c r="BM404" s="171" t="s">
        <v>334</v>
      </c>
      <c r="BN404" s="171" t="s">
        <v>1266</v>
      </c>
    </row>
    <row r="405" spans="1:66" s="101" customFormat="1" ht="15">
      <c r="A405" s="35"/>
      <c r="B405" s="36"/>
      <c r="C405" s="36"/>
      <c r="D405" s="35"/>
      <c r="E405" s="36"/>
      <c r="F405" s="120"/>
      <c r="G405" s="97" t="str">
        <f t="shared" si="164"/>
        <v/>
      </c>
      <c r="H405" s="35"/>
      <c r="I405" s="36"/>
      <c r="J405" s="121"/>
      <c r="K405" s="121"/>
      <c r="L405" s="109">
        <f t="shared" si="165"/>
        <v>0</v>
      </c>
      <c r="M405" s="100">
        <f t="shared" si="166"/>
        <v>0</v>
      </c>
      <c r="N405" s="100"/>
      <c r="O405" s="110">
        <f t="shared" si="158"/>
        <v>0</v>
      </c>
      <c r="P405" s="110">
        <f t="shared" si="158"/>
        <v>0</v>
      </c>
      <c r="Q405" s="110">
        <f t="shared" si="158"/>
        <v>0</v>
      </c>
      <c r="R405" s="110">
        <f t="shared" si="157"/>
        <v>0</v>
      </c>
      <c r="S405" s="110">
        <f t="shared" si="157"/>
        <v>0</v>
      </c>
      <c r="T405" s="110">
        <f t="shared" si="157"/>
        <v>0</v>
      </c>
      <c r="U405" s="110">
        <f t="shared" si="157"/>
        <v>0</v>
      </c>
      <c r="V405" s="110">
        <f t="shared" si="157"/>
        <v>0</v>
      </c>
      <c r="W405" s="110">
        <f t="shared" si="157"/>
        <v>0</v>
      </c>
      <c r="X405" s="110">
        <f t="shared" si="160"/>
        <v>0</v>
      </c>
      <c r="Y405" s="110">
        <f t="shared" si="160"/>
        <v>0</v>
      </c>
      <c r="Z405" s="110">
        <f t="shared" si="160"/>
        <v>1</v>
      </c>
      <c r="AB405" s="110">
        <f t="shared" si="167"/>
        <v>0</v>
      </c>
      <c r="AC405" s="110">
        <f t="shared" si="168"/>
        <v>0</v>
      </c>
      <c r="AD405" s="110">
        <f t="shared" si="169"/>
        <v>0</v>
      </c>
      <c r="AE405" s="110">
        <f t="shared" si="170"/>
        <v>0</v>
      </c>
      <c r="AF405" s="110">
        <f t="shared" si="171"/>
        <v>0</v>
      </c>
      <c r="AG405" s="110">
        <f t="shared" si="172"/>
        <v>0</v>
      </c>
      <c r="AI405" s="111">
        <f t="shared" si="161"/>
        <v>0</v>
      </c>
      <c r="AJ405" s="111">
        <f t="shared" si="162"/>
        <v>0</v>
      </c>
      <c r="AK405" s="111">
        <f t="shared" si="163"/>
        <v>0</v>
      </c>
      <c r="AR405" s="110" t="str">
        <f t="shared" si="173"/>
        <v/>
      </c>
      <c r="AS405" s="110" t="str">
        <f t="shared" si="174"/>
        <v/>
      </c>
      <c r="AT405" s="110" t="str">
        <f t="shared" si="175"/>
        <v/>
      </c>
      <c r="AU405" s="110" t="str">
        <f t="shared" si="176"/>
        <v/>
      </c>
      <c r="AV405" s="110" t="str">
        <f t="shared" si="177"/>
        <v/>
      </c>
      <c r="AW405" s="110" t="str">
        <f t="shared" si="159"/>
        <v/>
      </c>
      <c r="AX405" s="110" t="str">
        <f t="shared" si="159"/>
        <v/>
      </c>
      <c r="AY405" s="110" t="str">
        <f t="shared" si="159"/>
        <v/>
      </c>
      <c r="AZ405" s="110" t="str">
        <f t="shared" si="159"/>
        <v/>
      </c>
      <c r="BA405" s="110" t="str">
        <f t="shared" si="159"/>
        <v/>
      </c>
      <c r="BB405" s="110" t="str">
        <f t="shared" si="178"/>
        <v/>
      </c>
      <c r="BC405" s="110" t="str">
        <f t="shared" si="179"/>
        <v/>
      </c>
      <c r="BD405" s="110" t="str">
        <f t="shared" si="180"/>
        <v/>
      </c>
      <c r="BE405" s="110" t="str">
        <f t="shared" si="181"/>
        <v/>
      </c>
      <c r="BF405" s="110" t="str">
        <f t="shared" si="182"/>
        <v/>
      </c>
      <c r="BJ405" s="171" t="s">
        <v>1267</v>
      </c>
      <c r="BK405" s="171" t="s">
        <v>521</v>
      </c>
      <c r="BL405" s="171" t="s">
        <v>522</v>
      </c>
      <c r="BM405" s="171" t="s">
        <v>314</v>
      </c>
      <c r="BN405" s="171" t="s">
        <v>1268</v>
      </c>
    </row>
    <row r="406" spans="1:66" s="101" customFormat="1" ht="15">
      <c r="A406" s="35"/>
      <c r="B406" s="36"/>
      <c r="C406" s="36"/>
      <c r="D406" s="35"/>
      <c r="E406" s="36"/>
      <c r="F406" s="120"/>
      <c r="G406" s="97" t="str">
        <f t="shared" si="164"/>
        <v/>
      </c>
      <c r="H406" s="35"/>
      <c r="I406" s="36"/>
      <c r="J406" s="121"/>
      <c r="K406" s="121"/>
      <c r="L406" s="109">
        <f t="shared" si="165"/>
        <v>0</v>
      </c>
      <c r="M406" s="100">
        <f t="shared" si="166"/>
        <v>0</v>
      </c>
      <c r="N406" s="100"/>
      <c r="O406" s="110">
        <f t="shared" si="158"/>
        <v>0</v>
      </c>
      <c r="P406" s="110">
        <f t="shared" si="158"/>
        <v>0</v>
      </c>
      <c r="Q406" s="110">
        <f t="shared" si="158"/>
        <v>0</v>
      </c>
      <c r="R406" s="110">
        <f t="shared" si="157"/>
        <v>0</v>
      </c>
      <c r="S406" s="110">
        <f t="shared" si="157"/>
        <v>0</v>
      </c>
      <c r="T406" s="110">
        <f t="shared" si="157"/>
        <v>0</v>
      </c>
      <c r="U406" s="110">
        <f t="shared" si="157"/>
        <v>0</v>
      </c>
      <c r="V406" s="110">
        <f t="shared" si="157"/>
        <v>0</v>
      </c>
      <c r="W406" s="110">
        <f t="shared" si="157"/>
        <v>0</v>
      </c>
      <c r="X406" s="110">
        <f t="shared" si="160"/>
        <v>0</v>
      </c>
      <c r="Y406" s="110">
        <f t="shared" si="160"/>
        <v>0</v>
      </c>
      <c r="Z406" s="110">
        <f t="shared" si="160"/>
        <v>1</v>
      </c>
      <c r="AB406" s="110">
        <f t="shared" si="167"/>
        <v>0</v>
      </c>
      <c r="AC406" s="110">
        <f t="shared" si="168"/>
        <v>0</v>
      </c>
      <c r="AD406" s="110">
        <f t="shared" si="169"/>
        <v>0</v>
      </c>
      <c r="AE406" s="110">
        <f t="shared" si="170"/>
        <v>0</v>
      </c>
      <c r="AF406" s="110">
        <f t="shared" si="171"/>
        <v>0</v>
      </c>
      <c r="AG406" s="110">
        <f t="shared" si="172"/>
        <v>0</v>
      </c>
      <c r="AI406" s="111">
        <f t="shared" si="161"/>
        <v>0</v>
      </c>
      <c r="AJ406" s="111">
        <f t="shared" si="162"/>
        <v>0</v>
      </c>
      <c r="AK406" s="111">
        <f t="shared" si="163"/>
        <v>0</v>
      </c>
      <c r="AR406" s="110" t="str">
        <f t="shared" si="173"/>
        <v/>
      </c>
      <c r="AS406" s="110" t="str">
        <f t="shared" si="174"/>
        <v/>
      </c>
      <c r="AT406" s="110" t="str">
        <f t="shared" si="175"/>
        <v/>
      </c>
      <c r="AU406" s="110" t="str">
        <f t="shared" si="176"/>
        <v/>
      </c>
      <c r="AV406" s="110" t="str">
        <f t="shared" si="177"/>
        <v/>
      </c>
      <c r="AW406" s="110" t="str">
        <f t="shared" si="159"/>
        <v/>
      </c>
      <c r="AX406" s="110" t="str">
        <f t="shared" si="159"/>
        <v/>
      </c>
      <c r="AY406" s="110" t="str">
        <f t="shared" si="159"/>
        <v/>
      </c>
      <c r="AZ406" s="110" t="str">
        <f t="shared" si="159"/>
        <v/>
      </c>
      <c r="BA406" s="110" t="str">
        <f t="shared" si="159"/>
        <v/>
      </c>
      <c r="BB406" s="110" t="str">
        <f t="shared" si="178"/>
        <v/>
      </c>
      <c r="BC406" s="110" t="str">
        <f t="shared" si="179"/>
        <v/>
      </c>
      <c r="BD406" s="110" t="str">
        <f t="shared" si="180"/>
        <v/>
      </c>
      <c r="BE406" s="110" t="str">
        <f t="shared" si="181"/>
        <v/>
      </c>
      <c r="BF406" s="110" t="str">
        <f t="shared" si="182"/>
        <v/>
      </c>
      <c r="BJ406" s="171" t="s">
        <v>1269</v>
      </c>
      <c r="BK406" s="171" t="s">
        <v>907</v>
      </c>
      <c r="BL406" s="171" t="s">
        <v>908</v>
      </c>
      <c r="BM406" s="171" t="s">
        <v>433</v>
      </c>
      <c r="BN406" s="171" t="s">
        <v>1270</v>
      </c>
    </row>
    <row r="407" spans="1:66" s="101" customFormat="1" ht="15">
      <c r="A407" s="35"/>
      <c r="B407" s="36"/>
      <c r="C407" s="36"/>
      <c r="D407" s="35"/>
      <c r="E407" s="36"/>
      <c r="F407" s="120"/>
      <c r="G407" s="97" t="str">
        <f t="shared" si="164"/>
        <v/>
      </c>
      <c r="H407" s="35"/>
      <c r="I407" s="36"/>
      <c r="J407" s="121"/>
      <c r="K407" s="121"/>
      <c r="L407" s="109">
        <f t="shared" si="165"/>
        <v>0</v>
      </c>
      <c r="M407" s="100">
        <f t="shared" si="166"/>
        <v>0</v>
      </c>
      <c r="N407" s="100"/>
      <c r="O407" s="110">
        <f t="shared" si="158"/>
        <v>0</v>
      </c>
      <c r="P407" s="110">
        <f t="shared" si="158"/>
        <v>0</v>
      </c>
      <c r="Q407" s="110">
        <f t="shared" si="158"/>
        <v>0</v>
      </c>
      <c r="R407" s="110">
        <f t="shared" si="157"/>
        <v>0</v>
      </c>
      <c r="S407" s="110">
        <f t="shared" si="157"/>
        <v>0</v>
      </c>
      <c r="T407" s="110">
        <f t="shared" si="157"/>
        <v>0</v>
      </c>
      <c r="U407" s="110">
        <f t="shared" ref="U407:Z465" si="183">IF(G407&lt;&gt;"",1,0)</f>
        <v>0</v>
      </c>
      <c r="V407" s="110">
        <f t="shared" si="183"/>
        <v>0</v>
      </c>
      <c r="W407" s="110">
        <f t="shared" si="183"/>
        <v>0</v>
      </c>
      <c r="X407" s="110">
        <f t="shared" si="160"/>
        <v>0</v>
      </c>
      <c r="Y407" s="110">
        <f t="shared" si="160"/>
        <v>0</v>
      </c>
      <c r="Z407" s="110">
        <f t="shared" si="160"/>
        <v>1</v>
      </c>
      <c r="AB407" s="110">
        <f t="shared" si="167"/>
        <v>0</v>
      </c>
      <c r="AC407" s="110">
        <f t="shared" si="168"/>
        <v>0</v>
      </c>
      <c r="AD407" s="110">
        <f t="shared" si="169"/>
        <v>0</v>
      </c>
      <c r="AE407" s="110">
        <f t="shared" si="170"/>
        <v>0</v>
      </c>
      <c r="AF407" s="110">
        <f t="shared" si="171"/>
        <v>0</v>
      </c>
      <c r="AG407" s="110">
        <f t="shared" si="172"/>
        <v>0</v>
      </c>
      <c r="AI407" s="111">
        <f t="shared" si="161"/>
        <v>0</v>
      </c>
      <c r="AJ407" s="111">
        <f t="shared" si="162"/>
        <v>0</v>
      </c>
      <c r="AK407" s="111">
        <f t="shared" si="163"/>
        <v>0</v>
      </c>
      <c r="AR407" s="110" t="str">
        <f t="shared" si="173"/>
        <v/>
      </c>
      <c r="AS407" s="110" t="str">
        <f t="shared" si="174"/>
        <v/>
      </c>
      <c r="AT407" s="110" t="str">
        <f t="shared" si="175"/>
        <v/>
      </c>
      <c r="AU407" s="110" t="str">
        <f t="shared" si="176"/>
        <v/>
      </c>
      <c r="AV407" s="110" t="str">
        <f t="shared" si="177"/>
        <v/>
      </c>
      <c r="AW407" s="110" t="str">
        <f t="shared" si="159"/>
        <v/>
      </c>
      <c r="AX407" s="110" t="str">
        <f t="shared" si="159"/>
        <v/>
      </c>
      <c r="AY407" s="110" t="str">
        <f t="shared" si="159"/>
        <v/>
      </c>
      <c r="AZ407" s="110" t="str">
        <f t="shared" si="159"/>
        <v/>
      </c>
      <c r="BA407" s="110" t="str">
        <f t="shared" si="159"/>
        <v/>
      </c>
      <c r="BB407" s="110" t="str">
        <f t="shared" si="178"/>
        <v/>
      </c>
      <c r="BC407" s="110" t="str">
        <f t="shared" si="179"/>
        <v/>
      </c>
      <c r="BD407" s="110" t="str">
        <f t="shared" si="180"/>
        <v/>
      </c>
      <c r="BE407" s="110" t="str">
        <f t="shared" si="181"/>
        <v/>
      </c>
      <c r="BF407" s="110" t="str">
        <f t="shared" si="182"/>
        <v/>
      </c>
      <c r="BJ407" s="171" t="s">
        <v>1271</v>
      </c>
      <c r="BK407" s="171" t="s">
        <v>489</v>
      </c>
      <c r="BL407" s="171" t="s">
        <v>490</v>
      </c>
      <c r="BM407" s="171" t="s">
        <v>412</v>
      </c>
      <c r="BN407" s="171" t="s">
        <v>1272</v>
      </c>
    </row>
    <row r="408" spans="1:66" s="101" customFormat="1" ht="15">
      <c r="A408" s="35"/>
      <c r="B408" s="36"/>
      <c r="C408" s="36"/>
      <c r="D408" s="35"/>
      <c r="E408" s="36"/>
      <c r="F408" s="120"/>
      <c r="G408" s="97" t="str">
        <f t="shared" si="164"/>
        <v/>
      </c>
      <c r="H408" s="35"/>
      <c r="I408" s="36"/>
      <c r="J408" s="121"/>
      <c r="K408" s="121"/>
      <c r="L408" s="109">
        <f t="shared" si="165"/>
        <v>0</v>
      </c>
      <c r="M408" s="100">
        <f t="shared" si="166"/>
        <v>0</v>
      </c>
      <c r="N408" s="100"/>
      <c r="O408" s="110">
        <f t="shared" si="158"/>
        <v>0</v>
      </c>
      <c r="P408" s="110">
        <f t="shared" si="158"/>
        <v>0</v>
      </c>
      <c r="Q408" s="110">
        <f t="shared" si="158"/>
        <v>0</v>
      </c>
      <c r="R408" s="110">
        <f t="shared" si="158"/>
        <v>0</v>
      </c>
      <c r="S408" s="110">
        <f t="shared" si="158"/>
        <v>0</v>
      </c>
      <c r="T408" s="110">
        <f t="shared" si="158"/>
        <v>0</v>
      </c>
      <c r="U408" s="110">
        <f t="shared" si="183"/>
        <v>0</v>
      </c>
      <c r="V408" s="110">
        <f t="shared" si="183"/>
        <v>0</v>
      </c>
      <c r="W408" s="110">
        <f t="shared" si="183"/>
        <v>0</v>
      </c>
      <c r="X408" s="110">
        <f t="shared" si="160"/>
        <v>0</v>
      </c>
      <c r="Y408" s="110">
        <f t="shared" si="160"/>
        <v>0</v>
      </c>
      <c r="Z408" s="110">
        <f t="shared" si="160"/>
        <v>1</v>
      </c>
      <c r="AB408" s="110">
        <f t="shared" si="167"/>
        <v>0</v>
      </c>
      <c r="AC408" s="110">
        <f t="shared" si="168"/>
        <v>0</v>
      </c>
      <c r="AD408" s="110">
        <f t="shared" si="169"/>
        <v>0</v>
      </c>
      <c r="AE408" s="110">
        <f t="shared" si="170"/>
        <v>0</v>
      </c>
      <c r="AF408" s="110">
        <f t="shared" si="171"/>
        <v>0</v>
      </c>
      <c r="AG408" s="110">
        <f t="shared" si="172"/>
        <v>0</v>
      </c>
      <c r="AI408" s="111">
        <f t="shared" si="161"/>
        <v>0</v>
      </c>
      <c r="AJ408" s="111">
        <f t="shared" si="162"/>
        <v>0</v>
      </c>
      <c r="AK408" s="111">
        <f t="shared" si="163"/>
        <v>0</v>
      </c>
      <c r="AR408" s="110" t="str">
        <f t="shared" si="173"/>
        <v/>
      </c>
      <c r="AS408" s="110" t="str">
        <f t="shared" si="174"/>
        <v/>
      </c>
      <c r="AT408" s="110" t="str">
        <f t="shared" si="175"/>
        <v/>
      </c>
      <c r="AU408" s="110" t="str">
        <f t="shared" si="176"/>
        <v/>
      </c>
      <c r="AV408" s="110" t="str">
        <f t="shared" si="177"/>
        <v/>
      </c>
      <c r="AW408" s="110" t="str">
        <f t="shared" si="159"/>
        <v/>
      </c>
      <c r="AX408" s="110" t="str">
        <f t="shared" si="159"/>
        <v/>
      </c>
      <c r="AY408" s="110" t="str">
        <f t="shared" si="159"/>
        <v/>
      </c>
      <c r="AZ408" s="110" t="str">
        <f t="shared" si="159"/>
        <v/>
      </c>
      <c r="BA408" s="110" t="str">
        <f t="shared" si="159"/>
        <v/>
      </c>
      <c r="BB408" s="110" t="str">
        <f t="shared" si="178"/>
        <v/>
      </c>
      <c r="BC408" s="110" t="str">
        <f t="shared" si="179"/>
        <v/>
      </c>
      <c r="BD408" s="110" t="str">
        <f t="shared" si="180"/>
        <v/>
      </c>
      <c r="BE408" s="110" t="str">
        <f t="shared" si="181"/>
        <v/>
      </c>
      <c r="BF408" s="110" t="str">
        <f t="shared" si="182"/>
        <v/>
      </c>
      <c r="BJ408" s="171" t="s">
        <v>1273</v>
      </c>
      <c r="BK408" s="171" t="s">
        <v>1254</v>
      </c>
      <c r="BL408" s="171" t="s">
        <v>1255</v>
      </c>
      <c r="BM408" s="171" t="s">
        <v>334</v>
      </c>
      <c r="BN408" s="171" t="s">
        <v>1274</v>
      </c>
    </row>
    <row r="409" spans="1:66" s="101" customFormat="1" ht="15">
      <c r="A409" s="35"/>
      <c r="B409" s="36"/>
      <c r="C409" s="36"/>
      <c r="D409" s="35"/>
      <c r="E409" s="36"/>
      <c r="F409" s="120"/>
      <c r="G409" s="97" t="str">
        <f t="shared" si="164"/>
        <v/>
      </c>
      <c r="H409" s="35"/>
      <c r="I409" s="36"/>
      <c r="J409" s="121"/>
      <c r="K409" s="121"/>
      <c r="L409" s="109">
        <f t="shared" si="165"/>
        <v>0</v>
      </c>
      <c r="M409" s="100">
        <f t="shared" si="166"/>
        <v>0</v>
      </c>
      <c r="N409" s="100"/>
      <c r="O409" s="110">
        <f t="shared" si="158"/>
        <v>0</v>
      </c>
      <c r="P409" s="110">
        <f t="shared" si="158"/>
        <v>0</v>
      </c>
      <c r="Q409" s="110">
        <f t="shared" si="158"/>
        <v>0</v>
      </c>
      <c r="R409" s="110">
        <f t="shared" si="158"/>
        <v>0</v>
      </c>
      <c r="S409" s="110">
        <f t="shared" si="158"/>
        <v>0</v>
      </c>
      <c r="T409" s="110">
        <f t="shared" si="158"/>
        <v>0</v>
      </c>
      <c r="U409" s="110">
        <f t="shared" si="183"/>
        <v>0</v>
      </c>
      <c r="V409" s="110">
        <f t="shared" si="183"/>
        <v>0</v>
      </c>
      <c r="W409" s="110">
        <f t="shared" si="183"/>
        <v>0</v>
      </c>
      <c r="X409" s="110">
        <f t="shared" si="160"/>
        <v>0</v>
      </c>
      <c r="Y409" s="110">
        <f t="shared" si="160"/>
        <v>0</v>
      </c>
      <c r="Z409" s="110">
        <f t="shared" si="160"/>
        <v>1</v>
      </c>
      <c r="AB409" s="110">
        <f t="shared" si="167"/>
        <v>0</v>
      </c>
      <c r="AC409" s="110">
        <f t="shared" si="168"/>
        <v>0</v>
      </c>
      <c r="AD409" s="110">
        <f t="shared" si="169"/>
        <v>0</v>
      </c>
      <c r="AE409" s="110">
        <f t="shared" si="170"/>
        <v>0</v>
      </c>
      <c r="AF409" s="110">
        <f t="shared" si="171"/>
        <v>0</v>
      </c>
      <c r="AG409" s="110">
        <f t="shared" si="172"/>
        <v>0</v>
      </c>
      <c r="AI409" s="111">
        <f t="shared" si="161"/>
        <v>0</v>
      </c>
      <c r="AJ409" s="111">
        <f t="shared" si="162"/>
        <v>0</v>
      </c>
      <c r="AK409" s="111">
        <f t="shared" si="163"/>
        <v>0</v>
      </c>
      <c r="AR409" s="110" t="str">
        <f t="shared" si="173"/>
        <v/>
      </c>
      <c r="AS409" s="110" t="str">
        <f t="shared" si="174"/>
        <v/>
      </c>
      <c r="AT409" s="110" t="str">
        <f t="shared" si="175"/>
        <v/>
      </c>
      <c r="AU409" s="110" t="str">
        <f t="shared" si="176"/>
        <v/>
      </c>
      <c r="AV409" s="110" t="str">
        <f t="shared" si="177"/>
        <v/>
      </c>
      <c r="AW409" s="110" t="str">
        <f t="shared" si="159"/>
        <v/>
      </c>
      <c r="AX409" s="110" t="str">
        <f t="shared" si="159"/>
        <v/>
      </c>
      <c r="AY409" s="110" t="str">
        <f t="shared" si="159"/>
        <v/>
      </c>
      <c r="AZ409" s="110" t="str">
        <f t="shared" si="159"/>
        <v/>
      </c>
      <c r="BA409" s="110" t="str">
        <f t="shared" si="159"/>
        <v/>
      </c>
      <c r="BB409" s="110" t="str">
        <f t="shared" si="178"/>
        <v/>
      </c>
      <c r="BC409" s="110" t="str">
        <f t="shared" si="179"/>
        <v/>
      </c>
      <c r="BD409" s="110" t="str">
        <f t="shared" si="180"/>
        <v/>
      </c>
      <c r="BE409" s="110" t="str">
        <f t="shared" si="181"/>
        <v/>
      </c>
      <c r="BF409" s="110" t="str">
        <f t="shared" si="182"/>
        <v/>
      </c>
      <c r="BJ409" s="171" t="s">
        <v>1275</v>
      </c>
      <c r="BK409" s="171" t="s">
        <v>505</v>
      </c>
      <c r="BL409" s="171" t="s">
        <v>506</v>
      </c>
      <c r="BM409" s="171" t="s">
        <v>314</v>
      </c>
      <c r="BN409" s="171" t="s">
        <v>1276</v>
      </c>
    </row>
    <row r="410" spans="1:66" s="101" customFormat="1" ht="15">
      <c r="A410" s="35"/>
      <c r="B410" s="36"/>
      <c r="C410" s="36"/>
      <c r="D410" s="35"/>
      <c r="E410" s="36"/>
      <c r="F410" s="120"/>
      <c r="G410" s="97" t="str">
        <f t="shared" si="164"/>
        <v/>
      </c>
      <c r="H410" s="35"/>
      <c r="I410" s="36"/>
      <c r="J410" s="121"/>
      <c r="K410" s="121"/>
      <c r="L410" s="109">
        <f t="shared" si="165"/>
        <v>0</v>
      </c>
      <c r="M410" s="100">
        <f t="shared" si="166"/>
        <v>0</v>
      </c>
      <c r="N410" s="100"/>
      <c r="O410" s="110">
        <f t="shared" si="158"/>
        <v>0</v>
      </c>
      <c r="P410" s="110">
        <f t="shared" si="158"/>
        <v>0</v>
      </c>
      <c r="Q410" s="110">
        <f t="shared" si="158"/>
        <v>0</v>
      </c>
      <c r="R410" s="110">
        <f t="shared" si="158"/>
        <v>0</v>
      </c>
      <c r="S410" s="110">
        <f t="shared" si="158"/>
        <v>0</v>
      </c>
      <c r="T410" s="110">
        <f t="shared" si="158"/>
        <v>0</v>
      </c>
      <c r="U410" s="110">
        <f t="shared" si="183"/>
        <v>0</v>
      </c>
      <c r="V410" s="110">
        <f t="shared" si="183"/>
        <v>0</v>
      </c>
      <c r="W410" s="110">
        <f t="shared" si="183"/>
        <v>0</v>
      </c>
      <c r="X410" s="110">
        <f t="shared" si="160"/>
        <v>0</v>
      </c>
      <c r="Y410" s="110">
        <f t="shared" si="160"/>
        <v>0</v>
      </c>
      <c r="Z410" s="110">
        <f t="shared" si="160"/>
        <v>1</v>
      </c>
      <c r="AB410" s="110">
        <f t="shared" si="167"/>
        <v>0</v>
      </c>
      <c r="AC410" s="110">
        <f t="shared" si="168"/>
        <v>0</v>
      </c>
      <c r="AD410" s="110">
        <f t="shared" si="169"/>
        <v>0</v>
      </c>
      <c r="AE410" s="110">
        <f t="shared" si="170"/>
        <v>0</v>
      </c>
      <c r="AF410" s="110">
        <f t="shared" si="171"/>
        <v>0</v>
      </c>
      <c r="AG410" s="110">
        <f t="shared" si="172"/>
        <v>0</v>
      </c>
      <c r="AI410" s="111">
        <f t="shared" si="161"/>
        <v>0</v>
      </c>
      <c r="AJ410" s="111">
        <f t="shared" si="162"/>
        <v>0</v>
      </c>
      <c r="AK410" s="111">
        <f t="shared" si="163"/>
        <v>0</v>
      </c>
      <c r="AR410" s="110" t="str">
        <f t="shared" si="173"/>
        <v/>
      </c>
      <c r="AS410" s="110" t="str">
        <f t="shared" si="174"/>
        <v/>
      </c>
      <c r="AT410" s="110" t="str">
        <f t="shared" si="175"/>
        <v/>
      </c>
      <c r="AU410" s="110" t="str">
        <f t="shared" si="176"/>
        <v/>
      </c>
      <c r="AV410" s="110" t="str">
        <f t="shared" si="177"/>
        <v/>
      </c>
      <c r="AW410" s="110" t="str">
        <f t="shared" si="159"/>
        <v/>
      </c>
      <c r="AX410" s="110" t="str">
        <f t="shared" si="159"/>
        <v/>
      </c>
      <c r="AY410" s="110" t="str">
        <f t="shared" si="159"/>
        <v/>
      </c>
      <c r="AZ410" s="110" t="str">
        <f t="shared" si="159"/>
        <v/>
      </c>
      <c r="BA410" s="110" t="str">
        <f t="shared" si="159"/>
        <v/>
      </c>
      <c r="BB410" s="110" t="str">
        <f t="shared" si="178"/>
        <v/>
      </c>
      <c r="BC410" s="110" t="str">
        <f t="shared" si="179"/>
        <v/>
      </c>
      <c r="BD410" s="110" t="str">
        <f t="shared" si="180"/>
        <v/>
      </c>
      <c r="BE410" s="110" t="str">
        <f t="shared" si="181"/>
        <v/>
      </c>
      <c r="BF410" s="110" t="str">
        <f t="shared" si="182"/>
        <v/>
      </c>
      <c r="BJ410" s="171" t="s">
        <v>1277</v>
      </c>
      <c r="BK410" s="171" t="s">
        <v>598</v>
      </c>
      <c r="BL410" s="171" t="s">
        <v>2348</v>
      </c>
      <c r="BM410" s="171" t="s">
        <v>599</v>
      </c>
      <c r="BN410" s="171" t="s">
        <v>1278</v>
      </c>
    </row>
    <row r="411" spans="1:66" s="101" customFormat="1" ht="15">
      <c r="A411" s="35"/>
      <c r="B411" s="36"/>
      <c r="C411" s="36"/>
      <c r="D411" s="35"/>
      <c r="E411" s="36"/>
      <c r="F411" s="120"/>
      <c r="G411" s="97" t="str">
        <f t="shared" si="164"/>
        <v/>
      </c>
      <c r="H411" s="35"/>
      <c r="I411" s="36"/>
      <c r="J411" s="121"/>
      <c r="K411" s="121"/>
      <c r="L411" s="109">
        <f t="shared" si="165"/>
        <v>0</v>
      </c>
      <c r="M411" s="100">
        <f t="shared" si="166"/>
        <v>0</v>
      </c>
      <c r="N411" s="100"/>
      <c r="O411" s="110">
        <f t="shared" si="158"/>
        <v>0</v>
      </c>
      <c r="P411" s="110">
        <f t="shared" si="158"/>
        <v>0</v>
      </c>
      <c r="Q411" s="110">
        <f t="shared" si="158"/>
        <v>0</v>
      </c>
      <c r="R411" s="110">
        <f t="shared" si="158"/>
        <v>0</v>
      </c>
      <c r="S411" s="110">
        <f t="shared" si="158"/>
        <v>0</v>
      </c>
      <c r="T411" s="110">
        <f t="shared" si="158"/>
        <v>0</v>
      </c>
      <c r="U411" s="110">
        <f t="shared" si="183"/>
        <v>0</v>
      </c>
      <c r="V411" s="110">
        <f t="shared" si="183"/>
        <v>0</v>
      </c>
      <c r="W411" s="110">
        <f t="shared" si="183"/>
        <v>0</v>
      </c>
      <c r="X411" s="110">
        <f t="shared" si="160"/>
        <v>0</v>
      </c>
      <c r="Y411" s="110">
        <f t="shared" si="160"/>
        <v>0</v>
      </c>
      <c r="Z411" s="110">
        <f t="shared" si="160"/>
        <v>1</v>
      </c>
      <c r="AB411" s="110">
        <f t="shared" si="167"/>
        <v>0</v>
      </c>
      <c r="AC411" s="110">
        <f t="shared" si="168"/>
        <v>0</v>
      </c>
      <c r="AD411" s="110">
        <f t="shared" si="169"/>
        <v>0</v>
      </c>
      <c r="AE411" s="110">
        <f t="shared" si="170"/>
        <v>0</v>
      </c>
      <c r="AF411" s="110">
        <f t="shared" si="171"/>
        <v>0</v>
      </c>
      <c r="AG411" s="110">
        <f t="shared" si="172"/>
        <v>0</v>
      </c>
      <c r="AI411" s="111">
        <f t="shared" si="161"/>
        <v>0</v>
      </c>
      <c r="AJ411" s="111">
        <f t="shared" si="162"/>
        <v>0</v>
      </c>
      <c r="AK411" s="111">
        <f t="shared" si="163"/>
        <v>0</v>
      </c>
      <c r="AR411" s="110" t="str">
        <f t="shared" si="173"/>
        <v/>
      </c>
      <c r="AS411" s="110" t="str">
        <f t="shared" si="174"/>
        <v/>
      </c>
      <c r="AT411" s="110" t="str">
        <f t="shared" si="175"/>
        <v/>
      </c>
      <c r="AU411" s="110" t="str">
        <f t="shared" si="176"/>
        <v/>
      </c>
      <c r="AV411" s="110" t="str">
        <f t="shared" si="177"/>
        <v/>
      </c>
      <c r="AW411" s="110" t="str">
        <f t="shared" si="159"/>
        <v/>
      </c>
      <c r="AX411" s="110" t="str">
        <f t="shared" si="159"/>
        <v/>
      </c>
      <c r="AY411" s="110" t="str">
        <f t="shared" si="159"/>
        <v/>
      </c>
      <c r="AZ411" s="110" t="str">
        <f t="shared" si="159"/>
        <v/>
      </c>
      <c r="BA411" s="110" t="str">
        <f t="shared" si="159"/>
        <v/>
      </c>
      <c r="BB411" s="110" t="str">
        <f t="shared" si="178"/>
        <v/>
      </c>
      <c r="BC411" s="110" t="str">
        <f t="shared" si="179"/>
        <v/>
      </c>
      <c r="BD411" s="110" t="str">
        <f t="shared" si="180"/>
        <v/>
      </c>
      <c r="BE411" s="110" t="str">
        <f t="shared" si="181"/>
        <v/>
      </c>
      <c r="BF411" s="110" t="str">
        <f t="shared" si="182"/>
        <v/>
      </c>
      <c r="BJ411" s="171" t="s">
        <v>1279</v>
      </c>
      <c r="BK411" s="171" t="s">
        <v>1254</v>
      </c>
      <c r="BL411" s="171" t="s">
        <v>1255</v>
      </c>
      <c r="BM411" s="171" t="s">
        <v>334</v>
      </c>
      <c r="BN411" s="171" t="s">
        <v>1280</v>
      </c>
    </row>
    <row r="412" spans="1:66" s="101" customFormat="1" ht="15">
      <c r="A412" s="35"/>
      <c r="B412" s="36"/>
      <c r="C412" s="36"/>
      <c r="D412" s="35"/>
      <c r="E412" s="36"/>
      <c r="F412" s="120"/>
      <c r="G412" s="97" t="str">
        <f t="shared" si="164"/>
        <v/>
      </c>
      <c r="H412" s="35"/>
      <c r="I412" s="36"/>
      <c r="J412" s="121"/>
      <c r="K412" s="121"/>
      <c r="L412" s="109">
        <f t="shared" si="165"/>
        <v>0</v>
      </c>
      <c r="M412" s="100">
        <f t="shared" si="166"/>
        <v>0</v>
      </c>
      <c r="N412" s="100"/>
      <c r="O412" s="110">
        <f t="shared" si="158"/>
        <v>0</v>
      </c>
      <c r="P412" s="110">
        <f t="shared" si="158"/>
        <v>0</v>
      </c>
      <c r="Q412" s="110">
        <f t="shared" si="158"/>
        <v>0</v>
      </c>
      <c r="R412" s="110">
        <f t="shared" si="158"/>
        <v>0</v>
      </c>
      <c r="S412" s="110">
        <f t="shared" si="158"/>
        <v>0</v>
      </c>
      <c r="T412" s="110">
        <f t="shared" si="158"/>
        <v>0</v>
      </c>
      <c r="U412" s="110">
        <f t="shared" si="183"/>
        <v>0</v>
      </c>
      <c r="V412" s="110">
        <f t="shared" si="183"/>
        <v>0</v>
      </c>
      <c r="W412" s="110">
        <f t="shared" si="183"/>
        <v>0</v>
      </c>
      <c r="X412" s="110">
        <f t="shared" si="160"/>
        <v>0</v>
      </c>
      <c r="Y412" s="110">
        <f t="shared" si="160"/>
        <v>0</v>
      </c>
      <c r="Z412" s="110">
        <f t="shared" si="160"/>
        <v>1</v>
      </c>
      <c r="AB412" s="110">
        <f t="shared" si="167"/>
        <v>0</v>
      </c>
      <c r="AC412" s="110">
        <f t="shared" si="168"/>
        <v>0</v>
      </c>
      <c r="AD412" s="110">
        <f t="shared" si="169"/>
        <v>0</v>
      </c>
      <c r="AE412" s="110">
        <f t="shared" si="170"/>
        <v>0</v>
      </c>
      <c r="AF412" s="110">
        <f t="shared" si="171"/>
        <v>0</v>
      </c>
      <c r="AG412" s="110">
        <f t="shared" si="172"/>
        <v>0</v>
      </c>
      <c r="AI412" s="111">
        <f t="shared" si="161"/>
        <v>0</v>
      </c>
      <c r="AJ412" s="111">
        <f t="shared" si="162"/>
        <v>0</v>
      </c>
      <c r="AK412" s="111">
        <f t="shared" si="163"/>
        <v>0</v>
      </c>
      <c r="AR412" s="110" t="str">
        <f t="shared" si="173"/>
        <v/>
      </c>
      <c r="AS412" s="110" t="str">
        <f t="shared" si="174"/>
        <v/>
      </c>
      <c r="AT412" s="110" t="str">
        <f t="shared" si="175"/>
        <v/>
      </c>
      <c r="AU412" s="110" t="str">
        <f t="shared" si="176"/>
        <v/>
      </c>
      <c r="AV412" s="110" t="str">
        <f t="shared" si="177"/>
        <v/>
      </c>
      <c r="AW412" s="110" t="str">
        <f t="shared" si="159"/>
        <v/>
      </c>
      <c r="AX412" s="110" t="str">
        <f t="shared" si="159"/>
        <v/>
      </c>
      <c r="AY412" s="110" t="str">
        <f t="shared" si="159"/>
        <v/>
      </c>
      <c r="AZ412" s="110" t="str">
        <f t="shared" si="159"/>
        <v/>
      </c>
      <c r="BA412" s="110" t="str">
        <f t="shared" si="159"/>
        <v/>
      </c>
      <c r="BB412" s="110" t="str">
        <f t="shared" si="178"/>
        <v/>
      </c>
      <c r="BC412" s="110" t="str">
        <f t="shared" si="179"/>
        <v/>
      </c>
      <c r="BD412" s="110" t="str">
        <f t="shared" si="180"/>
        <v/>
      </c>
      <c r="BE412" s="110" t="str">
        <f t="shared" si="181"/>
        <v/>
      </c>
      <c r="BF412" s="110" t="str">
        <f t="shared" si="182"/>
        <v/>
      </c>
      <c r="BJ412" s="171" t="s">
        <v>1281</v>
      </c>
      <c r="BK412" s="171" t="s">
        <v>1282</v>
      </c>
      <c r="BL412" s="171" t="s">
        <v>1283</v>
      </c>
      <c r="BM412" s="171" t="s">
        <v>314</v>
      </c>
      <c r="BN412" s="171" t="s">
        <v>1284</v>
      </c>
    </row>
    <row r="413" spans="1:66" s="101" customFormat="1" ht="15">
      <c r="A413" s="35"/>
      <c r="B413" s="36"/>
      <c r="C413" s="36"/>
      <c r="D413" s="35"/>
      <c r="E413" s="36"/>
      <c r="F413" s="120"/>
      <c r="G413" s="97" t="str">
        <f t="shared" si="164"/>
        <v/>
      </c>
      <c r="H413" s="35"/>
      <c r="I413" s="36"/>
      <c r="J413" s="121"/>
      <c r="K413" s="121"/>
      <c r="L413" s="109">
        <f t="shared" si="165"/>
        <v>0</v>
      </c>
      <c r="M413" s="100">
        <f t="shared" si="166"/>
        <v>0</v>
      </c>
      <c r="N413" s="100"/>
      <c r="O413" s="110">
        <f t="shared" si="158"/>
        <v>0</v>
      </c>
      <c r="P413" s="110">
        <f t="shared" si="158"/>
        <v>0</v>
      </c>
      <c r="Q413" s="110">
        <f t="shared" si="158"/>
        <v>0</v>
      </c>
      <c r="R413" s="110">
        <f t="shared" si="158"/>
        <v>0</v>
      </c>
      <c r="S413" s="110">
        <f t="shared" si="158"/>
        <v>0</v>
      </c>
      <c r="T413" s="110">
        <f t="shared" si="158"/>
        <v>0</v>
      </c>
      <c r="U413" s="110">
        <f t="shared" si="183"/>
        <v>0</v>
      </c>
      <c r="V413" s="110">
        <f t="shared" si="183"/>
        <v>0</v>
      </c>
      <c r="W413" s="110">
        <f t="shared" si="183"/>
        <v>0</v>
      </c>
      <c r="X413" s="110">
        <f t="shared" si="160"/>
        <v>0</v>
      </c>
      <c r="Y413" s="110">
        <f t="shared" si="160"/>
        <v>0</v>
      </c>
      <c r="Z413" s="110">
        <f t="shared" si="160"/>
        <v>1</v>
      </c>
      <c r="AB413" s="110">
        <f t="shared" si="167"/>
        <v>0</v>
      </c>
      <c r="AC413" s="110">
        <f t="shared" si="168"/>
        <v>0</v>
      </c>
      <c r="AD413" s="110">
        <f t="shared" si="169"/>
        <v>0</v>
      </c>
      <c r="AE413" s="110">
        <f t="shared" si="170"/>
        <v>0</v>
      </c>
      <c r="AF413" s="110">
        <f t="shared" si="171"/>
        <v>0</v>
      </c>
      <c r="AG413" s="110">
        <f t="shared" si="172"/>
        <v>0</v>
      </c>
      <c r="AI413" s="111">
        <f t="shared" si="161"/>
        <v>0</v>
      </c>
      <c r="AJ413" s="111">
        <f t="shared" si="162"/>
        <v>0</v>
      </c>
      <c r="AK413" s="111">
        <f t="shared" si="163"/>
        <v>0</v>
      </c>
      <c r="AR413" s="110" t="str">
        <f t="shared" si="173"/>
        <v/>
      </c>
      <c r="AS413" s="110" t="str">
        <f t="shared" si="174"/>
        <v/>
      </c>
      <c r="AT413" s="110" t="str">
        <f t="shared" si="175"/>
        <v/>
      </c>
      <c r="AU413" s="110" t="str">
        <f t="shared" si="176"/>
        <v/>
      </c>
      <c r="AV413" s="110" t="str">
        <f t="shared" si="177"/>
        <v/>
      </c>
      <c r="AW413" s="110" t="str">
        <f t="shared" si="159"/>
        <v/>
      </c>
      <c r="AX413" s="110" t="str">
        <f t="shared" si="159"/>
        <v/>
      </c>
      <c r="AY413" s="110" t="str">
        <f t="shared" si="159"/>
        <v/>
      </c>
      <c r="AZ413" s="110" t="str">
        <f t="shared" si="159"/>
        <v/>
      </c>
      <c r="BA413" s="110" t="str">
        <f t="shared" si="159"/>
        <v/>
      </c>
      <c r="BB413" s="110" t="str">
        <f t="shared" si="178"/>
        <v/>
      </c>
      <c r="BC413" s="110" t="str">
        <f t="shared" si="179"/>
        <v/>
      </c>
      <c r="BD413" s="110" t="str">
        <f t="shared" si="180"/>
        <v/>
      </c>
      <c r="BE413" s="110" t="str">
        <f t="shared" si="181"/>
        <v/>
      </c>
      <c r="BF413" s="110" t="str">
        <f t="shared" si="182"/>
        <v/>
      </c>
      <c r="BJ413" s="171" t="s">
        <v>1285</v>
      </c>
      <c r="BK413" s="171" t="s">
        <v>485</v>
      </c>
      <c r="BL413" s="171" t="s">
        <v>486</v>
      </c>
      <c r="BM413" s="171" t="s">
        <v>304</v>
      </c>
      <c r="BN413" s="171" t="s">
        <v>1286</v>
      </c>
    </row>
    <row r="414" spans="1:66" s="101" customFormat="1" ht="15">
      <c r="A414" s="35"/>
      <c r="B414" s="36"/>
      <c r="C414" s="36"/>
      <c r="D414" s="35"/>
      <c r="E414" s="36"/>
      <c r="F414" s="120"/>
      <c r="G414" s="97" t="str">
        <f t="shared" si="164"/>
        <v/>
      </c>
      <c r="H414" s="35"/>
      <c r="I414" s="36"/>
      <c r="J414" s="121"/>
      <c r="K414" s="121"/>
      <c r="L414" s="109">
        <f t="shared" si="165"/>
        <v>0</v>
      </c>
      <c r="M414" s="100">
        <f t="shared" si="166"/>
        <v>0</v>
      </c>
      <c r="N414" s="100"/>
      <c r="O414" s="110">
        <f t="shared" si="158"/>
        <v>0</v>
      </c>
      <c r="P414" s="110">
        <f t="shared" si="158"/>
        <v>0</v>
      </c>
      <c r="Q414" s="110">
        <f t="shared" si="158"/>
        <v>0</v>
      </c>
      <c r="R414" s="110">
        <f t="shared" si="158"/>
        <v>0</v>
      </c>
      <c r="S414" s="110">
        <f t="shared" si="158"/>
        <v>0</v>
      </c>
      <c r="T414" s="110">
        <f t="shared" si="158"/>
        <v>0</v>
      </c>
      <c r="U414" s="110">
        <f t="shared" si="183"/>
        <v>0</v>
      </c>
      <c r="V414" s="110">
        <f t="shared" si="183"/>
        <v>0</v>
      </c>
      <c r="W414" s="110">
        <f t="shared" si="183"/>
        <v>0</v>
      </c>
      <c r="X414" s="110">
        <f t="shared" si="160"/>
        <v>0</v>
      </c>
      <c r="Y414" s="110">
        <f t="shared" si="160"/>
        <v>0</v>
      </c>
      <c r="Z414" s="110">
        <f t="shared" si="160"/>
        <v>1</v>
      </c>
      <c r="AB414" s="110">
        <f t="shared" si="167"/>
        <v>0</v>
      </c>
      <c r="AC414" s="110">
        <f t="shared" si="168"/>
        <v>0</v>
      </c>
      <c r="AD414" s="110">
        <f t="shared" si="169"/>
        <v>0</v>
      </c>
      <c r="AE414" s="110">
        <f t="shared" si="170"/>
        <v>0</v>
      </c>
      <c r="AF414" s="110">
        <f t="shared" si="171"/>
        <v>0</v>
      </c>
      <c r="AG414" s="110">
        <f t="shared" si="172"/>
        <v>0</v>
      </c>
      <c r="AI414" s="111">
        <f t="shared" si="161"/>
        <v>0</v>
      </c>
      <c r="AJ414" s="111">
        <f t="shared" si="162"/>
        <v>0</v>
      </c>
      <c r="AK414" s="111">
        <f t="shared" si="163"/>
        <v>0</v>
      </c>
      <c r="AR414" s="110" t="str">
        <f t="shared" si="173"/>
        <v/>
      </c>
      <c r="AS414" s="110" t="str">
        <f t="shared" si="174"/>
        <v/>
      </c>
      <c r="AT414" s="110" t="str">
        <f t="shared" si="175"/>
        <v/>
      </c>
      <c r="AU414" s="110" t="str">
        <f t="shared" si="176"/>
        <v/>
      </c>
      <c r="AV414" s="110" t="str">
        <f t="shared" si="177"/>
        <v/>
      </c>
      <c r="AW414" s="110" t="str">
        <f t="shared" ref="AW414:BA464" si="184">IF($A414="","",IF(AR414&lt;10,AR414,(LEFT(AR414)+RIGHT(AR414))))</f>
        <v/>
      </c>
      <c r="AX414" s="110" t="str">
        <f t="shared" si="184"/>
        <v/>
      </c>
      <c r="AY414" s="110" t="str">
        <f t="shared" si="184"/>
        <v/>
      </c>
      <c r="AZ414" s="110" t="str">
        <f t="shared" si="184"/>
        <v/>
      </c>
      <c r="BA414" s="110" t="str">
        <f t="shared" si="184"/>
        <v/>
      </c>
      <c r="BB414" s="110" t="str">
        <f t="shared" si="178"/>
        <v/>
      </c>
      <c r="BC414" s="110" t="str">
        <f t="shared" si="179"/>
        <v/>
      </c>
      <c r="BD414" s="110" t="str">
        <f t="shared" si="180"/>
        <v/>
      </c>
      <c r="BE414" s="110" t="str">
        <f t="shared" si="181"/>
        <v/>
      </c>
      <c r="BF414" s="110" t="str">
        <f t="shared" si="182"/>
        <v/>
      </c>
      <c r="BJ414" s="171" t="s">
        <v>1287</v>
      </c>
      <c r="BK414" s="171" t="s">
        <v>1288</v>
      </c>
      <c r="BL414" s="171" t="s">
        <v>890</v>
      </c>
      <c r="BM414" s="171" t="s">
        <v>971</v>
      </c>
      <c r="BN414" s="171" t="s">
        <v>1289</v>
      </c>
    </row>
    <row r="415" spans="1:66" s="101" customFormat="1" ht="15">
      <c r="A415" s="35"/>
      <c r="B415" s="36"/>
      <c r="C415" s="36"/>
      <c r="D415" s="35"/>
      <c r="E415" s="36"/>
      <c r="F415" s="120"/>
      <c r="G415" s="97" t="str">
        <f t="shared" si="164"/>
        <v/>
      </c>
      <c r="H415" s="35"/>
      <c r="I415" s="36"/>
      <c r="J415" s="121"/>
      <c r="K415" s="121"/>
      <c r="L415" s="109">
        <f t="shared" si="165"/>
        <v>0</v>
      </c>
      <c r="M415" s="100">
        <f t="shared" si="166"/>
        <v>0</v>
      </c>
      <c r="N415" s="100"/>
      <c r="O415" s="110">
        <f t="shared" si="158"/>
        <v>0</v>
      </c>
      <c r="P415" s="110">
        <f t="shared" si="158"/>
        <v>0</v>
      </c>
      <c r="Q415" s="110">
        <f t="shared" si="158"/>
        <v>0</v>
      </c>
      <c r="R415" s="110">
        <f t="shared" si="158"/>
        <v>0</v>
      </c>
      <c r="S415" s="110">
        <f t="shared" si="158"/>
        <v>0</v>
      </c>
      <c r="T415" s="110">
        <f t="shared" si="158"/>
        <v>0</v>
      </c>
      <c r="U415" s="110">
        <f t="shared" si="183"/>
        <v>0</v>
      </c>
      <c r="V415" s="110">
        <f t="shared" si="183"/>
        <v>0</v>
      </c>
      <c r="W415" s="110">
        <f t="shared" si="183"/>
        <v>0</v>
      </c>
      <c r="X415" s="110">
        <f t="shared" si="160"/>
        <v>0</v>
      </c>
      <c r="Y415" s="110">
        <f t="shared" si="160"/>
        <v>0</v>
      </c>
      <c r="Z415" s="110">
        <f t="shared" si="160"/>
        <v>1</v>
      </c>
      <c r="AB415" s="110">
        <f t="shared" si="167"/>
        <v>0</v>
      </c>
      <c r="AC415" s="110">
        <f t="shared" si="168"/>
        <v>0</v>
      </c>
      <c r="AD415" s="110">
        <f t="shared" si="169"/>
        <v>0</v>
      </c>
      <c r="AE415" s="110">
        <f t="shared" si="170"/>
        <v>0</v>
      </c>
      <c r="AF415" s="110">
        <f t="shared" si="171"/>
        <v>0</v>
      </c>
      <c r="AG415" s="110">
        <f t="shared" si="172"/>
        <v>0</v>
      </c>
      <c r="AI415" s="111">
        <f t="shared" si="161"/>
        <v>0</v>
      </c>
      <c r="AJ415" s="111">
        <f t="shared" si="162"/>
        <v>0</v>
      </c>
      <c r="AK415" s="111">
        <f t="shared" si="163"/>
        <v>0</v>
      </c>
      <c r="AR415" s="110" t="str">
        <f t="shared" si="173"/>
        <v/>
      </c>
      <c r="AS415" s="110" t="str">
        <f t="shared" si="174"/>
        <v/>
      </c>
      <c r="AT415" s="110" t="str">
        <f t="shared" si="175"/>
        <v/>
      </c>
      <c r="AU415" s="110" t="str">
        <f t="shared" si="176"/>
        <v/>
      </c>
      <c r="AV415" s="110" t="str">
        <f t="shared" si="177"/>
        <v/>
      </c>
      <c r="AW415" s="110" t="str">
        <f t="shared" si="184"/>
        <v/>
      </c>
      <c r="AX415" s="110" t="str">
        <f t="shared" si="184"/>
        <v/>
      </c>
      <c r="AY415" s="110" t="str">
        <f t="shared" si="184"/>
        <v/>
      </c>
      <c r="AZ415" s="110" t="str">
        <f t="shared" si="184"/>
        <v/>
      </c>
      <c r="BA415" s="110" t="str">
        <f t="shared" si="184"/>
        <v/>
      </c>
      <c r="BB415" s="110" t="str">
        <f t="shared" si="178"/>
        <v/>
      </c>
      <c r="BC415" s="110" t="str">
        <f t="shared" si="179"/>
        <v/>
      </c>
      <c r="BD415" s="110" t="str">
        <f t="shared" si="180"/>
        <v/>
      </c>
      <c r="BE415" s="110" t="str">
        <f t="shared" si="181"/>
        <v/>
      </c>
      <c r="BF415" s="110" t="str">
        <f t="shared" si="182"/>
        <v/>
      </c>
      <c r="BJ415" s="171" t="s">
        <v>1290</v>
      </c>
      <c r="BK415" s="171" t="s">
        <v>544</v>
      </c>
      <c r="BL415" s="171" t="s">
        <v>545</v>
      </c>
      <c r="BM415" s="171" t="s">
        <v>304</v>
      </c>
      <c r="BN415" s="171" t="s">
        <v>1291</v>
      </c>
    </row>
    <row r="416" spans="1:66" s="101" customFormat="1" ht="15">
      <c r="A416" s="35"/>
      <c r="B416" s="36"/>
      <c r="C416" s="36"/>
      <c r="D416" s="35"/>
      <c r="E416" s="36"/>
      <c r="F416" s="120"/>
      <c r="G416" s="97" t="str">
        <f t="shared" si="164"/>
        <v/>
      </c>
      <c r="H416" s="35"/>
      <c r="I416" s="36"/>
      <c r="J416" s="121"/>
      <c r="K416" s="121"/>
      <c r="L416" s="109">
        <f t="shared" si="165"/>
        <v>0</v>
      </c>
      <c r="M416" s="100">
        <f t="shared" si="166"/>
        <v>0</v>
      </c>
      <c r="N416" s="100"/>
      <c r="O416" s="110">
        <f t="shared" si="158"/>
        <v>0</v>
      </c>
      <c r="P416" s="110">
        <f t="shared" si="158"/>
        <v>0</v>
      </c>
      <c r="Q416" s="110">
        <f t="shared" si="158"/>
        <v>0</v>
      </c>
      <c r="R416" s="110">
        <f t="shared" si="158"/>
        <v>0</v>
      </c>
      <c r="S416" s="110">
        <f t="shared" si="158"/>
        <v>0</v>
      </c>
      <c r="T416" s="110">
        <f t="shared" si="158"/>
        <v>0</v>
      </c>
      <c r="U416" s="110">
        <f t="shared" si="183"/>
        <v>0</v>
      </c>
      <c r="V416" s="110">
        <f t="shared" si="183"/>
        <v>0</v>
      </c>
      <c r="W416" s="110">
        <f t="shared" si="183"/>
        <v>0</v>
      </c>
      <c r="X416" s="110">
        <f t="shared" si="160"/>
        <v>0</v>
      </c>
      <c r="Y416" s="110">
        <f t="shared" si="160"/>
        <v>0</v>
      </c>
      <c r="Z416" s="110">
        <f t="shared" si="160"/>
        <v>1</v>
      </c>
      <c r="AB416" s="110">
        <f t="shared" si="167"/>
        <v>0</v>
      </c>
      <c r="AC416" s="110">
        <f t="shared" si="168"/>
        <v>0</v>
      </c>
      <c r="AD416" s="110">
        <f t="shared" si="169"/>
        <v>0</v>
      </c>
      <c r="AE416" s="110">
        <f t="shared" si="170"/>
        <v>0</v>
      </c>
      <c r="AF416" s="110">
        <f t="shared" si="171"/>
        <v>0</v>
      </c>
      <c r="AG416" s="110">
        <f t="shared" si="172"/>
        <v>0</v>
      </c>
      <c r="AI416" s="111">
        <f t="shared" si="161"/>
        <v>0</v>
      </c>
      <c r="AJ416" s="111">
        <f t="shared" si="162"/>
        <v>0</v>
      </c>
      <c r="AK416" s="111">
        <f t="shared" si="163"/>
        <v>0</v>
      </c>
      <c r="AR416" s="110" t="str">
        <f t="shared" si="173"/>
        <v/>
      </c>
      <c r="AS416" s="110" t="str">
        <f t="shared" si="174"/>
        <v/>
      </c>
      <c r="AT416" s="110" t="str">
        <f t="shared" si="175"/>
        <v/>
      </c>
      <c r="AU416" s="110" t="str">
        <f t="shared" si="176"/>
        <v/>
      </c>
      <c r="AV416" s="110" t="str">
        <f t="shared" si="177"/>
        <v/>
      </c>
      <c r="AW416" s="110" t="str">
        <f t="shared" si="184"/>
        <v/>
      </c>
      <c r="AX416" s="110" t="str">
        <f t="shared" si="184"/>
        <v/>
      </c>
      <c r="AY416" s="110" t="str">
        <f t="shared" si="184"/>
        <v/>
      </c>
      <c r="AZ416" s="110" t="str">
        <f t="shared" si="184"/>
        <v/>
      </c>
      <c r="BA416" s="110" t="str">
        <f t="shared" si="184"/>
        <v/>
      </c>
      <c r="BB416" s="110" t="str">
        <f t="shared" si="178"/>
        <v/>
      </c>
      <c r="BC416" s="110" t="str">
        <f t="shared" si="179"/>
        <v/>
      </c>
      <c r="BD416" s="110" t="str">
        <f t="shared" si="180"/>
        <v/>
      </c>
      <c r="BE416" s="110" t="str">
        <f t="shared" si="181"/>
        <v/>
      </c>
      <c r="BF416" s="110" t="str">
        <f t="shared" si="182"/>
        <v/>
      </c>
      <c r="BJ416" s="171" t="s">
        <v>1292</v>
      </c>
      <c r="BK416" s="171" t="s">
        <v>598</v>
      </c>
      <c r="BL416" s="171" t="s">
        <v>2348</v>
      </c>
      <c r="BM416" s="171" t="s">
        <v>599</v>
      </c>
      <c r="BN416" s="171" t="s">
        <v>1293</v>
      </c>
    </row>
    <row r="417" spans="1:66" s="101" customFormat="1" ht="15">
      <c r="A417" s="35"/>
      <c r="B417" s="36"/>
      <c r="C417" s="36"/>
      <c r="D417" s="35"/>
      <c r="E417" s="36"/>
      <c r="F417" s="120"/>
      <c r="G417" s="97" t="str">
        <f t="shared" si="164"/>
        <v/>
      </c>
      <c r="H417" s="35"/>
      <c r="I417" s="36"/>
      <c r="J417" s="121"/>
      <c r="K417" s="121"/>
      <c r="L417" s="109">
        <f t="shared" si="165"/>
        <v>0</v>
      </c>
      <c r="M417" s="100">
        <f t="shared" si="166"/>
        <v>0</v>
      </c>
      <c r="N417" s="100"/>
      <c r="O417" s="110">
        <f t="shared" si="158"/>
        <v>0</v>
      </c>
      <c r="P417" s="110">
        <f t="shared" si="158"/>
        <v>0</v>
      </c>
      <c r="Q417" s="110">
        <f t="shared" si="158"/>
        <v>0</v>
      </c>
      <c r="R417" s="110">
        <f t="shared" si="158"/>
        <v>0</v>
      </c>
      <c r="S417" s="110">
        <f t="shared" si="158"/>
        <v>0</v>
      </c>
      <c r="T417" s="110">
        <f t="shared" si="158"/>
        <v>0</v>
      </c>
      <c r="U417" s="110">
        <f t="shared" si="183"/>
        <v>0</v>
      </c>
      <c r="V417" s="110">
        <f t="shared" si="183"/>
        <v>0</v>
      </c>
      <c r="W417" s="110">
        <f t="shared" si="183"/>
        <v>0</v>
      </c>
      <c r="X417" s="110">
        <f t="shared" si="160"/>
        <v>0</v>
      </c>
      <c r="Y417" s="110">
        <f t="shared" si="160"/>
        <v>0</v>
      </c>
      <c r="Z417" s="110">
        <f t="shared" si="160"/>
        <v>1</v>
      </c>
      <c r="AB417" s="110">
        <f t="shared" si="167"/>
        <v>0</v>
      </c>
      <c r="AC417" s="110">
        <f t="shared" si="168"/>
        <v>0</v>
      </c>
      <c r="AD417" s="110">
        <f t="shared" si="169"/>
        <v>0</v>
      </c>
      <c r="AE417" s="110">
        <f t="shared" si="170"/>
        <v>0</v>
      </c>
      <c r="AF417" s="110">
        <f t="shared" si="171"/>
        <v>0</v>
      </c>
      <c r="AG417" s="110">
        <f t="shared" si="172"/>
        <v>0</v>
      </c>
      <c r="AI417" s="111">
        <f t="shared" si="161"/>
        <v>0</v>
      </c>
      <c r="AJ417" s="111">
        <f t="shared" si="162"/>
        <v>0</v>
      </c>
      <c r="AK417" s="111">
        <f t="shared" si="163"/>
        <v>0</v>
      </c>
      <c r="AR417" s="110" t="str">
        <f t="shared" si="173"/>
        <v/>
      </c>
      <c r="AS417" s="110" t="str">
        <f t="shared" si="174"/>
        <v/>
      </c>
      <c r="AT417" s="110" t="str">
        <f t="shared" si="175"/>
        <v/>
      </c>
      <c r="AU417" s="110" t="str">
        <f t="shared" si="176"/>
        <v/>
      </c>
      <c r="AV417" s="110" t="str">
        <f t="shared" si="177"/>
        <v/>
      </c>
      <c r="AW417" s="110" t="str">
        <f t="shared" si="184"/>
        <v/>
      </c>
      <c r="AX417" s="110" t="str">
        <f t="shared" si="184"/>
        <v/>
      </c>
      <c r="AY417" s="110" t="str">
        <f t="shared" si="184"/>
        <v/>
      </c>
      <c r="AZ417" s="110" t="str">
        <f t="shared" si="184"/>
        <v/>
      </c>
      <c r="BA417" s="110" t="str">
        <f t="shared" si="184"/>
        <v/>
      </c>
      <c r="BB417" s="110" t="str">
        <f t="shared" si="178"/>
        <v/>
      </c>
      <c r="BC417" s="110" t="str">
        <f t="shared" si="179"/>
        <v/>
      </c>
      <c r="BD417" s="110" t="str">
        <f t="shared" si="180"/>
        <v/>
      </c>
      <c r="BE417" s="110" t="str">
        <f t="shared" si="181"/>
        <v/>
      </c>
      <c r="BF417" s="110" t="str">
        <f t="shared" si="182"/>
        <v/>
      </c>
      <c r="BJ417" s="171" t="s">
        <v>1294</v>
      </c>
      <c r="BK417" s="171" t="s">
        <v>1295</v>
      </c>
      <c r="BL417" s="171" t="s">
        <v>1296</v>
      </c>
      <c r="BM417" s="171" t="s">
        <v>1199</v>
      </c>
      <c r="BN417" s="171" t="s">
        <v>1297</v>
      </c>
    </row>
    <row r="418" spans="1:66" s="101" customFormat="1" ht="15">
      <c r="A418" s="35"/>
      <c r="B418" s="36"/>
      <c r="C418" s="36"/>
      <c r="D418" s="35"/>
      <c r="E418" s="36"/>
      <c r="F418" s="120"/>
      <c r="G418" s="97" t="str">
        <f t="shared" si="164"/>
        <v/>
      </c>
      <c r="H418" s="35"/>
      <c r="I418" s="36"/>
      <c r="J418" s="121"/>
      <c r="K418" s="121"/>
      <c r="L418" s="109">
        <f t="shared" si="165"/>
        <v>0</v>
      </c>
      <c r="M418" s="100">
        <f t="shared" si="166"/>
        <v>0</v>
      </c>
      <c r="N418" s="100"/>
      <c r="O418" s="110">
        <f t="shared" ref="O418:T460" si="185">IF(A418&lt;&gt;"",1,0)</f>
        <v>0</v>
      </c>
      <c r="P418" s="110">
        <f t="shared" si="185"/>
        <v>0</v>
      </c>
      <c r="Q418" s="110">
        <f t="shared" si="185"/>
        <v>0</v>
      </c>
      <c r="R418" s="110">
        <f t="shared" si="185"/>
        <v>0</v>
      </c>
      <c r="S418" s="110">
        <f t="shared" si="185"/>
        <v>0</v>
      </c>
      <c r="T418" s="110">
        <f t="shared" si="185"/>
        <v>0</v>
      </c>
      <c r="U418" s="110">
        <f t="shared" si="183"/>
        <v>0</v>
      </c>
      <c r="V418" s="110">
        <f t="shared" si="183"/>
        <v>0</v>
      </c>
      <c r="W418" s="110">
        <f t="shared" si="183"/>
        <v>0</v>
      </c>
      <c r="X418" s="110">
        <f t="shared" si="160"/>
        <v>0</v>
      </c>
      <c r="Y418" s="110">
        <f t="shared" si="160"/>
        <v>0</v>
      </c>
      <c r="Z418" s="110">
        <f t="shared" si="160"/>
        <v>1</v>
      </c>
      <c r="AB418" s="110">
        <f t="shared" si="167"/>
        <v>0</v>
      </c>
      <c r="AC418" s="110">
        <f t="shared" si="168"/>
        <v>0</v>
      </c>
      <c r="AD418" s="110">
        <f t="shared" si="169"/>
        <v>0</v>
      </c>
      <c r="AE418" s="110">
        <f t="shared" si="170"/>
        <v>0</v>
      </c>
      <c r="AF418" s="110">
        <f t="shared" si="171"/>
        <v>0</v>
      </c>
      <c r="AG418" s="110">
        <f t="shared" si="172"/>
        <v>0</v>
      </c>
      <c r="AI418" s="111">
        <f t="shared" si="161"/>
        <v>0</v>
      </c>
      <c r="AJ418" s="111">
        <f t="shared" si="162"/>
        <v>0</v>
      </c>
      <c r="AK418" s="111">
        <f t="shared" si="163"/>
        <v>0</v>
      </c>
      <c r="AR418" s="110" t="str">
        <f t="shared" si="173"/>
        <v/>
      </c>
      <c r="AS418" s="110" t="str">
        <f t="shared" si="174"/>
        <v/>
      </c>
      <c r="AT418" s="110" t="str">
        <f t="shared" si="175"/>
        <v/>
      </c>
      <c r="AU418" s="110" t="str">
        <f t="shared" si="176"/>
        <v/>
      </c>
      <c r="AV418" s="110" t="str">
        <f t="shared" si="177"/>
        <v/>
      </c>
      <c r="AW418" s="110" t="str">
        <f t="shared" si="184"/>
        <v/>
      </c>
      <c r="AX418" s="110" t="str">
        <f t="shared" si="184"/>
        <v/>
      </c>
      <c r="AY418" s="110" t="str">
        <f t="shared" si="184"/>
        <v/>
      </c>
      <c r="AZ418" s="110" t="str">
        <f t="shared" si="184"/>
        <v/>
      </c>
      <c r="BA418" s="110" t="str">
        <f t="shared" si="184"/>
        <v/>
      </c>
      <c r="BB418" s="110" t="str">
        <f t="shared" si="178"/>
        <v/>
      </c>
      <c r="BC418" s="110" t="str">
        <f t="shared" si="179"/>
        <v/>
      </c>
      <c r="BD418" s="110" t="str">
        <f t="shared" si="180"/>
        <v/>
      </c>
      <c r="BE418" s="110" t="str">
        <f t="shared" si="181"/>
        <v/>
      </c>
      <c r="BF418" s="110" t="str">
        <f t="shared" si="182"/>
        <v/>
      </c>
      <c r="BJ418" s="171" t="s">
        <v>1298</v>
      </c>
      <c r="BK418" s="171" t="s">
        <v>521</v>
      </c>
      <c r="BL418" s="171" t="s">
        <v>522</v>
      </c>
      <c r="BM418" s="171" t="s">
        <v>314</v>
      </c>
      <c r="BN418" s="171" t="s">
        <v>1299</v>
      </c>
    </row>
    <row r="419" spans="1:66" s="101" customFormat="1" ht="15">
      <c r="A419" s="35"/>
      <c r="B419" s="36"/>
      <c r="C419" s="36"/>
      <c r="D419" s="35"/>
      <c r="E419" s="36"/>
      <c r="F419" s="120"/>
      <c r="G419" s="97" t="str">
        <f t="shared" si="164"/>
        <v/>
      </c>
      <c r="H419" s="35"/>
      <c r="I419" s="36"/>
      <c r="J419" s="121"/>
      <c r="K419" s="121"/>
      <c r="L419" s="109">
        <f t="shared" si="165"/>
        <v>0</v>
      </c>
      <c r="M419" s="100">
        <f t="shared" si="166"/>
        <v>0</v>
      </c>
      <c r="N419" s="100"/>
      <c r="O419" s="110">
        <f t="shared" si="185"/>
        <v>0</v>
      </c>
      <c r="P419" s="110">
        <f t="shared" si="185"/>
        <v>0</v>
      </c>
      <c r="Q419" s="110">
        <f t="shared" si="185"/>
        <v>0</v>
      </c>
      <c r="R419" s="110">
        <f t="shared" si="185"/>
        <v>0</v>
      </c>
      <c r="S419" s="110">
        <f t="shared" si="185"/>
        <v>0</v>
      </c>
      <c r="T419" s="110">
        <f t="shared" si="185"/>
        <v>0</v>
      </c>
      <c r="U419" s="110">
        <f t="shared" si="183"/>
        <v>0</v>
      </c>
      <c r="V419" s="110">
        <f t="shared" si="183"/>
        <v>0</v>
      </c>
      <c r="W419" s="110">
        <f t="shared" si="183"/>
        <v>0</v>
      </c>
      <c r="X419" s="110">
        <f t="shared" si="160"/>
        <v>0</v>
      </c>
      <c r="Y419" s="110">
        <f t="shared" si="160"/>
        <v>0</v>
      </c>
      <c r="Z419" s="110">
        <f t="shared" si="160"/>
        <v>1</v>
      </c>
      <c r="AB419" s="110">
        <f t="shared" si="167"/>
        <v>0</v>
      </c>
      <c r="AC419" s="110">
        <f t="shared" si="168"/>
        <v>0</v>
      </c>
      <c r="AD419" s="110">
        <f t="shared" si="169"/>
        <v>0</v>
      </c>
      <c r="AE419" s="110">
        <f t="shared" si="170"/>
        <v>0</v>
      </c>
      <c r="AF419" s="110">
        <f t="shared" si="171"/>
        <v>0</v>
      </c>
      <c r="AG419" s="110">
        <f t="shared" si="172"/>
        <v>0</v>
      </c>
      <c r="AI419" s="111">
        <f t="shared" si="161"/>
        <v>0</v>
      </c>
      <c r="AJ419" s="111">
        <f t="shared" si="162"/>
        <v>0</v>
      </c>
      <c r="AK419" s="111">
        <f t="shared" si="163"/>
        <v>0</v>
      </c>
      <c r="AR419" s="110" t="str">
        <f t="shared" si="173"/>
        <v/>
      </c>
      <c r="AS419" s="110" t="str">
        <f t="shared" si="174"/>
        <v/>
      </c>
      <c r="AT419" s="110" t="str">
        <f t="shared" si="175"/>
        <v/>
      </c>
      <c r="AU419" s="110" t="str">
        <f t="shared" si="176"/>
        <v/>
      </c>
      <c r="AV419" s="110" t="str">
        <f t="shared" si="177"/>
        <v/>
      </c>
      <c r="AW419" s="110" t="str">
        <f t="shared" si="184"/>
        <v/>
      </c>
      <c r="AX419" s="110" t="str">
        <f t="shared" si="184"/>
        <v/>
      </c>
      <c r="AY419" s="110" t="str">
        <f t="shared" si="184"/>
        <v/>
      </c>
      <c r="AZ419" s="110" t="str">
        <f t="shared" si="184"/>
        <v/>
      </c>
      <c r="BA419" s="110" t="str">
        <f t="shared" si="184"/>
        <v/>
      </c>
      <c r="BB419" s="110" t="str">
        <f t="shared" si="178"/>
        <v/>
      </c>
      <c r="BC419" s="110" t="str">
        <f t="shared" si="179"/>
        <v/>
      </c>
      <c r="BD419" s="110" t="str">
        <f t="shared" si="180"/>
        <v/>
      </c>
      <c r="BE419" s="110" t="str">
        <f t="shared" si="181"/>
        <v/>
      </c>
      <c r="BF419" s="110" t="str">
        <f t="shared" si="182"/>
        <v/>
      </c>
      <c r="BJ419" s="171" t="s">
        <v>1300</v>
      </c>
      <c r="BK419" s="171" t="s">
        <v>1301</v>
      </c>
      <c r="BL419" s="171" t="s">
        <v>1302</v>
      </c>
      <c r="BM419" s="171" t="s">
        <v>1303</v>
      </c>
      <c r="BN419" s="171" t="s">
        <v>1304</v>
      </c>
    </row>
    <row r="420" spans="1:66" s="101" customFormat="1" ht="15">
      <c r="A420" s="35"/>
      <c r="B420" s="36"/>
      <c r="C420" s="36"/>
      <c r="D420" s="35"/>
      <c r="E420" s="36"/>
      <c r="F420" s="120"/>
      <c r="G420" s="97" t="str">
        <f t="shared" si="164"/>
        <v/>
      </c>
      <c r="H420" s="35"/>
      <c r="I420" s="36"/>
      <c r="J420" s="121"/>
      <c r="K420" s="121"/>
      <c r="L420" s="109">
        <f t="shared" si="165"/>
        <v>0</v>
      </c>
      <c r="M420" s="100">
        <f t="shared" si="166"/>
        <v>0</v>
      </c>
      <c r="N420" s="100"/>
      <c r="O420" s="110">
        <f t="shared" si="185"/>
        <v>0</v>
      </c>
      <c r="P420" s="110">
        <f t="shared" si="185"/>
        <v>0</v>
      </c>
      <c r="Q420" s="110">
        <f t="shared" si="185"/>
        <v>0</v>
      </c>
      <c r="R420" s="110">
        <f t="shared" si="185"/>
        <v>0</v>
      </c>
      <c r="S420" s="110">
        <f t="shared" si="185"/>
        <v>0</v>
      </c>
      <c r="T420" s="110">
        <f t="shared" si="185"/>
        <v>0</v>
      </c>
      <c r="U420" s="110">
        <f t="shared" si="183"/>
        <v>0</v>
      </c>
      <c r="V420" s="110">
        <f t="shared" si="183"/>
        <v>0</v>
      </c>
      <c r="W420" s="110">
        <f t="shared" si="183"/>
        <v>0</v>
      </c>
      <c r="X420" s="110">
        <f t="shared" si="160"/>
        <v>0</v>
      </c>
      <c r="Y420" s="110">
        <f t="shared" si="160"/>
        <v>0</v>
      </c>
      <c r="Z420" s="110">
        <f t="shared" si="160"/>
        <v>1</v>
      </c>
      <c r="AB420" s="110">
        <f t="shared" si="167"/>
        <v>0</v>
      </c>
      <c r="AC420" s="110">
        <f t="shared" si="168"/>
        <v>0</v>
      </c>
      <c r="AD420" s="110">
        <f t="shared" si="169"/>
        <v>0</v>
      </c>
      <c r="AE420" s="110">
        <f t="shared" si="170"/>
        <v>0</v>
      </c>
      <c r="AF420" s="110">
        <f t="shared" si="171"/>
        <v>0</v>
      </c>
      <c r="AG420" s="110">
        <f t="shared" si="172"/>
        <v>0</v>
      </c>
      <c r="AI420" s="111">
        <f t="shared" si="161"/>
        <v>0</v>
      </c>
      <c r="AJ420" s="111">
        <f t="shared" si="162"/>
        <v>0</v>
      </c>
      <c r="AK420" s="111">
        <f t="shared" si="163"/>
        <v>0</v>
      </c>
      <c r="AR420" s="110" t="str">
        <f t="shared" si="173"/>
        <v/>
      </c>
      <c r="AS420" s="110" t="str">
        <f t="shared" si="174"/>
        <v/>
      </c>
      <c r="AT420" s="110" t="str">
        <f t="shared" si="175"/>
        <v/>
      </c>
      <c r="AU420" s="110" t="str">
        <f t="shared" si="176"/>
        <v/>
      </c>
      <c r="AV420" s="110" t="str">
        <f t="shared" si="177"/>
        <v/>
      </c>
      <c r="AW420" s="110" t="str">
        <f t="shared" si="184"/>
        <v/>
      </c>
      <c r="AX420" s="110" t="str">
        <f t="shared" si="184"/>
        <v/>
      </c>
      <c r="AY420" s="110" t="str">
        <f t="shared" si="184"/>
        <v/>
      </c>
      <c r="AZ420" s="110" t="str">
        <f t="shared" si="184"/>
        <v/>
      </c>
      <c r="BA420" s="110" t="str">
        <f t="shared" si="184"/>
        <v/>
      </c>
      <c r="BB420" s="110" t="str">
        <f t="shared" si="178"/>
        <v/>
      </c>
      <c r="BC420" s="110" t="str">
        <f t="shared" si="179"/>
        <v/>
      </c>
      <c r="BD420" s="110" t="str">
        <f t="shared" si="180"/>
        <v/>
      </c>
      <c r="BE420" s="110" t="str">
        <f t="shared" si="181"/>
        <v/>
      </c>
      <c r="BF420" s="110" t="str">
        <f t="shared" si="182"/>
        <v/>
      </c>
      <c r="BJ420" s="171" t="s">
        <v>1305</v>
      </c>
      <c r="BK420" s="171" t="s">
        <v>1306</v>
      </c>
      <c r="BL420" s="171" t="s">
        <v>1307</v>
      </c>
      <c r="BM420" s="171" t="s">
        <v>1303</v>
      </c>
      <c r="BN420" s="171" t="s">
        <v>1308</v>
      </c>
    </row>
    <row r="421" spans="1:66" s="101" customFormat="1" ht="15">
      <c r="A421" s="35"/>
      <c r="B421" s="36"/>
      <c r="C421" s="36"/>
      <c r="D421" s="35"/>
      <c r="E421" s="36"/>
      <c r="F421" s="120"/>
      <c r="G421" s="97" t="str">
        <f t="shared" si="164"/>
        <v/>
      </c>
      <c r="H421" s="35"/>
      <c r="I421" s="36"/>
      <c r="J421" s="121"/>
      <c r="K421" s="121"/>
      <c r="L421" s="109">
        <f t="shared" si="165"/>
        <v>0</v>
      </c>
      <c r="M421" s="100">
        <f t="shared" si="166"/>
        <v>0</v>
      </c>
      <c r="N421" s="100"/>
      <c r="O421" s="110">
        <f t="shared" si="185"/>
        <v>0</v>
      </c>
      <c r="P421" s="110">
        <f t="shared" si="185"/>
        <v>0</v>
      </c>
      <c r="Q421" s="110">
        <f t="shared" si="185"/>
        <v>0</v>
      </c>
      <c r="R421" s="110">
        <f t="shared" si="185"/>
        <v>0</v>
      </c>
      <c r="S421" s="110">
        <f t="shared" si="185"/>
        <v>0</v>
      </c>
      <c r="T421" s="110">
        <f t="shared" si="185"/>
        <v>0</v>
      </c>
      <c r="U421" s="110">
        <f t="shared" si="183"/>
        <v>0</v>
      </c>
      <c r="V421" s="110">
        <f t="shared" si="183"/>
        <v>0</v>
      </c>
      <c r="W421" s="110">
        <f t="shared" si="183"/>
        <v>0</v>
      </c>
      <c r="X421" s="110">
        <f t="shared" si="160"/>
        <v>0</v>
      </c>
      <c r="Y421" s="110">
        <f t="shared" si="160"/>
        <v>0</v>
      </c>
      <c r="Z421" s="110">
        <f t="shared" si="160"/>
        <v>1</v>
      </c>
      <c r="AB421" s="110">
        <f t="shared" si="167"/>
        <v>0</v>
      </c>
      <c r="AC421" s="110">
        <f t="shared" si="168"/>
        <v>0</v>
      </c>
      <c r="AD421" s="110">
        <f t="shared" si="169"/>
        <v>0</v>
      </c>
      <c r="AE421" s="110">
        <f t="shared" si="170"/>
        <v>0</v>
      </c>
      <c r="AF421" s="110">
        <f t="shared" si="171"/>
        <v>0</v>
      </c>
      <c r="AG421" s="110">
        <f t="shared" si="172"/>
        <v>0</v>
      </c>
      <c r="AI421" s="111">
        <f t="shared" si="161"/>
        <v>0</v>
      </c>
      <c r="AJ421" s="111">
        <f t="shared" si="162"/>
        <v>0</v>
      </c>
      <c r="AK421" s="111">
        <f t="shared" si="163"/>
        <v>0</v>
      </c>
      <c r="AR421" s="110" t="str">
        <f t="shared" si="173"/>
        <v/>
      </c>
      <c r="AS421" s="110" t="str">
        <f t="shared" si="174"/>
        <v/>
      </c>
      <c r="AT421" s="110" t="str">
        <f t="shared" si="175"/>
        <v/>
      </c>
      <c r="AU421" s="110" t="str">
        <f t="shared" si="176"/>
        <v/>
      </c>
      <c r="AV421" s="110" t="str">
        <f t="shared" si="177"/>
        <v/>
      </c>
      <c r="AW421" s="110" t="str">
        <f t="shared" si="184"/>
        <v/>
      </c>
      <c r="AX421" s="110" t="str">
        <f t="shared" si="184"/>
        <v/>
      </c>
      <c r="AY421" s="110" t="str">
        <f t="shared" si="184"/>
        <v/>
      </c>
      <c r="AZ421" s="110" t="str">
        <f t="shared" si="184"/>
        <v/>
      </c>
      <c r="BA421" s="110" t="str">
        <f t="shared" si="184"/>
        <v/>
      </c>
      <c r="BB421" s="110" t="str">
        <f t="shared" si="178"/>
        <v/>
      </c>
      <c r="BC421" s="110" t="str">
        <f t="shared" si="179"/>
        <v/>
      </c>
      <c r="BD421" s="110" t="str">
        <f t="shared" si="180"/>
        <v/>
      </c>
      <c r="BE421" s="110" t="str">
        <f t="shared" si="181"/>
        <v/>
      </c>
      <c r="BF421" s="110" t="str">
        <f t="shared" si="182"/>
        <v/>
      </c>
      <c r="BJ421" s="171" t="s">
        <v>1309</v>
      </c>
      <c r="BK421" s="171" t="s">
        <v>1223</v>
      </c>
      <c r="BL421" s="171" t="s">
        <v>1224</v>
      </c>
      <c r="BM421" s="171" t="s">
        <v>334</v>
      </c>
      <c r="BN421" s="171" t="s">
        <v>1310</v>
      </c>
    </row>
    <row r="422" spans="1:66" s="101" customFormat="1" ht="15">
      <c r="A422" s="35"/>
      <c r="B422" s="36"/>
      <c r="C422" s="36"/>
      <c r="D422" s="35"/>
      <c r="E422" s="36"/>
      <c r="F422" s="120"/>
      <c r="G422" s="97" t="str">
        <f t="shared" si="164"/>
        <v/>
      </c>
      <c r="H422" s="35"/>
      <c r="I422" s="36"/>
      <c r="J422" s="121"/>
      <c r="K422" s="121"/>
      <c r="L422" s="109">
        <f t="shared" si="165"/>
        <v>0</v>
      </c>
      <c r="M422" s="100">
        <f t="shared" si="166"/>
        <v>0</v>
      </c>
      <c r="N422" s="100"/>
      <c r="O422" s="110">
        <f t="shared" si="185"/>
        <v>0</v>
      </c>
      <c r="P422" s="110">
        <f t="shared" si="185"/>
        <v>0</v>
      </c>
      <c r="Q422" s="110">
        <f t="shared" si="185"/>
        <v>0</v>
      </c>
      <c r="R422" s="110">
        <f t="shared" si="185"/>
        <v>0</v>
      </c>
      <c r="S422" s="110">
        <f t="shared" si="185"/>
        <v>0</v>
      </c>
      <c r="T422" s="110">
        <f t="shared" si="185"/>
        <v>0</v>
      </c>
      <c r="U422" s="110">
        <f t="shared" si="183"/>
        <v>0</v>
      </c>
      <c r="V422" s="110">
        <f t="shared" si="183"/>
        <v>0</v>
      </c>
      <c r="W422" s="110">
        <f t="shared" si="183"/>
        <v>0</v>
      </c>
      <c r="X422" s="110">
        <f t="shared" si="160"/>
        <v>0</v>
      </c>
      <c r="Y422" s="110">
        <f t="shared" si="160"/>
        <v>0</v>
      </c>
      <c r="Z422" s="110">
        <f t="shared" si="160"/>
        <v>1</v>
      </c>
      <c r="AB422" s="110">
        <f t="shared" si="167"/>
        <v>0</v>
      </c>
      <c r="AC422" s="110">
        <f t="shared" si="168"/>
        <v>0</v>
      </c>
      <c r="AD422" s="110">
        <f t="shared" si="169"/>
        <v>0</v>
      </c>
      <c r="AE422" s="110">
        <f t="shared" si="170"/>
        <v>0</v>
      </c>
      <c r="AF422" s="110">
        <f t="shared" si="171"/>
        <v>0</v>
      </c>
      <c r="AG422" s="110">
        <f t="shared" si="172"/>
        <v>0</v>
      </c>
      <c r="AI422" s="111">
        <f t="shared" si="161"/>
        <v>0</v>
      </c>
      <c r="AJ422" s="111">
        <f t="shared" si="162"/>
        <v>0</v>
      </c>
      <c r="AK422" s="111">
        <f t="shared" si="163"/>
        <v>0</v>
      </c>
      <c r="AR422" s="110" t="str">
        <f t="shared" si="173"/>
        <v/>
      </c>
      <c r="AS422" s="110" t="str">
        <f t="shared" si="174"/>
        <v/>
      </c>
      <c r="AT422" s="110" t="str">
        <f t="shared" si="175"/>
        <v/>
      </c>
      <c r="AU422" s="110" t="str">
        <f t="shared" si="176"/>
        <v/>
      </c>
      <c r="AV422" s="110" t="str">
        <f t="shared" si="177"/>
        <v/>
      </c>
      <c r="AW422" s="110" t="str">
        <f t="shared" si="184"/>
        <v/>
      </c>
      <c r="AX422" s="110" t="str">
        <f t="shared" si="184"/>
        <v/>
      </c>
      <c r="AY422" s="110" t="str">
        <f t="shared" si="184"/>
        <v/>
      </c>
      <c r="AZ422" s="110" t="str">
        <f t="shared" si="184"/>
        <v/>
      </c>
      <c r="BA422" s="110" t="str">
        <f t="shared" si="184"/>
        <v/>
      </c>
      <c r="BB422" s="110" t="str">
        <f t="shared" si="178"/>
        <v/>
      </c>
      <c r="BC422" s="110" t="str">
        <f t="shared" si="179"/>
        <v/>
      </c>
      <c r="BD422" s="110" t="str">
        <f t="shared" si="180"/>
        <v/>
      </c>
      <c r="BE422" s="110" t="str">
        <f t="shared" si="181"/>
        <v/>
      </c>
      <c r="BF422" s="110" t="str">
        <f t="shared" si="182"/>
        <v/>
      </c>
      <c r="BJ422" s="171" t="s">
        <v>1311</v>
      </c>
      <c r="BK422" s="171" t="s">
        <v>1151</v>
      </c>
      <c r="BL422" s="171" t="s">
        <v>1152</v>
      </c>
      <c r="BM422" s="171" t="s">
        <v>352</v>
      </c>
      <c r="BN422" s="171" t="s">
        <v>1312</v>
      </c>
    </row>
    <row r="423" spans="1:66" s="101" customFormat="1" ht="15">
      <c r="A423" s="35"/>
      <c r="B423" s="36"/>
      <c r="C423" s="36"/>
      <c r="D423" s="35"/>
      <c r="E423" s="36"/>
      <c r="F423" s="120"/>
      <c r="G423" s="97" t="str">
        <f t="shared" si="164"/>
        <v/>
      </c>
      <c r="H423" s="35"/>
      <c r="I423" s="36"/>
      <c r="J423" s="121"/>
      <c r="K423" s="121"/>
      <c r="L423" s="109">
        <f t="shared" si="165"/>
        <v>0</v>
      </c>
      <c r="M423" s="100">
        <f t="shared" si="166"/>
        <v>0</v>
      </c>
      <c r="N423" s="100"/>
      <c r="O423" s="110">
        <f t="shared" si="185"/>
        <v>0</v>
      </c>
      <c r="P423" s="110">
        <f t="shared" si="185"/>
        <v>0</v>
      </c>
      <c r="Q423" s="110">
        <f t="shared" si="185"/>
        <v>0</v>
      </c>
      <c r="R423" s="110">
        <f t="shared" si="185"/>
        <v>0</v>
      </c>
      <c r="S423" s="110">
        <f t="shared" si="185"/>
        <v>0</v>
      </c>
      <c r="T423" s="110">
        <f t="shared" si="185"/>
        <v>0</v>
      </c>
      <c r="U423" s="110">
        <f t="shared" si="183"/>
        <v>0</v>
      </c>
      <c r="V423" s="110">
        <f t="shared" si="183"/>
        <v>0</v>
      </c>
      <c r="W423" s="110">
        <f t="shared" si="183"/>
        <v>0</v>
      </c>
      <c r="X423" s="110">
        <f t="shared" si="160"/>
        <v>0</v>
      </c>
      <c r="Y423" s="110">
        <f t="shared" si="160"/>
        <v>0</v>
      </c>
      <c r="Z423" s="110">
        <f t="shared" si="160"/>
        <v>1</v>
      </c>
      <c r="AB423" s="110">
        <f t="shared" si="167"/>
        <v>0</v>
      </c>
      <c r="AC423" s="110">
        <f t="shared" si="168"/>
        <v>0</v>
      </c>
      <c r="AD423" s="110">
        <f t="shared" si="169"/>
        <v>0</v>
      </c>
      <c r="AE423" s="110">
        <f t="shared" si="170"/>
        <v>0</v>
      </c>
      <c r="AF423" s="110">
        <f t="shared" si="171"/>
        <v>0</v>
      </c>
      <c r="AG423" s="110">
        <f t="shared" si="172"/>
        <v>0</v>
      </c>
      <c r="AI423" s="111">
        <f t="shared" si="161"/>
        <v>0</v>
      </c>
      <c r="AJ423" s="111">
        <f t="shared" si="162"/>
        <v>0</v>
      </c>
      <c r="AK423" s="111">
        <f t="shared" si="163"/>
        <v>0</v>
      </c>
      <c r="AR423" s="110" t="str">
        <f t="shared" si="173"/>
        <v/>
      </c>
      <c r="AS423" s="110" t="str">
        <f t="shared" si="174"/>
        <v/>
      </c>
      <c r="AT423" s="110" t="str">
        <f t="shared" si="175"/>
        <v/>
      </c>
      <c r="AU423" s="110" t="str">
        <f t="shared" si="176"/>
        <v/>
      </c>
      <c r="AV423" s="110" t="str">
        <f t="shared" si="177"/>
        <v/>
      </c>
      <c r="AW423" s="110" t="str">
        <f t="shared" si="184"/>
        <v/>
      </c>
      <c r="AX423" s="110" t="str">
        <f t="shared" si="184"/>
        <v/>
      </c>
      <c r="AY423" s="110" t="str">
        <f t="shared" si="184"/>
        <v/>
      </c>
      <c r="AZ423" s="110" t="str">
        <f t="shared" si="184"/>
        <v/>
      </c>
      <c r="BA423" s="110" t="str">
        <f t="shared" si="184"/>
        <v/>
      </c>
      <c r="BB423" s="110" t="str">
        <f t="shared" si="178"/>
        <v/>
      </c>
      <c r="BC423" s="110" t="str">
        <f t="shared" si="179"/>
        <v/>
      </c>
      <c r="BD423" s="110" t="str">
        <f t="shared" si="180"/>
        <v/>
      </c>
      <c r="BE423" s="110" t="str">
        <f t="shared" si="181"/>
        <v/>
      </c>
      <c r="BF423" s="110" t="str">
        <f t="shared" si="182"/>
        <v/>
      </c>
      <c r="BJ423" s="171" t="s">
        <v>1313</v>
      </c>
      <c r="BK423" s="171" t="s">
        <v>1314</v>
      </c>
      <c r="BL423" s="171" t="s">
        <v>890</v>
      </c>
      <c r="BM423" s="171" t="s">
        <v>1199</v>
      </c>
      <c r="BN423" s="171" t="s">
        <v>1315</v>
      </c>
    </row>
    <row r="424" spans="1:66" s="101" customFormat="1" ht="15">
      <c r="A424" s="35"/>
      <c r="B424" s="36"/>
      <c r="C424" s="36"/>
      <c r="D424" s="35"/>
      <c r="E424" s="36"/>
      <c r="F424" s="120"/>
      <c r="G424" s="97" t="str">
        <f t="shared" si="164"/>
        <v/>
      </c>
      <c r="H424" s="35"/>
      <c r="I424" s="36"/>
      <c r="J424" s="121"/>
      <c r="K424" s="121"/>
      <c r="L424" s="109">
        <f t="shared" si="165"/>
        <v>0</v>
      </c>
      <c r="M424" s="100">
        <f t="shared" si="166"/>
        <v>0</v>
      </c>
      <c r="N424" s="100"/>
      <c r="O424" s="110">
        <f t="shared" si="185"/>
        <v>0</v>
      </c>
      <c r="P424" s="110">
        <f t="shared" si="185"/>
        <v>0</v>
      </c>
      <c r="Q424" s="110">
        <f t="shared" si="185"/>
        <v>0</v>
      </c>
      <c r="R424" s="110">
        <f t="shared" si="185"/>
        <v>0</v>
      </c>
      <c r="S424" s="110">
        <f t="shared" si="185"/>
        <v>0</v>
      </c>
      <c r="T424" s="110">
        <f t="shared" si="185"/>
        <v>0</v>
      </c>
      <c r="U424" s="110">
        <f t="shared" si="183"/>
        <v>0</v>
      </c>
      <c r="V424" s="110">
        <f t="shared" si="183"/>
        <v>0</v>
      </c>
      <c r="W424" s="110">
        <f t="shared" si="183"/>
        <v>0</v>
      </c>
      <c r="X424" s="110">
        <f t="shared" si="160"/>
        <v>0</v>
      </c>
      <c r="Y424" s="110">
        <f t="shared" si="160"/>
        <v>0</v>
      </c>
      <c r="Z424" s="110">
        <f t="shared" si="160"/>
        <v>1</v>
      </c>
      <c r="AB424" s="110">
        <f t="shared" si="167"/>
        <v>0</v>
      </c>
      <c r="AC424" s="110">
        <f t="shared" si="168"/>
        <v>0</v>
      </c>
      <c r="AD424" s="110">
        <f t="shared" si="169"/>
        <v>0</v>
      </c>
      <c r="AE424" s="110">
        <f t="shared" si="170"/>
        <v>0</v>
      </c>
      <c r="AF424" s="110">
        <f t="shared" si="171"/>
        <v>0</v>
      </c>
      <c r="AG424" s="110">
        <f t="shared" si="172"/>
        <v>0</v>
      </c>
      <c r="AI424" s="111">
        <f t="shared" si="161"/>
        <v>0</v>
      </c>
      <c r="AJ424" s="111">
        <f t="shared" si="162"/>
        <v>0</v>
      </c>
      <c r="AK424" s="111">
        <f t="shared" si="163"/>
        <v>0</v>
      </c>
      <c r="AR424" s="110" t="str">
        <f t="shared" si="173"/>
        <v/>
      </c>
      <c r="AS424" s="110" t="str">
        <f t="shared" si="174"/>
        <v/>
      </c>
      <c r="AT424" s="110" t="str">
        <f t="shared" si="175"/>
        <v/>
      </c>
      <c r="AU424" s="110" t="str">
        <f t="shared" si="176"/>
        <v/>
      </c>
      <c r="AV424" s="110" t="str">
        <f t="shared" si="177"/>
        <v/>
      </c>
      <c r="AW424" s="110" t="str">
        <f t="shared" si="184"/>
        <v/>
      </c>
      <c r="AX424" s="110" t="str">
        <f t="shared" si="184"/>
        <v/>
      </c>
      <c r="AY424" s="110" t="str">
        <f t="shared" si="184"/>
        <v/>
      </c>
      <c r="AZ424" s="110" t="str">
        <f t="shared" si="184"/>
        <v/>
      </c>
      <c r="BA424" s="110" t="str">
        <f t="shared" si="184"/>
        <v/>
      </c>
      <c r="BB424" s="110" t="str">
        <f t="shared" si="178"/>
        <v/>
      </c>
      <c r="BC424" s="110" t="str">
        <f t="shared" si="179"/>
        <v/>
      </c>
      <c r="BD424" s="110" t="str">
        <f t="shared" si="180"/>
        <v/>
      </c>
      <c r="BE424" s="110" t="str">
        <f t="shared" si="181"/>
        <v/>
      </c>
      <c r="BF424" s="110" t="str">
        <f t="shared" si="182"/>
        <v/>
      </c>
      <c r="BJ424" s="171" t="s">
        <v>1316</v>
      </c>
      <c r="BK424" s="171" t="s">
        <v>1317</v>
      </c>
      <c r="BL424" s="171" t="s">
        <v>420</v>
      </c>
      <c r="BM424" s="171" t="s">
        <v>314</v>
      </c>
      <c r="BN424" s="171" t="s">
        <v>1318</v>
      </c>
    </row>
    <row r="425" spans="1:66" s="101" customFormat="1" ht="15">
      <c r="A425" s="35"/>
      <c r="B425" s="36"/>
      <c r="C425" s="36"/>
      <c r="D425" s="35"/>
      <c r="E425" s="36"/>
      <c r="F425" s="120"/>
      <c r="G425" s="97" t="str">
        <f t="shared" si="164"/>
        <v/>
      </c>
      <c r="H425" s="35"/>
      <c r="I425" s="36"/>
      <c r="J425" s="121"/>
      <c r="K425" s="121"/>
      <c r="L425" s="109">
        <f t="shared" si="165"/>
        <v>0</v>
      </c>
      <c r="M425" s="100">
        <f t="shared" si="166"/>
        <v>0</v>
      </c>
      <c r="N425" s="100"/>
      <c r="O425" s="110">
        <f t="shared" si="185"/>
        <v>0</v>
      </c>
      <c r="P425" s="110">
        <f t="shared" si="185"/>
        <v>0</v>
      </c>
      <c r="Q425" s="110">
        <f t="shared" si="185"/>
        <v>0</v>
      </c>
      <c r="R425" s="110">
        <f t="shared" si="185"/>
        <v>0</v>
      </c>
      <c r="S425" s="110">
        <f t="shared" si="185"/>
        <v>0</v>
      </c>
      <c r="T425" s="110">
        <f t="shared" si="185"/>
        <v>0</v>
      </c>
      <c r="U425" s="110">
        <f t="shared" si="183"/>
        <v>0</v>
      </c>
      <c r="V425" s="110">
        <f t="shared" si="183"/>
        <v>0</v>
      </c>
      <c r="W425" s="110">
        <f t="shared" si="183"/>
        <v>0</v>
      </c>
      <c r="X425" s="110">
        <f t="shared" si="160"/>
        <v>0</v>
      </c>
      <c r="Y425" s="110">
        <f t="shared" si="160"/>
        <v>0</v>
      </c>
      <c r="Z425" s="110">
        <f t="shared" si="160"/>
        <v>1</v>
      </c>
      <c r="AB425" s="110">
        <f t="shared" si="167"/>
        <v>0</v>
      </c>
      <c r="AC425" s="110">
        <f t="shared" si="168"/>
        <v>0</v>
      </c>
      <c r="AD425" s="110">
        <f t="shared" si="169"/>
        <v>0</v>
      </c>
      <c r="AE425" s="110">
        <f t="shared" si="170"/>
        <v>0</v>
      </c>
      <c r="AF425" s="110">
        <f t="shared" si="171"/>
        <v>0</v>
      </c>
      <c r="AG425" s="110">
        <f t="shared" si="172"/>
        <v>0</v>
      </c>
      <c r="AI425" s="111">
        <f t="shared" si="161"/>
        <v>0</v>
      </c>
      <c r="AJ425" s="111">
        <f t="shared" si="162"/>
        <v>0</v>
      </c>
      <c r="AK425" s="111">
        <f t="shared" si="163"/>
        <v>0</v>
      </c>
      <c r="AR425" s="110" t="str">
        <f t="shared" si="173"/>
        <v/>
      </c>
      <c r="AS425" s="110" t="str">
        <f t="shared" si="174"/>
        <v/>
      </c>
      <c r="AT425" s="110" t="str">
        <f t="shared" si="175"/>
        <v/>
      </c>
      <c r="AU425" s="110" t="str">
        <f t="shared" si="176"/>
        <v/>
      </c>
      <c r="AV425" s="110" t="str">
        <f t="shared" si="177"/>
        <v/>
      </c>
      <c r="AW425" s="110" t="str">
        <f t="shared" si="184"/>
        <v/>
      </c>
      <c r="AX425" s="110" t="str">
        <f t="shared" si="184"/>
        <v/>
      </c>
      <c r="AY425" s="110" t="str">
        <f t="shared" si="184"/>
        <v/>
      </c>
      <c r="AZ425" s="110" t="str">
        <f t="shared" si="184"/>
        <v/>
      </c>
      <c r="BA425" s="110" t="str">
        <f t="shared" si="184"/>
        <v/>
      </c>
      <c r="BB425" s="110" t="str">
        <f t="shared" si="178"/>
        <v/>
      </c>
      <c r="BC425" s="110" t="str">
        <f t="shared" si="179"/>
        <v/>
      </c>
      <c r="BD425" s="110" t="str">
        <f t="shared" si="180"/>
        <v/>
      </c>
      <c r="BE425" s="110" t="str">
        <f t="shared" si="181"/>
        <v/>
      </c>
      <c r="BF425" s="110" t="str">
        <f t="shared" si="182"/>
        <v/>
      </c>
      <c r="BJ425" s="171" t="s">
        <v>1319</v>
      </c>
      <c r="BK425" s="171" t="s">
        <v>598</v>
      </c>
      <c r="BL425" s="171" t="s">
        <v>2348</v>
      </c>
      <c r="BM425" s="171" t="s">
        <v>599</v>
      </c>
      <c r="BN425" s="171" t="s">
        <v>1320</v>
      </c>
    </row>
    <row r="426" spans="1:66" s="101" customFormat="1" ht="15">
      <c r="A426" s="35"/>
      <c r="B426" s="36"/>
      <c r="C426" s="36"/>
      <c r="D426" s="35"/>
      <c r="E426" s="36"/>
      <c r="F426" s="120"/>
      <c r="G426" s="97" t="str">
        <f t="shared" si="164"/>
        <v/>
      </c>
      <c r="H426" s="35"/>
      <c r="I426" s="36"/>
      <c r="J426" s="121"/>
      <c r="K426" s="121"/>
      <c r="L426" s="109">
        <f t="shared" si="165"/>
        <v>0</v>
      </c>
      <c r="M426" s="100">
        <f t="shared" si="166"/>
        <v>0</v>
      </c>
      <c r="N426" s="100"/>
      <c r="O426" s="110">
        <f t="shared" si="185"/>
        <v>0</v>
      </c>
      <c r="P426" s="110">
        <f t="shared" si="185"/>
        <v>0</v>
      </c>
      <c r="Q426" s="110">
        <f t="shared" si="185"/>
        <v>0</v>
      </c>
      <c r="R426" s="110">
        <f t="shared" si="185"/>
        <v>0</v>
      </c>
      <c r="S426" s="110">
        <f t="shared" si="185"/>
        <v>0</v>
      </c>
      <c r="T426" s="110">
        <f t="shared" si="185"/>
        <v>0</v>
      </c>
      <c r="U426" s="110">
        <f t="shared" si="183"/>
        <v>0</v>
      </c>
      <c r="V426" s="110">
        <f t="shared" si="183"/>
        <v>0</v>
      </c>
      <c r="W426" s="110">
        <f t="shared" si="183"/>
        <v>0</v>
      </c>
      <c r="X426" s="110">
        <f t="shared" si="160"/>
        <v>0</v>
      </c>
      <c r="Y426" s="110">
        <f t="shared" si="160"/>
        <v>0</v>
      </c>
      <c r="Z426" s="110">
        <f t="shared" si="160"/>
        <v>1</v>
      </c>
      <c r="AB426" s="110">
        <f t="shared" si="167"/>
        <v>0</v>
      </c>
      <c r="AC426" s="110">
        <f t="shared" si="168"/>
        <v>0</v>
      </c>
      <c r="AD426" s="110">
        <f t="shared" si="169"/>
        <v>0</v>
      </c>
      <c r="AE426" s="110">
        <f t="shared" si="170"/>
        <v>0</v>
      </c>
      <c r="AF426" s="110">
        <f t="shared" si="171"/>
        <v>0</v>
      </c>
      <c r="AG426" s="110">
        <f t="shared" si="172"/>
        <v>0</v>
      </c>
      <c r="AI426" s="111">
        <f t="shared" si="161"/>
        <v>0</v>
      </c>
      <c r="AJ426" s="111">
        <f t="shared" si="162"/>
        <v>0</v>
      </c>
      <c r="AK426" s="111">
        <f t="shared" si="163"/>
        <v>0</v>
      </c>
      <c r="AR426" s="110" t="str">
        <f t="shared" si="173"/>
        <v/>
      </c>
      <c r="AS426" s="110" t="str">
        <f t="shared" si="174"/>
        <v/>
      </c>
      <c r="AT426" s="110" t="str">
        <f t="shared" si="175"/>
        <v/>
      </c>
      <c r="AU426" s="110" t="str">
        <f t="shared" si="176"/>
        <v/>
      </c>
      <c r="AV426" s="110" t="str">
        <f t="shared" si="177"/>
        <v/>
      </c>
      <c r="AW426" s="110" t="str">
        <f t="shared" si="184"/>
        <v/>
      </c>
      <c r="AX426" s="110" t="str">
        <f t="shared" si="184"/>
        <v/>
      </c>
      <c r="AY426" s="110" t="str">
        <f t="shared" si="184"/>
        <v/>
      </c>
      <c r="AZ426" s="110" t="str">
        <f t="shared" si="184"/>
        <v/>
      </c>
      <c r="BA426" s="110" t="str">
        <f t="shared" si="184"/>
        <v/>
      </c>
      <c r="BB426" s="110" t="str">
        <f t="shared" si="178"/>
        <v/>
      </c>
      <c r="BC426" s="110" t="str">
        <f t="shared" si="179"/>
        <v/>
      </c>
      <c r="BD426" s="110" t="str">
        <f t="shared" si="180"/>
        <v/>
      </c>
      <c r="BE426" s="110" t="str">
        <f t="shared" si="181"/>
        <v/>
      </c>
      <c r="BF426" s="110" t="str">
        <f t="shared" si="182"/>
        <v/>
      </c>
      <c r="BJ426" s="171" t="s">
        <v>1321</v>
      </c>
      <c r="BK426" s="171" t="s">
        <v>598</v>
      </c>
      <c r="BL426" s="171" t="s">
        <v>2348</v>
      </c>
      <c r="BM426" s="171" t="s">
        <v>599</v>
      </c>
      <c r="BN426" s="171" t="s">
        <v>1322</v>
      </c>
    </row>
    <row r="427" spans="1:66" s="101" customFormat="1" ht="15">
      <c r="A427" s="35"/>
      <c r="B427" s="36"/>
      <c r="C427" s="36"/>
      <c r="D427" s="35"/>
      <c r="E427" s="36"/>
      <c r="F427" s="120"/>
      <c r="G427" s="97" t="str">
        <f t="shared" si="164"/>
        <v/>
      </c>
      <c r="H427" s="35"/>
      <c r="I427" s="36"/>
      <c r="J427" s="121"/>
      <c r="K427" s="121"/>
      <c r="L427" s="109">
        <f t="shared" si="165"/>
        <v>0</v>
      </c>
      <c r="M427" s="100">
        <f t="shared" si="166"/>
        <v>0</v>
      </c>
      <c r="N427" s="100"/>
      <c r="O427" s="110">
        <f t="shared" si="185"/>
        <v>0</v>
      </c>
      <c r="P427" s="110">
        <f t="shared" si="185"/>
        <v>0</v>
      </c>
      <c r="Q427" s="110">
        <f t="shared" si="185"/>
        <v>0</v>
      </c>
      <c r="R427" s="110">
        <f t="shared" si="185"/>
        <v>0</v>
      </c>
      <c r="S427" s="110">
        <f t="shared" si="185"/>
        <v>0</v>
      </c>
      <c r="T427" s="110">
        <f t="shared" si="185"/>
        <v>0</v>
      </c>
      <c r="U427" s="110">
        <f t="shared" si="183"/>
        <v>0</v>
      </c>
      <c r="V427" s="110">
        <f t="shared" si="183"/>
        <v>0</v>
      </c>
      <c r="W427" s="110">
        <f t="shared" si="183"/>
        <v>0</v>
      </c>
      <c r="X427" s="110">
        <f t="shared" si="160"/>
        <v>0</v>
      </c>
      <c r="Y427" s="110">
        <f t="shared" si="160"/>
        <v>0</v>
      </c>
      <c r="Z427" s="110">
        <f t="shared" si="160"/>
        <v>1</v>
      </c>
      <c r="AB427" s="110">
        <f t="shared" si="167"/>
        <v>0</v>
      </c>
      <c r="AC427" s="110">
        <f t="shared" si="168"/>
        <v>0</v>
      </c>
      <c r="AD427" s="110">
        <f t="shared" si="169"/>
        <v>0</v>
      </c>
      <c r="AE427" s="110">
        <f t="shared" si="170"/>
        <v>0</v>
      </c>
      <c r="AF427" s="110">
        <f t="shared" si="171"/>
        <v>0</v>
      </c>
      <c r="AG427" s="110">
        <f t="shared" si="172"/>
        <v>0</v>
      </c>
      <c r="AI427" s="111">
        <f t="shared" si="161"/>
        <v>0</v>
      </c>
      <c r="AJ427" s="111">
        <f t="shared" si="162"/>
        <v>0</v>
      </c>
      <c r="AK427" s="111">
        <f t="shared" si="163"/>
        <v>0</v>
      </c>
      <c r="AR427" s="110" t="str">
        <f t="shared" si="173"/>
        <v/>
      </c>
      <c r="AS427" s="110" t="str">
        <f t="shared" si="174"/>
        <v/>
      </c>
      <c r="AT427" s="110" t="str">
        <f t="shared" si="175"/>
        <v/>
      </c>
      <c r="AU427" s="110" t="str">
        <f t="shared" si="176"/>
        <v/>
      </c>
      <c r="AV427" s="110" t="str">
        <f t="shared" si="177"/>
        <v/>
      </c>
      <c r="AW427" s="110" t="str">
        <f t="shared" si="184"/>
        <v/>
      </c>
      <c r="AX427" s="110" t="str">
        <f t="shared" si="184"/>
        <v/>
      </c>
      <c r="AY427" s="110" t="str">
        <f t="shared" si="184"/>
        <v/>
      </c>
      <c r="AZ427" s="110" t="str">
        <f t="shared" si="184"/>
        <v/>
      </c>
      <c r="BA427" s="110" t="str">
        <f t="shared" si="184"/>
        <v/>
      </c>
      <c r="BB427" s="110" t="str">
        <f t="shared" si="178"/>
        <v/>
      </c>
      <c r="BC427" s="110" t="str">
        <f t="shared" si="179"/>
        <v/>
      </c>
      <c r="BD427" s="110" t="str">
        <f t="shared" si="180"/>
        <v/>
      </c>
      <c r="BE427" s="110" t="str">
        <f t="shared" si="181"/>
        <v/>
      </c>
      <c r="BF427" s="110" t="str">
        <f t="shared" si="182"/>
        <v/>
      </c>
      <c r="BJ427" s="171" t="s">
        <v>1323</v>
      </c>
      <c r="BK427" s="171" t="s">
        <v>485</v>
      </c>
      <c r="BL427" s="171" t="s">
        <v>486</v>
      </c>
      <c r="BM427" s="171" t="s">
        <v>304</v>
      </c>
      <c r="BN427" s="171" t="s">
        <v>1324</v>
      </c>
    </row>
    <row r="428" spans="1:66" s="101" customFormat="1" ht="15">
      <c r="A428" s="35"/>
      <c r="B428" s="36"/>
      <c r="C428" s="36"/>
      <c r="D428" s="35"/>
      <c r="E428" s="36"/>
      <c r="F428" s="120"/>
      <c r="G428" s="97" t="str">
        <f t="shared" si="164"/>
        <v/>
      </c>
      <c r="H428" s="35"/>
      <c r="I428" s="36"/>
      <c r="J428" s="121"/>
      <c r="K428" s="121"/>
      <c r="L428" s="109">
        <f t="shared" si="165"/>
        <v>0</v>
      </c>
      <c r="M428" s="100">
        <f t="shared" si="166"/>
        <v>0</v>
      </c>
      <c r="N428" s="100"/>
      <c r="O428" s="110">
        <f t="shared" si="185"/>
        <v>0</v>
      </c>
      <c r="P428" s="110">
        <f t="shared" si="185"/>
        <v>0</v>
      </c>
      <c r="Q428" s="110">
        <f t="shared" si="185"/>
        <v>0</v>
      </c>
      <c r="R428" s="110">
        <f t="shared" si="185"/>
        <v>0</v>
      </c>
      <c r="S428" s="110">
        <f t="shared" si="185"/>
        <v>0</v>
      </c>
      <c r="T428" s="110">
        <f t="shared" si="185"/>
        <v>0</v>
      </c>
      <c r="U428" s="110">
        <f t="shared" si="183"/>
        <v>0</v>
      </c>
      <c r="V428" s="110">
        <f t="shared" si="183"/>
        <v>0</v>
      </c>
      <c r="W428" s="110">
        <f t="shared" si="183"/>
        <v>0</v>
      </c>
      <c r="X428" s="110">
        <f t="shared" si="160"/>
        <v>0</v>
      </c>
      <c r="Y428" s="110">
        <f t="shared" si="160"/>
        <v>0</v>
      </c>
      <c r="Z428" s="110">
        <f t="shared" si="160"/>
        <v>1</v>
      </c>
      <c r="AB428" s="110">
        <f t="shared" si="167"/>
        <v>0</v>
      </c>
      <c r="AC428" s="110">
        <f t="shared" si="168"/>
        <v>0</v>
      </c>
      <c r="AD428" s="110">
        <f t="shared" si="169"/>
        <v>0</v>
      </c>
      <c r="AE428" s="110">
        <f t="shared" si="170"/>
        <v>0</v>
      </c>
      <c r="AF428" s="110">
        <f t="shared" si="171"/>
        <v>0</v>
      </c>
      <c r="AG428" s="110">
        <f t="shared" si="172"/>
        <v>0</v>
      </c>
      <c r="AI428" s="111">
        <f t="shared" si="161"/>
        <v>0</v>
      </c>
      <c r="AJ428" s="111">
        <f t="shared" si="162"/>
        <v>0</v>
      </c>
      <c r="AK428" s="111">
        <f t="shared" si="163"/>
        <v>0</v>
      </c>
      <c r="AR428" s="110" t="str">
        <f t="shared" si="173"/>
        <v/>
      </c>
      <c r="AS428" s="110" t="str">
        <f t="shared" si="174"/>
        <v/>
      </c>
      <c r="AT428" s="110" t="str">
        <f t="shared" si="175"/>
        <v/>
      </c>
      <c r="AU428" s="110" t="str">
        <f t="shared" si="176"/>
        <v/>
      </c>
      <c r="AV428" s="110" t="str">
        <f t="shared" si="177"/>
        <v/>
      </c>
      <c r="AW428" s="110" t="str">
        <f t="shared" si="184"/>
        <v/>
      </c>
      <c r="AX428" s="110" t="str">
        <f t="shared" si="184"/>
        <v/>
      </c>
      <c r="AY428" s="110" t="str">
        <f t="shared" si="184"/>
        <v/>
      </c>
      <c r="AZ428" s="110" t="str">
        <f t="shared" si="184"/>
        <v/>
      </c>
      <c r="BA428" s="110" t="str">
        <f t="shared" si="184"/>
        <v/>
      </c>
      <c r="BB428" s="110" t="str">
        <f t="shared" si="178"/>
        <v/>
      </c>
      <c r="BC428" s="110" t="str">
        <f t="shared" si="179"/>
        <v/>
      </c>
      <c r="BD428" s="110" t="str">
        <f t="shared" si="180"/>
        <v/>
      </c>
      <c r="BE428" s="110" t="str">
        <f t="shared" si="181"/>
        <v/>
      </c>
      <c r="BF428" s="110" t="str">
        <f t="shared" si="182"/>
        <v/>
      </c>
      <c r="BJ428" s="171" t="s">
        <v>1325</v>
      </c>
      <c r="BK428" s="171" t="s">
        <v>489</v>
      </c>
      <c r="BL428" s="171" t="s">
        <v>490</v>
      </c>
      <c r="BM428" s="171" t="s">
        <v>412</v>
      </c>
      <c r="BN428" s="171" t="s">
        <v>1326</v>
      </c>
    </row>
    <row r="429" spans="1:66" s="101" customFormat="1" ht="15">
      <c r="A429" s="35"/>
      <c r="B429" s="36"/>
      <c r="C429" s="36"/>
      <c r="D429" s="35"/>
      <c r="E429" s="36"/>
      <c r="F429" s="120"/>
      <c r="G429" s="97" t="str">
        <f t="shared" si="164"/>
        <v/>
      </c>
      <c r="H429" s="35"/>
      <c r="I429" s="36"/>
      <c r="J429" s="121"/>
      <c r="K429" s="121"/>
      <c r="L429" s="109">
        <f t="shared" si="165"/>
        <v>0</v>
      </c>
      <c r="M429" s="100">
        <f t="shared" si="166"/>
        <v>0</v>
      </c>
      <c r="N429" s="100"/>
      <c r="O429" s="110">
        <f t="shared" si="185"/>
        <v>0</v>
      </c>
      <c r="P429" s="110">
        <f t="shared" si="185"/>
        <v>0</v>
      </c>
      <c r="Q429" s="110">
        <f t="shared" si="185"/>
        <v>0</v>
      </c>
      <c r="R429" s="110">
        <f t="shared" si="185"/>
        <v>0</v>
      </c>
      <c r="S429" s="110">
        <f t="shared" si="185"/>
        <v>0</v>
      </c>
      <c r="T429" s="110">
        <f t="shared" si="185"/>
        <v>0</v>
      </c>
      <c r="U429" s="110">
        <f t="shared" si="183"/>
        <v>0</v>
      </c>
      <c r="V429" s="110">
        <f t="shared" si="183"/>
        <v>0</v>
      </c>
      <c r="W429" s="110">
        <f t="shared" si="183"/>
        <v>0</v>
      </c>
      <c r="X429" s="110">
        <f t="shared" si="160"/>
        <v>0</v>
      </c>
      <c r="Y429" s="110">
        <f t="shared" si="160"/>
        <v>0</v>
      </c>
      <c r="Z429" s="110">
        <f t="shared" si="160"/>
        <v>1</v>
      </c>
      <c r="AB429" s="110">
        <f t="shared" si="167"/>
        <v>0</v>
      </c>
      <c r="AC429" s="110">
        <f t="shared" si="168"/>
        <v>0</v>
      </c>
      <c r="AD429" s="110">
        <f t="shared" si="169"/>
        <v>0</v>
      </c>
      <c r="AE429" s="110">
        <f t="shared" si="170"/>
        <v>0</v>
      </c>
      <c r="AF429" s="110">
        <f t="shared" si="171"/>
        <v>0</v>
      </c>
      <c r="AG429" s="110">
        <f t="shared" si="172"/>
        <v>0</v>
      </c>
      <c r="AI429" s="111">
        <f t="shared" si="161"/>
        <v>0</v>
      </c>
      <c r="AJ429" s="111">
        <f t="shared" si="162"/>
        <v>0</v>
      </c>
      <c r="AK429" s="111">
        <f t="shared" si="163"/>
        <v>0</v>
      </c>
      <c r="AR429" s="110" t="str">
        <f t="shared" si="173"/>
        <v/>
      </c>
      <c r="AS429" s="110" t="str">
        <f t="shared" si="174"/>
        <v/>
      </c>
      <c r="AT429" s="110" t="str">
        <f t="shared" si="175"/>
        <v/>
      </c>
      <c r="AU429" s="110" t="str">
        <f t="shared" si="176"/>
        <v/>
      </c>
      <c r="AV429" s="110" t="str">
        <f t="shared" si="177"/>
        <v/>
      </c>
      <c r="AW429" s="110" t="str">
        <f t="shared" si="184"/>
        <v/>
      </c>
      <c r="AX429" s="110" t="str">
        <f t="shared" si="184"/>
        <v/>
      </c>
      <c r="AY429" s="110" t="str">
        <f t="shared" si="184"/>
        <v/>
      </c>
      <c r="AZ429" s="110" t="str">
        <f t="shared" si="184"/>
        <v/>
      </c>
      <c r="BA429" s="110" t="str">
        <f t="shared" si="184"/>
        <v/>
      </c>
      <c r="BB429" s="110" t="str">
        <f t="shared" si="178"/>
        <v/>
      </c>
      <c r="BC429" s="110" t="str">
        <f t="shared" si="179"/>
        <v/>
      </c>
      <c r="BD429" s="110" t="str">
        <f t="shared" si="180"/>
        <v/>
      </c>
      <c r="BE429" s="110" t="str">
        <f t="shared" si="181"/>
        <v/>
      </c>
      <c r="BF429" s="110" t="str">
        <f t="shared" si="182"/>
        <v/>
      </c>
      <c r="BJ429" s="171" t="s">
        <v>1327</v>
      </c>
      <c r="BK429" s="171" t="s">
        <v>663</v>
      </c>
      <c r="BL429" s="171" t="s">
        <v>664</v>
      </c>
      <c r="BM429" s="171" t="s">
        <v>665</v>
      </c>
      <c r="BN429" s="171" t="s">
        <v>1328</v>
      </c>
    </row>
    <row r="430" spans="1:66" s="101" customFormat="1" ht="15">
      <c r="A430" s="35"/>
      <c r="B430" s="36"/>
      <c r="C430" s="36"/>
      <c r="D430" s="35"/>
      <c r="E430" s="36"/>
      <c r="F430" s="120"/>
      <c r="G430" s="97" t="str">
        <f t="shared" si="164"/>
        <v/>
      </c>
      <c r="H430" s="35"/>
      <c r="I430" s="36"/>
      <c r="J430" s="121"/>
      <c r="K430" s="121"/>
      <c r="L430" s="109">
        <f t="shared" si="165"/>
        <v>0</v>
      </c>
      <c r="M430" s="100">
        <f t="shared" si="166"/>
        <v>0</v>
      </c>
      <c r="N430" s="100"/>
      <c r="O430" s="110">
        <f t="shared" si="185"/>
        <v>0</v>
      </c>
      <c r="P430" s="110">
        <f t="shared" si="185"/>
        <v>0</v>
      </c>
      <c r="Q430" s="110">
        <f t="shared" si="185"/>
        <v>0</v>
      </c>
      <c r="R430" s="110">
        <f t="shared" si="185"/>
        <v>0</v>
      </c>
      <c r="S430" s="110">
        <f t="shared" si="185"/>
        <v>0</v>
      </c>
      <c r="T430" s="110">
        <f t="shared" si="185"/>
        <v>0</v>
      </c>
      <c r="U430" s="110">
        <f t="shared" si="183"/>
        <v>0</v>
      </c>
      <c r="V430" s="110">
        <f t="shared" si="183"/>
        <v>0</v>
      </c>
      <c r="W430" s="110">
        <f t="shared" si="183"/>
        <v>0</v>
      </c>
      <c r="X430" s="110">
        <f t="shared" si="160"/>
        <v>0</v>
      </c>
      <c r="Y430" s="110">
        <f t="shared" si="160"/>
        <v>0</v>
      </c>
      <c r="Z430" s="110">
        <f t="shared" si="160"/>
        <v>1</v>
      </c>
      <c r="AB430" s="110">
        <f t="shared" si="167"/>
        <v>0</v>
      </c>
      <c r="AC430" s="110">
        <f t="shared" si="168"/>
        <v>0</v>
      </c>
      <c r="AD430" s="110">
        <f t="shared" si="169"/>
        <v>0</v>
      </c>
      <c r="AE430" s="110">
        <f t="shared" si="170"/>
        <v>0</v>
      </c>
      <c r="AF430" s="110">
        <f t="shared" si="171"/>
        <v>0</v>
      </c>
      <c r="AG430" s="110">
        <f t="shared" si="172"/>
        <v>0</v>
      </c>
      <c r="AI430" s="111">
        <f t="shared" si="161"/>
        <v>0</v>
      </c>
      <c r="AJ430" s="111">
        <f t="shared" si="162"/>
        <v>0</v>
      </c>
      <c r="AK430" s="111">
        <f t="shared" si="163"/>
        <v>0</v>
      </c>
      <c r="AR430" s="110" t="str">
        <f t="shared" si="173"/>
        <v/>
      </c>
      <c r="AS430" s="110" t="str">
        <f t="shared" si="174"/>
        <v/>
      </c>
      <c r="AT430" s="110" t="str">
        <f t="shared" si="175"/>
        <v/>
      </c>
      <c r="AU430" s="110" t="str">
        <f t="shared" si="176"/>
        <v/>
      </c>
      <c r="AV430" s="110" t="str">
        <f t="shared" si="177"/>
        <v/>
      </c>
      <c r="AW430" s="110" t="str">
        <f t="shared" si="184"/>
        <v/>
      </c>
      <c r="AX430" s="110" t="str">
        <f t="shared" si="184"/>
        <v/>
      </c>
      <c r="AY430" s="110" t="str">
        <f t="shared" si="184"/>
        <v/>
      </c>
      <c r="AZ430" s="110" t="str">
        <f t="shared" si="184"/>
        <v/>
      </c>
      <c r="BA430" s="110" t="str">
        <f t="shared" si="184"/>
        <v/>
      </c>
      <c r="BB430" s="110" t="str">
        <f t="shared" si="178"/>
        <v/>
      </c>
      <c r="BC430" s="110" t="str">
        <f t="shared" si="179"/>
        <v/>
      </c>
      <c r="BD430" s="110" t="str">
        <f t="shared" si="180"/>
        <v/>
      </c>
      <c r="BE430" s="110" t="str">
        <f t="shared" si="181"/>
        <v/>
      </c>
      <c r="BF430" s="110" t="str">
        <f t="shared" si="182"/>
        <v/>
      </c>
      <c r="BJ430" s="171" t="s">
        <v>1329</v>
      </c>
      <c r="BK430" s="171" t="s">
        <v>1330</v>
      </c>
      <c r="BL430" s="171" t="s">
        <v>1014</v>
      </c>
      <c r="BM430" s="171" t="s">
        <v>329</v>
      </c>
      <c r="BN430" s="171" t="s">
        <v>1331</v>
      </c>
    </row>
    <row r="431" spans="1:66" s="101" customFormat="1" ht="15">
      <c r="A431" s="35"/>
      <c r="B431" s="36"/>
      <c r="C431" s="36"/>
      <c r="D431" s="35"/>
      <c r="E431" s="36"/>
      <c r="F431" s="120"/>
      <c r="G431" s="97" t="str">
        <f t="shared" si="164"/>
        <v/>
      </c>
      <c r="H431" s="35"/>
      <c r="I431" s="36"/>
      <c r="J431" s="121"/>
      <c r="K431" s="121"/>
      <c r="L431" s="109">
        <f t="shared" si="165"/>
        <v>0</v>
      </c>
      <c r="M431" s="100">
        <f t="shared" si="166"/>
        <v>0</v>
      </c>
      <c r="N431" s="100"/>
      <c r="O431" s="110">
        <f t="shared" si="185"/>
        <v>0</v>
      </c>
      <c r="P431" s="110">
        <f t="shared" si="185"/>
        <v>0</v>
      </c>
      <c r="Q431" s="110">
        <f t="shared" si="185"/>
        <v>0</v>
      </c>
      <c r="R431" s="110">
        <f t="shared" si="185"/>
        <v>0</v>
      </c>
      <c r="S431" s="110">
        <f t="shared" si="185"/>
        <v>0</v>
      </c>
      <c r="T431" s="110">
        <f t="shared" si="185"/>
        <v>0</v>
      </c>
      <c r="U431" s="110">
        <f t="shared" si="183"/>
        <v>0</v>
      </c>
      <c r="V431" s="110">
        <f t="shared" si="183"/>
        <v>0</v>
      </c>
      <c r="W431" s="110">
        <f t="shared" si="183"/>
        <v>0</v>
      </c>
      <c r="X431" s="110">
        <f t="shared" si="160"/>
        <v>0</v>
      </c>
      <c r="Y431" s="110">
        <f t="shared" si="160"/>
        <v>0</v>
      </c>
      <c r="Z431" s="110">
        <f t="shared" si="160"/>
        <v>1</v>
      </c>
      <c r="AB431" s="110">
        <f t="shared" si="167"/>
        <v>0</v>
      </c>
      <c r="AC431" s="110">
        <f t="shared" si="168"/>
        <v>0</v>
      </c>
      <c r="AD431" s="110">
        <f t="shared" si="169"/>
        <v>0</v>
      </c>
      <c r="AE431" s="110">
        <f t="shared" si="170"/>
        <v>0</v>
      </c>
      <c r="AF431" s="110">
        <f t="shared" si="171"/>
        <v>0</v>
      </c>
      <c r="AG431" s="110">
        <f t="shared" si="172"/>
        <v>0</v>
      </c>
      <c r="AI431" s="111">
        <f t="shared" si="161"/>
        <v>0</v>
      </c>
      <c r="AJ431" s="111">
        <f t="shared" si="162"/>
        <v>0</v>
      </c>
      <c r="AK431" s="111">
        <f t="shared" si="163"/>
        <v>0</v>
      </c>
      <c r="AR431" s="110" t="str">
        <f t="shared" si="173"/>
        <v/>
      </c>
      <c r="AS431" s="110" t="str">
        <f t="shared" si="174"/>
        <v/>
      </c>
      <c r="AT431" s="110" t="str">
        <f t="shared" si="175"/>
        <v/>
      </c>
      <c r="AU431" s="110" t="str">
        <f t="shared" si="176"/>
        <v/>
      </c>
      <c r="AV431" s="110" t="str">
        <f t="shared" si="177"/>
        <v/>
      </c>
      <c r="AW431" s="110" t="str">
        <f t="shared" si="184"/>
        <v/>
      </c>
      <c r="AX431" s="110" t="str">
        <f t="shared" si="184"/>
        <v/>
      </c>
      <c r="AY431" s="110" t="str">
        <f t="shared" si="184"/>
        <v/>
      </c>
      <c r="AZ431" s="110" t="str">
        <f t="shared" si="184"/>
        <v/>
      </c>
      <c r="BA431" s="110" t="str">
        <f t="shared" si="184"/>
        <v/>
      </c>
      <c r="BB431" s="110" t="str">
        <f t="shared" si="178"/>
        <v/>
      </c>
      <c r="BC431" s="110" t="str">
        <f t="shared" si="179"/>
        <v/>
      </c>
      <c r="BD431" s="110" t="str">
        <f t="shared" si="180"/>
        <v/>
      </c>
      <c r="BE431" s="110" t="str">
        <f t="shared" si="181"/>
        <v/>
      </c>
      <c r="BF431" s="110" t="str">
        <f t="shared" si="182"/>
        <v/>
      </c>
      <c r="BJ431" s="171" t="s">
        <v>1332</v>
      </c>
      <c r="BK431" s="171" t="s">
        <v>1333</v>
      </c>
      <c r="BL431" s="171" t="s">
        <v>1334</v>
      </c>
      <c r="BM431" s="171" t="s">
        <v>314</v>
      </c>
      <c r="BN431" s="171" t="s">
        <v>1335</v>
      </c>
    </row>
    <row r="432" spans="1:66" s="101" customFormat="1" ht="15">
      <c r="A432" s="35"/>
      <c r="B432" s="36"/>
      <c r="C432" s="36"/>
      <c r="D432" s="35"/>
      <c r="E432" s="36"/>
      <c r="F432" s="120"/>
      <c r="G432" s="97" t="str">
        <f t="shared" si="164"/>
        <v/>
      </c>
      <c r="H432" s="35"/>
      <c r="I432" s="36"/>
      <c r="J432" s="121"/>
      <c r="K432" s="121"/>
      <c r="L432" s="109">
        <f t="shared" si="165"/>
        <v>0</v>
      </c>
      <c r="M432" s="100">
        <f t="shared" si="166"/>
        <v>0</v>
      </c>
      <c r="N432" s="100"/>
      <c r="O432" s="110">
        <f t="shared" si="185"/>
        <v>0</v>
      </c>
      <c r="P432" s="110">
        <f t="shared" si="185"/>
        <v>0</v>
      </c>
      <c r="Q432" s="110">
        <f t="shared" si="185"/>
        <v>0</v>
      </c>
      <c r="R432" s="110">
        <f t="shared" si="185"/>
        <v>0</v>
      </c>
      <c r="S432" s="110">
        <f t="shared" si="185"/>
        <v>0</v>
      </c>
      <c r="T432" s="110">
        <f t="shared" si="185"/>
        <v>0</v>
      </c>
      <c r="U432" s="110">
        <f t="shared" si="183"/>
        <v>0</v>
      </c>
      <c r="V432" s="110">
        <f t="shared" si="183"/>
        <v>0</v>
      </c>
      <c r="W432" s="110">
        <f t="shared" si="183"/>
        <v>0</v>
      </c>
      <c r="X432" s="110">
        <f t="shared" si="160"/>
        <v>0</v>
      </c>
      <c r="Y432" s="110">
        <f t="shared" si="160"/>
        <v>0</v>
      </c>
      <c r="Z432" s="110">
        <f t="shared" si="160"/>
        <v>1</v>
      </c>
      <c r="AB432" s="110">
        <f t="shared" si="167"/>
        <v>0</v>
      </c>
      <c r="AC432" s="110">
        <f t="shared" si="168"/>
        <v>0</v>
      </c>
      <c r="AD432" s="110">
        <f t="shared" si="169"/>
        <v>0</v>
      </c>
      <c r="AE432" s="110">
        <f t="shared" si="170"/>
        <v>0</v>
      </c>
      <c r="AF432" s="110">
        <f t="shared" si="171"/>
        <v>0</v>
      </c>
      <c r="AG432" s="110">
        <f t="shared" si="172"/>
        <v>0</v>
      </c>
      <c r="AI432" s="111">
        <f t="shared" si="161"/>
        <v>0</v>
      </c>
      <c r="AJ432" s="111">
        <f t="shared" si="162"/>
        <v>0</v>
      </c>
      <c r="AK432" s="111">
        <f t="shared" si="163"/>
        <v>0</v>
      </c>
      <c r="AR432" s="110" t="str">
        <f t="shared" si="173"/>
        <v/>
      </c>
      <c r="AS432" s="110" t="str">
        <f t="shared" si="174"/>
        <v/>
      </c>
      <c r="AT432" s="110" t="str">
        <f t="shared" si="175"/>
        <v/>
      </c>
      <c r="AU432" s="110" t="str">
        <f t="shared" si="176"/>
        <v/>
      </c>
      <c r="AV432" s="110" t="str">
        <f t="shared" si="177"/>
        <v/>
      </c>
      <c r="AW432" s="110" t="str">
        <f t="shared" si="184"/>
        <v/>
      </c>
      <c r="AX432" s="110" t="str">
        <f t="shared" si="184"/>
        <v/>
      </c>
      <c r="AY432" s="110" t="str">
        <f t="shared" si="184"/>
        <v/>
      </c>
      <c r="AZ432" s="110" t="str">
        <f t="shared" si="184"/>
        <v/>
      </c>
      <c r="BA432" s="110" t="str">
        <f t="shared" si="184"/>
        <v/>
      </c>
      <c r="BB432" s="110" t="str">
        <f t="shared" si="178"/>
        <v/>
      </c>
      <c r="BC432" s="110" t="str">
        <f t="shared" si="179"/>
        <v/>
      </c>
      <c r="BD432" s="110" t="str">
        <f t="shared" si="180"/>
        <v/>
      </c>
      <c r="BE432" s="110" t="str">
        <f t="shared" si="181"/>
        <v/>
      </c>
      <c r="BF432" s="110" t="str">
        <f t="shared" si="182"/>
        <v/>
      </c>
      <c r="BJ432" s="171" t="s">
        <v>1336</v>
      </c>
      <c r="BK432" s="171" t="s">
        <v>598</v>
      </c>
      <c r="BL432" s="171" t="s">
        <v>2348</v>
      </c>
      <c r="BM432" s="171" t="s">
        <v>599</v>
      </c>
      <c r="BN432" s="171" t="s">
        <v>1337</v>
      </c>
    </row>
    <row r="433" spans="1:66" s="101" customFormat="1" ht="15">
      <c r="A433" s="35"/>
      <c r="B433" s="36"/>
      <c r="C433" s="36"/>
      <c r="D433" s="35"/>
      <c r="E433" s="36"/>
      <c r="F433" s="120"/>
      <c r="G433" s="97" t="str">
        <f t="shared" si="164"/>
        <v/>
      </c>
      <c r="H433" s="35"/>
      <c r="I433" s="36"/>
      <c r="J433" s="121"/>
      <c r="K433" s="121"/>
      <c r="L433" s="109">
        <f t="shared" si="165"/>
        <v>0</v>
      </c>
      <c r="M433" s="100">
        <f t="shared" si="166"/>
        <v>0</v>
      </c>
      <c r="N433" s="100"/>
      <c r="O433" s="110">
        <f t="shared" si="185"/>
        <v>0</v>
      </c>
      <c r="P433" s="110">
        <f t="shared" si="185"/>
        <v>0</v>
      </c>
      <c r="Q433" s="110">
        <f t="shared" si="185"/>
        <v>0</v>
      </c>
      <c r="R433" s="110">
        <f t="shared" si="185"/>
        <v>0</v>
      </c>
      <c r="S433" s="110">
        <f t="shared" si="185"/>
        <v>0</v>
      </c>
      <c r="T433" s="110">
        <f t="shared" si="185"/>
        <v>0</v>
      </c>
      <c r="U433" s="110">
        <f t="shared" si="183"/>
        <v>0</v>
      </c>
      <c r="V433" s="110">
        <f t="shared" si="183"/>
        <v>0</v>
      </c>
      <c r="W433" s="110">
        <f t="shared" si="183"/>
        <v>0</v>
      </c>
      <c r="X433" s="110">
        <f t="shared" si="160"/>
        <v>0</v>
      </c>
      <c r="Y433" s="110">
        <f t="shared" si="160"/>
        <v>0</v>
      </c>
      <c r="Z433" s="110">
        <f t="shared" si="160"/>
        <v>1</v>
      </c>
      <c r="AB433" s="110">
        <f t="shared" si="167"/>
        <v>0</v>
      </c>
      <c r="AC433" s="110">
        <f t="shared" si="168"/>
        <v>0</v>
      </c>
      <c r="AD433" s="110">
        <f t="shared" si="169"/>
        <v>0</v>
      </c>
      <c r="AE433" s="110">
        <f t="shared" si="170"/>
        <v>0</v>
      </c>
      <c r="AF433" s="110">
        <f t="shared" si="171"/>
        <v>0</v>
      </c>
      <c r="AG433" s="110">
        <f t="shared" si="172"/>
        <v>0</v>
      </c>
      <c r="AI433" s="111">
        <f t="shared" si="161"/>
        <v>0</v>
      </c>
      <c r="AJ433" s="111">
        <f t="shared" si="162"/>
        <v>0</v>
      </c>
      <c r="AK433" s="111">
        <f t="shared" si="163"/>
        <v>0</v>
      </c>
      <c r="AR433" s="110" t="str">
        <f t="shared" si="173"/>
        <v/>
      </c>
      <c r="AS433" s="110" t="str">
        <f t="shared" si="174"/>
        <v/>
      </c>
      <c r="AT433" s="110" t="str">
        <f t="shared" si="175"/>
        <v/>
      </c>
      <c r="AU433" s="110" t="str">
        <f t="shared" si="176"/>
        <v/>
      </c>
      <c r="AV433" s="110" t="str">
        <f t="shared" si="177"/>
        <v/>
      </c>
      <c r="AW433" s="110" t="str">
        <f t="shared" si="184"/>
        <v/>
      </c>
      <c r="AX433" s="110" t="str">
        <f t="shared" si="184"/>
        <v/>
      </c>
      <c r="AY433" s="110" t="str">
        <f t="shared" si="184"/>
        <v/>
      </c>
      <c r="AZ433" s="110" t="str">
        <f t="shared" si="184"/>
        <v/>
      </c>
      <c r="BA433" s="110" t="str">
        <f t="shared" si="184"/>
        <v/>
      </c>
      <c r="BB433" s="110" t="str">
        <f t="shared" si="178"/>
        <v/>
      </c>
      <c r="BC433" s="110" t="str">
        <f t="shared" si="179"/>
        <v/>
      </c>
      <c r="BD433" s="110" t="str">
        <f t="shared" si="180"/>
        <v/>
      </c>
      <c r="BE433" s="110" t="str">
        <f t="shared" si="181"/>
        <v/>
      </c>
      <c r="BF433" s="110" t="str">
        <f t="shared" si="182"/>
        <v/>
      </c>
      <c r="BJ433" s="171" t="s">
        <v>1338</v>
      </c>
      <c r="BK433" s="171" t="s">
        <v>485</v>
      </c>
      <c r="BL433" s="171" t="s">
        <v>486</v>
      </c>
      <c r="BM433" s="171" t="s">
        <v>304</v>
      </c>
      <c r="BN433" s="171" t="s">
        <v>2350</v>
      </c>
    </row>
    <row r="434" spans="1:66" s="101" customFormat="1" ht="15">
      <c r="A434" s="35"/>
      <c r="B434" s="36"/>
      <c r="C434" s="36"/>
      <c r="D434" s="35"/>
      <c r="E434" s="36"/>
      <c r="F434" s="120"/>
      <c r="G434" s="97" t="str">
        <f t="shared" si="164"/>
        <v/>
      </c>
      <c r="H434" s="35"/>
      <c r="I434" s="36"/>
      <c r="J434" s="121"/>
      <c r="K434" s="121"/>
      <c r="L434" s="109">
        <f t="shared" si="165"/>
        <v>0</v>
      </c>
      <c r="M434" s="100">
        <f t="shared" si="166"/>
        <v>0</v>
      </c>
      <c r="N434" s="100"/>
      <c r="O434" s="110">
        <f t="shared" si="185"/>
        <v>0</v>
      </c>
      <c r="P434" s="110">
        <f t="shared" si="185"/>
        <v>0</v>
      </c>
      <c r="Q434" s="110">
        <f t="shared" si="185"/>
        <v>0</v>
      </c>
      <c r="R434" s="110">
        <f t="shared" si="185"/>
        <v>0</v>
      </c>
      <c r="S434" s="110">
        <f t="shared" si="185"/>
        <v>0</v>
      </c>
      <c r="T434" s="110">
        <f t="shared" si="185"/>
        <v>0</v>
      </c>
      <c r="U434" s="110">
        <f t="shared" si="183"/>
        <v>0</v>
      </c>
      <c r="V434" s="110">
        <f t="shared" si="183"/>
        <v>0</v>
      </c>
      <c r="W434" s="110">
        <f t="shared" si="183"/>
        <v>0</v>
      </c>
      <c r="X434" s="110">
        <f t="shared" si="160"/>
        <v>0</v>
      </c>
      <c r="Y434" s="110">
        <f t="shared" si="160"/>
        <v>0</v>
      </c>
      <c r="Z434" s="110">
        <f t="shared" si="160"/>
        <v>1</v>
      </c>
      <c r="AB434" s="110">
        <f t="shared" si="167"/>
        <v>0</v>
      </c>
      <c r="AC434" s="110">
        <f t="shared" si="168"/>
        <v>0</v>
      </c>
      <c r="AD434" s="110">
        <f t="shared" si="169"/>
        <v>0</v>
      </c>
      <c r="AE434" s="110">
        <f t="shared" si="170"/>
        <v>0</v>
      </c>
      <c r="AF434" s="110">
        <f t="shared" si="171"/>
        <v>0</v>
      </c>
      <c r="AG434" s="110">
        <f t="shared" si="172"/>
        <v>0</v>
      </c>
      <c r="AI434" s="111">
        <f t="shared" si="161"/>
        <v>0</v>
      </c>
      <c r="AJ434" s="111">
        <f t="shared" si="162"/>
        <v>0</v>
      </c>
      <c r="AK434" s="111">
        <f t="shared" si="163"/>
        <v>0</v>
      </c>
      <c r="AR434" s="110" t="str">
        <f t="shared" si="173"/>
        <v/>
      </c>
      <c r="AS434" s="110" t="str">
        <f t="shared" si="174"/>
        <v/>
      </c>
      <c r="AT434" s="110" t="str">
        <f t="shared" si="175"/>
        <v/>
      </c>
      <c r="AU434" s="110" t="str">
        <f t="shared" si="176"/>
        <v/>
      </c>
      <c r="AV434" s="110" t="str">
        <f t="shared" si="177"/>
        <v/>
      </c>
      <c r="AW434" s="110" t="str">
        <f t="shared" si="184"/>
        <v/>
      </c>
      <c r="AX434" s="110" t="str">
        <f t="shared" si="184"/>
        <v/>
      </c>
      <c r="AY434" s="110" t="str">
        <f t="shared" si="184"/>
        <v/>
      </c>
      <c r="AZ434" s="110" t="str">
        <f t="shared" si="184"/>
        <v/>
      </c>
      <c r="BA434" s="110" t="str">
        <f t="shared" si="184"/>
        <v/>
      </c>
      <c r="BB434" s="110" t="str">
        <f t="shared" si="178"/>
        <v/>
      </c>
      <c r="BC434" s="110" t="str">
        <f t="shared" si="179"/>
        <v/>
      </c>
      <c r="BD434" s="110" t="str">
        <f t="shared" si="180"/>
        <v/>
      </c>
      <c r="BE434" s="110" t="str">
        <f t="shared" si="181"/>
        <v/>
      </c>
      <c r="BF434" s="110" t="str">
        <f t="shared" si="182"/>
        <v/>
      </c>
      <c r="BJ434" s="171" t="s">
        <v>1339</v>
      </c>
      <c r="BK434" s="171" t="s">
        <v>1043</v>
      </c>
      <c r="BL434" s="171" t="s">
        <v>1044</v>
      </c>
      <c r="BM434" s="171" t="s">
        <v>314</v>
      </c>
      <c r="BN434" s="171" t="s">
        <v>1340</v>
      </c>
    </row>
    <row r="435" spans="1:66" s="101" customFormat="1" ht="15">
      <c r="A435" s="35"/>
      <c r="B435" s="36"/>
      <c r="C435" s="36"/>
      <c r="D435" s="35"/>
      <c r="E435" s="36"/>
      <c r="F435" s="120"/>
      <c r="G435" s="97" t="str">
        <f t="shared" si="164"/>
        <v/>
      </c>
      <c r="H435" s="35"/>
      <c r="I435" s="36"/>
      <c r="J435" s="121"/>
      <c r="K435" s="121"/>
      <c r="L435" s="109">
        <f t="shared" si="165"/>
        <v>0</v>
      </c>
      <c r="M435" s="100">
        <f t="shared" si="166"/>
        <v>0</v>
      </c>
      <c r="N435" s="100"/>
      <c r="O435" s="110">
        <f t="shared" si="185"/>
        <v>0</v>
      </c>
      <c r="P435" s="110">
        <f t="shared" si="185"/>
        <v>0</v>
      </c>
      <c r="Q435" s="110">
        <f t="shared" si="185"/>
        <v>0</v>
      </c>
      <c r="R435" s="110">
        <f t="shared" si="185"/>
        <v>0</v>
      </c>
      <c r="S435" s="110">
        <f t="shared" si="185"/>
        <v>0</v>
      </c>
      <c r="T435" s="110">
        <f t="shared" si="185"/>
        <v>0</v>
      </c>
      <c r="U435" s="110">
        <f t="shared" si="183"/>
        <v>0</v>
      </c>
      <c r="V435" s="110">
        <f t="shared" si="183"/>
        <v>0</v>
      </c>
      <c r="W435" s="110">
        <f t="shared" si="183"/>
        <v>0</v>
      </c>
      <c r="X435" s="110">
        <f t="shared" si="160"/>
        <v>0</v>
      </c>
      <c r="Y435" s="110">
        <f t="shared" si="160"/>
        <v>0</v>
      </c>
      <c r="Z435" s="110">
        <f t="shared" si="160"/>
        <v>1</v>
      </c>
      <c r="AB435" s="110">
        <f t="shared" si="167"/>
        <v>0</v>
      </c>
      <c r="AC435" s="110">
        <f t="shared" si="168"/>
        <v>0</v>
      </c>
      <c r="AD435" s="110">
        <f t="shared" si="169"/>
        <v>0</v>
      </c>
      <c r="AE435" s="110">
        <f t="shared" si="170"/>
        <v>0</v>
      </c>
      <c r="AF435" s="110">
        <f t="shared" si="171"/>
        <v>0</v>
      </c>
      <c r="AG435" s="110">
        <f t="shared" si="172"/>
        <v>0</v>
      </c>
      <c r="AI435" s="111">
        <f t="shared" si="161"/>
        <v>0</v>
      </c>
      <c r="AJ435" s="111">
        <f t="shared" si="162"/>
        <v>0</v>
      </c>
      <c r="AK435" s="111">
        <f t="shared" si="163"/>
        <v>0</v>
      </c>
      <c r="AR435" s="110" t="str">
        <f t="shared" si="173"/>
        <v/>
      </c>
      <c r="AS435" s="110" t="str">
        <f t="shared" si="174"/>
        <v/>
      </c>
      <c r="AT435" s="110" t="str">
        <f t="shared" si="175"/>
        <v/>
      </c>
      <c r="AU435" s="110" t="str">
        <f t="shared" si="176"/>
        <v/>
      </c>
      <c r="AV435" s="110" t="str">
        <f t="shared" si="177"/>
        <v/>
      </c>
      <c r="AW435" s="110" t="str">
        <f t="shared" si="184"/>
        <v/>
      </c>
      <c r="AX435" s="110" t="str">
        <f t="shared" si="184"/>
        <v/>
      </c>
      <c r="AY435" s="110" t="str">
        <f t="shared" si="184"/>
        <v/>
      </c>
      <c r="AZ435" s="110" t="str">
        <f t="shared" si="184"/>
        <v/>
      </c>
      <c r="BA435" s="110" t="str">
        <f t="shared" si="184"/>
        <v/>
      </c>
      <c r="BB435" s="110" t="str">
        <f t="shared" si="178"/>
        <v/>
      </c>
      <c r="BC435" s="110" t="str">
        <f t="shared" si="179"/>
        <v/>
      </c>
      <c r="BD435" s="110" t="str">
        <f t="shared" si="180"/>
        <v/>
      </c>
      <c r="BE435" s="110" t="str">
        <f t="shared" si="181"/>
        <v/>
      </c>
      <c r="BF435" s="110" t="str">
        <f t="shared" si="182"/>
        <v/>
      </c>
      <c r="BJ435" s="171" t="s">
        <v>1341</v>
      </c>
      <c r="BK435" s="171" t="s">
        <v>1080</v>
      </c>
      <c r="BL435" s="171" t="s">
        <v>1081</v>
      </c>
      <c r="BM435" s="171" t="s">
        <v>1082</v>
      </c>
      <c r="BN435" s="171" t="s">
        <v>1342</v>
      </c>
    </row>
    <row r="436" spans="1:66" s="101" customFormat="1" ht="15">
      <c r="A436" s="35"/>
      <c r="B436" s="36"/>
      <c r="C436" s="36"/>
      <c r="D436" s="35"/>
      <c r="E436" s="36"/>
      <c r="F436" s="120"/>
      <c r="G436" s="97" t="str">
        <f t="shared" si="164"/>
        <v/>
      </c>
      <c r="H436" s="35"/>
      <c r="I436" s="36"/>
      <c r="J436" s="121"/>
      <c r="K436" s="121"/>
      <c r="L436" s="109">
        <f t="shared" si="165"/>
        <v>0</v>
      </c>
      <c r="M436" s="100">
        <f t="shared" si="166"/>
        <v>0</v>
      </c>
      <c r="N436" s="100"/>
      <c r="O436" s="110">
        <f t="shared" si="185"/>
        <v>0</v>
      </c>
      <c r="P436" s="110">
        <f t="shared" si="185"/>
        <v>0</v>
      </c>
      <c r="Q436" s="110">
        <f t="shared" si="185"/>
        <v>0</v>
      </c>
      <c r="R436" s="110">
        <f t="shared" si="185"/>
        <v>0</v>
      </c>
      <c r="S436" s="110">
        <f t="shared" si="185"/>
        <v>0</v>
      </c>
      <c r="T436" s="110">
        <f t="shared" si="185"/>
        <v>0</v>
      </c>
      <c r="U436" s="110">
        <f t="shared" si="183"/>
        <v>0</v>
      </c>
      <c r="V436" s="110">
        <f t="shared" si="183"/>
        <v>0</v>
      </c>
      <c r="W436" s="110">
        <f t="shared" si="183"/>
        <v>0</v>
      </c>
      <c r="X436" s="110">
        <f t="shared" si="160"/>
        <v>0</v>
      </c>
      <c r="Y436" s="110">
        <f t="shared" si="160"/>
        <v>0</v>
      </c>
      <c r="Z436" s="110">
        <f t="shared" si="160"/>
        <v>1</v>
      </c>
      <c r="AB436" s="110">
        <f t="shared" si="167"/>
        <v>0</v>
      </c>
      <c r="AC436" s="110">
        <f t="shared" si="168"/>
        <v>0</v>
      </c>
      <c r="AD436" s="110">
        <f t="shared" si="169"/>
        <v>0</v>
      </c>
      <c r="AE436" s="110">
        <f t="shared" si="170"/>
        <v>0</v>
      </c>
      <c r="AF436" s="110">
        <f t="shared" si="171"/>
        <v>0</v>
      </c>
      <c r="AG436" s="110">
        <f t="shared" si="172"/>
        <v>0</v>
      </c>
      <c r="AI436" s="111">
        <f t="shared" si="161"/>
        <v>0</v>
      </c>
      <c r="AJ436" s="111">
        <f t="shared" si="162"/>
        <v>0</v>
      </c>
      <c r="AK436" s="111">
        <f t="shared" si="163"/>
        <v>0</v>
      </c>
      <c r="AR436" s="110" t="str">
        <f t="shared" si="173"/>
        <v/>
      </c>
      <c r="AS436" s="110" t="str">
        <f t="shared" si="174"/>
        <v/>
      </c>
      <c r="AT436" s="110" t="str">
        <f t="shared" si="175"/>
        <v/>
      </c>
      <c r="AU436" s="110" t="str">
        <f t="shared" si="176"/>
        <v/>
      </c>
      <c r="AV436" s="110" t="str">
        <f t="shared" si="177"/>
        <v/>
      </c>
      <c r="AW436" s="110" t="str">
        <f t="shared" si="184"/>
        <v/>
      </c>
      <c r="AX436" s="110" t="str">
        <f t="shared" si="184"/>
        <v/>
      </c>
      <c r="AY436" s="110" t="str">
        <f t="shared" si="184"/>
        <v/>
      </c>
      <c r="AZ436" s="110" t="str">
        <f t="shared" si="184"/>
        <v/>
      </c>
      <c r="BA436" s="110" t="str">
        <f t="shared" si="184"/>
        <v/>
      </c>
      <c r="BB436" s="110" t="str">
        <f t="shared" si="178"/>
        <v/>
      </c>
      <c r="BC436" s="110" t="str">
        <f t="shared" si="179"/>
        <v/>
      </c>
      <c r="BD436" s="110" t="str">
        <f t="shared" si="180"/>
        <v/>
      </c>
      <c r="BE436" s="110" t="str">
        <f t="shared" si="181"/>
        <v/>
      </c>
      <c r="BF436" s="110" t="str">
        <f t="shared" si="182"/>
        <v/>
      </c>
      <c r="BJ436" s="171" t="s">
        <v>1343</v>
      </c>
      <c r="BK436" s="171" t="s">
        <v>565</v>
      </c>
      <c r="BL436" s="171" t="s">
        <v>566</v>
      </c>
      <c r="BM436" s="171" t="s">
        <v>412</v>
      </c>
      <c r="BN436" s="171" t="s">
        <v>1344</v>
      </c>
    </row>
    <row r="437" spans="1:66" s="101" customFormat="1" ht="15">
      <c r="A437" s="35"/>
      <c r="B437" s="36"/>
      <c r="C437" s="36"/>
      <c r="D437" s="35"/>
      <c r="E437" s="36"/>
      <c r="F437" s="120"/>
      <c r="G437" s="97" t="str">
        <f t="shared" si="164"/>
        <v/>
      </c>
      <c r="H437" s="35"/>
      <c r="I437" s="36"/>
      <c r="J437" s="121"/>
      <c r="K437" s="121"/>
      <c r="L437" s="109">
        <f t="shared" si="165"/>
        <v>0</v>
      </c>
      <c r="M437" s="100">
        <f t="shared" si="166"/>
        <v>0</v>
      </c>
      <c r="N437" s="100"/>
      <c r="O437" s="110">
        <f t="shared" si="185"/>
        <v>0</v>
      </c>
      <c r="P437" s="110">
        <f t="shared" si="185"/>
        <v>0</v>
      </c>
      <c r="Q437" s="110">
        <f t="shared" si="185"/>
        <v>0</v>
      </c>
      <c r="R437" s="110">
        <f t="shared" si="185"/>
        <v>0</v>
      </c>
      <c r="S437" s="110">
        <f t="shared" si="185"/>
        <v>0</v>
      </c>
      <c r="T437" s="110">
        <f t="shared" si="185"/>
        <v>0</v>
      </c>
      <c r="U437" s="110">
        <f t="shared" si="183"/>
        <v>0</v>
      </c>
      <c r="V437" s="110">
        <f t="shared" si="183"/>
        <v>0</v>
      </c>
      <c r="W437" s="110">
        <f t="shared" si="183"/>
        <v>0</v>
      </c>
      <c r="X437" s="110">
        <f t="shared" si="160"/>
        <v>0</v>
      </c>
      <c r="Y437" s="110">
        <f t="shared" si="160"/>
        <v>0</v>
      </c>
      <c r="Z437" s="110">
        <f t="shared" si="160"/>
        <v>1</v>
      </c>
      <c r="AB437" s="110">
        <f t="shared" si="167"/>
        <v>0</v>
      </c>
      <c r="AC437" s="110">
        <f t="shared" si="168"/>
        <v>0</v>
      </c>
      <c r="AD437" s="110">
        <f t="shared" si="169"/>
        <v>0</v>
      </c>
      <c r="AE437" s="110">
        <f t="shared" si="170"/>
        <v>0</v>
      </c>
      <c r="AF437" s="110">
        <f t="shared" si="171"/>
        <v>0</v>
      </c>
      <c r="AG437" s="110">
        <f t="shared" si="172"/>
        <v>0</v>
      </c>
      <c r="AI437" s="111">
        <f t="shared" si="161"/>
        <v>0</v>
      </c>
      <c r="AJ437" s="111">
        <f t="shared" si="162"/>
        <v>0</v>
      </c>
      <c r="AK437" s="111">
        <f t="shared" si="163"/>
        <v>0</v>
      </c>
      <c r="AR437" s="110" t="str">
        <f t="shared" si="173"/>
        <v/>
      </c>
      <c r="AS437" s="110" t="str">
        <f t="shared" si="174"/>
        <v/>
      </c>
      <c r="AT437" s="110" t="str">
        <f t="shared" si="175"/>
        <v/>
      </c>
      <c r="AU437" s="110" t="str">
        <f t="shared" si="176"/>
        <v/>
      </c>
      <c r="AV437" s="110" t="str">
        <f t="shared" si="177"/>
        <v/>
      </c>
      <c r="AW437" s="110" t="str">
        <f t="shared" si="184"/>
        <v/>
      </c>
      <c r="AX437" s="110" t="str">
        <f t="shared" si="184"/>
        <v/>
      </c>
      <c r="AY437" s="110" t="str">
        <f t="shared" si="184"/>
        <v/>
      </c>
      <c r="AZ437" s="110" t="str">
        <f t="shared" si="184"/>
        <v/>
      </c>
      <c r="BA437" s="110" t="str">
        <f t="shared" si="184"/>
        <v/>
      </c>
      <c r="BB437" s="110" t="str">
        <f t="shared" si="178"/>
        <v/>
      </c>
      <c r="BC437" s="110" t="str">
        <f t="shared" si="179"/>
        <v/>
      </c>
      <c r="BD437" s="110" t="str">
        <f t="shared" si="180"/>
        <v/>
      </c>
      <c r="BE437" s="110" t="str">
        <f t="shared" si="181"/>
        <v/>
      </c>
      <c r="BF437" s="110" t="str">
        <f t="shared" si="182"/>
        <v/>
      </c>
      <c r="BJ437" s="171" t="s">
        <v>1345</v>
      </c>
      <c r="BK437" s="171" t="s">
        <v>485</v>
      </c>
      <c r="BL437" s="171" t="s">
        <v>486</v>
      </c>
      <c r="BM437" s="171" t="s">
        <v>304</v>
      </c>
      <c r="BN437" s="171" t="s">
        <v>1346</v>
      </c>
    </row>
    <row r="438" spans="1:66" s="101" customFormat="1" ht="15">
      <c r="A438" s="35"/>
      <c r="B438" s="36"/>
      <c r="C438" s="36"/>
      <c r="D438" s="35"/>
      <c r="E438" s="36"/>
      <c r="F438" s="120"/>
      <c r="G438" s="97" t="str">
        <f t="shared" si="164"/>
        <v/>
      </c>
      <c r="H438" s="35"/>
      <c r="I438" s="36"/>
      <c r="J438" s="121"/>
      <c r="K438" s="121"/>
      <c r="L438" s="109">
        <f t="shared" si="165"/>
        <v>0</v>
      </c>
      <c r="M438" s="100">
        <f t="shared" si="166"/>
        <v>0</v>
      </c>
      <c r="N438" s="100"/>
      <c r="O438" s="110">
        <f t="shared" si="185"/>
        <v>0</v>
      </c>
      <c r="P438" s="110">
        <f t="shared" si="185"/>
        <v>0</v>
      </c>
      <c r="Q438" s="110">
        <f t="shared" si="185"/>
        <v>0</v>
      </c>
      <c r="R438" s="110">
        <f t="shared" si="185"/>
        <v>0</v>
      </c>
      <c r="S438" s="110">
        <f t="shared" si="185"/>
        <v>0</v>
      </c>
      <c r="T438" s="110">
        <f t="shared" si="185"/>
        <v>0</v>
      </c>
      <c r="U438" s="110">
        <f t="shared" si="183"/>
        <v>0</v>
      </c>
      <c r="V438" s="110">
        <f t="shared" si="183"/>
        <v>0</v>
      </c>
      <c r="W438" s="110">
        <f t="shared" si="183"/>
        <v>0</v>
      </c>
      <c r="X438" s="110">
        <f t="shared" si="160"/>
        <v>0</v>
      </c>
      <c r="Y438" s="110">
        <f t="shared" si="160"/>
        <v>0</v>
      </c>
      <c r="Z438" s="110">
        <f t="shared" si="160"/>
        <v>1</v>
      </c>
      <c r="AB438" s="110">
        <f t="shared" si="167"/>
        <v>0</v>
      </c>
      <c r="AC438" s="110">
        <f t="shared" si="168"/>
        <v>0</v>
      </c>
      <c r="AD438" s="110">
        <f t="shared" si="169"/>
        <v>0</v>
      </c>
      <c r="AE438" s="110">
        <f t="shared" si="170"/>
        <v>0</v>
      </c>
      <c r="AF438" s="110">
        <f t="shared" si="171"/>
        <v>0</v>
      </c>
      <c r="AG438" s="110">
        <f t="shared" si="172"/>
        <v>0</v>
      </c>
      <c r="AI438" s="111">
        <f t="shared" si="161"/>
        <v>0</v>
      </c>
      <c r="AJ438" s="111">
        <f t="shared" si="162"/>
        <v>0</v>
      </c>
      <c r="AK438" s="111">
        <f t="shared" si="163"/>
        <v>0</v>
      </c>
      <c r="AR438" s="110" t="str">
        <f t="shared" si="173"/>
        <v/>
      </c>
      <c r="AS438" s="110" t="str">
        <f t="shared" si="174"/>
        <v/>
      </c>
      <c r="AT438" s="110" t="str">
        <f t="shared" si="175"/>
        <v/>
      </c>
      <c r="AU438" s="110" t="str">
        <f t="shared" si="176"/>
        <v/>
      </c>
      <c r="AV438" s="110" t="str">
        <f t="shared" si="177"/>
        <v/>
      </c>
      <c r="AW438" s="110" t="str">
        <f t="shared" si="184"/>
        <v/>
      </c>
      <c r="AX438" s="110" t="str">
        <f t="shared" si="184"/>
        <v/>
      </c>
      <c r="AY438" s="110" t="str">
        <f t="shared" si="184"/>
        <v/>
      </c>
      <c r="AZ438" s="110" t="str">
        <f t="shared" si="184"/>
        <v/>
      </c>
      <c r="BA438" s="110" t="str">
        <f t="shared" si="184"/>
        <v/>
      </c>
      <c r="BB438" s="110" t="str">
        <f t="shared" si="178"/>
        <v/>
      </c>
      <c r="BC438" s="110" t="str">
        <f t="shared" si="179"/>
        <v/>
      </c>
      <c r="BD438" s="110" t="str">
        <f t="shared" si="180"/>
        <v/>
      </c>
      <c r="BE438" s="110" t="str">
        <f t="shared" si="181"/>
        <v/>
      </c>
      <c r="BF438" s="110" t="str">
        <f t="shared" si="182"/>
        <v/>
      </c>
      <c r="BJ438" s="171" t="s">
        <v>1347</v>
      </c>
      <c r="BK438" s="171" t="s">
        <v>521</v>
      </c>
      <c r="BL438" s="171" t="s">
        <v>522</v>
      </c>
      <c r="BM438" s="171" t="s">
        <v>314</v>
      </c>
      <c r="BN438" s="171" t="s">
        <v>1348</v>
      </c>
    </row>
    <row r="439" spans="1:66" s="101" customFormat="1" ht="15">
      <c r="A439" s="35"/>
      <c r="B439" s="36"/>
      <c r="C439" s="36"/>
      <c r="D439" s="35"/>
      <c r="E439" s="36"/>
      <c r="F439" s="120"/>
      <c r="G439" s="97" t="str">
        <f t="shared" si="164"/>
        <v/>
      </c>
      <c r="H439" s="35"/>
      <c r="I439" s="36"/>
      <c r="J439" s="121"/>
      <c r="K439" s="121"/>
      <c r="L439" s="109">
        <f t="shared" si="165"/>
        <v>0</v>
      </c>
      <c r="M439" s="100">
        <f t="shared" si="166"/>
        <v>0</v>
      </c>
      <c r="N439" s="100"/>
      <c r="O439" s="110">
        <f t="shared" si="185"/>
        <v>0</v>
      </c>
      <c r="P439" s="110">
        <f t="shared" si="185"/>
        <v>0</v>
      </c>
      <c r="Q439" s="110">
        <f t="shared" si="185"/>
        <v>0</v>
      </c>
      <c r="R439" s="110">
        <f t="shared" si="185"/>
        <v>0</v>
      </c>
      <c r="S439" s="110">
        <f t="shared" si="185"/>
        <v>0</v>
      </c>
      <c r="T439" s="110">
        <f t="shared" si="185"/>
        <v>0</v>
      </c>
      <c r="U439" s="110">
        <f t="shared" si="183"/>
        <v>0</v>
      </c>
      <c r="V439" s="110">
        <f t="shared" si="183"/>
        <v>0</v>
      </c>
      <c r="W439" s="110">
        <f t="shared" si="183"/>
        <v>0</v>
      </c>
      <c r="X439" s="110">
        <f t="shared" si="160"/>
        <v>0</v>
      </c>
      <c r="Y439" s="110">
        <f t="shared" si="160"/>
        <v>0</v>
      </c>
      <c r="Z439" s="110">
        <f t="shared" si="160"/>
        <v>1</v>
      </c>
      <c r="AB439" s="110">
        <f t="shared" si="167"/>
        <v>0</v>
      </c>
      <c r="AC439" s="110">
        <f t="shared" si="168"/>
        <v>0</v>
      </c>
      <c r="AD439" s="110">
        <f t="shared" si="169"/>
        <v>0</v>
      </c>
      <c r="AE439" s="110">
        <f t="shared" si="170"/>
        <v>0</v>
      </c>
      <c r="AF439" s="110">
        <f t="shared" si="171"/>
        <v>0</v>
      </c>
      <c r="AG439" s="110">
        <f t="shared" si="172"/>
        <v>0</v>
      </c>
      <c r="AI439" s="111">
        <f t="shared" si="161"/>
        <v>0</v>
      </c>
      <c r="AJ439" s="111">
        <f t="shared" si="162"/>
        <v>0</v>
      </c>
      <c r="AK439" s="111">
        <f t="shared" si="163"/>
        <v>0</v>
      </c>
      <c r="AR439" s="110" t="str">
        <f t="shared" si="173"/>
        <v/>
      </c>
      <c r="AS439" s="110" t="str">
        <f t="shared" si="174"/>
        <v/>
      </c>
      <c r="AT439" s="110" t="str">
        <f t="shared" si="175"/>
        <v/>
      </c>
      <c r="AU439" s="110" t="str">
        <f t="shared" si="176"/>
        <v/>
      </c>
      <c r="AV439" s="110" t="str">
        <f t="shared" si="177"/>
        <v/>
      </c>
      <c r="AW439" s="110" t="str">
        <f t="shared" si="184"/>
        <v/>
      </c>
      <c r="AX439" s="110" t="str">
        <f t="shared" si="184"/>
        <v/>
      </c>
      <c r="AY439" s="110" t="str">
        <f t="shared" si="184"/>
        <v/>
      </c>
      <c r="AZ439" s="110" t="str">
        <f t="shared" si="184"/>
        <v/>
      </c>
      <c r="BA439" s="110" t="str">
        <f t="shared" si="184"/>
        <v/>
      </c>
      <c r="BB439" s="110" t="str">
        <f t="shared" si="178"/>
        <v/>
      </c>
      <c r="BC439" s="110" t="str">
        <f t="shared" si="179"/>
        <v/>
      </c>
      <c r="BD439" s="110" t="str">
        <f t="shared" si="180"/>
        <v/>
      </c>
      <c r="BE439" s="110" t="str">
        <f t="shared" si="181"/>
        <v/>
      </c>
      <c r="BF439" s="110" t="str">
        <f t="shared" si="182"/>
        <v/>
      </c>
      <c r="BJ439" s="171" t="s">
        <v>1349</v>
      </c>
      <c r="BK439" s="171" t="s">
        <v>474</v>
      </c>
      <c r="BL439" s="171" t="s">
        <v>2346</v>
      </c>
      <c r="BM439" s="171" t="s">
        <v>314</v>
      </c>
      <c r="BN439" s="171" t="s">
        <v>1350</v>
      </c>
    </row>
    <row r="440" spans="1:66" s="101" customFormat="1" ht="15">
      <c r="A440" s="35"/>
      <c r="B440" s="36"/>
      <c r="C440" s="36"/>
      <c r="D440" s="35"/>
      <c r="E440" s="36"/>
      <c r="F440" s="120"/>
      <c r="G440" s="97" t="str">
        <f t="shared" si="164"/>
        <v/>
      </c>
      <c r="H440" s="35"/>
      <c r="I440" s="36"/>
      <c r="J440" s="121"/>
      <c r="K440" s="121"/>
      <c r="L440" s="109">
        <f t="shared" si="165"/>
        <v>0</v>
      </c>
      <c r="M440" s="100">
        <f t="shared" si="166"/>
        <v>0</v>
      </c>
      <c r="N440" s="100"/>
      <c r="O440" s="110">
        <f t="shared" si="185"/>
        <v>0</v>
      </c>
      <c r="P440" s="110">
        <f t="shared" si="185"/>
        <v>0</v>
      </c>
      <c r="Q440" s="110">
        <f t="shared" si="185"/>
        <v>0</v>
      </c>
      <c r="R440" s="110">
        <f t="shared" si="185"/>
        <v>0</v>
      </c>
      <c r="S440" s="110">
        <f t="shared" si="185"/>
        <v>0</v>
      </c>
      <c r="T440" s="110">
        <f t="shared" si="185"/>
        <v>0</v>
      </c>
      <c r="U440" s="110">
        <f t="shared" si="183"/>
        <v>0</v>
      </c>
      <c r="V440" s="110">
        <f t="shared" si="183"/>
        <v>0</v>
      </c>
      <c r="W440" s="110">
        <f t="shared" si="183"/>
        <v>0</v>
      </c>
      <c r="X440" s="110">
        <f t="shared" si="183"/>
        <v>0</v>
      </c>
      <c r="Y440" s="110">
        <f t="shared" si="183"/>
        <v>0</v>
      </c>
      <c r="Z440" s="110">
        <f t="shared" si="183"/>
        <v>1</v>
      </c>
      <c r="AB440" s="110">
        <f t="shared" si="167"/>
        <v>0</v>
      </c>
      <c r="AC440" s="110">
        <f t="shared" si="168"/>
        <v>0</v>
      </c>
      <c r="AD440" s="110">
        <f t="shared" si="169"/>
        <v>0</v>
      </c>
      <c r="AE440" s="110">
        <f t="shared" si="170"/>
        <v>0</v>
      </c>
      <c r="AF440" s="110">
        <f t="shared" si="171"/>
        <v>0</v>
      </c>
      <c r="AG440" s="110">
        <f t="shared" si="172"/>
        <v>0</v>
      </c>
      <c r="AI440" s="111">
        <f t="shared" si="161"/>
        <v>0</v>
      </c>
      <c r="AJ440" s="111">
        <f t="shared" si="162"/>
        <v>0</v>
      </c>
      <c r="AK440" s="111">
        <f t="shared" si="163"/>
        <v>0</v>
      </c>
      <c r="AR440" s="110" t="str">
        <f t="shared" si="173"/>
        <v/>
      </c>
      <c r="AS440" s="110" t="str">
        <f t="shared" si="174"/>
        <v/>
      </c>
      <c r="AT440" s="110" t="str">
        <f t="shared" si="175"/>
        <v/>
      </c>
      <c r="AU440" s="110" t="str">
        <f t="shared" si="176"/>
        <v/>
      </c>
      <c r="AV440" s="110" t="str">
        <f t="shared" si="177"/>
        <v/>
      </c>
      <c r="AW440" s="110" t="str">
        <f t="shared" si="184"/>
        <v/>
      </c>
      <c r="AX440" s="110" t="str">
        <f t="shared" si="184"/>
        <v/>
      </c>
      <c r="AY440" s="110" t="str">
        <f t="shared" si="184"/>
        <v/>
      </c>
      <c r="AZ440" s="110" t="str">
        <f t="shared" si="184"/>
        <v/>
      </c>
      <c r="BA440" s="110" t="str">
        <f t="shared" si="184"/>
        <v/>
      </c>
      <c r="BB440" s="110" t="str">
        <f t="shared" si="178"/>
        <v/>
      </c>
      <c r="BC440" s="110" t="str">
        <f t="shared" si="179"/>
        <v/>
      </c>
      <c r="BD440" s="110" t="str">
        <f t="shared" si="180"/>
        <v/>
      </c>
      <c r="BE440" s="110" t="str">
        <f t="shared" si="181"/>
        <v/>
      </c>
      <c r="BF440" s="110" t="str">
        <f t="shared" si="182"/>
        <v/>
      </c>
      <c r="BJ440" s="171" t="s">
        <v>1351</v>
      </c>
      <c r="BK440" s="171" t="s">
        <v>1352</v>
      </c>
      <c r="BL440" s="171" t="s">
        <v>1353</v>
      </c>
      <c r="BM440" s="171" t="s">
        <v>412</v>
      </c>
      <c r="BN440" s="171" t="s">
        <v>1354</v>
      </c>
    </row>
    <row r="441" spans="1:66" s="101" customFormat="1" ht="15">
      <c r="A441" s="35"/>
      <c r="B441" s="36"/>
      <c r="C441" s="36"/>
      <c r="D441" s="35"/>
      <c r="E441" s="36"/>
      <c r="F441" s="120"/>
      <c r="G441" s="97" t="str">
        <f t="shared" si="164"/>
        <v/>
      </c>
      <c r="H441" s="35"/>
      <c r="I441" s="36"/>
      <c r="J441" s="121"/>
      <c r="K441" s="121"/>
      <c r="L441" s="109">
        <f t="shared" si="165"/>
        <v>0</v>
      </c>
      <c r="M441" s="100">
        <f t="shared" si="166"/>
        <v>0</v>
      </c>
      <c r="N441" s="100"/>
      <c r="O441" s="110">
        <f t="shared" si="185"/>
        <v>0</v>
      </c>
      <c r="P441" s="110">
        <f t="shared" si="185"/>
        <v>0</v>
      </c>
      <c r="Q441" s="110">
        <f t="shared" si="185"/>
        <v>0</v>
      </c>
      <c r="R441" s="110">
        <f t="shared" si="185"/>
        <v>0</v>
      </c>
      <c r="S441" s="110">
        <f t="shared" si="185"/>
        <v>0</v>
      </c>
      <c r="T441" s="110">
        <f t="shared" si="185"/>
        <v>0</v>
      </c>
      <c r="U441" s="110">
        <f t="shared" si="183"/>
        <v>0</v>
      </c>
      <c r="V441" s="110">
        <f t="shared" si="183"/>
        <v>0</v>
      </c>
      <c r="W441" s="110">
        <f t="shared" si="183"/>
        <v>0</v>
      </c>
      <c r="X441" s="110">
        <f t="shared" si="183"/>
        <v>0</v>
      </c>
      <c r="Y441" s="110">
        <f t="shared" si="183"/>
        <v>0</v>
      </c>
      <c r="Z441" s="110">
        <f t="shared" si="183"/>
        <v>1</v>
      </c>
      <c r="AB441" s="110">
        <f t="shared" si="167"/>
        <v>0</v>
      </c>
      <c r="AC441" s="110">
        <f t="shared" si="168"/>
        <v>0</v>
      </c>
      <c r="AD441" s="110">
        <f t="shared" si="169"/>
        <v>0</v>
      </c>
      <c r="AE441" s="110">
        <f t="shared" si="170"/>
        <v>0</v>
      </c>
      <c r="AF441" s="110">
        <f t="shared" si="171"/>
        <v>0</v>
      </c>
      <c r="AG441" s="110">
        <f t="shared" si="172"/>
        <v>0</v>
      </c>
      <c r="AI441" s="111">
        <f t="shared" si="161"/>
        <v>0</v>
      </c>
      <c r="AJ441" s="111">
        <f t="shared" si="162"/>
        <v>0</v>
      </c>
      <c r="AK441" s="111">
        <f t="shared" si="163"/>
        <v>0</v>
      </c>
      <c r="AR441" s="110" t="str">
        <f t="shared" si="173"/>
        <v/>
      </c>
      <c r="AS441" s="110" t="str">
        <f t="shared" si="174"/>
        <v/>
      </c>
      <c r="AT441" s="110" t="str">
        <f t="shared" si="175"/>
        <v/>
      </c>
      <c r="AU441" s="110" t="str">
        <f t="shared" si="176"/>
        <v/>
      </c>
      <c r="AV441" s="110" t="str">
        <f t="shared" si="177"/>
        <v/>
      </c>
      <c r="AW441" s="110" t="str">
        <f t="shared" si="184"/>
        <v/>
      </c>
      <c r="AX441" s="110" t="str">
        <f t="shared" si="184"/>
        <v/>
      </c>
      <c r="AY441" s="110" t="str">
        <f t="shared" si="184"/>
        <v/>
      </c>
      <c r="AZ441" s="110" t="str">
        <f t="shared" si="184"/>
        <v/>
      </c>
      <c r="BA441" s="110" t="str">
        <f t="shared" si="184"/>
        <v/>
      </c>
      <c r="BB441" s="110" t="str">
        <f t="shared" si="178"/>
        <v/>
      </c>
      <c r="BC441" s="110" t="str">
        <f t="shared" si="179"/>
        <v/>
      </c>
      <c r="BD441" s="110" t="str">
        <f t="shared" si="180"/>
        <v/>
      </c>
      <c r="BE441" s="110" t="str">
        <f t="shared" si="181"/>
        <v/>
      </c>
      <c r="BF441" s="110" t="str">
        <f t="shared" si="182"/>
        <v/>
      </c>
      <c r="BJ441" s="171" t="s">
        <v>1355</v>
      </c>
      <c r="BK441" s="171" t="s">
        <v>1356</v>
      </c>
      <c r="BL441" s="171" t="s">
        <v>1353</v>
      </c>
      <c r="BM441" s="171" t="s">
        <v>412</v>
      </c>
      <c r="BN441" s="171" t="s">
        <v>1357</v>
      </c>
    </row>
    <row r="442" spans="1:66" s="101" customFormat="1" ht="15">
      <c r="A442" s="35"/>
      <c r="B442" s="36"/>
      <c r="C442" s="36"/>
      <c r="D442" s="35"/>
      <c r="E442" s="36"/>
      <c r="F442" s="120"/>
      <c r="G442" s="97" t="str">
        <f t="shared" si="164"/>
        <v/>
      </c>
      <c r="H442" s="35"/>
      <c r="I442" s="36"/>
      <c r="J442" s="121"/>
      <c r="K442" s="121"/>
      <c r="L442" s="109">
        <f t="shared" si="165"/>
        <v>0</v>
      </c>
      <c r="M442" s="100">
        <f t="shared" si="166"/>
        <v>0</v>
      </c>
      <c r="N442" s="100"/>
      <c r="O442" s="110">
        <f t="shared" si="185"/>
        <v>0</v>
      </c>
      <c r="P442" s="110">
        <f t="shared" si="185"/>
        <v>0</v>
      </c>
      <c r="Q442" s="110">
        <f t="shared" si="185"/>
        <v>0</v>
      </c>
      <c r="R442" s="110">
        <f t="shared" si="185"/>
        <v>0</v>
      </c>
      <c r="S442" s="110">
        <f t="shared" si="185"/>
        <v>0</v>
      </c>
      <c r="T442" s="110">
        <f t="shared" si="185"/>
        <v>0</v>
      </c>
      <c r="U442" s="110">
        <f t="shared" si="183"/>
        <v>0</v>
      </c>
      <c r="V442" s="110">
        <f t="shared" si="183"/>
        <v>0</v>
      </c>
      <c r="W442" s="110">
        <f t="shared" si="183"/>
        <v>0</v>
      </c>
      <c r="X442" s="110">
        <f t="shared" si="183"/>
        <v>0</v>
      </c>
      <c r="Y442" s="110">
        <f t="shared" si="183"/>
        <v>0</v>
      </c>
      <c r="Z442" s="110">
        <f t="shared" si="183"/>
        <v>1</v>
      </c>
      <c r="AB442" s="110">
        <f t="shared" si="167"/>
        <v>0</v>
      </c>
      <c r="AC442" s="110">
        <f t="shared" si="168"/>
        <v>0</v>
      </c>
      <c r="AD442" s="110">
        <f t="shared" si="169"/>
        <v>0</v>
      </c>
      <c r="AE442" s="110">
        <f t="shared" si="170"/>
        <v>0</v>
      </c>
      <c r="AF442" s="110">
        <f t="shared" si="171"/>
        <v>0</v>
      </c>
      <c r="AG442" s="110">
        <f t="shared" si="172"/>
        <v>0</v>
      </c>
      <c r="AI442" s="111">
        <f t="shared" si="161"/>
        <v>0</v>
      </c>
      <c r="AJ442" s="111">
        <f t="shared" si="162"/>
        <v>0</v>
      </c>
      <c r="AK442" s="111">
        <f t="shared" si="163"/>
        <v>0</v>
      </c>
      <c r="AR442" s="110" t="str">
        <f t="shared" si="173"/>
        <v/>
      </c>
      <c r="AS442" s="110" t="str">
        <f t="shared" si="174"/>
        <v/>
      </c>
      <c r="AT442" s="110" t="str">
        <f t="shared" si="175"/>
        <v/>
      </c>
      <c r="AU442" s="110" t="str">
        <f t="shared" si="176"/>
        <v/>
      </c>
      <c r="AV442" s="110" t="str">
        <f t="shared" si="177"/>
        <v/>
      </c>
      <c r="AW442" s="110" t="str">
        <f t="shared" si="184"/>
        <v/>
      </c>
      <c r="AX442" s="110" t="str">
        <f t="shared" si="184"/>
        <v/>
      </c>
      <c r="AY442" s="110" t="str">
        <f t="shared" si="184"/>
        <v/>
      </c>
      <c r="AZ442" s="110" t="str">
        <f t="shared" si="184"/>
        <v/>
      </c>
      <c r="BA442" s="110" t="str">
        <f t="shared" si="184"/>
        <v/>
      </c>
      <c r="BB442" s="110" t="str">
        <f t="shared" si="178"/>
        <v/>
      </c>
      <c r="BC442" s="110" t="str">
        <f t="shared" si="179"/>
        <v/>
      </c>
      <c r="BD442" s="110" t="str">
        <f t="shared" si="180"/>
        <v/>
      </c>
      <c r="BE442" s="110" t="str">
        <f t="shared" si="181"/>
        <v/>
      </c>
      <c r="BF442" s="110" t="str">
        <f t="shared" si="182"/>
        <v/>
      </c>
      <c r="BJ442" s="171" t="s">
        <v>1358</v>
      </c>
      <c r="BK442" s="171" t="s">
        <v>969</v>
      </c>
      <c r="BL442" s="171" t="s">
        <v>970</v>
      </c>
      <c r="BM442" s="171" t="s">
        <v>971</v>
      </c>
      <c r="BN442" s="171" t="s">
        <v>1359</v>
      </c>
    </row>
    <row r="443" spans="1:66" s="101" customFormat="1" ht="15">
      <c r="A443" s="35"/>
      <c r="B443" s="36"/>
      <c r="C443" s="36"/>
      <c r="D443" s="35"/>
      <c r="E443" s="36"/>
      <c r="F443" s="120"/>
      <c r="G443" s="97" t="str">
        <f t="shared" si="164"/>
        <v/>
      </c>
      <c r="H443" s="35"/>
      <c r="I443" s="36"/>
      <c r="J443" s="121"/>
      <c r="K443" s="121"/>
      <c r="L443" s="109">
        <f t="shared" si="165"/>
        <v>0</v>
      </c>
      <c r="M443" s="100">
        <f t="shared" si="166"/>
        <v>0</v>
      </c>
      <c r="N443" s="100"/>
      <c r="O443" s="110">
        <f t="shared" si="185"/>
        <v>0</v>
      </c>
      <c r="P443" s="110">
        <f t="shared" si="185"/>
        <v>0</v>
      </c>
      <c r="Q443" s="110">
        <f t="shared" si="185"/>
        <v>0</v>
      </c>
      <c r="R443" s="110">
        <f t="shared" si="185"/>
        <v>0</v>
      </c>
      <c r="S443" s="110">
        <f t="shared" si="185"/>
        <v>0</v>
      </c>
      <c r="T443" s="110">
        <f t="shared" si="185"/>
        <v>0</v>
      </c>
      <c r="U443" s="110">
        <f t="shared" si="183"/>
        <v>0</v>
      </c>
      <c r="V443" s="110">
        <f t="shared" si="183"/>
        <v>0</v>
      </c>
      <c r="W443" s="110">
        <f t="shared" si="183"/>
        <v>0</v>
      </c>
      <c r="X443" s="110">
        <f t="shared" si="183"/>
        <v>0</v>
      </c>
      <c r="Y443" s="110">
        <f t="shared" si="183"/>
        <v>0</v>
      </c>
      <c r="Z443" s="110">
        <f t="shared" si="183"/>
        <v>1</v>
      </c>
      <c r="AB443" s="110">
        <f t="shared" si="167"/>
        <v>0</v>
      </c>
      <c r="AC443" s="110">
        <f t="shared" si="168"/>
        <v>0</v>
      </c>
      <c r="AD443" s="110">
        <f t="shared" si="169"/>
        <v>0</v>
      </c>
      <c r="AE443" s="110">
        <f t="shared" si="170"/>
        <v>0</v>
      </c>
      <c r="AF443" s="110">
        <f t="shared" si="171"/>
        <v>0</v>
      </c>
      <c r="AG443" s="110">
        <f t="shared" si="172"/>
        <v>0</v>
      </c>
      <c r="AI443" s="111">
        <f t="shared" si="161"/>
        <v>0</v>
      </c>
      <c r="AJ443" s="111">
        <f t="shared" si="162"/>
        <v>0</v>
      </c>
      <c r="AK443" s="111">
        <f t="shared" si="163"/>
        <v>0</v>
      </c>
      <c r="AR443" s="110" t="str">
        <f t="shared" si="173"/>
        <v/>
      </c>
      <c r="AS443" s="110" t="str">
        <f t="shared" si="174"/>
        <v/>
      </c>
      <c r="AT443" s="110" t="str">
        <f t="shared" si="175"/>
        <v/>
      </c>
      <c r="AU443" s="110" t="str">
        <f t="shared" si="176"/>
        <v/>
      </c>
      <c r="AV443" s="110" t="str">
        <f t="shared" si="177"/>
        <v/>
      </c>
      <c r="AW443" s="110" t="str">
        <f t="shared" si="184"/>
        <v/>
      </c>
      <c r="AX443" s="110" t="str">
        <f t="shared" si="184"/>
        <v/>
      </c>
      <c r="AY443" s="110" t="str">
        <f t="shared" si="184"/>
        <v/>
      </c>
      <c r="AZ443" s="110" t="str">
        <f t="shared" si="184"/>
        <v/>
      </c>
      <c r="BA443" s="110" t="str">
        <f t="shared" si="184"/>
        <v/>
      </c>
      <c r="BB443" s="110" t="str">
        <f t="shared" si="178"/>
        <v/>
      </c>
      <c r="BC443" s="110" t="str">
        <f t="shared" si="179"/>
        <v/>
      </c>
      <c r="BD443" s="110" t="str">
        <f t="shared" si="180"/>
        <v/>
      </c>
      <c r="BE443" s="110" t="str">
        <f t="shared" si="181"/>
        <v/>
      </c>
      <c r="BF443" s="110" t="str">
        <f t="shared" si="182"/>
        <v/>
      </c>
      <c r="BJ443" s="171" t="s">
        <v>1360</v>
      </c>
      <c r="BK443" s="171" t="s">
        <v>485</v>
      </c>
      <c r="BL443" s="171" t="s">
        <v>486</v>
      </c>
      <c r="BM443" s="171" t="s">
        <v>304</v>
      </c>
      <c r="BN443" s="171" t="s">
        <v>1361</v>
      </c>
    </row>
    <row r="444" spans="1:66" s="101" customFormat="1" ht="15">
      <c r="A444" s="35"/>
      <c r="B444" s="36"/>
      <c r="C444" s="36"/>
      <c r="D444" s="35"/>
      <c r="E444" s="36"/>
      <c r="F444" s="120"/>
      <c r="G444" s="97" t="str">
        <f t="shared" si="164"/>
        <v/>
      </c>
      <c r="H444" s="35"/>
      <c r="I444" s="36"/>
      <c r="J444" s="121"/>
      <c r="K444" s="121"/>
      <c r="L444" s="109">
        <f t="shared" si="165"/>
        <v>0</v>
      </c>
      <c r="M444" s="100">
        <f t="shared" si="166"/>
        <v>0</v>
      </c>
      <c r="N444" s="100"/>
      <c r="O444" s="110">
        <f t="shared" si="185"/>
        <v>0</v>
      </c>
      <c r="P444" s="110">
        <f t="shared" si="185"/>
        <v>0</v>
      </c>
      <c r="Q444" s="110">
        <f t="shared" si="185"/>
        <v>0</v>
      </c>
      <c r="R444" s="110">
        <f t="shared" si="185"/>
        <v>0</v>
      </c>
      <c r="S444" s="110">
        <f t="shared" si="185"/>
        <v>0</v>
      </c>
      <c r="T444" s="110">
        <f t="shared" si="185"/>
        <v>0</v>
      </c>
      <c r="U444" s="110">
        <f t="shared" si="183"/>
        <v>0</v>
      </c>
      <c r="V444" s="110">
        <f t="shared" si="183"/>
        <v>0</v>
      </c>
      <c r="W444" s="110">
        <f t="shared" si="183"/>
        <v>0</v>
      </c>
      <c r="X444" s="110">
        <f t="shared" si="183"/>
        <v>0</v>
      </c>
      <c r="Y444" s="110">
        <f t="shared" si="183"/>
        <v>0</v>
      </c>
      <c r="Z444" s="110">
        <f t="shared" si="183"/>
        <v>1</v>
      </c>
      <c r="AB444" s="110">
        <f t="shared" si="167"/>
        <v>0</v>
      </c>
      <c r="AC444" s="110">
        <f t="shared" si="168"/>
        <v>0</v>
      </c>
      <c r="AD444" s="110">
        <f t="shared" si="169"/>
        <v>0</v>
      </c>
      <c r="AE444" s="110">
        <f t="shared" si="170"/>
        <v>0</v>
      </c>
      <c r="AF444" s="110">
        <f t="shared" si="171"/>
        <v>0</v>
      </c>
      <c r="AG444" s="110">
        <f t="shared" si="172"/>
        <v>0</v>
      </c>
      <c r="AI444" s="111">
        <f t="shared" si="161"/>
        <v>0</v>
      </c>
      <c r="AJ444" s="111">
        <f t="shared" si="162"/>
        <v>0</v>
      </c>
      <c r="AK444" s="111">
        <f t="shared" si="163"/>
        <v>0</v>
      </c>
      <c r="AR444" s="110" t="str">
        <f t="shared" si="173"/>
        <v/>
      </c>
      <c r="AS444" s="110" t="str">
        <f t="shared" si="174"/>
        <v/>
      </c>
      <c r="AT444" s="110" t="str">
        <f t="shared" si="175"/>
        <v/>
      </c>
      <c r="AU444" s="110" t="str">
        <f t="shared" si="176"/>
        <v/>
      </c>
      <c r="AV444" s="110" t="str">
        <f t="shared" si="177"/>
        <v/>
      </c>
      <c r="AW444" s="110" t="str">
        <f t="shared" si="184"/>
        <v/>
      </c>
      <c r="AX444" s="110" t="str">
        <f t="shared" si="184"/>
        <v/>
      </c>
      <c r="AY444" s="110" t="str">
        <f t="shared" si="184"/>
        <v/>
      </c>
      <c r="AZ444" s="110" t="str">
        <f t="shared" si="184"/>
        <v/>
      </c>
      <c r="BA444" s="110" t="str">
        <f t="shared" si="184"/>
        <v/>
      </c>
      <c r="BB444" s="110" t="str">
        <f t="shared" si="178"/>
        <v/>
      </c>
      <c r="BC444" s="110" t="str">
        <f t="shared" si="179"/>
        <v/>
      </c>
      <c r="BD444" s="110" t="str">
        <f t="shared" si="180"/>
        <v/>
      </c>
      <c r="BE444" s="110" t="str">
        <f t="shared" si="181"/>
        <v/>
      </c>
      <c r="BF444" s="110" t="str">
        <f t="shared" si="182"/>
        <v/>
      </c>
      <c r="BJ444" s="171" t="s">
        <v>1362</v>
      </c>
      <c r="BK444" s="171" t="s">
        <v>577</v>
      </c>
      <c r="BL444" s="171" t="s">
        <v>578</v>
      </c>
      <c r="BM444" s="171" t="s">
        <v>579</v>
      </c>
      <c r="BN444" s="171" t="s">
        <v>1363</v>
      </c>
    </row>
    <row r="445" spans="1:66" s="101" customFormat="1" ht="15">
      <c r="A445" s="35"/>
      <c r="B445" s="36"/>
      <c r="C445" s="36"/>
      <c r="D445" s="35"/>
      <c r="E445" s="36"/>
      <c r="F445" s="120"/>
      <c r="G445" s="97" t="str">
        <f t="shared" si="164"/>
        <v/>
      </c>
      <c r="H445" s="35"/>
      <c r="I445" s="36"/>
      <c r="J445" s="121"/>
      <c r="K445" s="121"/>
      <c r="L445" s="109">
        <f t="shared" si="165"/>
        <v>0</v>
      </c>
      <c r="M445" s="100">
        <f t="shared" si="166"/>
        <v>0</v>
      </c>
      <c r="N445" s="100"/>
      <c r="O445" s="110">
        <f t="shared" si="185"/>
        <v>0</v>
      </c>
      <c r="P445" s="110">
        <f t="shared" si="185"/>
        <v>0</v>
      </c>
      <c r="Q445" s="110">
        <f t="shared" si="185"/>
        <v>0</v>
      </c>
      <c r="R445" s="110">
        <f t="shared" si="185"/>
        <v>0</v>
      </c>
      <c r="S445" s="110">
        <f t="shared" si="185"/>
        <v>0</v>
      </c>
      <c r="T445" s="110">
        <f t="shared" si="185"/>
        <v>0</v>
      </c>
      <c r="U445" s="110">
        <f t="shared" si="183"/>
        <v>0</v>
      </c>
      <c r="V445" s="110">
        <f t="shared" si="183"/>
        <v>0</v>
      </c>
      <c r="W445" s="110">
        <f t="shared" si="183"/>
        <v>0</v>
      </c>
      <c r="X445" s="110">
        <f t="shared" si="183"/>
        <v>0</v>
      </c>
      <c r="Y445" s="110">
        <f t="shared" si="183"/>
        <v>0</v>
      </c>
      <c r="Z445" s="110">
        <f t="shared" si="183"/>
        <v>1</v>
      </c>
      <c r="AB445" s="110">
        <f t="shared" si="167"/>
        <v>0</v>
      </c>
      <c r="AC445" s="110">
        <f t="shared" si="168"/>
        <v>0</v>
      </c>
      <c r="AD445" s="110">
        <f t="shared" si="169"/>
        <v>0</v>
      </c>
      <c r="AE445" s="110">
        <f t="shared" si="170"/>
        <v>0</v>
      </c>
      <c r="AF445" s="110">
        <f t="shared" si="171"/>
        <v>0</v>
      </c>
      <c r="AG445" s="110">
        <f t="shared" si="172"/>
        <v>0</v>
      </c>
      <c r="AI445" s="111">
        <f t="shared" si="161"/>
        <v>0</v>
      </c>
      <c r="AJ445" s="111">
        <f t="shared" si="162"/>
        <v>0</v>
      </c>
      <c r="AK445" s="111">
        <f t="shared" si="163"/>
        <v>0</v>
      </c>
      <c r="AR445" s="110" t="str">
        <f t="shared" si="173"/>
        <v/>
      </c>
      <c r="AS445" s="110" t="str">
        <f t="shared" si="174"/>
        <v/>
      </c>
      <c r="AT445" s="110" t="str">
        <f t="shared" si="175"/>
        <v/>
      </c>
      <c r="AU445" s="110" t="str">
        <f t="shared" si="176"/>
        <v/>
      </c>
      <c r="AV445" s="110" t="str">
        <f t="shared" si="177"/>
        <v/>
      </c>
      <c r="AW445" s="110" t="str">
        <f t="shared" si="184"/>
        <v/>
      </c>
      <c r="AX445" s="110" t="str">
        <f t="shared" si="184"/>
        <v/>
      </c>
      <c r="AY445" s="110" t="str">
        <f t="shared" si="184"/>
        <v/>
      </c>
      <c r="AZ445" s="110" t="str">
        <f t="shared" si="184"/>
        <v/>
      </c>
      <c r="BA445" s="110" t="str">
        <f t="shared" si="184"/>
        <v/>
      </c>
      <c r="BB445" s="110" t="str">
        <f t="shared" si="178"/>
        <v/>
      </c>
      <c r="BC445" s="110" t="str">
        <f t="shared" si="179"/>
        <v/>
      </c>
      <c r="BD445" s="110" t="str">
        <f t="shared" si="180"/>
        <v/>
      </c>
      <c r="BE445" s="110" t="str">
        <f t="shared" si="181"/>
        <v/>
      </c>
      <c r="BF445" s="110" t="str">
        <f t="shared" si="182"/>
        <v/>
      </c>
      <c r="BJ445" s="171" t="s">
        <v>1364</v>
      </c>
      <c r="BK445" s="171" t="s">
        <v>345</v>
      </c>
      <c r="BL445" s="171" t="s">
        <v>346</v>
      </c>
      <c r="BM445" s="171" t="s">
        <v>347</v>
      </c>
      <c r="BN445" s="171" t="s">
        <v>1365</v>
      </c>
    </row>
    <row r="446" spans="1:66" s="101" customFormat="1" ht="15">
      <c r="A446" s="35"/>
      <c r="B446" s="36"/>
      <c r="C446" s="36"/>
      <c r="D446" s="35"/>
      <c r="E446" s="36"/>
      <c r="F446" s="120"/>
      <c r="G446" s="97" t="str">
        <f t="shared" si="164"/>
        <v/>
      </c>
      <c r="H446" s="35"/>
      <c r="I446" s="36"/>
      <c r="J446" s="121"/>
      <c r="K446" s="121"/>
      <c r="L446" s="109">
        <f t="shared" si="165"/>
        <v>0</v>
      </c>
      <c r="M446" s="100">
        <f t="shared" si="166"/>
        <v>0</v>
      </c>
      <c r="N446" s="100"/>
      <c r="O446" s="110">
        <f t="shared" si="185"/>
        <v>0</v>
      </c>
      <c r="P446" s="110">
        <f t="shared" si="185"/>
        <v>0</v>
      </c>
      <c r="Q446" s="110">
        <f t="shared" si="185"/>
        <v>0</v>
      </c>
      <c r="R446" s="110">
        <f t="shared" si="185"/>
        <v>0</v>
      </c>
      <c r="S446" s="110">
        <f t="shared" si="185"/>
        <v>0</v>
      </c>
      <c r="T446" s="110">
        <f t="shared" si="185"/>
        <v>0</v>
      </c>
      <c r="U446" s="110">
        <f t="shared" si="183"/>
        <v>0</v>
      </c>
      <c r="V446" s="110">
        <f t="shared" si="183"/>
        <v>0</v>
      </c>
      <c r="W446" s="110">
        <f t="shared" si="183"/>
        <v>0</v>
      </c>
      <c r="X446" s="110">
        <f t="shared" si="183"/>
        <v>0</v>
      </c>
      <c r="Y446" s="110">
        <f t="shared" si="183"/>
        <v>0</v>
      </c>
      <c r="Z446" s="110">
        <f t="shared" si="183"/>
        <v>1</v>
      </c>
      <c r="AB446" s="110">
        <f t="shared" si="167"/>
        <v>0</v>
      </c>
      <c r="AC446" s="110">
        <f t="shared" si="168"/>
        <v>0</v>
      </c>
      <c r="AD446" s="110">
        <f t="shared" si="169"/>
        <v>0</v>
      </c>
      <c r="AE446" s="110">
        <f t="shared" si="170"/>
        <v>0</v>
      </c>
      <c r="AF446" s="110">
        <f t="shared" si="171"/>
        <v>0</v>
      </c>
      <c r="AG446" s="110">
        <f t="shared" si="172"/>
        <v>0</v>
      </c>
      <c r="AI446" s="111">
        <f t="shared" si="161"/>
        <v>0</v>
      </c>
      <c r="AJ446" s="111">
        <f t="shared" si="162"/>
        <v>0</v>
      </c>
      <c r="AK446" s="111">
        <f t="shared" si="163"/>
        <v>0</v>
      </c>
      <c r="AR446" s="110" t="str">
        <f t="shared" si="173"/>
        <v/>
      </c>
      <c r="AS446" s="110" t="str">
        <f t="shared" si="174"/>
        <v/>
      </c>
      <c r="AT446" s="110" t="str">
        <f t="shared" si="175"/>
        <v/>
      </c>
      <c r="AU446" s="110" t="str">
        <f t="shared" si="176"/>
        <v/>
      </c>
      <c r="AV446" s="110" t="str">
        <f t="shared" si="177"/>
        <v/>
      </c>
      <c r="AW446" s="110" t="str">
        <f t="shared" si="184"/>
        <v/>
      </c>
      <c r="AX446" s="110" t="str">
        <f t="shared" si="184"/>
        <v/>
      </c>
      <c r="AY446" s="110" t="str">
        <f t="shared" si="184"/>
        <v/>
      </c>
      <c r="AZ446" s="110" t="str">
        <f t="shared" si="184"/>
        <v/>
      </c>
      <c r="BA446" s="110" t="str">
        <f t="shared" si="184"/>
        <v/>
      </c>
      <c r="BB446" s="110" t="str">
        <f t="shared" si="178"/>
        <v/>
      </c>
      <c r="BC446" s="110" t="str">
        <f t="shared" si="179"/>
        <v/>
      </c>
      <c r="BD446" s="110" t="str">
        <f t="shared" si="180"/>
        <v/>
      </c>
      <c r="BE446" s="110" t="str">
        <f t="shared" si="181"/>
        <v/>
      </c>
      <c r="BF446" s="110" t="str">
        <f t="shared" si="182"/>
        <v/>
      </c>
      <c r="BJ446" s="171" t="s">
        <v>1366</v>
      </c>
      <c r="BK446" s="171" t="s">
        <v>1197</v>
      </c>
      <c r="BL446" s="171" t="s">
        <v>1198</v>
      </c>
      <c r="BM446" s="171" t="s">
        <v>1199</v>
      </c>
      <c r="BN446" s="171" t="s">
        <v>1367</v>
      </c>
    </row>
    <row r="447" spans="1:66" s="101" customFormat="1" ht="15">
      <c r="A447" s="35"/>
      <c r="B447" s="36"/>
      <c r="C447" s="36"/>
      <c r="D447" s="35"/>
      <c r="E447" s="36"/>
      <c r="F447" s="120"/>
      <c r="G447" s="97" t="str">
        <f t="shared" si="164"/>
        <v/>
      </c>
      <c r="H447" s="35"/>
      <c r="I447" s="36"/>
      <c r="J447" s="121"/>
      <c r="K447" s="121"/>
      <c r="L447" s="109">
        <f t="shared" si="165"/>
        <v>0</v>
      </c>
      <c r="M447" s="100">
        <f t="shared" si="166"/>
        <v>0</v>
      </c>
      <c r="N447" s="100"/>
      <c r="O447" s="110">
        <f t="shared" si="185"/>
        <v>0</v>
      </c>
      <c r="P447" s="110">
        <f t="shared" si="185"/>
        <v>0</v>
      </c>
      <c r="Q447" s="110">
        <f t="shared" si="185"/>
        <v>0</v>
      </c>
      <c r="R447" s="110">
        <f t="shared" si="185"/>
        <v>0</v>
      </c>
      <c r="S447" s="110">
        <f t="shared" si="185"/>
        <v>0</v>
      </c>
      <c r="T447" s="110">
        <f t="shared" si="185"/>
        <v>0</v>
      </c>
      <c r="U447" s="110">
        <f t="shared" si="183"/>
        <v>0</v>
      </c>
      <c r="V447" s="110">
        <f t="shared" si="183"/>
        <v>0</v>
      </c>
      <c r="W447" s="110">
        <f t="shared" si="183"/>
        <v>0</v>
      </c>
      <c r="X447" s="110">
        <f t="shared" si="183"/>
        <v>0</v>
      </c>
      <c r="Y447" s="110">
        <f t="shared" si="183"/>
        <v>0</v>
      </c>
      <c r="Z447" s="110">
        <f t="shared" si="183"/>
        <v>1</v>
      </c>
      <c r="AB447" s="110">
        <f t="shared" si="167"/>
        <v>0</v>
      </c>
      <c r="AC447" s="110">
        <f t="shared" si="168"/>
        <v>0</v>
      </c>
      <c r="AD447" s="110">
        <f t="shared" si="169"/>
        <v>0</v>
      </c>
      <c r="AE447" s="110">
        <f t="shared" si="170"/>
        <v>0</v>
      </c>
      <c r="AF447" s="110">
        <f t="shared" si="171"/>
        <v>0</v>
      </c>
      <c r="AG447" s="110">
        <f t="shared" si="172"/>
        <v>0</v>
      </c>
      <c r="AI447" s="111">
        <f t="shared" si="161"/>
        <v>0</v>
      </c>
      <c r="AJ447" s="111">
        <f t="shared" si="162"/>
        <v>0</v>
      </c>
      <c r="AK447" s="111">
        <f t="shared" si="163"/>
        <v>0</v>
      </c>
      <c r="AR447" s="110" t="str">
        <f t="shared" si="173"/>
        <v/>
      </c>
      <c r="AS447" s="110" t="str">
        <f t="shared" si="174"/>
        <v/>
      </c>
      <c r="AT447" s="110" t="str">
        <f t="shared" si="175"/>
        <v/>
      </c>
      <c r="AU447" s="110" t="str">
        <f t="shared" si="176"/>
        <v/>
      </c>
      <c r="AV447" s="110" t="str">
        <f t="shared" si="177"/>
        <v/>
      </c>
      <c r="AW447" s="110" t="str">
        <f t="shared" si="184"/>
        <v/>
      </c>
      <c r="AX447" s="110" t="str">
        <f t="shared" si="184"/>
        <v/>
      </c>
      <c r="AY447" s="110" t="str">
        <f t="shared" si="184"/>
        <v/>
      </c>
      <c r="AZ447" s="110" t="str">
        <f t="shared" si="184"/>
        <v/>
      </c>
      <c r="BA447" s="110" t="str">
        <f t="shared" si="184"/>
        <v/>
      </c>
      <c r="BB447" s="110" t="str">
        <f t="shared" si="178"/>
        <v/>
      </c>
      <c r="BC447" s="110" t="str">
        <f t="shared" si="179"/>
        <v/>
      </c>
      <c r="BD447" s="110" t="str">
        <f t="shared" si="180"/>
        <v/>
      </c>
      <c r="BE447" s="110" t="str">
        <f t="shared" si="181"/>
        <v/>
      </c>
      <c r="BF447" s="110" t="str">
        <f t="shared" si="182"/>
        <v/>
      </c>
      <c r="BJ447" s="171" t="s">
        <v>1368</v>
      </c>
      <c r="BK447" s="171" t="s">
        <v>509</v>
      </c>
      <c r="BL447" s="171" t="s">
        <v>510</v>
      </c>
      <c r="BM447" s="171" t="s">
        <v>412</v>
      </c>
      <c r="BN447" s="171" t="s">
        <v>1369</v>
      </c>
    </row>
    <row r="448" spans="1:66" s="101" customFormat="1" ht="15">
      <c r="A448" s="35"/>
      <c r="B448" s="36"/>
      <c r="C448" s="36"/>
      <c r="D448" s="35"/>
      <c r="E448" s="36"/>
      <c r="F448" s="120"/>
      <c r="G448" s="97" t="str">
        <f t="shared" si="164"/>
        <v/>
      </c>
      <c r="H448" s="35"/>
      <c r="I448" s="36"/>
      <c r="J448" s="121"/>
      <c r="K448" s="121"/>
      <c r="L448" s="109">
        <f t="shared" si="165"/>
        <v>0</v>
      </c>
      <c r="M448" s="100">
        <f t="shared" si="166"/>
        <v>0</v>
      </c>
      <c r="N448" s="100"/>
      <c r="O448" s="110">
        <f t="shared" si="185"/>
        <v>0</v>
      </c>
      <c r="P448" s="110">
        <f t="shared" si="185"/>
        <v>0</v>
      </c>
      <c r="Q448" s="110">
        <f t="shared" si="185"/>
        <v>0</v>
      </c>
      <c r="R448" s="110">
        <f t="shared" si="185"/>
        <v>0</v>
      </c>
      <c r="S448" s="110">
        <f t="shared" si="185"/>
        <v>0</v>
      </c>
      <c r="T448" s="110">
        <f t="shared" si="185"/>
        <v>0</v>
      </c>
      <c r="U448" s="110">
        <f t="shared" si="183"/>
        <v>0</v>
      </c>
      <c r="V448" s="110">
        <f t="shared" si="183"/>
        <v>0</v>
      </c>
      <c r="W448" s="110">
        <f t="shared" si="183"/>
        <v>0</v>
      </c>
      <c r="X448" s="110">
        <f t="shared" si="183"/>
        <v>0</v>
      </c>
      <c r="Y448" s="110">
        <f t="shared" si="183"/>
        <v>0</v>
      </c>
      <c r="Z448" s="110">
        <f t="shared" si="183"/>
        <v>1</v>
      </c>
      <c r="AB448" s="110">
        <f t="shared" si="167"/>
        <v>0</v>
      </c>
      <c r="AC448" s="110">
        <f t="shared" si="168"/>
        <v>0</v>
      </c>
      <c r="AD448" s="110">
        <f t="shared" si="169"/>
        <v>0</v>
      </c>
      <c r="AE448" s="110">
        <f t="shared" si="170"/>
        <v>0</v>
      </c>
      <c r="AF448" s="110">
        <f t="shared" si="171"/>
        <v>0</v>
      </c>
      <c r="AG448" s="110">
        <f t="shared" si="172"/>
        <v>0</v>
      </c>
      <c r="AI448" s="111">
        <f t="shared" si="161"/>
        <v>0</v>
      </c>
      <c r="AJ448" s="111">
        <f t="shared" si="162"/>
        <v>0</v>
      </c>
      <c r="AK448" s="111">
        <f t="shared" si="163"/>
        <v>0</v>
      </c>
      <c r="AR448" s="110" t="str">
        <f t="shared" si="173"/>
        <v/>
      </c>
      <c r="AS448" s="110" t="str">
        <f t="shared" si="174"/>
        <v/>
      </c>
      <c r="AT448" s="110" t="str">
        <f t="shared" si="175"/>
        <v/>
      </c>
      <c r="AU448" s="110" t="str">
        <f t="shared" si="176"/>
        <v/>
      </c>
      <c r="AV448" s="110" t="str">
        <f t="shared" si="177"/>
        <v/>
      </c>
      <c r="AW448" s="110" t="str">
        <f t="shared" si="184"/>
        <v/>
      </c>
      <c r="AX448" s="110" t="str">
        <f t="shared" si="184"/>
        <v/>
      </c>
      <c r="AY448" s="110" t="str">
        <f t="shared" si="184"/>
        <v/>
      </c>
      <c r="AZ448" s="110" t="str">
        <f t="shared" si="184"/>
        <v/>
      </c>
      <c r="BA448" s="110" t="str">
        <f t="shared" si="184"/>
        <v/>
      </c>
      <c r="BB448" s="110" t="str">
        <f t="shared" si="178"/>
        <v/>
      </c>
      <c r="BC448" s="110" t="str">
        <f t="shared" si="179"/>
        <v/>
      </c>
      <c r="BD448" s="110" t="str">
        <f t="shared" si="180"/>
        <v/>
      </c>
      <c r="BE448" s="110" t="str">
        <f t="shared" si="181"/>
        <v/>
      </c>
      <c r="BF448" s="110" t="str">
        <f t="shared" si="182"/>
        <v/>
      </c>
      <c r="BJ448" s="171" t="s">
        <v>1370</v>
      </c>
      <c r="BK448" s="171" t="s">
        <v>986</v>
      </c>
      <c r="BL448" s="171" t="s">
        <v>987</v>
      </c>
      <c r="BM448" s="171" t="s">
        <v>357</v>
      </c>
      <c r="BN448" s="171" t="s">
        <v>1371</v>
      </c>
    </row>
    <row r="449" spans="1:66" s="101" customFormat="1" ht="15">
      <c r="A449" s="35"/>
      <c r="B449" s="36"/>
      <c r="C449" s="36"/>
      <c r="D449" s="35"/>
      <c r="E449" s="36"/>
      <c r="F449" s="120"/>
      <c r="G449" s="97" t="str">
        <f t="shared" si="164"/>
        <v/>
      </c>
      <c r="H449" s="35"/>
      <c r="I449" s="36"/>
      <c r="J449" s="121"/>
      <c r="K449" s="121"/>
      <c r="L449" s="109">
        <f t="shared" si="165"/>
        <v>0</v>
      </c>
      <c r="M449" s="100">
        <f t="shared" si="166"/>
        <v>0</v>
      </c>
      <c r="N449" s="100"/>
      <c r="O449" s="110">
        <f t="shared" si="185"/>
        <v>0</v>
      </c>
      <c r="P449" s="110">
        <f t="shared" si="185"/>
        <v>0</v>
      </c>
      <c r="Q449" s="110">
        <f t="shared" si="185"/>
        <v>0</v>
      </c>
      <c r="R449" s="110">
        <f t="shared" si="185"/>
        <v>0</v>
      </c>
      <c r="S449" s="110">
        <f t="shared" si="185"/>
        <v>0</v>
      </c>
      <c r="T449" s="110">
        <f t="shared" si="185"/>
        <v>0</v>
      </c>
      <c r="U449" s="110">
        <f t="shared" si="183"/>
        <v>0</v>
      </c>
      <c r="V449" s="110">
        <f t="shared" si="183"/>
        <v>0</v>
      </c>
      <c r="W449" s="110">
        <f t="shared" si="183"/>
        <v>0</v>
      </c>
      <c r="X449" s="110">
        <f t="shared" si="183"/>
        <v>0</v>
      </c>
      <c r="Y449" s="110">
        <f t="shared" si="183"/>
        <v>0</v>
      </c>
      <c r="Z449" s="110">
        <f t="shared" si="183"/>
        <v>1</v>
      </c>
      <c r="AB449" s="110">
        <f t="shared" si="167"/>
        <v>0</v>
      </c>
      <c r="AC449" s="110">
        <f t="shared" si="168"/>
        <v>0</v>
      </c>
      <c r="AD449" s="110">
        <f t="shared" si="169"/>
        <v>0</v>
      </c>
      <c r="AE449" s="110">
        <f t="shared" si="170"/>
        <v>0</v>
      </c>
      <c r="AF449" s="110">
        <f t="shared" si="171"/>
        <v>0</v>
      </c>
      <c r="AG449" s="110">
        <f t="shared" si="172"/>
        <v>0</v>
      </c>
      <c r="AI449" s="111">
        <f t="shared" si="161"/>
        <v>0</v>
      </c>
      <c r="AJ449" s="111">
        <f t="shared" si="162"/>
        <v>0</v>
      </c>
      <c r="AK449" s="111">
        <f t="shared" si="163"/>
        <v>0</v>
      </c>
      <c r="AR449" s="110" t="str">
        <f t="shared" si="173"/>
        <v/>
      </c>
      <c r="AS449" s="110" t="str">
        <f t="shared" si="174"/>
        <v/>
      </c>
      <c r="AT449" s="110" t="str">
        <f t="shared" si="175"/>
        <v/>
      </c>
      <c r="AU449" s="110" t="str">
        <f t="shared" si="176"/>
        <v/>
      </c>
      <c r="AV449" s="110" t="str">
        <f t="shared" si="177"/>
        <v/>
      </c>
      <c r="AW449" s="110" t="str">
        <f t="shared" si="184"/>
        <v/>
      </c>
      <c r="AX449" s="110" t="str">
        <f t="shared" si="184"/>
        <v/>
      </c>
      <c r="AY449" s="110" t="str">
        <f t="shared" si="184"/>
        <v/>
      </c>
      <c r="AZ449" s="110" t="str">
        <f t="shared" si="184"/>
        <v/>
      </c>
      <c r="BA449" s="110" t="str">
        <f t="shared" si="184"/>
        <v/>
      </c>
      <c r="BB449" s="110" t="str">
        <f t="shared" si="178"/>
        <v/>
      </c>
      <c r="BC449" s="110" t="str">
        <f t="shared" si="179"/>
        <v/>
      </c>
      <c r="BD449" s="110" t="str">
        <f t="shared" si="180"/>
        <v/>
      </c>
      <c r="BE449" s="110" t="str">
        <f t="shared" si="181"/>
        <v/>
      </c>
      <c r="BF449" s="110" t="str">
        <f t="shared" si="182"/>
        <v/>
      </c>
      <c r="BJ449" s="171" t="s">
        <v>1372</v>
      </c>
      <c r="BK449" s="171" t="s">
        <v>1197</v>
      </c>
      <c r="BL449" s="171" t="s">
        <v>1198</v>
      </c>
      <c r="BM449" s="171" t="s">
        <v>1199</v>
      </c>
      <c r="BN449" s="171" t="s">
        <v>1373</v>
      </c>
    </row>
    <row r="450" spans="1:66" s="101" customFormat="1" ht="15">
      <c r="A450" s="35"/>
      <c r="B450" s="36"/>
      <c r="C450" s="36"/>
      <c r="D450" s="35"/>
      <c r="E450" s="36"/>
      <c r="F450" s="120"/>
      <c r="G450" s="97" t="str">
        <f t="shared" si="164"/>
        <v/>
      </c>
      <c r="H450" s="35"/>
      <c r="I450" s="36"/>
      <c r="J450" s="121"/>
      <c r="K450" s="121"/>
      <c r="L450" s="109">
        <f t="shared" si="165"/>
        <v>0</v>
      </c>
      <c r="M450" s="100">
        <f t="shared" si="166"/>
        <v>0</v>
      </c>
      <c r="N450" s="100"/>
      <c r="O450" s="110">
        <f t="shared" si="185"/>
        <v>0</v>
      </c>
      <c r="P450" s="110">
        <f t="shared" si="185"/>
        <v>0</v>
      </c>
      <c r="Q450" s="110">
        <f t="shared" si="185"/>
        <v>0</v>
      </c>
      <c r="R450" s="110">
        <f t="shared" si="185"/>
        <v>0</v>
      </c>
      <c r="S450" s="110">
        <f t="shared" si="185"/>
        <v>0</v>
      </c>
      <c r="T450" s="110">
        <f t="shared" si="185"/>
        <v>0</v>
      </c>
      <c r="U450" s="110">
        <f t="shared" si="183"/>
        <v>0</v>
      </c>
      <c r="V450" s="110">
        <f t="shared" si="183"/>
        <v>0</v>
      </c>
      <c r="W450" s="110">
        <f t="shared" si="183"/>
        <v>0</v>
      </c>
      <c r="X450" s="110">
        <f t="shared" si="183"/>
        <v>0</v>
      </c>
      <c r="Y450" s="110">
        <f t="shared" si="183"/>
        <v>0</v>
      </c>
      <c r="Z450" s="110">
        <f t="shared" si="183"/>
        <v>1</v>
      </c>
      <c r="AB450" s="110">
        <f t="shared" si="167"/>
        <v>0</v>
      </c>
      <c r="AC450" s="110">
        <f t="shared" si="168"/>
        <v>0</v>
      </c>
      <c r="AD450" s="110">
        <f t="shared" si="169"/>
        <v>0</v>
      </c>
      <c r="AE450" s="110">
        <f t="shared" si="170"/>
        <v>0</v>
      </c>
      <c r="AF450" s="110">
        <f t="shared" si="171"/>
        <v>0</v>
      </c>
      <c r="AG450" s="110">
        <f t="shared" si="172"/>
        <v>0</v>
      </c>
      <c r="AI450" s="111">
        <f t="shared" si="161"/>
        <v>0</v>
      </c>
      <c r="AJ450" s="111">
        <f t="shared" si="162"/>
        <v>0</v>
      </c>
      <c r="AK450" s="111">
        <f t="shared" si="163"/>
        <v>0</v>
      </c>
      <c r="AR450" s="110" t="str">
        <f t="shared" si="173"/>
        <v/>
      </c>
      <c r="AS450" s="110" t="str">
        <f t="shared" si="174"/>
        <v/>
      </c>
      <c r="AT450" s="110" t="str">
        <f t="shared" si="175"/>
        <v/>
      </c>
      <c r="AU450" s="110" t="str">
        <f t="shared" si="176"/>
        <v/>
      </c>
      <c r="AV450" s="110" t="str">
        <f t="shared" si="177"/>
        <v/>
      </c>
      <c r="AW450" s="110" t="str">
        <f t="shared" si="184"/>
        <v/>
      </c>
      <c r="AX450" s="110" t="str">
        <f t="shared" si="184"/>
        <v/>
      </c>
      <c r="AY450" s="110" t="str">
        <f t="shared" si="184"/>
        <v/>
      </c>
      <c r="AZ450" s="110" t="str">
        <f t="shared" si="184"/>
        <v/>
      </c>
      <c r="BA450" s="110" t="str">
        <f t="shared" si="184"/>
        <v/>
      </c>
      <c r="BB450" s="110" t="str">
        <f t="shared" si="178"/>
        <v/>
      </c>
      <c r="BC450" s="110" t="str">
        <f t="shared" si="179"/>
        <v/>
      </c>
      <c r="BD450" s="110" t="str">
        <f t="shared" si="180"/>
        <v/>
      </c>
      <c r="BE450" s="110" t="str">
        <f t="shared" si="181"/>
        <v/>
      </c>
      <c r="BF450" s="110" t="str">
        <f t="shared" si="182"/>
        <v/>
      </c>
      <c r="BJ450" s="171" t="s">
        <v>1374</v>
      </c>
      <c r="BK450" s="171" t="s">
        <v>521</v>
      </c>
      <c r="BL450" s="171" t="s">
        <v>522</v>
      </c>
      <c r="BM450" s="171" t="s">
        <v>314</v>
      </c>
      <c r="BN450" s="171" t="s">
        <v>1375</v>
      </c>
    </row>
    <row r="451" spans="1:66" s="101" customFormat="1" ht="15">
      <c r="A451" s="35"/>
      <c r="B451" s="36"/>
      <c r="C451" s="36"/>
      <c r="D451" s="35"/>
      <c r="E451" s="36"/>
      <c r="F451" s="120"/>
      <c r="G451" s="97" t="str">
        <f t="shared" si="164"/>
        <v/>
      </c>
      <c r="H451" s="35"/>
      <c r="I451" s="36"/>
      <c r="J451" s="121"/>
      <c r="K451" s="121"/>
      <c r="L451" s="109">
        <f t="shared" si="165"/>
        <v>0</v>
      </c>
      <c r="M451" s="100">
        <f t="shared" si="166"/>
        <v>0</v>
      </c>
      <c r="N451" s="100"/>
      <c r="O451" s="110">
        <f t="shared" si="185"/>
        <v>0</v>
      </c>
      <c r="P451" s="110">
        <f t="shared" si="185"/>
        <v>0</v>
      </c>
      <c r="Q451" s="110">
        <f t="shared" si="185"/>
        <v>0</v>
      </c>
      <c r="R451" s="110">
        <f t="shared" si="185"/>
        <v>0</v>
      </c>
      <c r="S451" s="110">
        <f t="shared" si="185"/>
        <v>0</v>
      </c>
      <c r="T451" s="110">
        <f t="shared" si="185"/>
        <v>0</v>
      </c>
      <c r="U451" s="110">
        <f t="shared" si="183"/>
        <v>0</v>
      </c>
      <c r="V451" s="110">
        <f t="shared" si="183"/>
        <v>0</v>
      </c>
      <c r="W451" s="110">
        <f t="shared" si="183"/>
        <v>0</v>
      </c>
      <c r="X451" s="110">
        <f t="shared" si="183"/>
        <v>0</v>
      </c>
      <c r="Y451" s="110">
        <f t="shared" si="183"/>
        <v>0</v>
      </c>
      <c r="Z451" s="110">
        <f t="shared" si="183"/>
        <v>1</v>
      </c>
      <c r="AB451" s="110">
        <f t="shared" si="167"/>
        <v>0</v>
      </c>
      <c r="AC451" s="110">
        <f t="shared" si="168"/>
        <v>0</v>
      </c>
      <c r="AD451" s="110">
        <f t="shared" si="169"/>
        <v>0</v>
      </c>
      <c r="AE451" s="110">
        <f t="shared" si="170"/>
        <v>0</v>
      </c>
      <c r="AF451" s="110">
        <f t="shared" si="171"/>
        <v>0</v>
      </c>
      <c r="AG451" s="110">
        <f t="shared" si="172"/>
        <v>0</v>
      </c>
      <c r="AI451" s="111">
        <f t="shared" si="161"/>
        <v>0</v>
      </c>
      <c r="AJ451" s="111">
        <f t="shared" si="162"/>
        <v>0</v>
      </c>
      <c r="AK451" s="111">
        <f t="shared" si="163"/>
        <v>0</v>
      </c>
      <c r="AR451" s="110" t="str">
        <f t="shared" si="173"/>
        <v/>
      </c>
      <c r="AS451" s="110" t="str">
        <f t="shared" si="174"/>
        <v/>
      </c>
      <c r="AT451" s="110" t="str">
        <f t="shared" si="175"/>
        <v/>
      </c>
      <c r="AU451" s="110" t="str">
        <f t="shared" si="176"/>
        <v/>
      </c>
      <c r="AV451" s="110" t="str">
        <f t="shared" si="177"/>
        <v/>
      </c>
      <c r="AW451" s="110" t="str">
        <f t="shared" si="184"/>
        <v/>
      </c>
      <c r="AX451" s="110" t="str">
        <f t="shared" si="184"/>
        <v/>
      </c>
      <c r="AY451" s="110" t="str">
        <f t="shared" si="184"/>
        <v/>
      </c>
      <c r="AZ451" s="110" t="str">
        <f t="shared" si="184"/>
        <v/>
      </c>
      <c r="BA451" s="110" t="str">
        <f t="shared" si="184"/>
        <v/>
      </c>
      <c r="BB451" s="110" t="str">
        <f t="shared" si="178"/>
        <v/>
      </c>
      <c r="BC451" s="110" t="str">
        <f t="shared" si="179"/>
        <v/>
      </c>
      <c r="BD451" s="110" t="str">
        <f t="shared" si="180"/>
        <v/>
      </c>
      <c r="BE451" s="110" t="str">
        <f t="shared" si="181"/>
        <v/>
      </c>
      <c r="BF451" s="110" t="str">
        <f t="shared" si="182"/>
        <v/>
      </c>
      <c r="BJ451" s="171" t="s">
        <v>1376</v>
      </c>
      <c r="BK451" s="171" t="s">
        <v>489</v>
      </c>
      <c r="BL451" s="171" t="s">
        <v>490</v>
      </c>
      <c r="BM451" s="171" t="s">
        <v>412</v>
      </c>
      <c r="BN451" s="171" t="s">
        <v>1377</v>
      </c>
    </row>
    <row r="452" spans="1:66" s="101" customFormat="1" ht="15">
      <c r="A452" s="35"/>
      <c r="B452" s="36"/>
      <c r="C452" s="36"/>
      <c r="D452" s="35"/>
      <c r="E452" s="36"/>
      <c r="F452" s="120"/>
      <c r="G452" s="97" t="str">
        <f t="shared" si="164"/>
        <v/>
      </c>
      <c r="H452" s="35"/>
      <c r="I452" s="36"/>
      <c r="J452" s="121"/>
      <c r="K452" s="121"/>
      <c r="L452" s="109">
        <f t="shared" si="165"/>
        <v>0</v>
      </c>
      <c r="M452" s="100">
        <f t="shared" si="166"/>
        <v>0</v>
      </c>
      <c r="N452" s="100"/>
      <c r="O452" s="110">
        <f t="shared" si="185"/>
        <v>0</v>
      </c>
      <c r="P452" s="110">
        <f t="shared" si="185"/>
        <v>0</v>
      </c>
      <c r="Q452" s="110">
        <f t="shared" si="185"/>
        <v>0</v>
      </c>
      <c r="R452" s="110">
        <f t="shared" si="185"/>
        <v>0</v>
      </c>
      <c r="S452" s="110">
        <f t="shared" si="185"/>
        <v>0</v>
      </c>
      <c r="T452" s="110">
        <f t="shared" si="185"/>
        <v>0</v>
      </c>
      <c r="U452" s="110">
        <f t="shared" si="183"/>
        <v>0</v>
      </c>
      <c r="V452" s="110">
        <f t="shared" si="183"/>
        <v>0</v>
      </c>
      <c r="W452" s="110">
        <f t="shared" si="183"/>
        <v>0</v>
      </c>
      <c r="X452" s="110">
        <f t="shared" si="183"/>
        <v>0</v>
      </c>
      <c r="Y452" s="110">
        <f t="shared" si="183"/>
        <v>0</v>
      </c>
      <c r="Z452" s="110">
        <f t="shared" si="183"/>
        <v>1</v>
      </c>
      <c r="AB452" s="110">
        <f t="shared" si="167"/>
        <v>0</v>
      </c>
      <c r="AC452" s="110">
        <f t="shared" si="168"/>
        <v>0</v>
      </c>
      <c r="AD452" s="110">
        <f t="shared" si="169"/>
        <v>0</v>
      </c>
      <c r="AE452" s="110">
        <f t="shared" si="170"/>
        <v>0</v>
      </c>
      <c r="AF452" s="110">
        <f t="shared" si="171"/>
        <v>0</v>
      </c>
      <c r="AG452" s="110">
        <f t="shared" si="172"/>
        <v>0</v>
      </c>
      <c r="AI452" s="111">
        <f t="shared" si="161"/>
        <v>0</v>
      </c>
      <c r="AJ452" s="111">
        <f t="shared" si="162"/>
        <v>0</v>
      </c>
      <c r="AK452" s="111">
        <f t="shared" si="163"/>
        <v>0</v>
      </c>
      <c r="AR452" s="110" t="str">
        <f t="shared" si="173"/>
        <v/>
      </c>
      <c r="AS452" s="110" t="str">
        <f t="shared" si="174"/>
        <v/>
      </c>
      <c r="AT452" s="110" t="str">
        <f t="shared" si="175"/>
        <v/>
      </c>
      <c r="AU452" s="110" t="str">
        <f t="shared" si="176"/>
        <v/>
      </c>
      <c r="AV452" s="110" t="str">
        <f t="shared" si="177"/>
        <v/>
      </c>
      <c r="AW452" s="110" t="str">
        <f t="shared" si="184"/>
        <v/>
      </c>
      <c r="AX452" s="110" t="str">
        <f t="shared" si="184"/>
        <v/>
      </c>
      <c r="AY452" s="110" t="str">
        <f t="shared" si="184"/>
        <v/>
      </c>
      <c r="AZ452" s="110" t="str">
        <f t="shared" si="184"/>
        <v/>
      </c>
      <c r="BA452" s="110" t="str">
        <f t="shared" si="184"/>
        <v/>
      </c>
      <c r="BB452" s="110" t="str">
        <f t="shared" si="178"/>
        <v/>
      </c>
      <c r="BC452" s="110" t="str">
        <f t="shared" si="179"/>
        <v/>
      </c>
      <c r="BD452" s="110" t="str">
        <f t="shared" si="180"/>
        <v/>
      </c>
      <c r="BE452" s="110" t="str">
        <f t="shared" si="181"/>
        <v/>
      </c>
      <c r="BF452" s="110" t="str">
        <f t="shared" si="182"/>
        <v/>
      </c>
      <c r="BJ452" s="171" t="s">
        <v>1378</v>
      </c>
      <c r="BK452" s="171" t="s">
        <v>577</v>
      </c>
      <c r="BL452" s="171" t="s">
        <v>578</v>
      </c>
      <c r="BM452" s="171" t="s">
        <v>579</v>
      </c>
      <c r="BN452" s="171" t="s">
        <v>1379</v>
      </c>
    </row>
    <row r="453" spans="1:66" s="101" customFormat="1" ht="15">
      <c r="A453" s="35"/>
      <c r="B453" s="36"/>
      <c r="C453" s="36"/>
      <c r="D453" s="35"/>
      <c r="E453" s="36"/>
      <c r="F453" s="120"/>
      <c r="G453" s="97" t="str">
        <f t="shared" si="164"/>
        <v/>
      </c>
      <c r="H453" s="35"/>
      <c r="I453" s="36"/>
      <c r="J453" s="121"/>
      <c r="K453" s="121"/>
      <c r="L453" s="109">
        <f t="shared" si="165"/>
        <v>0</v>
      </c>
      <c r="M453" s="100">
        <f t="shared" si="166"/>
        <v>0</v>
      </c>
      <c r="N453" s="100"/>
      <c r="O453" s="110">
        <f t="shared" si="185"/>
        <v>0</v>
      </c>
      <c r="P453" s="110">
        <f t="shared" si="185"/>
        <v>0</v>
      </c>
      <c r="Q453" s="110">
        <f t="shared" si="185"/>
        <v>0</v>
      </c>
      <c r="R453" s="110">
        <f t="shared" si="185"/>
        <v>0</v>
      </c>
      <c r="S453" s="110">
        <f t="shared" si="185"/>
        <v>0</v>
      </c>
      <c r="T453" s="110">
        <f t="shared" si="185"/>
        <v>0</v>
      </c>
      <c r="U453" s="110">
        <f t="shared" si="183"/>
        <v>0</v>
      </c>
      <c r="V453" s="110">
        <f t="shared" si="183"/>
        <v>0</v>
      </c>
      <c r="W453" s="110">
        <f t="shared" si="183"/>
        <v>0</v>
      </c>
      <c r="X453" s="110">
        <f t="shared" si="183"/>
        <v>0</v>
      </c>
      <c r="Y453" s="110">
        <f t="shared" si="183"/>
        <v>0</v>
      </c>
      <c r="Z453" s="110">
        <f t="shared" si="183"/>
        <v>1</v>
      </c>
      <c r="AB453" s="110">
        <f t="shared" si="167"/>
        <v>0</v>
      </c>
      <c r="AC453" s="110">
        <f t="shared" si="168"/>
        <v>0</v>
      </c>
      <c r="AD453" s="110">
        <f t="shared" si="169"/>
        <v>0</v>
      </c>
      <c r="AE453" s="110">
        <f t="shared" si="170"/>
        <v>0</v>
      </c>
      <c r="AF453" s="110">
        <f t="shared" si="171"/>
        <v>0</v>
      </c>
      <c r="AG453" s="110">
        <f t="shared" si="172"/>
        <v>0</v>
      </c>
      <c r="AI453" s="111">
        <f t="shared" ref="AI453:AI504" si="186">IF($AG453=0,J453,0)</f>
        <v>0</v>
      </c>
      <c r="AJ453" s="111">
        <f t="shared" ref="AJ453:AJ504" si="187">IF($AG453=0,K453,0)</f>
        <v>0</v>
      </c>
      <c r="AK453" s="111">
        <f t="shared" ref="AK453:AK504" si="188">IF($AG453=0,L453,0)</f>
        <v>0</v>
      </c>
      <c r="AR453" s="110" t="str">
        <f t="shared" si="173"/>
        <v/>
      </c>
      <c r="AS453" s="110" t="str">
        <f t="shared" si="174"/>
        <v/>
      </c>
      <c r="AT453" s="110" t="str">
        <f t="shared" si="175"/>
        <v/>
      </c>
      <c r="AU453" s="110" t="str">
        <f t="shared" si="176"/>
        <v/>
      </c>
      <c r="AV453" s="110" t="str">
        <f t="shared" si="177"/>
        <v/>
      </c>
      <c r="AW453" s="110" t="str">
        <f t="shared" si="184"/>
        <v/>
      </c>
      <c r="AX453" s="110" t="str">
        <f t="shared" si="184"/>
        <v/>
      </c>
      <c r="AY453" s="110" t="str">
        <f t="shared" si="184"/>
        <v/>
      </c>
      <c r="AZ453" s="110" t="str">
        <f t="shared" si="184"/>
        <v/>
      </c>
      <c r="BA453" s="110" t="str">
        <f t="shared" si="184"/>
        <v/>
      </c>
      <c r="BB453" s="110" t="str">
        <f t="shared" si="178"/>
        <v/>
      </c>
      <c r="BC453" s="110" t="str">
        <f t="shared" si="179"/>
        <v/>
      </c>
      <c r="BD453" s="110" t="str">
        <f t="shared" si="180"/>
        <v/>
      </c>
      <c r="BE453" s="110" t="str">
        <f t="shared" si="181"/>
        <v/>
      </c>
      <c r="BF453" s="110" t="str">
        <f t="shared" si="182"/>
        <v/>
      </c>
      <c r="BJ453" s="171" t="s">
        <v>1380</v>
      </c>
      <c r="BK453" s="171" t="s">
        <v>1381</v>
      </c>
      <c r="BL453" s="171" t="s">
        <v>1382</v>
      </c>
      <c r="BM453" s="171" t="s">
        <v>1383</v>
      </c>
      <c r="BN453" s="171" t="s">
        <v>1384</v>
      </c>
    </row>
    <row r="454" spans="1:66" s="101" customFormat="1" ht="15">
      <c r="A454" s="35"/>
      <c r="B454" s="36"/>
      <c r="C454" s="36"/>
      <c r="D454" s="35"/>
      <c r="E454" s="36"/>
      <c r="F454" s="120"/>
      <c r="G454" s="97" t="str">
        <f t="shared" ref="G454:G504" si="189">IFERROR(IF(VLOOKUP(F454,BJ$5:BN$1036,2,FALSE)=D454,VLOOKUP(F454,BJ$5:BN$1036,5,FALSE),"N° de cred. Não confere com CNPJ"),"")</f>
        <v/>
      </c>
      <c r="H454" s="35"/>
      <c r="I454" s="36"/>
      <c r="J454" s="121"/>
      <c r="K454" s="121"/>
      <c r="L454" s="109">
        <f t="shared" ref="L454:L505" si="190">AI454-AJ454</f>
        <v>0</v>
      </c>
      <c r="M454" s="100">
        <f t="shared" ref="M454:M504" si="191">IF(AB454=1,$AN$5,IF(AC454=1,$AN$6,IF(AD454=1,$AN$7,IF(AE454=1,$AN$8,IF(AF454=1,$AN$9,0)))))</f>
        <v>0</v>
      </c>
      <c r="N454" s="100"/>
      <c r="O454" s="110">
        <f t="shared" si="185"/>
        <v>0</v>
      </c>
      <c r="P454" s="110">
        <f t="shared" si="185"/>
        <v>0</v>
      </c>
      <c r="Q454" s="110">
        <f t="shared" si="185"/>
        <v>0</v>
      </c>
      <c r="R454" s="110">
        <f t="shared" si="185"/>
        <v>0</v>
      </c>
      <c r="S454" s="110">
        <f t="shared" si="185"/>
        <v>0</v>
      </c>
      <c r="T454" s="110">
        <f t="shared" si="185"/>
        <v>0</v>
      </c>
      <c r="U454" s="110">
        <f t="shared" si="183"/>
        <v>0</v>
      </c>
      <c r="V454" s="110">
        <f t="shared" si="183"/>
        <v>0</v>
      </c>
      <c r="W454" s="110">
        <f t="shared" si="183"/>
        <v>0</v>
      </c>
      <c r="X454" s="110">
        <f t="shared" si="183"/>
        <v>0</v>
      </c>
      <c r="Y454" s="110">
        <f t="shared" si="183"/>
        <v>0</v>
      </c>
      <c r="Z454" s="110">
        <f t="shared" si="183"/>
        <v>1</v>
      </c>
      <c r="AB454" s="110">
        <f t="shared" ref="AB454:AB504" si="192">IFERROR(IF(BE454=BF454,0,1),1)</f>
        <v>0</v>
      </c>
      <c r="AC454" s="110">
        <f t="shared" ref="AC454:AC504" si="193">IF(O454+P454+Q454+R454+S454+T454+U454+V454+W454+X454+Y454=0,0,IF(O454+P454+Q454+R454+S454+V454+W454+X454=8,0,1))</f>
        <v>0</v>
      </c>
      <c r="AD454" s="110">
        <f t="shared" ref="AD454:AD504" si="194">IF(AND(C454=$AP$5,NOT(AND(T454,U454))),1,0)</f>
        <v>0</v>
      </c>
      <c r="AE454" s="110">
        <f t="shared" ref="AE454:AE504" si="195">IF(AND(C454&lt;&gt;$AP$5,OR(T454,U454,)),1,0)</f>
        <v>0</v>
      </c>
      <c r="AF454" s="110">
        <f t="shared" ref="AF454:AF504" si="196">IF(AND(O454=1,O453=0),1,0)</f>
        <v>0</v>
      </c>
      <c r="AG454" s="110">
        <f t="shared" ref="AG454:AG504" si="197">IF(AB454+AC454+AD454+AE454+AF454=0,0,1)</f>
        <v>0</v>
      </c>
      <c r="AI454" s="111">
        <f t="shared" si="186"/>
        <v>0</v>
      </c>
      <c r="AJ454" s="111">
        <f t="shared" si="187"/>
        <v>0</v>
      </c>
      <c r="AK454" s="111">
        <f t="shared" si="188"/>
        <v>0</v>
      </c>
      <c r="AR454" s="110" t="str">
        <f t="shared" ref="AR454:AR504" si="198">IF($A454="","",MID($A454,1,1)*2)</f>
        <v/>
      </c>
      <c r="AS454" s="110" t="str">
        <f t="shared" ref="AS454:AS504" si="199">IF($A454="","",MID($A454,2,1)*1)</f>
        <v/>
      </c>
      <c r="AT454" s="110" t="str">
        <f t="shared" ref="AT454:AT504" si="200">IF($A454="","",MID($A454,3,1)*2)</f>
        <v/>
      </c>
      <c r="AU454" s="110" t="str">
        <f t="shared" ref="AU454:AU504" si="201">IF($A454="","",MID($A454,4,1)*1)</f>
        <v/>
      </c>
      <c r="AV454" s="110" t="str">
        <f t="shared" ref="AV454:AV504" si="202">IF($A454="","",MID($A454,5,1)*2)</f>
        <v/>
      </c>
      <c r="AW454" s="110" t="str">
        <f t="shared" si="184"/>
        <v/>
      </c>
      <c r="AX454" s="110" t="str">
        <f t="shared" si="184"/>
        <v/>
      </c>
      <c r="AY454" s="110" t="str">
        <f t="shared" si="184"/>
        <v/>
      </c>
      <c r="AZ454" s="110" t="str">
        <f t="shared" si="184"/>
        <v/>
      </c>
      <c r="BA454" s="110" t="str">
        <f t="shared" si="184"/>
        <v/>
      </c>
      <c r="BB454" s="110" t="str">
        <f t="shared" ref="BB454:BB504" si="203">IF($A454="","",SUM(AW454:BA454))</f>
        <v/>
      </c>
      <c r="BC454" s="110" t="str">
        <f t="shared" ref="BC454:BC504" si="204">IF($A454="","",MOD(BB454,10))</f>
        <v/>
      </c>
      <c r="BD454" s="110" t="str">
        <f t="shared" ref="BD454:BD504" si="205">IF($A454="","",10-BC454)</f>
        <v/>
      </c>
      <c r="BE454" s="110" t="str">
        <f t="shared" ref="BE454:BE504" si="206">IF($A454="","",MOD(BD454,10))</f>
        <v/>
      </c>
      <c r="BF454" s="110" t="str">
        <f t="shared" ref="BF454:BF504" si="207">IF($A454="","",MID($A454,7,1)*1)</f>
        <v/>
      </c>
      <c r="BJ454" s="171" t="s">
        <v>1385</v>
      </c>
      <c r="BK454" s="171" t="s">
        <v>327</v>
      </c>
      <c r="BL454" s="171" t="s">
        <v>328</v>
      </c>
      <c r="BM454" s="171" t="s">
        <v>329</v>
      </c>
      <c r="BN454" s="171" t="s">
        <v>1386</v>
      </c>
    </row>
    <row r="455" spans="1:66" s="101" customFormat="1" ht="15">
      <c r="A455" s="35"/>
      <c r="B455" s="36"/>
      <c r="C455" s="36"/>
      <c r="D455" s="35"/>
      <c r="E455" s="36"/>
      <c r="F455" s="120"/>
      <c r="G455" s="97" t="str">
        <f t="shared" si="189"/>
        <v/>
      </c>
      <c r="H455" s="35"/>
      <c r="I455" s="36"/>
      <c r="J455" s="121"/>
      <c r="K455" s="121"/>
      <c r="L455" s="109">
        <f t="shared" si="190"/>
        <v>0</v>
      </c>
      <c r="M455" s="100">
        <f t="shared" si="191"/>
        <v>0</v>
      </c>
      <c r="N455" s="100"/>
      <c r="O455" s="110">
        <f t="shared" si="185"/>
        <v>0</v>
      </c>
      <c r="P455" s="110">
        <f t="shared" si="185"/>
        <v>0</v>
      </c>
      <c r="Q455" s="110">
        <f t="shared" si="185"/>
        <v>0</v>
      </c>
      <c r="R455" s="110">
        <f t="shared" si="185"/>
        <v>0</v>
      </c>
      <c r="S455" s="110">
        <f t="shared" si="185"/>
        <v>0</v>
      </c>
      <c r="T455" s="110">
        <f t="shared" si="185"/>
        <v>0</v>
      </c>
      <c r="U455" s="110">
        <f t="shared" si="183"/>
        <v>0</v>
      </c>
      <c r="V455" s="110">
        <f t="shared" si="183"/>
        <v>0</v>
      </c>
      <c r="W455" s="110">
        <f t="shared" si="183"/>
        <v>0</v>
      </c>
      <c r="X455" s="110">
        <f t="shared" si="183"/>
        <v>0</v>
      </c>
      <c r="Y455" s="110">
        <f t="shared" si="183"/>
        <v>0</v>
      </c>
      <c r="Z455" s="110">
        <f t="shared" si="183"/>
        <v>1</v>
      </c>
      <c r="AB455" s="110">
        <f t="shared" si="192"/>
        <v>0</v>
      </c>
      <c r="AC455" s="110">
        <f t="shared" si="193"/>
        <v>0</v>
      </c>
      <c r="AD455" s="110">
        <f t="shared" si="194"/>
        <v>0</v>
      </c>
      <c r="AE455" s="110">
        <f t="shared" si="195"/>
        <v>0</v>
      </c>
      <c r="AF455" s="110">
        <f t="shared" si="196"/>
        <v>0</v>
      </c>
      <c r="AG455" s="110">
        <f t="shared" si="197"/>
        <v>0</v>
      </c>
      <c r="AI455" s="111">
        <f t="shared" si="186"/>
        <v>0</v>
      </c>
      <c r="AJ455" s="111">
        <f t="shared" si="187"/>
        <v>0</v>
      </c>
      <c r="AK455" s="111">
        <f t="shared" si="188"/>
        <v>0</v>
      </c>
      <c r="AR455" s="110" t="str">
        <f t="shared" si="198"/>
        <v/>
      </c>
      <c r="AS455" s="110" t="str">
        <f t="shared" si="199"/>
        <v/>
      </c>
      <c r="AT455" s="110" t="str">
        <f t="shared" si="200"/>
        <v/>
      </c>
      <c r="AU455" s="110" t="str">
        <f t="shared" si="201"/>
        <v/>
      </c>
      <c r="AV455" s="110" t="str">
        <f t="shared" si="202"/>
        <v/>
      </c>
      <c r="AW455" s="110" t="str">
        <f t="shared" si="184"/>
        <v/>
      </c>
      <c r="AX455" s="110" t="str">
        <f t="shared" si="184"/>
        <v/>
      </c>
      <c r="AY455" s="110" t="str">
        <f t="shared" si="184"/>
        <v/>
      </c>
      <c r="AZ455" s="110" t="str">
        <f t="shared" si="184"/>
        <v/>
      </c>
      <c r="BA455" s="110" t="str">
        <f t="shared" si="184"/>
        <v/>
      </c>
      <c r="BB455" s="110" t="str">
        <f t="shared" si="203"/>
        <v/>
      </c>
      <c r="BC455" s="110" t="str">
        <f t="shared" si="204"/>
        <v/>
      </c>
      <c r="BD455" s="110" t="str">
        <f t="shared" si="205"/>
        <v/>
      </c>
      <c r="BE455" s="110" t="str">
        <f t="shared" si="206"/>
        <v/>
      </c>
      <c r="BF455" s="110" t="str">
        <f t="shared" si="207"/>
        <v/>
      </c>
      <c r="BJ455" s="171" t="s">
        <v>1387</v>
      </c>
      <c r="BK455" s="171" t="s">
        <v>1388</v>
      </c>
      <c r="BL455" s="171" t="s">
        <v>1389</v>
      </c>
      <c r="BM455" s="171" t="s">
        <v>1303</v>
      </c>
      <c r="BN455" s="171" t="s">
        <v>1390</v>
      </c>
    </row>
    <row r="456" spans="1:66" s="101" customFormat="1" ht="15">
      <c r="A456" s="35"/>
      <c r="B456" s="36"/>
      <c r="C456" s="36"/>
      <c r="D456" s="35"/>
      <c r="E456" s="36"/>
      <c r="F456" s="120"/>
      <c r="G456" s="97" t="str">
        <f t="shared" si="189"/>
        <v/>
      </c>
      <c r="H456" s="35"/>
      <c r="I456" s="36"/>
      <c r="J456" s="121"/>
      <c r="K456" s="121"/>
      <c r="L456" s="109">
        <f t="shared" si="190"/>
        <v>0</v>
      </c>
      <c r="M456" s="100">
        <f t="shared" si="191"/>
        <v>0</v>
      </c>
      <c r="N456" s="100"/>
      <c r="O456" s="110">
        <f t="shared" si="185"/>
        <v>0</v>
      </c>
      <c r="P456" s="110">
        <f t="shared" si="185"/>
        <v>0</v>
      </c>
      <c r="Q456" s="110">
        <f t="shared" si="185"/>
        <v>0</v>
      </c>
      <c r="R456" s="110">
        <f t="shared" si="185"/>
        <v>0</v>
      </c>
      <c r="S456" s="110">
        <f t="shared" si="185"/>
        <v>0</v>
      </c>
      <c r="T456" s="110">
        <f t="shared" si="185"/>
        <v>0</v>
      </c>
      <c r="U456" s="110">
        <f t="shared" si="183"/>
        <v>0</v>
      </c>
      <c r="V456" s="110">
        <f t="shared" si="183"/>
        <v>0</v>
      </c>
      <c r="W456" s="110">
        <f t="shared" si="183"/>
        <v>0</v>
      </c>
      <c r="X456" s="110">
        <f t="shared" si="183"/>
        <v>0</v>
      </c>
      <c r="Y456" s="110">
        <f t="shared" si="183"/>
        <v>0</v>
      </c>
      <c r="Z456" s="110">
        <f t="shared" si="183"/>
        <v>1</v>
      </c>
      <c r="AB456" s="110">
        <f t="shared" si="192"/>
        <v>0</v>
      </c>
      <c r="AC456" s="110">
        <f t="shared" si="193"/>
        <v>0</v>
      </c>
      <c r="AD456" s="110">
        <f t="shared" si="194"/>
        <v>0</v>
      </c>
      <c r="AE456" s="110">
        <f t="shared" si="195"/>
        <v>0</v>
      </c>
      <c r="AF456" s="110">
        <f t="shared" si="196"/>
        <v>0</v>
      </c>
      <c r="AG456" s="110">
        <f t="shared" si="197"/>
        <v>0</v>
      </c>
      <c r="AI456" s="111">
        <f t="shared" si="186"/>
        <v>0</v>
      </c>
      <c r="AJ456" s="111">
        <f t="shared" si="187"/>
        <v>0</v>
      </c>
      <c r="AK456" s="111">
        <f t="shared" si="188"/>
        <v>0</v>
      </c>
      <c r="AR456" s="110" t="str">
        <f t="shared" si="198"/>
        <v/>
      </c>
      <c r="AS456" s="110" t="str">
        <f t="shared" si="199"/>
        <v/>
      </c>
      <c r="AT456" s="110" t="str">
        <f t="shared" si="200"/>
        <v/>
      </c>
      <c r="AU456" s="110" t="str">
        <f t="shared" si="201"/>
        <v/>
      </c>
      <c r="AV456" s="110" t="str">
        <f t="shared" si="202"/>
        <v/>
      </c>
      <c r="AW456" s="110" t="str">
        <f t="shared" si="184"/>
        <v/>
      </c>
      <c r="AX456" s="110" t="str">
        <f t="shared" si="184"/>
        <v/>
      </c>
      <c r="AY456" s="110" t="str">
        <f t="shared" si="184"/>
        <v/>
      </c>
      <c r="AZ456" s="110" t="str">
        <f t="shared" si="184"/>
        <v/>
      </c>
      <c r="BA456" s="110" t="str">
        <f t="shared" si="184"/>
        <v/>
      </c>
      <c r="BB456" s="110" t="str">
        <f t="shared" si="203"/>
        <v/>
      </c>
      <c r="BC456" s="110" t="str">
        <f t="shared" si="204"/>
        <v/>
      </c>
      <c r="BD456" s="110" t="str">
        <f t="shared" si="205"/>
        <v/>
      </c>
      <c r="BE456" s="110" t="str">
        <f t="shared" si="206"/>
        <v/>
      </c>
      <c r="BF456" s="110" t="str">
        <f t="shared" si="207"/>
        <v/>
      </c>
      <c r="BJ456" s="171" t="s">
        <v>1391</v>
      </c>
      <c r="BK456" s="171" t="s">
        <v>598</v>
      </c>
      <c r="BL456" s="171" t="s">
        <v>2348</v>
      </c>
      <c r="BM456" s="171" t="s">
        <v>599</v>
      </c>
      <c r="BN456" s="171" t="s">
        <v>1392</v>
      </c>
    </row>
    <row r="457" spans="1:66" s="101" customFormat="1" ht="15">
      <c r="A457" s="35"/>
      <c r="B457" s="36"/>
      <c r="C457" s="36"/>
      <c r="D457" s="35"/>
      <c r="E457" s="36"/>
      <c r="F457" s="120"/>
      <c r="G457" s="97" t="str">
        <f t="shared" si="189"/>
        <v/>
      </c>
      <c r="H457" s="35"/>
      <c r="I457" s="36"/>
      <c r="J457" s="121"/>
      <c r="K457" s="121"/>
      <c r="L457" s="109">
        <f t="shared" si="190"/>
        <v>0</v>
      </c>
      <c r="M457" s="100">
        <f t="shared" si="191"/>
        <v>0</v>
      </c>
      <c r="N457" s="100"/>
      <c r="O457" s="110">
        <f t="shared" si="185"/>
        <v>0</v>
      </c>
      <c r="P457" s="110">
        <f t="shared" si="185"/>
        <v>0</v>
      </c>
      <c r="Q457" s="110">
        <f t="shared" si="185"/>
        <v>0</v>
      </c>
      <c r="R457" s="110">
        <f t="shared" si="185"/>
        <v>0</v>
      </c>
      <c r="S457" s="110">
        <f t="shared" si="185"/>
        <v>0</v>
      </c>
      <c r="T457" s="110">
        <f t="shared" si="185"/>
        <v>0</v>
      </c>
      <c r="U457" s="110">
        <f t="shared" si="183"/>
        <v>0</v>
      </c>
      <c r="V457" s="110">
        <f t="shared" si="183"/>
        <v>0</v>
      </c>
      <c r="W457" s="110">
        <f t="shared" si="183"/>
        <v>0</v>
      </c>
      <c r="X457" s="110">
        <f t="shared" si="183"/>
        <v>0</v>
      </c>
      <c r="Y457" s="110">
        <f t="shared" si="183"/>
        <v>0</v>
      </c>
      <c r="Z457" s="110">
        <f t="shared" si="183"/>
        <v>1</v>
      </c>
      <c r="AB457" s="110">
        <f t="shared" si="192"/>
        <v>0</v>
      </c>
      <c r="AC457" s="110">
        <f t="shared" si="193"/>
        <v>0</v>
      </c>
      <c r="AD457" s="110">
        <f t="shared" si="194"/>
        <v>0</v>
      </c>
      <c r="AE457" s="110">
        <f t="shared" si="195"/>
        <v>0</v>
      </c>
      <c r="AF457" s="110">
        <f t="shared" si="196"/>
        <v>0</v>
      </c>
      <c r="AG457" s="110">
        <f t="shared" si="197"/>
        <v>0</v>
      </c>
      <c r="AI457" s="111">
        <f t="shared" si="186"/>
        <v>0</v>
      </c>
      <c r="AJ457" s="111">
        <f t="shared" si="187"/>
        <v>0</v>
      </c>
      <c r="AK457" s="111">
        <f t="shared" si="188"/>
        <v>0</v>
      </c>
      <c r="AR457" s="110" t="str">
        <f t="shared" si="198"/>
        <v/>
      </c>
      <c r="AS457" s="110" t="str">
        <f t="shared" si="199"/>
        <v/>
      </c>
      <c r="AT457" s="110" t="str">
        <f t="shared" si="200"/>
        <v/>
      </c>
      <c r="AU457" s="110" t="str">
        <f t="shared" si="201"/>
        <v/>
      </c>
      <c r="AV457" s="110" t="str">
        <f t="shared" si="202"/>
        <v/>
      </c>
      <c r="AW457" s="110" t="str">
        <f t="shared" si="184"/>
        <v/>
      </c>
      <c r="AX457" s="110" t="str">
        <f t="shared" si="184"/>
        <v/>
      </c>
      <c r="AY457" s="110" t="str">
        <f t="shared" si="184"/>
        <v/>
      </c>
      <c r="AZ457" s="110" t="str">
        <f t="shared" si="184"/>
        <v/>
      </c>
      <c r="BA457" s="110" t="str">
        <f t="shared" si="184"/>
        <v/>
      </c>
      <c r="BB457" s="110" t="str">
        <f t="shared" si="203"/>
        <v/>
      </c>
      <c r="BC457" s="110" t="str">
        <f t="shared" si="204"/>
        <v/>
      </c>
      <c r="BD457" s="110" t="str">
        <f t="shared" si="205"/>
        <v/>
      </c>
      <c r="BE457" s="110" t="str">
        <f t="shared" si="206"/>
        <v/>
      </c>
      <c r="BF457" s="110" t="str">
        <f t="shared" si="207"/>
        <v/>
      </c>
      <c r="BJ457" s="171" t="s">
        <v>1393</v>
      </c>
      <c r="BK457" s="171" t="s">
        <v>1317</v>
      </c>
      <c r="BL457" s="171" t="s">
        <v>420</v>
      </c>
      <c r="BM457" s="171" t="s">
        <v>599</v>
      </c>
      <c r="BN457" s="171" t="s">
        <v>1394</v>
      </c>
    </row>
    <row r="458" spans="1:66" s="101" customFormat="1" ht="15">
      <c r="A458" s="35"/>
      <c r="B458" s="36"/>
      <c r="C458" s="36"/>
      <c r="D458" s="35"/>
      <c r="E458" s="36"/>
      <c r="F458" s="120"/>
      <c r="G458" s="97" t="str">
        <f t="shared" si="189"/>
        <v/>
      </c>
      <c r="H458" s="35"/>
      <c r="I458" s="36"/>
      <c r="J458" s="121"/>
      <c r="K458" s="121"/>
      <c r="L458" s="109">
        <f t="shared" si="190"/>
        <v>0</v>
      </c>
      <c r="M458" s="100">
        <f t="shared" si="191"/>
        <v>0</v>
      </c>
      <c r="N458" s="100"/>
      <c r="O458" s="110">
        <f t="shared" si="185"/>
        <v>0</v>
      </c>
      <c r="P458" s="110">
        <f t="shared" si="185"/>
        <v>0</v>
      </c>
      <c r="Q458" s="110">
        <f t="shared" si="185"/>
        <v>0</v>
      </c>
      <c r="R458" s="110">
        <f t="shared" si="185"/>
        <v>0</v>
      </c>
      <c r="S458" s="110">
        <f t="shared" si="185"/>
        <v>0</v>
      </c>
      <c r="T458" s="110">
        <f t="shared" si="185"/>
        <v>0</v>
      </c>
      <c r="U458" s="110">
        <f t="shared" si="183"/>
        <v>0</v>
      </c>
      <c r="V458" s="110">
        <f t="shared" si="183"/>
        <v>0</v>
      </c>
      <c r="W458" s="110">
        <f t="shared" si="183"/>
        <v>0</v>
      </c>
      <c r="X458" s="110">
        <f t="shared" si="183"/>
        <v>0</v>
      </c>
      <c r="Y458" s="110">
        <f t="shared" si="183"/>
        <v>0</v>
      </c>
      <c r="Z458" s="110">
        <f t="shared" si="183"/>
        <v>1</v>
      </c>
      <c r="AB458" s="110">
        <f t="shared" si="192"/>
        <v>0</v>
      </c>
      <c r="AC458" s="110">
        <f t="shared" si="193"/>
        <v>0</v>
      </c>
      <c r="AD458" s="110">
        <f t="shared" si="194"/>
        <v>0</v>
      </c>
      <c r="AE458" s="110">
        <f t="shared" si="195"/>
        <v>0</v>
      </c>
      <c r="AF458" s="110">
        <f t="shared" si="196"/>
        <v>0</v>
      </c>
      <c r="AG458" s="110">
        <f t="shared" si="197"/>
        <v>0</v>
      </c>
      <c r="AI458" s="111">
        <f t="shared" si="186"/>
        <v>0</v>
      </c>
      <c r="AJ458" s="111">
        <f t="shared" si="187"/>
        <v>0</v>
      </c>
      <c r="AK458" s="111">
        <f t="shared" si="188"/>
        <v>0</v>
      </c>
      <c r="AR458" s="110" t="str">
        <f t="shared" si="198"/>
        <v/>
      </c>
      <c r="AS458" s="110" t="str">
        <f t="shared" si="199"/>
        <v/>
      </c>
      <c r="AT458" s="110" t="str">
        <f t="shared" si="200"/>
        <v/>
      </c>
      <c r="AU458" s="110" t="str">
        <f t="shared" si="201"/>
        <v/>
      </c>
      <c r="AV458" s="110" t="str">
        <f t="shared" si="202"/>
        <v/>
      </c>
      <c r="AW458" s="110" t="str">
        <f t="shared" si="184"/>
        <v/>
      </c>
      <c r="AX458" s="110" t="str">
        <f t="shared" si="184"/>
        <v/>
      </c>
      <c r="AY458" s="110" t="str">
        <f t="shared" si="184"/>
        <v/>
      </c>
      <c r="AZ458" s="110" t="str">
        <f t="shared" si="184"/>
        <v/>
      </c>
      <c r="BA458" s="110" t="str">
        <f t="shared" si="184"/>
        <v/>
      </c>
      <c r="BB458" s="110" t="str">
        <f t="shared" si="203"/>
        <v/>
      </c>
      <c r="BC458" s="110" t="str">
        <f t="shared" si="204"/>
        <v/>
      </c>
      <c r="BD458" s="110" t="str">
        <f t="shared" si="205"/>
        <v/>
      </c>
      <c r="BE458" s="110" t="str">
        <f t="shared" si="206"/>
        <v/>
      </c>
      <c r="BF458" s="110" t="str">
        <f t="shared" si="207"/>
        <v/>
      </c>
      <c r="BJ458" s="171" t="s">
        <v>1395</v>
      </c>
      <c r="BK458" s="171" t="s">
        <v>1396</v>
      </c>
      <c r="BL458" s="171" t="s">
        <v>1397</v>
      </c>
      <c r="BM458" s="171" t="s">
        <v>1177</v>
      </c>
      <c r="BN458" s="171" t="s">
        <v>1398</v>
      </c>
    </row>
    <row r="459" spans="1:66" s="101" customFormat="1" ht="15">
      <c r="A459" s="35"/>
      <c r="B459" s="36"/>
      <c r="C459" s="36"/>
      <c r="D459" s="35"/>
      <c r="E459" s="36"/>
      <c r="F459" s="120"/>
      <c r="G459" s="97" t="str">
        <f t="shared" si="189"/>
        <v/>
      </c>
      <c r="H459" s="35"/>
      <c r="I459" s="36"/>
      <c r="J459" s="121"/>
      <c r="K459" s="121"/>
      <c r="L459" s="109">
        <f t="shared" si="190"/>
        <v>0</v>
      </c>
      <c r="M459" s="100">
        <f t="shared" si="191"/>
        <v>0</v>
      </c>
      <c r="N459" s="100"/>
      <c r="O459" s="110">
        <f t="shared" si="185"/>
        <v>0</v>
      </c>
      <c r="P459" s="110">
        <f t="shared" si="185"/>
        <v>0</v>
      </c>
      <c r="Q459" s="110">
        <f t="shared" si="185"/>
        <v>0</v>
      </c>
      <c r="R459" s="110">
        <f t="shared" si="185"/>
        <v>0</v>
      </c>
      <c r="S459" s="110">
        <f t="shared" si="185"/>
        <v>0</v>
      </c>
      <c r="T459" s="110">
        <f t="shared" si="185"/>
        <v>0</v>
      </c>
      <c r="U459" s="110">
        <f t="shared" si="183"/>
        <v>0</v>
      </c>
      <c r="V459" s="110">
        <f t="shared" si="183"/>
        <v>0</v>
      </c>
      <c r="W459" s="110">
        <f t="shared" si="183"/>
        <v>0</v>
      </c>
      <c r="X459" s="110">
        <f t="shared" si="183"/>
        <v>0</v>
      </c>
      <c r="Y459" s="110">
        <f t="shared" si="183"/>
        <v>0</v>
      </c>
      <c r="Z459" s="110">
        <f t="shared" si="183"/>
        <v>1</v>
      </c>
      <c r="AB459" s="110">
        <f t="shared" si="192"/>
        <v>0</v>
      </c>
      <c r="AC459" s="110">
        <f t="shared" si="193"/>
        <v>0</v>
      </c>
      <c r="AD459" s="110">
        <f t="shared" si="194"/>
        <v>0</v>
      </c>
      <c r="AE459" s="110">
        <f t="shared" si="195"/>
        <v>0</v>
      </c>
      <c r="AF459" s="110">
        <f t="shared" si="196"/>
        <v>0</v>
      </c>
      <c r="AG459" s="110">
        <f t="shared" si="197"/>
        <v>0</v>
      </c>
      <c r="AI459" s="111">
        <f t="shared" si="186"/>
        <v>0</v>
      </c>
      <c r="AJ459" s="111">
        <f t="shared" si="187"/>
        <v>0</v>
      </c>
      <c r="AK459" s="111">
        <f t="shared" si="188"/>
        <v>0</v>
      </c>
      <c r="AR459" s="110" t="str">
        <f t="shared" si="198"/>
        <v/>
      </c>
      <c r="AS459" s="110" t="str">
        <f t="shared" si="199"/>
        <v/>
      </c>
      <c r="AT459" s="110" t="str">
        <f t="shared" si="200"/>
        <v/>
      </c>
      <c r="AU459" s="110" t="str">
        <f t="shared" si="201"/>
        <v/>
      </c>
      <c r="AV459" s="110" t="str">
        <f t="shared" si="202"/>
        <v/>
      </c>
      <c r="AW459" s="110" t="str">
        <f t="shared" si="184"/>
        <v/>
      </c>
      <c r="AX459" s="110" t="str">
        <f t="shared" si="184"/>
        <v/>
      </c>
      <c r="AY459" s="110" t="str">
        <f t="shared" si="184"/>
        <v/>
      </c>
      <c r="AZ459" s="110" t="str">
        <f t="shared" si="184"/>
        <v/>
      </c>
      <c r="BA459" s="110" t="str">
        <f t="shared" si="184"/>
        <v/>
      </c>
      <c r="BB459" s="110" t="str">
        <f t="shared" si="203"/>
        <v/>
      </c>
      <c r="BC459" s="110" t="str">
        <f t="shared" si="204"/>
        <v/>
      </c>
      <c r="BD459" s="110" t="str">
        <f t="shared" si="205"/>
        <v/>
      </c>
      <c r="BE459" s="110" t="str">
        <f t="shared" si="206"/>
        <v/>
      </c>
      <c r="BF459" s="110" t="str">
        <f t="shared" si="207"/>
        <v/>
      </c>
      <c r="BJ459" s="171" t="s">
        <v>1399</v>
      </c>
      <c r="BK459" s="171" t="s">
        <v>1254</v>
      </c>
      <c r="BL459" s="171" t="s">
        <v>1255</v>
      </c>
      <c r="BM459" s="171" t="s">
        <v>334</v>
      </c>
      <c r="BN459" s="171" t="s">
        <v>1400</v>
      </c>
    </row>
    <row r="460" spans="1:66" s="101" customFormat="1" ht="15">
      <c r="A460" s="35"/>
      <c r="B460" s="36"/>
      <c r="C460" s="36"/>
      <c r="D460" s="35"/>
      <c r="E460" s="36"/>
      <c r="F460" s="120"/>
      <c r="G460" s="97" t="str">
        <f t="shared" si="189"/>
        <v/>
      </c>
      <c r="H460" s="35"/>
      <c r="I460" s="36"/>
      <c r="J460" s="121"/>
      <c r="K460" s="121"/>
      <c r="L460" s="109">
        <f t="shared" si="190"/>
        <v>0</v>
      </c>
      <c r="M460" s="100">
        <f t="shared" si="191"/>
        <v>0</v>
      </c>
      <c r="N460" s="100"/>
      <c r="O460" s="110">
        <f t="shared" si="185"/>
        <v>0</v>
      </c>
      <c r="P460" s="110">
        <f t="shared" si="185"/>
        <v>0</v>
      </c>
      <c r="Q460" s="110">
        <f t="shared" si="185"/>
        <v>0</v>
      </c>
      <c r="R460" s="110">
        <f t="shared" ref="R460:Z492" si="208">IF(D460&lt;&gt;"",1,0)</f>
        <v>0</v>
      </c>
      <c r="S460" s="110">
        <f t="shared" si="208"/>
        <v>0</v>
      </c>
      <c r="T460" s="110">
        <f t="shared" si="208"/>
        <v>0</v>
      </c>
      <c r="U460" s="110">
        <f t="shared" si="183"/>
        <v>0</v>
      </c>
      <c r="V460" s="110">
        <f t="shared" si="183"/>
        <v>0</v>
      </c>
      <c r="W460" s="110">
        <f t="shared" si="183"/>
        <v>0</v>
      </c>
      <c r="X460" s="110">
        <f t="shared" si="183"/>
        <v>0</v>
      </c>
      <c r="Y460" s="110">
        <f t="shared" si="183"/>
        <v>0</v>
      </c>
      <c r="Z460" s="110">
        <f t="shared" si="183"/>
        <v>1</v>
      </c>
      <c r="AB460" s="110">
        <f t="shared" si="192"/>
        <v>0</v>
      </c>
      <c r="AC460" s="110">
        <f t="shared" si="193"/>
        <v>0</v>
      </c>
      <c r="AD460" s="110">
        <f t="shared" si="194"/>
        <v>0</v>
      </c>
      <c r="AE460" s="110">
        <f t="shared" si="195"/>
        <v>0</v>
      </c>
      <c r="AF460" s="110">
        <f t="shared" si="196"/>
        <v>0</v>
      </c>
      <c r="AG460" s="110">
        <f t="shared" si="197"/>
        <v>0</v>
      </c>
      <c r="AI460" s="111">
        <f t="shared" si="186"/>
        <v>0</v>
      </c>
      <c r="AJ460" s="111">
        <f t="shared" si="187"/>
        <v>0</v>
      </c>
      <c r="AK460" s="111">
        <f t="shared" si="188"/>
        <v>0</v>
      </c>
      <c r="AR460" s="110" t="str">
        <f t="shared" si="198"/>
        <v/>
      </c>
      <c r="AS460" s="110" t="str">
        <f t="shared" si="199"/>
        <v/>
      </c>
      <c r="AT460" s="110" t="str">
        <f t="shared" si="200"/>
        <v/>
      </c>
      <c r="AU460" s="110" t="str">
        <f t="shared" si="201"/>
        <v/>
      </c>
      <c r="AV460" s="110" t="str">
        <f t="shared" si="202"/>
        <v/>
      </c>
      <c r="AW460" s="110" t="str">
        <f t="shared" si="184"/>
        <v/>
      </c>
      <c r="AX460" s="110" t="str">
        <f t="shared" si="184"/>
        <v/>
      </c>
      <c r="AY460" s="110" t="str">
        <f t="shared" si="184"/>
        <v/>
      </c>
      <c r="AZ460" s="110" t="str">
        <f t="shared" si="184"/>
        <v/>
      </c>
      <c r="BA460" s="110" t="str">
        <f t="shared" si="184"/>
        <v/>
      </c>
      <c r="BB460" s="110" t="str">
        <f t="shared" si="203"/>
        <v/>
      </c>
      <c r="BC460" s="110" t="str">
        <f t="shared" si="204"/>
        <v/>
      </c>
      <c r="BD460" s="110" t="str">
        <f t="shared" si="205"/>
        <v/>
      </c>
      <c r="BE460" s="110" t="str">
        <f t="shared" si="206"/>
        <v/>
      </c>
      <c r="BF460" s="110" t="str">
        <f t="shared" si="207"/>
        <v/>
      </c>
      <c r="BJ460" s="171" t="s">
        <v>1401</v>
      </c>
      <c r="BK460" s="171" t="s">
        <v>345</v>
      </c>
      <c r="BL460" s="171" t="s">
        <v>346</v>
      </c>
      <c r="BM460" s="171" t="s">
        <v>347</v>
      </c>
      <c r="BN460" s="171" t="s">
        <v>1402</v>
      </c>
    </row>
    <row r="461" spans="1:66" s="101" customFormat="1" ht="15">
      <c r="A461" s="35"/>
      <c r="B461" s="36"/>
      <c r="C461" s="36"/>
      <c r="D461" s="35"/>
      <c r="E461" s="36"/>
      <c r="F461" s="120"/>
      <c r="G461" s="97" t="str">
        <f t="shared" si="189"/>
        <v/>
      </c>
      <c r="H461" s="35"/>
      <c r="I461" s="36"/>
      <c r="J461" s="121"/>
      <c r="K461" s="121"/>
      <c r="L461" s="109">
        <f t="shared" si="190"/>
        <v>0</v>
      </c>
      <c r="M461" s="100">
        <f t="shared" si="191"/>
        <v>0</v>
      </c>
      <c r="N461" s="100"/>
      <c r="O461" s="110">
        <f t="shared" ref="O461:T504" si="209">IF(A461&lt;&gt;"",1,0)</f>
        <v>0</v>
      </c>
      <c r="P461" s="110">
        <f t="shared" si="209"/>
        <v>0</v>
      </c>
      <c r="Q461" s="110">
        <f t="shared" si="209"/>
        <v>0</v>
      </c>
      <c r="R461" s="110">
        <f t="shared" si="208"/>
        <v>0</v>
      </c>
      <c r="S461" s="110">
        <f t="shared" si="208"/>
        <v>0</v>
      </c>
      <c r="T461" s="110">
        <f t="shared" si="208"/>
        <v>0</v>
      </c>
      <c r="U461" s="110">
        <f t="shared" si="183"/>
        <v>0</v>
      </c>
      <c r="V461" s="110">
        <f t="shared" si="183"/>
        <v>0</v>
      </c>
      <c r="W461" s="110">
        <f t="shared" si="183"/>
        <v>0</v>
      </c>
      <c r="X461" s="110">
        <f t="shared" si="183"/>
        <v>0</v>
      </c>
      <c r="Y461" s="110">
        <f t="shared" si="183"/>
        <v>0</v>
      </c>
      <c r="Z461" s="110">
        <f t="shared" si="183"/>
        <v>1</v>
      </c>
      <c r="AB461" s="110">
        <f t="shared" si="192"/>
        <v>0</v>
      </c>
      <c r="AC461" s="110">
        <f t="shared" si="193"/>
        <v>0</v>
      </c>
      <c r="AD461" s="110">
        <f t="shared" si="194"/>
        <v>0</v>
      </c>
      <c r="AE461" s="110">
        <f t="shared" si="195"/>
        <v>0</v>
      </c>
      <c r="AF461" s="110">
        <f t="shared" si="196"/>
        <v>0</v>
      </c>
      <c r="AG461" s="110">
        <f t="shared" si="197"/>
        <v>0</v>
      </c>
      <c r="AI461" s="111">
        <f t="shared" si="186"/>
        <v>0</v>
      </c>
      <c r="AJ461" s="111">
        <f t="shared" si="187"/>
        <v>0</v>
      </c>
      <c r="AK461" s="111">
        <f t="shared" si="188"/>
        <v>0</v>
      </c>
      <c r="AR461" s="110" t="str">
        <f t="shared" si="198"/>
        <v/>
      </c>
      <c r="AS461" s="110" t="str">
        <f t="shared" si="199"/>
        <v/>
      </c>
      <c r="AT461" s="110" t="str">
        <f t="shared" si="200"/>
        <v/>
      </c>
      <c r="AU461" s="110" t="str">
        <f t="shared" si="201"/>
        <v/>
      </c>
      <c r="AV461" s="110" t="str">
        <f t="shared" si="202"/>
        <v/>
      </c>
      <c r="AW461" s="110" t="str">
        <f t="shared" si="184"/>
        <v/>
      </c>
      <c r="AX461" s="110" t="str">
        <f t="shared" si="184"/>
        <v/>
      </c>
      <c r="AY461" s="110" t="str">
        <f t="shared" si="184"/>
        <v/>
      </c>
      <c r="AZ461" s="110" t="str">
        <f t="shared" si="184"/>
        <v/>
      </c>
      <c r="BA461" s="110" t="str">
        <f t="shared" si="184"/>
        <v/>
      </c>
      <c r="BB461" s="110" t="str">
        <f t="shared" si="203"/>
        <v/>
      </c>
      <c r="BC461" s="110" t="str">
        <f t="shared" si="204"/>
        <v/>
      </c>
      <c r="BD461" s="110" t="str">
        <f t="shared" si="205"/>
        <v/>
      </c>
      <c r="BE461" s="110" t="str">
        <f t="shared" si="206"/>
        <v/>
      </c>
      <c r="BF461" s="110" t="str">
        <f t="shared" si="207"/>
        <v/>
      </c>
      <c r="BJ461" s="171" t="s">
        <v>1403</v>
      </c>
      <c r="BK461" s="171" t="s">
        <v>398</v>
      </c>
      <c r="BL461" s="171" t="s">
        <v>399</v>
      </c>
      <c r="BM461" s="171" t="s">
        <v>352</v>
      </c>
      <c r="BN461" s="171" t="s">
        <v>1404</v>
      </c>
    </row>
    <row r="462" spans="1:66" s="101" customFormat="1" ht="15">
      <c r="A462" s="35"/>
      <c r="B462" s="36"/>
      <c r="C462" s="36"/>
      <c r="D462" s="35"/>
      <c r="E462" s="36"/>
      <c r="F462" s="120"/>
      <c r="G462" s="97" t="str">
        <f t="shared" si="189"/>
        <v/>
      </c>
      <c r="H462" s="35"/>
      <c r="I462" s="36"/>
      <c r="J462" s="121"/>
      <c r="K462" s="121"/>
      <c r="L462" s="109">
        <f t="shared" si="190"/>
        <v>0</v>
      </c>
      <c r="M462" s="100">
        <f t="shared" si="191"/>
        <v>0</v>
      </c>
      <c r="N462" s="100"/>
      <c r="O462" s="110">
        <f t="shared" si="209"/>
        <v>0</v>
      </c>
      <c r="P462" s="110">
        <f t="shared" si="209"/>
        <v>0</v>
      </c>
      <c r="Q462" s="110">
        <f t="shared" si="209"/>
        <v>0</v>
      </c>
      <c r="R462" s="110">
        <f t="shared" si="208"/>
        <v>0</v>
      </c>
      <c r="S462" s="110">
        <f t="shared" si="208"/>
        <v>0</v>
      </c>
      <c r="T462" s="110">
        <f t="shared" si="208"/>
        <v>0</v>
      </c>
      <c r="U462" s="110">
        <f t="shared" si="183"/>
        <v>0</v>
      </c>
      <c r="V462" s="110">
        <f t="shared" si="183"/>
        <v>0</v>
      </c>
      <c r="W462" s="110">
        <f t="shared" si="183"/>
        <v>0</v>
      </c>
      <c r="X462" s="110">
        <f t="shared" si="183"/>
        <v>0</v>
      </c>
      <c r="Y462" s="110">
        <f t="shared" si="183"/>
        <v>0</v>
      </c>
      <c r="Z462" s="110">
        <f t="shared" si="183"/>
        <v>1</v>
      </c>
      <c r="AB462" s="110">
        <f t="shared" si="192"/>
        <v>0</v>
      </c>
      <c r="AC462" s="110">
        <f t="shared" si="193"/>
        <v>0</v>
      </c>
      <c r="AD462" s="110">
        <f t="shared" si="194"/>
        <v>0</v>
      </c>
      <c r="AE462" s="110">
        <f t="shared" si="195"/>
        <v>0</v>
      </c>
      <c r="AF462" s="110">
        <f t="shared" si="196"/>
        <v>0</v>
      </c>
      <c r="AG462" s="110">
        <f t="shared" si="197"/>
        <v>0</v>
      </c>
      <c r="AI462" s="111">
        <f t="shared" si="186"/>
        <v>0</v>
      </c>
      <c r="AJ462" s="111">
        <f t="shared" si="187"/>
        <v>0</v>
      </c>
      <c r="AK462" s="111">
        <f t="shared" si="188"/>
        <v>0</v>
      </c>
      <c r="AR462" s="110" t="str">
        <f t="shared" si="198"/>
        <v/>
      </c>
      <c r="AS462" s="110" t="str">
        <f t="shared" si="199"/>
        <v/>
      </c>
      <c r="AT462" s="110" t="str">
        <f t="shared" si="200"/>
        <v/>
      </c>
      <c r="AU462" s="110" t="str">
        <f t="shared" si="201"/>
        <v/>
      </c>
      <c r="AV462" s="110" t="str">
        <f t="shared" si="202"/>
        <v/>
      </c>
      <c r="AW462" s="110" t="str">
        <f t="shared" si="184"/>
        <v/>
      </c>
      <c r="AX462" s="110" t="str">
        <f t="shared" si="184"/>
        <v/>
      </c>
      <c r="AY462" s="110" t="str">
        <f t="shared" si="184"/>
        <v/>
      </c>
      <c r="AZ462" s="110" t="str">
        <f t="shared" si="184"/>
        <v/>
      </c>
      <c r="BA462" s="110" t="str">
        <f t="shared" si="184"/>
        <v/>
      </c>
      <c r="BB462" s="110" t="str">
        <f t="shared" si="203"/>
        <v/>
      </c>
      <c r="BC462" s="110" t="str">
        <f t="shared" si="204"/>
        <v/>
      </c>
      <c r="BD462" s="110" t="str">
        <f t="shared" si="205"/>
        <v/>
      </c>
      <c r="BE462" s="110" t="str">
        <f t="shared" si="206"/>
        <v/>
      </c>
      <c r="BF462" s="110" t="str">
        <f t="shared" si="207"/>
        <v/>
      </c>
      <c r="BJ462" s="171" t="s">
        <v>1405</v>
      </c>
      <c r="BK462" s="171" t="s">
        <v>1406</v>
      </c>
      <c r="BL462" s="171" t="s">
        <v>1407</v>
      </c>
      <c r="BM462" s="171" t="s">
        <v>329</v>
      </c>
      <c r="BN462" s="171" t="s">
        <v>1408</v>
      </c>
    </row>
    <row r="463" spans="1:66" s="101" customFormat="1" ht="15">
      <c r="A463" s="35"/>
      <c r="B463" s="36"/>
      <c r="C463" s="36"/>
      <c r="D463" s="35"/>
      <c r="E463" s="36"/>
      <c r="F463" s="120"/>
      <c r="G463" s="97" t="str">
        <f t="shared" si="189"/>
        <v/>
      </c>
      <c r="H463" s="35"/>
      <c r="I463" s="36"/>
      <c r="J463" s="121"/>
      <c r="K463" s="121"/>
      <c r="L463" s="109">
        <f t="shared" si="190"/>
        <v>0</v>
      </c>
      <c r="M463" s="100">
        <f t="shared" si="191"/>
        <v>0</v>
      </c>
      <c r="N463" s="100"/>
      <c r="O463" s="110">
        <f t="shared" si="209"/>
        <v>0</v>
      </c>
      <c r="P463" s="110">
        <f t="shared" si="209"/>
        <v>0</v>
      </c>
      <c r="Q463" s="110">
        <f t="shared" si="209"/>
        <v>0</v>
      </c>
      <c r="R463" s="110">
        <f t="shared" si="208"/>
        <v>0</v>
      </c>
      <c r="S463" s="110">
        <f t="shared" si="208"/>
        <v>0</v>
      </c>
      <c r="T463" s="110">
        <f t="shared" si="208"/>
        <v>0</v>
      </c>
      <c r="U463" s="110">
        <f t="shared" si="183"/>
        <v>0</v>
      </c>
      <c r="V463" s="110">
        <f t="shared" si="183"/>
        <v>0</v>
      </c>
      <c r="W463" s="110">
        <f t="shared" si="183"/>
        <v>0</v>
      </c>
      <c r="X463" s="110">
        <f t="shared" si="183"/>
        <v>0</v>
      </c>
      <c r="Y463" s="110">
        <f t="shared" si="183"/>
        <v>0</v>
      </c>
      <c r="Z463" s="110">
        <f t="shared" si="183"/>
        <v>1</v>
      </c>
      <c r="AB463" s="110">
        <f t="shared" si="192"/>
        <v>0</v>
      </c>
      <c r="AC463" s="110">
        <f t="shared" si="193"/>
        <v>0</v>
      </c>
      <c r="AD463" s="110">
        <f t="shared" si="194"/>
        <v>0</v>
      </c>
      <c r="AE463" s="110">
        <f t="shared" si="195"/>
        <v>0</v>
      </c>
      <c r="AF463" s="110">
        <f t="shared" si="196"/>
        <v>0</v>
      </c>
      <c r="AG463" s="110">
        <f t="shared" si="197"/>
        <v>0</v>
      </c>
      <c r="AI463" s="111">
        <f t="shared" si="186"/>
        <v>0</v>
      </c>
      <c r="AJ463" s="111">
        <f t="shared" si="187"/>
        <v>0</v>
      </c>
      <c r="AK463" s="111">
        <f t="shared" si="188"/>
        <v>0</v>
      </c>
      <c r="AR463" s="110" t="str">
        <f t="shared" si="198"/>
        <v/>
      </c>
      <c r="AS463" s="110" t="str">
        <f t="shared" si="199"/>
        <v/>
      </c>
      <c r="AT463" s="110" t="str">
        <f t="shared" si="200"/>
        <v/>
      </c>
      <c r="AU463" s="110" t="str">
        <f t="shared" si="201"/>
        <v/>
      </c>
      <c r="AV463" s="110" t="str">
        <f t="shared" si="202"/>
        <v/>
      </c>
      <c r="AW463" s="110" t="str">
        <f t="shared" si="184"/>
        <v/>
      </c>
      <c r="AX463" s="110" t="str">
        <f t="shared" si="184"/>
        <v/>
      </c>
      <c r="AY463" s="110" t="str">
        <f t="shared" si="184"/>
        <v/>
      </c>
      <c r="AZ463" s="110" t="str">
        <f t="shared" si="184"/>
        <v/>
      </c>
      <c r="BA463" s="110" t="str">
        <f t="shared" si="184"/>
        <v/>
      </c>
      <c r="BB463" s="110" t="str">
        <f t="shared" si="203"/>
        <v/>
      </c>
      <c r="BC463" s="110" t="str">
        <f t="shared" si="204"/>
        <v/>
      </c>
      <c r="BD463" s="110" t="str">
        <f t="shared" si="205"/>
        <v/>
      </c>
      <c r="BE463" s="110" t="str">
        <f t="shared" si="206"/>
        <v/>
      </c>
      <c r="BF463" s="110" t="str">
        <f t="shared" si="207"/>
        <v/>
      </c>
      <c r="BJ463" s="171" t="s">
        <v>1409</v>
      </c>
      <c r="BK463" s="171" t="s">
        <v>1406</v>
      </c>
      <c r="BL463" s="171" t="s">
        <v>1407</v>
      </c>
      <c r="BM463" s="171" t="s">
        <v>329</v>
      </c>
      <c r="BN463" s="171" t="s">
        <v>1410</v>
      </c>
    </row>
    <row r="464" spans="1:66" s="101" customFormat="1" ht="15">
      <c r="A464" s="35"/>
      <c r="B464" s="36"/>
      <c r="C464" s="36"/>
      <c r="D464" s="35"/>
      <c r="E464" s="36"/>
      <c r="F464" s="120"/>
      <c r="G464" s="97" t="str">
        <f t="shared" si="189"/>
        <v/>
      </c>
      <c r="H464" s="35"/>
      <c r="I464" s="36"/>
      <c r="J464" s="121"/>
      <c r="K464" s="121"/>
      <c r="L464" s="109">
        <f t="shared" si="190"/>
        <v>0</v>
      </c>
      <c r="M464" s="100">
        <f t="shared" si="191"/>
        <v>0</v>
      </c>
      <c r="N464" s="100"/>
      <c r="O464" s="110">
        <f t="shared" si="209"/>
        <v>0</v>
      </c>
      <c r="P464" s="110">
        <f t="shared" si="209"/>
        <v>0</v>
      </c>
      <c r="Q464" s="110">
        <f t="shared" si="209"/>
        <v>0</v>
      </c>
      <c r="R464" s="110">
        <f t="shared" si="208"/>
        <v>0</v>
      </c>
      <c r="S464" s="110">
        <f t="shared" si="208"/>
        <v>0</v>
      </c>
      <c r="T464" s="110">
        <f t="shared" si="208"/>
        <v>0</v>
      </c>
      <c r="U464" s="110">
        <f t="shared" si="183"/>
        <v>0</v>
      </c>
      <c r="V464" s="110">
        <f t="shared" si="183"/>
        <v>0</v>
      </c>
      <c r="W464" s="110">
        <f t="shared" si="183"/>
        <v>0</v>
      </c>
      <c r="X464" s="110">
        <f t="shared" si="183"/>
        <v>0</v>
      </c>
      <c r="Y464" s="110">
        <f t="shared" si="183"/>
        <v>0</v>
      </c>
      <c r="Z464" s="110">
        <f t="shared" si="183"/>
        <v>1</v>
      </c>
      <c r="AB464" s="110">
        <f t="shared" si="192"/>
        <v>0</v>
      </c>
      <c r="AC464" s="110">
        <f t="shared" si="193"/>
        <v>0</v>
      </c>
      <c r="AD464" s="110">
        <f t="shared" si="194"/>
        <v>0</v>
      </c>
      <c r="AE464" s="110">
        <f t="shared" si="195"/>
        <v>0</v>
      </c>
      <c r="AF464" s="110">
        <f t="shared" si="196"/>
        <v>0</v>
      </c>
      <c r="AG464" s="110">
        <f t="shared" si="197"/>
        <v>0</v>
      </c>
      <c r="AI464" s="111">
        <f t="shared" si="186"/>
        <v>0</v>
      </c>
      <c r="AJ464" s="111">
        <f t="shared" si="187"/>
        <v>0</v>
      </c>
      <c r="AK464" s="111">
        <f t="shared" si="188"/>
        <v>0</v>
      </c>
      <c r="AR464" s="110" t="str">
        <f t="shared" si="198"/>
        <v/>
      </c>
      <c r="AS464" s="110" t="str">
        <f t="shared" si="199"/>
        <v/>
      </c>
      <c r="AT464" s="110" t="str">
        <f t="shared" si="200"/>
        <v/>
      </c>
      <c r="AU464" s="110" t="str">
        <f t="shared" si="201"/>
        <v/>
      </c>
      <c r="AV464" s="110" t="str">
        <f t="shared" si="202"/>
        <v/>
      </c>
      <c r="AW464" s="110" t="str">
        <f t="shared" si="184"/>
        <v/>
      </c>
      <c r="AX464" s="110" t="str">
        <f t="shared" si="184"/>
        <v/>
      </c>
      <c r="AY464" s="110" t="str">
        <f t="shared" si="184"/>
        <v/>
      </c>
      <c r="AZ464" s="110" t="str">
        <f t="shared" si="184"/>
        <v/>
      </c>
      <c r="BA464" s="110" t="str">
        <f t="shared" si="184"/>
        <v/>
      </c>
      <c r="BB464" s="110" t="str">
        <f t="shared" si="203"/>
        <v/>
      </c>
      <c r="BC464" s="110" t="str">
        <f t="shared" si="204"/>
        <v/>
      </c>
      <c r="BD464" s="110" t="str">
        <f t="shared" si="205"/>
        <v/>
      </c>
      <c r="BE464" s="110" t="str">
        <f t="shared" si="206"/>
        <v/>
      </c>
      <c r="BF464" s="110" t="str">
        <f t="shared" si="207"/>
        <v/>
      </c>
      <c r="BJ464" s="171" t="s">
        <v>1411</v>
      </c>
      <c r="BK464" s="171" t="s">
        <v>1396</v>
      </c>
      <c r="BL464" s="171" t="s">
        <v>1397</v>
      </c>
      <c r="BM464" s="171" t="s">
        <v>1177</v>
      </c>
      <c r="BN464" s="171" t="s">
        <v>1412</v>
      </c>
    </row>
    <row r="465" spans="1:66" s="101" customFormat="1" ht="15">
      <c r="A465" s="35"/>
      <c r="B465" s="36"/>
      <c r="C465" s="36"/>
      <c r="D465" s="35"/>
      <c r="E465" s="36"/>
      <c r="F465" s="120"/>
      <c r="G465" s="97" t="str">
        <f t="shared" si="189"/>
        <v/>
      </c>
      <c r="H465" s="35"/>
      <c r="I465" s="36"/>
      <c r="J465" s="121"/>
      <c r="K465" s="121"/>
      <c r="L465" s="109">
        <f t="shared" si="190"/>
        <v>0</v>
      </c>
      <c r="M465" s="100">
        <f t="shared" si="191"/>
        <v>0</v>
      </c>
      <c r="N465" s="100"/>
      <c r="O465" s="110">
        <f t="shared" si="209"/>
        <v>0</v>
      </c>
      <c r="P465" s="110">
        <f t="shared" si="209"/>
        <v>0</v>
      </c>
      <c r="Q465" s="110">
        <f t="shared" si="209"/>
        <v>0</v>
      </c>
      <c r="R465" s="110">
        <f t="shared" si="208"/>
        <v>0</v>
      </c>
      <c r="S465" s="110">
        <f t="shared" si="208"/>
        <v>0</v>
      </c>
      <c r="T465" s="110">
        <f t="shared" si="208"/>
        <v>0</v>
      </c>
      <c r="U465" s="110">
        <f t="shared" si="183"/>
        <v>0</v>
      </c>
      <c r="V465" s="110">
        <f t="shared" si="183"/>
        <v>0</v>
      </c>
      <c r="W465" s="110">
        <f t="shared" si="183"/>
        <v>0</v>
      </c>
      <c r="X465" s="110">
        <f t="shared" si="183"/>
        <v>0</v>
      </c>
      <c r="Y465" s="110">
        <f t="shared" si="183"/>
        <v>0</v>
      </c>
      <c r="Z465" s="110">
        <f t="shared" si="183"/>
        <v>1</v>
      </c>
      <c r="AB465" s="110">
        <f t="shared" si="192"/>
        <v>0</v>
      </c>
      <c r="AC465" s="110">
        <f t="shared" si="193"/>
        <v>0</v>
      </c>
      <c r="AD465" s="110">
        <f t="shared" si="194"/>
        <v>0</v>
      </c>
      <c r="AE465" s="110">
        <f t="shared" si="195"/>
        <v>0</v>
      </c>
      <c r="AF465" s="110">
        <f t="shared" si="196"/>
        <v>0</v>
      </c>
      <c r="AG465" s="110">
        <f t="shared" si="197"/>
        <v>0</v>
      </c>
      <c r="AI465" s="111">
        <f t="shared" si="186"/>
        <v>0</v>
      </c>
      <c r="AJ465" s="111">
        <f t="shared" si="187"/>
        <v>0</v>
      </c>
      <c r="AK465" s="111">
        <f t="shared" si="188"/>
        <v>0</v>
      </c>
      <c r="AR465" s="110" t="str">
        <f t="shared" si="198"/>
        <v/>
      </c>
      <c r="AS465" s="110" t="str">
        <f t="shared" si="199"/>
        <v/>
      </c>
      <c r="AT465" s="110" t="str">
        <f t="shared" si="200"/>
        <v/>
      </c>
      <c r="AU465" s="110" t="str">
        <f t="shared" si="201"/>
        <v/>
      </c>
      <c r="AV465" s="110" t="str">
        <f t="shared" si="202"/>
        <v/>
      </c>
      <c r="AW465" s="110" t="str">
        <f t="shared" ref="AW465:BA504" si="210">IF($A465="","",IF(AR465&lt;10,AR465,(LEFT(AR465)+RIGHT(AR465))))</f>
        <v/>
      </c>
      <c r="AX465" s="110" t="str">
        <f t="shared" si="210"/>
        <v/>
      </c>
      <c r="AY465" s="110" t="str">
        <f t="shared" si="210"/>
        <v/>
      </c>
      <c r="AZ465" s="110" t="str">
        <f t="shared" si="210"/>
        <v/>
      </c>
      <c r="BA465" s="110" t="str">
        <f t="shared" si="210"/>
        <v/>
      </c>
      <c r="BB465" s="110" t="str">
        <f t="shared" si="203"/>
        <v/>
      </c>
      <c r="BC465" s="110" t="str">
        <f t="shared" si="204"/>
        <v/>
      </c>
      <c r="BD465" s="110" t="str">
        <f t="shared" si="205"/>
        <v/>
      </c>
      <c r="BE465" s="110" t="str">
        <f t="shared" si="206"/>
        <v/>
      </c>
      <c r="BF465" s="110" t="str">
        <f t="shared" si="207"/>
        <v/>
      </c>
      <c r="BJ465" s="171" t="s">
        <v>1413</v>
      </c>
      <c r="BK465" s="171" t="s">
        <v>1333</v>
      </c>
      <c r="BL465" s="171" t="s">
        <v>1334</v>
      </c>
      <c r="BM465" s="171" t="s">
        <v>314</v>
      </c>
      <c r="BN465" s="171" t="s">
        <v>1414</v>
      </c>
    </row>
    <row r="466" spans="1:66" s="101" customFormat="1" ht="15">
      <c r="A466" s="35"/>
      <c r="B466" s="36"/>
      <c r="C466" s="36"/>
      <c r="D466" s="35"/>
      <c r="E466" s="36"/>
      <c r="F466" s="120"/>
      <c r="G466" s="97" t="str">
        <f t="shared" si="189"/>
        <v/>
      </c>
      <c r="H466" s="35"/>
      <c r="I466" s="36"/>
      <c r="J466" s="121"/>
      <c r="K466" s="121"/>
      <c r="L466" s="109">
        <f t="shared" si="190"/>
        <v>0</v>
      </c>
      <c r="M466" s="100">
        <f t="shared" si="191"/>
        <v>0</v>
      </c>
      <c r="N466" s="100"/>
      <c r="O466" s="110">
        <f t="shared" si="209"/>
        <v>0</v>
      </c>
      <c r="P466" s="110">
        <f t="shared" si="209"/>
        <v>0</v>
      </c>
      <c r="Q466" s="110">
        <f t="shared" si="209"/>
        <v>0</v>
      </c>
      <c r="R466" s="110">
        <f t="shared" si="208"/>
        <v>0</v>
      </c>
      <c r="S466" s="110">
        <f t="shared" si="208"/>
        <v>0</v>
      </c>
      <c r="T466" s="110">
        <f t="shared" si="208"/>
        <v>0</v>
      </c>
      <c r="U466" s="110">
        <f t="shared" si="208"/>
        <v>0</v>
      </c>
      <c r="V466" s="110">
        <f t="shared" si="208"/>
        <v>0</v>
      </c>
      <c r="W466" s="110">
        <f t="shared" si="208"/>
        <v>0</v>
      </c>
      <c r="X466" s="110">
        <f t="shared" si="208"/>
        <v>0</v>
      </c>
      <c r="Y466" s="110">
        <f t="shared" si="208"/>
        <v>0</v>
      </c>
      <c r="Z466" s="110">
        <f t="shared" si="208"/>
        <v>1</v>
      </c>
      <c r="AB466" s="110">
        <f t="shared" si="192"/>
        <v>0</v>
      </c>
      <c r="AC466" s="110">
        <f t="shared" si="193"/>
        <v>0</v>
      </c>
      <c r="AD466" s="110">
        <f t="shared" si="194"/>
        <v>0</v>
      </c>
      <c r="AE466" s="110">
        <f t="shared" si="195"/>
        <v>0</v>
      </c>
      <c r="AF466" s="110">
        <f t="shared" si="196"/>
        <v>0</v>
      </c>
      <c r="AG466" s="110">
        <f t="shared" si="197"/>
        <v>0</v>
      </c>
      <c r="AI466" s="111">
        <f t="shared" si="186"/>
        <v>0</v>
      </c>
      <c r="AJ466" s="111">
        <f t="shared" si="187"/>
        <v>0</v>
      </c>
      <c r="AK466" s="111">
        <f t="shared" si="188"/>
        <v>0</v>
      </c>
      <c r="AR466" s="110" t="str">
        <f t="shared" si="198"/>
        <v/>
      </c>
      <c r="AS466" s="110" t="str">
        <f t="shared" si="199"/>
        <v/>
      </c>
      <c r="AT466" s="110" t="str">
        <f t="shared" si="200"/>
        <v/>
      </c>
      <c r="AU466" s="110" t="str">
        <f t="shared" si="201"/>
        <v/>
      </c>
      <c r="AV466" s="110" t="str">
        <f t="shared" si="202"/>
        <v/>
      </c>
      <c r="AW466" s="110" t="str">
        <f t="shared" si="210"/>
        <v/>
      </c>
      <c r="AX466" s="110" t="str">
        <f t="shared" si="210"/>
        <v/>
      </c>
      <c r="AY466" s="110" t="str">
        <f t="shared" si="210"/>
        <v/>
      </c>
      <c r="AZ466" s="110" t="str">
        <f t="shared" si="210"/>
        <v/>
      </c>
      <c r="BA466" s="110" t="str">
        <f t="shared" si="210"/>
        <v/>
      </c>
      <c r="BB466" s="110" t="str">
        <f t="shared" si="203"/>
        <v/>
      </c>
      <c r="BC466" s="110" t="str">
        <f t="shared" si="204"/>
        <v/>
      </c>
      <c r="BD466" s="110" t="str">
        <f t="shared" si="205"/>
        <v/>
      </c>
      <c r="BE466" s="110" t="str">
        <f t="shared" si="206"/>
        <v/>
      </c>
      <c r="BF466" s="110" t="str">
        <f t="shared" si="207"/>
        <v/>
      </c>
      <c r="BJ466" s="171" t="s">
        <v>1415</v>
      </c>
      <c r="BK466" s="171" t="s">
        <v>1197</v>
      </c>
      <c r="BL466" s="171" t="s">
        <v>1198</v>
      </c>
      <c r="BM466" s="171" t="s">
        <v>1199</v>
      </c>
      <c r="BN466" s="171" t="s">
        <v>1416</v>
      </c>
    </row>
    <row r="467" spans="1:66" s="101" customFormat="1" ht="15">
      <c r="A467" s="35"/>
      <c r="B467" s="36"/>
      <c r="C467" s="36"/>
      <c r="D467" s="35"/>
      <c r="E467" s="36"/>
      <c r="F467" s="120"/>
      <c r="G467" s="97" t="str">
        <f t="shared" si="189"/>
        <v/>
      </c>
      <c r="H467" s="35"/>
      <c r="I467" s="36"/>
      <c r="J467" s="121"/>
      <c r="K467" s="121"/>
      <c r="L467" s="109">
        <f t="shared" si="190"/>
        <v>0</v>
      </c>
      <c r="M467" s="100">
        <f t="shared" si="191"/>
        <v>0</v>
      </c>
      <c r="N467" s="100"/>
      <c r="O467" s="110">
        <f t="shared" si="209"/>
        <v>0</v>
      </c>
      <c r="P467" s="110">
        <f t="shared" si="209"/>
        <v>0</v>
      </c>
      <c r="Q467" s="110">
        <f t="shared" si="209"/>
        <v>0</v>
      </c>
      <c r="R467" s="110">
        <f t="shared" si="208"/>
        <v>0</v>
      </c>
      <c r="S467" s="110">
        <f t="shared" si="208"/>
        <v>0</v>
      </c>
      <c r="T467" s="110">
        <f t="shared" si="208"/>
        <v>0</v>
      </c>
      <c r="U467" s="110">
        <f t="shared" si="208"/>
        <v>0</v>
      </c>
      <c r="V467" s="110">
        <f t="shared" si="208"/>
        <v>0</v>
      </c>
      <c r="W467" s="110">
        <f t="shared" si="208"/>
        <v>0</v>
      </c>
      <c r="X467" s="110">
        <f t="shared" si="208"/>
        <v>0</v>
      </c>
      <c r="Y467" s="110">
        <f t="shared" si="208"/>
        <v>0</v>
      </c>
      <c r="Z467" s="110">
        <f t="shared" si="208"/>
        <v>1</v>
      </c>
      <c r="AB467" s="110">
        <f t="shared" si="192"/>
        <v>0</v>
      </c>
      <c r="AC467" s="110">
        <f t="shared" si="193"/>
        <v>0</v>
      </c>
      <c r="AD467" s="110">
        <f t="shared" si="194"/>
        <v>0</v>
      </c>
      <c r="AE467" s="110">
        <f t="shared" si="195"/>
        <v>0</v>
      </c>
      <c r="AF467" s="110">
        <f t="shared" si="196"/>
        <v>0</v>
      </c>
      <c r="AG467" s="110">
        <f t="shared" si="197"/>
        <v>0</v>
      </c>
      <c r="AI467" s="111">
        <f t="shared" si="186"/>
        <v>0</v>
      </c>
      <c r="AJ467" s="111">
        <f t="shared" si="187"/>
        <v>0</v>
      </c>
      <c r="AK467" s="111">
        <f t="shared" si="188"/>
        <v>0</v>
      </c>
      <c r="AR467" s="110" t="str">
        <f t="shared" si="198"/>
        <v/>
      </c>
      <c r="AS467" s="110" t="str">
        <f t="shared" si="199"/>
        <v/>
      </c>
      <c r="AT467" s="110" t="str">
        <f t="shared" si="200"/>
        <v/>
      </c>
      <c r="AU467" s="110" t="str">
        <f t="shared" si="201"/>
        <v/>
      </c>
      <c r="AV467" s="110" t="str">
        <f t="shared" si="202"/>
        <v/>
      </c>
      <c r="AW467" s="110" t="str">
        <f t="shared" si="210"/>
        <v/>
      </c>
      <c r="AX467" s="110" t="str">
        <f t="shared" si="210"/>
        <v/>
      </c>
      <c r="AY467" s="110" t="str">
        <f t="shared" si="210"/>
        <v/>
      </c>
      <c r="AZ467" s="110" t="str">
        <f t="shared" si="210"/>
        <v/>
      </c>
      <c r="BA467" s="110" t="str">
        <f t="shared" si="210"/>
        <v/>
      </c>
      <c r="BB467" s="110" t="str">
        <f t="shared" si="203"/>
        <v/>
      </c>
      <c r="BC467" s="110" t="str">
        <f t="shared" si="204"/>
        <v/>
      </c>
      <c r="BD467" s="110" t="str">
        <f t="shared" si="205"/>
        <v/>
      </c>
      <c r="BE467" s="110" t="str">
        <f t="shared" si="206"/>
        <v/>
      </c>
      <c r="BF467" s="110" t="str">
        <f t="shared" si="207"/>
        <v/>
      </c>
      <c r="BJ467" s="171" t="s">
        <v>1417</v>
      </c>
      <c r="BK467" s="171" t="s">
        <v>327</v>
      </c>
      <c r="BL467" s="171" t="s">
        <v>328</v>
      </c>
      <c r="BM467" s="171" t="s">
        <v>329</v>
      </c>
      <c r="BN467" s="171" t="s">
        <v>1418</v>
      </c>
    </row>
    <row r="468" spans="1:66" s="101" customFormat="1" ht="15">
      <c r="A468" s="35"/>
      <c r="B468" s="36"/>
      <c r="C468" s="36"/>
      <c r="D468" s="35"/>
      <c r="E468" s="36"/>
      <c r="F468" s="120"/>
      <c r="G468" s="97" t="str">
        <f t="shared" si="189"/>
        <v/>
      </c>
      <c r="H468" s="35"/>
      <c r="I468" s="36"/>
      <c r="J468" s="121"/>
      <c r="K468" s="121"/>
      <c r="L468" s="109">
        <f t="shared" si="190"/>
        <v>0</v>
      </c>
      <c r="M468" s="100">
        <f t="shared" si="191"/>
        <v>0</v>
      </c>
      <c r="N468" s="100"/>
      <c r="O468" s="110">
        <f t="shared" si="209"/>
        <v>0</v>
      </c>
      <c r="P468" s="110">
        <f t="shared" si="209"/>
        <v>0</v>
      </c>
      <c r="Q468" s="110">
        <f t="shared" si="209"/>
        <v>0</v>
      </c>
      <c r="R468" s="110">
        <f t="shared" si="208"/>
        <v>0</v>
      </c>
      <c r="S468" s="110">
        <f t="shared" si="208"/>
        <v>0</v>
      </c>
      <c r="T468" s="110">
        <f t="shared" si="208"/>
        <v>0</v>
      </c>
      <c r="U468" s="110">
        <f t="shared" si="208"/>
        <v>0</v>
      </c>
      <c r="V468" s="110">
        <f t="shared" si="208"/>
        <v>0</v>
      </c>
      <c r="W468" s="110">
        <f t="shared" si="208"/>
        <v>0</v>
      </c>
      <c r="X468" s="110">
        <f t="shared" si="208"/>
        <v>0</v>
      </c>
      <c r="Y468" s="110">
        <f t="shared" si="208"/>
        <v>0</v>
      </c>
      <c r="Z468" s="110">
        <f t="shared" si="208"/>
        <v>1</v>
      </c>
      <c r="AB468" s="110">
        <f t="shared" si="192"/>
        <v>0</v>
      </c>
      <c r="AC468" s="110">
        <f t="shared" si="193"/>
        <v>0</v>
      </c>
      <c r="AD468" s="110">
        <f t="shared" si="194"/>
        <v>0</v>
      </c>
      <c r="AE468" s="110">
        <f t="shared" si="195"/>
        <v>0</v>
      </c>
      <c r="AF468" s="110">
        <f t="shared" si="196"/>
        <v>0</v>
      </c>
      <c r="AG468" s="110">
        <f t="shared" si="197"/>
        <v>0</v>
      </c>
      <c r="AI468" s="111">
        <f t="shared" si="186"/>
        <v>0</v>
      </c>
      <c r="AJ468" s="111">
        <f t="shared" si="187"/>
        <v>0</v>
      </c>
      <c r="AK468" s="111">
        <f t="shared" si="188"/>
        <v>0</v>
      </c>
      <c r="AR468" s="110" t="str">
        <f t="shared" si="198"/>
        <v/>
      </c>
      <c r="AS468" s="110" t="str">
        <f t="shared" si="199"/>
        <v/>
      </c>
      <c r="AT468" s="110" t="str">
        <f t="shared" si="200"/>
        <v/>
      </c>
      <c r="AU468" s="110" t="str">
        <f t="shared" si="201"/>
        <v/>
      </c>
      <c r="AV468" s="110" t="str">
        <f t="shared" si="202"/>
        <v/>
      </c>
      <c r="AW468" s="110" t="str">
        <f t="shared" si="210"/>
        <v/>
      </c>
      <c r="AX468" s="110" t="str">
        <f t="shared" si="210"/>
        <v/>
      </c>
      <c r="AY468" s="110" t="str">
        <f t="shared" si="210"/>
        <v/>
      </c>
      <c r="AZ468" s="110" t="str">
        <f t="shared" si="210"/>
        <v/>
      </c>
      <c r="BA468" s="110" t="str">
        <f t="shared" si="210"/>
        <v/>
      </c>
      <c r="BB468" s="110" t="str">
        <f t="shared" si="203"/>
        <v/>
      </c>
      <c r="BC468" s="110" t="str">
        <f t="shared" si="204"/>
        <v/>
      </c>
      <c r="BD468" s="110" t="str">
        <f t="shared" si="205"/>
        <v/>
      </c>
      <c r="BE468" s="110" t="str">
        <f t="shared" si="206"/>
        <v/>
      </c>
      <c r="BF468" s="110" t="str">
        <f t="shared" si="207"/>
        <v/>
      </c>
      <c r="BJ468" s="171" t="s">
        <v>1419</v>
      </c>
      <c r="BK468" s="171" t="s">
        <v>1197</v>
      </c>
      <c r="BL468" s="171" t="s">
        <v>1198</v>
      </c>
      <c r="BM468" s="171" t="s">
        <v>1199</v>
      </c>
      <c r="BN468" s="171" t="s">
        <v>1420</v>
      </c>
    </row>
    <row r="469" spans="1:66" s="101" customFormat="1" ht="15">
      <c r="A469" s="35"/>
      <c r="B469" s="36"/>
      <c r="C469" s="36"/>
      <c r="D469" s="35"/>
      <c r="E469" s="36"/>
      <c r="F469" s="120"/>
      <c r="G469" s="97" t="str">
        <f t="shared" si="189"/>
        <v/>
      </c>
      <c r="H469" s="35"/>
      <c r="I469" s="36"/>
      <c r="J469" s="121"/>
      <c r="K469" s="121"/>
      <c r="L469" s="109">
        <f t="shared" si="190"/>
        <v>0</v>
      </c>
      <c r="M469" s="100">
        <f t="shared" si="191"/>
        <v>0</v>
      </c>
      <c r="N469" s="100"/>
      <c r="O469" s="110">
        <f t="shared" si="209"/>
        <v>0</v>
      </c>
      <c r="P469" s="110">
        <f t="shared" si="209"/>
        <v>0</v>
      </c>
      <c r="Q469" s="110">
        <f t="shared" si="209"/>
        <v>0</v>
      </c>
      <c r="R469" s="110">
        <f t="shared" si="208"/>
        <v>0</v>
      </c>
      <c r="S469" s="110">
        <f t="shared" si="208"/>
        <v>0</v>
      </c>
      <c r="T469" s="110">
        <f t="shared" si="208"/>
        <v>0</v>
      </c>
      <c r="U469" s="110">
        <f t="shared" si="208"/>
        <v>0</v>
      </c>
      <c r="V469" s="110">
        <f t="shared" si="208"/>
        <v>0</v>
      </c>
      <c r="W469" s="110">
        <f t="shared" si="208"/>
        <v>0</v>
      </c>
      <c r="X469" s="110">
        <f t="shared" si="208"/>
        <v>0</v>
      </c>
      <c r="Y469" s="110">
        <f t="shared" si="208"/>
        <v>0</v>
      </c>
      <c r="Z469" s="110">
        <f t="shared" si="208"/>
        <v>1</v>
      </c>
      <c r="AB469" s="110">
        <f t="shared" si="192"/>
        <v>0</v>
      </c>
      <c r="AC469" s="110">
        <f t="shared" si="193"/>
        <v>0</v>
      </c>
      <c r="AD469" s="110">
        <f t="shared" si="194"/>
        <v>0</v>
      </c>
      <c r="AE469" s="110">
        <f t="shared" si="195"/>
        <v>0</v>
      </c>
      <c r="AF469" s="110">
        <f t="shared" si="196"/>
        <v>0</v>
      </c>
      <c r="AG469" s="110">
        <f t="shared" si="197"/>
        <v>0</v>
      </c>
      <c r="AI469" s="111">
        <f t="shared" si="186"/>
        <v>0</v>
      </c>
      <c r="AJ469" s="111">
        <f t="shared" si="187"/>
        <v>0</v>
      </c>
      <c r="AK469" s="111">
        <f t="shared" si="188"/>
        <v>0</v>
      </c>
      <c r="AR469" s="110" t="str">
        <f t="shared" si="198"/>
        <v/>
      </c>
      <c r="AS469" s="110" t="str">
        <f t="shared" si="199"/>
        <v/>
      </c>
      <c r="AT469" s="110" t="str">
        <f t="shared" si="200"/>
        <v/>
      </c>
      <c r="AU469" s="110" t="str">
        <f t="shared" si="201"/>
        <v/>
      </c>
      <c r="AV469" s="110" t="str">
        <f t="shared" si="202"/>
        <v/>
      </c>
      <c r="AW469" s="110" t="str">
        <f t="shared" si="210"/>
        <v/>
      </c>
      <c r="AX469" s="110" t="str">
        <f t="shared" si="210"/>
        <v/>
      </c>
      <c r="AY469" s="110" t="str">
        <f t="shared" si="210"/>
        <v/>
      </c>
      <c r="AZ469" s="110" t="str">
        <f t="shared" si="210"/>
        <v/>
      </c>
      <c r="BA469" s="110" t="str">
        <f t="shared" si="210"/>
        <v/>
      </c>
      <c r="BB469" s="110" t="str">
        <f t="shared" si="203"/>
        <v/>
      </c>
      <c r="BC469" s="110" t="str">
        <f t="shared" si="204"/>
        <v/>
      </c>
      <c r="BD469" s="110" t="str">
        <f t="shared" si="205"/>
        <v/>
      </c>
      <c r="BE469" s="110" t="str">
        <f t="shared" si="206"/>
        <v/>
      </c>
      <c r="BF469" s="110" t="str">
        <f t="shared" si="207"/>
        <v/>
      </c>
      <c r="BJ469" s="171" t="s">
        <v>1421</v>
      </c>
      <c r="BK469" s="171" t="s">
        <v>663</v>
      </c>
      <c r="BL469" s="171" t="s">
        <v>664</v>
      </c>
      <c r="BM469" s="171" t="s">
        <v>665</v>
      </c>
      <c r="BN469" s="171" t="s">
        <v>1422</v>
      </c>
    </row>
    <row r="470" spans="1:66" s="101" customFormat="1" ht="15">
      <c r="A470" s="35"/>
      <c r="B470" s="36"/>
      <c r="C470" s="36"/>
      <c r="D470" s="35"/>
      <c r="E470" s="36"/>
      <c r="F470" s="120"/>
      <c r="G470" s="97" t="str">
        <f t="shared" si="189"/>
        <v/>
      </c>
      <c r="H470" s="35"/>
      <c r="I470" s="36"/>
      <c r="J470" s="121"/>
      <c r="K470" s="121"/>
      <c r="L470" s="109">
        <f t="shared" si="190"/>
        <v>0</v>
      </c>
      <c r="M470" s="100">
        <f t="shared" si="191"/>
        <v>0</v>
      </c>
      <c r="N470" s="100"/>
      <c r="O470" s="110">
        <f t="shared" si="209"/>
        <v>0</v>
      </c>
      <c r="P470" s="110">
        <f t="shared" si="209"/>
        <v>0</v>
      </c>
      <c r="Q470" s="110">
        <f t="shared" si="209"/>
        <v>0</v>
      </c>
      <c r="R470" s="110">
        <f t="shared" si="208"/>
        <v>0</v>
      </c>
      <c r="S470" s="110">
        <f t="shared" si="208"/>
        <v>0</v>
      </c>
      <c r="T470" s="110">
        <f t="shared" si="208"/>
        <v>0</v>
      </c>
      <c r="U470" s="110">
        <f t="shared" si="208"/>
        <v>0</v>
      </c>
      <c r="V470" s="110">
        <f t="shared" si="208"/>
        <v>0</v>
      </c>
      <c r="W470" s="110">
        <f t="shared" si="208"/>
        <v>0</v>
      </c>
      <c r="X470" s="110">
        <f t="shared" si="208"/>
        <v>0</v>
      </c>
      <c r="Y470" s="110">
        <f t="shared" si="208"/>
        <v>0</v>
      </c>
      <c r="Z470" s="110">
        <f t="shared" si="208"/>
        <v>1</v>
      </c>
      <c r="AB470" s="110">
        <f t="shared" si="192"/>
        <v>0</v>
      </c>
      <c r="AC470" s="110">
        <f t="shared" si="193"/>
        <v>0</v>
      </c>
      <c r="AD470" s="110">
        <f t="shared" si="194"/>
        <v>0</v>
      </c>
      <c r="AE470" s="110">
        <f t="shared" si="195"/>
        <v>0</v>
      </c>
      <c r="AF470" s="110">
        <f t="shared" si="196"/>
        <v>0</v>
      </c>
      <c r="AG470" s="110">
        <f t="shared" si="197"/>
        <v>0</v>
      </c>
      <c r="AI470" s="111">
        <f t="shared" si="186"/>
        <v>0</v>
      </c>
      <c r="AJ470" s="111">
        <f t="shared" si="187"/>
        <v>0</v>
      </c>
      <c r="AK470" s="111">
        <f t="shared" si="188"/>
        <v>0</v>
      </c>
      <c r="AR470" s="110" t="str">
        <f t="shared" si="198"/>
        <v/>
      </c>
      <c r="AS470" s="110" t="str">
        <f t="shared" si="199"/>
        <v/>
      </c>
      <c r="AT470" s="110" t="str">
        <f t="shared" si="200"/>
        <v/>
      </c>
      <c r="AU470" s="110" t="str">
        <f t="shared" si="201"/>
        <v/>
      </c>
      <c r="AV470" s="110" t="str">
        <f t="shared" si="202"/>
        <v/>
      </c>
      <c r="AW470" s="110" t="str">
        <f t="shared" si="210"/>
        <v/>
      </c>
      <c r="AX470" s="110" t="str">
        <f t="shared" si="210"/>
        <v/>
      </c>
      <c r="AY470" s="110" t="str">
        <f t="shared" si="210"/>
        <v/>
      </c>
      <c r="AZ470" s="110" t="str">
        <f t="shared" si="210"/>
        <v/>
      </c>
      <c r="BA470" s="110" t="str">
        <f t="shared" si="210"/>
        <v/>
      </c>
      <c r="BB470" s="110" t="str">
        <f t="shared" si="203"/>
        <v/>
      </c>
      <c r="BC470" s="110" t="str">
        <f t="shared" si="204"/>
        <v/>
      </c>
      <c r="BD470" s="110" t="str">
        <f t="shared" si="205"/>
        <v/>
      </c>
      <c r="BE470" s="110" t="str">
        <f t="shared" si="206"/>
        <v/>
      </c>
      <c r="BF470" s="110" t="str">
        <f t="shared" si="207"/>
        <v/>
      </c>
      <c r="BJ470" s="171" t="s">
        <v>1423</v>
      </c>
      <c r="BK470" s="171" t="s">
        <v>1306</v>
      </c>
      <c r="BL470" s="171" t="s">
        <v>1307</v>
      </c>
      <c r="BM470" s="171" t="s">
        <v>1303</v>
      </c>
      <c r="BN470" s="171" t="s">
        <v>1424</v>
      </c>
    </row>
    <row r="471" spans="1:66" s="101" customFormat="1" ht="15">
      <c r="A471" s="35"/>
      <c r="B471" s="36"/>
      <c r="C471" s="36"/>
      <c r="D471" s="35"/>
      <c r="E471" s="36"/>
      <c r="F471" s="120"/>
      <c r="G471" s="97" t="str">
        <f t="shared" si="189"/>
        <v/>
      </c>
      <c r="H471" s="35"/>
      <c r="I471" s="36"/>
      <c r="J471" s="121"/>
      <c r="K471" s="121"/>
      <c r="L471" s="109">
        <f t="shared" si="190"/>
        <v>0</v>
      </c>
      <c r="M471" s="100">
        <f t="shared" si="191"/>
        <v>0</v>
      </c>
      <c r="N471" s="100"/>
      <c r="O471" s="110">
        <f t="shared" si="209"/>
        <v>0</v>
      </c>
      <c r="P471" s="110">
        <f t="shared" si="209"/>
        <v>0</v>
      </c>
      <c r="Q471" s="110">
        <f t="shared" si="209"/>
        <v>0</v>
      </c>
      <c r="R471" s="110">
        <f t="shared" si="208"/>
        <v>0</v>
      </c>
      <c r="S471" s="110">
        <f t="shared" si="208"/>
        <v>0</v>
      </c>
      <c r="T471" s="110">
        <f t="shared" si="208"/>
        <v>0</v>
      </c>
      <c r="U471" s="110">
        <f t="shared" si="208"/>
        <v>0</v>
      </c>
      <c r="V471" s="110">
        <f t="shared" si="208"/>
        <v>0</v>
      </c>
      <c r="W471" s="110">
        <f t="shared" si="208"/>
        <v>0</v>
      </c>
      <c r="X471" s="110">
        <f t="shared" si="208"/>
        <v>0</v>
      </c>
      <c r="Y471" s="110">
        <f t="shared" si="208"/>
        <v>0</v>
      </c>
      <c r="Z471" s="110">
        <f t="shared" si="208"/>
        <v>1</v>
      </c>
      <c r="AB471" s="110">
        <f t="shared" si="192"/>
        <v>0</v>
      </c>
      <c r="AC471" s="110">
        <f t="shared" si="193"/>
        <v>0</v>
      </c>
      <c r="AD471" s="110">
        <f t="shared" si="194"/>
        <v>0</v>
      </c>
      <c r="AE471" s="110">
        <f t="shared" si="195"/>
        <v>0</v>
      </c>
      <c r="AF471" s="110">
        <f t="shared" si="196"/>
        <v>0</v>
      </c>
      <c r="AG471" s="110">
        <f t="shared" si="197"/>
        <v>0</v>
      </c>
      <c r="AI471" s="111">
        <f t="shared" si="186"/>
        <v>0</v>
      </c>
      <c r="AJ471" s="111">
        <f t="shared" si="187"/>
        <v>0</v>
      </c>
      <c r="AK471" s="111">
        <f t="shared" si="188"/>
        <v>0</v>
      </c>
      <c r="AR471" s="110" t="str">
        <f t="shared" si="198"/>
        <v/>
      </c>
      <c r="AS471" s="110" t="str">
        <f t="shared" si="199"/>
        <v/>
      </c>
      <c r="AT471" s="110" t="str">
        <f t="shared" si="200"/>
        <v/>
      </c>
      <c r="AU471" s="110" t="str">
        <f t="shared" si="201"/>
        <v/>
      </c>
      <c r="AV471" s="110" t="str">
        <f t="shared" si="202"/>
        <v/>
      </c>
      <c r="AW471" s="110" t="str">
        <f t="shared" si="210"/>
        <v/>
      </c>
      <c r="AX471" s="110" t="str">
        <f t="shared" si="210"/>
        <v/>
      </c>
      <c r="AY471" s="110" t="str">
        <f t="shared" si="210"/>
        <v/>
      </c>
      <c r="AZ471" s="110" t="str">
        <f t="shared" si="210"/>
        <v/>
      </c>
      <c r="BA471" s="110" t="str">
        <f t="shared" si="210"/>
        <v/>
      </c>
      <c r="BB471" s="110" t="str">
        <f t="shared" si="203"/>
        <v/>
      </c>
      <c r="BC471" s="110" t="str">
        <f t="shared" si="204"/>
        <v/>
      </c>
      <c r="BD471" s="110" t="str">
        <f t="shared" si="205"/>
        <v/>
      </c>
      <c r="BE471" s="110" t="str">
        <f t="shared" si="206"/>
        <v/>
      </c>
      <c r="BF471" s="110" t="str">
        <f t="shared" si="207"/>
        <v/>
      </c>
      <c r="BJ471" s="171" t="s">
        <v>1425</v>
      </c>
      <c r="BK471" s="171" t="s">
        <v>521</v>
      </c>
      <c r="BL471" s="171" t="s">
        <v>522</v>
      </c>
      <c r="BM471" s="171" t="s">
        <v>314</v>
      </c>
      <c r="BN471" s="171" t="s">
        <v>1426</v>
      </c>
    </row>
    <row r="472" spans="1:66" s="101" customFormat="1" ht="15">
      <c r="A472" s="35"/>
      <c r="B472" s="36"/>
      <c r="C472" s="36"/>
      <c r="D472" s="35"/>
      <c r="E472" s="36"/>
      <c r="F472" s="120"/>
      <c r="G472" s="97" t="str">
        <f t="shared" si="189"/>
        <v/>
      </c>
      <c r="H472" s="35"/>
      <c r="I472" s="36"/>
      <c r="J472" s="121"/>
      <c r="K472" s="121"/>
      <c r="L472" s="109">
        <f t="shared" si="190"/>
        <v>0</v>
      </c>
      <c r="M472" s="100">
        <f t="shared" si="191"/>
        <v>0</v>
      </c>
      <c r="N472" s="100"/>
      <c r="O472" s="110">
        <f t="shared" si="209"/>
        <v>0</v>
      </c>
      <c r="P472" s="110">
        <f t="shared" si="209"/>
        <v>0</v>
      </c>
      <c r="Q472" s="110">
        <f t="shared" si="209"/>
        <v>0</v>
      </c>
      <c r="R472" s="110">
        <f t="shared" si="208"/>
        <v>0</v>
      </c>
      <c r="S472" s="110">
        <f t="shared" si="208"/>
        <v>0</v>
      </c>
      <c r="T472" s="110">
        <f t="shared" si="208"/>
        <v>0</v>
      </c>
      <c r="U472" s="110">
        <f t="shared" si="208"/>
        <v>0</v>
      </c>
      <c r="V472" s="110">
        <f t="shared" si="208"/>
        <v>0</v>
      </c>
      <c r="W472" s="110">
        <f t="shared" si="208"/>
        <v>0</v>
      </c>
      <c r="X472" s="110">
        <f t="shared" si="208"/>
        <v>0</v>
      </c>
      <c r="Y472" s="110">
        <f t="shared" si="208"/>
        <v>0</v>
      </c>
      <c r="Z472" s="110">
        <f t="shared" si="208"/>
        <v>1</v>
      </c>
      <c r="AB472" s="110">
        <f t="shared" si="192"/>
        <v>0</v>
      </c>
      <c r="AC472" s="110">
        <f t="shared" si="193"/>
        <v>0</v>
      </c>
      <c r="AD472" s="110">
        <f t="shared" si="194"/>
        <v>0</v>
      </c>
      <c r="AE472" s="110">
        <f t="shared" si="195"/>
        <v>0</v>
      </c>
      <c r="AF472" s="110">
        <f t="shared" si="196"/>
        <v>0</v>
      </c>
      <c r="AG472" s="110">
        <f t="shared" si="197"/>
        <v>0</v>
      </c>
      <c r="AI472" s="111">
        <f t="shared" si="186"/>
        <v>0</v>
      </c>
      <c r="AJ472" s="111">
        <f t="shared" si="187"/>
        <v>0</v>
      </c>
      <c r="AK472" s="111">
        <f t="shared" si="188"/>
        <v>0</v>
      </c>
      <c r="AR472" s="110" t="str">
        <f t="shared" si="198"/>
        <v/>
      </c>
      <c r="AS472" s="110" t="str">
        <f t="shared" si="199"/>
        <v/>
      </c>
      <c r="AT472" s="110" t="str">
        <f t="shared" si="200"/>
        <v/>
      </c>
      <c r="AU472" s="110" t="str">
        <f t="shared" si="201"/>
        <v/>
      </c>
      <c r="AV472" s="110" t="str">
        <f t="shared" si="202"/>
        <v/>
      </c>
      <c r="AW472" s="110" t="str">
        <f t="shared" si="210"/>
        <v/>
      </c>
      <c r="AX472" s="110" t="str">
        <f t="shared" si="210"/>
        <v/>
      </c>
      <c r="AY472" s="110" t="str">
        <f t="shared" si="210"/>
        <v/>
      </c>
      <c r="AZ472" s="110" t="str">
        <f t="shared" si="210"/>
        <v/>
      </c>
      <c r="BA472" s="110" t="str">
        <f t="shared" si="210"/>
        <v/>
      </c>
      <c r="BB472" s="110" t="str">
        <f t="shared" si="203"/>
        <v/>
      </c>
      <c r="BC472" s="110" t="str">
        <f t="shared" si="204"/>
        <v/>
      </c>
      <c r="BD472" s="110" t="str">
        <f t="shared" si="205"/>
        <v/>
      </c>
      <c r="BE472" s="110" t="str">
        <f t="shared" si="206"/>
        <v/>
      </c>
      <c r="BF472" s="110" t="str">
        <f t="shared" si="207"/>
        <v/>
      </c>
      <c r="BJ472" s="171" t="s">
        <v>1427</v>
      </c>
      <c r="BK472" s="171" t="s">
        <v>398</v>
      </c>
      <c r="BL472" s="171" t="s">
        <v>399</v>
      </c>
      <c r="BM472" s="171" t="s">
        <v>352</v>
      </c>
      <c r="BN472" s="171" t="s">
        <v>1428</v>
      </c>
    </row>
    <row r="473" spans="1:66" s="101" customFormat="1" ht="15">
      <c r="A473" s="35"/>
      <c r="B473" s="36"/>
      <c r="C473" s="36"/>
      <c r="D473" s="35"/>
      <c r="E473" s="36"/>
      <c r="F473" s="120"/>
      <c r="G473" s="97" t="str">
        <f t="shared" si="189"/>
        <v/>
      </c>
      <c r="H473" s="35"/>
      <c r="I473" s="36"/>
      <c r="J473" s="121"/>
      <c r="K473" s="121"/>
      <c r="L473" s="109">
        <f t="shared" si="190"/>
        <v>0</v>
      </c>
      <c r="M473" s="100">
        <f t="shared" si="191"/>
        <v>0</v>
      </c>
      <c r="N473" s="100"/>
      <c r="O473" s="110">
        <f t="shared" si="209"/>
        <v>0</v>
      </c>
      <c r="P473" s="110">
        <f t="shared" si="209"/>
        <v>0</v>
      </c>
      <c r="Q473" s="110">
        <f t="shared" si="209"/>
        <v>0</v>
      </c>
      <c r="R473" s="110">
        <f t="shared" si="208"/>
        <v>0</v>
      </c>
      <c r="S473" s="110">
        <f t="shared" si="208"/>
        <v>0</v>
      </c>
      <c r="T473" s="110">
        <f t="shared" si="208"/>
        <v>0</v>
      </c>
      <c r="U473" s="110">
        <f t="shared" si="208"/>
        <v>0</v>
      </c>
      <c r="V473" s="110">
        <f t="shared" si="208"/>
        <v>0</v>
      </c>
      <c r="W473" s="110">
        <f t="shared" si="208"/>
        <v>0</v>
      </c>
      <c r="X473" s="110">
        <f t="shared" si="208"/>
        <v>0</v>
      </c>
      <c r="Y473" s="110">
        <f t="shared" si="208"/>
        <v>0</v>
      </c>
      <c r="Z473" s="110">
        <f t="shared" si="208"/>
        <v>1</v>
      </c>
      <c r="AB473" s="110">
        <f t="shared" si="192"/>
        <v>0</v>
      </c>
      <c r="AC473" s="110">
        <f t="shared" si="193"/>
        <v>0</v>
      </c>
      <c r="AD473" s="110">
        <f t="shared" si="194"/>
        <v>0</v>
      </c>
      <c r="AE473" s="110">
        <f t="shared" si="195"/>
        <v>0</v>
      </c>
      <c r="AF473" s="110">
        <f t="shared" si="196"/>
        <v>0</v>
      </c>
      <c r="AG473" s="110">
        <f t="shared" si="197"/>
        <v>0</v>
      </c>
      <c r="AI473" s="111">
        <f t="shared" si="186"/>
        <v>0</v>
      </c>
      <c r="AJ473" s="111">
        <f t="shared" si="187"/>
        <v>0</v>
      </c>
      <c r="AK473" s="111">
        <f t="shared" si="188"/>
        <v>0</v>
      </c>
      <c r="AR473" s="110" t="str">
        <f t="shared" si="198"/>
        <v/>
      </c>
      <c r="AS473" s="110" t="str">
        <f t="shared" si="199"/>
        <v/>
      </c>
      <c r="AT473" s="110" t="str">
        <f t="shared" si="200"/>
        <v/>
      </c>
      <c r="AU473" s="110" t="str">
        <f t="shared" si="201"/>
        <v/>
      </c>
      <c r="AV473" s="110" t="str">
        <f t="shared" si="202"/>
        <v/>
      </c>
      <c r="AW473" s="110" t="str">
        <f t="shared" si="210"/>
        <v/>
      </c>
      <c r="AX473" s="110" t="str">
        <f t="shared" si="210"/>
        <v/>
      </c>
      <c r="AY473" s="110" t="str">
        <f t="shared" si="210"/>
        <v/>
      </c>
      <c r="AZ473" s="110" t="str">
        <f t="shared" si="210"/>
        <v/>
      </c>
      <c r="BA473" s="110" t="str">
        <f t="shared" si="210"/>
        <v/>
      </c>
      <c r="BB473" s="110" t="str">
        <f t="shared" si="203"/>
        <v/>
      </c>
      <c r="BC473" s="110" t="str">
        <f t="shared" si="204"/>
        <v/>
      </c>
      <c r="BD473" s="110" t="str">
        <f t="shared" si="205"/>
        <v/>
      </c>
      <c r="BE473" s="110" t="str">
        <f t="shared" si="206"/>
        <v/>
      </c>
      <c r="BF473" s="110" t="str">
        <f t="shared" si="207"/>
        <v/>
      </c>
      <c r="BJ473" s="171" t="s">
        <v>1429</v>
      </c>
      <c r="BK473" s="171" t="s">
        <v>889</v>
      </c>
      <c r="BL473" s="171" t="s">
        <v>890</v>
      </c>
      <c r="BM473" s="171" t="s">
        <v>433</v>
      </c>
      <c r="BN473" s="171" t="s">
        <v>1430</v>
      </c>
    </row>
    <row r="474" spans="1:66" s="101" customFormat="1" ht="15">
      <c r="A474" s="35"/>
      <c r="B474" s="36"/>
      <c r="C474" s="36"/>
      <c r="D474" s="35"/>
      <c r="E474" s="36"/>
      <c r="F474" s="120"/>
      <c r="G474" s="97" t="str">
        <f t="shared" si="189"/>
        <v/>
      </c>
      <c r="H474" s="35"/>
      <c r="I474" s="36"/>
      <c r="J474" s="121"/>
      <c r="K474" s="121"/>
      <c r="L474" s="109">
        <f t="shared" si="190"/>
        <v>0</v>
      </c>
      <c r="M474" s="100">
        <f t="shared" si="191"/>
        <v>0</v>
      </c>
      <c r="N474" s="100"/>
      <c r="O474" s="110">
        <f t="shared" si="209"/>
        <v>0</v>
      </c>
      <c r="P474" s="110">
        <f t="shared" si="209"/>
        <v>0</v>
      </c>
      <c r="Q474" s="110">
        <f t="shared" si="209"/>
        <v>0</v>
      </c>
      <c r="R474" s="110">
        <f t="shared" si="208"/>
        <v>0</v>
      </c>
      <c r="S474" s="110">
        <f t="shared" si="208"/>
        <v>0</v>
      </c>
      <c r="T474" s="110">
        <f t="shared" si="208"/>
        <v>0</v>
      </c>
      <c r="U474" s="110">
        <f t="shared" si="208"/>
        <v>0</v>
      </c>
      <c r="V474" s="110">
        <f t="shared" si="208"/>
        <v>0</v>
      </c>
      <c r="W474" s="110">
        <f t="shared" si="208"/>
        <v>0</v>
      </c>
      <c r="X474" s="110">
        <f t="shared" si="208"/>
        <v>0</v>
      </c>
      <c r="Y474" s="110">
        <f t="shared" si="208"/>
        <v>0</v>
      </c>
      <c r="Z474" s="110">
        <f t="shared" si="208"/>
        <v>1</v>
      </c>
      <c r="AB474" s="110">
        <f t="shared" si="192"/>
        <v>0</v>
      </c>
      <c r="AC474" s="110">
        <f t="shared" si="193"/>
        <v>0</v>
      </c>
      <c r="AD474" s="110">
        <f t="shared" si="194"/>
        <v>0</v>
      </c>
      <c r="AE474" s="110">
        <f t="shared" si="195"/>
        <v>0</v>
      </c>
      <c r="AF474" s="110">
        <f t="shared" si="196"/>
        <v>0</v>
      </c>
      <c r="AG474" s="110">
        <f t="shared" si="197"/>
        <v>0</v>
      </c>
      <c r="AI474" s="111">
        <f t="shared" si="186"/>
        <v>0</v>
      </c>
      <c r="AJ474" s="111">
        <f t="shared" si="187"/>
        <v>0</v>
      </c>
      <c r="AK474" s="111">
        <f t="shared" si="188"/>
        <v>0</v>
      </c>
      <c r="AR474" s="110" t="str">
        <f t="shared" si="198"/>
        <v/>
      </c>
      <c r="AS474" s="110" t="str">
        <f t="shared" si="199"/>
        <v/>
      </c>
      <c r="AT474" s="110" t="str">
        <f t="shared" si="200"/>
        <v/>
      </c>
      <c r="AU474" s="110" t="str">
        <f t="shared" si="201"/>
        <v/>
      </c>
      <c r="AV474" s="110" t="str">
        <f t="shared" si="202"/>
        <v/>
      </c>
      <c r="AW474" s="110" t="str">
        <f t="shared" si="210"/>
        <v/>
      </c>
      <c r="AX474" s="110" t="str">
        <f t="shared" si="210"/>
        <v/>
      </c>
      <c r="AY474" s="110" t="str">
        <f t="shared" si="210"/>
        <v/>
      </c>
      <c r="AZ474" s="110" t="str">
        <f t="shared" si="210"/>
        <v/>
      </c>
      <c r="BA474" s="110" t="str">
        <f t="shared" si="210"/>
        <v/>
      </c>
      <c r="BB474" s="110" t="str">
        <f t="shared" si="203"/>
        <v/>
      </c>
      <c r="BC474" s="110" t="str">
        <f t="shared" si="204"/>
        <v/>
      </c>
      <c r="BD474" s="110" t="str">
        <f t="shared" si="205"/>
        <v/>
      </c>
      <c r="BE474" s="110" t="str">
        <f t="shared" si="206"/>
        <v/>
      </c>
      <c r="BF474" s="110" t="str">
        <f t="shared" si="207"/>
        <v/>
      </c>
      <c r="BJ474" s="171" t="s">
        <v>1431</v>
      </c>
      <c r="BK474" s="171" t="s">
        <v>571</v>
      </c>
      <c r="BL474" s="171" t="s">
        <v>572</v>
      </c>
      <c r="BM474" s="171" t="s">
        <v>304</v>
      </c>
      <c r="BN474" s="171" t="s">
        <v>909</v>
      </c>
    </row>
    <row r="475" spans="1:66" s="101" customFormat="1" ht="15">
      <c r="A475" s="35"/>
      <c r="B475" s="36"/>
      <c r="C475" s="36"/>
      <c r="D475" s="35"/>
      <c r="E475" s="36"/>
      <c r="F475" s="120"/>
      <c r="G475" s="97" t="str">
        <f t="shared" si="189"/>
        <v/>
      </c>
      <c r="H475" s="35"/>
      <c r="I475" s="36"/>
      <c r="J475" s="121"/>
      <c r="K475" s="121"/>
      <c r="L475" s="109">
        <f t="shared" si="190"/>
        <v>0</v>
      </c>
      <c r="M475" s="100">
        <f t="shared" si="191"/>
        <v>0</v>
      </c>
      <c r="N475" s="100"/>
      <c r="O475" s="110">
        <f t="shared" si="209"/>
        <v>0</v>
      </c>
      <c r="P475" s="110">
        <f t="shared" si="209"/>
        <v>0</v>
      </c>
      <c r="Q475" s="110">
        <f t="shared" si="209"/>
        <v>0</v>
      </c>
      <c r="R475" s="110">
        <f t="shared" si="208"/>
        <v>0</v>
      </c>
      <c r="S475" s="110">
        <f t="shared" si="208"/>
        <v>0</v>
      </c>
      <c r="T475" s="110">
        <f t="shared" si="208"/>
        <v>0</v>
      </c>
      <c r="U475" s="110">
        <f t="shared" si="208"/>
        <v>0</v>
      </c>
      <c r="V475" s="110">
        <f t="shared" si="208"/>
        <v>0</v>
      </c>
      <c r="W475" s="110">
        <f t="shared" si="208"/>
        <v>0</v>
      </c>
      <c r="X475" s="110">
        <f t="shared" si="208"/>
        <v>0</v>
      </c>
      <c r="Y475" s="110">
        <f t="shared" si="208"/>
        <v>0</v>
      </c>
      <c r="Z475" s="110">
        <f t="shared" si="208"/>
        <v>1</v>
      </c>
      <c r="AB475" s="110">
        <f t="shared" si="192"/>
        <v>0</v>
      </c>
      <c r="AC475" s="110">
        <f t="shared" si="193"/>
        <v>0</v>
      </c>
      <c r="AD475" s="110">
        <f t="shared" si="194"/>
        <v>0</v>
      </c>
      <c r="AE475" s="110">
        <f t="shared" si="195"/>
        <v>0</v>
      </c>
      <c r="AF475" s="110">
        <f t="shared" si="196"/>
        <v>0</v>
      </c>
      <c r="AG475" s="110">
        <f t="shared" si="197"/>
        <v>0</v>
      </c>
      <c r="AI475" s="111">
        <f t="shared" si="186"/>
        <v>0</v>
      </c>
      <c r="AJ475" s="111">
        <f t="shared" si="187"/>
        <v>0</v>
      </c>
      <c r="AK475" s="111">
        <f t="shared" si="188"/>
        <v>0</v>
      </c>
      <c r="AR475" s="110" t="str">
        <f t="shared" si="198"/>
        <v/>
      </c>
      <c r="AS475" s="110" t="str">
        <f t="shared" si="199"/>
        <v/>
      </c>
      <c r="AT475" s="110" t="str">
        <f t="shared" si="200"/>
        <v/>
      </c>
      <c r="AU475" s="110" t="str">
        <f t="shared" si="201"/>
        <v/>
      </c>
      <c r="AV475" s="110" t="str">
        <f t="shared" si="202"/>
        <v/>
      </c>
      <c r="AW475" s="110" t="str">
        <f t="shared" si="210"/>
        <v/>
      </c>
      <c r="AX475" s="110" t="str">
        <f t="shared" si="210"/>
        <v/>
      </c>
      <c r="AY475" s="110" t="str">
        <f t="shared" si="210"/>
        <v/>
      </c>
      <c r="AZ475" s="110" t="str">
        <f t="shared" si="210"/>
        <v/>
      </c>
      <c r="BA475" s="110" t="str">
        <f t="shared" si="210"/>
        <v/>
      </c>
      <c r="BB475" s="110" t="str">
        <f t="shared" si="203"/>
        <v/>
      </c>
      <c r="BC475" s="110" t="str">
        <f t="shared" si="204"/>
        <v/>
      </c>
      <c r="BD475" s="110" t="str">
        <f t="shared" si="205"/>
        <v/>
      </c>
      <c r="BE475" s="110" t="str">
        <f t="shared" si="206"/>
        <v/>
      </c>
      <c r="BF475" s="110" t="str">
        <f t="shared" si="207"/>
        <v/>
      </c>
      <c r="BJ475" s="171" t="s">
        <v>1432</v>
      </c>
      <c r="BK475" s="171" t="s">
        <v>485</v>
      </c>
      <c r="BL475" s="171" t="s">
        <v>486</v>
      </c>
      <c r="BM475" s="171" t="s">
        <v>304</v>
      </c>
      <c r="BN475" s="171" t="s">
        <v>1433</v>
      </c>
    </row>
    <row r="476" spans="1:66" s="101" customFormat="1" ht="15">
      <c r="A476" s="35"/>
      <c r="B476" s="36"/>
      <c r="C476" s="36"/>
      <c r="D476" s="35"/>
      <c r="E476" s="36"/>
      <c r="F476" s="120"/>
      <c r="G476" s="97" t="str">
        <f t="shared" si="189"/>
        <v/>
      </c>
      <c r="H476" s="35"/>
      <c r="I476" s="36"/>
      <c r="J476" s="121"/>
      <c r="K476" s="121"/>
      <c r="L476" s="109">
        <f t="shared" si="190"/>
        <v>0</v>
      </c>
      <c r="M476" s="100">
        <f t="shared" si="191"/>
        <v>0</v>
      </c>
      <c r="N476" s="100"/>
      <c r="O476" s="110">
        <f t="shared" si="209"/>
        <v>0</v>
      </c>
      <c r="P476" s="110">
        <f t="shared" si="209"/>
        <v>0</v>
      </c>
      <c r="Q476" s="110">
        <f t="shared" si="209"/>
        <v>0</v>
      </c>
      <c r="R476" s="110">
        <f t="shared" si="208"/>
        <v>0</v>
      </c>
      <c r="S476" s="110">
        <f t="shared" si="208"/>
        <v>0</v>
      </c>
      <c r="T476" s="110">
        <f t="shared" si="208"/>
        <v>0</v>
      </c>
      <c r="U476" s="110">
        <f t="shared" si="208"/>
        <v>0</v>
      </c>
      <c r="V476" s="110">
        <f t="shared" si="208"/>
        <v>0</v>
      </c>
      <c r="W476" s="110">
        <f t="shared" si="208"/>
        <v>0</v>
      </c>
      <c r="X476" s="110">
        <f t="shared" si="208"/>
        <v>0</v>
      </c>
      <c r="Y476" s="110">
        <f t="shared" si="208"/>
        <v>0</v>
      </c>
      <c r="Z476" s="110">
        <f t="shared" si="208"/>
        <v>1</v>
      </c>
      <c r="AB476" s="110">
        <f t="shared" si="192"/>
        <v>0</v>
      </c>
      <c r="AC476" s="110">
        <f t="shared" si="193"/>
        <v>0</v>
      </c>
      <c r="AD476" s="110">
        <f t="shared" si="194"/>
        <v>0</v>
      </c>
      <c r="AE476" s="110">
        <f t="shared" si="195"/>
        <v>0</v>
      </c>
      <c r="AF476" s="110">
        <f t="shared" si="196"/>
        <v>0</v>
      </c>
      <c r="AG476" s="110">
        <f t="shared" si="197"/>
        <v>0</v>
      </c>
      <c r="AI476" s="111">
        <f t="shared" si="186"/>
        <v>0</v>
      </c>
      <c r="AJ476" s="111">
        <f t="shared" si="187"/>
        <v>0</v>
      </c>
      <c r="AK476" s="111">
        <f t="shared" si="188"/>
        <v>0</v>
      </c>
      <c r="AR476" s="110" t="str">
        <f t="shared" si="198"/>
        <v/>
      </c>
      <c r="AS476" s="110" t="str">
        <f t="shared" si="199"/>
        <v/>
      </c>
      <c r="AT476" s="110" t="str">
        <f t="shared" si="200"/>
        <v/>
      </c>
      <c r="AU476" s="110" t="str">
        <f t="shared" si="201"/>
        <v/>
      </c>
      <c r="AV476" s="110" t="str">
        <f t="shared" si="202"/>
        <v/>
      </c>
      <c r="AW476" s="110" t="str">
        <f t="shared" si="210"/>
        <v/>
      </c>
      <c r="AX476" s="110" t="str">
        <f t="shared" si="210"/>
        <v/>
      </c>
      <c r="AY476" s="110" t="str">
        <f t="shared" si="210"/>
        <v/>
      </c>
      <c r="AZ476" s="110" t="str">
        <f t="shared" si="210"/>
        <v/>
      </c>
      <c r="BA476" s="110" t="str">
        <f t="shared" si="210"/>
        <v/>
      </c>
      <c r="BB476" s="110" t="str">
        <f t="shared" si="203"/>
        <v/>
      </c>
      <c r="BC476" s="110" t="str">
        <f t="shared" si="204"/>
        <v/>
      </c>
      <c r="BD476" s="110" t="str">
        <f t="shared" si="205"/>
        <v/>
      </c>
      <c r="BE476" s="110" t="str">
        <f t="shared" si="206"/>
        <v/>
      </c>
      <c r="BF476" s="110" t="str">
        <f t="shared" si="207"/>
        <v/>
      </c>
      <c r="BJ476" s="171" t="s">
        <v>1434</v>
      </c>
      <c r="BK476" s="171" t="s">
        <v>327</v>
      </c>
      <c r="BL476" s="171" t="s">
        <v>328</v>
      </c>
      <c r="BM476" s="171" t="s">
        <v>329</v>
      </c>
      <c r="BN476" s="171" t="s">
        <v>1435</v>
      </c>
    </row>
    <row r="477" spans="1:66" s="101" customFormat="1" ht="15">
      <c r="A477" s="35"/>
      <c r="B477" s="36"/>
      <c r="C477" s="36"/>
      <c r="D477" s="35"/>
      <c r="E477" s="36"/>
      <c r="F477" s="120"/>
      <c r="G477" s="97" t="str">
        <f t="shared" si="189"/>
        <v/>
      </c>
      <c r="H477" s="35"/>
      <c r="I477" s="36"/>
      <c r="J477" s="121"/>
      <c r="K477" s="121"/>
      <c r="L477" s="109">
        <f t="shared" si="190"/>
        <v>0</v>
      </c>
      <c r="M477" s="100">
        <f t="shared" si="191"/>
        <v>0</v>
      </c>
      <c r="N477" s="100"/>
      <c r="O477" s="110">
        <f t="shared" si="209"/>
        <v>0</v>
      </c>
      <c r="P477" s="110">
        <f t="shared" si="209"/>
        <v>0</v>
      </c>
      <c r="Q477" s="110">
        <f t="shared" si="209"/>
        <v>0</v>
      </c>
      <c r="R477" s="110">
        <f t="shared" si="208"/>
        <v>0</v>
      </c>
      <c r="S477" s="110">
        <f t="shared" si="208"/>
        <v>0</v>
      </c>
      <c r="T477" s="110">
        <f t="shared" si="208"/>
        <v>0</v>
      </c>
      <c r="U477" s="110">
        <f t="shared" si="208"/>
        <v>0</v>
      </c>
      <c r="V477" s="110">
        <f t="shared" si="208"/>
        <v>0</v>
      </c>
      <c r="W477" s="110">
        <f t="shared" si="208"/>
        <v>0</v>
      </c>
      <c r="X477" s="110">
        <f t="shared" si="208"/>
        <v>0</v>
      </c>
      <c r="Y477" s="110">
        <f t="shared" si="208"/>
        <v>0</v>
      </c>
      <c r="Z477" s="110">
        <f t="shared" si="208"/>
        <v>1</v>
      </c>
      <c r="AB477" s="110">
        <f t="shared" si="192"/>
        <v>0</v>
      </c>
      <c r="AC477" s="110">
        <f t="shared" si="193"/>
        <v>0</v>
      </c>
      <c r="AD477" s="110">
        <f t="shared" si="194"/>
        <v>0</v>
      </c>
      <c r="AE477" s="110">
        <f t="shared" si="195"/>
        <v>0</v>
      </c>
      <c r="AF477" s="110">
        <f t="shared" si="196"/>
        <v>0</v>
      </c>
      <c r="AG477" s="110">
        <f t="shared" si="197"/>
        <v>0</v>
      </c>
      <c r="AI477" s="111">
        <f t="shared" si="186"/>
        <v>0</v>
      </c>
      <c r="AJ477" s="111">
        <f t="shared" si="187"/>
        <v>0</v>
      </c>
      <c r="AK477" s="111">
        <f t="shared" si="188"/>
        <v>0</v>
      </c>
      <c r="AR477" s="110" t="str">
        <f t="shared" si="198"/>
        <v/>
      </c>
      <c r="AS477" s="110" t="str">
        <f t="shared" si="199"/>
        <v/>
      </c>
      <c r="AT477" s="110" t="str">
        <f t="shared" si="200"/>
        <v/>
      </c>
      <c r="AU477" s="110" t="str">
        <f t="shared" si="201"/>
        <v/>
      </c>
      <c r="AV477" s="110" t="str">
        <f t="shared" si="202"/>
        <v/>
      </c>
      <c r="AW477" s="110" t="str">
        <f t="shared" si="210"/>
        <v/>
      </c>
      <c r="AX477" s="110" t="str">
        <f t="shared" si="210"/>
        <v/>
      </c>
      <c r="AY477" s="110" t="str">
        <f t="shared" si="210"/>
        <v/>
      </c>
      <c r="AZ477" s="110" t="str">
        <f t="shared" si="210"/>
        <v/>
      </c>
      <c r="BA477" s="110" t="str">
        <f t="shared" si="210"/>
        <v/>
      </c>
      <c r="BB477" s="110" t="str">
        <f t="shared" si="203"/>
        <v/>
      </c>
      <c r="BC477" s="110" t="str">
        <f t="shared" si="204"/>
        <v/>
      </c>
      <c r="BD477" s="110" t="str">
        <f t="shared" si="205"/>
        <v/>
      </c>
      <c r="BE477" s="110" t="str">
        <f t="shared" si="206"/>
        <v/>
      </c>
      <c r="BF477" s="110" t="str">
        <f t="shared" si="207"/>
        <v/>
      </c>
      <c r="BJ477" s="171" t="s">
        <v>1436</v>
      </c>
      <c r="BK477" s="171" t="s">
        <v>1437</v>
      </c>
      <c r="BL477" s="171" t="s">
        <v>1353</v>
      </c>
      <c r="BM477" s="171" t="s">
        <v>352</v>
      </c>
      <c r="BN477" s="171" t="s">
        <v>1438</v>
      </c>
    </row>
    <row r="478" spans="1:66" s="101" customFormat="1" ht="15">
      <c r="A478" s="35"/>
      <c r="B478" s="36"/>
      <c r="C478" s="36"/>
      <c r="D478" s="35"/>
      <c r="E478" s="36"/>
      <c r="F478" s="120"/>
      <c r="G478" s="97" t="str">
        <f t="shared" si="189"/>
        <v/>
      </c>
      <c r="H478" s="35"/>
      <c r="I478" s="36"/>
      <c r="J478" s="121"/>
      <c r="K478" s="121"/>
      <c r="L478" s="109">
        <f t="shared" si="190"/>
        <v>0</v>
      </c>
      <c r="M478" s="100">
        <f t="shared" si="191"/>
        <v>0</v>
      </c>
      <c r="N478" s="100"/>
      <c r="O478" s="110">
        <f t="shared" si="209"/>
        <v>0</v>
      </c>
      <c r="P478" s="110">
        <f t="shared" si="209"/>
        <v>0</v>
      </c>
      <c r="Q478" s="110">
        <f t="shared" si="209"/>
        <v>0</v>
      </c>
      <c r="R478" s="110">
        <f t="shared" si="208"/>
        <v>0</v>
      </c>
      <c r="S478" s="110">
        <f t="shared" si="208"/>
        <v>0</v>
      </c>
      <c r="T478" s="110">
        <f t="shared" si="208"/>
        <v>0</v>
      </c>
      <c r="U478" s="110">
        <f t="shared" si="208"/>
        <v>0</v>
      </c>
      <c r="V478" s="110">
        <f t="shared" si="208"/>
        <v>0</v>
      </c>
      <c r="W478" s="110">
        <f t="shared" si="208"/>
        <v>0</v>
      </c>
      <c r="X478" s="110">
        <f t="shared" si="208"/>
        <v>0</v>
      </c>
      <c r="Y478" s="110">
        <f t="shared" si="208"/>
        <v>0</v>
      </c>
      <c r="Z478" s="110">
        <f t="shared" si="208"/>
        <v>1</v>
      </c>
      <c r="AB478" s="110">
        <f t="shared" si="192"/>
        <v>0</v>
      </c>
      <c r="AC478" s="110">
        <f t="shared" si="193"/>
        <v>0</v>
      </c>
      <c r="AD478" s="110">
        <f t="shared" si="194"/>
        <v>0</v>
      </c>
      <c r="AE478" s="110">
        <f t="shared" si="195"/>
        <v>0</v>
      </c>
      <c r="AF478" s="110">
        <f t="shared" si="196"/>
        <v>0</v>
      </c>
      <c r="AG478" s="110">
        <f t="shared" si="197"/>
        <v>0</v>
      </c>
      <c r="AI478" s="111">
        <f t="shared" si="186"/>
        <v>0</v>
      </c>
      <c r="AJ478" s="111">
        <f t="shared" si="187"/>
        <v>0</v>
      </c>
      <c r="AK478" s="111">
        <f t="shared" si="188"/>
        <v>0</v>
      </c>
      <c r="AR478" s="110" t="str">
        <f t="shared" si="198"/>
        <v/>
      </c>
      <c r="AS478" s="110" t="str">
        <f t="shared" si="199"/>
        <v/>
      </c>
      <c r="AT478" s="110" t="str">
        <f t="shared" si="200"/>
        <v/>
      </c>
      <c r="AU478" s="110" t="str">
        <f t="shared" si="201"/>
        <v/>
      </c>
      <c r="AV478" s="110" t="str">
        <f t="shared" si="202"/>
        <v/>
      </c>
      <c r="AW478" s="110" t="str">
        <f t="shared" si="210"/>
        <v/>
      </c>
      <c r="AX478" s="110" t="str">
        <f t="shared" si="210"/>
        <v/>
      </c>
      <c r="AY478" s="110" t="str">
        <f t="shared" si="210"/>
        <v/>
      </c>
      <c r="AZ478" s="110" t="str">
        <f t="shared" si="210"/>
        <v/>
      </c>
      <c r="BA478" s="110" t="str">
        <f t="shared" si="210"/>
        <v/>
      </c>
      <c r="BB478" s="110" t="str">
        <f t="shared" si="203"/>
        <v/>
      </c>
      <c r="BC478" s="110" t="str">
        <f t="shared" si="204"/>
        <v/>
      </c>
      <c r="BD478" s="110" t="str">
        <f t="shared" si="205"/>
        <v/>
      </c>
      <c r="BE478" s="110" t="str">
        <f t="shared" si="206"/>
        <v/>
      </c>
      <c r="BF478" s="110" t="str">
        <f t="shared" si="207"/>
        <v/>
      </c>
      <c r="BJ478" s="171" t="s">
        <v>1439</v>
      </c>
      <c r="BK478" s="171" t="s">
        <v>552</v>
      </c>
      <c r="BL478" s="171" t="s">
        <v>407</v>
      </c>
      <c r="BM478" s="171" t="s">
        <v>304</v>
      </c>
      <c r="BN478" s="171" t="s">
        <v>1440</v>
      </c>
    </row>
    <row r="479" spans="1:66" s="101" customFormat="1" ht="15">
      <c r="A479" s="35"/>
      <c r="B479" s="36"/>
      <c r="C479" s="36"/>
      <c r="D479" s="35"/>
      <c r="E479" s="36"/>
      <c r="F479" s="120"/>
      <c r="G479" s="97" t="str">
        <f t="shared" si="189"/>
        <v/>
      </c>
      <c r="H479" s="35"/>
      <c r="I479" s="36"/>
      <c r="J479" s="121"/>
      <c r="K479" s="121"/>
      <c r="L479" s="109">
        <f t="shared" si="190"/>
        <v>0</v>
      </c>
      <c r="M479" s="100">
        <f t="shared" si="191"/>
        <v>0</v>
      </c>
      <c r="N479" s="100"/>
      <c r="O479" s="110">
        <f t="shared" si="209"/>
        <v>0</v>
      </c>
      <c r="P479" s="110">
        <f t="shared" si="209"/>
        <v>0</v>
      </c>
      <c r="Q479" s="110">
        <f t="shared" si="209"/>
        <v>0</v>
      </c>
      <c r="R479" s="110">
        <f t="shared" si="208"/>
        <v>0</v>
      </c>
      <c r="S479" s="110">
        <f t="shared" si="208"/>
        <v>0</v>
      </c>
      <c r="T479" s="110">
        <f t="shared" si="208"/>
        <v>0</v>
      </c>
      <c r="U479" s="110">
        <f t="shared" si="208"/>
        <v>0</v>
      </c>
      <c r="V479" s="110">
        <f t="shared" si="208"/>
        <v>0</v>
      </c>
      <c r="W479" s="110">
        <f t="shared" si="208"/>
        <v>0</v>
      </c>
      <c r="X479" s="110">
        <f t="shared" si="208"/>
        <v>0</v>
      </c>
      <c r="Y479" s="110">
        <f t="shared" si="208"/>
        <v>0</v>
      </c>
      <c r="Z479" s="110">
        <f t="shared" si="208"/>
        <v>1</v>
      </c>
      <c r="AB479" s="110">
        <f t="shared" si="192"/>
        <v>0</v>
      </c>
      <c r="AC479" s="110">
        <f t="shared" si="193"/>
        <v>0</v>
      </c>
      <c r="AD479" s="110">
        <f t="shared" si="194"/>
        <v>0</v>
      </c>
      <c r="AE479" s="110">
        <f t="shared" si="195"/>
        <v>0</v>
      </c>
      <c r="AF479" s="110">
        <f t="shared" si="196"/>
        <v>0</v>
      </c>
      <c r="AG479" s="110">
        <f t="shared" si="197"/>
        <v>0</v>
      </c>
      <c r="AI479" s="111">
        <f t="shared" si="186"/>
        <v>0</v>
      </c>
      <c r="AJ479" s="111">
        <f t="shared" si="187"/>
        <v>0</v>
      </c>
      <c r="AK479" s="111">
        <f t="shared" si="188"/>
        <v>0</v>
      </c>
      <c r="AR479" s="110" t="str">
        <f t="shared" si="198"/>
        <v/>
      </c>
      <c r="AS479" s="110" t="str">
        <f t="shared" si="199"/>
        <v/>
      </c>
      <c r="AT479" s="110" t="str">
        <f t="shared" si="200"/>
        <v/>
      </c>
      <c r="AU479" s="110" t="str">
        <f t="shared" si="201"/>
        <v/>
      </c>
      <c r="AV479" s="110" t="str">
        <f t="shared" si="202"/>
        <v/>
      </c>
      <c r="AW479" s="110" t="str">
        <f t="shared" si="210"/>
        <v/>
      </c>
      <c r="AX479" s="110" t="str">
        <f t="shared" si="210"/>
        <v/>
      </c>
      <c r="AY479" s="110" t="str">
        <f t="shared" si="210"/>
        <v/>
      </c>
      <c r="AZ479" s="110" t="str">
        <f t="shared" si="210"/>
        <v/>
      </c>
      <c r="BA479" s="110" t="str">
        <f t="shared" si="210"/>
        <v/>
      </c>
      <c r="BB479" s="110" t="str">
        <f t="shared" si="203"/>
        <v/>
      </c>
      <c r="BC479" s="110" t="str">
        <f t="shared" si="204"/>
        <v/>
      </c>
      <c r="BD479" s="110" t="str">
        <f t="shared" si="205"/>
        <v/>
      </c>
      <c r="BE479" s="110" t="str">
        <f t="shared" si="206"/>
        <v/>
      </c>
      <c r="BF479" s="110" t="str">
        <f t="shared" si="207"/>
        <v/>
      </c>
      <c r="BJ479" s="171" t="s">
        <v>1441</v>
      </c>
      <c r="BK479" s="171" t="s">
        <v>1381</v>
      </c>
      <c r="BL479" s="171" t="s">
        <v>1382</v>
      </c>
      <c r="BM479" s="171" t="s">
        <v>1383</v>
      </c>
      <c r="BN479" s="171" t="s">
        <v>1442</v>
      </c>
    </row>
    <row r="480" spans="1:66" s="101" customFormat="1" ht="15">
      <c r="A480" s="35"/>
      <c r="B480" s="36"/>
      <c r="C480" s="36"/>
      <c r="D480" s="35"/>
      <c r="E480" s="36"/>
      <c r="F480" s="120"/>
      <c r="G480" s="97" t="str">
        <f t="shared" si="189"/>
        <v/>
      </c>
      <c r="H480" s="35"/>
      <c r="I480" s="36"/>
      <c r="J480" s="121"/>
      <c r="K480" s="121"/>
      <c r="L480" s="109">
        <f t="shared" si="190"/>
        <v>0</v>
      </c>
      <c r="M480" s="100">
        <f t="shared" si="191"/>
        <v>0</v>
      </c>
      <c r="N480" s="100"/>
      <c r="O480" s="110">
        <f t="shared" si="209"/>
        <v>0</v>
      </c>
      <c r="P480" s="110">
        <f t="shared" si="209"/>
        <v>0</v>
      </c>
      <c r="Q480" s="110">
        <f t="shared" si="209"/>
        <v>0</v>
      </c>
      <c r="R480" s="110">
        <f t="shared" si="208"/>
        <v>0</v>
      </c>
      <c r="S480" s="110">
        <f t="shared" si="208"/>
        <v>0</v>
      </c>
      <c r="T480" s="110">
        <f t="shared" si="208"/>
        <v>0</v>
      </c>
      <c r="U480" s="110">
        <f t="shared" si="208"/>
        <v>0</v>
      </c>
      <c r="V480" s="110">
        <f t="shared" si="208"/>
        <v>0</v>
      </c>
      <c r="W480" s="110">
        <f t="shared" si="208"/>
        <v>0</v>
      </c>
      <c r="X480" s="110">
        <f t="shared" si="208"/>
        <v>0</v>
      </c>
      <c r="Y480" s="110">
        <f t="shared" si="208"/>
        <v>0</v>
      </c>
      <c r="Z480" s="110">
        <f t="shared" si="208"/>
        <v>1</v>
      </c>
      <c r="AB480" s="110">
        <f t="shared" si="192"/>
        <v>0</v>
      </c>
      <c r="AC480" s="110">
        <f t="shared" si="193"/>
        <v>0</v>
      </c>
      <c r="AD480" s="110">
        <f t="shared" si="194"/>
        <v>0</v>
      </c>
      <c r="AE480" s="110">
        <f t="shared" si="195"/>
        <v>0</v>
      </c>
      <c r="AF480" s="110">
        <f t="shared" si="196"/>
        <v>0</v>
      </c>
      <c r="AG480" s="110">
        <f t="shared" si="197"/>
        <v>0</v>
      </c>
      <c r="AI480" s="111">
        <f t="shared" si="186"/>
        <v>0</v>
      </c>
      <c r="AJ480" s="111">
        <f t="shared" si="187"/>
        <v>0</v>
      </c>
      <c r="AK480" s="111">
        <f t="shared" si="188"/>
        <v>0</v>
      </c>
      <c r="AR480" s="110" t="str">
        <f t="shared" si="198"/>
        <v/>
      </c>
      <c r="AS480" s="110" t="str">
        <f t="shared" si="199"/>
        <v/>
      </c>
      <c r="AT480" s="110" t="str">
        <f t="shared" si="200"/>
        <v/>
      </c>
      <c r="AU480" s="110" t="str">
        <f t="shared" si="201"/>
        <v/>
      </c>
      <c r="AV480" s="110" t="str">
        <f t="shared" si="202"/>
        <v/>
      </c>
      <c r="AW480" s="110" t="str">
        <f t="shared" si="210"/>
        <v/>
      </c>
      <c r="AX480" s="110" t="str">
        <f t="shared" si="210"/>
        <v/>
      </c>
      <c r="AY480" s="110" t="str">
        <f t="shared" si="210"/>
        <v/>
      </c>
      <c r="AZ480" s="110" t="str">
        <f t="shared" si="210"/>
        <v/>
      </c>
      <c r="BA480" s="110" t="str">
        <f t="shared" si="210"/>
        <v/>
      </c>
      <c r="BB480" s="110" t="str">
        <f t="shared" si="203"/>
        <v/>
      </c>
      <c r="BC480" s="110" t="str">
        <f t="shared" si="204"/>
        <v/>
      </c>
      <c r="BD480" s="110" t="str">
        <f t="shared" si="205"/>
        <v/>
      </c>
      <c r="BE480" s="110" t="str">
        <f t="shared" si="206"/>
        <v/>
      </c>
      <c r="BF480" s="110" t="str">
        <f t="shared" si="207"/>
        <v/>
      </c>
      <c r="BJ480" s="171" t="s">
        <v>1443</v>
      </c>
      <c r="BK480" s="171" t="s">
        <v>505</v>
      </c>
      <c r="BL480" s="171" t="s">
        <v>506</v>
      </c>
      <c r="BM480" s="171" t="s">
        <v>314</v>
      </c>
      <c r="BN480" s="171" t="s">
        <v>1444</v>
      </c>
    </row>
    <row r="481" spans="1:66" s="101" customFormat="1" ht="15">
      <c r="A481" s="35"/>
      <c r="B481" s="36"/>
      <c r="C481" s="36"/>
      <c r="D481" s="35"/>
      <c r="E481" s="36"/>
      <c r="F481" s="120"/>
      <c r="G481" s="97" t="str">
        <f t="shared" si="189"/>
        <v/>
      </c>
      <c r="H481" s="35"/>
      <c r="I481" s="36"/>
      <c r="J481" s="121"/>
      <c r="K481" s="121"/>
      <c r="L481" s="109">
        <f t="shared" si="190"/>
        <v>0</v>
      </c>
      <c r="M481" s="100">
        <f t="shared" si="191"/>
        <v>0</v>
      </c>
      <c r="N481" s="100"/>
      <c r="O481" s="110">
        <f t="shared" si="209"/>
        <v>0</v>
      </c>
      <c r="P481" s="110">
        <f t="shared" si="209"/>
        <v>0</v>
      </c>
      <c r="Q481" s="110">
        <f t="shared" si="209"/>
        <v>0</v>
      </c>
      <c r="R481" s="110">
        <f t="shared" si="208"/>
        <v>0</v>
      </c>
      <c r="S481" s="110">
        <f t="shared" si="208"/>
        <v>0</v>
      </c>
      <c r="T481" s="110">
        <f t="shared" si="208"/>
        <v>0</v>
      </c>
      <c r="U481" s="110">
        <f t="shared" si="208"/>
        <v>0</v>
      </c>
      <c r="V481" s="110">
        <f t="shared" si="208"/>
        <v>0</v>
      </c>
      <c r="W481" s="110">
        <f t="shared" si="208"/>
        <v>0</v>
      </c>
      <c r="X481" s="110">
        <f t="shared" si="208"/>
        <v>0</v>
      </c>
      <c r="Y481" s="110">
        <f t="shared" si="208"/>
        <v>0</v>
      </c>
      <c r="Z481" s="110">
        <f t="shared" si="208"/>
        <v>1</v>
      </c>
      <c r="AB481" s="110">
        <f t="shared" si="192"/>
        <v>0</v>
      </c>
      <c r="AC481" s="110">
        <f t="shared" si="193"/>
        <v>0</v>
      </c>
      <c r="AD481" s="110">
        <f t="shared" si="194"/>
        <v>0</v>
      </c>
      <c r="AE481" s="110">
        <f t="shared" si="195"/>
        <v>0</v>
      </c>
      <c r="AF481" s="110">
        <f t="shared" si="196"/>
        <v>0</v>
      </c>
      <c r="AG481" s="110">
        <f t="shared" si="197"/>
        <v>0</v>
      </c>
      <c r="AI481" s="111">
        <f t="shared" si="186"/>
        <v>0</v>
      </c>
      <c r="AJ481" s="111">
        <f t="shared" si="187"/>
        <v>0</v>
      </c>
      <c r="AK481" s="111">
        <f t="shared" si="188"/>
        <v>0</v>
      </c>
      <c r="AR481" s="110" t="str">
        <f t="shared" si="198"/>
        <v/>
      </c>
      <c r="AS481" s="110" t="str">
        <f t="shared" si="199"/>
        <v/>
      </c>
      <c r="AT481" s="110" t="str">
        <f t="shared" si="200"/>
        <v/>
      </c>
      <c r="AU481" s="110" t="str">
        <f t="shared" si="201"/>
        <v/>
      </c>
      <c r="AV481" s="110" t="str">
        <f t="shared" si="202"/>
        <v/>
      </c>
      <c r="AW481" s="110" t="str">
        <f t="shared" si="210"/>
        <v/>
      </c>
      <c r="AX481" s="110" t="str">
        <f t="shared" si="210"/>
        <v/>
      </c>
      <c r="AY481" s="110" t="str">
        <f t="shared" si="210"/>
        <v/>
      </c>
      <c r="AZ481" s="110" t="str">
        <f t="shared" si="210"/>
        <v/>
      </c>
      <c r="BA481" s="110" t="str">
        <f t="shared" si="210"/>
        <v/>
      </c>
      <c r="BB481" s="110" t="str">
        <f t="shared" si="203"/>
        <v/>
      </c>
      <c r="BC481" s="110" t="str">
        <f t="shared" si="204"/>
        <v/>
      </c>
      <c r="BD481" s="110" t="str">
        <f t="shared" si="205"/>
        <v/>
      </c>
      <c r="BE481" s="110" t="str">
        <f t="shared" si="206"/>
        <v/>
      </c>
      <c r="BF481" s="110" t="str">
        <f t="shared" si="207"/>
        <v/>
      </c>
      <c r="BJ481" s="171" t="s">
        <v>1445</v>
      </c>
      <c r="BK481" s="171" t="s">
        <v>505</v>
      </c>
      <c r="BL481" s="171" t="s">
        <v>506</v>
      </c>
      <c r="BM481" s="171" t="s">
        <v>314</v>
      </c>
      <c r="BN481" s="171" t="s">
        <v>1446</v>
      </c>
    </row>
    <row r="482" spans="1:66" s="101" customFormat="1" ht="15">
      <c r="A482" s="35"/>
      <c r="B482" s="36"/>
      <c r="C482" s="36"/>
      <c r="D482" s="35"/>
      <c r="E482" s="36"/>
      <c r="F482" s="120"/>
      <c r="G482" s="97" t="str">
        <f t="shared" si="189"/>
        <v/>
      </c>
      <c r="H482" s="35"/>
      <c r="I482" s="36"/>
      <c r="J482" s="121"/>
      <c r="K482" s="121"/>
      <c r="L482" s="109">
        <f t="shared" si="190"/>
        <v>0</v>
      </c>
      <c r="M482" s="100">
        <f t="shared" si="191"/>
        <v>0</v>
      </c>
      <c r="N482" s="100"/>
      <c r="O482" s="110">
        <f t="shared" si="209"/>
        <v>0</v>
      </c>
      <c r="P482" s="110">
        <f t="shared" si="209"/>
        <v>0</v>
      </c>
      <c r="Q482" s="110">
        <f t="shared" si="209"/>
        <v>0</v>
      </c>
      <c r="R482" s="110">
        <f t="shared" si="208"/>
        <v>0</v>
      </c>
      <c r="S482" s="110">
        <f t="shared" si="208"/>
        <v>0</v>
      </c>
      <c r="T482" s="110">
        <f t="shared" si="208"/>
        <v>0</v>
      </c>
      <c r="U482" s="110">
        <f t="shared" si="208"/>
        <v>0</v>
      </c>
      <c r="V482" s="110">
        <f t="shared" si="208"/>
        <v>0</v>
      </c>
      <c r="W482" s="110">
        <f t="shared" si="208"/>
        <v>0</v>
      </c>
      <c r="X482" s="110">
        <f t="shared" si="208"/>
        <v>0</v>
      </c>
      <c r="Y482" s="110">
        <f t="shared" si="208"/>
        <v>0</v>
      </c>
      <c r="Z482" s="110">
        <f t="shared" si="208"/>
        <v>1</v>
      </c>
      <c r="AB482" s="110">
        <f t="shared" si="192"/>
        <v>0</v>
      </c>
      <c r="AC482" s="110">
        <f t="shared" si="193"/>
        <v>0</v>
      </c>
      <c r="AD482" s="110">
        <f t="shared" si="194"/>
        <v>0</v>
      </c>
      <c r="AE482" s="110">
        <f t="shared" si="195"/>
        <v>0</v>
      </c>
      <c r="AF482" s="110">
        <f t="shared" si="196"/>
        <v>0</v>
      </c>
      <c r="AG482" s="110">
        <f t="shared" si="197"/>
        <v>0</v>
      </c>
      <c r="AI482" s="111">
        <f t="shared" si="186"/>
        <v>0</v>
      </c>
      <c r="AJ482" s="111">
        <f t="shared" si="187"/>
        <v>0</v>
      </c>
      <c r="AK482" s="111">
        <f t="shared" si="188"/>
        <v>0</v>
      </c>
      <c r="AR482" s="110" t="str">
        <f t="shared" si="198"/>
        <v/>
      </c>
      <c r="AS482" s="110" t="str">
        <f t="shared" si="199"/>
        <v/>
      </c>
      <c r="AT482" s="110" t="str">
        <f t="shared" si="200"/>
        <v/>
      </c>
      <c r="AU482" s="110" t="str">
        <f t="shared" si="201"/>
        <v/>
      </c>
      <c r="AV482" s="110" t="str">
        <f t="shared" si="202"/>
        <v/>
      </c>
      <c r="AW482" s="110" t="str">
        <f t="shared" si="210"/>
        <v/>
      </c>
      <c r="AX482" s="110" t="str">
        <f t="shared" si="210"/>
        <v/>
      </c>
      <c r="AY482" s="110" t="str">
        <f t="shared" si="210"/>
        <v/>
      </c>
      <c r="AZ482" s="110" t="str">
        <f t="shared" si="210"/>
        <v/>
      </c>
      <c r="BA482" s="110" t="str">
        <f t="shared" si="210"/>
        <v/>
      </c>
      <c r="BB482" s="110" t="str">
        <f t="shared" si="203"/>
        <v/>
      </c>
      <c r="BC482" s="110" t="str">
        <f t="shared" si="204"/>
        <v/>
      </c>
      <c r="BD482" s="110" t="str">
        <f t="shared" si="205"/>
        <v/>
      </c>
      <c r="BE482" s="110" t="str">
        <f t="shared" si="206"/>
        <v/>
      </c>
      <c r="BF482" s="110" t="str">
        <f t="shared" si="207"/>
        <v/>
      </c>
      <c r="BJ482" s="171" t="s">
        <v>1447</v>
      </c>
      <c r="BK482" s="171" t="s">
        <v>521</v>
      </c>
      <c r="BL482" s="171" t="s">
        <v>522</v>
      </c>
      <c r="BM482" s="171" t="s">
        <v>314</v>
      </c>
      <c r="BN482" s="171" t="s">
        <v>1448</v>
      </c>
    </row>
    <row r="483" spans="1:66" s="101" customFormat="1" ht="15">
      <c r="A483" s="35"/>
      <c r="B483" s="36"/>
      <c r="C483" s="36"/>
      <c r="D483" s="35"/>
      <c r="E483" s="36"/>
      <c r="F483" s="120"/>
      <c r="G483" s="97" t="str">
        <f t="shared" si="189"/>
        <v/>
      </c>
      <c r="H483" s="35"/>
      <c r="I483" s="36"/>
      <c r="J483" s="121"/>
      <c r="K483" s="121"/>
      <c r="L483" s="109">
        <f t="shared" si="190"/>
        <v>0</v>
      </c>
      <c r="M483" s="100">
        <f t="shared" si="191"/>
        <v>0</v>
      </c>
      <c r="N483" s="100"/>
      <c r="O483" s="110">
        <f t="shared" si="209"/>
        <v>0</v>
      </c>
      <c r="P483" s="110">
        <f t="shared" si="209"/>
        <v>0</v>
      </c>
      <c r="Q483" s="110">
        <f t="shared" si="209"/>
        <v>0</v>
      </c>
      <c r="R483" s="110">
        <f t="shared" si="208"/>
        <v>0</v>
      </c>
      <c r="S483" s="110">
        <f t="shared" si="208"/>
        <v>0</v>
      </c>
      <c r="T483" s="110">
        <f t="shared" si="208"/>
        <v>0</v>
      </c>
      <c r="U483" s="110">
        <f t="shared" si="208"/>
        <v>0</v>
      </c>
      <c r="V483" s="110">
        <f t="shared" si="208"/>
        <v>0</v>
      </c>
      <c r="W483" s="110">
        <f t="shared" si="208"/>
        <v>0</v>
      </c>
      <c r="X483" s="110">
        <f t="shared" si="208"/>
        <v>0</v>
      </c>
      <c r="Y483" s="110">
        <f t="shared" si="208"/>
        <v>0</v>
      </c>
      <c r="Z483" s="110">
        <f t="shared" si="208"/>
        <v>1</v>
      </c>
      <c r="AB483" s="110">
        <f t="shared" si="192"/>
        <v>0</v>
      </c>
      <c r="AC483" s="110">
        <f t="shared" si="193"/>
        <v>0</v>
      </c>
      <c r="AD483" s="110">
        <f t="shared" si="194"/>
        <v>0</v>
      </c>
      <c r="AE483" s="110">
        <f t="shared" si="195"/>
        <v>0</v>
      </c>
      <c r="AF483" s="110">
        <f t="shared" si="196"/>
        <v>0</v>
      </c>
      <c r="AG483" s="110">
        <f t="shared" si="197"/>
        <v>0</v>
      </c>
      <c r="AI483" s="111">
        <f t="shared" si="186"/>
        <v>0</v>
      </c>
      <c r="AJ483" s="111">
        <f t="shared" si="187"/>
        <v>0</v>
      </c>
      <c r="AK483" s="111">
        <f t="shared" si="188"/>
        <v>0</v>
      </c>
      <c r="AR483" s="110" t="str">
        <f t="shared" si="198"/>
        <v/>
      </c>
      <c r="AS483" s="110" t="str">
        <f t="shared" si="199"/>
        <v/>
      </c>
      <c r="AT483" s="110" t="str">
        <f t="shared" si="200"/>
        <v/>
      </c>
      <c r="AU483" s="110" t="str">
        <f t="shared" si="201"/>
        <v/>
      </c>
      <c r="AV483" s="110" t="str">
        <f t="shared" si="202"/>
        <v/>
      </c>
      <c r="AW483" s="110" t="str">
        <f t="shared" si="210"/>
        <v/>
      </c>
      <c r="AX483" s="110" t="str">
        <f t="shared" si="210"/>
        <v/>
      </c>
      <c r="AY483" s="110" t="str">
        <f t="shared" si="210"/>
        <v/>
      </c>
      <c r="AZ483" s="110" t="str">
        <f t="shared" si="210"/>
        <v/>
      </c>
      <c r="BA483" s="110" t="str">
        <f t="shared" si="210"/>
        <v/>
      </c>
      <c r="BB483" s="110" t="str">
        <f t="shared" si="203"/>
        <v/>
      </c>
      <c r="BC483" s="110" t="str">
        <f t="shared" si="204"/>
        <v/>
      </c>
      <c r="BD483" s="110" t="str">
        <f t="shared" si="205"/>
        <v/>
      </c>
      <c r="BE483" s="110" t="str">
        <f t="shared" si="206"/>
        <v/>
      </c>
      <c r="BF483" s="110" t="str">
        <f t="shared" si="207"/>
        <v/>
      </c>
      <c r="BJ483" s="171" t="s">
        <v>1449</v>
      </c>
      <c r="BK483" s="171" t="s">
        <v>489</v>
      </c>
      <c r="BL483" s="171" t="s">
        <v>490</v>
      </c>
      <c r="BM483" s="171" t="s">
        <v>412</v>
      </c>
      <c r="BN483" s="171" t="s">
        <v>1450</v>
      </c>
    </row>
    <row r="484" spans="1:66" s="101" customFormat="1" ht="15">
      <c r="A484" s="35"/>
      <c r="B484" s="36"/>
      <c r="C484" s="36"/>
      <c r="D484" s="35"/>
      <c r="E484" s="36"/>
      <c r="F484" s="120"/>
      <c r="G484" s="97" t="str">
        <f t="shared" si="189"/>
        <v/>
      </c>
      <c r="H484" s="35"/>
      <c r="I484" s="36"/>
      <c r="J484" s="121"/>
      <c r="K484" s="121"/>
      <c r="L484" s="109">
        <f t="shared" si="190"/>
        <v>0</v>
      </c>
      <c r="M484" s="100">
        <f t="shared" si="191"/>
        <v>0</v>
      </c>
      <c r="N484" s="100"/>
      <c r="O484" s="110">
        <f t="shared" si="209"/>
        <v>0</v>
      </c>
      <c r="P484" s="110">
        <f t="shared" si="209"/>
        <v>0</v>
      </c>
      <c r="Q484" s="110">
        <f t="shared" si="209"/>
        <v>0</v>
      </c>
      <c r="R484" s="110">
        <f t="shared" si="208"/>
        <v>0</v>
      </c>
      <c r="S484" s="110">
        <f t="shared" si="208"/>
        <v>0</v>
      </c>
      <c r="T484" s="110">
        <f t="shared" si="208"/>
        <v>0</v>
      </c>
      <c r="U484" s="110">
        <f t="shared" si="208"/>
        <v>0</v>
      </c>
      <c r="V484" s="110">
        <f t="shared" si="208"/>
        <v>0</v>
      </c>
      <c r="W484" s="110">
        <f t="shared" si="208"/>
        <v>0</v>
      </c>
      <c r="X484" s="110">
        <f t="shared" si="208"/>
        <v>0</v>
      </c>
      <c r="Y484" s="110">
        <f t="shared" si="208"/>
        <v>0</v>
      </c>
      <c r="Z484" s="110">
        <f t="shared" si="208"/>
        <v>1</v>
      </c>
      <c r="AB484" s="110">
        <f t="shared" si="192"/>
        <v>0</v>
      </c>
      <c r="AC484" s="110">
        <f t="shared" si="193"/>
        <v>0</v>
      </c>
      <c r="AD484" s="110">
        <f t="shared" si="194"/>
        <v>0</v>
      </c>
      <c r="AE484" s="110">
        <f t="shared" si="195"/>
        <v>0</v>
      </c>
      <c r="AF484" s="110">
        <f t="shared" si="196"/>
        <v>0</v>
      </c>
      <c r="AG484" s="110">
        <f t="shared" si="197"/>
        <v>0</v>
      </c>
      <c r="AI484" s="111">
        <f t="shared" si="186"/>
        <v>0</v>
      </c>
      <c r="AJ484" s="111">
        <f t="shared" si="187"/>
        <v>0</v>
      </c>
      <c r="AK484" s="111">
        <f t="shared" si="188"/>
        <v>0</v>
      </c>
      <c r="AR484" s="110" t="str">
        <f t="shared" si="198"/>
        <v/>
      </c>
      <c r="AS484" s="110" t="str">
        <f t="shared" si="199"/>
        <v/>
      </c>
      <c r="AT484" s="110" t="str">
        <f t="shared" si="200"/>
        <v/>
      </c>
      <c r="AU484" s="110" t="str">
        <f t="shared" si="201"/>
        <v/>
      </c>
      <c r="AV484" s="110" t="str">
        <f t="shared" si="202"/>
        <v/>
      </c>
      <c r="AW484" s="110" t="str">
        <f t="shared" si="210"/>
        <v/>
      </c>
      <c r="AX484" s="110" t="str">
        <f t="shared" si="210"/>
        <v/>
      </c>
      <c r="AY484" s="110" t="str">
        <f t="shared" si="210"/>
        <v/>
      </c>
      <c r="AZ484" s="110" t="str">
        <f t="shared" si="210"/>
        <v/>
      </c>
      <c r="BA484" s="110" t="str">
        <f t="shared" si="210"/>
        <v/>
      </c>
      <c r="BB484" s="110" t="str">
        <f t="shared" si="203"/>
        <v/>
      </c>
      <c r="BC484" s="110" t="str">
        <f t="shared" si="204"/>
        <v/>
      </c>
      <c r="BD484" s="110" t="str">
        <f t="shared" si="205"/>
        <v/>
      </c>
      <c r="BE484" s="110" t="str">
        <f t="shared" si="206"/>
        <v/>
      </c>
      <c r="BF484" s="110" t="str">
        <f t="shared" si="207"/>
        <v/>
      </c>
      <c r="BJ484" s="171" t="s">
        <v>1451</v>
      </c>
      <c r="BK484" s="171" t="s">
        <v>598</v>
      </c>
      <c r="BL484" s="171" t="s">
        <v>2348</v>
      </c>
      <c r="BM484" s="171" t="s">
        <v>599</v>
      </c>
      <c r="BN484" s="171" t="s">
        <v>1452</v>
      </c>
    </row>
    <row r="485" spans="1:66" s="101" customFormat="1" ht="15">
      <c r="A485" s="35"/>
      <c r="B485" s="36"/>
      <c r="C485" s="36"/>
      <c r="D485" s="35"/>
      <c r="E485" s="36"/>
      <c r="F485" s="120"/>
      <c r="G485" s="97" t="str">
        <f t="shared" si="189"/>
        <v/>
      </c>
      <c r="H485" s="35"/>
      <c r="I485" s="36"/>
      <c r="J485" s="121"/>
      <c r="K485" s="121"/>
      <c r="L485" s="109">
        <f t="shared" si="190"/>
        <v>0</v>
      </c>
      <c r="M485" s="100">
        <f t="shared" si="191"/>
        <v>0</v>
      </c>
      <c r="N485" s="100"/>
      <c r="O485" s="110">
        <f t="shared" si="209"/>
        <v>0</v>
      </c>
      <c r="P485" s="110">
        <f t="shared" si="209"/>
        <v>0</v>
      </c>
      <c r="Q485" s="110">
        <f t="shared" si="209"/>
        <v>0</v>
      </c>
      <c r="R485" s="110">
        <f t="shared" si="208"/>
        <v>0</v>
      </c>
      <c r="S485" s="110">
        <f t="shared" si="208"/>
        <v>0</v>
      </c>
      <c r="T485" s="110">
        <f t="shared" si="208"/>
        <v>0</v>
      </c>
      <c r="U485" s="110">
        <f t="shared" si="208"/>
        <v>0</v>
      </c>
      <c r="V485" s="110">
        <f t="shared" si="208"/>
        <v>0</v>
      </c>
      <c r="W485" s="110">
        <f t="shared" si="208"/>
        <v>0</v>
      </c>
      <c r="X485" s="110">
        <f t="shared" si="208"/>
        <v>0</v>
      </c>
      <c r="Y485" s="110">
        <f t="shared" si="208"/>
        <v>0</v>
      </c>
      <c r="Z485" s="110">
        <f t="shared" si="208"/>
        <v>1</v>
      </c>
      <c r="AB485" s="110">
        <f t="shared" si="192"/>
        <v>0</v>
      </c>
      <c r="AC485" s="110">
        <f t="shared" si="193"/>
        <v>0</v>
      </c>
      <c r="AD485" s="110">
        <f t="shared" si="194"/>
        <v>0</v>
      </c>
      <c r="AE485" s="110">
        <f t="shared" si="195"/>
        <v>0</v>
      </c>
      <c r="AF485" s="110">
        <f t="shared" si="196"/>
        <v>0</v>
      </c>
      <c r="AG485" s="110">
        <f t="shared" si="197"/>
        <v>0</v>
      </c>
      <c r="AI485" s="111">
        <f t="shared" si="186"/>
        <v>0</v>
      </c>
      <c r="AJ485" s="111">
        <f t="shared" si="187"/>
        <v>0</v>
      </c>
      <c r="AK485" s="111">
        <f t="shared" si="188"/>
        <v>0</v>
      </c>
      <c r="AR485" s="110" t="str">
        <f t="shared" si="198"/>
        <v/>
      </c>
      <c r="AS485" s="110" t="str">
        <f t="shared" si="199"/>
        <v/>
      </c>
      <c r="AT485" s="110" t="str">
        <f t="shared" si="200"/>
        <v/>
      </c>
      <c r="AU485" s="110" t="str">
        <f t="shared" si="201"/>
        <v/>
      </c>
      <c r="AV485" s="110" t="str">
        <f t="shared" si="202"/>
        <v/>
      </c>
      <c r="AW485" s="110" t="str">
        <f t="shared" si="210"/>
        <v/>
      </c>
      <c r="AX485" s="110" t="str">
        <f t="shared" si="210"/>
        <v/>
      </c>
      <c r="AY485" s="110" t="str">
        <f t="shared" si="210"/>
        <v/>
      </c>
      <c r="AZ485" s="110" t="str">
        <f t="shared" si="210"/>
        <v/>
      </c>
      <c r="BA485" s="110" t="str">
        <f t="shared" si="210"/>
        <v/>
      </c>
      <c r="BB485" s="110" t="str">
        <f t="shared" si="203"/>
        <v/>
      </c>
      <c r="BC485" s="110" t="str">
        <f t="shared" si="204"/>
        <v/>
      </c>
      <c r="BD485" s="110" t="str">
        <f t="shared" si="205"/>
        <v/>
      </c>
      <c r="BE485" s="110" t="str">
        <f t="shared" si="206"/>
        <v/>
      </c>
      <c r="BF485" s="110" t="str">
        <f t="shared" si="207"/>
        <v/>
      </c>
      <c r="BJ485" s="171" t="s">
        <v>1453</v>
      </c>
      <c r="BK485" s="171" t="s">
        <v>474</v>
      </c>
      <c r="BL485" s="171" t="s">
        <v>2346</v>
      </c>
      <c r="BM485" s="171" t="s">
        <v>314</v>
      </c>
      <c r="BN485" s="171" t="s">
        <v>1454</v>
      </c>
    </row>
    <row r="486" spans="1:66" s="101" customFormat="1" ht="15">
      <c r="A486" s="35"/>
      <c r="B486" s="36"/>
      <c r="C486" s="36"/>
      <c r="D486" s="35"/>
      <c r="E486" s="36"/>
      <c r="F486" s="120"/>
      <c r="G486" s="97" t="str">
        <f t="shared" si="189"/>
        <v/>
      </c>
      <c r="H486" s="35"/>
      <c r="I486" s="36"/>
      <c r="J486" s="121"/>
      <c r="K486" s="121"/>
      <c r="L486" s="109">
        <f t="shared" si="190"/>
        <v>0</v>
      </c>
      <c r="M486" s="100">
        <f t="shared" si="191"/>
        <v>0</v>
      </c>
      <c r="N486" s="100"/>
      <c r="O486" s="110">
        <f t="shared" si="209"/>
        <v>0</v>
      </c>
      <c r="P486" s="110">
        <f t="shared" si="209"/>
        <v>0</v>
      </c>
      <c r="Q486" s="110">
        <f t="shared" si="209"/>
        <v>0</v>
      </c>
      <c r="R486" s="110">
        <f t="shared" si="208"/>
        <v>0</v>
      </c>
      <c r="S486" s="110">
        <f t="shared" si="208"/>
        <v>0</v>
      </c>
      <c r="T486" s="110">
        <f t="shared" si="208"/>
        <v>0</v>
      </c>
      <c r="U486" s="110">
        <f t="shared" si="208"/>
        <v>0</v>
      </c>
      <c r="V486" s="110">
        <f t="shared" si="208"/>
        <v>0</v>
      </c>
      <c r="W486" s="110">
        <f t="shared" si="208"/>
        <v>0</v>
      </c>
      <c r="X486" s="110">
        <f t="shared" si="208"/>
        <v>0</v>
      </c>
      <c r="Y486" s="110">
        <f t="shared" si="208"/>
        <v>0</v>
      </c>
      <c r="Z486" s="110">
        <f t="shared" si="208"/>
        <v>1</v>
      </c>
      <c r="AB486" s="110">
        <f t="shared" si="192"/>
        <v>0</v>
      </c>
      <c r="AC486" s="110">
        <f t="shared" si="193"/>
        <v>0</v>
      </c>
      <c r="AD486" s="110">
        <f t="shared" si="194"/>
        <v>0</v>
      </c>
      <c r="AE486" s="110">
        <f t="shared" si="195"/>
        <v>0</v>
      </c>
      <c r="AF486" s="110">
        <f t="shared" si="196"/>
        <v>0</v>
      </c>
      <c r="AG486" s="110">
        <f t="shared" si="197"/>
        <v>0</v>
      </c>
      <c r="AI486" s="111">
        <f t="shared" si="186"/>
        <v>0</v>
      </c>
      <c r="AJ486" s="111">
        <f t="shared" si="187"/>
        <v>0</v>
      </c>
      <c r="AK486" s="111">
        <f t="shared" si="188"/>
        <v>0</v>
      </c>
      <c r="AR486" s="110" t="str">
        <f t="shared" si="198"/>
        <v/>
      </c>
      <c r="AS486" s="110" t="str">
        <f t="shared" si="199"/>
        <v/>
      </c>
      <c r="AT486" s="110" t="str">
        <f t="shared" si="200"/>
        <v/>
      </c>
      <c r="AU486" s="110" t="str">
        <f t="shared" si="201"/>
        <v/>
      </c>
      <c r="AV486" s="110" t="str">
        <f t="shared" si="202"/>
        <v/>
      </c>
      <c r="AW486" s="110" t="str">
        <f t="shared" si="210"/>
        <v/>
      </c>
      <c r="AX486" s="110" t="str">
        <f t="shared" si="210"/>
        <v/>
      </c>
      <c r="AY486" s="110" t="str">
        <f t="shared" si="210"/>
        <v/>
      </c>
      <c r="AZ486" s="110" t="str">
        <f t="shared" si="210"/>
        <v/>
      </c>
      <c r="BA486" s="110" t="str">
        <f t="shared" si="210"/>
        <v/>
      </c>
      <c r="BB486" s="110" t="str">
        <f t="shared" si="203"/>
        <v/>
      </c>
      <c r="BC486" s="110" t="str">
        <f t="shared" si="204"/>
        <v/>
      </c>
      <c r="BD486" s="110" t="str">
        <f t="shared" si="205"/>
        <v/>
      </c>
      <c r="BE486" s="110" t="str">
        <f t="shared" si="206"/>
        <v/>
      </c>
      <c r="BF486" s="110" t="str">
        <f t="shared" si="207"/>
        <v/>
      </c>
      <c r="BJ486" s="171" t="s">
        <v>1455</v>
      </c>
      <c r="BK486" s="171" t="s">
        <v>598</v>
      </c>
      <c r="BL486" s="171" t="s">
        <v>2348</v>
      </c>
      <c r="BM486" s="171" t="s">
        <v>599</v>
      </c>
      <c r="BN486" s="171" t="s">
        <v>1456</v>
      </c>
    </row>
    <row r="487" spans="1:66" s="101" customFormat="1" ht="15">
      <c r="A487" s="35"/>
      <c r="B487" s="36"/>
      <c r="C487" s="36"/>
      <c r="D487" s="35"/>
      <c r="E487" s="36"/>
      <c r="F487" s="120"/>
      <c r="G487" s="97" t="str">
        <f t="shared" si="189"/>
        <v/>
      </c>
      <c r="H487" s="35"/>
      <c r="I487" s="36"/>
      <c r="J487" s="121"/>
      <c r="K487" s="121"/>
      <c r="L487" s="109">
        <f t="shared" si="190"/>
        <v>0</v>
      </c>
      <c r="M487" s="100">
        <f t="shared" si="191"/>
        <v>0</v>
      </c>
      <c r="N487" s="100"/>
      <c r="O487" s="110">
        <f t="shared" si="209"/>
        <v>0</v>
      </c>
      <c r="P487" s="110">
        <f t="shared" si="209"/>
        <v>0</v>
      </c>
      <c r="Q487" s="110">
        <f t="shared" si="209"/>
        <v>0</v>
      </c>
      <c r="R487" s="110">
        <f t="shared" si="208"/>
        <v>0</v>
      </c>
      <c r="S487" s="110">
        <f t="shared" si="208"/>
        <v>0</v>
      </c>
      <c r="T487" s="110">
        <f t="shared" si="208"/>
        <v>0</v>
      </c>
      <c r="U487" s="110">
        <f t="shared" si="208"/>
        <v>0</v>
      </c>
      <c r="V487" s="110">
        <f t="shared" si="208"/>
        <v>0</v>
      </c>
      <c r="W487" s="110">
        <f t="shared" si="208"/>
        <v>0</v>
      </c>
      <c r="X487" s="110">
        <f t="shared" si="208"/>
        <v>0</v>
      </c>
      <c r="Y487" s="110">
        <f t="shared" si="208"/>
        <v>0</v>
      </c>
      <c r="Z487" s="110">
        <f t="shared" si="208"/>
        <v>1</v>
      </c>
      <c r="AB487" s="110">
        <f t="shared" si="192"/>
        <v>0</v>
      </c>
      <c r="AC487" s="110">
        <f t="shared" si="193"/>
        <v>0</v>
      </c>
      <c r="AD487" s="110">
        <f t="shared" si="194"/>
        <v>0</v>
      </c>
      <c r="AE487" s="110">
        <f t="shared" si="195"/>
        <v>0</v>
      </c>
      <c r="AF487" s="110">
        <f t="shared" si="196"/>
        <v>0</v>
      </c>
      <c r="AG487" s="110">
        <f t="shared" si="197"/>
        <v>0</v>
      </c>
      <c r="AI487" s="111">
        <f t="shared" si="186"/>
        <v>0</v>
      </c>
      <c r="AJ487" s="111">
        <f t="shared" si="187"/>
        <v>0</v>
      </c>
      <c r="AK487" s="111">
        <f t="shared" si="188"/>
        <v>0</v>
      </c>
      <c r="AR487" s="110" t="str">
        <f t="shared" si="198"/>
        <v/>
      </c>
      <c r="AS487" s="110" t="str">
        <f t="shared" si="199"/>
        <v/>
      </c>
      <c r="AT487" s="110" t="str">
        <f t="shared" si="200"/>
        <v/>
      </c>
      <c r="AU487" s="110" t="str">
        <f t="shared" si="201"/>
        <v/>
      </c>
      <c r="AV487" s="110" t="str">
        <f t="shared" si="202"/>
        <v/>
      </c>
      <c r="AW487" s="110" t="str">
        <f t="shared" si="210"/>
        <v/>
      </c>
      <c r="AX487" s="110" t="str">
        <f t="shared" si="210"/>
        <v/>
      </c>
      <c r="AY487" s="110" t="str">
        <f t="shared" si="210"/>
        <v/>
      </c>
      <c r="AZ487" s="110" t="str">
        <f t="shared" si="210"/>
        <v/>
      </c>
      <c r="BA487" s="110" t="str">
        <f t="shared" si="210"/>
        <v/>
      </c>
      <c r="BB487" s="110" t="str">
        <f t="shared" si="203"/>
        <v/>
      </c>
      <c r="BC487" s="110" t="str">
        <f t="shared" si="204"/>
        <v/>
      </c>
      <c r="BD487" s="110" t="str">
        <f t="shared" si="205"/>
        <v/>
      </c>
      <c r="BE487" s="110" t="str">
        <f t="shared" si="206"/>
        <v/>
      </c>
      <c r="BF487" s="110" t="str">
        <f t="shared" si="207"/>
        <v/>
      </c>
      <c r="BJ487" s="171" t="s">
        <v>1457</v>
      </c>
      <c r="BK487" s="171" t="s">
        <v>1080</v>
      </c>
      <c r="BL487" s="171" t="s">
        <v>1081</v>
      </c>
      <c r="BM487" s="171" t="s">
        <v>1082</v>
      </c>
      <c r="BN487" s="171" t="s">
        <v>1458</v>
      </c>
    </row>
    <row r="488" spans="1:66" s="101" customFormat="1" ht="15">
      <c r="A488" s="35"/>
      <c r="B488" s="36"/>
      <c r="C488" s="36"/>
      <c r="D488" s="35"/>
      <c r="E488" s="36"/>
      <c r="F488" s="120"/>
      <c r="G488" s="97" t="str">
        <f t="shared" si="189"/>
        <v/>
      </c>
      <c r="H488" s="35"/>
      <c r="I488" s="36"/>
      <c r="J488" s="121"/>
      <c r="K488" s="121"/>
      <c r="L488" s="109">
        <f t="shared" si="190"/>
        <v>0</v>
      </c>
      <c r="M488" s="100">
        <f t="shared" si="191"/>
        <v>0</v>
      </c>
      <c r="N488" s="100"/>
      <c r="O488" s="110">
        <f t="shared" si="209"/>
        <v>0</v>
      </c>
      <c r="P488" s="110">
        <f t="shared" si="209"/>
        <v>0</v>
      </c>
      <c r="Q488" s="110">
        <f t="shared" si="209"/>
        <v>0</v>
      </c>
      <c r="R488" s="110">
        <f t="shared" si="208"/>
        <v>0</v>
      </c>
      <c r="S488" s="110">
        <f t="shared" si="208"/>
        <v>0</v>
      </c>
      <c r="T488" s="110">
        <f t="shared" si="208"/>
        <v>0</v>
      </c>
      <c r="U488" s="110">
        <f t="shared" si="208"/>
        <v>0</v>
      </c>
      <c r="V488" s="110">
        <f t="shared" si="208"/>
        <v>0</v>
      </c>
      <c r="W488" s="110">
        <f t="shared" si="208"/>
        <v>0</v>
      </c>
      <c r="X488" s="110">
        <f t="shared" si="208"/>
        <v>0</v>
      </c>
      <c r="Y488" s="110">
        <f t="shared" si="208"/>
        <v>0</v>
      </c>
      <c r="Z488" s="110">
        <f t="shared" si="208"/>
        <v>1</v>
      </c>
      <c r="AB488" s="110">
        <f t="shared" si="192"/>
        <v>0</v>
      </c>
      <c r="AC488" s="110">
        <f t="shared" si="193"/>
        <v>0</v>
      </c>
      <c r="AD488" s="110">
        <f t="shared" si="194"/>
        <v>0</v>
      </c>
      <c r="AE488" s="110">
        <f t="shared" si="195"/>
        <v>0</v>
      </c>
      <c r="AF488" s="110">
        <f t="shared" si="196"/>
        <v>0</v>
      </c>
      <c r="AG488" s="110">
        <f t="shared" si="197"/>
        <v>0</v>
      </c>
      <c r="AI488" s="111">
        <f t="shared" si="186"/>
        <v>0</v>
      </c>
      <c r="AJ488" s="111">
        <f t="shared" si="187"/>
        <v>0</v>
      </c>
      <c r="AK488" s="111">
        <f t="shared" si="188"/>
        <v>0</v>
      </c>
      <c r="AR488" s="110" t="str">
        <f t="shared" si="198"/>
        <v/>
      </c>
      <c r="AS488" s="110" t="str">
        <f t="shared" si="199"/>
        <v/>
      </c>
      <c r="AT488" s="110" t="str">
        <f t="shared" si="200"/>
        <v/>
      </c>
      <c r="AU488" s="110" t="str">
        <f t="shared" si="201"/>
        <v/>
      </c>
      <c r="AV488" s="110" t="str">
        <f t="shared" si="202"/>
        <v/>
      </c>
      <c r="AW488" s="110" t="str">
        <f t="shared" si="210"/>
        <v/>
      </c>
      <c r="AX488" s="110" t="str">
        <f t="shared" si="210"/>
        <v/>
      </c>
      <c r="AY488" s="110" t="str">
        <f t="shared" si="210"/>
        <v/>
      </c>
      <c r="AZ488" s="110" t="str">
        <f t="shared" si="210"/>
        <v/>
      </c>
      <c r="BA488" s="110" t="str">
        <f t="shared" si="210"/>
        <v/>
      </c>
      <c r="BB488" s="110" t="str">
        <f t="shared" si="203"/>
        <v/>
      </c>
      <c r="BC488" s="110" t="str">
        <f t="shared" si="204"/>
        <v/>
      </c>
      <c r="BD488" s="110" t="str">
        <f t="shared" si="205"/>
        <v/>
      </c>
      <c r="BE488" s="110" t="str">
        <f t="shared" si="206"/>
        <v/>
      </c>
      <c r="BF488" s="110" t="str">
        <f t="shared" si="207"/>
        <v/>
      </c>
      <c r="BJ488" s="171" t="s">
        <v>1459</v>
      </c>
      <c r="BK488" s="171" t="s">
        <v>345</v>
      </c>
      <c r="BL488" s="171" t="s">
        <v>346</v>
      </c>
      <c r="BM488" s="171" t="s">
        <v>347</v>
      </c>
      <c r="BN488" s="171" t="s">
        <v>1460</v>
      </c>
    </row>
    <row r="489" spans="1:66" s="101" customFormat="1" ht="15">
      <c r="A489" s="35"/>
      <c r="B489" s="36"/>
      <c r="C489" s="36"/>
      <c r="D489" s="35"/>
      <c r="E489" s="36"/>
      <c r="F489" s="120"/>
      <c r="G489" s="97" t="str">
        <f t="shared" si="189"/>
        <v/>
      </c>
      <c r="H489" s="35"/>
      <c r="I489" s="36"/>
      <c r="J489" s="121"/>
      <c r="K489" s="121"/>
      <c r="L489" s="109">
        <f t="shared" si="190"/>
        <v>0</v>
      </c>
      <c r="M489" s="100">
        <f t="shared" si="191"/>
        <v>0</v>
      </c>
      <c r="N489" s="100"/>
      <c r="O489" s="110">
        <f t="shared" si="209"/>
        <v>0</v>
      </c>
      <c r="P489" s="110">
        <f t="shared" si="209"/>
        <v>0</v>
      </c>
      <c r="Q489" s="110">
        <f t="shared" si="209"/>
        <v>0</v>
      </c>
      <c r="R489" s="110">
        <f t="shared" si="208"/>
        <v>0</v>
      </c>
      <c r="S489" s="110">
        <f t="shared" si="208"/>
        <v>0</v>
      </c>
      <c r="T489" s="110">
        <f t="shared" si="208"/>
        <v>0</v>
      </c>
      <c r="U489" s="110">
        <f t="shared" si="208"/>
        <v>0</v>
      </c>
      <c r="V489" s="110">
        <f t="shared" si="208"/>
        <v>0</v>
      </c>
      <c r="W489" s="110">
        <f t="shared" si="208"/>
        <v>0</v>
      </c>
      <c r="X489" s="110">
        <f t="shared" si="208"/>
        <v>0</v>
      </c>
      <c r="Y489" s="110">
        <f t="shared" si="208"/>
        <v>0</v>
      </c>
      <c r="Z489" s="110">
        <f t="shared" si="208"/>
        <v>1</v>
      </c>
      <c r="AB489" s="110">
        <f t="shared" si="192"/>
        <v>0</v>
      </c>
      <c r="AC489" s="110">
        <f t="shared" si="193"/>
        <v>0</v>
      </c>
      <c r="AD489" s="110">
        <f t="shared" si="194"/>
        <v>0</v>
      </c>
      <c r="AE489" s="110">
        <f t="shared" si="195"/>
        <v>0</v>
      </c>
      <c r="AF489" s="110">
        <f t="shared" si="196"/>
        <v>0</v>
      </c>
      <c r="AG489" s="110">
        <f t="shared" si="197"/>
        <v>0</v>
      </c>
      <c r="AI489" s="111">
        <f t="shared" si="186"/>
        <v>0</v>
      </c>
      <c r="AJ489" s="111">
        <f t="shared" si="187"/>
        <v>0</v>
      </c>
      <c r="AK489" s="111">
        <f t="shared" si="188"/>
        <v>0</v>
      </c>
      <c r="AR489" s="110" t="str">
        <f t="shared" si="198"/>
        <v/>
      </c>
      <c r="AS489" s="110" t="str">
        <f t="shared" si="199"/>
        <v/>
      </c>
      <c r="AT489" s="110" t="str">
        <f t="shared" si="200"/>
        <v/>
      </c>
      <c r="AU489" s="110" t="str">
        <f t="shared" si="201"/>
        <v/>
      </c>
      <c r="AV489" s="110" t="str">
        <f t="shared" si="202"/>
        <v/>
      </c>
      <c r="AW489" s="110" t="str">
        <f t="shared" si="210"/>
        <v/>
      </c>
      <c r="AX489" s="110" t="str">
        <f t="shared" si="210"/>
        <v/>
      </c>
      <c r="AY489" s="110" t="str">
        <f t="shared" si="210"/>
        <v/>
      </c>
      <c r="AZ489" s="110" t="str">
        <f t="shared" si="210"/>
        <v/>
      </c>
      <c r="BA489" s="110" t="str">
        <f t="shared" si="210"/>
        <v/>
      </c>
      <c r="BB489" s="110" t="str">
        <f t="shared" si="203"/>
        <v/>
      </c>
      <c r="BC489" s="110" t="str">
        <f t="shared" si="204"/>
        <v/>
      </c>
      <c r="BD489" s="110" t="str">
        <f t="shared" si="205"/>
        <v/>
      </c>
      <c r="BE489" s="110" t="str">
        <f t="shared" si="206"/>
        <v/>
      </c>
      <c r="BF489" s="110" t="str">
        <f t="shared" si="207"/>
        <v/>
      </c>
      <c r="BJ489" s="171" t="s">
        <v>1461</v>
      </c>
      <c r="BK489" s="171" t="s">
        <v>474</v>
      </c>
      <c r="BL489" s="171" t="s">
        <v>2346</v>
      </c>
      <c r="BM489" s="171" t="s">
        <v>314</v>
      </c>
      <c r="BN489" s="171" t="s">
        <v>1462</v>
      </c>
    </row>
    <row r="490" spans="1:66" s="101" customFormat="1" ht="15">
      <c r="A490" s="35"/>
      <c r="B490" s="36"/>
      <c r="C490" s="36"/>
      <c r="D490" s="35"/>
      <c r="E490" s="36"/>
      <c r="F490" s="120"/>
      <c r="G490" s="97" t="str">
        <f t="shared" si="189"/>
        <v/>
      </c>
      <c r="H490" s="35"/>
      <c r="I490" s="36"/>
      <c r="J490" s="121"/>
      <c r="K490" s="121"/>
      <c r="L490" s="109">
        <f t="shared" si="190"/>
        <v>0</v>
      </c>
      <c r="M490" s="100">
        <f t="shared" si="191"/>
        <v>0</v>
      </c>
      <c r="N490" s="100"/>
      <c r="O490" s="110">
        <f t="shared" si="209"/>
        <v>0</v>
      </c>
      <c r="P490" s="110">
        <f t="shared" si="209"/>
        <v>0</v>
      </c>
      <c r="Q490" s="110">
        <f t="shared" si="209"/>
        <v>0</v>
      </c>
      <c r="R490" s="110">
        <f t="shared" si="208"/>
        <v>0</v>
      </c>
      <c r="S490" s="110">
        <f t="shared" si="208"/>
        <v>0</v>
      </c>
      <c r="T490" s="110">
        <f t="shared" si="208"/>
        <v>0</v>
      </c>
      <c r="U490" s="110">
        <f t="shared" si="208"/>
        <v>0</v>
      </c>
      <c r="V490" s="110">
        <f t="shared" si="208"/>
        <v>0</v>
      </c>
      <c r="W490" s="110">
        <f t="shared" si="208"/>
        <v>0</v>
      </c>
      <c r="X490" s="110">
        <f t="shared" si="208"/>
        <v>0</v>
      </c>
      <c r="Y490" s="110">
        <f t="shared" si="208"/>
        <v>0</v>
      </c>
      <c r="Z490" s="110">
        <f t="shared" si="208"/>
        <v>1</v>
      </c>
      <c r="AB490" s="110">
        <f t="shared" si="192"/>
        <v>0</v>
      </c>
      <c r="AC490" s="110">
        <f t="shared" si="193"/>
        <v>0</v>
      </c>
      <c r="AD490" s="110">
        <f t="shared" si="194"/>
        <v>0</v>
      </c>
      <c r="AE490" s="110">
        <f t="shared" si="195"/>
        <v>0</v>
      </c>
      <c r="AF490" s="110">
        <f t="shared" si="196"/>
        <v>0</v>
      </c>
      <c r="AG490" s="110">
        <f t="shared" si="197"/>
        <v>0</v>
      </c>
      <c r="AI490" s="111">
        <f t="shared" si="186"/>
        <v>0</v>
      </c>
      <c r="AJ490" s="111">
        <f t="shared" si="187"/>
        <v>0</v>
      </c>
      <c r="AK490" s="111">
        <f t="shared" si="188"/>
        <v>0</v>
      </c>
      <c r="AR490" s="110" t="str">
        <f t="shared" si="198"/>
        <v/>
      </c>
      <c r="AS490" s="110" t="str">
        <f t="shared" si="199"/>
        <v/>
      </c>
      <c r="AT490" s="110" t="str">
        <f t="shared" si="200"/>
        <v/>
      </c>
      <c r="AU490" s="110" t="str">
        <f t="shared" si="201"/>
        <v/>
      </c>
      <c r="AV490" s="110" t="str">
        <f t="shared" si="202"/>
        <v/>
      </c>
      <c r="AW490" s="110" t="str">
        <f t="shared" si="210"/>
        <v/>
      </c>
      <c r="AX490" s="110" t="str">
        <f t="shared" si="210"/>
        <v/>
      </c>
      <c r="AY490" s="110" t="str">
        <f t="shared" si="210"/>
        <v/>
      </c>
      <c r="AZ490" s="110" t="str">
        <f t="shared" si="210"/>
        <v/>
      </c>
      <c r="BA490" s="110" t="str">
        <f t="shared" si="210"/>
        <v/>
      </c>
      <c r="BB490" s="110" t="str">
        <f t="shared" si="203"/>
        <v/>
      </c>
      <c r="BC490" s="110" t="str">
        <f t="shared" si="204"/>
        <v/>
      </c>
      <c r="BD490" s="110" t="str">
        <f t="shared" si="205"/>
        <v/>
      </c>
      <c r="BE490" s="110" t="str">
        <f t="shared" si="206"/>
        <v/>
      </c>
      <c r="BF490" s="110" t="str">
        <f t="shared" si="207"/>
        <v/>
      </c>
      <c r="BJ490" s="171" t="s">
        <v>1463</v>
      </c>
      <c r="BK490" s="171" t="s">
        <v>1464</v>
      </c>
      <c r="BL490" s="171" t="s">
        <v>890</v>
      </c>
      <c r="BM490" s="171" t="s">
        <v>1303</v>
      </c>
      <c r="BN490" s="171" t="s">
        <v>1465</v>
      </c>
    </row>
    <row r="491" spans="1:66" s="101" customFormat="1" ht="15">
      <c r="A491" s="35"/>
      <c r="B491" s="36"/>
      <c r="C491" s="36"/>
      <c r="D491" s="35"/>
      <c r="E491" s="36"/>
      <c r="F491" s="120"/>
      <c r="G491" s="97" t="str">
        <f t="shared" si="189"/>
        <v/>
      </c>
      <c r="H491" s="35"/>
      <c r="I491" s="36"/>
      <c r="J491" s="121"/>
      <c r="K491" s="121"/>
      <c r="L491" s="109">
        <f t="shared" si="190"/>
        <v>0</v>
      </c>
      <c r="M491" s="100">
        <f t="shared" si="191"/>
        <v>0</v>
      </c>
      <c r="N491" s="100"/>
      <c r="O491" s="110">
        <f t="shared" si="209"/>
        <v>0</v>
      </c>
      <c r="P491" s="110">
        <f t="shared" si="209"/>
        <v>0</v>
      </c>
      <c r="Q491" s="110">
        <f t="shared" si="209"/>
        <v>0</v>
      </c>
      <c r="R491" s="110">
        <f t="shared" si="208"/>
        <v>0</v>
      </c>
      <c r="S491" s="110">
        <f t="shared" si="208"/>
        <v>0</v>
      </c>
      <c r="T491" s="110">
        <f t="shared" si="208"/>
        <v>0</v>
      </c>
      <c r="U491" s="110">
        <f t="shared" si="208"/>
        <v>0</v>
      </c>
      <c r="V491" s="110">
        <f t="shared" si="208"/>
        <v>0</v>
      </c>
      <c r="W491" s="110">
        <f t="shared" si="208"/>
        <v>0</v>
      </c>
      <c r="X491" s="110">
        <f t="shared" si="208"/>
        <v>0</v>
      </c>
      <c r="Y491" s="110">
        <f t="shared" si="208"/>
        <v>0</v>
      </c>
      <c r="Z491" s="110">
        <f t="shared" si="208"/>
        <v>1</v>
      </c>
      <c r="AB491" s="110">
        <f t="shared" si="192"/>
        <v>0</v>
      </c>
      <c r="AC491" s="110">
        <f t="shared" si="193"/>
        <v>0</v>
      </c>
      <c r="AD491" s="110">
        <f t="shared" si="194"/>
        <v>0</v>
      </c>
      <c r="AE491" s="110">
        <f t="shared" si="195"/>
        <v>0</v>
      </c>
      <c r="AF491" s="110">
        <f t="shared" si="196"/>
        <v>0</v>
      </c>
      <c r="AG491" s="110">
        <f t="shared" si="197"/>
        <v>0</v>
      </c>
      <c r="AI491" s="111">
        <f t="shared" si="186"/>
        <v>0</v>
      </c>
      <c r="AJ491" s="111">
        <f t="shared" si="187"/>
        <v>0</v>
      </c>
      <c r="AK491" s="111">
        <f t="shared" si="188"/>
        <v>0</v>
      </c>
      <c r="AR491" s="110" t="str">
        <f t="shared" si="198"/>
        <v/>
      </c>
      <c r="AS491" s="110" t="str">
        <f t="shared" si="199"/>
        <v/>
      </c>
      <c r="AT491" s="110" t="str">
        <f t="shared" si="200"/>
        <v/>
      </c>
      <c r="AU491" s="110" t="str">
        <f t="shared" si="201"/>
        <v/>
      </c>
      <c r="AV491" s="110" t="str">
        <f t="shared" si="202"/>
        <v/>
      </c>
      <c r="AW491" s="110" t="str">
        <f t="shared" si="210"/>
        <v/>
      </c>
      <c r="AX491" s="110" t="str">
        <f t="shared" si="210"/>
        <v/>
      </c>
      <c r="AY491" s="110" t="str">
        <f t="shared" si="210"/>
        <v/>
      </c>
      <c r="AZ491" s="110" t="str">
        <f t="shared" si="210"/>
        <v/>
      </c>
      <c r="BA491" s="110" t="str">
        <f t="shared" si="210"/>
        <v/>
      </c>
      <c r="BB491" s="110" t="str">
        <f t="shared" si="203"/>
        <v/>
      </c>
      <c r="BC491" s="110" t="str">
        <f t="shared" si="204"/>
        <v/>
      </c>
      <c r="BD491" s="110" t="str">
        <f t="shared" si="205"/>
        <v/>
      </c>
      <c r="BE491" s="110" t="str">
        <f t="shared" si="206"/>
        <v/>
      </c>
      <c r="BF491" s="110" t="str">
        <f t="shared" si="207"/>
        <v/>
      </c>
      <c r="BJ491" s="171" t="s">
        <v>1466</v>
      </c>
      <c r="BK491" s="171" t="s">
        <v>1043</v>
      </c>
      <c r="BL491" s="171" t="s">
        <v>1044</v>
      </c>
      <c r="BM491" s="171" t="s">
        <v>314</v>
      </c>
      <c r="BN491" s="171" t="s">
        <v>1467</v>
      </c>
    </row>
    <row r="492" spans="1:66" s="101" customFormat="1" ht="15">
      <c r="A492" s="35"/>
      <c r="B492" s="36"/>
      <c r="C492" s="36"/>
      <c r="D492" s="35"/>
      <c r="E492" s="36"/>
      <c r="F492" s="120"/>
      <c r="G492" s="97" t="str">
        <f t="shared" si="189"/>
        <v/>
      </c>
      <c r="H492" s="35"/>
      <c r="I492" s="36"/>
      <c r="J492" s="121"/>
      <c r="K492" s="121"/>
      <c r="L492" s="109">
        <f t="shared" si="190"/>
        <v>0</v>
      </c>
      <c r="M492" s="100">
        <f t="shared" si="191"/>
        <v>0</v>
      </c>
      <c r="N492" s="100"/>
      <c r="O492" s="110">
        <f t="shared" si="209"/>
        <v>0</v>
      </c>
      <c r="P492" s="110">
        <f t="shared" si="209"/>
        <v>0</v>
      </c>
      <c r="Q492" s="110">
        <f t="shared" si="209"/>
        <v>0</v>
      </c>
      <c r="R492" s="110">
        <f t="shared" si="208"/>
        <v>0</v>
      </c>
      <c r="S492" s="110">
        <f t="shared" si="208"/>
        <v>0</v>
      </c>
      <c r="T492" s="110">
        <f t="shared" si="208"/>
        <v>0</v>
      </c>
      <c r="U492" s="110">
        <f t="shared" ref="U492:Z505" si="211">IF(G492&lt;&gt;"",1,0)</f>
        <v>0</v>
      </c>
      <c r="V492" s="110">
        <f t="shared" si="211"/>
        <v>0</v>
      </c>
      <c r="W492" s="110">
        <f t="shared" si="211"/>
        <v>0</v>
      </c>
      <c r="X492" s="110">
        <f t="shared" si="211"/>
        <v>0</v>
      </c>
      <c r="Y492" s="110">
        <f t="shared" si="211"/>
        <v>0</v>
      </c>
      <c r="Z492" s="110">
        <f t="shared" si="211"/>
        <v>1</v>
      </c>
      <c r="AB492" s="110">
        <f t="shared" si="192"/>
        <v>0</v>
      </c>
      <c r="AC492" s="110">
        <f t="shared" si="193"/>
        <v>0</v>
      </c>
      <c r="AD492" s="110">
        <f t="shared" si="194"/>
        <v>0</v>
      </c>
      <c r="AE492" s="110">
        <f t="shared" si="195"/>
        <v>0</v>
      </c>
      <c r="AF492" s="110">
        <f t="shared" si="196"/>
        <v>0</v>
      </c>
      <c r="AG492" s="110">
        <f t="shared" si="197"/>
        <v>0</v>
      </c>
      <c r="AI492" s="111">
        <f t="shared" si="186"/>
        <v>0</v>
      </c>
      <c r="AJ492" s="111">
        <f t="shared" si="187"/>
        <v>0</v>
      </c>
      <c r="AK492" s="111">
        <f t="shared" si="188"/>
        <v>0</v>
      </c>
      <c r="AR492" s="110" t="str">
        <f t="shared" si="198"/>
        <v/>
      </c>
      <c r="AS492" s="110" t="str">
        <f t="shared" si="199"/>
        <v/>
      </c>
      <c r="AT492" s="110" t="str">
        <f t="shared" si="200"/>
        <v/>
      </c>
      <c r="AU492" s="110" t="str">
        <f t="shared" si="201"/>
        <v/>
      </c>
      <c r="AV492" s="110" t="str">
        <f t="shared" si="202"/>
        <v/>
      </c>
      <c r="AW492" s="110" t="str">
        <f t="shared" si="210"/>
        <v/>
      </c>
      <c r="AX492" s="110" t="str">
        <f t="shared" si="210"/>
        <v/>
      </c>
      <c r="AY492" s="110" t="str">
        <f t="shared" si="210"/>
        <v/>
      </c>
      <c r="AZ492" s="110" t="str">
        <f t="shared" si="210"/>
        <v/>
      </c>
      <c r="BA492" s="110" t="str">
        <f t="shared" si="210"/>
        <v/>
      </c>
      <c r="BB492" s="110" t="str">
        <f t="shared" si="203"/>
        <v/>
      </c>
      <c r="BC492" s="110" t="str">
        <f t="shared" si="204"/>
        <v/>
      </c>
      <c r="BD492" s="110" t="str">
        <f t="shared" si="205"/>
        <v/>
      </c>
      <c r="BE492" s="110" t="str">
        <f t="shared" si="206"/>
        <v/>
      </c>
      <c r="BF492" s="110" t="str">
        <f t="shared" si="207"/>
        <v/>
      </c>
      <c r="BJ492" s="171" t="s">
        <v>1468</v>
      </c>
      <c r="BK492" s="171" t="s">
        <v>521</v>
      </c>
      <c r="BL492" s="171" t="s">
        <v>522</v>
      </c>
      <c r="BM492" s="171" t="s">
        <v>314</v>
      </c>
      <c r="BN492" s="171" t="s">
        <v>1469</v>
      </c>
    </row>
    <row r="493" spans="1:66" s="101" customFormat="1" ht="15">
      <c r="A493" s="35"/>
      <c r="B493" s="36"/>
      <c r="C493" s="36"/>
      <c r="D493" s="35"/>
      <c r="E493" s="36"/>
      <c r="F493" s="120"/>
      <c r="G493" s="97" t="str">
        <f t="shared" si="189"/>
        <v/>
      </c>
      <c r="H493" s="35"/>
      <c r="I493" s="36"/>
      <c r="J493" s="121"/>
      <c r="K493" s="121"/>
      <c r="L493" s="109">
        <f t="shared" si="190"/>
        <v>0</v>
      </c>
      <c r="M493" s="100">
        <f t="shared" si="191"/>
        <v>0</v>
      </c>
      <c r="N493" s="100"/>
      <c r="O493" s="110">
        <f t="shared" si="209"/>
        <v>0</v>
      </c>
      <c r="P493" s="110">
        <f t="shared" si="209"/>
        <v>0</v>
      </c>
      <c r="Q493" s="110">
        <f t="shared" si="209"/>
        <v>0</v>
      </c>
      <c r="R493" s="110">
        <f t="shared" si="209"/>
        <v>0</v>
      </c>
      <c r="S493" s="110">
        <f t="shared" si="209"/>
        <v>0</v>
      </c>
      <c r="T493" s="110">
        <f t="shared" si="209"/>
        <v>0</v>
      </c>
      <c r="U493" s="110">
        <f t="shared" si="211"/>
        <v>0</v>
      </c>
      <c r="V493" s="110">
        <f t="shared" si="211"/>
        <v>0</v>
      </c>
      <c r="W493" s="110">
        <f t="shared" si="211"/>
        <v>0</v>
      </c>
      <c r="X493" s="110">
        <f t="shared" si="211"/>
        <v>0</v>
      </c>
      <c r="Y493" s="110">
        <f t="shared" si="211"/>
        <v>0</v>
      </c>
      <c r="Z493" s="110">
        <f t="shared" si="211"/>
        <v>1</v>
      </c>
      <c r="AB493" s="110">
        <f t="shared" si="192"/>
        <v>0</v>
      </c>
      <c r="AC493" s="110">
        <f t="shared" si="193"/>
        <v>0</v>
      </c>
      <c r="AD493" s="110">
        <f t="shared" si="194"/>
        <v>0</v>
      </c>
      <c r="AE493" s="110">
        <f t="shared" si="195"/>
        <v>0</v>
      </c>
      <c r="AF493" s="110">
        <f t="shared" si="196"/>
        <v>0</v>
      </c>
      <c r="AG493" s="110">
        <f t="shared" si="197"/>
        <v>0</v>
      </c>
      <c r="AI493" s="111">
        <f t="shared" si="186"/>
        <v>0</v>
      </c>
      <c r="AJ493" s="111">
        <f t="shared" si="187"/>
        <v>0</v>
      </c>
      <c r="AK493" s="111">
        <f t="shared" si="188"/>
        <v>0</v>
      </c>
      <c r="AR493" s="110" t="str">
        <f t="shared" si="198"/>
        <v/>
      </c>
      <c r="AS493" s="110" t="str">
        <f t="shared" si="199"/>
        <v/>
      </c>
      <c r="AT493" s="110" t="str">
        <f t="shared" si="200"/>
        <v/>
      </c>
      <c r="AU493" s="110" t="str">
        <f t="shared" si="201"/>
        <v/>
      </c>
      <c r="AV493" s="110" t="str">
        <f t="shared" si="202"/>
        <v/>
      </c>
      <c r="AW493" s="110" t="str">
        <f t="shared" si="210"/>
        <v/>
      </c>
      <c r="AX493" s="110" t="str">
        <f t="shared" si="210"/>
        <v/>
      </c>
      <c r="AY493" s="110" t="str">
        <f t="shared" si="210"/>
        <v/>
      </c>
      <c r="AZ493" s="110" t="str">
        <f t="shared" si="210"/>
        <v/>
      </c>
      <c r="BA493" s="110" t="str">
        <f t="shared" si="210"/>
        <v/>
      </c>
      <c r="BB493" s="110" t="str">
        <f t="shared" si="203"/>
        <v/>
      </c>
      <c r="BC493" s="110" t="str">
        <f t="shared" si="204"/>
        <v/>
      </c>
      <c r="BD493" s="110" t="str">
        <f t="shared" si="205"/>
        <v/>
      </c>
      <c r="BE493" s="110" t="str">
        <f t="shared" si="206"/>
        <v/>
      </c>
      <c r="BF493" s="110" t="str">
        <f t="shared" si="207"/>
        <v/>
      </c>
      <c r="BJ493" s="171" t="s">
        <v>1470</v>
      </c>
      <c r="BK493" s="171" t="s">
        <v>327</v>
      </c>
      <c r="BL493" s="171" t="s">
        <v>328</v>
      </c>
      <c r="BM493" s="171" t="s">
        <v>329</v>
      </c>
      <c r="BN493" s="171" t="s">
        <v>1471</v>
      </c>
    </row>
    <row r="494" spans="1:66" s="101" customFormat="1" ht="15">
      <c r="A494" s="35"/>
      <c r="B494" s="36"/>
      <c r="C494" s="36"/>
      <c r="D494" s="35"/>
      <c r="E494" s="36"/>
      <c r="F494" s="120"/>
      <c r="G494" s="97" t="str">
        <f t="shared" si="189"/>
        <v/>
      </c>
      <c r="H494" s="35"/>
      <c r="I494" s="36"/>
      <c r="J494" s="121"/>
      <c r="K494" s="121"/>
      <c r="L494" s="109">
        <f t="shared" si="190"/>
        <v>0</v>
      </c>
      <c r="M494" s="100">
        <f t="shared" si="191"/>
        <v>0</v>
      </c>
      <c r="N494" s="100"/>
      <c r="O494" s="110">
        <f t="shared" si="209"/>
        <v>0</v>
      </c>
      <c r="P494" s="110">
        <f t="shared" si="209"/>
        <v>0</v>
      </c>
      <c r="Q494" s="110">
        <f t="shared" si="209"/>
        <v>0</v>
      </c>
      <c r="R494" s="110">
        <f t="shared" si="209"/>
        <v>0</v>
      </c>
      <c r="S494" s="110">
        <f t="shared" si="209"/>
        <v>0</v>
      </c>
      <c r="T494" s="110">
        <f t="shared" si="209"/>
        <v>0</v>
      </c>
      <c r="U494" s="110">
        <f t="shared" si="211"/>
        <v>0</v>
      </c>
      <c r="V494" s="110">
        <f t="shared" si="211"/>
        <v>0</v>
      </c>
      <c r="W494" s="110">
        <f t="shared" si="211"/>
        <v>0</v>
      </c>
      <c r="X494" s="110">
        <f t="shared" si="211"/>
        <v>0</v>
      </c>
      <c r="Y494" s="110">
        <f t="shared" si="211"/>
        <v>0</v>
      </c>
      <c r="Z494" s="110">
        <f t="shared" si="211"/>
        <v>1</v>
      </c>
      <c r="AB494" s="110">
        <f t="shared" si="192"/>
        <v>0</v>
      </c>
      <c r="AC494" s="110">
        <f t="shared" si="193"/>
        <v>0</v>
      </c>
      <c r="AD494" s="110">
        <f t="shared" si="194"/>
        <v>0</v>
      </c>
      <c r="AE494" s="110">
        <f t="shared" si="195"/>
        <v>0</v>
      </c>
      <c r="AF494" s="110">
        <f t="shared" si="196"/>
        <v>0</v>
      </c>
      <c r="AG494" s="110">
        <f t="shared" si="197"/>
        <v>0</v>
      </c>
      <c r="AI494" s="111">
        <f t="shared" si="186"/>
        <v>0</v>
      </c>
      <c r="AJ494" s="111">
        <f t="shared" si="187"/>
        <v>0</v>
      </c>
      <c r="AK494" s="111">
        <f t="shared" si="188"/>
        <v>0</v>
      </c>
      <c r="AR494" s="110" t="str">
        <f t="shared" si="198"/>
        <v/>
      </c>
      <c r="AS494" s="110" t="str">
        <f t="shared" si="199"/>
        <v/>
      </c>
      <c r="AT494" s="110" t="str">
        <f t="shared" si="200"/>
        <v/>
      </c>
      <c r="AU494" s="110" t="str">
        <f t="shared" si="201"/>
        <v/>
      </c>
      <c r="AV494" s="110" t="str">
        <f t="shared" si="202"/>
        <v/>
      </c>
      <c r="AW494" s="110" t="str">
        <f t="shared" si="210"/>
        <v/>
      </c>
      <c r="AX494" s="110" t="str">
        <f t="shared" si="210"/>
        <v/>
      </c>
      <c r="AY494" s="110" t="str">
        <f t="shared" si="210"/>
        <v/>
      </c>
      <c r="AZ494" s="110" t="str">
        <f t="shared" si="210"/>
        <v/>
      </c>
      <c r="BA494" s="110" t="str">
        <f t="shared" si="210"/>
        <v/>
      </c>
      <c r="BB494" s="110" t="str">
        <f t="shared" si="203"/>
        <v/>
      </c>
      <c r="BC494" s="110" t="str">
        <f t="shared" si="204"/>
        <v/>
      </c>
      <c r="BD494" s="110" t="str">
        <f t="shared" si="205"/>
        <v/>
      </c>
      <c r="BE494" s="110" t="str">
        <f t="shared" si="206"/>
        <v/>
      </c>
      <c r="BF494" s="110" t="str">
        <f t="shared" si="207"/>
        <v/>
      </c>
      <c r="BJ494" s="171" t="s">
        <v>1472</v>
      </c>
      <c r="BK494" s="171" t="s">
        <v>345</v>
      </c>
      <c r="BL494" s="171" t="s">
        <v>346</v>
      </c>
      <c r="BM494" s="171" t="s">
        <v>347</v>
      </c>
      <c r="BN494" s="171" t="s">
        <v>1473</v>
      </c>
    </row>
    <row r="495" spans="1:66" s="101" customFormat="1" ht="15">
      <c r="A495" s="35"/>
      <c r="B495" s="36"/>
      <c r="C495" s="36"/>
      <c r="D495" s="35"/>
      <c r="E495" s="36"/>
      <c r="F495" s="120"/>
      <c r="G495" s="97" t="str">
        <f t="shared" si="189"/>
        <v/>
      </c>
      <c r="H495" s="35"/>
      <c r="I495" s="36"/>
      <c r="J495" s="121"/>
      <c r="K495" s="121"/>
      <c r="L495" s="109">
        <f t="shared" si="190"/>
        <v>0</v>
      </c>
      <c r="M495" s="100">
        <f t="shared" si="191"/>
        <v>0</v>
      </c>
      <c r="N495" s="100"/>
      <c r="O495" s="110">
        <f t="shared" si="209"/>
        <v>0</v>
      </c>
      <c r="P495" s="110">
        <f t="shared" si="209"/>
        <v>0</v>
      </c>
      <c r="Q495" s="110">
        <f t="shared" si="209"/>
        <v>0</v>
      </c>
      <c r="R495" s="110">
        <f t="shared" si="209"/>
        <v>0</v>
      </c>
      <c r="S495" s="110">
        <f t="shared" si="209"/>
        <v>0</v>
      </c>
      <c r="T495" s="110">
        <f t="shared" si="209"/>
        <v>0</v>
      </c>
      <c r="U495" s="110">
        <f t="shared" si="211"/>
        <v>0</v>
      </c>
      <c r="V495" s="110">
        <f t="shared" si="211"/>
        <v>0</v>
      </c>
      <c r="W495" s="110">
        <f t="shared" si="211"/>
        <v>0</v>
      </c>
      <c r="X495" s="110">
        <f t="shared" si="211"/>
        <v>0</v>
      </c>
      <c r="Y495" s="110">
        <f t="shared" si="211"/>
        <v>0</v>
      </c>
      <c r="Z495" s="110">
        <f t="shared" si="211"/>
        <v>1</v>
      </c>
      <c r="AB495" s="110">
        <f t="shared" si="192"/>
        <v>0</v>
      </c>
      <c r="AC495" s="110">
        <f t="shared" si="193"/>
        <v>0</v>
      </c>
      <c r="AD495" s="110">
        <f t="shared" si="194"/>
        <v>0</v>
      </c>
      <c r="AE495" s="110">
        <f t="shared" si="195"/>
        <v>0</v>
      </c>
      <c r="AF495" s="110">
        <f t="shared" si="196"/>
        <v>0</v>
      </c>
      <c r="AG495" s="110">
        <f t="shared" si="197"/>
        <v>0</v>
      </c>
      <c r="AI495" s="111">
        <f t="shared" si="186"/>
        <v>0</v>
      </c>
      <c r="AJ495" s="111">
        <f t="shared" si="187"/>
        <v>0</v>
      </c>
      <c r="AK495" s="111">
        <f t="shared" si="188"/>
        <v>0</v>
      </c>
      <c r="AR495" s="110" t="str">
        <f t="shared" si="198"/>
        <v/>
      </c>
      <c r="AS495" s="110" t="str">
        <f t="shared" si="199"/>
        <v/>
      </c>
      <c r="AT495" s="110" t="str">
        <f t="shared" si="200"/>
        <v/>
      </c>
      <c r="AU495" s="110" t="str">
        <f t="shared" si="201"/>
        <v/>
      </c>
      <c r="AV495" s="110" t="str">
        <f t="shared" si="202"/>
        <v/>
      </c>
      <c r="AW495" s="110" t="str">
        <f t="shared" si="210"/>
        <v/>
      </c>
      <c r="AX495" s="110" t="str">
        <f t="shared" si="210"/>
        <v/>
      </c>
      <c r="AY495" s="110" t="str">
        <f t="shared" si="210"/>
        <v/>
      </c>
      <c r="AZ495" s="110" t="str">
        <f t="shared" si="210"/>
        <v/>
      </c>
      <c r="BA495" s="110" t="str">
        <f t="shared" si="210"/>
        <v/>
      </c>
      <c r="BB495" s="110" t="str">
        <f t="shared" si="203"/>
        <v/>
      </c>
      <c r="BC495" s="110" t="str">
        <f t="shared" si="204"/>
        <v/>
      </c>
      <c r="BD495" s="110" t="str">
        <f t="shared" si="205"/>
        <v/>
      </c>
      <c r="BE495" s="110" t="str">
        <f t="shared" si="206"/>
        <v/>
      </c>
      <c r="BF495" s="110" t="str">
        <f t="shared" si="207"/>
        <v/>
      </c>
      <c r="BJ495" s="171" t="s">
        <v>1474</v>
      </c>
      <c r="BK495" s="171" t="s">
        <v>402</v>
      </c>
      <c r="BL495" s="171" t="s">
        <v>403</v>
      </c>
      <c r="BM495" s="171" t="s">
        <v>334</v>
      </c>
      <c r="BN495" s="171" t="s">
        <v>1475</v>
      </c>
    </row>
    <row r="496" spans="1:66" s="101" customFormat="1" ht="15">
      <c r="A496" s="35"/>
      <c r="B496" s="36"/>
      <c r="C496" s="36"/>
      <c r="D496" s="35"/>
      <c r="E496" s="36"/>
      <c r="F496" s="120"/>
      <c r="G496" s="97" t="str">
        <f t="shared" si="189"/>
        <v/>
      </c>
      <c r="H496" s="35"/>
      <c r="I496" s="36"/>
      <c r="J496" s="121"/>
      <c r="K496" s="121"/>
      <c r="L496" s="109">
        <f t="shared" si="190"/>
        <v>0</v>
      </c>
      <c r="M496" s="100">
        <f t="shared" si="191"/>
        <v>0</v>
      </c>
      <c r="N496" s="100"/>
      <c r="O496" s="110">
        <f t="shared" si="209"/>
        <v>0</v>
      </c>
      <c r="P496" s="110">
        <f t="shared" si="209"/>
        <v>0</v>
      </c>
      <c r="Q496" s="110">
        <f t="shared" si="209"/>
        <v>0</v>
      </c>
      <c r="R496" s="110">
        <f t="shared" si="209"/>
        <v>0</v>
      </c>
      <c r="S496" s="110">
        <f t="shared" si="209"/>
        <v>0</v>
      </c>
      <c r="T496" s="110">
        <f t="shared" si="209"/>
        <v>0</v>
      </c>
      <c r="U496" s="110">
        <f t="shared" si="211"/>
        <v>0</v>
      </c>
      <c r="V496" s="110">
        <f t="shared" si="211"/>
        <v>0</v>
      </c>
      <c r="W496" s="110">
        <f t="shared" si="211"/>
        <v>0</v>
      </c>
      <c r="X496" s="110">
        <f t="shared" si="211"/>
        <v>0</v>
      </c>
      <c r="Y496" s="110">
        <f t="shared" si="211"/>
        <v>0</v>
      </c>
      <c r="Z496" s="110">
        <f t="shared" si="211"/>
        <v>1</v>
      </c>
      <c r="AB496" s="110">
        <f t="shared" si="192"/>
        <v>0</v>
      </c>
      <c r="AC496" s="110">
        <f t="shared" si="193"/>
        <v>0</v>
      </c>
      <c r="AD496" s="110">
        <f t="shared" si="194"/>
        <v>0</v>
      </c>
      <c r="AE496" s="110">
        <f t="shared" si="195"/>
        <v>0</v>
      </c>
      <c r="AF496" s="110">
        <f t="shared" si="196"/>
        <v>0</v>
      </c>
      <c r="AG496" s="110">
        <f t="shared" si="197"/>
        <v>0</v>
      </c>
      <c r="AI496" s="111">
        <f t="shared" si="186"/>
        <v>0</v>
      </c>
      <c r="AJ496" s="111">
        <f t="shared" si="187"/>
        <v>0</v>
      </c>
      <c r="AK496" s="111">
        <f t="shared" si="188"/>
        <v>0</v>
      </c>
      <c r="AR496" s="110" t="str">
        <f t="shared" si="198"/>
        <v/>
      </c>
      <c r="AS496" s="110" t="str">
        <f t="shared" si="199"/>
        <v/>
      </c>
      <c r="AT496" s="110" t="str">
        <f t="shared" si="200"/>
        <v/>
      </c>
      <c r="AU496" s="110" t="str">
        <f t="shared" si="201"/>
        <v/>
      </c>
      <c r="AV496" s="110" t="str">
        <f t="shared" si="202"/>
        <v/>
      </c>
      <c r="AW496" s="110" t="str">
        <f t="shared" si="210"/>
        <v/>
      </c>
      <c r="AX496" s="110" t="str">
        <f t="shared" si="210"/>
        <v/>
      </c>
      <c r="AY496" s="110" t="str">
        <f t="shared" si="210"/>
        <v/>
      </c>
      <c r="AZ496" s="110" t="str">
        <f t="shared" si="210"/>
        <v/>
      </c>
      <c r="BA496" s="110" t="str">
        <f t="shared" si="210"/>
        <v/>
      </c>
      <c r="BB496" s="110" t="str">
        <f t="shared" si="203"/>
        <v/>
      </c>
      <c r="BC496" s="110" t="str">
        <f t="shared" si="204"/>
        <v/>
      </c>
      <c r="BD496" s="110" t="str">
        <f t="shared" si="205"/>
        <v/>
      </c>
      <c r="BE496" s="110" t="str">
        <f t="shared" si="206"/>
        <v/>
      </c>
      <c r="BF496" s="110" t="str">
        <f t="shared" si="207"/>
        <v/>
      </c>
      <c r="BJ496" s="171" t="s">
        <v>1476</v>
      </c>
      <c r="BK496" s="171" t="s">
        <v>986</v>
      </c>
      <c r="BL496" s="171" t="s">
        <v>987</v>
      </c>
      <c r="BM496" s="171" t="s">
        <v>357</v>
      </c>
      <c r="BN496" s="171" t="s">
        <v>1477</v>
      </c>
    </row>
    <row r="497" spans="1:67" s="101" customFormat="1" ht="15">
      <c r="A497" s="35"/>
      <c r="B497" s="36"/>
      <c r="C497" s="36"/>
      <c r="D497" s="35"/>
      <c r="E497" s="36"/>
      <c r="F497" s="120"/>
      <c r="G497" s="97" t="str">
        <f t="shared" si="189"/>
        <v/>
      </c>
      <c r="H497" s="35"/>
      <c r="I497" s="36"/>
      <c r="J497" s="121"/>
      <c r="K497" s="121"/>
      <c r="L497" s="109">
        <f t="shared" si="190"/>
        <v>0</v>
      </c>
      <c r="M497" s="100">
        <f t="shared" si="191"/>
        <v>0</v>
      </c>
      <c r="N497" s="100"/>
      <c r="O497" s="110">
        <f t="shared" si="209"/>
        <v>0</v>
      </c>
      <c r="P497" s="110">
        <f t="shared" si="209"/>
        <v>0</v>
      </c>
      <c r="Q497" s="110">
        <f t="shared" si="209"/>
        <v>0</v>
      </c>
      <c r="R497" s="110">
        <f t="shared" si="209"/>
        <v>0</v>
      </c>
      <c r="S497" s="110">
        <f t="shared" si="209"/>
        <v>0</v>
      </c>
      <c r="T497" s="110">
        <f t="shared" si="209"/>
        <v>0</v>
      </c>
      <c r="U497" s="110">
        <f t="shared" si="211"/>
        <v>0</v>
      </c>
      <c r="V497" s="110">
        <f t="shared" si="211"/>
        <v>0</v>
      </c>
      <c r="W497" s="110">
        <f t="shared" si="211"/>
        <v>0</v>
      </c>
      <c r="X497" s="110">
        <f t="shared" si="211"/>
        <v>0</v>
      </c>
      <c r="Y497" s="110">
        <f t="shared" si="211"/>
        <v>0</v>
      </c>
      <c r="Z497" s="110">
        <f t="shared" si="211"/>
        <v>1</v>
      </c>
      <c r="AB497" s="110">
        <f t="shared" si="192"/>
        <v>0</v>
      </c>
      <c r="AC497" s="110">
        <f t="shared" si="193"/>
        <v>0</v>
      </c>
      <c r="AD497" s="110">
        <f t="shared" si="194"/>
        <v>0</v>
      </c>
      <c r="AE497" s="110">
        <f t="shared" si="195"/>
        <v>0</v>
      </c>
      <c r="AF497" s="110">
        <f t="shared" si="196"/>
        <v>0</v>
      </c>
      <c r="AG497" s="110">
        <f t="shared" si="197"/>
        <v>0</v>
      </c>
      <c r="AI497" s="111">
        <f t="shared" si="186"/>
        <v>0</v>
      </c>
      <c r="AJ497" s="111">
        <f t="shared" si="187"/>
        <v>0</v>
      </c>
      <c r="AK497" s="111">
        <f t="shared" si="188"/>
        <v>0</v>
      </c>
      <c r="AR497" s="110" t="str">
        <f t="shared" si="198"/>
        <v/>
      </c>
      <c r="AS497" s="110" t="str">
        <f t="shared" si="199"/>
        <v/>
      </c>
      <c r="AT497" s="110" t="str">
        <f t="shared" si="200"/>
        <v/>
      </c>
      <c r="AU497" s="110" t="str">
        <f t="shared" si="201"/>
        <v/>
      </c>
      <c r="AV497" s="110" t="str">
        <f t="shared" si="202"/>
        <v/>
      </c>
      <c r="AW497" s="110" t="str">
        <f t="shared" si="210"/>
        <v/>
      </c>
      <c r="AX497" s="110" t="str">
        <f t="shared" si="210"/>
        <v/>
      </c>
      <c r="AY497" s="110" t="str">
        <f t="shared" si="210"/>
        <v/>
      </c>
      <c r="AZ497" s="110" t="str">
        <f t="shared" si="210"/>
        <v/>
      </c>
      <c r="BA497" s="110" t="str">
        <f t="shared" si="210"/>
        <v/>
      </c>
      <c r="BB497" s="110" t="str">
        <f t="shared" si="203"/>
        <v/>
      </c>
      <c r="BC497" s="110" t="str">
        <f t="shared" si="204"/>
        <v/>
      </c>
      <c r="BD497" s="110" t="str">
        <f t="shared" si="205"/>
        <v/>
      </c>
      <c r="BE497" s="110" t="str">
        <f t="shared" si="206"/>
        <v/>
      </c>
      <c r="BF497" s="110" t="str">
        <f t="shared" si="207"/>
        <v/>
      </c>
      <c r="BJ497" s="171" t="s">
        <v>1478</v>
      </c>
      <c r="BK497" s="171" t="s">
        <v>1080</v>
      </c>
      <c r="BL497" s="171" t="s">
        <v>1081</v>
      </c>
      <c r="BM497" s="171" t="s">
        <v>1082</v>
      </c>
      <c r="BN497" s="171" t="s">
        <v>1479</v>
      </c>
    </row>
    <row r="498" spans="1:67" s="101" customFormat="1" ht="15">
      <c r="A498" s="35"/>
      <c r="B498" s="36"/>
      <c r="C498" s="36"/>
      <c r="D498" s="35"/>
      <c r="E498" s="36"/>
      <c r="F498" s="120"/>
      <c r="G498" s="97" t="str">
        <f t="shared" si="189"/>
        <v/>
      </c>
      <c r="H498" s="35"/>
      <c r="I498" s="36"/>
      <c r="J498" s="121"/>
      <c r="K498" s="121"/>
      <c r="L498" s="109">
        <f t="shared" si="190"/>
        <v>0</v>
      </c>
      <c r="M498" s="100">
        <f t="shared" si="191"/>
        <v>0</v>
      </c>
      <c r="N498" s="100"/>
      <c r="O498" s="110">
        <f t="shared" si="209"/>
        <v>0</v>
      </c>
      <c r="P498" s="110">
        <f t="shared" si="209"/>
        <v>0</v>
      </c>
      <c r="Q498" s="110">
        <f t="shared" si="209"/>
        <v>0</v>
      </c>
      <c r="R498" s="110">
        <f t="shared" si="209"/>
        <v>0</v>
      </c>
      <c r="S498" s="110">
        <f t="shared" si="209"/>
        <v>0</v>
      </c>
      <c r="T498" s="110">
        <f t="shared" si="209"/>
        <v>0</v>
      </c>
      <c r="U498" s="110">
        <f t="shared" si="211"/>
        <v>0</v>
      </c>
      <c r="V498" s="110">
        <f t="shared" si="211"/>
        <v>0</v>
      </c>
      <c r="W498" s="110">
        <f t="shared" si="211"/>
        <v>0</v>
      </c>
      <c r="X498" s="110">
        <f t="shared" si="211"/>
        <v>0</v>
      </c>
      <c r="Y498" s="110">
        <f t="shared" si="211"/>
        <v>0</v>
      </c>
      <c r="Z498" s="110">
        <f t="shared" si="211"/>
        <v>1</v>
      </c>
      <c r="AB498" s="110">
        <f t="shared" si="192"/>
        <v>0</v>
      </c>
      <c r="AC498" s="110">
        <f t="shared" si="193"/>
        <v>0</v>
      </c>
      <c r="AD498" s="110">
        <f t="shared" si="194"/>
        <v>0</v>
      </c>
      <c r="AE498" s="110">
        <f t="shared" si="195"/>
        <v>0</v>
      </c>
      <c r="AF498" s="110">
        <f t="shared" si="196"/>
        <v>0</v>
      </c>
      <c r="AG498" s="110">
        <f t="shared" si="197"/>
        <v>0</v>
      </c>
      <c r="AI498" s="111">
        <f t="shared" si="186"/>
        <v>0</v>
      </c>
      <c r="AJ498" s="111">
        <f t="shared" si="187"/>
        <v>0</v>
      </c>
      <c r="AK498" s="111">
        <f t="shared" si="188"/>
        <v>0</v>
      </c>
      <c r="AR498" s="110" t="str">
        <f t="shared" si="198"/>
        <v/>
      </c>
      <c r="AS498" s="110" t="str">
        <f t="shared" si="199"/>
        <v/>
      </c>
      <c r="AT498" s="110" t="str">
        <f t="shared" si="200"/>
        <v/>
      </c>
      <c r="AU498" s="110" t="str">
        <f t="shared" si="201"/>
        <v/>
      </c>
      <c r="AV498" s="110" t="str">
        <f t="shared" si="202"/>
        <v/>
      </c>
      <c r="AW498" s="110" t="str">
        <f t="shared" si="210"/>
        <v/>
      </c>
      <c r="AX498" s="110" t="str">
        <f t="shared" si="210"/>
        <v/>
      </c>
      <c r="AY498" s="110" t="str">
        <f t="shared" si="210"/>
        <v/>
      </c>
      <c r="AZ498" s="110" t="str">
        <f t="shared" si="210"/>
        <v/>
      </c>
      <c r="BA498" s="110" t="str">
        <f t="shared" si="210"/>
        <v/>
      </c>
      <c r="BB498" s="110" t="str">
        <f t="shared" si="203"/>
        <v/>
      </c>
      <c r="BC498" s="110" t="str">
        <f t="shared" si="204"/>
        <v/>
      </c>
      <c r="BD498" s="110" t="str">
        <f t="shared" si="205"/>
        <v/>
      </c>
      <c r="BE498" s="110" t="str">
        <f t="shared" si="206"/>
        <v/>
      </c>
      <c r="BF498" s="110" t="str">
        <f t="shared" si="207"/>
        <v/>
      </c>
      <c r="BJ498" s="171" t="s">
        <v>1480</v>
      </c>
      <c r="BK498" s="171" t="s">
        <v>521</v>
      </c>
      <c r="BL498" s="171" t="s">
        <v>522</v>
      </c>
      <c r="BM498" s="171" t="s">
        <v>314</v>
      </c>
      <c r="BN498" s="171" t="s">
        <v>1481</v>
      </c>
    </row>
    <row r="499" spans="1:67" s="101" customFormat="1" ht="15">
      <c r="A499" s="35"/>
      <c r="B499" s="36"/>
      <c r="C499" s="36"/>
      <c r="D499" s="35"/>
      <c r="E499" s="36"/>
      <c r="F499" s="120"/>
      <c r="G499" s="97" t="str">
        <f t="shared" si="189"/>
        <v/>
      </c>
      <c r="H499" s="35"/>
      <c r="I499" s="36"/>
      <c r="J499" s="121"/>
      <c r="K499" s="121"/>
      <c r="L499" s="109">
        <f t="shared" si="190"/>
        <v>0</v>
      </c>
      <c r="M499" s="100">
        <f t="shared" si="191"/>
        <v>0</v>
      </c>
      <c r="N499" s="100"/>
      <c r="O499" s="110">
        <f t="shared" si="209"/>
        <v>0</v>
      </c>
      <c r="P499" s="110">
        <f t="shared" si="209"/>
        <v>0</v>
      </c>
      <c r="Q499" s="110">
        <f t="shared" si="209"/>
        <v>0</v>
      </c>
      <c r="R499" s="110">
        <f t="shared" si="209"/>
        <v>0</v>
      </c>
      <c r="S499" s="110">
        <f t="shared" si="209"/>
        <v>0</v>
      </c>
      <c r="T499" s="110">
        <f t="shared" si="209"/>
        <v>0</v>
      </c>
      <c r="U499" s="110">
        <f t="shared" si="211"/>
        <v>0</v>
      </c>
      <c r="V499" s="110">
        <f t="shared" si="211"/>
        <v>0</v>
      </c>
      <c r="W499" s="110">
        <f t="shared" si="211"/>
        <v>0</v>
      </c>
      <c r="X499" s="110">
        <f t="shared" si="211"/>
        <v>0</v>
      </c>
      <c r="Y499" s="110">
        <f t="shared" si="211"/>
        <v>0</v>
      </c>
      <c r="Z499" s="110">
        <f t="shared" si="211"/>
        <v>1</v>
      </c>
      <c r="AB499" s="110">
        <f t="shared" si="192"/>
        <v>0</v>
      </c>
      <c r="AC499" s="110">
        <f t="shared" si="193"/>
        <v>0</v>
      </c>
      <c r="AD499" s="110">
        <f t="shared" si="194"/>
        <v>0</v>
      </c>
      <c r="AE499" s="110">
        <f t="shared" si="195"/>
        <v>0</v>
      </c>
      <c r="AF499" s="110">
        <f t="shared" si="196"/>
        <v>0</v>
      </c>
      <c r="AG499" s="110">
        <f t="shared" si="197"/>
        <v>0</v>
      </c>
      <c r="AI499" s="111">
        <f t="shared" si="186"/>
        <v>0</v>
      </c>
      <c r="AJ499" s="111">
        <f t="shared" si="187"/>
        <v>0</v>
      </c>
      <c r="AK499" s="111">
        <f t="shared" si="188"/>
        <v>0</v>
      </c>
      <c r="AR499" s="110" t="str">
        <f t="shared" si="198"/>
        <v/>
      </c>
      <c r="AS499" s="110" t="str">
        <f t="shared" si="199"/>
        <v/>
      </c>
      <c r="AT499" s="110" t="str">
        <f t="shared" si="200"/>
        <v/>
      </c>
      <c r="AU499" s="110" t="str">
        <f t="shared" si="201"/>
        <v/>
      </c>
      <c r="AV499" s="110" t="str">
        <f t="shared" si="202"/>
        <v/>
      </c>
      <c r="AW499" s="110" t="str">
        <f t="shared" si="210"/>
        <v/>
      </c>
      <c r="AX499" s="110" t="str">
        <f t="shared" si="210"/>
        <v/>
      </c>
      <c r="AY499" s="110" t="str">
        <f t="shared" si="210"/>
        <v/>
      </c>
      <c r="AZ499" s="110" t="str">
        <f t="shared" si="210"/>
        <v/>
      </c>
      <c r="BA499" s="110" t="str">
        <f t="shared" si="210"/>
        <v/>
      </c>
      <c r="BB499" s="110" t="str">
        <f t="shared" si="203"/>
        <v/>
      </c>
      <c r="BC499" s="110" t="str">
        <f t="shared" si="204"/>
        <v/>
      </c>
      <c r="BD499" s="110" t="str">
        <f t="shared" si="205"/>
        <v/>
      </c>
      <c r="BE499" s="110" t="str">
        <f t="shared" si="206"/>
        <v/>
      </c>
      <c r="BF499" s="110" t="str">
        <f t="shared" si="207"/>
        <v/>
      </c>
      <c r="BJ499" s="171" t="s">
        <v>1482</v>
      </c>
      <c r="BK499" s="171" t="s">
        <v>1223</v>
      </c>
      <c r="BL499" s="171" t="s">
        <v>1224</v>
      </c>
      <c r="BM499" s="171" t="s">
        <v>334</v>
      </c>
      <c r="BN499" s="171" t="s">
        <v>1483</v>
      </c>
    </row>
    <row r="500" spans="1:67" s="101" customFormat="1" ht="15">
      <c r="A500" s="35"/>
      <c r="B500" s="36"/>
      <c r="C500" s="36"/>
      <c r="D500" s="35"/>
      <c r="E500" s="36"/>
      <c r="F500" s="120"/>
      <c r="G500" s="97" t="str">
        <f t="shared" si="189"/>
        <v/>
      </c>
      <c r="H500" s="35"/>
      <c r="I500" s="36"/>
      <c r="J500" s="121"/>
      <c r="K500" s="121"/>
      <c r="L500" s="109">
        <f t="shared" si="190"/>
        <v>0</v>
      </c>
      <c r="M500" s="100">
        <f t="shared" si="191"/>
        <v>0</v>
      </c>
      <c r="N500" s="100"/>
      <c r="O500" s="110">
        <f t="shared" si="209"/>
        <v>0</v>
      </c>
      <c r="P500" s="110">
        <f t="shared" si="209"/>
        <v>0</v>
      </c>
      <c r="Q500" s="110">
        <f t="shared" si="209"/>
        <v>0</v>
      </c>
      <c r="R500" s="110">
        <f t="shared" si="209"/>
        <v>0</v>
      </c>
      <c r="S500" s="110">
        <f t="shared" si="209"/>
        <v>0</v>
      </c>
      <c r="T500" s="110">
        <f t="shared" si="209"/>
        <v>0</v>
      </c>
      <c r="U500" s="110">
        <f t="shared" si="211"/>
        <v>0</v>
      </c>
      <c r="V500" s="110">
        <f t="shared" si="211"/>
        <v>0</v>
      </c>
      <c r="W500" s="110">
        <f t="shared" si="211"/>
        <v>0</v>
      </c>
      <c r="X500" s="110">
        <f t="shared" si="211"/>
        <v>0</v>
      </c>
      <c r="Y500" s="110">
        <f t="shared" si="211"/>
        <v>0</v>
      </c>
      <c r="Z500" s="110">
        <f t="shared" si="211"/>
        <v>1</v>
      </c>
      <c r="AB500" s="110">
        <f t="shared" si="192"/>
        <v>0</v>
      </c>
      <c r="AC500" s="110">
        <f t="shared" si="193"/>
        <v>0</v>
      </c>
      <c r="AD500" s="110">
        <f t="shared" si="194"/>
        <v>0</v>
      </c>
      <c r="AE500" s="110">
        <f t="shared" si="195"/>
        <v>0</v>
      </c>
      <c r="AF500" s="110">
        <f t="shared" si="196"/>
        <v>0</v>
      </c>
      <c r="AG500" s="110">
        <f t="shared" si="197"/>
        <v>0</v>
      </c>
      <c r="AI500" s="111">
        <f t="shared" si="186"/>
        <v>0</v>
      </c>
      <c r="AJ500" s="111">
        <f t="shared" si="187"/>
        <v>0</v>
      </c>
      <c r="AK500" s="111">
        <f t="shared" si="188"/>
        <v>0</v>
      </c>
      <c r="AR500" s="110" t="str">
        <f t="shared" si="198"/>
        <v/>
      </c>
      <c r="AS500" s="110" t="str">
        <f t="shared" si="199"/>
        <v/>
      </c>
      <c r="AT500" s="110" t="str">
        <f t="shared" si="200"/>
        <v/>
      </c>
      <c r="AU500" s="110" t="str">
        <f t="shared" si="201"/>
        <v/>
      </c>
      <c r="AV500" s="110" t="str">
        <f t="shared" si="202"/>
        <v/>
      </c>
      <c r="AW500" s="110" t="str">
        <f t="shared" si="210"/>
        <v/>
      </c>
      <c r="AX500" s="110" t="str">
        <f t="shared" si="210"/>
        <v/>
      </c>
      <c r="AY500" s="110" t="str">
        <f t="shared" si="210"/>
        <v/>
      </c>
      <c r="AZ500" s="110" t="str">
        <f t="shared" si="210"/>
        <v/>
      </c>
      <c r="BA500" s="110" t="str">
        <f t="shared" si="210"/>
        <v/>
      </c>
      <c r="BB500" s="110" t="str">
        <f t="shared" si="203"/>
        <v/>
      </c>
      <c r="BC500" s="110" t="str">
        <f t="shared" si="204"/>
        <v/>
      </c>
      <c r="BD500" s="110" t="str">
        <f t="shared" si="205"/>
        <v/>
      </c>
      <c r="BE500" s="110" t="str">
        <f t="shared" si="206"/>
        <v/>
      </c>
      <c r="BF500" s="110" t="str">
        <f t="shared" si="207"/>
        <v/>
      </c>
      <c r="BJ500" s="171" t="s">
        <v>1484</v>
      </c>
      <c r="BK500" s="171" t="s">
        <v>521</v>
      </c>
      <c r="BL500" s="171" t="s">
        <v>522</v>
      </c>
      <c r="BM500" s="171" t="s">
        <v>314</v>
      </c>
      <c r="BN500" s="171" t="s">
        <v>1485</v>
      </c>
    </row>
    <row r="501" spans="1:67" s="101" customFormat="1" ht="15">
      <c r="A501" s="35"/>
      <c r="B501" s="36"/>
      <c r="C501" s="36"/>
      <c r="D501" s="35"/>
      <c r="E501" s="36"/>
      <c r="F501" s="120"/>
      <c r="G501" s="97" t="str">
        <f t="shared" si="189"/>
        <v/>
      </c>
      <c r="H501" s="35"/>
      <c r="I501" s="36"/>
      <c r="J501" s="121"/>
      <c r="K501" s="121"/>
      <c r="L501" s="109">
        <f t="shared" si="190"/>
        <v>0</v>
      </c>
      <c r="M501" s="100">
        <f t="shared" si="191"/>
        <v>0</v>
      </c>
      <c r="N501" s="100"/>
      <c r="O501" s="110">
        <f t="shared" si="209"/>
        <v>0</v>
      </c>
      <c r="P501" s="110">
        <f t="shared" si="209"/>
        <v>0</v>
      </c>
      <c r="Q501" s="110">
        <f t="shared" si="209"/>
        <v>0</v>
      </c>
      <c r="R501" s="110">
        <f t="shared" si="209"/>
        <v>0</v>
      </c>
      <c r="S501" s="110">
        <f t="shared" si="209"/>
        <v>0</v>
      </c>
      <c r="T501" s="110">
        <f t="shared" si="209"/>
        <v>0</v>
      </c>
      <c r="U501" s="110">
        <f t="shared" si="211"/>
        <v>0</v>
      </c>
      <c r="V501" s="110">
        <f t="shared" si="211"/>
        <v>0</v>
      </c>
      <c r="W501" s="110">
        <f t="shared" si="211"/>
        <v>0</v>
      </c>
      <c r="X501" s="110">
        <f t="shared" si="211"/>
        <v>0</v>
      </c>
      <c r="Y501" s="110">
        <f t="shared" si="211"/>
        <v>0</v>
      </c>
      <c r="Z501" s="110">
        <f t="shared" si="211"/>
        <v>1</v>
      </c>
      <c r="AB501" s="110">
        <f t="shared" si="192"/>
        <v>0</v>
      </c>
      <c r="AC501" s="110">
        <f t="shared" si="193"/>
        <v>0</v>
      </c>
      <c r="AD501" s="110">
        <f t="shared" si="194"/>
        <v>0</v>
      </c>
      <c r="AE501" s="110">
        <f t="shared" si="195"/>
        <v>0</v>
      </c>
      <c r="AF501" s="110">
        <f t="shared" si="196"/>
        <v>0</v>
      </c>
      <c r="AG501" s="110">
        <f t="shared" si="197"/>
        <v>0</v>
      </c>
      <c r="AI501" s="111">
        <f t="shared" si="186"/>
        <v>0</v>
      </c>
      <c r="AJ501" s="111">
        <f t="shared" si="187"/>
        <v>0</v>
      </c>
      <c r="AK501" s="111">
        <f t="shared" si="188"/>
        <v>0</v>
      </c>
      <c r="AR501" s="110" t="str">
        <f t="shared" si="198"/>
        <v/>
      </c>
      <c r="AS501" s="110" t="str">
        <f t="shared" si="199"/>
        <v/>
      </c>
      <c r="AT501" s="110" t="str">
        <f t="shared" si="200"/>
        <v/>
      </c>
      <c r="AU501" s="110" t="str">
        <f t="shared" si="201"/>
        <v/>
      </c>
      <c r="AV501" s="110" t="str">
        <f t="shared" si="202"/>
        <v/>
      </c>
      <c r="AW501" s="110" t="str">
        <f t="shared" si="210"/>
        <v/>
      </c>
      <c r="AX501" s="110" t="str">
        <f t="shared" si="210"/>
        <v/>
      </c>
      <c r="AY501" s="110" t="str">
        <f t="shared" si="210"/>
        <v/>
      </c>
      <c r="AZ501" s="110" t="str">
        <f t="shared" si="210"/>
        <v/>
      </c>
      <c r="BA501" s="110" t="str">
        <f t="shared" si="210"/>
        <v/>
      </c>
      <c r="BB501" s="110" t="str">
        <f t="shared" si="203"/>
        <v/>
      </c>
      <c r="BC501" s="110" t="str">
        <f t="shared" si="204"/>
        <v/>
      </c>
      <c r="BD501" s="110" t="str">
        <f t="shared" si="205"/>
        <v/>
      </c>
      <c r="BE501" s="110" t="str">
        <f t="shared" si="206"/>
        <v/>
      </c>
      <c r="BF501" s="110" t="str">
        <f t="shared" si="207"/>
        <v/>
      </c>
      <c r="BJ501" s="171" t="s">
        <v>1486</v>
      </c>
      <c r="BK501" s="171" t="s">
        <v>327</v>
      </c>
      <c r="BL501" s="171" t="s">
        <v>328</v>
      </c>
      <c r="BM501" s="171" t="s">
        <v>329</v>
      </c>
      <c r="BN501" s="171" t="s">
        <v>1487</v>
      </c>
    </row>
    <row r="502" spans="1:67" s="101" customFormat="1" ht="15">
      <c r="A502" s="35"/>
      <c r="B502" s="36"/>
      <c r="C502" s="36"/>
      <c r="D502" s="35"/>
      <c r="E502" s="36"/>
      <c r="F502" s="120"/>
      <c r="G502" s="97" t="str">
        <f t="shared" si="189"/>
        <v/>
      </c>
      <c r="H502" s="35"/>
      <c r="I502" s="36"/>
      <c r="J502" s="121"/>
      <c r="K502" s="121"/>
      <c r="L502" s="109">
        <f t="shared" si="190"/>
        <v>0</v>
      </c>
      <c r="M502" s="100">
        <f t="shared" si="191"/>
        <v>0</v>
      </c>
      <c r="N502" s="100"/>
      <c r="O502" s="110">
        <f t="shared" si="209"/>
        <v>0</v>
      </c>
      <c r="P502" s="110">
        <f t="shared" si="209"/>
        <v>0</v>
      </c>
      <c r="Q502" s="110">
        <f t="shared" si="209"/>
        <v>0</v>
      </c>
      <c r="R502" s="110">
        <f t="shared" si="209"/>
        <v>0</v>
      </c>
      <c r="S502" s="110">
        <f t="shared" si="209"/>
        <v>0</v>
      </c>
      <c r="T502" s="110">
        <f t="shared" si="209"/>
        <v>0</v>
      </c>
      <c r="U502" s="110">
        <f t="shared" si="211"/>
        <v>0</v>
      </c>
      <c r="V502" s="110">
        <f t="shared" si="211"/>
        <v>0</v>
      </c>
      <c r="W502" s="110">
        <f t="shared" si="211"/>
        <v>0</v>
      </c>
      <c r="X502" s="110">
        <f t="shared" si="211"/>
        <v>0</v>
      </c>
      <c r="Y502" s="110">
        <f t="shared" si="211"/>
        <v>0</v>
      </c>
      <c r="Z502" s="110">
        <f t="shared" si="211"/>
        <v>1</v>
      </c>
      <c r="AB502" s="110">
        <f t="shared" si="192"/>
        <v>0</v>
      </c>
      <c r="AC502" s="110">
        <f t="shared" si="193"/>
        <v>0</v>
      </c>
      <c r="AD502" s="110">
        <f t="shared" si="194"/>
        <v>0</v>
      </c>
      <c r="AE502" s="110">
        <f t="shared" si="195"/>
        <v>0</v>
      </c>
      <c r="AF502" s="110">
        <f t="shared" si="196"/>
        <v>0</v>
      </c>
      <c r="AG502" s="110">
        <f t="shared" si="197"/>
        <v>0</v>
      </c>
      <c r="AI502" s="111">
        <f t="shared" si="186"/>
        <v>0</v>
      </c>
      <c r="AJ502" s="111">
        <f t="shared" si="187"/>
        <v>0</v>
      </c>
      <c r="AK502" s="111">
        <f t="shared" si="188"/>
        <v>0</v>
      </c>
      <c r="AR502" s="110" t="str">
        <f t="shared" si="198"/>
        <v/>
      </c>
      <c r="AS502" s="110" t="str">
        <f t="shared" si="199"/>
        <v/>
      </c>
      <c r="AT502" s="110" t="str">
        <f t="shared" si="200"/>
        <v/>
      </c>
      <c r="AU502" s="110" t="str">
        <f t="shared" si="201"/>
        <v/>
      </c>
      <c r="AV502" s="110" t="str">
        <f t="shared" si="202"/>
        <v/>
      </c>
      <c r="AW502" s="110" t="str">
        <f t="shared" si="210"/>
        <v/>
      </c>
      <c r="AX502" s="110" t="str">
        <f t="shared" si="210"/>
        <v/>
      </c>
      <c r="AY502" s="110" t="str">
        <f t="shared" si="210"/>
        <v/>
      </c>
      <c r="AZ502" s="110" t="str">
        <f t="shared" si="210"/>
        <v/>
      </c>
      <c r="BA502" s="110" t="str">
        <f t="shared" si="210"/>
        <v/>
      </c>
      <c r="BB502" s="110" t="str">
        <f t="shared" si="203"/>
        <v/>
      </c>
      <c r="BC502" s="110" t="str">
        <f t="shared" si="204"/>
        <v/>
      </c>
      <c r="BD502" s="110" t="str">
        <f t="shared" si="205"/>
        <v/>
      </c>
      <c r="BE502" s="110" t="str">
        <f t="shared" si="206"/>
        <v/>
      </c>
      <c r="BF502" s="110" t="str">
        <f t="shared" si="207"/>
        <v/>
      </c>
      <c r="BJ502" s="171" t="s">
        <v>1488</v>
      </c>
      <c r="BK502" s="171" t="s">
        <v>521</v>
      </c>
      <c r="BL502" s="171" t="s">
        <v>522</v>
      </c>
      <c r="BM502" s="171" t="s">
        <v>314</v>
      </c>
      <c r="BN502" s="171" t="s">
        <v>1489</v>
      </c>
    </row>
    <row r="503" spans="1:67" s="101" customFormat="1" ht="15">
      <c r="A503" s="35"/>
      <c r="B503" s="36"/>
      <c r="C503" s="36"/>
      <c r="D503" s="35"/>
      <c r="E503" s="36"/>
      <c r="F503" s="120"/>
      <c r="G503" s="97" t="str">
        <f t="shared" si="189"/>
        <v/>
      </c>
      <c r="H503" s="35"/>
      <c r="I503" s="36"/>
      <c r="J503" s="121"/>
      <c r="K503" s="121"/>
      <c r="L503" s="109">
        <f t="shared" si="190"/>
        <v>0</v>
      </c>
      <c r="M503" s="100">
        <f t="shared" si="191"/>
        <v>0</v>
      </c>
      <c r="N503" s="100"/>
      <c r="O503" s="110">
        <f t="shared" si="209"/>
        <v>0</v>
      </c>
      <c r="P503" s="110">
        <f t="shared" si="209"/>
        <v>0</v>
      </c>
      <c r="Q503" s="110">
        <f t="shared" si="209"/>
        <v>0</v>
      </c>
      <c r="R503" s="110">
        <f t="shared" si="209"/>
        <v>0</v>
      </c>
      <c r="S503" s="110">
        <f t="shared" si="209"/>
        <v>0</v>
      </c>
      <c r="T503" s="110">
        <f t="shared" si="209"/>
        <v>0</v>
      </c>
      <c r="U503" s="110">
        <f t="shared" si="211"/>
        <v>0</v>
      </c>
      <c r="V503" s="110">
        <f t="shared" si="211"/>
        <v>0</v>
      </c>
      <c r="W503" s="110">
        <f t="shared" si="211"/>
        <v>0</v>
      </c>
      <c r="X503" s="110">
        <f t="shared" si="211"/>
        <v>0</v>
      </c>
      <c r="Y503" s="110">
        <f t="shared" si="211"/>
        <v>0</v>
      </c>
      <c r="Z503" s="110">
        <f t="shared" si="211"/>
        <v>1</v>
      </c>
      <c r="AB503" s="110">
        <f t="shared" si="192"/>
        <v>0</v>
      </c>
      <c r="AC503" s="110">
        <f t="shared" si="193"/>
        <v>0</v>
      </c>
      <c r="AD503" s="110">
        <f t="shared" si="194"/>
        <v>0</v>
      </c>
      <c r="AE503" s="110">
        <f t="shared" si="195"/>
        <v>0</v>
      </c>
      <c r="AF503" s="110">
        <f t="shared" si="196"/>
        <v>0</v>
      </c>
      <c r="AG503" s="110">
        <f t="shared" si="197"/>
        <v>0</v>
      </c>
      <c r="AI503" s="111">
        <f t="shared" si="186"/>
        <v>0</v>
      </c>
      <c r="AJ503" s="111">
        <f t="shared" si="187"/>
        <v>0</v>
      </c>
      <c r="AK503" s="111">
        <f t="shared" si="188"/>
        <v>0</v>
      </c>
      <c r="AR503" s="110" t="str">
        <f t="shared" si="198"/>
        <v/>
      </c>
      <c r="AS503" s="110" t="str">
        <f t="shared" si="199"/>
        <v/>
      </c>
      <c r="AT503" s="110" t="str">
        <f t="shared" si="200"/>
        <v/>
      </c>
      <c r="AU503" s="110" t="str">
        <f t="shared" si="201"/>
        <v/>
      </c>
      <c r="AV503" s="110" t="str">
        <f t="shared" si="202"/>
        <v/>
      </c>
      <c r="AW503" s="110" t="str">
        <f t="shared" si="210"/>
        <v/>
      </c>
      <c r="AX503" s="110" t="str">
        <f t="shared" si="210"/>
        <v/>
      </c>
      <c r="AY503" s="110" t="str">
        <f t="shared" si="210"/>
        <v/>
      </c>
      <c r="AZ503" s="110" t="str">
        <f t="shared" si="210"/>
        <v/>
      </c>
      <c r="BA503" s="110" t="str">
        <f t="shared" si="210"/>
        <v/>
      </c>
      <c r="BB503" s="110" t="str">
        <f t="shared" si="203"/>
        <v/>
      </c>
      <c r="BC503" s="110" t="str">
        <f t="shared" si="204"/>
        <v/>
      </c>
      <c r="BD503" s="110" t="str">
        <f t="shared" si="205"/>
        <v/>
      </c>
      <c r="BE503" s="110" t="str">
        <f t="shared" si="206"/>
        <v/>
      </c>
      <c r="BF503" s="110" t="str">
        <f t="shared" si="207"/>
        <v/>
      </c>
      <c r="BJ503" s="171" t="s">
        <v>1490</v>
      </c>
      <c r="BK503" s="171" t="s">
        <v>521</v>
      </c>
      <c r="BL503" s="171" t="s">
        <v>522</v>
      </c>
      <c r="BM503" s="171" t="s">
        <v>314</v>
      </c>
      <c r="BN503" s="171" t="s">
        <v>1491</v>
      </c>
    </row>
    <row r="504" spans="1:67" ht="15.75" thickBot="1">
      <c r="A504" s="35"/>
      <c r="B504" s="36"/>
      <c r="C504" s="36"/>
      <c r="D504" s="35"/>
      <c r="E504" s="36"/>
      <c r="F504" s="120"/>
      <c r="G504" s="97" t="str">
        <f t="shared" si="189"/>
        <v/>
      </c>
      <c r="H504" s="35"/>
      <c r="I504" s="36"/>
      <c r="J504" s="121"/>
      <c r="K504" s="121"/>
      <c r="L504" s="109">
        <f t="shared" si="190"/>
        <v>0</v>
      </c>
      <c r="M504" s="100">
        <f t="shared" si="191"/>
        <v>0</v>
      </c>
      <c r="N504" s="100"/>
      <c r="O504" s="110">
        <f t="shared" si="209"/>
        <v>0</v>
      </c>
      <c r="P504" s="110">
        <f t="shared" si="209"/>
        <v>0</v>
      </c>
      <c r="Q504" s="110">
        <f t="shared" si="209"/>
        <v>0</v>
      </c>
      <c r="R504" s="110">
        <f t="shared" si="209"/>
        <v>0</v>
      </c>
      <c r="S504" s="110">
        <f t="shared" si="209"/>
        <v>0</v>
      </c>
      <c r="T504" s="110">
        <f t="shared" si="209"/>
        <v>0</v>
      </c>
      <c r="U504" s="110">
        <f t="shared" si="211"/>
        <v>0</v>
      </c>
      <c r="V504" s="110">
        <f t="shared" si="211"/>
        <v>0</v>
      </c>
      <c r="W504" s="110">
        <f t="shared" si="211"/>
        <v>0</v>
      </c>
      <c r="X504" s="110">
        <f t="shared" si="211"/>
        <v>0</v>
      </c>
      <c r="Y504" s="110">
        <f t="shared" si="211"/>
        <v>0</v>
      </c>
      <c r="Z504" s="110">
        <f t="shared" si="211"/>
        <v>1</v>
      </c>
      <c r="AA504" s="101"/>
      <c r="AB504" s="110">
        <f t="shared" si="192"/>
        <v>0</v>
      </c>
      <c r="AC504" s="110">
        <f t="shared" si="193"/>
        <v>0</v>
      </c>
      <c r="AD504" s="110">
        <f t="shared" si="194"/>
        <v>0</v>
      </c>
      <c r="AE504" s="110">
        <f t="shared" si="195"/>
        <v>0</v>
      </c>
      <c r="AF504" s="110">
        <f t="shared" si="196"/>
        <v>0</v>
      </c>
      <c r="AG504" s="110">
        <f t="shared" si="197"/>
        <v>0</v>
      </c>
      <c r="AH504" s="101"/>
      <c r="AI504" s="111">
        <f t="shared" si="186"/>
        <v>0</v>
      </c>
      <c r="AJ504" s="111">
        <f t="shared" si="187"/>
        <v>0</v>
      </c>
      <c r="AK504" s="111">
        <f t="shared" si="188"/>
        <v>0</v>
      </c>
      <c r="AN504" s="101"/>
      <c r="AP504" s="102"/>
      <c r="AR504" s="110" t="str">
        <f t="shared" si="198"/>
        <v/>
      </c>
      <c r="AS504" s="110" t="str">
        <f t="shared" si="199"/>
        <v/>
      </c>
      <c r="AT504" s="110" t="str">
        <f t="shared" si="200"/>
        <v/>
      </c>
      <c r="AU504" s="110" t="str">
        <f t="shared" si="201"/>
        <v/>
      </c>
      <c r="AV504" s="110" t="str">
        <f t="shared" si="202"/>
        <v/>
      </c>
      <c r="AW504" s="110" t="str">
        <f t="shared" si="210"/>
        <v/>
      </c>
      <c r="AX504" s="110" t="str">
        <f t="shared" si="210"/>
        <v/>
      </c>
      <c r="AY504" s="110" t="str">
        <f t="shared" si="210"/>
        <v/>
      </c>
      <c r="AZ504" s="110" t="str">
        <f t="shared" si="210"/>
        <v/>
      </c>
      <c r="BA504" s="110" t="str">
        <f t="shared" si="210"/>
        <v/>
      </c>
      <c r="BB504" s="110" t="str">
        <f t="shared" si="203"/>
        <v/>
      </c>
      <c r="BC504" s="110" t="str">
        <f t="shared" si="204"/>
        <v/>
      </c>
      <c r="BD504" s="110" t="str">
        <f t="shared" si="205"/>
        <v/>
      </c>
      <c r="BE504" s="110" t="str">
        <f t="shared" si="206"/>
        <v/>
      </c>
      <c r="BF504" s="110" t="str">
        <f t="shared" si="207"/>
        <v/>
      </c>
      <c r="BI504" s="101"/>
      <c r="BJ504" s="171" t="s">
        <v>1492</v>
      </c>
      <c r="BK504" s="171" t="s">
        <v>1493</v>
      </c>
      <c r="BL504" s="171" t="s">
        <v>1494</v>
      </c>
      <c r="BM504" s="171" t="s">
        <v>304</v>
      </c>
      <c r="BN504" s="171" t="s">
        <v>1494</v>
      </c>
      <c r="BO504" s="101"/>
    </row>
    <row r="505" spans="1:67" s="101" customFormat="1" ht="16.5" thickTop="1" thickBot="1">
      <c r="A505" s="113" t="s">
        <v>11</v>
      </c>
      <c r="B505" s="114"/>
      <c r="C505" s="114"/>
      <c r="D505" s="114"/>
      <c r="E505" s="114"/>
      <c r="F505" s="114"/>
      <c r="G505" s="114"/>
      <c r="H505" s="114"/>
      <c r="I505" s="114"/>
      <c r="J505" s="115">
        <f>AI505</f>
        <v>0</v>
      </c>
      <c r="K505" s="115">
        <f>AJ505</f>
        <v>0</v>
      </c>
      <c r="L505" s="109">
        <f t="shared" si="190"/>
        <v>0</v>
      </c>
      <c r="M505" s="116"/>
      <c r="N505" s="116"/>
      <c r="Z505" s="110">
        <f t="shared" si="211"/>
        <v>1</v>
      </c>
      <c r="AB505" s="147">
        <f>SUM(AB5:AB504)</f>
        <v>0</v>
      </c>
      <c r="AC505" s="147">
        <f t="shared" ref="AC505:AG505" si="212">SUM(AC5:AC504)</f>
        <v>0</v>
      </c>
      <c r="AD505" s="163">
        <f t="shared" si="212"/>
        <v>0</v>
      </c>
      <c r="AE505" s="163">
        <f t="shared" si="212"/>
        <v>0</v>
      </c>
      <c r="AF505" s="147">
        <f t="shared" si="212"/>
        <v>0</v>
      </c>
      <c r="AG505" s="147">
        <f t="shared" si="212"/>
        <v>0</v>
      </c>
      <c r="AI505" s="117">
        <f>SUM(AI5:AI504)</f>
        <v>0</v>
      </c>
      <c r="AJ505" s="117">
        <f t="shared" ref="AJ505" si="213">SUM(AJ5:AJ504)</f>
        <v>0</v>
      </c>
      <c r="AK505" s="117">
        <f>SUM(AK5:AK504)</f>
        <v>0</v>
      </c>
      <c r="BJ505" s="171" t="s">
        <v>1495</v>
      </c>
      <c r="BK505" s="171" t="s">
        <v>1301</v>
      </c>
      <c r="BL505" s="171" t="s">
        <v>1302</v>
      </c>
      <c r="BM505" s="171" t="s">
        <v>1303</v>
      </c>
      <c r="BN505" s="171" t="s">
        <v>1496</v>
      </c>
    </row>
    <row r="506" spans="1:67" s="101" customFormat="1" ht="34.15" customHeight="1" thickTop="1">
      <c r="A506" s="99"/>
      <c r="B506" s="99"/>
      <c r="C506" s="99"/>
      <c r="D506" s="99"/>
      <c r="E506" s="99"/>
      <c r="F506" s="99"/>
      <c r="G506" s="99"/>
      <c r="H506" s="99"/>
      <c r="I506" s="99"/>
      <c r="J506" s="239">
        <f>IF(AI506=0,0,AN10)</f>
        <v>0</v>
      </c>
      <c r="K506" s="239"/>
      <c r="L506" s="239"/>
      <c r="AG506" s="168"/>
      <c r="AH506" s="169"/>
      <c r="AI506" s="118">
        <f>IF(SUM(J5:J504)=AI505,0,1)</f>
        <v>0</v>
      </c>
      <c r="AJ506" s="118">
        <f>IF(SUM(K5:K504)=AJ505,0,1)</f>
        <v>0</v>
      </c>
      <c r="AK506" s="162" t="s">
        <v>78</v>
      </c>
      <c r="BJ506" s="171" t="s">
        <v>1497</v>
      </c>
      <c r="BK506" s="171" t="s">
        <v>986</v>
      </c>
      <c r="BL506" s="171" t="s">
        <v>987</v>
      </c>
      <c r="BM506" s="171" t="s">
        <v>357</v>
      </c>
      <c r="BN506" s="171" t="s">
        <v>1498</v>
      </c>
    </row>
    <row r="507" spans="1:67" s="101" customFormat="1" ht="15">
      <c r="A507" s="99"/>
      <c r="B507" s="99"/>
      <c r="C507" s="99"/>
      <c r="D507" s="99"/>
      <c r="E507" s="99"/>
      <c r="F507" s="99"/>
      <c r="G507" s="99"/>
      <c r="H507" s="99"/>
      <c r="I507" s="99"/>
      <c r="J507" s="99"/>
      <c r="K507" s="119"/>
      <c r="L507" s="119"/>
      <c r="BJ507" s="171" t="s">
        <v>1499</v>
      </c>
      <c r="BK507" s="171" t="s">
        <v>571</v>
      </c>
      <c r="BL507" s="171" t="s">
        <v>572</v>
      </c>
      <c r="BM507" s="171" t="s">
        <v>304</v>
      </c>
      <c r="BN507" s="171" t="s">
        <v>1500</v>
      </c>
    </row>
    <row r="508" spans="1:67" s="101" customFormat="1" ht="15">
      <c r="A508" s="99"/>
      <c r="B508" s="99"/>
      <c r="C508" s="99"/>
      <c r="D508" s="99"/>
      <c r="E508" s="99"/>
      <c r="F508" s="99"/>
      <c r="G508" s="99"/>
      <c r="H508" s="99"/>
      <c r="I508" s="99"/>
      <c r="J508" s="99"/>
      <c r="K508" s="99"/>
      <c r="BJ508" s="171" t="s">
        <v>1501</v>
      </c>
      <c r="BK508" s="171" t="s">
        <v>474</v>
      </c>
      <c r="BL508" s="171" t="s">
        <v>2346</v>
      </c>
      <c r="BM508" s="171" t="s">
        <v>314</v>
      </c>
      <c r="BN508" s="171" t="s">
        <v>1502</v>
      </c>
    </row>
    <row r="509" spans="1:67" s="101" customFormat="1" ht="15">
      <c r="A509" s="99"/>
      <c r="B509" s="99"/>
      <c r="C509" s="99"/>
      <c r="D509" s="99"/>
      <c r="E509" s="99"/>
      <c r="F509" s="99"/>
      <c r="G509" s="99"/>
      <c r="H509" s="99"/>
      <c r="I509" s="99"/>
      <c r="J509" s="99"/>
      <c r="K509" s="99"/>
      <c r="BJ509" s="171" t="s">
        <v>1503</v>
      </c>
      <c r="BK509" s="171" t="s">
        <v>969</v>
      </c>
      <c r="BL509" s="171" t="s">
        <v>970</v>
      </c>
      <c r="BM509" s="171" t="s">
        <v>971</v>
      </c>
      <c r="BN509" s="171" t="s">
        <v>1504</v>
      </c>
    </row>
    <row r="510" spans="1:67" s="101" customFormat="1" ht="15">
      <c r="A510" s="99"/>
      <c r="B510" s="99"/>
      <c r="C510" s="99"/>
      <c r="D510" s="99"/>
      <c r="E510" s="99"/>
      <c r="F510" s="99"/>
      <c r="G510" s="99"/>
      <c r="H510" s="99"/>
      <c r="I510" s="99"/>
      <c r="J510" s="99"/>
      <c r="K510" s="99"/>
      <c r="BJ510" s="171" t="s">
        <v>1505</v>
      </c>
      <c r="BK510" s="171" t="s">
        <v>1254</v>
      </c>
      <c r="BL510" s="171" t="s">
        <v>1255</v>
      </c>
      <c r="BM510" s="171" t="s">
        <v>334</v>
      </c>
      <c r="BN510" s="171" t="s">
        <v>1506</v>
      </c>
    </row>
    <row r="511" spans="1:67" s="101" customFormat="1" ht="15">
      <c r="A511" s="99"/>
      <c r="B511" s="99"/>
      <c r="C511" s="99"/>
      <c r="D511" s="99"/>
      <c r="E511" s="99"/>
      <c r="F511" s="99"/>
      <c r="G511" s="99"/>
      <c r="H511" s="99"/>
      <c r="I511" s="99"/>
      <c r="J511" s="99"/>
      <c r="K511" s="99"/>
      <c r="BJ511" s="171" t="s">
        <v>1507</v>
      </c>
      <c r="BK511" s="171" t="s">
        <v>332</v>
      </c>
      <c r="BL511" s="171" t="s">
        <v>333</v>
      </c>
      <c r="BM511" s="171" t="s">
        <v>334</v>
      </c>
      <c r="BN511" s="171" t="s">
        <v>1508</v>
      </c>
    </row>
    <row r="512" spans="1:67" s="101" customFormat="1" ht="15">
      <c r="A512" s="99"/>
      <c r="B512" s="99"/>
      <c r="C512" s="99"/>
      <c r="D512" s="99"/>
      <c r="E512" s="99"/>
      <c r="F512" s="99"/>
      <c r="G512" s="99"/>
      <c r="H512" s="99"/>
      <c r="I512" s="99"/>
      <c r="J512" s="99"/>
      <c r="K512" s="99"/>
      <c r="BJ512" s="171" t="s">
        <v>1509</v>
      </c>
      <c r="BK512" s="171" t="s">
        <v>485</v>
      </c>
      <c r="BL512" s="171" t="s">
        <v>486</v>
      </c>
      <c r="BM512" s="171" t="s">
        <v>304</v>
      </c>
      <c r="BN512" s="171" t="s">
        <v>1510</v>
      </c>
    </row>
    <row r="513" spans="1:67" s="101" customFormat="1" ht="15">
      <c r="A513" s="99"/>
      <c r="B513" s="99"/>
      <c r="C513" s="99"/>
      <c r="D513" s="99"/>
      <c r="E513" s="99"/>
      <c r="F513" s="99"/>
      <c r="G513" s="99"/>
      <c r="H513" s="99"/>
      <c r="I513" s="99"/>
      <c r="J513" s="99"/>
      <c r="K513" s="99"/>
      <c r="BJ513" s="171" t="s">
        <v>1511</v>
      </c>
      <c r="BK513" s="171" t="s">
        <v>1512</v>
      </c>
      <c r="BL513" s="171" t="s">
        <v>1513</v>
      </c>
      <c r="BM513" s="171" t="s">
        <v>304</v>
      </c>
      <c r="BN513" s="171" t="s">
        <v>1514</v>
      </c>
    </row>
    <row r="514" spans="1:67" s="101" customFormat="1" ht="15">
      <c r="A514" s="99"/>
      <c r="B514" s="99"/>
      <c r="C514" s="99"/>
      <c r="D514" s="99"/>
      <c r="E514" s="99"/>
      <c r="F514" s="99"/>
      <c r="G514" s="99"/>
      <c r="H514" s="99"/>
      <c r="I514" s="99"/>
      <c r="J514" s="99"/>
      <c r="K514" s="99"/>
      <c r="BJ514" s="171" t="s">
        <v>1515</v>
      </c>
      <c r="BK514" s="171" t="s">
        <v>341</v>
      </c>
      <c r="BL514" s="171" t="s">
        <v>342</v>
      </c>
      <c r="BM514" s="171" t="s">
        <v>334</v>
      </c>
      <c r="BN514" s="171" t="s">
        <v>1516</v>
      </c>
    </row>
    <row r="515" spans="1:67" s="101" customFormat="1" ht="15">
      <c r="A515" s="99"/>
      <c r="B515" s="99"/>
      <c r="C515" s="99"/>
      <c r="D515" s="99"/>
      <c r="E515" s="99"/>
      <c r="F515" s="99"/>
      <c r="G515" s="99"/>
      <c r="H515" s="99"/>
      <c r="I515" s="99"/>
      <c r="J515" s="99"/>
      <c r="K515" s="99"/>
      <c r="M515" s="100"/>
      <c r="N515" s="100"/>
      <c r="BJ515" s="171" t="s">
        <v>1517</v>
      </c>
      <c r="BK515" s="171" t="s">
        <v>521</v>
      </c>
      <c r="BL515" s="171" t="s">
        <v>522</v>
      </c>
      <c r="BM515" s="171" t="s">
        <v>314</v>
      </c>
      <c r="BN515" s="171" t="s">
        <v>1518</v>
      </c>
    </row>
    <row r="516" spans="1:67" s="101" customFormat="1" ht="15">
      <c r="A516" s="99"/>
      <c r="B516" s="99"/>
      <c r="C516" s="99"/>
      <c r="D516" s="99"/>
      <c r="E516" s="99"/>
      <c r="F516" s="99"/>
      <c r="G516" s="99"/>
      <c r="H516" s="99"/>
      <c r="I516" s="99"/>
      <c r="J516" s="99"/>
      <c r="K516" s="99"/>
      <c r="BJ516" s="171" t="s">
        <v>1519</v>
      </c>
      <c r="BK516" s="171" t="s">
        <v>1520</v>
      </c>
      <c r="BL516" s="171" t="s">
        <v>1521</v>
      </c>
      <c r="BM516" s="171" t="s">
        <v>314</v>
      </c>
      <c r="BN516" s="171" t="s">
        <v>1522</v>
      </c>
    </row>
    <row r="517" spans="1:67" s="101" customFormat="1" ht="15">
      <c r="A517" s="99"/>
      <c r="B517" s="99"/>
      <c r="C517" s="99"/>
      <c r="D517" s="99"/>
      <c r="E517" s="99"/>
      <c r="F517" s="99"/>
      <c r="G517" s="99"/>
      <c r="H517" s="99"/>
      <c r="I517" s="99"/>
      <c r="J517" s="99"/>
      <c r="K517" s="99"/>
      <c r="BJ517" s="171" t="s">
        <v>1523</v>
      </c>
      <c r="BK517" s="171" t="s">
        <v>1317</v>
      </c>
      <c r="BL517" s="171" t="s">
        <v>420</v>
      </c>
      <c r="BM517" s="171" t="s">
        <v>599</v>
      </c>
      <c r="BN517" s="171" t="s">
        <v>1524</v>
      </c>
    </row>
    <row r="518" spans="1:67" s="101" customFormat="1" ht="15">
      <c r="A518" s="99"/>
      <c r="B518" s="99"/>
      <c r="C518" s="99"/>
      <c r="D518" s="99"/>
      <c r="E518" s="99"/>
      <c r="F518" s="99"/>
      <c r="G518" s="99"/>
      <c r="H518" s="99"/>
      <c r="I518" s="99"/>
      <c r="J518" s="99"/>
      <c r="K518" s="99"/>
      <c r="BJ518" s="171" t="s">
        <v>1525</v>
      </c>
      <c r="BK518" s="171" t="s">
        <v>1526</v>
      </c>
      <c r="BL518" s="171" t="s">
        <v>1527</v>
      </c>
      <c r="BM518" s="171" t="s">
        <v>329</v>
      </c>
      <c r="BN518" s="171" t="s">
        <v>1528</v>
      </c>
    </row>
    <row r="519" spans="1:67" s="101" customFormat="1" ht="15">
      <c r="A519" s="99"/>
      <c r="B519" s="99"/>
      <c r="C519" s="99"/>
      <c r="D519" s="99"/>
      <c r="E519" s="99"/>
      <c r="F519" s="99"/>
      <c r="G519" s="99"/>
      <c r="H519" s="99"/>
      <c r="I519" s="99"/>
      <c r="J519" s="99"/>
      <c r="K519" s="99"/>
      <c r="BJ519" s="171" t="s">
        <v>1529</v>
      </c>
      <c r="BK519" s="171" t="s">
        <v>485</v>
      </c>
      <c r="BL519" s="171" t="s">
        <v>486</v>
      </c>
      <c r="BM519" s="171" t="s">
        <v>304</v>
      </c>
      <c r="BN519" s="171" t="s">
        <v>1530</v>
      </c>
    </row>
    <row r="520" spans="1:67" s="101" customFormat="1" ht="15">
      <c r="A520" s="99"/>
      <c r="B520" s="99"/>
      <c r="C520" s="99"/>
      <c r="D520" s="99"/>
      <c r="E520" s="99"/>
      <c r="F520" s="99"/>
      <c r="G520" s="99"/>
      <c r="H520" s="99"/>
      <c r="I520" s="99"/>
      <c r="J520" s="99"/>
      <c r="K520" s="99"/>
      <c r="BJ520" s="171" t="s">
        <v>1531</v>
      </c>
      <c r="BK520" s="171" t="s">
        <v>571</v>
      </c>
      <c r="BL520" s="171" t="s">
        <v>572</v>
      </c>
      <c r="BM520" s="171" t="s">
        <v>304</v>
      </c>
      <c r="BN520" s="171" t="s">
        <v>1532</v>
      </c>
    </row>
    <row r="521" spans="1:67" s="101" customFormat="1" ht="15">
      <c r="A521" s="99"/>
      <c r="B521" s="99"/>
      <c r="C521" s="99"/>
      <c r="D521" s="99"/>
      <c r="E521" s="99"/>
      <c r="F521" s="99"/>
      <c r="G521" s="99"/>
      <c r="H521" s="99"/>
      <c r="I521" s="99"/>
      <c r="J521" s="99"/>
      <c r="K521" s="99"/>
      <c r="BJ521" s="171" t="s">
        <v>1533</v>
      </c>
      <c r="BK521" s="171" t="s">
        <v>521</v>
      </c>
      <c r="BL521" s="171" t="s">
        <v>522</v>
      </c>
      <c r="BM521" s="171" t="s">
        <v>314</v>
      </c>
      <c r="BN521" s="171" t="s">
        <v>1534</v>
      </c>
    </row>
    <row r="522" spans="1:67" ht="15">
      <c r="BG522" s="101"/>
      <c r="BH522" s="101"/>
      <c r="BI522" s="101"/>
      <c r="BJ522" s="171" t="s">
        <v>1535</v>
      </c>
      <c r="BK522" s="171" t="s">
        <v>398</v>
      </c>
      <c r="BL522" s="171" t="s">
        <v>399</v>
      </c>
      <c r="BM522" s="171" t="s">
        <v>352</v>
      </c>
      <c r="BN522" s="171" t="s">
        <v>1536</v>
      </c>
      <c r="BO522" s="101"/>
    </row>
    <row r="523" spans="1:67" ht="15">
      <c r="BG523" s="101"/>
      <c r="BH523" s="101"/>
      <c r="BI523" s="101"/>
      <c r="BJ523" s="171" t="s">
        <v>1537</v>
      </c>
      <c r="BK523" s="171" t="s">
        <v>986</v>
      </c>
      <c r="BL523" s="171" t="s">
        <v>987</v>
      </c>
      <c r="BM523" s="171" t="s">
        <v>357</v>
      </c>
      <c r="BN523" s="171" t="s">
        <v>1538</v>
      </c>
      <c r="BO523" s="101"/>
    </row>
    <row r="524" spans="1:67" s="101" customFormat="1" ht="15">
      <c r="A524" s="99"/>
      <c r="B524" s="99"/>
      <c r="C524" s="99"/>
      <c r="D524" s="99"/>
      <c r="E524" s="99"/>
      <c r="F524" s="99"/>
      <c r="G524" s="99"/>
      <c r="H524" s="99"/>
      <c r="I524" s="99"/>
      <c r="J524" s="99"/>
      <c r="K524" s="99"/>
      <c r="BJ524" s="171" t="s">
        <v>1539</v>
      </c>
      <c r="BK524" s="171" t="s">
        <v>1540</v>
      </c>
      <c r="BL524" s="171" t="s">
        <v>1541</v>
      </c>
      <c r="BM524" s="171" t="s">
        <v>314</v>
      </c>
      <c r="BN524" s="171" t="s">
        <v>1542</v>
      </c>
    </row>
    <row r="525" spans="1:67" s="101" customFormat="1" ht="15">
      <c r="A525" s="99"/>
      <c r="B525" s="99"/>
      <c r="C525" s="99"/>
      <c r="D525" s="99"/>
      <c r="E525" s="99"/>
      <c r="F525" s="99"/>
      <c r="G525" s="99"/>
      <c r="H525" s="99"/>
      <c r="I525" s="99"/>
      <c r="J525" s="99"/>
      <c r="K525" s="99"/>
      <c r="BJ525" s="171" t="s">
        <v>1543</v>
      </c>
      <c r="BK525" s="171" t="s">
        <v>1544</v>
      </c>
      <c r="BL525" s="171" t="s">
        <v>1545</v>
      </c>
      <c r="BM525" s="171" t="s">
        <v>304</v>
      </c>
      <c r="BN525" s="171" t="s">
        <v>1546</v>
      </c>
    </row>
    <row r="526" spans="1:67" s="101" customFormat="1" ht="15">
      <c r="A526" s="99"/>
      <c r="B526" s="99"/>
      <c r="C526" s="99"/>
      <c r="D526" s="99"/>
      <c r="E526" s="99"/>
      <c r="F526" s="99"/>
      <c r="G526" s="99"/>
      <c r="H526" s="99"/>
      <c r="I526" s="99"/>
      <c r="J526" s="99"/>
      <c r="K526" s="99"/>
      <c r="BJ526" s="171" t="s">
        <v>1547</v>
      </c>
      <c r="BK526" s="171" t="s">
        <v>1197</v>
      </c>
      <c r="BL526" s="171" t="s">
        <v>1198</v>
      </c>
      <c r="BM526" s="171" t="s">
        <v>1199</v>
      </c>
      <c r="BN526" s="171" t="s">
        <v>1548</v>
      </c>
    </row>
    <row r="527" spans="1:67" s="101" customFormat="1" ht="15">
      <c r="A527" s="99"/>
      <c r="B527" s="99"/>
      <c r="C527" s="99"/>
      <c r="D527" s="99"/>
      <c r="E527" s="99"/>
      <c r="F527" s="99"/>
      <c r="G527" s="99"/>
      <c r="H527" s="99"/>
      <c r="I527" s="99"/>
      <c r="J527" s="99"/>
      <c r="K527" s="99"/>
      <c r="BJ527" s="171" t="s">
        <v>1549</v>
      </c>
      <c r="BK527" s="171" t="s">
        <v>1317</v>
      </c>
      <c r="BL527" s="171" t="s">
        <v>420</v>
      </c>
      <c r="BM527" s="171" t="s">
        <v>599</v>
      </c>
      <c r="BN527" s="171" t="s">
        <v>1550</v>
      </c>
    </row>
    <row r="528" spans="1:67" s="101" customFormat="1" ht="15">
      <c r="A528" s="99"/>
      <c r="B528" s="99"/>
      <c r="C528" s="99"/>
      <c r="D528" s="99"/>
      <c r="E528" s="99"/>
      <c r="F528" s="99"/>
      <c r="G528" s="99"/>
      <c r="H528" s="99"/>
      <c r="I528" s="99"/>
      <c r="J528" s="99"/>
      <c r="K528" s="99"/>
      <c r="BJ528" s="171" t="s">
        <v>1551</v>
      </c>
      <c r="BK528" s="171" t="s">
        <v>474</v>
      </c>
      <c r="BL528" s="171" t="s">
        <v>2346</v>
      </c>
      <c r="BM528" s="171" t="s">
        <v>314</v>
      </c>
      <c r="BN528" s="171" t="s">
        <v>1552</v>
      </c>
    </row>
    <row r="529" spans="1:67" s="101" customFormat="1" ht="15">
      <c r="A529" s="99"/>
      <c r="B529" s="99"/>
      <c r="C529" s="99"/>
      <c r="D529" s="99"/>
      <c r="E529" s="99"/>
      <c r="F529" s="99"/>
      <c r="G529" s="99"/>
      <c r="H529" s="99"/>
      <c r="I529" s="99"/>
      <c r="J529" s="99"/>
      <c r="K529" s="99"/>
      <c r="BJ529" s="171" t="s">
        <v>1553</v>
      </c>
      <c r="BK529" s="171" t="s">
        <v>1282</v>
      </c>
      <c r="BL529" s="171" t="s">
        <v>1283</v>
      </c>
      <c r="BM529" s="171" t="s">
        <v>314</v>
      </c>
      <c r="BN529" s="171" t="s">
        <v>1554</v>
      </c>
    </row>
    <row r="530" spans="1:67" s="101" customFormat="1" ht="15">
      <c r="A530" s="99"/>
      <c r="B530" s="99"/>
      <c r="C530" s="99"/>
      <c r="D530" s="99"/>
      <c r="E530" s="99"/>
      <c r="F530" s="99"/>
      <c r="G530" s="99"/>
      <c r="H530" s="99"/>
      <c r="I530" s="99"/>
      <c r="J530" s="99"/>
      <c r="K530" s="99"/>
      <c r="BJ530" s="171" t="s">
        <v>1555</v>
      </c>
      <c r="BK530" s="171" t="s">
        <v>485</v>
      </c>
      <c r="BL530" s="171" t="s">
        <v>486</v>
      </c>
      <c r="BM530" s="171" t="s">
        <v>304</v>
      </c>
      <c r="BN530" s="171" t="s">
        <v>1556</v>
      </c>
    </row>
    <row r="531" spans="1:67" s="101" customFormat="1" ht="15">
      <c r="A531" s="99"/>
      <c r="B531" s="99"/>
      <c r="C531" s="99"/>
      <c r="D531" s="99"/>
      <c r="E531" s="99"/>
      <c r="F531" s="99"/>
      <c r="G531" s="99"/>
      <c r="H531" s="99"/>
      <c r="I531" s="99"/>
      <c r="J531" s="99"/>
      <c r="K531" s="99"/>
      <c r="BJ531" s="171" t="s">
        <v>1557</v>
      </c>
      <c r="BK531" s="171" t="s">
        <v>1558</v>
      </c>
      <c r="BL531" s="171" t="s">
        <v>1559</v>
      </c>
      <c r="BM531" s="171" t="s">
        <v>412</v>
      </c>
      <c r="BN531" s="171" t="s">
        <v>1560</v>
      </c>
    </row>
    <row r="532" spans="1:67" s="101" customFormat="1" ht="15">
      <c r="A532" s="99"/>
      <c r="B532" s="99"/>
      <c r="C532" s="99"/>
      <c r="D532" s="99"/>
      <c r="E532" s="99"/>
      <c r="F532" s="99"/>
      <c r="G532" s="99"/>
      <c r="H532" s="99"/>
      <c r="I532" s="99"/>
      <c r="J532" s="99"/>
      <c r="K532" s="99"/>
      <c r="BJ532" s="171" t="s">
        <v>1561</v>
      </c>
      <c r="BK532" s="171" t="s">
        <v>521</v>
      </c>
      <c r="BL532" s="171" t="s">
        <v>522</v>
      </c>
      <c r="BM532" s="171" t="s">
        <v>314</v>
      </c>
      <c r="BN532" s="171" t="s">
        <v>1562</v>
      </c>
    </row>
    <row r="533" spans="1:67" s="101" customFormat="1" ht="15">
      <c r="A533" s="99"/>
      <c r="B533" s="99"/>
      <c r="C533" s="99"/>
      <c r="D533" s="99"/>
      <c r="E533" s="99"/>
      <c r="F533" s="99"/>
      <c r="G533" s="99"/>
      <c r="H533" s="99"/>
      <c r="I533" s="99"/>
      <c r="J533" s="99"/>
      <c r="K533" s="99"/>
      <c r="BJ533" s="171" t="s">
        <v>1563</v>
      </c>
      <c r="BK533" s="171" t="s">
        <v>986</v>
      </c>
      <c r="BL533" s="171" t="s">
        <v>987</v>
      </c>
      <c r="BM533" s="171" t="s">
        <v>357</v>
      </c>
      <c r="BN533" s="171" t="s">
        <v>1564</v>
      </c>
    </row>
    <row r="534" spans="1:67" s="101" customFormat="1" ht="15">
      <c r="A534" s="99"/>
      <c r="B534" s="99"/>
      <c r="C534" s="99"/>
      <c r="D534" s="99"/>
      <c r="E534" s="99"/>
      <c r="F534" s="99"/>
      <c r="G534" s="99"/>
      <c r="H534" s="99"/>
      <c r="I534" s="99"/>
      <c r="J534" s="99"/>
      <c r="K534" s="99"/>
      <c r="BJ534" s="171" t="s">
        <v>1565</v>
      </c>
      <c r="BK534" s="171" t="s">
        <v>1080</v>
      </c>
      <c r="BL534" s="171" t="s">
        <v>1081</v>
      </c>
      <c r="BM534" s="171" t="s">
        <v>1082</v>
      </c>
      <c r="BN534" s="171" t="s">
        <v>1566</v>
      </c>
    </row>
    <row r="535" spans="1:67" s="101" customFormat="1" ht="15">
      <c r="A535" s="99"/>
      <c r="B535" s="99"/>
      <c r="C535" s="99"/>
      <c r="D535" s="99"/>
      <c r="E535" s="99"/>
      <c r="F535" s="99"/>
      <c r="G535" s="99"/>
      <c r="H535" s="99"/>
      <c r="I535" s="99"/>
      <c r="J535" s="99"/>
      <c r="K535" s="99"/>
      <c r="BJ535" s="171" t="s">
        <v>1567</v>
      </c>
      <c r="BK535" s="171" t="s">
        <v>663</v>
      </c>
      <c r="BL535" s="171" t="s">
        <v>664</v>
      </c>
      <c r="BM535" s="171" t="s">
        <v>665</v>
      </c>
      <c r="BN535" s="171" t="s">
        <v>1568</v>
      </c>
    </row>
    <row r="536" spans="1:67" ht="15">
      <c r="BG536" s="101"/>
      <c r="BH536" s="101"/>
      <c r="BI536" s="101"/>
      <c r="BJ536" s="171" t="s">
        <v>1569</v>
      </c>
      <c r="BK536" s="171" t="s">
        <v>1396</v>
      </c>
      <c r="BL536" s="171" t="s">
        <v>1397</v>
      </c>
      <c r="BM536" s="171" t="s">
        <v>1177</v>
      </c>
      <c r="BN536" s="171" t="s">
        <v>1570</v>
      </c>
      <c r="BO536" s="101"/>
    </row>
    <row r="537" spans="1:67" s="101" customFormat="1" ht="15">
      <c r="A537" s="99"/>
      <c r="B537" s="99"/>
      <c r="C537" s="99"/>
      <c r="D537" s="99"/>
      <c r="E537" s="99"/>
      <c r="F537" s="99"/>
      <c r="G537" s="99"/>
      <c r="H537" s="99"/>
      <c r="I537" s="99"/>
      <c r="J537" s="99"/>
      <c r="K537" s="99"/>
      <c r="BJ537" s="171" t="s">
        <v>1571</v>
      </c>
      <c r="BK537" s="171" t="s">
        <v>1306</v>
      </c>
      <c r="BL537" s="171" t="s">
        <v>1307</v>
      </c>
      <c r="BM537" s="171" t="s">
        <v>1303</v>
      </c>
      <c r="BN537" s="171" t="s">
        <v>1572</v>
      </c>
    </row>
    <row r="538" spans="1:67" s="101" customFormat="1" ht="15">
      <c r="A538" s="99"/>
      <c r="B538" s="99"/>
      <c r="C538" s="99"/>
      <c r="D538" s="99"/>
      <c r="E538" s="99"/>
      <c r="F538" s="99"/>
      <c r="G538" s="99"/>
      <c r="H538" s="99"/>
      <c r="I538" s="99"/>
      <c r="J538" s="99"/>
      <c r="K538" s="99"/>
      <c r="BJ538" s="171" t="s">
        <v>1573</v>
      </c>
      <c r="BK538" s="171" t="s">
        <v>1197</v>
      </c>
      <c r="BL538" s="171" t="s">
        <v>1198</v>
      </c>
      <c r="BM538" s="171" t="s">
        <v>1199</v>
      </c>
      <c r="BN538" s="171" t="s">
        <v>1574</v>
      </c>
    </row>
    <row r="539" spans="1:67" s="101" customFormat="1" ht="15">
      <c r="A539" s="99"/>
      <c r="B539" s="99"/>
      <c r="C539" s="99"/>
      <c r="D539" s="99"/>
      <c r="E539" s="99"/>
      <c r="F539" s="99"/>
      <c r="G539" s="99"/>
      <c r="H539" s="99"/>
      <c r="I539" s="99"/>
      <c r="J539" s="99"/>
      <c r="K539" s="99"/>
      <c r="BJ539" s="171" t="s">
        <v>1575</v>
      </c>
      <c r="BK539" s="171" t="s">
        <v>1576</v>
      </c>
      <c r="BL539" s="171" t="s">
        <v>1577</v>
      </c>
      <c r="BM539" s="171" t="s">
        <v>352</v>
      </c>
      <c r="BN539" s="171" t="s">
        <v>1578</v>
      </c>
    </row>
    <row r="540" spans="1:67" s="101" customFormat="1" ht="15">
      <c r="A540" s="99"/>
      <c r="B540" s="99"/>
      <c r="C540" s="99"/>
      <c r="D540" s="99"/>
      <c r="E540" s="99"/>
      <c r="F540" s="99"/>
      <c r="G540" s="99"/>
      <c r="H540" s="99"/>
      <c r="I540" s="99"/>
      <c r="J540" s="99"/>
      <c r="K540" s="99"/>
      <c r="BJ540" s="171" t="s">
        <v>1579</v>
      </c>
      <c r="BK540" s="171" t="s">
        <v>1580</v>
      </c>
      <c r="BL540" s="171" t="s">
        <v>420</v>
      </c>
      <c r="BM540" s="171" t="s">
        <v>347</v>
      </c>
      <c r="BN540" s="171" t="s">
        <v>1581</v>
      </c>
    </row>
    <row r="541" spans="1:67" s="101" customFormat="1" ht="15">
      <c r="A541" s="99"/>
      <c r="B541" s="99"/>
      <c r="C541" s="99"/>
      <c r="D541" s="99"/>
      <c r="E541" s="99"/>
      <c r="F541" s="99"/>
      <c r="G541" s="99"/>
      <c r="H541" s="99"/>
      <c r="I541" s="99"/>
      <c r="J541" s="99"/>
      <c r="K541" s="99"/>
      <c r="BJ541" s="171" t="s">
        <v>1582</v>
      </c>
      <c r="BK541" s="171" t="s">
        <v>1306</v>
      </c>
      <c r="BL541" s="171" t="s">
        <v>1307</v>
      </c>
      <c r="BM541" s="171" t="s">
        <v>1303</v>
      </c>
      <c r="BN541" s="171" t="s">
        <v>1583</v>
      </c>
    </row>
    <row r="542" spans="1:67" s="101" customFormat="1" ht="15">
      <c r="A542" s="99"/>
      <c r="B542" s="99"/>
      <c r="C542" s="99"/>
      <c r="D542" s="99"/>
      <c r="E542" s="99"/>
      <c r="F542" s="99"/>
      <c r="G542" s="99"/>
      <c r="H542" s="99"/>
      <c r="I542" s="99"/>
      <c r="J542" s="99"/>
      <c r="K542" s="99"/>
      <c r="BJ542" s="171" t="s">
        <v>1584</v>
      </c>
      <c r="BK542" s="171" t="s">
        <v>903</v>
      </c>
      <c r="BL542" s="171" t="s">
        <v>904</v>
      </c>
      <c r="BM542" s="171" t="s">
        <v>314</v>
      </c>
      <c r="BN542" s="171" t="s">
        <v>1585</v>
      </c>
    </row>
    <row r="543" spans="1:67" s="101" customFormat="1" ht="15">
      <c r="A543" s="99"/>
      <c r="B543" s="99"/>
      <c r="C543" s="99"/>
      <c r="D543" s="99"/>
      <c r="E543" s="99"/>
      <c r="F543" s="99"/>
      <c r="G543" s="99"/>
      <c r="H543" s="99"/>
      <c r="I543" s="99"/>
      <c r="J543" s="99"/>
      <c r="K543" s="99"/>
      <c r="BJ543" s="171" t="s">
        <v>1586</v>
      </c>
      <c r="BK543" s="171" t="s">
        <v>1301</v>
      </c>
      <c r="BL543" s="171" t="s">
        <v>1302</v>
      </c>
      <c r="BM543" s="171" t="s">
        <v>1303</v>
      </c>
      <c r="BN543" s="171" t="s">
        <v>1587</v>
      </c>
    </row>
    <row r="544" spans="1:67" s="101" customFormat="1" ht="15">
      <c r="A544" s="99"/>
      <c r="B544" s="99"/>
      <c r="C544" s="99"/>
      <c r="D544" s="99"/>
      <c r="E544" s="99"/>
      <c r="F544" s="99"/>
      <c r="G544" s="99"/>
      <c r="H544" s="99"/>
      <c r="I544" s="99"/>
      <c r="J544" s="99"/>
      <c r="K544" s="99"/>
      <c r="BJ544" s="171" t="s">
        <v>1588</v>
      </c>
      <c r="BK544" s="171" t="s">
        <v>1589</v>
      </c>
      <c r="BL544" s="171" t="s">
        <v>1577</v>
      </c>
      <c r="BM544" s="171" t="s">
        <v>334</v>
      </c>
      <c r="BN544" s="171" t="s">
        <v>1590</v>
      </c>
    </row>
    <row r="545" spans="1:67" s="101" customFormat="1" ht="15">
      <c r="A545" s="99"/>
      <c r="B545" s="99"/>
      <c r="C545" s="99"/>
      <c r="D545" s="99"/>
      <c r="E545" s="99"/>
      <c r="F545" s="99"/>
      <c r="G545" s="99"/>
      <c r="H545" s="99"/>
      <c r="I545" s="99"/>
      <c r="J545" s="99"/>
      <c r="K545" s="99"/>
      <c r="BJ545" s="171" t="s">
        <v>1591</v>
      </c>
      <c r="BK545" s="171" t="s">
        <v>1197</v>
      </c>
      <c r="BL545" s="171" t="s">
        <v>1198</v>
      </c>
      <c r="BM545" s="171" t="s">
        <v>1199</v>
      </c>
      <c r="BN545" s="171" t="s">
        <v>1592</v>
      </c>
    </row>
    <row r="546" spans="1:67" s="101" customFormat="1" ht="15">
      <c r="A546" s="99"/>
      <c r="B546" s="99"/>
      <c r="C546" s="99"/>
      <c r="D546" s="99"/>
      <c r="E546" s="99"/>
      <c r="F546" s="99"/>
      <c r="G546" s="99"/>
      <c r="H546" s="99"/>
      <c r="I546" s="99"/>
      <c r="J546" s="99"/>
      <c r="K546" s="99"/>
      <c r="BJ546" s="171" t="s">
        <v>1593</v>
      </c>
      <c r="BK546" s="171" t="s">
        <v>505</v>
      </c>
      <c r="BL546" s="171" t="s">
        <v>506</v>
      </c>
      <c r="BM546" s="171" t="s">
        <v>329</v>
      </c>
      <c r="BN546" s="171" t="s">
        <v>1594</v>
      </c>
    </row>
    <row r="547" spans="1:67" s="101" customFormat="1" ht="15">
      <c r="A547" s="99"/>
      <c r="B547" s="99"/>
      <c r="C547" s="99"/>
      <c r="D547" s="99"/>
      <c r="E547" s="99"/>
      <c r="F547" s="99"/>
      <c r="G547" s="99"/>
      <c r="H547" s="99"/>
      <c r="I547" s="99"/>
      <c r="J547" s="99"/>
      <c r="K547" s="99"/>
      <c r="BJ547" s="171" t="s">
        <v>1595</v>
      </c>
      <c r="BK547" s="171" t="s">
        <v>332</v>
      </c>
      <c r="BL547" s="171" t="s">
        <v>333</v>
      </c>
      <c r="BM547" s="171" t="s">
        <v>334</v>
      </c>
      <c r="BN547" s="171" t="s">
        <v>1596</v>
      </c>
    </row>
    <row r="548" spans="1:67" s="101" customFormat="1" ht="15">
      <c r="A548" s="99"/>
      <c r="B548" s="99"/>
      <c r="C548" s="99"/>
      <c r="D548" s="99"/>
      <c r="E548" s="99"/>
      <c r="F548" s="99"/>
      <c r="G548" s="99"/>
      <c r="H548" s="99"/>
      <c r="I548" s="99"/>
      <c r="J548" s="99"/>
      <c r="K548" s="99"/>
      <c r="BJ548" s="171" t="s">
        <v>1597</v>
      </c>
      <c r="BK548" s="171" t="s">
        <v>327</v>
      </c>
      <c r="BL548" s="171" t="s">
        <v>328</v>
      </c>
      <c r="BM548" s="171" t="s">
        <v>329</v>
      </c>
      <c r="BN548" s="171" t="s">
        <v>1598</v>
      </c>
    </row>
    <row r="549" spans="1:67" s="101" customFormat="1" ht="15">
      <c r="A549" s="99"/>
      <c r="B549" s="99"/>
      <c r="C549" s="99"/>
      <c r="D549" s="99"/>
      <c r="E549" s="99"/>
      <c r="F549" s="99"/>
      <c r="G549" s="99"/>
      <c r="H549" s="99"/>
      <c r="I549" s="99"/>
      <c r="J549" s="99"/>
      <c r="K549" s="99"/>
      <c r="BJ549" s="171" t="s">
        <v>1599</v>
      </c>
      <c r="BK549" s="171" t="s">
        <v>509</v>
      </c>
      <c r="BL549" s="171" t="s">
        <v>510</v>
      </c>
      <c r="BM549" s="171" t="s">
        <v>412</v>
      </c>
      <c r="BN549" s="171" t="s">
        <v>1600</v>
      </c>
    </row>
    <row r="550" spans="1:67" s="101" customFormat="1" ht="15">
      <c r="A550" s="99"/>
      <c r="B550" s="99"/>
      <c r="C550" s="99"/>
      <c r="D550" s="99"/>
      <c r="E550" s="99"/>
      <c r="F550" s="99"/>
      <c r="G550" s="99"/>
      <c r="H550" s="99"/>
      <c r="I550" s="99"/>
      <c r="J550" s="99"/>
      <c r="K550" s="99"/>
      <c r="BJ550" s="171" t="s">
        <v>1601</v>
      </c>
      <c r="BK550" s="171" t="s">
        <v>521</v>
      </c>
      <c r="BL550" s="171" t="s">
        <v>522</v>
      </c>
      <c r="BM550" s="171" t="s">
        <v>314</v>
      </c>
      <c r="BN550" s="171" t="s">
        <v>1602</v>
      </c>
    </row>
    <row r="551" spans="1:67" s="101" customFormat="1" ht="15">
      <c r="A551" s="99"/>
      <c r="B551" s="99"/>
      <c r="C551" s="99"/>
      <c r="D551" s="99"/>
      <c r="E551" s="99"/>
      <c r="F551" s="99"/>
      <c r="G551" s="99"/>
      <c r="H551" s="99"/>
      <c r="I551" s="99"/>
      <c r="J551" s="99"/>
      <c r="K551" s="99"/>
      <c r="BJ551" s="171" t="s">
        <v>1603</v>
      </c>
      <c r="BK551" s="171" t="s">
        <v>1133</v>
      </c>
      <c r="BL551" s="171" t="s">
        <v>1134</v>
      </c>
      <c r="BM551" s="171" t="s">
        <v>352</v>
      </c>
      <c r="BN551" s="171" t="s">
        <v>1604</v>
      </c>
    </row>
    <row r="552" spans="1:67" ht="15">
      <c r="BG552" s="101"/>
      <c r="BH552" s="101"/>
      <c r="BI552" s="101"/>
      <c r="BJ552" s="171" t="s">
        <v>1605</v>
      </c>
      <c r="BK552" s="171" t="s">
        <v>402</v>
      </c>
      <c r="BL552" s="171" t="s">
        <v>403</v>
      </c>
      <c r="BM552" s="171" t="s">
        <v>334</v>
      </c>
      <c r="BN552" s="171" t="s">
        <v>1606</v>
      </c>
      <c r="BO552" s="101"/>
    </row>
    <row r="553" spans="1:67" ht="15">
      <c r="BG553" s="101"/>
      <c r="BH553" s="101"/>
      <c r="BI553" s="101"/>
      <c r="BJ553" s="171" t="s">
        <v>1607</v>
      </c>
      <c r="BK553" s="171" t="s">
        <v>903</v>
      </c>
      <c r="BL553" s="171" t="s">
        <v>904</v>
      </c>
      <c r="BM553" s="171" t="s">
        <v>314</v>
      </c>
      <c r="BN553" s="171" t="s">
        <v>1608</v>
      </c>
      <c r="BO553" s="101"/>
    </row>
    <row r="554" spans="1:67" s="101" customFormat="1" ht="15">
      <c r="A554" s="99"/>
      <c r="B554" s="99"/>
      <c r="C554" s="99"/>
      <c r="D554" s="99"/>
      <c r="E554" s="99"/>
      <c r="F554" s="99"/>
      <c r="G554" s="99"/>
      <c r="H554" s="99"/>
      <c r="I554" s="99"/>
      <c r="J554" s="99"/>
      <c r="K554" s="99"/>
      <c r="BJ554" s="171" t="s">
        <v>1609</v>
      </c>
      <c r="BK554" s="171" t="s">
        <v>474</v>
      </c>
      <c r="BL554" s="171" t="s">
        <v>2346</v>
      </c>
      <c r="BM554" s="171" t="s">
        <v>314</v>
      </c>
      <c r="BN554" s="171" t="s">
        <v>1610</v>
      </c>
    </row>
    <row r="555" spans="1:67" s="101" customFormat="1" ht="15">
      <c r="A555" s="99"/>
      <c r="B555" s="99"/>
      <c r="C555" s="99"/>
      <c r="D555" s="99"/>
      <c r="E555" s="99"/>
      <c r="F555" s="99"/>
      <c r="G555" s="99"/>
      <c r="H555" s="99"/>
      <c r="I555" s="99"/>
      <c r="J555" s="99"/>
      <c r="K555" s="99"/>
      <c r="BJ555" s="171" t="s">
        <v>1611</v>
      </c>
      <c r="BK555" s="171" t="s">
        <v>907</v>
      </c>
      <c r="BL555" s="171" t="s">
        <v>908</v>
      </c>
      <c r="BM555" s="171" t="s">
        <v>433</v>
      </c>
      <c r="BN555" s="171" t="s">
        <v>1612</v>
      </c>
    </row>
    <row r="556" spans="1:67" s="101" customFormat="1" ht="15">
      <c r="A556" s="99"/>
      <c r="B556" s="99"/>
      <c r="C556" s="99"/>
      <c r="D556" s="99"/>
      <c r="E556" s="99"/>
      <c r="F556" s="99"/>
      <c r="G556" s="99"/>
      <c r="H556" s="99"/>
      <c r="I556" s="99"/>
      <c r="J556" s="99"/>
      <c r="K556" s="99"/>
      <c r="BJ556" s="171" t="s">
        <v>1613</v>
      </c>
      <c r="BK556" s="171" t="s">
        <v>1133</v>
      </c>
      <c r="BL556" s="171" t="s">
        <v>1134</v>
      </c>
      <c r="BM556" s="171" t="s">
        <v>352</v>
      </c>
      <c r="BN556" s="171" t="s">
        <v>1614</v>
      </c>
    </row>
    <row r="557" spans="1:67" s="101" customFormat="1" ht="15">
      <c r="A557" s="99"/>
      <c r="B557" s="99"/>
      <c r="C557" s="99"/>
      <c r="D557" s="99"/>
      <c r="E557" s="99"/>
      <c r="F557" s="99"/>
      <c r="G557" s="99"/>
      <c r="H557" s="99"/>
      <c r="I557" s="99"/>
      <c r="J557" s="99"/>
      <c r="K557" s="99"/>
      <c r="BJ557" s="171" t="s">
        <v>1615</v>
      </c>
      <c r="BK557" s="171" t="s">
        <v>485</v>
      </c>
      <c r="BL557" s="171" t="s">
        <v>486</v>
      </c>
      <c r="BM557" s="171" t="s">
        <v>304</v>
      </c>
      <c r="BN557" s="171" t="s">
        <v>1616</v>
      </c>
    </row>
    <row r="558" spans="1:67" s="101" customFormat="1" ht="15">
      <c r="A558" s="99"/>
      <c r="B558" s="99"/>
      <c r="C558" s="99"/>
      <c r="D558" s="99"/>
      <c r="E558" s="99"/>
      <c r="F558" s="99"/>
      <c r="G558" s="99"/>
      <c r="H558" s="99"/>
      <c r="I558" s="99"/>
      <c r="J558" s="99"/>
      <c r="K558" s="99"/>
      <c r="BJ558" s="171" t="s">
        <v>1617</v>
      </c>
      <c r="BK558" s="171" t="s">
        <v>1306</v>
      </c>
      <c r="BL558" s="171" t="s">
        <v>1307</v>
      </c>
      <c r="BM558" s="171" t="s">
        <v>1303</v>
      </c>
      <c r="BN558" s="171" t="s">
        <v>1618</v>
      </c>
    </row>
    <row r="559" spans="1:67" s="101" customFormat="1" ht="15">
      <c r="A559" s="99"/>
      <c r="B559" s="99"/>
      <c r="C559" s="99"/>
      <c r="D559" s="99"/>
      <c r="E559" s="99"/>
      <c r="F559" s="99"/>
      <c r="G559" s="99"/>
      <c r="H559" s="99"/>
      <c r="I559" s="99"/>
      <c r="J559" s="99"/>
      <c r="K559" s="99"/>
      <c r="BJ559" s="171" t="s">
        <v>1619</v>
      </c>
      <c r="BK559" s="171" t="s">
        <v>1620</v>
      </c>
      <c r="BL559" s="171" t="s">
        <v>1621</v>
      </c>
      <c r="BM559" s="171" t="s">
        <v>412</v>
      </c>
      <c r="BN559" s="171" t="s">
        <v>1622</v>
      </c>
    </row>
    <row r="560" spans="1:67" s="101" customFormat="1" ht="15">
      <c r="A560" s="99"/>
      <c r="B560" s="99"/>
      <c r="C560" s="99"/>
      <c r="D560" s="99"/>
      <c r="E560" s="99"/>
      <c r="F560" s="99"/>
      <c r="G560" s="99"/>
      <c r="H560" s="99"/>
      <c r="I560" s="99"/>
      <c r="J560" s="99"/>
      <c r="K560" s="99"/>
      <c r="BJ560" s="171" t="s">
        <v>1623</v>
      </c>
      <c r="BK560" s="171" t="s">
        <v>732</v>
      </c>
      <c r="BL560" s="171" t="s">
        <v>733</v>
      </c>
      <c r="BM560" s="171" t="s">
        <v>334</v>
      </c>
      <c r="BN560" s="171" t="s">
        <v>1624</v>
      </c>
    </row>
    <row r="561" spans="1:67" s="101" customFormat="1" ht="15">
      <c r="A561" s="99"/>
      <c r="B561" s="99"/>
      <c r="C561" s="99"/>
      <c r="D561" s="99"/>
      <c r="E561" s="99"/>
      <c r="F561" s="99"/>
      <c r="G561" s="99"/>
      <c r="H561" s="99"/>
      <c r="I561" s="99"/>
      <c r="J561" s="99"/>
      <c r="K561" s="99"/>
      <c r="BJ561" s="171" t="s">
        <v>1625</v>
      </c>
      <c r="BK561" s="171" t="s">
        <v>986</v>
      </c>
      <c r="BL561" s="171" t="s">
        <v>987</v>
      </c>
      <c r="BM561" s="171" t="s">
        <v>357</v>
      </c>
      <c r="BN561" s="171" t="s">
        <v>1626</v>
      </c>
    </row>
    <row r="562" spans="1:67" s="101" customFormat="1" ht="15">
      <c r="A562" s="99"/>
      <c r="B562" s="99"/>
      <c r="C562" s="99"/>
      <c r="D562" s="99"/>
      <c r="E562" s="99"/>
      <c r="F562" s="99"/>
      <c r="G562" s="99"/>
      <c r="H562" s="99"/>
      <c r="I562" s="99"/>
      <c r="J562" s="99"/>
      <c r="K562" s="99"/>
      <c r="BJ562" s="171" t="s">
        <v>1627</v>
      </c>
      <c r="BK562" s="171" t="s">
        <v>1580</v>
      </c>
      <c r="BL562" s="171" t="s">
        <v>420</v>
      </c>
      <c r="BM562" s="171" t="s">
        <v>347</v>
      </c>
      <c r="BN562" s="171" t="s">
        <v>1628</v>
      </c>
    </row>
    <row r="563" spans="1:67" s="101" customFormat="1" ht="15">
      <c r="A563" s="99"/>
      <c r="B563" s="99"/>
      <c r="C563" s="99"/>
      <c r="D563" s="99"/>
      <c r="E563" s="99"/>
      <c r="F563" s="99"/>
      <c r="G563" s="99"/>
      <c r="H563" s="99"/>
      <c r="I563" s="99"/>
      <c r="J563" s="99"/>
      <c r="K563" s="99"/>
      <c r="BJ563" s="171" t="s">
        <v>1629</v>
      </c>
      <c r="BK563" s="171" t="s">
        <v>1000</v>
      </c>
      <c r="BL563" s="171" t="s">
        <v>1001</v>
      </c>
      <c r="BM563" s="171" t="s">
        <v>412</v>
      </c>
      <c r="BN563" s="171" t="s">
        <v>1630</v>
      </c>
    </row>
    <row r="564" spans="1:67" s="101" customFormat="1" ht="15">
      <c r="A564" s="99"/>
      <c r="B564" s="99"/>
      <c r="C564" s="99"/>
      <c r="D564" s="99"/>
      <c r="E564" s="99"/>
      <c r="F564" s="99"/>
      <c r="G564" s="99"/>
      <c r="H564" s="99"/>
      <c r="I564" s="99"/>
      <c r="J564" s="99"/>
      <c r="K564" s="99"/>
      <c r="BJ564" s="171" t="s">
        <v>1631</v>
      </c>
      <c r="BK564" s="171" t="s">
        <v>1580</v>
      </c>
      <c r="BL564" s="171" t="s">
        <v>420</v>
      </c>
      <c r="BM564" s="171" t="s">
        <v>347</v>
      </c>
      <c r="BN564" s="171" t="s">
        <v>1632</v>
      </c>
    </row>
    <row r="565" spans="1:67" s="101" customFormat="1" ht="15">
      <c r="A565" s="99"/>
      <c r="B565" s="99"/>
      <c r="C565" s="99"/>
      <c r="D565" s="99"/>
      <c r="E565" s="99"/>
      <c r="F565" s="99"/>
      <c r="G565" s="99"/>
      <c r="H565" s="99"/>
      <c r="I565" s="99"/>
      <c r="J565" s="99"/>
      <c r="K565" s="99"/>
      <c r="BJ565" s="171" t="s">
        <v>1633</v>
      </c>
      <c r="BK565" s="171" t="s">
        <v>1634</v>
      </c>
      <c r="BL565" s="171" t="s">
        <v>494</v>
      </c>
      <c r="BM565" s="171" t="s">
        <v>304</v>
      </c>
      <c r="BN565" s="171" t="s">
        <v>1635</v>
      </c>
    </row>
    <row r="566" spans="1:67" s="101" customFormat="1" ht="15">
      <c r="A566" s="99"/>
      <c r="B566" s="99"/>
      <c r="C566" s="99"/>
      <c r="D566" s="99"/>
      <c r="E566" s="99"/>
      <c r="F566" s="99"/>
      <c r="G566" s="99"/>
      <c r="H566" s="99"/>
      <c r="I566" s="99"/>
      <c r="J566" s="99"/>
      <c r="K566" s="99"/>
      <c r="BJ566" s="171" t="s">
        <v>1636</v>
      </c>
      <c r="BK566" s="171" t="s">
        <v>1637</v>
      </c>
      <c r="BL566" s="171" t="s">
        <v>1638</v>
      </c>
      <c r="BM566" s="171" t="s">
        <v>412</v>
      </c>
      <c r="BN566" s="171" t="s">
        <v>1639</v>
      </c>
    </row>
    <row r="567" spans="1:67" s="101" customFormat="1" ht="15">
      <c r="A567" s="99"/>
      <c r="B567" s="99"/>
      <c r="C567" s="99"/>
      <c r="D567" s="99"/>
      <c r="E567" s="99"/>
      <c r="F567" s="99"/>
      <c r="G567" s="99"/>
      <c r="H567" s="99"/>
      <c r="I567" s="99"/>
      <c r="J567" s="99"/>
      <c r="K567" s="99"/>
      <c r="BJ567" s="171" t="s">
        <v>1640</v>
      </c>
      <c r="BK567" s="171" t="s">
        <v>1641</v>
      </c>
      <c r="BL567" s="171" t="s">
        <v>1642</v>
      </c>
      <c r="BM567" s="171" t="s">
        <v>304</v>
      </c>
      <c r="BN567" s="171" t="s">
        <v>1643</v>
      </c>
    </row>
    <row r="568" spans="1:67" ht="15">
      <c r="BG568" s="101"/>
      <c r="BH568" s="101"/>
      <c r="BI568" s="101"/>
      <c r="BJ568" s="171" t="s">
        <v>1644</v>
      </c>
      <c r="BK568" s="171" t="s">
        <v>1641</v>
      </c>
      <c r="BL568" s="171" t="s">
        <v>1642</v>
      </c>
      <c r="BM568" s="171" t="s">
        <v>304</v>
      </c>
      <c r="BN568" s="171" t="s">
        <v>1645</v>
      </c>
      <c r="BO568" s="101"/>
    </row>
    <row r="569" spans="1:67" s="101" customFormat="1" ht="15">
      <c r="A569" s="99"/>
      <c r="B569" s="99"/>
      <c r="C569" s="99"/>
      <c r="D569" s="99"/>
      <c r="E569" s="99"/>
      <c r="F569" s="99"/>
      <c r="G569" s="99"/>
      <c r="H569" s="99"/>
      <c r="I569" s="99"/>
      <c r="J569" s="99"/>
      <c r="K569" s="99"/>
      <c r="BJ569" s="171" t="s">
        <v>1646</v>
      </c>
      <c r="BK569" s="171" t="s">
        <v>1641</v>
      </c>
      <c r="BL569" s="171" t="s">
        <v>1642</v>
      </c>
      <c r="BM569" s="171" t="s">
        <v>304</v>
      </c>
      <c r="BN569" s="171" t="s">
        <v>1647</v>
      </c>
    </row>
    <row r="570" spans="1:67" s="101" customFormat="1" ht="15">
      <c r="A570" s="99"/>
      <c r="B570" s="99"/>
      <c r="C570" s="99"/>
      <c r="D570" s="99"/>
      <c r="E570" s="99"/>
      <c r="F570" s="99"/>
      <c r="G570" s="99"/>
      <c r="H570" s="99"/>
      <c r="I570" s="99"/>
      <c r="J570" s="99"/>
      <c r="K570" s="99"/>
      <c r="BJ570" s="171" t="s">
        <v>1648</v>
      </c>
      <c r="BK570" s="171" t="s">
        <v>1540</v>
      </c>
      <c r="BL570" s="171" t="s">
        <v>1541</v>
      </c>
      <c r="BM570" s="171" t="s">
        <v>314</v>
      </c>
      <c r="BN570" s="171" t="s">
        <v>1649</v>
      </c>
    </row>
    <row r="571" spans="1:67" ht="15">
      <c r="BG571" s="101"/>
      <c r="BH571" s="101"/>
      <c r="BI571" s="101"/>
      <c r="BJ571" s="171" t="s">
        <v>1650</v>
      </c>
      <c r="BK571" s="171" t="s">
        <v>521</v>
      </c>
      <c r="BL571" s="171" t="s">
        <v>522</v>
      </c>
      <c r="BM571" s="171" t="s">
        <v>314</v>
      </c>
      <c r="BN571" s="171" t="s">
        <v>1651</v>
      </c>
      <c r="BO571" s="101"/>
    </row>
    <row r="572" spans="1:67" ht="15">
      <c r="BG572" s="101"/>
      <c r="BH572" s="101"/>
      <c r="BI572" s="101"/>
      <c r="BJ572" s="171" t="s">
        <v>1652</v>
      </c>
      <c r="BK572" s="171" t="s">
        <v>1653</v>
      </c>
      <c r="BL572" s="171" t="s">
        <v>1654</v>
      </c>
      <c r="BM572" s="171" t="s">
        <v>412</v>
      </c>
      <c r="BN572" s="171" t="s">
        <v>1655</v>
      </c>
      <c r="BO572" s="101"/>
    </row>
    <row r="573" spans="1:67" ht="15">
      <c r="BG573" s="101"/>
      <c r="BH573" s="101"/>
      <c r="BI573" s="101"/>
      <c r="BJ573" s="171" t="s">
        <v>1656</v>
      </c>
      <c r="BK573" s="171" t="s">
        <v>1657</v>
      </c>
      <c r="BL573" s="171" t="s">
        <v>1658</v>
      </c>
      <c r="BM573" s="171" t="s">
        <v>314</v>
      </c>
      <c r="BN573" s="171" t="s">
        <v>1659</v>
      </c>
      <c r="BO573" s="101"/>
    </row>
    <row r="574" spans="1:67" ht="15">
      <c r="BG574" s="101"/>
      <c r="BH574" s="101"/>
      <c r="BI574" s="101"/>
      <c r="BJ574" s="171" t="s">
        <v>1660</v>
      </c>
      <c r="BK574" s="171" t="s">
        <v>1540</v>
      </c>
      <c r="BL574" s="171" t="s">
        <v>1541</v>
      </c>
      <c r="BM574" s="171" t="s">
        <v>314</v>
      </c>
      <c r="BN574" s="171" t="s">
        <v>1661</v>
      </c>
      <c r="BO574" s="101"/>
    </row>
    <row r="575" spans="1:67" ht="15">
      <c r="BG575" s="101"/>
      <c r="BH575" s="101"/>
      <c r="BI575" s="101"/>
      <c r="BJ575" s="171" t="s">
        <v>1662</v>
      </c>
      <c r="BK575" s="171" t="s">
        <v>345</v>
      </c>
      <c r="BL575" s="171" t="s">
        <v>346</v>
      </c>
      <c r="BM575" s="171" t="s">
        <v>347</v>
      </c>
      <c r="BN575" s="171" t="s">
        <v>1663</v>
      </c>
      <c r="BO575" s="101"/>
    </row>
    <row r="576" spans="1:67" ht="15">
      <c r="BG576" s="101"/>
      <c r="BH576" s="101"/>
      <c r="BI576" s="101"/>
      <c r="BJ576" s="171" t="s">
        <v>1664</v>
      </c>
      <c r="BK576" s="171" t="s">
        <v>402</v>
      </c>
      <c r="BL576" s="171" t="s">
        <v>403</v>
      </c>
      <c r="BM576" s="171" t="s">
        <v>334</v>
      </c>
      <c r="BN576" s="171" t="s">
        <v>1665</v>
      </c>
      <c r="BO576" s="101"/>
    </row>
    <row r="577" spans="59:67" ht="15">
      <c r="BG577" s="101"/>
      <c r="BH577" s="101"/>
      <c r="BI577" s="101"/>
      <c r="BJ577" s="171" t="s">
        <v>1666</v>
      </c>
      <c r="BK577" s="171" t="s">
        <v>1667</v>
      </c>
      <c r="BL577" s="171" t="s">
        <v>890</v>
      </c>
      <c r="BM577" s="171" t="s">
        <v>314</v>
      </c>
      <c r="BN577" s="171" t="s">
        <v>1668</v>
      </c>
      <c r="BO577" s="101"/>
    </row>
    <row r="578" spans="59:67" ht="15">
      <c r="BG578" s="101"/>
      <c r="BH578" s="101"/>
      <c r="BI578" s="101"/>
      <c r="BJ578" s="171" t="s">
        <v>1669</v>
      </c>
      <c r="BK578" s="171" t="s">
        <v>1282</v>
      </c>
      <c r="BL578" s="171" t="s">
        <v>1283</v>
      </c>
      <c r="BM578" s="171" t="s">
        <v>314</v>
      </c>
      <c r="BN578" s="171" t="s">
        <v>1670</v>
      </c>
      <c r="BO578" s="101"/>
    </row>
    <row r="579" spans="59:67" ht="15">
      <c r="BG579" s="101"/>
      <c r="BH579" s="101"/>
      <c r="BI579" s="101"/>
      <c r="BJ579" s="171" t="s">
        <v>1671</v>
      </c>
      <c r="BK579" s="171" t="s">
        <v>485</v>
      </c>
      <c r="BL579" s="171" t="s">
        <v>486</v>
      </c>
      <c r="BM579" s="171" t="s">
        <v>304</v>
      </c>
      <c r="BN579" s="171" t="s">
        <v>1672</v>
      </c>
      <c r="BO579" s="101"/>
    </row>
    <row r="580" spans="59:67" ht="15">
      <c r="BG580" s="101"/>
      <c r="BH580" s="101"/>
      <c r="BI580" s="101"/>
      <c r="BJ580" s="171" t="s">
        <v>1673</v>
      </c>
      <c r="BK580" s="171" t="s">
        <v>1067</v>
      </c>
      <c r="BL580" s="171" t="s">
        <v>1014</v>
      </c>
      <c r="BM580" s="171" t="s">
        <v>329</v>
      </c>
      <c r="BN580" s="171" t="s">
        <v>1674</v>
      </c>
      <c r="BO580" s="101"/>
    </row>
    <row r="581" spans="59:67" ht="15">
      <c r="BG581" s="101"/>
      <c r="BH581" s="101"/>
      <c r="BI581" s="101"/>
      <c r="BJ581" s="171" t="s">
        <v>1675</v>
      </c>
      <c r="BK581" s="171" t="s">
        <v>327</v>
      </c>
      <c r="BL581" s="171" t="s">
        <v>328</v>
      </c>
      <c r="BM581" s="171" t="s">
        <v>329</v>
      </c>
      <c r="BN581" s="171" t="s">
        <v>1676</v>
      </c>
      <c r="BO581" s="101"/>
    </row>
    <row r="582" spans="59:67" ht="15">
      <c r="BG582" s="101"/>
      <c r="BH582" s="101"/>
      <c r="BI582" s="101"/>
      <c r="BJ582" s="171" t="s">
        <v>1677</v>
      </c>
      <c r="BK582" s="171" t="s">
        <v>327</v>
      </c>
      <c r="BL582" s="171" t="s">
        <v>328</v>
      </c>
      <c r="BM582" s="171" t="s">
        <v>329</v>
      </c>
      <c r="BN582" s="171" t="s">
        <v>1678</v>
      </c>
      <c r="BO582" s="101"/>
    </row>
    <row r="583" spans="59:67" ht="15">
      <c r="BG583" s="101"/>
      <c r="BH583" s="101"/>
      <c r="BI583" s="101"/>
      <c r="BJ583" s="171" t="s">
        <v>1679</v>
      </c>
      <c r="BK583" s="171" t="s">
        <v>474</v>
      </c>
      <c r="BL583" s="171" t="s">
        <v>2346</v>
      </c>
      <c r="BM583" s="171" t="s">
        <v>314</v>
      </c>
      <c r="BN583" s="171" t="s">
        <v>1680</v>
      </c>
      <c r="BO583" s="101"/>
    </row>
    <row r="584" spans="59:67" ht="15">
      <c r="BG584" s="101"/>
      <c r="BH584" s="101"/>
      <c r="BI584" s="101"/>
      <c r="BJ584" s="171" t="s">
        <v>1681</v>
      </c>
      <c r="BK584" s="171" t="s">
        <v>505</v>
      </c>
      <c r="BL584" s="171" t="s">
        <v>506</v>
      </c>
      <c r="BM584" s="171" t="s">
        <v>314</v>
      </c>
      <c r="BN584" s="171" t="s">
        <v>1682</v>
      </c>
      <c r="BO584" s="101"/>
    </row>
    <row r="585" spans="59:67" ht="15">
      <c r="BG585" s="101"/>
      <c r="BH585" s="101"/>
      <c r="BI585" s="101"/>
      <c r="BJ585" s="171" t="s">
        <v>1683</v>
      </c>
      <c r="BK585" s="171" t="s">
        <v>1684</v>
      </c>
      <c r="BL585" s="171" t="s">
        <v>1685</v>
      </c>
      <c r="BM585" s="171" t="s">
        <v>1686</v>
      </c>
      <c r="BN585" s="171" t="s">
        <v>1687</v>
      </c>
      <c r="BO585" s="101"/>
    </row>
    <row r="586" spans="59:67" ht="15">
      <c r="BG586" s="101"/>
      <c r="BH586" s="101"/>
      <c r="BI586" s="101"/>
      <c r="BJ586" s="171" t="s">
        <v>1688</v>
      </c>
      <c r="BK586" s="171" t="s">
        <v>1589</v>
      </c>
      <c r="BL586" s="171" t="s">
        <v>1577</v>
      </c>
      <c r="BM586" s="171" t="s">
        <v>334</v>
      </c>
      <c r="BN586" s="171" t="s">
        <v>1689</v>
      </c>
      <c r="BO586" s="101"/>
    </row>
    <row r="587" spans="59:67" ht="15">
      <c r="BG587" s="101"/>
      <c r="BH587" s="101"/>
      <c r="BI587" s="101"/>
      <c r="BJ587" s="171" t="s">
        <v>1690</v>
      </c>
      <c r="BK587" s="171" t="s">
        <v>1282</v>
      </c>
      <c r="BL587" s="171" t="s">
        <v>1283</v>
      </c>
      <c r="BM587" s="171" t="s">
        <v>314</v>
      </c>
      <c r="BN587" s="171" t="s">
        <v>1691</v>
      </c>
      <c r="BO587" s="101"/>
    </row>
    <row r="588" spans="59:67" ht="15">
      <c r="BG588" s="101"/>
      <c r="BH588" s="101"/>
      <c r="BI588" s="101"/>
      <c r="BJ588" s="171" t="s">
        <v>1692</v>
      </c>
      <c r="BK588" s="171" t="s">
        <v>505</v>
      </c>
      <c r="BL588" s="171" t="s">
        <v>506</v>
      </c>
      <c r="BM588" s="171" t="s">
        <v>314</v>
      </c>
      <c r="BN588" s="171" t="s">
        <v>1693</v>
      </c>
      <c r="BO588" s="101"/>
    </row>
    <row r="589" spans="59:67" ht="15">
      <c r="BG589" s="101"/>
      <c r="BH589" s="101"/>
      <c r="BI589" s="101"/>
      <c r="BJ589" s="171" t="s">
        <v>1694</v>
      </c>
      <c r="BK589" s="171" t="s">
        <v>1306</v>
      </c>
      <c r="BL589" s="171" t="s">
        <v>1307</v>
      </c>
      <c r="BM589" s="171" t="s">
        <v>1303</v>
      </c>
      <c r="BN589" s="171" t="s">
        <v>1695</v>
      </c>
      <c r="BO589" s="101"/>
    </row>
    <row r="590" spans="59:67" ht="15">
      <c r="BG590" s="101"/>
      <c r="BH590" s="101"/>
      <c r="BI590" s="101"/>
      <c r="BJ590" s="171" t="s">
        <v>1696</v>
      </c>
      <c r="BK590" s="171" t="s">
        <v>509</v>
      </c>
      <c r="BL590" s="171" t="s">
        <v>510</v>
      </c>
      <c r="BM590" s="171" t="s">
        <v>412</v>
      </c>
      <c r="BN590" s="171" t="s">
        <v>1697</v>
      </c>
      <c r="BO590" s="101"/>
    </row>
    <row r="591" spans="59:67" ht="15">
      <c r="BG591" s="101"/>
      <c r="BH591" s="101"/>
      <c r="BI591" s="101"/>
      <c r="BJ591" s="171" t="s">
        <v>1698</v>
      </c>
      <c r="BK591" s="171" t="s">
        <v>1540</v>
      </c>
      <c r="BL591" s="171" t="s">
        <v>1541</v>
      </c>
      <c r="BM591" s="171" t="s">
        <v>314</v>
      </c>
      <c r="BN591" s="171" t="s">
        <v>1699</v>
      </c>
      <c r="BO591" s="101"/>
    </row>
    <row r="592" spans="59:67" ht="15">
      <c r="BG592" s="101"/>
      <c r="BH592" s="101"/>
      <c r="BI592" s="101"/>
      <c r="BJ592" s="171" t="s">
        <v>1700</v>
      </c>
      <c r="BK592" s="171" t="s">
        <v>1043</v>
      </c>
      <c r="BL592" s="171" t="s">
        <v>1044</v>
      </c>
      <c r="BM592" s="171" t="s">
        <v>314</v>
      </c>
      <c r="BN592" s="171" t="s">
        <v>1701</v>
      </c>
      <c r="BO592" s="101"/>
    </row>
    <row r="593" spans="59:68" ht="15">
      <c r="BG593" s="101"/>
      <c r="BH593" s="101"/>
      <c r="BI593" s="101"/>
      <c r="BJ593" s="171" t="s">
        <v>1702</v>
      </c>
      <c r="BK593" s="171" t="s">
        <v>1703</v>
      </c>
      <c r="BL593" s="171" t="s">
        <v>1638</v>
      </c>
      <c r="BM593" s="171" t="s">
        <v>412</v>
      </c>
      <c r="BN593" s="171" t="s">
        <v>1704</v>
      </c>
      <c r="BO593" s="101"/>
    </row>
    <row r="594" spans="59:68" ht="15">
      <c r="BG594" s="101"/>
      <c r="BH594" s="101"/>
      <c r="BI594" s="101"/>
      <c r="BJ594" s="171" t="s">
        <v>1705</v>
      </c>
      <c r="BK594" s="171" t="s">
        <v>1706</v>
      </c>
      <c r="BL594" s="171" t="s">
        <v>1707</v>
      </c>
      <c r="BM594" s="171" t="s">
        <v>304</v>
      </c>
      <c r="BN594" s="171" t="s">
        <v>1708</v>
      </c>
      <c r="BO594" s="101"/>
    </row>
    <row r="595" spans="59:68" ht="15">
      <c r="BG595" s="101"/>
      <c r="BH595" s="101"/>
      <c r="BI595" s="101"/>
      <c r="BJ595" s="171" t="s">
        <v>1709</v>
      </c>
      <c r="BK595" s="171" t="s">
        <v>337</v>
      </c>
      <c r="BL595" s="171" t="s">
        <v>338</v>
      </c>
      <c r="BM595" s="171" t="s">
        <v>314</v>
      </c>
      <c r="BN595" s="171" t="s">
        <v>1710</v>
      </c>
      <c r="BO595" s="101"/>
    </row>
    <row r="596" spans="59:68" ht="15">
      <c r="BG596" s="101"/>
      <c r="BH596" s="101"/>
      <c r="BI596" s="101"/>
      <c r="BJ596" s="171" t="s">
        <v>1711</v>
      </c>
      <c r="BK596" s="171" t="s">
        <v>327</v>
      </c>
      <c r="BL596" s="171" t="s">
        <v>328</v>
      </c>
      <c r="BM596" s="171" t="s">
        <v>329</v>
      </c>
      <c r="BN596" s="171" t="s">
        <v>1712</v>
      </c>
      <c r="BO596" s="101"/>
    </row>
    <row r="597" spans="59:68" ht="15">
      <c r="BG597" s="101"/>
      <c r="BH597" s="101"/>
      <c r="BI597" s="101"/>
      <c r="BJ597" s="171" t="s">
        <v>1713</v>
      </c>
      <c r="BK597" s="171" t="s">
        <v>505</v>
      </c>
      <c r="BL597" s="171" t="s">
        <v>506</v>
      </c>
      <c r="BM597" s="171" t="s">
        <v>314</v>
      </c>
      <c r="BN597" s="171" t="s">
        <v>1714</v>
      </c>
      <c r="BO597" s="101"/>
    </row>
    <row r="598" spans="59:68" ht="15">
      <c r="BG598" s="101"/>
      <c r="BH598" s="101"/>
      <c r="BI598" s="101"/>
      <c r="BJ598" s="171" t="s">
        <v>1715</v>
      </c>
      <c r="BK598" s="171" t="s">
        <v>1716</v>
      </c>
      <c r="BL598" s="171" t="s">
        <v>1717</v>
      </c>
      <c r="BM598" s="171" t="s">
        <v>347</v>
      </c>
      <c r="BN598" s="171" t="s">
        <v>1718</v>
      </c>
      <c r="BO598" s="101"/>
      <c r="BP598" s="101"/>
    </row>
    <row r="599" spans="59:68" ht="15">
      <c r="BG599" s="101"/>
      <c r="BH599" s="101"/>
      <c r="BI599" s="101"/>
      <c r="BJ599" s="171" t="s">
        <v>1719</v>
      </c>
      <c r="BK599" s="171" t="s">
        <v>1381</v>
      </c>
      <c r="BL599" s="171" t="s">
        <v>1382</v>
      </c>
      <c r="BM599" s="171" t="s">
        <v>1383</v>
      </c>
      <c r="BN599" s="171" t="s">
        <v>1720</v>
      </c>
      <c r="BO599" s="101"/>
    </row>
    <row r="600" spans="59:68" ht="15">
      <c r="BG600" s="101"/>
      <c r="BH600" s="101"/>
      <c r="BI600" s="101"/>
      <c r="BJ600" s="171" t="s">
        <v>1721</v>
      </c>
      <c r="BK600" s="171" t="s">
        <v>1722</v>
      </c>
      <c r="BL600" s="171" t="s">
        <v>1723</v>
      </c>
      <c r="BM600" s="171" t="s">
        <v>412</v>
      </c>
      <c r="BN600" s="171" t="s">
        <v>1724</v>
      </c>
      <c r="BO600" s="101"/>
    </row>
    <row r="601" spans="59:68" ht="15">
      <c r="BG601" s="101"/>
      <c r="BH601" s="101"/>
      <c r="BI601" s="101"/>
      <c r="BJ601" s="171" t="s">
        <v>1725</v>
      </c>
      <c r="BK601" s="171" t="s">
        <v>327</v>
      </c>
      <c r="BL601" s="171" t="s">
        <v>328</v>
      </c>
      <c r="BM601" s="171" t="s">
        <v>314</v>
      </c>
      <c r="BN601" s="171" t="s">
        <v>2351</v>
      </c>
      <c r="BO601" s="101"/>
    </row>
    <row r="602" spans="59:68" ht="15">
      <c r="BG602" s="101"/>
      <c r="BH602" s="101"/>
      <c r="BI602" s="101"/>
      <c r="BJ602" s="171" t="s">
        <v>1726</v>
      </c>
      <c r="BK602" s="171" t="s">
        <v>345</v>
      </c>
      <c r="BL602" s="171" t="s">
        <v>346</v>
      </c>
      <c r="BM602" s="171" t="s">
        <v>347</v>
      </c>
      <c r="BN602" s="171" t="s">
        <v>2352</v>
      </c>
      <c r="BO602" s="101"/>
    </row>
    <row r="603" spans="59:68" ht="15">
      <c r="BG603" s="101"/>
      <c r="BH603" s="101"/>
      <c r="BI603" s="101"/>
      <c r="BJ603" s="171" t="s">
        <v>1727</v>
      </c>
      <c r="BK603" s="171" t="s">
        <v>1728</v>
      </c>
      <c r="BL603" s="171" t="s">
        <v>1729</v>
      </c>
      <c r="BM603" s="171" t="s">
        <v>314</v>
      </c>
      <c r="BN603" s="171" t="s">
        <v>1730</v>
      </c>
      <c r="BO603" s="101"/>
    </row>
    <row r="604" spans="59:68" ht="15">
      <c r="BG604" s="101"/>
      <c r="BH604" s="101"/>
      <c r="BI604" s="101"/>
      <c r="BJ604" s="171" t="s">
        <v>1731</v>
      </c>
      <c r="BK604" s="171" t="s">
        <v>479</v>
      </c>
      <c r="BL604" s="171" t="s">
        <v>480</v>
      </c>
      <c r="BM604" s="171" t="s">
        <v>314</v>
      </c>
      <c r="BN604" s="171" t="s">
        <v>1732</v>
      </c>
      <c r="BO604" s="101"/>
    </row>
    <row r="605" spans="59:68" ht="15">
      <c r="BG605" s="101"/>
      <c r="BH605" s="101"/>
      <c r="BI605" s="101"/>
      <c r="BJ605" s="171" t="s">
        <v>1733</v>
      </c>
      <c r="BK605" s="171" t="s">
        <v>1734</v>
      </c>
      <c r="BL605" s="171" t="s">
        <v>1735</v>
      </c>
      <c r="BM605" s="171" t="s">
        <v>433</v>
      </c>
      <c r="BN605" s="171" t="s">
        <v>1736</v>
      </c>
      <c r="BO605" s="101"/>
    </row>
    <row r="606" spans="59:68" ht="15">
      <c r="BG606" s="101"/>
      <c r="BH606" s="101"/>
      <c r="BI606" s="101"/>
      <c r="BJ606" s="171" t="s">
        <v>1737</v>
      </c>
      <c r="BK606" s="171" t="s">
        <v>1317</v>
      </c>
      <c r="BL606" s="171" t="s">
        <v>420</v>
      </c>
      <c r="BM606" s="171" t="s">
        <v>599</v>
      </c>
      <c r="BN606" s="171" t="s">
        <v>1738</v>
      </c>
      <c r="BO606" s="101"/>
    </row>
    <row r="607" spans="59:68" ht="15">
      <c r="BG607" s="101"/>
      <c r="BH607" s="101"/>
      <c r="BI607" s="101"/>
      <c r="BJ607" s="171" t="s">
        <v>1739</v>
      </c>
      <c r="BK607" s="171" t="s">
        <v>485</v>
      </c>
      <c r="BL607" s="171" t="s">
        <v>486</v>
      </c>
      <c r="BM607" s="171" t="s">
        <v>304</v>
      </c>
      <c r="BN607" s="171" t="s">
        <v>1740</v>
      </c>
      <c r="BO607" s="101"/>
    </row>
    <row r="608" spans="59:68" ht="15">
      <c r="BG608" s="101"/>
      <c r="BH608" s="101"/>
      <c r="BI608" s="101"/>
      <c r="BJ608" s="171" t="s">
        <v>1741</v>
      </c>
      <c r="BK608" s="171" t="s">
        <v>1080</v>
      </c>
      <c r="BL608" s="171" t="s">
        <v>1081</v>
      </c>
      <c r="BM608" s="171" t="s">
        <v>1082</v>
      </c>
      <c r="BN608" s="171" t="s">
        <v>1742</v>
      </c>
      <c r="BO608" s="101"/>
    </row>
    <row r="609" spans="59:67" ht="15">
      <c r="BG609" s="101"/>
      <c r="BH609" s="101"/>
      <c r="BI609" s="101"/>
      <c r="BJ609" s="171" t="s">
        <v>1743</v>
      </c>
      <c r="BK609" s="171" t="s">
        <v>489</v>
      </c>
      <c r="BL609" s="171" t="s">
        <v>490</v>
      </c>
      <c r="BM609" s="171" t="s">
        <v>412</v>
      </c>
      <c r="BN609" s="171" t="s">
        <v>1744</v>
      </c>
      <c r="BO609" s="101"/>
    </row>
    <row r="610" spans="59:67" ht="15">
      <c r="BG610" s="101"/>
      <c r="BH610" s="101"/>
      <c r="BI610" s="101"/>
      <c r="BJ610" s="171" t="s">
        <v>1745</v>
      </c>
      <c r="BK610" s="171" t="s">
        <v>332</v>
      </c>
      <c r="BL610" s="171" t="s">
        <v>333</v>
      </c>
      <c r="BM610" s="171" t="s">
        <v>334</v>
      </c>
      <c r="BN610" s="171" t="s">
        <v>1746</v>
      </c>
      <c r="BO610" s="101"/>
    </row>
    <row r="611" spans="59:67" ht="15">
      <c r="BG611" s="101"/>
      <c r="BH611" s="101"/>
      <c r="BI611" s="101"/>
      <c r="BJ611" s="171" t="s">
        <v>1747</v>
      </c>
      <c r="BK611" s="171" t="s">
        <v>415</v>
      </c>
      <c r="BL611" s="171" t="s">
        <v>416</v>
      </c>
      <c r="BM611" s="171" t="s">
        <v>304</v>
      </c>
      <c r="BN611" s="171" t="s">
        <v>1748</v>
      </c>
      <c r="BO611" s="101"/>
    </row>
    <row r="612" spans="59:67" ht="15">
      <c r="BG612" s="101"/>
      <c r="BH612" s="101"/>
      <c r="BI612" s="101"/>
      <c r="BJ612" s="171" t="s">
        <v>1749</v>
      </c>
      <c r="BK612" s="171" t="s">
        <v>986</v>
      </c>
      <c r="BL612" s="171" t="s">
        <v>987</v>
      </c>
      <c r="BM612" s="171" t="s">
        <v>357</v>
      </c>
      <c r="BN612" s="171" t="s">
        <v>1750</v>
      </c>
      <c r="BO612" s="101"/>
    </row>
    <row r="613" spans="59:67" ht="15">
      <c r="BG613" s="101"/>
      <c r="BH613" s="101"/>
      <c r="BI613" s="101"/>
      <c r="BJ613" s="171" t="s">
        <v>1751</v>
      </c>
      <c r="BK613" s="171" t="s">
        <v>1197</v>
      </c>
      <c r="BL613" s="171" t="s">
        <v>1198</v>
      </c>
      <c r="BM613" s="171" t="s">
        <v>1199</v>
      </c>
      <c r="BN613" s="171" t="s">
        <v>1752</v>
      </c>
      <c r="BO613" s="101"/>
    </row>
    <row r="614" spans="59:67" ht="15">
      <c r="BG614" s="101"/>
      <c r="BH614" s="101"/>
      <c r="BI614" s="101"/>
      <c r="BJ614" s="171" t="s">
        <v>1753</v>
      </c>
      <c r="BK614" s="171" t="s">
        <v>332</v>
      </c>
      <c r="BL614" s="171" t="s">
        <v>333</v>
      </c>
      <c r="BM614" s="171" t="s">
        <v>334</v>
      </c>
      <c r="BN614" s="171" t="s">
        <v>1754</v>
      </c>
      <c r="BO614" s="101"/>
    </row>
    <row r="615" spans="59:67" ht="15">
      <c r="BG615" s="101"/>
      <c r="BH615" s="101"/>
      <c r="BI615" s="101"/>
      <c r="BJ615" s="171" t="s">
        <v>1755</v>
      </c>
      <c r="BK615" s="171" t="s">
        <v>1620</v>
      </c>
      <c r="BL615" s="171" t="s">
        <v>1621</v>
      </c>
      <c r="BM615" s="171" t="s">
        <v>412</v>
      </c>
      <c r="BN615" s="171" t="s">
        <v>1756</v>
      </c>
      <c r="BO615" s="101"/>
    </row>
    <row r="616" spans="59:67" ht="15">
      <c r="BG616" s="101"/>
      <c r="BH616" s="101"/>
      <c r="BI616" s="101"/>
      <c r="BJ616" s="171" t="s">
        <v>1757</v>
      </c>
      <c r="BK616" s="171" t="s">
        <v>1620</v>
      </c>
      <c r="BL616" s="171" t="s">
        <v>1621</v>
      </c>
      <c r="BM616" s="171" t="s">
        <v>412</v>
      </c>
      <c r="BN616" s="171" t="s">
        <v>1758</v>
      </c>
      <c r="BO616" s="101"/>
    </row>
    <row r="617" spans="59:67" ht="15">
      <c r="BG617" s="101"/>
      <c r="BH617" s="101"/>
      <c r="BI617" s="101"/>
      <c r="BJ617" s="171" t="s">
        <v>1759</v>
      </c>
      <c r="BK617" s="171" t="s">
        <v>1620</v>
      </c>
      <c r="BL617" s="171" t="s">
        <v>1621</v>
      </c>
      <c r="BM617" s="171" t="s">
        <v>412</v>
      </c>
      <c r="BN617" s="171" t="s">
        <v>1760</v>
      </c>
      <c r="BO617" s="101"/>
    </row>
    <row r="618" spans="59:67" ht="15">
      <c r="BG618" s="101"/>
      <c r="BH618" s="101"/>
      <c r="BI618" s="101"/>
      <c r="BJ618" s="171" t="s">
        <v>1761</v>
      </c>
      <c r="BK618" s="171" t="s">
        <v>489</v>
      </c>
      <c r="BL618" s="171" t="s">
        <v>490</v>
      </c>
      <c r="BM618" s="171" t="s">
        <v>412</v>
      </c>
      <c r="BN618" s="171" t="s">
        <v>1762</v>
      </c>
      <c r="BO618" s="101"/>
    </row>
    <row r="619" spans="59:67" ht="15">
      <c r="BG619" s="101"/>
      <c r="BH619" s="101"/>
      <c r="BI619" s="101"/>
      <c r="BJ619" s="171" t="s">
        <v>1763</v>
      </c>
      <c r="BK619" s="171" t="s">
        <v>1080</v>
      </c>
      <c r="BL619" s="171" t="s">
        <v>1081</v>
      </c>
      <c r="BM619" s="171" t="s">
        <v>1082</v>
      </c>
      <c r="BN619" s="171" t="s">
        <v>1764</v>
      </c>
      <c r="BO619" s="101"/>
    </row>
    <row r="620" spans="59:67" ht="15">
      <c r="BG620" s="101"/>
      <c r="BH620" s="101"/>
      <c r="BI620" s="101"/>
      <c r="BJ620" s="171" t="s">
        <v>1765</v>
      </c>
      <c r="BK620" s="171" t="s">
        <v>1396</v>
      </c>
      <c r="BL620" s="171" t="s">
        <v>1397</v>
      </c>
      <c r="BM620" s="171" t="s">
        <v>1177</v>
      </c>
      <c r="BN620" s="171" t="s">
        <v>1766</v>
      </c>
      <c r="BO620" s="101"/>
    </row>
    <row r="621" spans="59:67" ht="15">
      <c r="BG621" s="101"/>
      <c r="BH621" s="101"/>
      <c r="BI621" s="101"/>
      <c r="BJ621" s="171" t="s">
        <v>1767</v>
      </c>
      <c r="BK621" s="171" t="s">
        <v>1768</v>
      </c>
      <c r="BL621" s="171" t="s">
        <v>1769</v>
      </c>
      <c r="BM621" s="171" t="s">
        <v>412</v>
      </c>
      <c r="BN621" s="171" t="s">
        <v>1770</v>
      </c>
      <c r="BO621" s="101"/>
    </row>
    <row r="622" spans="59:67" ht="15">
      <c r="BG622" s="101"/>
      <c r="BH622" s="101"/>
      <c r="BI622" s="101"/>
      <c r="BJ622" s="171" t="s">
        <v>1771</v>
      </c>
      <c r="BK622" s="171" t="s">
        <v>345</v>
      </c>
      <c r="BL622" s="171" t="s">
        <v>346</v>
      </c>
      <c r="BM622" s="171" t="s">
        <v>347</v>
      </c>
      <c r="BN622" s="171" t="s">
        <v>1772</v>
      </c>
      <c r="BO622" s="101"/>
    </row>
    <row r="623" spans="59:67" ht="15">
      <c r="BG623" s="101"/>
      <c r="BH623" s="101"/>
      <c r="BI623" s="101"/>
      <c r="BJ623" s="171" t="s">
        <v>1773</v>
      </c>
      <c r="BK623" s="171" t="s">
        <v>1067</v>
      </c>
      <c r="BL623" s="171" t="s">
        <v>1014</v>
      </c>
      <c r="BM623" s="171" t="s">
        <v>329</v>
      </c>
      <c r="BN623" s="171" t="s">
        <v>1774</v>
      </c>
      <c r="BO623" s="101"/>
    </row>
    <row r="624" spans="59:67" ht="15">
      <c r="BG624" s="101"/>
      <c r="BH624" s="101"/>
      <c r="BI624" s="101"/>
      <c r="BJ624" s="171" t="s">
        <v>1775</v>
      </c>
      <c r="BK624" s="171" t="s">
        <v>1776</v>
      </c>
      <c r="BL624" s="171" t="s">
        <v>2353</v>
      </c>
      <c r="BM624" s="171" t="s">
        <v>1777</v>
      </c>
      <c r="BN624" s="171" t="s">
        <v>1778</v>
      </c>
      <c r="BO624" s="101"/>
    </row>
    <row r="625" spans="59:67" ht="15">
      <c r="BG625" s="101"/>
      <c r="BH625" s="101"/>
      <c r="BI625" s="101"/>
      <c r="BJ625" s="171" t="s">
        <v>1779</v>
      </c>
      <c r="BK625" s="171" t="s">
        <v>1080</v>
      </c>
      <c r="BL625" s="171" t="s">
        <v>1081</v>
      </c>
      <c r="BM625" s="171" t="s">
        <v>1082</v>
      </c>
      <c r="BN625" s="171" t="s">
        <v>1780</v>
      </c>
      <c r="BO625" s="101"/>
    </row>
    <row r="626" spans="59:67" ht="15">
      <c r="BG626" s="101"/>
      <c r="BH626" s="101"/>
      <c r="BI626" s="101"/>
      <c r="BJ626" s="171" t="s">
        <v>1781</v>
      </c>
      <c r="BK626" s="171" t="s">
        <v>521</v>
      </c>
      <c r="BL626" s="171" t="s">
        <v>522</v>
      </c>
      <c r="BM626" s="171" t="s">
        <v>314</v>
      </c>
      <c r="BN626" s="171" t="s">
        <v>1782</v>
      </c>
      <c r="BO626" s="101"/>
    </row>
    <row r="627" spans="59:67" ht="15">
      <c r="BG627" s="101"/>
      <c r="BH627" s="101"/>
      <c r="BI627" s="101"/>
      <c r="BJ627" s="171" t="s">
        <v>1783</v>
      </c>
      <c r="BK627" s="171" t="s">
        <v>598</v>
      </c>
      <c r="BL627" s="171" t="s">
        <v>2348</v>
      </c>
      <c r="BM627" s="171" t="s">
        <v>599</v>
      </c>
      <c r="BN627" s="171" t="s">
        <v>1784</v>
      </c>
      <c r="BO627" s="101"/>
    </row>
    <row r="628" spans="59:67" ht="15">
      <c r="BG628" s="101"/>
      <c r="BH628" s="101"/>
      <c r="BI628" s="101"/>
      <c r="BJ628" s="171" t="s">
        <v>1785</v>
      </c>
      <c r="BK628" s="171" t="s">
        <v>598</v>
      </c>
      <c r="BL628" s="171" t="s">
        <v>2348</v>
      </c>
      <c r="BM628" s="171" t="s">
        <v>599</v>
      </c>
      <c r="BN628" s="171" t="s">
        <v>1786</v>
      </c>
      <c r="BO628" s="101"/>
    </row>
    <row r="629" spans="59:67" ht="15">
      <c r="BG629" s="101"/>
      <c r="BH629" s="101"/>
      <c r="BI629" s="101"/>
      <c r="BJ629" s="171" t="s">
        <v>1787</v>
      </c>
      <c r="BK629" s="171" t="s">
        <v>903</v>
      </c>
      <c r="BL629" s="171" t="s">
        <v>904</v>
      </c>
      <c r="BM629" s="171" t="s">
        <v>314</v>
      </c>
      <c r="BN629" s="171" t="s">
        <v>1788</v>
      </c>
      <c r="BO629" s="101"/>
    </row>
    <row r="630" spans="59:67" ht="15">
      <c r="BG630" s="101"/>
      <c r="BH630" s="101"/>
      <c r="BI630" s="101"/>
      <c r="BJ630" s="171" t="s">
        <v>1789</v>
      </c>
      <c r="BK630" s="171" t="s">
        <v>907</v>
      </c>
      <c r="BL630" s="171" t="s">
        <v>908</v>
      </c>
      <c r="BM630" s="171" t="s">
        <v>433</v>
      </c>
      <c r="BN630" s="171" t="s">
        <v>1790</v>
      </c>
      <c r="BO630" s="101"/>
    </row>
    <row r="631" spans="59:67" ht="15">
      <c r="BG631" s="101"/>
      <c r="BH631" s="101"/>
      <c r="BI631" s="101"/>
      <c r="BJ631" s="171" t="s">
        <v>1791</v>
      </c>
      <c r="BK631" s="171" t="s">
        <v>1381</v>
      </c>
      <c r="BL631" s="171" t="s">
        <v>1382</v>
      </c>
      <c r="BM631" s="171" t="s">
        <v>1383</v>
      </c>
      <c r="BN631" s="171" t="s">
        <v>1792</v>
      </c>
      <c r="BO631" s="101"/>
    </row>
    <row r="632" spans="59:67" ht="15">
      <c r="BG632" s="101"/>
      <c r="BH632" s="101"/>
      <c r="BI632" s="101"/>
      <c r="BJ632" s="171" t="s">
        <v>1793</v>
      </c>
      <c r="BK632" s="171" t="s">
        <v>505</v>
      </c>
      <c r="BL632" s="171" t="s">
        <v>506</v>
      </c>
      <c r="BM632" s="171" t="s">
        <v>314</v>
      </c>
      <c r="BN632" s="171" t="s">
        <v>1794</v>
      </c>
      <c r="BO632" s="101"/>
    </row>
    <row r="633" spans="59:67" ht="15">
      <c r="BG633" s="101"/>
      <c r="BH633" s="101"/>
      <c r="BI633" s="101"/>
      <c r="BJ633" s="171" t="s">
        <v>1795</v>
      </c>
      <c r="BK633" s="171" t="s">
        <v>1796</v>
      </c>
      <c r="BL633" s="171" t="s">
        <v>1797</v>
      </c>
      <c r="BM633" s="171" t="s">
        <v>347</v>
      </c>
      <c r="BN633" s="171" t="s">
        <v>1798</v>
      </c>
      <c r="BO633" s="101"/>
    </row>
    <row r="634" spans="59:67" ht="15">
      <c r="BG634" s="101"/>
      <c r="BH634" s="101"/>
      <c r="BI634" s="101"/>
      <c r="BJ634" s="171" t="s">
        <v>1799</v>
      </c>
      <c r="BK634" s="171" t="s">
        <v>1800</v>
      </c>
      <c r="BL634" s="171" t="s">
        <v>1801</v>
      </c>
      <c r="BM634" s="171" t="s">
        <v>1082</v>
      </c>
      <c r="BN634" s="171" t="s">
        <v>1802</v>
      </c>
      <c r="BO634" s="101"/>
    </row>
    <row r="635" spans="59:67" ht="15">
      <c r="BG635" s="101"/>
      <c r="BH635" s="101"/>
      <c r="BI635" s="101"/>
      <c r="BJ635" s="171" t="s">
        <v>1803</v>
      </c>
      <c r="BK635" s="171" t="s">
        <v>1800</v>
      </c>
      <c r="BL635" s="171" t="s">
        <v>1801</v>
      </c>
      <c r="BM635" s="171" t="s">
        <v>1082</v>
      </c>
      <c r="BN635" s="171" t="s">
        <v>1804</v>
      </c>
      <c r="BO635" s="101"/>
    </row>
    <row r="636" spans="59:67" ht="15">
      <c r="BG636" s="101"/>
      <c r="BH636" s="101"/>
      <c r="BI636" s="101"/>
      <c r="BJ636" s="171" t="s">
        <v>1805</v>
      </c>
      <c r="BK636" s="171" t="s">
        <v>1620</v>
      </c>
      <c r="BL636" s="171" t="s">
        <v>1621</v>
      </c>
      <c r="BM636" s="171" t="s">
        <v>412</v>
      </c>
      <c r="BN636" s="171" t="s">
        <v>1806</v>
      </c>
      <c r="BO636" s="101"/>
    </row>
    <row r="637" spans="59:67" ht="15">
      <c r="BG637" s="101"/>
      <c r="BH637" s="101"/>
      <c r="BI637" s="101"/>
      <c r="BJ637" s="171" t="s">
        <v>1807</v>
      </c>
      <c r="BK637" s="171" t="s">
        <v>903</v>
      </c>
      <c r="BL637" s="171" t="s">
        <v>904</v>
      </c>
      <c r="BM637" s="171" t="s">
        <v>314</v>
      </c>
      <c r="BN637" s="171" t="s">
        <v>1808</v>
      </c>
      <c r="BO637" s="101"/>
    </row>
    <row r="638" spans="59:67" ht="15">
      <c r="BG638" s="101"/>
      <c r="BH638" s="101"/>
      <c r="BI638" s="101"/>
      <c r="BJ638" s="171" t="s">
        <v>1809</v>
      </c>
      <c r="BK638" s="171" t="s">
        <v>598</v>
      </c>
      <c r="BL638" s="171" t="s">
        <v>2348</v>
      </c>
      <c r="BM638" s="171" t="s">
        <v>599</v>
      </c>
      <c r="BN638" s="171" t="s">
        <v>1810</v>
      </c>
      <c r="BO638" s="101"/>
    </row>
    <row r="639" spans="59:67" ht="15">
      <c r="BG639" s="101"/>
      <c r="BH639" s="101"/>
      <c r="BI639" s="101"/>
      <c r="BJ639" s="171" t="s">
        <v>1811</v>
      </c>
      <c r="BK639" s="171" t="s">
        <v>1812</v>
      </c>
      <c r="BL639" s="171" t="s">
        <v>1813</v>
      </c>
      <c r="BM639" s="171" t="s">
        <v>412</v>
      </c>
      <c r="BN639" s="171" t="s">
        <v>1814</v>
      </c>
      <c r="BO639" s="101"/>
    </row>
    <row r="640" spans="59:67" ht="15">
      <c r="BG640" s="101"/>
      <c r="BH640" s="101"/>
      <c r="BI640" s="101"/>
      <c r="BJ640" s="171" t="s">
        <v>1815</v>
      </c>
      <c r="BK640" s="171" t="s">
        <v>663</v>
      </c>
      <c r="BL640" s="171" t="s">
        <v>664</v>
      </c>
      <c r="BM640" s="171" t="s">
        <v>665</v>
      </c>
      <c r="BN640" s="171" t="s">
        <v>1816</v>
      </c>
      <c r="BO640" s="101"/>
    </row>
    <row r="641" spans="59:67" ht="15">
      <c r="BG641" s="101"/>
      <c r="BH641" s="101"/>
      <c r="BI641" s="101"/>
      <c r="BJ641" s="171" t="s">
        <v>1817</v>
      </c>
      <c r="BK641" s="171" t="s">
        <v>598</v>
      </c>
      <c r="BL641" s="171" t="s">
        <v>2348</v>
      </c>
      <c r="BM641" s="171" t="s">
        <v>599</v>
      </c>
      <c r="BN641" s="171" t="s">
        <v>1818</v>
      </c>
      <c r="BO641" s="101"/>
    </row>
    <row r="642" spans="59:67" ht="15">
      <c r="BG642" s="101"/>
      <c r="BH642" s="101"/>
      <c r="BI642" s="101"/>
      <c r="BJ642" s="171" t="s">
        <v>1819</v>
      </c>
      <c r="BK642" s="171" t="s">
        <v>1820</v>
      </c>
      <c r="BL642" s="171" t="s">
        <v>486</v>
      </c>
      <c r="BM642" s="171" t="s">
        <v>304</v>
      </c>
      <c r="BN642" s="171" t="s">
        <v>1821</v>
      </c>
      <c r="BO642" s="101"/>
    </row>
    <row r="643" spans="59:67" ht="15">
      <c r="BG643" s="101"/>
      <c r="BH643" s="101"/>
      <c r="BI643" s="101"/>
      <c r="BJ643" s="171" t="s">
        <v>1822</v>
      </c>
      <c r="BK643" s="171" t="s">
        <v>345</v>
      </c>
      <c r="BL643" s="171" t="s">
        <v>346</v>
      </c>
      <c r="BM643" s="171" t="s">
        <v>347</v>
      </c>
      <c r="BN643" s="171" t="s">
        <v>1823</v>
      </c>
      <c r="BO643" s="101"/>
    </row>
    <row r="644" spans="59:67" ht="15">
      <c r="BG644" s="101"/>
      <c r="BH644" s="101"/>
      <c r="BI644" s="101"/>
      <c r="BJ644" s="171" t="s">
        <v>1824</v>
      </c>
      <c r="BK644" s="171" t="s">
        <v>509</v>
      </c>
      <c r="BL644" s="171" t="s">
        <v>510</v>
      </c>
      <c r="BM644" s="171" t="s">
        <v>412</v>
      </c>
      <c r="BN644" s="171" t="s">
        <v>1825</v>
      </c>
      <c r="BO644" s="101"/>
    </row>
    <row r="645" spans="59:67" ht="15">
      <c r="BG645" s="101"/>
      <c r="BH645" s="101"/>
      <c r="BI645" s="101"/>
      <c r="BJ645" s="171" t="s">
        <v>1826</v>
      </c>
      <c r="BK645" s="171" t="s">
        <v>505</v>
      </c>
      <c r="BL645" s="171" t="s">
        <v>506</v>
      </c>
      <c r="BM645" s="171" t="s">
        <v>314</v>
      </c>
      <c r="BN645" s="171" t="s">
        <v>1827</v>
      </c>
      <c r="BO645" s="101"/>
    </row>
    <row r="646" spans="59:67" ht="15">
      <c r="BG646" s="101"/>
      <c r="BH646" s="101"/>
      <c r="BI646" s="101"/>
      <c r="BJ646" s="171" t="s">
        <v>1828</v>
      </c>
      <c r="BK646" s="171" t="s">
        <v>1194</v>
      </c>
      <c r="BL646" s="171" t="s">
        <v>1195</v>
      </c>
      <c r="BM646" s="171" t="s">
        <v>599</v>
      </c>
      <c r="BN646" s="171" t="s">
        <v>1829</v>
      </c>
      <c r="BO646" s="101"/>
    </row>
    <row r="647" spans="59:67" ht="15">
      <c r="BG647" s="101"/>
      <c r="BH647" s="101"/>
      <c r="BI647" s="101"/>
      <c r="BJ647" s="171" t="s">
        <v>1830</v>
      </c>
      <c r="BK647" s="171" t="s">
        <v>398</v>
      </c>
      <c r="BL647" s="171" t="s">
        <v>399</v>
      </c>
      <c r="BM647" s="171" t="s">
        <v>352</v>
      </c>
      <c r="BN647" s="171" t="s">
        <v>1831</v>
      </c>
      <c r="BO647" s="101"/>
    </row>
    <row r="648" spans="59:67" ht="15">
      <c r="BG648" s="101"/>
      <c r="BH648" s="101"/>
      <c r="BI648" s="101"/>
      <c r="BJ648" s="171" t="s">
        <v>1832</v>
      </c>
      <c r="BK648" s="171" t="s">
        <v>986</v>
      </c>
      <c r="BL648" s="171" t="s">
        <v>987</v>
      </c>
      <c r="BM648" s="171" t="s">
        <v>357</v>
      </c>
      <c r="BN648" s="171" t="s">
        <v>1833</v>
      </c>
      <c r="BO648" s="101"/>
    </row>
    <row r="649" spans="59:67" ht="15">
      <c r="BG649" s="101"/>
      <c r="BH649" s="101"/>
      <c r="BI649" s="101"/>
      <c r="BJ649" s="171" t="s">
        <v>1834</v>
      </c>
      <c r="BK649" s="171" t="s">
        <v>1301</v>
      </c>
      <c r="BL649" s="171" t="s">
        <v>1302</v>
      </c>
      <c r="BM649" s="171" t="s">
        <v>1303</v>
      </c>
      <c r="BN649" s="171" t="s">
        <v>1835</v>
      </c>
      <c r="BO649" s="101"/>
    </row>
    <row r="650" spans="59:67" ht="15">
      <c r="BG650" s="101"/>
      <c r="BH650" s="101"/>
      <c r="BI650" s="101"/>
      <c r="BJ650" s="171" t="s">
        <v>1836</v>
      </c>
      <c r="BK650" s="171" t="s">
        <v>1837</v>
      </c>
      <c r="BL650" s="171" t="s">
        <v>1838</v>
      </c>
      <c r="BM650" s="171" t="s">
        <v>314</v>
      </c>
      <c r="BN650" s="171" t="s">
        <v>1839</v>
      </c>
      <c r="BO650" s="101"/>
    </row>
    <row r="651" spans="59:67" ht="15">
      <c r="BG651" s="101"/>
      <c r="BH651" s="101"/>
      <c r="BI651" s="101"/>
      <c r="BJ651" s="171" t="s">
        <v>1840</v>
      </c>
      <c r="BK651" s="171" t="s">
        <v>521</v>
      </c>
      <c r="BL651" s="171" t="s">
        <v>522</v>
      </c>
      <c r="BM651" s="171" t="s">
        <v>314</v>
      </c>
      <c r="BN651" s="171" t="s">
        <v>1841</v>
      </c>
      <c r="BO651" s="101"/>
    </row>
    <row r="652" spans="59:67" ht="15">
      <c r="BG652" s="101"/>
      <c r="BH652" s="101"/>
      <c r="BI652" s="101"/>
      <c r="BJ652" s="171" t="s">
        <v>1842</v>
      </c>
      <c r="BK652" s="171" t="s">
        <v>1843</v>
      </c>
      <c r="BL652" s="171" t="s">
        <v>1844</v>
      </c>
      <c r="BM652" s="171" t="s">
        <v>334</v>
      </c>
      <c r="BN652" s="171" t="s">
        <v>423</v>
      </c>
      <c r="BO652" s="101"/>
    </row>
    <row r="653" spans="59:67" ht="15">
      <c r="BG653" s="101"/>
      <c r="BH653" s="101"/>
      <c r="BI653" s="101"/>
      <c r="BJ653" s="171" t="s">
        <v>1845</v>
      </c>
      <c r="BK653" s="171" t="s">
        <v>1846</v>
      </c>
      <c r="BL653" s="171" t="s">
        <v>890</v>
      </c>
      <c r="BM653" s="171" t="s">
        <v>347</v>
      </c>
      <c r="BN653" s="171" t="s">
        <v>1847</v>
      </c>
      <c r="BO653" s="101"/>
    </row>
    <row r="654" spans="59:67" ht="15">
      <c r="BG654" s="101"/>
      <c r="BH654" s="101"/>
      <c r="BI654" s="101"/>
      <c r="BJ654" s="171" t="s">
        <v>1848</v>
      </c>
      <c r="BK654" s="171" t="s">
        <v>1080</v>
      </c>
      <c r="BL654" s="171" t="s">
        <v>1081</v>
      </c>
      <c r="BM654" s="171" t="s">
        <v>1082</v>
      </c>
      <c r="BN654" s="171" t="s">
        <v>1849</v>
      </c>
      <c r="BO654" s="101"/>
    </row>
    <row r="655" spans="59:67" ht="15">
      <c r="BG655" s="101"/>
      <c r="BH655" s="101"/>
      <c r="BI655" s="101"/>
      <c r="BJ655" s="171" t="s">
        <v>1850</v>
      </c>
      <c r="BK655" s="171" t="s">
        <v>1851</v>
      </c>
      <c r="BL655" s="171" t="s">
        <v>1852</v>
      </c>
      <c r="BM655" s="171" t="s">
        <v>352</v>
      </c>
      <c r="BN655" s="171" t="s">
        <v>1853</v>
      </c>
      <c r="BO655" s="101"/>
    </row>
    <row r="656" spans="59:67" ht="15">
      <c r="BG656" s="101"/>
      <c r="BH656" s="101"/>
      <c r="BI656" s="101"/>
      <c r="BJ656" s="171" t="s">
        <v>1854</v>
      </c>
      <c r="BK656" s="171" t="s">
        <v>598</v>
      </c>
      <c r="BL656" s="171" t="s">
        <v>2348</v>
      </c>
      <c r="BM656" s="171" t="s">
        <v>599</v>
      </c>
      <c r="BN656" s="171" t="s">
        <v>1855</v>
      </c>
      <c r="BO656" s="101"/>
    </row>
    <row r="657" spans="59:67" ht="15">
      <c r="BG657" s="101"/>
      <c r="BH657" s="101"/>
      <c r="BI657" s="101"/>
      <c r="BJ657" s="171" t="s">
        <v>1856</v>
      </c>
      <c r="BK657" s="171" t="s">
        <v>1857</v>
      </c>
      <c r="BL657" s="171" t="s">
        <v>751</v>
      </c>
      <c r="BM657" s="171" t="s">
        <v>304</v>
      </c>
      <c r="BN657" s="171" t="s">
        <v>1858</v>
      </c>
      <c r="BO657" s="101"/>
    </row>
    <row r="658" spans="59:67" ht="15">
      <c r="BG658" s="101"/>
      <c r="BH658" s="101"/>
      <c r="BI658" s="101"/>
      <c r="BJ658" s="171" t="s">
        <v>1859</v>
      </c>
      <c r="BK658" s="171" t="s">
        <v>1860</v>
      </c>
      <c r="BL658" s="171" t="s">
        <v>1861</v>
      </c>
      <c r="BM658" s="171" t="s">
        <v>1199</v>
      </c>
      <c r="BN658" s="171" t="s">
        <v>1862</v>
      </c>
      <c r="BO658" s="101"/>
    </row>
    <row r="659" spans="59:67" ht="15">
      <c r="BG659" s="101"/>
      <c r="BH659" s="101"/>
      <c r="BI659" s="101"/>
      <c r="BJ659" s="171" t="s">
        <v>1863</v>
      </c>
      <c r="BK659" s="171" t="s">
        <v>505</v>
      </c>
      <c r="BL659" s="171" t="s">
        <v>506</v>
      </c>
      <c r="BM659" s="171" t="s">
        <v>314</v>
      </c>
      <c r="BN659" s="171" t="s">
        <v>1864</v>
      </c>
      <c r="BO659" s="101"/>
    </row>
    <row r="660" spans="59:67" ht="15">
      <c r="BG660" s="101"/>
      <c r="BH660" s="101"/>
      <c r="BI660" s="101"/>
      <c r="BJ660" s="171" t="s">
        <v>1865</v>
      </c>
      <c r="BK660" s="171" t="s">
        <v>521</v>
      </c>
      <c r="BL660" s="171" t="s">
        <v>522</v>
      </c>
      <c r="BM660" s="171" t="s">
        <v>314</v>
      </c>
      <c r="BN660" s="171" t="s">
        <v>1866</v>
      </c>
      <c r="BO660" s="101"/>
    </row>
    <row r="661" spans="59:67" ht="15">
      <c r="BG661" s="101"/>
      <c r="BH661" s="101"/>
      <c r="BI661" s="101"/>
      <c r="BJ661" s="171" t="s">
        <v>1867</v>
      </c>
      <c r="BK661" s="171" t="s">
        <v>663</v>
      </c>
      <c r="BL661" s="171" t="s">
        <v>664</v>
      </c>
      <c r="BM661" s="171" t="s">
        <v>665</v>
      </c>
      <c r="BN661" s="171" t="s">
        <v>1868</v>
      </c>
      <c r="BO661" s="101"/>
    </row>
    <row r="662" spans="59:67" ht="15">
      <c r="BG662" s="101"/>
      <c r="BH662" s="101"/>
      <c r="BI662" s="101"/>
      <c r="BJ662" s="171" t="s">
        <v>1869</v>
      </c>
      <c r="BK662" s="171" t="s">
        <v>1306</v>
      </c>
      <c r="BL662" s="171" t="s">
        <v>1307</v>
      </c>
      <c r="BM662" s="171" t="s">
        <v>1303</v>
      </c>
      <c r="BN662" s="171" t="s">
        <v>1870</v>
      </c>
      <c r="BO662" s="101"/>
    </row>
    <row r="663" spans="59:67" ht="15">
      <c r="BG663" s="101"/>
      <c r="BH663" s="101"/>
      <c r="BI663" s="101"/>
      <c r="BJ663" s="171" t="s">
        <v>1871</v>
      </c>
      <c r="BK663" s="171" t="s">
        <v>402</v>
      </c>
      <c r="BL663" s="171" t="s">
        <v>403</v>
      </c>
      <c r="BM663" s="171" t="s">
        <v>334</v>
      </c>
      <c r="BN663" s="171" t="s">
        <v>1872</v>
      </c>
      <c r="BO663" s="101"/>
    </row>
    <row r="664" spans="59:67" ht="15">
      <c r="BG664" s="101"/>
      <c r="BH664" s="101"/>
      <c r="BI664" s="101"/>
      <c r="BJ664" s="171" t="s">
        <v>1873</v>
      </c>
      <c r="BK664" s="171" t="s">
        <v>521</v>
      </c>
      <c r="BL664" s="171" t="s">
        <v>522</v>
      </c>
      <c r="BM664" s="171" t="s">
        <v>314</v>
      </c>
      <c r="BN664" s="171" t="s">
        <v>1874</v>
      </c>
      <c r="BO664" s="101"/>
    </row>
    <row r="665" spans="59:67" ht="15">
      <c r="BG665" s="101"/>
      <c r="BH665" s="101"/>
      <c r="BI665" s="101"/>
      <c r="BJ665" s="171" t="s">
        <v>1875</v>
      </c>
      <c r="BK665" s="171" t="s">
        <v>485</v>
      </c>
      <c r="BL665" s="171" t="s">
        <v>486</v>
      </c>
      <c r="BM665" s="171" t="s">
        <v>304</v>
      </c>
      <c r="BN665" s="171" t="s">
        <v>1876</v>
      </c>
      <c r="BO665" s="101"/>
    </row>
    <row r="666" spans="59:67" ht="15">
      <c r="BG666" s="101"/>
      <c r="BH666" s="101"/>
      <c r="BI666" s="101"/>
      <c r="BJ666" s="171" t="s">
        <v>1877</v>
      </c>
      <c r="BK666" s="171" t="s">
        <v>1878</v>
      </c>
      <c r="BL666" s="171" t="s">
        <v>1879</v>
      </c>
      <c r="BM666" s="171" t="s">
        <v>347</v>
      </c>
      <c r="BN666" s="171" t="s">
        <v>1880</v>
      </c>
      <c r="BO666" s="101"/>
    </row>
    <row r="667" spans="59:67" ht="15">
      <c r="BG667" s="101"/>
      <c r="BH667" s="101"/>
      <c r="BI667" s="101"/>
      <c r="BJ667" s="171" t="s">
        <v>1881</v>
      </c>
      <c r="BK667" s="171" t="s">
        <v>1254</v>
      </c>
      <c r="BL667" s="171" t="s">
        <v>1255</v>
      </c>
      <c r="BM667" s="171" t="s">
        <v>334</v>
      </c>
      <c r="BN667" s="171" t="s">
        <v>1882</v>
      </c>
      <c r="BO667" s="101"/>
    </row>
    <row r="668" spans="59:67" ht="15">
      <c r="BG668" s="101"/>
      <c r="BH668" s="101"/>
      <c r="BI668" s="101"/>
      <c r="BJ668" s="171" t="s">
        <v>1883</v>
      </c>
      <c r="BK668" s="171" t="s">
        <v>402</v>
      </c>
      <c r="BL668" s="171" t="s">
        <v>403</v>
      </c>
      <c r="BM668" s="171" t="s">
        <v>334</v>
      </c>
      <c r="BN668" s="171" t="s">
        <v>1884</v>
      </c>
      <c r="BO668" s="101"/>
    </row>
    <row r="669" spans="59:67" ht="15">
      <c r="BG669" s="101"/>
      <c r="BH669" s="101"/>
      <c r="BI669" s="101"/>
      <c r="BJ669" s="171" t="s">
        <v>1885</v>
      </c>
      <c r="BK669" s="171" t="s">
        <v>521</v>
      </c>
      <c r="BL669" s="171" t="s">
        <v>522</v>
      </c>
      <c r="BM669" s="171" t="s">
        <v>314</v>
      </c>
      <c r="BN669" s="171" t="s">
        <v>1886</v>
      </c>
      <c r="BO669" s="101"/>
    </row>
    <row r="670" spans="59:67" ht="15">
      <c r="BG670" s="101"/>
      <c r="BH670" s="101"/>
      <c r="BI670" s="101"/>
      <c r="BJ670" s="171" t="s">
        <v>1887</v>
      </c>
      <c r="BK670" s="171" t="s">
        <v>1888</v>
      </c>
      <c r="BL670" s="171" t="s">
        <v>1889</v>
      </c>
      <c r="BM670" s="171" t="s">
        <v>1890</v>
      </c>
      <c r="BN670" s="171" t="s">
        <v>1891</v>
      </c>
      <c r="BO670" s="101"/>
    </row>
    <row r="671" spans="59:67" ht="15">
      <c r="BG671" s="101"/>
      <c r="BH671" s="101"/>
      <c r="BI671" s="101"/>
      <c r="BJ671" s="171" t="s">
        <v>1892</v>
      </c>
      <c r="BK671" s="171" t="s">
        <v>663</v>
      </c>
      <c r="BL671" s="171" t="s">
        <v>664</v>
      </c>
      <c r="BM671" s="171" t="s">
        <v>665</v>
      </c>
      <c r="BN671" s="171" t="s">
        <v>1893</v>
      </c>
      <c r="BO671" s="101"/>
    </row>
    <row r="672" spans="59:67" ht="15">
      <c r="BG672" s="101"/>
      <c r="BH672" s="101"/>
      <c r="BI672" s="101"/>
      <c r="BJ672" s="171" t="s">
        <v>1894</v>
      </c>
      <c r="BK672" s="171" t="s">
        <v>485</v>
      </c>
      <c r="BL672" s="171" t="s">
        <v>486</v>
      </c>
      <c r="BM672" s="171" t="s">
        <v>304</v>
      </c>
      <c r="BN672" s="171" t="s">
        <v>1895</v>
      </c>
      <c r="BO672" s="101"/>
    </row>
    <row r="673" spans="59:67" ht="15">
      <c r="BG673" s="101"/>
      <c r="BH673" s="101"/>
      <c r="BI673" s="101"/>
      <c r="BJ673" s="171" t="s">
        <v>1896</v>
      </c>
      <c r="BK673" s="171" t="s">
        <v>1197</v>
      </c>
      <c r="BL673" s="171" t="s">
        <v>1198</v>
      </c>
      <c r="BM673" s="171" t="s">
        <v>1199</v>
      </c>
      <c r="BN673" s="171" t="s">
        <v>1897</v>
      </c>
      <c r="BO673" s="101"/>
    </row>
    <row r="674" spans="59:67" ht="15">
      <c r="BG674" s="101"/>
      <c r="BH674" s="101"/>
      <c r="BI674" s="101"/>
      <c r="BJ674" s="171" t="s">
        <v>1898</v>
      </c>
      <c r="BK674" s="171" t="s">
        <v>479</v>
      </c>
      <c r="BL674" s="171" t="s">
        <v>480</v>
      </c>
      <c r="BM674" s="171" t="s">
        <v>314</v>
      </c>
      <c r="BN674" s="171" t="s">
        <v>1899</v>
      </c>
      <c r="BO674" s="101"/>
    </row>
    <row r="675" spans="59:67" ht="15">
      <c r="BG675" s="101"/>
      <c r="BH675" s="101"/>
      <c r="BI675" s="101"/>
      <c r="BJ675" s="171" t="s">
        <v>1900</v>
      </c>
      <c r="BK675" s="171" t="s">
        <v>1901</v>
      </c>
      <c r="BL675" s="171" t="s">
        <v>420</v>
      </c>
      <c r="BM675" s="171" t="s">
        <v>1177</v>
      </c>
      <c r="BN675" s="171" t="s">
        <v>1902</v>
      </c>
      <c r="BO675" s="101"/>
    </row>
    <row r="676" spans="59:67" ht="15">
      <c r="BG676" s="101"/>
      <c r="BH676" s="101"/>
      <c r="BI676" s="101"/>
      <c r="BJ676" s="171" t="s">
        <v>1903</v>
      </c>
      <c r="BK676" s="171" t="s">
        <v>474</v>
      </c>
      <c r="BL676" s="171" t="s">
        <v>2346</v>
      </c>
      <c r="BM676" s="171" t="s">
        <v>314</v>
      </c>
      <c r="BN676" s="171" t="s">
        <v>1904</v>
      </c>
      <c r="BO676" s="101"/>
    </row>
    <row r="677" spans="59:67" ht="15">
      <c r="BG677" s="101"/>
      <c r="BH677" s="101"/>
      <c r="BI677" s="101"/>
      <c r="BJ677" s="171" t="s">
        <v>1905</v>
      </c>
      <c r="BK677" s="171" t="s">
        <v>598</v>
      </c>
      <c r="BL677" s="171" t="s">
        <v>2348</v>
      </c>
      <c r="BM677" s="171" t="s">
        <v>599</v>
      </c>
      <c r="BN677" s="171" t="s">
        <v>1906</v>
      </c>
      <c r="BO677" s="101"/>
    </row>
    <row r="678" spans="59:67" ht="15">
      <c r="BG678" s="101"/>
      <c r="BH678" s="101"/>
      <c r="BI678" s="101"/>
      <c r="BJ678" s="171" t="s">
        <v>1907</v>
      </c>
      <c r="BK678" s="171" t="s">
        <v>1000</v>
      </c>
      <c r="BL678" s="171" t="s">
        <v>1001</v>
      </c>
      <c r="BM678" s="171" t="s">
        <v>412</v>
      </c>
      <c r="BN678" s="171" t="s">
        <v>1908</v>
      </c>
      <c r="BO678" s="101"/>
    </row>
    <row r="679" spans="59:67" ht="15">
      <c r="BG679" s="101"/>
      <c r="BH679" s="101"/>
      <c r="BI679" s="101"/>
      <c r="BJ679" s="171" t="s">
        <v>1909</v>
      </c>
      <c r="BK679" s="171" t="s">
        <v>1910</v>
      </c>
      <c r="BL679" s="171" t="s">
        <v>1911</v>
      </c>
      <c r="BM679" s="171" t="s">
        <v>329</v>
      </c>
      <c r="BN679" s="171" t="s">
        <v>1912</v>
      </c>
      <c r="BO679" s="101"/>
    </row>
    <row r="680" spans="59:67" ht="15">
      <c r="BG680" s="101"/>
      <c r="BH680" s="101"/>
      <c r="BI680" s="101"/>
      <c r="BJ680" s="171" t="s">
        <v>1913</v>
      </c>
      <c r="BK680" s="171" t="s">
        <v>345</v>
      </c>
      <c r="BL680" s="171" t="s">
        <v>346</v>
      </c>
      <c r="BM680" s="171" t="s">
        <v>347</v>
      </c>
      <c r="BN680" s="171" t="s">
        <v>1914</v>
      </c>
      <c r="BO680" s="101"/>
    </row>
    <row r="681" spans="59:67" ht="15">
      <c r="BG681" s="101"/>
      <c r="BH681" s="101"/>
      <c r="BI681" s="101"/>
      <c r="BJ681" s="171" t="s">
        <v>1915</v>
      </c>
      <c r="BK681" s="171" t="s">
        <v>489</v>
      </c>
      <c r="BL681" s="171" t="s">
        <v>490</v>
      </c>
      <c r="BM681" s="171" t="s">
        <v>412</v>
      </c>
      <c r="BN681" s="171" t="s">
        <v>1916</v>
      </c>
      <c r="BO681" s="101"/>
    </row>
    <row r="682" spans="59:67" ht="15">
      <c r="BG682" s="101"/>
      <c r="BH682" s="101"/>
      <c r="BI682" s="101"/>
      <c r="BJ682" s="171" t="s">
        <v>1917</v>
      </c>
      <c r="BK682" s="171" t="s">
        <v>903</v>
      </c>
      <c r="BL682" s="171" t="s">
        <v>904</v>
      </c>
      <c r="BM682" s="171" t="s">
        <v>314</v>
      </c>
      <c r="BN682" s="171" t="s">
        <v>1918</v>
      </c>
      <c r="BO682" s="101"/>
    </row>
    <row r="683" spans="59:67" ht="15">
      <c r="BG683" s="101"/>
      <c r="BH683" s="101"/>
      <c r="BI683" s="101"/>
      <c r="BJ683" s="171" t="s">
        <v>1919</v>
      </c>
      <c r="BK683" s="171" t="s">
        <v>521</v>
      </c>
      <c r="BL683" s="171" t="s">
        <v>522</v>
      </c>
      <c r="BM683" s="171" t="s">
        <v>314</v>
      </c>
      <c r="BN683" s="171" t="s">
        <v>1920</v>
      </c>
      <c r="BO683" s="101"/>
    </row>
    <row r="684" spans="59:67" ht="15">
      <c r="BG684" s="101"/>
      <c r="BH684" s="101"/>
      <c r="BI684" s="101"/>
      <c r="BJ684" s="171" t="s">
        <v>1921</v>
      </c>
      <c r="BK684" s="171" t="s">
        <v>1922</v>
      </c>
      <c r="BL684" s="171" t="s">
        <v>1923</v>
      </c>
      <c r="BM684" s="171" t="s">
        <v>433</v>
      </c>
      <c r="BN684" s="171" t="s">
        <v>1924</v>
      </c>
      <c r="BO684" s="101"/>
    </row>
    <row r="685" spans="59:67" ht="15">
      <c r="BG685" s="101"/>
      <c r="BH685" s="101"/>
      <c r="BI685" s="101"/>
      <c r="BJ685" s="171" t="s">
        <v>1925</v>
      </c>
      <c r="BK685" s="171" t="s">
        <v>1926</v>
      </c>
      <c r="BL685" s="171" t="s">
        <v>1927</v>
      </c>
      <c r="BM685" s="171" t="s">
        <v>352</v>
      </c>
      <c r="BN685" s="171" t="s">
        <v>1928</v>
      </c>
      <c r="BO685" s="101"/>
    </row>
    <row r="686" spans="59:67" ht="15">
      <c r="BG686" s="101"/>
      <c r="BH686" s="101"/>
      <c r="BI686" s="101"/>
      <c r="BJ686" s="171" t="s">
        <v>1929</v>
      </c>
      <c r="BK686" s="171" t="s">
        <v>479</v>
      </c>
      <c r="BL686" s="171" t="s">
        <v>480</v>
      </c>
      <c r="BM686" s="171" t="s">
        <v>314</v>
      </c>
      <c r="BN686" s="171" t="s">
        <v>1930</v>
      </c>
      <c r="BO686" s="101"/>
    </row>
    <row r="687" spans="59:67" ht="15">
      <c r="BG687" s="101"/>
      <c r="BH687" s="101"/>
      <c r="BI687" s="101"/>
      <c r="BJ687" s="171" t="s">
        <v>1931</v>
      </c>
      <c r="BK687" s="171" t="s">
        <v>345</v>
      </c>
      <c r="BL687" s="171" t="s">
        <v>346</v>
      </c>
      <c r="BM687" s="171" t="s">
        <v>347</v>
      </c>
      <c r="BN687" s="171" t="s">
        <v>1932</v>
      </c>
      <c r="BO687" s="101"/>
    </row>
    <row r="688" spans="59:67" ht="15">
      <c r="BG688" s="101"/>
      <c r="BH688" s="101"/>
      <c r="BI688" s="101"/>
      <c r="BJ688" s="171" t="s">
        <v>1933</v>
      </c>
      <c r="BK688" s="171" t="s">
        <v>485</v>
      </c>
      <c r="BL688" s="171" t="s">
        <v>486</v>
      </c>
      <c r="BM688" s="171" t="s">
        <v>304</v>
      </c>
      <c r="BN688" s="171" t="s">
        <v>1934</v>
      </c>
      <c r="BO688" s="101"/>
    </row>
    <row r="689" spans="59:67" ht="15">
      <c r="BG689" s="101"/>
      <c r="BH689" s="101"/>
      <c r="BI689" s="101"/>
      <c r="BJ689" s="171" t="s">
        <v>1935</v>
      </c>
      <c r="BK689" s="171" t="s">
        <v>521</v>
      </c>
      <c r="BL689" s="171" t="s">
        <v>522</v>
      </c>
      <c r="BM689" s="171" t="s">
        <v>314</v>
      </c>
      <c r="BN689" s="171" t="s">
        <v>1936</v>
      </c>
      <c r="BO689" s="101"/>
    </row>
    <row r="690" spans="59:67" ht="15">
      <c r="BG690" s="101"/>
      <c r="BH690" s="101"/>
      <c r="BI690" s="101"/>
      <c r="BJ690" s="171" t="s">
        <v>1937</v>
      </c>
      <c r="BK690" s="171" t="s">
        <v>521</v>
      </c>
      <c r="BL690" s="171" t="s">
        <v>522</v>
      </c>
      <c r="BM690" s="171" t="s">
        <v>314</v>
      </c>
      <c r="BN690" s="171" t="s">
        <v>1938</v>
      </c>
      <c r="BO690" s="101"/>
    </row>
    <row r="691" spans="59:67" ht="15">
      <c r="BG691" s="101"/>
      <c r="BH691" s="101"/>
      <c r="BI691" s="101"/>
      <c r="BJ691" s="171" t="s">
        <v>1939</v>
      </c>
      <c r="BK691" s="171" t="s">
        <v>327</v>
      </c>
      <c r="BL691" s="171" t="s">
        <v>328</v>
      </c>
      <c r="BM691" s="171" t="s">
        <v>329</v>
      </c>
      <c r="BN691" s="171" t="s">
        <v>1940</v>
      </c>
      <c r="BO691" s="101"/>
    </row>
    <row r="692" spans="59:67" ht="15">
      <c r="BG692" s="101"/>
      <c r="BH692" s="101"/>
      <c r="BI692" s="101"/>
      <c r="BJ692" s="171" t="s">
        <v>1941</v>
      </c>
      <c r="BK692" s="171" t="s">
        <v>1080</v>
      </c>
      <c r="BL692" s="171" t="s">
        <v>1081</v>
      </c>
      <c r="BM692" s="171" t="s">
        <v>1082</v>
      </c>
      <c r="BN692" s="171" t="s">
        <v>1942</v>
      </c>
      <c r="BO692" s="101"/>
    </row>
    <row r="693" spans="59:67" ht="15">
      <c r="BG693" s="101"/>
      <c r="BH693" s="101"/>
      <c r="BI693" s="101"/>
      <c r="BJ693" s="171" t="s">
        <v>1943</v>
      </c>
      <c r="BK693" s="171" t="s">
        <v>479</v>
      </c>
      <c r="BL693" s="171" t="s">
        <v>480</v>
      </c>
      <c r="BM693" s="171" t="s">
        <v>314</v>
      </c>
      <c r="BN693" s="171" t="s">
        <v>760</v>
      </c>
      <c r="BO693" s="101"/>
    </row>
    <row r="694" spans="59:67" ht="15">
      <c r="BG694" s="101"/>
      <c r="BH694" s="101"/>
      <c r="BI694" s="101"/>
      <c r="BJ694" s="171" t="s">
        <v>1944</v>
      </c>
      <c r="BK694" s="171" t="s">
        <v>398</v>
      </c>
      <c r="BL694" s="171" t="s">
        <v>399</v>
      </c>
      <c r="BM694" s="171" t="s">
        <v>352</v>
      </c>
      <c r="BN694" s="171" t="s">
        <v>1945</v>
      </c>
      <c r="BO694" s="101"/>
    </row>
    <row r="695" spans="59:67" ht="15">
      <c r="BG695" s="101"/>
      <c r="BH695" s="101"/>
      <c r="BI695" s="101"/>
      <c r="BJ695" s="171" t="s">
        <v>1946</v>
      </c>
      <c r="BK695" s="171" t="s">
        <v>415</v>
      </c>
      <c r="BL695" s="171" t="s">
        <v>416</v>
      </c>
      <c r="BM695" s="171" t="s">
        <v>304</v>
      </c>
      <c r="BN695" s="171" t="s">
        <v>1947</v>
      </c>
      <c r="BO695" s="101"/>
    </row>
    <row r="696" spans="59:67" ht="15">
      <c r="BG696" s="101"/>
      <c r="BH696" s="101"/>
      <c r="BI696" s="101"/>
      <c r="BJ696" s="171" t="s">
        <v>1948</v>
      </c>
      <c r="BK696" s="171" t="s">
        <v>402</v>
      </c>
      <c r="BL696" s="171" t="s">
        <v>403</v>
      </c>
      <c r="BM696" s="171" t="s">
        <v>334</v>
      </c>
      <c r="BN696" s="171" t="s">
        <v>1949</v>
      </c>
      <c r="BO696" s="101"/>
    </row>
    <row r="697" spans="59:67" ht="15">
      <c r="BG697" s="101"/>
      <c r="BH697" s="101"/>
      <c r="BI697" s="101"/>
      <c r="BJ697" s="171" t="s">
        <v>1950</v>
      </c>
      <c r="BK697" s="171" t="s">
        <v>402</v>
      </c>
      <c r="BL697" s="171" t="s">
        <v>403</v>
      </c>
      <c r="BM697" s="171" t="s">
        <v>334</v>
      </c>
      <c r="BN697" s="171" t="s">
        <v>1951</v>
      </c>
      <c r="BO697" s="101"/>
    </row>
    <row r="698" spans="59:67" ht="15">
      <c r="BG698" s="101"/>
      <c r="BH698" s="101"/>
      <c r="BI698" s="101"/>
      <c r="BJ698" s="171" t="s">
        <v>1952</v>
      </c>
      <c r="BK698" s="171" t="s">
        <v>1620</v>
      </c>
      <c r="BL698" s="171" t="s">
        <v>1621</v>
      </c>
      <c r="BM698" s="171" t="s">
        <v>412</v>
      </c>
      <c r="BN698" s="171" t="s">
        <v>1953</v>
      </c>
      <c r="BO698" s="101"/>
    </row>
    <row r="699" spans="59:67" ht="15">
      <c r="BG699" s="101"/>
      <c r="BH699" s="101"/>
      <c r="BI699" s="101"/>
      <c r="BJ699" s="171" t="s">
        <v>2354</v>
      </c>
      <c r="BK699" s="171">
        <v>0</v>
      </c>
      <c r="BL699" s="171" t="s">
        <v>2355</v>
      </c>
      <c r="BM699" s="171">
        <v>0</v>
      </c>
      <c r="BN699" s="171">
        <v>0</v>
      </c>
      <c r="BO699" s="101"/>
    </row>
    <row r="700" spans="59:67" ht="15">
      <c r="BG700" s="101"/>
      <c r="BH700" s="101"/>
      <c r="BI700" s="101"/>
      <c r="BJ700" s="171" t="s">
        <v>1954</v>
      </c>
      <c r="BK700" s="171" t="s">
        <v>571</v>
      </c>
      <c r="BL700" s="171" t="s">
        <v>572</v>
      </c>
      <c r="BM700" s="171" t="s">
        <v>304</v>
      </c>
      <c r="BN700" s="171" t="s">
        <v>1955</v>
      </c>
      <c r="BO700" s="101"/>
    </row>
    <row r="701" spans="59:67" ht="15">
      <c r="BG701" s="101"/>
      <c r="BH701" s="101"/>
      <c r="BI701" s="101"/>
      <c r="BJ701" s="171" t="s">
        <v>1956</v>
      </c>
      <c r="BK701" s="171" t="s">
        <v>1133</v>
      </c>
      <c r="BL701" s="171" t="s">
        <v>1134</v>
      </c>
      <c r="BM701" s="171" t="s">
        <v>352</v>
      </c>
      <c r="BN701" s="171" t="s">
        <v>1957</v>
      </c>
      <c r="BO701" s="101"/>
    </row>
    <row r="702" spans="59:67" ht="15">
      <c r="BG702" s="101"/>
      <c r="BH702" s="101"/>
      <c r="BI702" s="101"/>
      <c r="BJ702" s="171" t="s">
        <v>1958</v>
      </c>
      <c r="BK702" s="171" t="s">
        <v>402</v>
      </c>
      <c r="BL702" s="171" t="s">
        <v>403</v>
      </c>
      <c r="BM702" s="171" t="s">
        <v>334</v>
      </c>
      <c r="BN702" s="171" t="s">
        <v>1959</v>
      </c>
      <c r="BO702" s="101"/>
    </row>
    <row r="703" spans="59:67" ht="15">
      <c r="BG703" s="101"/>
      <c r="BH703" s="101"/>
      <c r="BI703" s="101"/>
      <c r="BJ703" s="171" t="s">
        <v>1960</v>
      </c>
      <c r="BK703" s="171" t="s">
        <v>474</v>
      </c>
      <c r="BL703" s="171" t="s">
        <v>2346</v>
      </c>
      <c r="BM703" s="171" t="s">
        <v>314</v>
      </c>
      <c r="BN703" s="171" t="s">
        <v>1961</v>
      </c>
      <c r="BO703" s="101"/>
    </row>
    <row r="704" spans="59:67" ht="15">
      <c r="BG704" s="101"/>
      <c r="BH704" s="101"/>
      <c r="BI704" s="101"/>
      <c r="BJ704" s="171" t="s">
        <v>1962</v>
      </c>
      <c r="BK704" s="171" t="s">
        <v>1963</v>
      </c>
      <c r="BL704" s="171" t="s">
        <v>1964</v>
      </c>
      <c r="BM704" s="171" t="s">
        <v>329</v>
      </c>
      <c r="BN704" s="171" t="s">
        <v>1965</v>
      </c>
      <c r="BO704" s="101"/>
    </row>
    <row r="705" spans="59:68" ht="15">
      <c r="BG705" s="101"/>
      <c r="BH705" s="101"/>
      <c r="BI705" s="101"/>
      <c r="BJ705" s="171" t="s">
        <v>1966</v>
      </c>
      <c r="BK705" s="171" t="s">
        <v>663</v>
      </c>
      <c r="BL705" s="171" t="s">
        <v>664</v>
      </c>
      <c r="BM705" s="171" t="s">
        <v>665</v>
      </c>
      <c r="BN705" s="171" t="s">
        <v>1967</v>
      </c>
      <c r="BO705" s="101"/>
    </row>
    <row r="706" spans="59:68" ht="15">
      <c r="BG706" s="101"/>
      <c r="BH706" s="101"/>
      <c r="BI706" s="101"/>
      <c r="BJ706" s="171" t="s">
        <v>1968</v>
      </c>
      <c r="BK706" s="171" t="s">
        <v>505</v>
      </c>
      <c r="BL706" s="171" t="s">
        <v>506</v>
      </c>
      <c r="BM706" s="171" t="s">
        <v>314</v>
      </c>
      <c r="BN706" s="171" t="s">
        <v>1969</v>
      </c>
      <c r="BO706" s="101"/>
    </row>
    <row r="707" spans="59:68" ht="15">
      <c r="BG707" s="101"/>
      <c r="BH707" s="101"/>
      <c r="BI707" s="101"/>
      <c r="BJ707" s="171" t="s">
        <v>1970</v>
      </c>
      <c r="BK707" s="171" t="s">
        <v>327</v>
      </c>
      <c r="BL707" s="171" t="s">
        <v>328</v>
      </c>
      <c r="BM707" s="171" t="s">
        <v>329</v>
      </c>
      <c r="BN707" s="171" t="s">
        <v>1971</v>
      </c>
      <c r="BO707" s="101"/>
    </row>
    <row r="708" spans="59:68" ht="15">
      <c r="BG708" s="101"/>
      <c r="BH708" s="101"/>
      <c r="BI708" s="101"/>
      <c r="BJ708" s="171" t="s">
        <v>1972</v>
      </c>
      <c r="BK708" s="171" t="s">
        <v>1973</v>
      </c>
      <c r="BL708" s="171" t="s">
        <v>1974</v>
      </c>
      <c r="BM708" s="171" t="s">
        <v>314</v>
      </c>
      <c r="BN708" s="171" t="s">
        <v>1975</v>
      </c>
      <c r="BO708" s="101"/>
    </row>
    <row r="709" spans="59:68" ht="15">
      <c r="BG709" s="101"/>
      <c r="BH709" s="101"/>
      <c r="BI709" s="101"/>
      <c r="BJ709" s="171" t="s">
        <v>1976</v>
      </c>
      <c r="BK709" s="171" t="s">
        <v>1381</v>
      </c>
      <c r="BL709" s="171" t="s">
        <v>1382</v>
      </c>
      <c r="BM709" s="171" t="s">
        <v>1383</v>
      </c>
      <c r="BN709" s="171" t="s">
        <v>1977</v>
      </c>
      <c r="BO709" s="101"/>
    </row>
    <row r="710" spans="59:68" ht="15">
      <c r="BG710" s="101"/>
      <c r="BH710" s="101"/>
      <c r="BI710" s="101"/>
      <c r="BJ710" s="171" t="s">
        <v>1978</v>
      </c>
      <c r="BK710" s="171" t="s">
        <v>474</v>
      </c>
      <c r="BL710" s="171" t="s">
        <v>2346</v>
      </c>
      <c r="BM710" s="171" t="s">
        <v>314</v>
      </c>
      <c r="BN710" s="171" t="s">
        <v>1979</v>
      </c>
      <c r="BO710" s="101"/>
    </row>
    <row r="711" spans="59:68" ht="15">
      <c r="BG711" s="101"/>
      <c r="BH711" s="101"/>
      <c r="BI711" s="101"/>
      <c r="BJ711" s="171" t="s">
        <v>1980</v>
      </c>
      <c r="BK711" s="171" t="s">
        <v>327</v>
      </c>
      <c r="BL711" s="171" t="s">
        <v>328</v>
      </c>
      <c r="BM711" s="171" t="s">
        <v>329</v>
      </c>
      <c r="BN711" s="171" t="s">
        <v>1981</v>
      </c>
      <c r="BO711" s="101"/>
    </row>
    <row r="712" spans="59:68" ht="15">
      <c r="BG712" s="101"/>
      <c r="BH712" s="101"/>
      <c r="BI712" s="101"/>
      <c r="BJ712" s="171" t="s">
        <v>1982</v>
      </c>
      <c r="BK712" s="171" t="s">
        <v>1013</v>
      </c>
      <c r="BL712" s="171" t="s">
        <v>1014</v>
      </c>
      <c r="BM712" s="171" t="s">
        <v>329</v>
      </c>
      <c r="BN712" s="171" t="s">
        <v>1983</v>
      </c>
      <c r="BO712" s="101"/>
    </row>
    <row r="713" spans="59:68" ht="15">
      <c r="BG713" s="101"/>
      <c r="BH713" s="101"/>
      <c r="BI713" s="101"/>
      <c r="BJ713" s="171" t="s">
        <v>1984</v>
      </c>
      <c r="BK713" s="171" t="s">
        <v>474</v>
      </c>
      <c r="BL713" s="171" t="s">
        <v>2346</v>
      </c>
      <c r="BM713" s="171" t="s">
        <v>314</v>
      </c>
      <c r="BN713" s="171" t="s">
        <v>1985</v>
      </c>
      <c r="BO713" s="101"/>
    </row>
    <row r="714" spans="59:68" ht="15">
      <c r="BG714" s="101"/>
      <c r="BH714" s="101"/>
      <c r="BI714" s="101"/>
      <c r="BJ714" s="171" t="s">
        <v>1986</v>
      </c>
      <c r="BK714" s="171" t="s">
        <v>474</v>
      </c>
      <c r="BL714" s="171" t="s">
        <v>2346</v>
      </c>
      <c r="BM714" s="171" t="s">
        <v>314</v>
      </c>
      <c r="BN714" s="171" t="s">
        <v>1987</v>
      </c>
      <c r="BO714" s="101"/>
    </row>
    <row r="715" spans="59:68" ht="15">
      <c r="BG715" s="101"/>
      <c r="BH715" s="101"/>
      <c r="BI715" s="101"/>
      <c r="BJ715" s="171" t="s">
        <v>1988</v>
      </c>
      <c r="BK715" s="171" t="s">
        <v>345</v>
      </c>
      <c r="BL715" s="171" t="s">
        <v>346</v>
      </c>
      <c r="BM715" s="171" t="s">
        <v>347</v>
      </c>
      <c r="BN715" s="171" t="s">
        <v>1989</v>
      </c>
      <c r="BO715" s="101"/>
    </row>
    <row r="716" spans="59:68" ht="15">
      <c r="BG716" s="101"/>
      <c r="BH716" s="101"/>
      <c r="BI716" s="101"/>
      <c r="BJ716" s="171" t="s">
        <v>1990</v>
      </c>
      <c r="BK716" s="171" t="s">
        <v>415</v>
      </c>
      <c r="BL716" s="171" t="s">
        <v>416</v>
      </c>
      <c r="BM716" s="171" t="s">
        <v>304</v>
      </c>
      <c r="BN716" s="171" t="s">
        <v>1991</v>
      </c>
      <c r="BO716" s="101"/>
    </row>
    <row r="717" spans="59:68" ht="15">
      <c r="BG717" s="101"/>
      <c r="BH717" s="101"/>
      <c r="BI717" s="101"/>
      <c r="BJ717" s="171" t="s">
        <v>1992</v>
      </c>
      <c r="BK717" s="171" t="s">
        <v>474</v>
      </c>
      <c r="BL717" s="171" t="s">
        <v>2346</v>
      </c>
      <c r="BM717" s="171" t="s">
        <v>314</v>
      </c>
      <c r="BN717" s="171" t="s">
        <v>1993</v>
      </c>
      <c r="BO717" s="101"/>
      <c r="BP717" s="101"/>
    </row>
    <row r="718" spans="59:68" ht="15">
      <c r="BG718" s="101"/>
      <c r="BH718" s="101"/>
      <c r="BI718" s="101"/>
      <c r="BJ718" s="171" t="s">
        <v>1994</v>
      </c>
      <c r="BK718" s="171" t="s">
        <v>402</v>
      </c>
      <c r="BL718" s="171" t="s">
        <v>403</v>
      </c>
      <c r="BM718" s="171" t="s">
        <v>334</v>
      </c>
      <c r="BN718" s="171" t="s">
        <v>2356</v>
      </c>
      <c r="BO718" s="101"/>
    </row>
    <row r="719" spans="59:68" ht="15">
      <c r="BG719" s="101"/>
      <c r="BH719" s="101"/>
      <c r="BI719" s="101"/>
      <c r="BJ719" s="171" t="s">
        <v>1995</v>
      </c>
      <c r="BK719" s="171" t="s">
        <v>1996</v>
      </c>
      <c r="BL719" s="171" t="s">
        <v>1997</v>
      </c>
      <c r="BM719" s="171" t="s">
        <v>1777</v>
      </c>
      <c r="BN719" s="171" t="s">
        <v>2357</v>
      </c>
      <c r="BO719" s="101"/>
    </row>
    <row r="720" spans="59:68" ht="15">
      <c r="BG720" s="101"/>
      <c r="BH720" s="101"/>
      <c r="BI720" s="101"/>
      <c r="BJ720" s="171" t="s">
        <v>1998</v>
      </c>
      <c r="BK720" s="171" t="s">
        <v>521</v>
      </c>
      <c r="BL720" s="171" t="s">
        <v>522</v>
      </c>
      <c r="BM720" s="171" t="s">
        <v>314</v>
      </c>
      <c r="BN720" s="171" t="s">
        <v>1999</v>
      </c>
      <c r="BO720" s="101"/>
    </row>
    <row r="721" spans="59:67" ht="15">
      <c r="BG721" s="101"/>
      <c r="BH721" s="101"/>
      <c r="BI721" s="101"/>
      <c r="BJ721" s="171" t="s">
        <v>2000</v>
      </c>
      <c r="BK721" s="171" t="s">
        <v>505</v>
      </c>
      <c r="BL721" s="171" t="s">
        <v>506</v>
      </c>
      <c r="BM721" s="171" t="s">
        <v>433</v>
      </c>
      <c r="BN721" s="171" t="s">
        <v>2001</v>
      </c>
      <c r="BO721" s="101"/>
    </row>
    <row r="722" spans="59:67" ht="15">
      <c r="BG722" s="101"/>
      <c r="BH722" s="101"/>
      <c r="BI722" s="101"/>
      <c r="BJ722" s="171" t="s">
        <v>2002</v>
      </c>
      <c r="BK722" s="171" t="s">
        <v>2003</v>
      </c>
      <c r="BL722" s="171" t="s">
        <v>2004</v>
      </c>
      <c r="BM722" s="171" t="s">
        <v>2005</v>
      </c>
      <c r="BN722" s="171" t="s">
        <v>2006</v>
      </c>
      <c r="BO722" s="101"/>
    </row>
    <row r="723" spans="59:67" ht="15">
      <c r="BG723" s="101"/>
      <c r="BH723" s="101"/>
      <c r="BI723" s="101"/>
      <c r="BJ723" s="171" t="s">
        <v>2007</v>
      </c>
      <c r="BK723" s="171" t="s">
        <v>2008</v>
      </c>
      <c r="BL723" s="171" t="s">
        <v>2009</v>
      </c>
      <c r="BM723" s="171" t="s">
        <v>412</v>
      </c>
      <c r="BN723" s="171" t="s">
        <v>2010</v>
      </c>
      <c r="BO723" s="101"/>
    </row>
    <row r="724" spans="59:67" ht="15">
      <c r="BG724" s="101"/>
      <c r="BH724" s="101"/>
      <c r="BI724" s="101"/>
      <c r="BJ724" s="171" t="s">
        <v>2011</v>
      </c>
      <c r="BK724" s="171" t="s">
        <v>1254</v>
      </c>
      <c r="BL724" s="171" t="s">
        <v>1255</v>
      </c>
      <c r="BM724" s="171" t="s">
        <v>334</v>
      </c>
      <c r="BN724" s="171" t="s">
        <v>2012</v>
      </c>
      <c r="BO724" s="101"/>
    </row>
    <row r="725" spans="59:67" ht="15">
      <c r="BG725" s="101"/>
      <c r="BH725" s="101"/>
      <c r="BI725" s="101"/>
      <c r="BJ725" s="171" t="s">
        <v>2013</v>
      </c>
      <c r="BK725" s="171" t="s">
        <v>364</v>
      </c>
      <c r="BL725" s="171" t="s">
        <v>365</v>
      </c>
      <c r="BM725" s="171" t="s">
        <v>334</v>
      </c>
      <c r="BN725" s="171" t="s">
        <v>2014</v>
      </c>
      <c r="BO725" s="101"/>
    </row>
    <row r="726" spans="59:67" ht="15">
      <c r="BG726" s="101"/>
      <c r="BH726" s="101"/>
      <c r="BI726" s="101"/>
      <c r="BJ726" s="171" t="s">
        <v>2015</v>
      </c>
      <c r="BK726" s="171" t="s">
        <v>479</v>
      </c>
      <c r="BL726" s="171" t="s">
        <v>480</v>
      </c>
      <c r="BM726" s="171" t="s">
        <v>314</v>
      </c>
      <c r="BN726" s="171" t="s">
        <v>2016</v>
      </c>
      <c r="BO726" s="101"/>
    </row>
    <row r="727" spans="59:67" ht="15">
      <c r="BG727" s="101"/>
      <c r="BH727" s="101"/>
      <c r="BI727" s="101"/>
      <c r="BJ727" s="171" t="s">
        <v>2017</v>
      </c>
      <c r="BK727" s="171" t="s">
        <v>521</v>
      </c>
      <c r="BL727" s="171" t="s">
        <v>522</v>
      </c>
      <c r="BM727" s="171" t="s">
        <v>314</v>
      </c>
      <c r="BN727" s="171" t="s">
        <v>2018</v>
      </c>
      <c r="BO727" s="101"/>
    </row>
    <row r="728" spans="59:67" ht="15">
      <c r="BG728" s="101"/>
      <c r="BH728" s="101"/>
      <c r="BI728" s="101"/>
      <c r="BJ728" s="171" t="s">
        <v>2019</v>
      </c>
      <c r="BK728" s="171" t="s">
        <v>1589</v>
      </c>
      <c r="BL728" s="171" t="s">
        <v>1577</v>
      </c>
      <c r="BM728" s="171" t="s">
        <v>334</v>
      </c>
      <c r="BN728" s="171" t="s">
        <v>2020</v>
      </c>
      <c r="BO728" s="101"/>
    </row>
    <row r="729" spans="59:67" ht="15">
      <c r="BG729" s="101"/>
      <c r="BH729" s="101"/>
      <c r="BI729" s="101"/>
      <c r="BJ729" s="171" t="s">
        <v>2021</v>
      </c>
      <c r="BK729" s="171" t="s">
        <v>402</v>
      </c>
      <c r="BL729" s="171" t="s">
        <v>403</v>
      </c>
      <c r="BM729" s="171" t="s">
        <v>334</v>
      </c>
      <c r="BN729" s="171" t="s">
        <v>2022</v>
      </c>
      <c r="BO729" s="101"/>
    </row>
    <row r="730" spans="59:67" ht="15">
      <c r="BG730" s="101"/>
      <c r="BH730" s="101"/>
      <c r="BI730" s="101"/>
      <c r="BJ730" s="171" t="s">
        <v>2023</v>
      </c>
      <c r="BK730" s="171" t="s">
        <v>415</v>
      </c>
      <c r="BL730" s="171" t="s">
        <v>416</v>
      </c>
      <c r="BM730" s="171" t="s">
        <v>304</v>
      </c>
      <c r="BN730" s="171" t="s">
        <v>2024</v>
      </c>
      <c r="BO730" s="101"/>
    </row>
    <row r="731" spans="59:67" ht="15">
      <c r="BG731" s="101"/>
      <c r="BH731" s="101"/>
      <c r="BI731" s="101"/>
      <c r="BJ731" s="171" t="s">
        <v>2025</v>
      </c>
      <c r="BK731" s="171" t="s">
        <v>345</v>
      </c>
      <c r="BL731" s="171" t="s">
        <v>346</v>
      </c>
      <c r="BM731" s="171" t="s">
        <v>347</v>
      </c>
      <c r="BN731" s="171" t="s">
        <v>2026</v>
      </c>
      <c r="BO731" s="101"/>
    </row>
    <row r="732" spans="59:67" ht="15">
      <c r="BG732" s="101"/>
      <c r="BH732" s="101"/>
      <c r="BI732" s="101"/>
      <c r="BJ732" s="171" t="s">
        <v>2027</v>
      </c>
      <c r="BK732" s="171" t="s">
        <v>2028</v>
      </c>
      <c r="BL732" s="171" t="s">
        <v>2029</v>
      </c>
      <c r="BM732" s="171" t="s">
        <v>334</v>
      </c>
      <c r="BN732" s="171" t="s">
        <v>2030</v>
      </c>
      <c r="BO732" s="101"/>
    </row>
    <row r="733" spans="59:67" ht="15">
      <c r="BG733" s="101"/>
      <c r="BH733" s="101"/>
      <c r="BI733" s="101"/>
      <c r="BJ733" s="171" t="s">
        <v>2031</v>
      </c>
      <c r="BK733" s="171" t="s">
        <v>2032</v>
      </c>
      <c r="BL733" s="171" t="s">
        <v>2033</v>
      </c>
      <c r="BM733" s="171" t="s">
        <v>458</v>
      </c>
      <c r="BN733" s="171" t="s">
        <v>2034</v>
      </c>
      <c r="BO733" s="101"/>
    </row>
    <row r="734" spans="59:67" ht="15">
      <c r="BG734" s="101"/>
      <c r="BH734" s="101"/>
      <c r="BI734" s="101"/>
      <c r="BJ734" s="171" t="s">
        <v>2035</v>
      </c>
      <c r="BK734" s="171" t="s">
        <v>907</v>
      </c>
      <c r="BL734" s="171" t="s">
        <v>908</v>
      </c>
      <c r="BM734" s="171" t="s">
        <v>433</v>
      </c>
      <c r="BN734" s="171" t="s">
        <v>2036</v>
      </c>
      <c r="BO734" s="101"/>
    </row>
    <row r="735" spans="59:67" ht="15">
      <c r="BG735" s="101"/>
      <c r="BH735" s="101"/>
      <c r="BI735" s="101"/>
      <c r="BJ735" s="171" t="s">
        <v>2037</v>
      </c>
      <c r="BK735" s="171" t="s">
        <v>402</v>
      </c>
      <c r="BL735" s="171" t="s">
        <v>403</v>
      </c>
      <c r="BM735" s="171" t="s">
        <v>334</v>
      </c>
      <c r="BN735" s="171" t="s">
        <v>2038</v>
      </c>
      <c r="BO735" s="101"/>
    </row>
    <row r="736" spans="59:67" ht="15">
      <c r="BG736" s="101"/>
      <c r="BH736" s="101"/>
      <c r="BI736" s="101"/>
      <c r="BJ736" s="171" t="s">
        <v>2039</v>
      </c>
      <c r="BK736" s="171" t="s">
        <v>312</v>
      </c>
      <c r="BL736" s="171" t="s">
        <v>313</v>
      </c>
      <c r="BM736" s="171" t="s">
        <v>314</v>
      </c>
      <c r="BN736" s="171" t="s">
        <v>2040</v>
      </c>
      <c r="BO736" s="101"/>
    </row>
    <row r="737" spans="59:67" ht="15">
      <c r="BG737" s="101"/>
      <c r="BH737" s="101"/>
      <c r="BI737" s="101"/>
      <c r="BJ737" s="171" t="s">
        <v>2041</v>
      </c>
      <c r="BK737" s="171" t="s">
        <v>1151</v>
      </c>
      <c r="BL737" s="171" t="s">
        <v>1152</v>
      </c>
      <c r="BM737" s="171" t="s">
        <v>352</v>
      </c>
      <c r="BN737" s="171" t="s">
        <v>2042</v>
      </c>
      <c r="BO737" s="101"/>
    </row>
    <row r="738" spans="59:67" ht="15">
      <c r="BG738" s="101"/>
      <c r="BH738" s="101"/>
      <c r="BI738" s="101"/>
      <c r="BJ738" s="171" t="s">
        <v>2043</v>
      </c>
      <c r="BK738" s="171" t="s">
        <v>2044</v>
      </c>
      <c r="BL738" s="171" t="s">
        <v>1638</v>
      </c>
      <c r="BM738" s="171" t="s">
        <v>314</v>
      </c>
      <c r="BN738" s="171" t="s">
        <v>2045</v>
      </c>
      <c r="BO738" s="101"/>
    </row>
    <row r="739" spans="59:67" ht="15">
      <c r="BG739" s="101"/>
      <c r="BH739" s="101"/>
      <c r="BI739" s="101"/>
      <c r="BJ739" s="171" t="s">
        <v>2046</v>
      </c>
      <c r="BK739" s="171" t="s">
        <v>485</v>
      </c>
      <c r="BL739" s="171" t="s">
        <v>486</v>
      </c>
      <c r="BM739" s="171" t="s">
        <v>304</v>
      </c>
      <c r="BN739" s="171" t="s">
        <v>2047</v>
      </c>
      <c r="BO739" s="101"/>
    </row>
    <row r="740" spans="59:67" ht="15">
      <c r="BG740" s="101"/>
      <c r="BH740" s="101"/>
      <c r="BI740" s="101"/>
      <c r="BJ740" s="171" t="s">
        <v>2048</v>
      </c>
      <c r="BK740" s="171" t="s">
        <v>2049</v>
      </c>
      <c r="BL740" s="171" t="s">
        <v>2050</v>
      </c>
      <c r="BM740" s="171" t="s">
        <v>458</v>
      </c>
      <c r="BN740" s="171" t="s">
        <v>2051</v>
      </c>
      <c r="BO740" s="101"/>
    </row>
    <row r="741" spans="59:67" ht="15">
      <c r="BG741" s="101"/>
      <c r="BH741" s="101"/>
      <c r="BI741" s="101"/>
      <c r="BJ741" s="171" t="s">
        <v>2052</v>
      </c>
      <c r="BK741" s="171" t="s">
        <v>1657</v>
      </c>
      <c r="BL741" s="171" t="s">
        <v>1658</v>
      </c>
      <c r="BM741" s="171" t="s">
        <v>314</v>
      </c>
      <c r="BN741" s="171" t="s">
        <v>2053</v>
      </c>
      <c r="BO741" s="101"/>
    </row>
    <row r="742" spans="59:67" ht="15">
      <c r="BG742" s="101"/>
      <c r="BH742" s="101"/>
      <c r="BI742" s="101"/>
      <c r="BJ742" s="171" t="s">
        <v>2054</v>
      </c>
      <c r="BK742" s="171" t="s">
        <v>544</v>
      </c>
      <c r="BL742" s="171" t="s">
        <v>545</v>
      </c>
      <c r="BM742" s="171" t="s">
        <v>304</v>
      </c>
      <c r="BN742" s="171" t="s">
        <v>2055</v>
      </c>
      <c r="BO742" s="101"/>
    </row>
    <row r="743" spans="59:67" ht="15">
      <c r="BG743" s="101"/>
      <c r="BH743" s="101"/>
      <c r="BI743" s="101"/>
      <c r="BJ743" s="171" t="s">
        <v>2056</v>
      </c>
      <c r="BK743" s="171" t="s">
        <v>2057</v>
      </c>
      <c r="BL743" s="171" t="s">
        <v>2058</v>
      </c>
      <c r="BM743" s="171" t="s">
        <v>347</v>
      </c>
      <c r="BN743" s="171" t="s">
        <v>2059</v>
      </c>
      <c r="BO743" s="101"/>
    </row>
    <row r="744" spans="59:67" ht="15">
      <c r="BG744" s="101"/>
      <c r="BH744" s="101"/>
      <c r="BI744" s="101"/>
      <c r="BJ744" s="171" t="s">
        <v>2060</v>
      </c>
      <c r="BK744" s="171" t="s">
        <v>969</v>
      </c>
      <c r="BL744" s="171" t="s">
        <v>970</v>
      </c>
      <c r="BM744" s="171" t="s">
        <v>971</v>
      </c>
      <c r="BN744" s="171" t="s">
        <v>2061</v>
      </c>
      <c r="BO744" s="101"/>
    </row>
    <row r="745" spans="59:67" ht="15">
      <c r="BG745" s="101"/>
      <c r="BH745" s="101"/>
      <c r="BI745" s="101"/>
      <c r="BJ745" s="171" t="s">
        <v>2062</v>
      </c>
      <c r="BK745" s="171" t="s">
        <v>986</v>
      </c>
      <c r="BL745" s="171" t="s">
        <v>987</v>
      </c>
      <c r="BM745" s="171" t="s">
        <v>357</v>
      </c>
      <c r="BN745" s="171" t="s">
        <v>2063</v>
      </c>
      <c r="BO745" s="101"/>
    </row>
    <row r="746" spans="59:67" ht="15">
      <c r="BG746" s="101"/>
      <c r="BH746" s="101"/>
      <c r="BI746" s="101"/>
      <c r="BJ746" s="171" t="s">
        <v>2064</v>
      </c>
      <c r="BK746" s="171" t="s">
        <v>485</v>
      </c>
      <c r="BL746" s="171" t="s">
        <v>486</v>
      </c>
      <c r="BM746" s="171" t="s">
        <v>304</v>
      </c>
      <c r="BN746" s="171" t="s">
        <v>2065</v>
      </c>
      <c r="BO746" s="101"/>
    </row>
    <row r="747" spans="59:67" ht="15">
      <c r="BG747" s="101"/>
      <c r="BH747" s="101"/>
      <c r="BI747" s="101"/>
      <c r="BJ747" s="171" t="s">
        <v>2066</v>
      </c>
      <c r="BK747" s="171" t="s">
        <v>986</v>
      </c>
      <c r="BL747" s="171" t="s">
        <v>987</v>
      </c>
      <c r="BM747" s="171" t="s">
        <v>357</v>
      </c>
      <c r="BN747" s="171" t="s">
        <v>2067</v>
      </c>
      <c r="BO747" s="101"/>
    </row>
    <row r="748" spans="59:67" ht="15">
      <c r="BG748" s="101"/>
      <c r="BH748" s="101"/>
      <c r="BI748" s="101"/>
      <c r="BJ748" s="171" t="s">
        <v>2068</v>
      </c>
      <c r="BK748" s="171" t="s">
        <v>402</v>
      </c>
      <c r="BL748" s="171" t="s">
        <v>403</v>
      </c>
      <c r="BM748" s="171" t="s">
        <v>334</v>
      </c>
      <c r="BN748" s="171" t="s">
        <v>2069</v>
      </c>
      <c r="BO748" s="101"/>
    </row>
    <row r="749" spans="59:67" ht="15">
      <c r="BG749" s="101"/>
      <c r="BH749" s="101"/>
      <c r="BI749" s="101"/>
      <c r="BJ749" s="171" t="s">
        <v>2070</v>
      </c>
      <c r="BK749" s="171" t="s">
        <v>345</v>
      </c>
      <c r="BL749" s="171" t="s">
        <v>346</v>
      </c>
      <c r="BM749" s="171" t="s">
        <v>347</v>
      </c>
      <c r="BN749" s="171" t="s">
        <v>2071</v>
      </c>
      <c r="BO749" s="101"/>
    </row>
    <row r="750" spans="59:67" ht="15">
      <c r="BG750" s="101"/>
      <c r="BH750" s="101"/>
      <c r="BI750" s="101"/>
      <c r="BJ750" s="171" t="s">
        <v>2072</v>
      </c>
      <c r="BK750" s="171" t="s">
        <v>521</v>
      </c>
      <c r="BL750" s="171" t="s">
        <v>522</v>
      </c>
      <c r="BM750" s="171" t="s">
        <v>314</v>
      </c>
      <c r="BN750" s="171" t="s">
        <v>2073</v>
      </c>
      <c r="BO750" s="101"/>
    </row>
    <row r="751" spans="59:67" ht="15">
      <c r="BG751" s="101"/>
      <c r="BH751" s="101"/>
      <c r="BI751" s="101"/>
      <c r="BJ751" s="171" t="s">
        <v>2074</v>
      </c>
      <c r="BK751" s="171" t="s">
        <v>2075</v>
      </c>
      <c r="BL751" s="171" t="s">
        <v>522</v>
      </c>
      <c r="BM751" s="171" t="s">
        <v>314</v>
      </c>
      <c r="BN751" s="171" t="s">
        <v>2076</v>
      </c>
      <c r="BO751" s="101"/>
    </row>
    <row r="752" spans="59:67" ht="15">
      <c r="BG752" s="101"/>
      <c r="BH752" s="101"/>
      <c r="BI752" s="101"/>
      <c r="BJ752" s="171" t="s">
        <v>2077</v>
      </c>
      <c r="BK752" s="171" t="s">
        <v>2078</v>
      </c>
      <c r="BL752" s="171" t="s">
        <v>2079</v>
      </c>
      <c r="BM752" s="171" t="s">
        <v>433</v>
      </c>
      <c r="BN752" s="171" t="s">
        <v>2080</v>
      </c>
      <c r="BO752" s="101"/>
    </row>
    <row r="753" spans="59:67" ht="15">
      <c r="BG753" s="101"/>
      <c r="BH753" s="101"/>
      <c r="BI753" s="101"/>
      <c r="BJ753" s="171" t="s">
        <v>2081</v>
      </c>
      <c r="BK753" s="171" t="s">
        <v>521</v>
      </c>
      <c r="BL753" s="171" t="s">
        <v>522</v>
      </c>
      <c r="BM753" s="171" t="s">
        <v>314</v>
      </c>
      <c r="BN753" s="171" t="s">
        <v>2082</v>
      </c>
      <c r="BO753" s="101"/>
    </row>
    <row r="754" spans="59:67" ht="15">
      <c r="BG754" s="101"/>
      <c r="BH754" s="101"/>
      <c r="BI754" s="101"/>
      <c r="BJ754" s="171" t="s">
        <v>2083</v>
      </c>
      <c r="BK754" s="171" t="s">
        <v>521</v>
      </c>
      <c r="BL754" s="171" t="s">
        <v>522</v>
      </c>
      <c r="BM754" s="171" t="s">
        <v>314</v>
      </c>
      <c r="BN754" s="171" t="s">
        <v>2084</v>
      </c>
      <c r="BO754" s="101"/>
    </row>
    <row r="755" spans="59:67" ht="15">
      <c r="BG755" s="101"/>
      <c r="BH755" s="101"/>
      <c r="BI755" s="101"/>
      <c r="BJ755" s="171" t="s">
        <v>2085</v>
      </c>
      <c r="BK755" s="171" t="s">
        <v>505</v>
      </c>
      <c r="BL755" s="171" t="s">
        <v>506</v>
      </c>
      <c r="BM755" s="171" t="s">
        <v>314</v>
      </c>
      <c r="BN755" s="171" t="s">
        <v>2086</v>
      </c>
      <c r="BO755" s="101"/>
    </row>
    <row r="756" spans="59:67" ht="15">
      <c r="BG756" s="101"/>
      <c r="BH756" s="101"/>
      <c r="BI756" s="101"/>
      <c r="BJ756" s="171" t="s">
        <v>2087</v>
      </c>
      <c r="BK756" s="171" t="s">
        <v>345</v>
      </c>
      <c r="BL756" s="171" t="s">
        <v>346</v>
      </c>
      <c r="BM756" s="171" t="s">
        <v>347</v>
      </c>
      <c r="BN756" s="171" t="s">
        <v>2088</v>
      </c>
      <c r="BO756" s="101"/>
    </row>
    <row r="757" spans="59:67" ht="15">
      <c r="BG757" s="101"/>
      <c r="BH757" s="101"/>
      <c r="BI757" s="101"/>
      <c r="BJ757" s="171" t="s">
        <v>2089</v>
      </c>
      <c r="BK757" s="171" t="s">
        <v>402</v>
      </c>
      <c r="BL757" s="171" t="s">
        <v>403</v>
      </c>
      <c r="BM757" s="171" t="s">
        <v>334</v>
      </c>
      <c r="BN757" s="171" t="s">
        <v>2090</v>
      </c>
      <c r="BO757" s="101"/>
    </row>
    <row r="758" spans="59:67" ht="15">
      <c r="BG758" s="101"/>
      <c r="BH758" s="101"/>
      <c r="BI758" s="101"/>
      <c r="BJ758" s="171" t="s">
        <v>2091</v>
      </c>
      <c r="BK758" s="171" t="s">
        <v>521</v>
      </c>
      <c r="BL758" s="171" t="s">
        <v>522</v>
      </c>
      <c r="BM758" s="171" t="s">
        <v>314</v>
      </c>
      <c r="BN758" s="171" t="s">
        <v>2092</v>
      </c>
      <c r="BO758" s="101"/>
    </row>
    <row r="759" spans="59:67" ht="15">
      <c r="BG759" s="101"/>
      <c r="BH759" s="101"/>
      <c r="BI759" s="101"/>
      <c r="BJ759" s="171" t="s">
        <v>2093</v>
      </c>
      <c r="BK759" s="171" t="s">
        <v>521</v>
      </c>
      <c r="BL759" s="171" t="s">
        <v>522</v>
      </c>
      <c r="BM759" s="171" t="s">
        <v>314</v>
      </c>
      <c r="BN759" s="171" t="s">
        <v>2094</v>
      </c>
      <c r="BO759" s="101"/>
    </row>
    <row r="760" spans="59:67" ht="15">
      <c r="BG760" s="101"/>
      <c r="BH760" s="101"/>
      <c r="BI760" s="101"/>
      <c r="BJ760" s="171" t="s">
        <v>2095</v>
      </c>
      <c r="BK760" s="171" t="s">
        <v>2096</v>
      </c>
      <c r="BL760" s="171" t="s">
        <v>2097</v>
      </c>
      <c r="BM760" s="171" t="s">
        <v>314</v>
      </c>
      <c r="BN760" s="171" t="s">
        <v>2098</v>
      </c>
      <c r="BO760" s="101"/>
    </row>
    <row r="761" spans="59:67" ht="15">
      <c r="BG761" s="101"/>
      <c r="BH761" s="101"/>
      <c r="BI761" s="101"/>
      <c r="BJ761" s="171" t="s">
        <v>2099</v>
      </c>
      <c r="BK761" s="171" t="s">
        <v>332</v>
      </c>
      <c r="BL761" s="171" t="s">
        <v>333</v>
      </c>
      <c r="BM761" s="171" t="s">
        <v>334</v>
      </c>
      <c r="BN761" s="171" t="s">
        <v>2100</v>
      </c>
      <c r="BO761" s="101"/>
    </row>
    <row r="762" spans="59:67" ht="15">
      <c r="BG762" s="101"/>
      <c r="BH762" s="101"/>
      <c r="BI762" s="101"/>
      <c r="BJ762" s="171" t="s">
        <v>2101</v>
      </c>
      <c r="BK762" s="171" t="s">
        <v>521</v>
      </c>
      <c r="BL762" s="171" t="s">
        <v>522</v>
      </c>
      <c r="BM762" s="171" t="s">
        <v>314</v>
      </c>
      <c r="BN762" s="171" t="s">
        <v>2102</v>
      </c>
      <c r="BO762" s="101"/>
    </row>
    <row r="763" spans="59:67" ht="15">
      <c r="BG763" s="101"/>
      <c r="BH763" s="101"/>
      <c r="BI763" s="101"/>
      <c r="BJ763" s="171" t="s">
        <v>2103</v>
      </c>
      <c r="BK763" s="171" t="s">
        <v>474</v>
      </c>
      <c r="BL763" s="171" t="s">
        <v>2346</v>
      </c>
      <c r="BM763" s="171" t="s">
        <v>314</v>
      </c>
      <c r="BN763" s="171" t="s">
        <v>2104</v>
      </c>
      <c r="BO763" s="101"/>
    </row>
    <row r="764" spans="59:67" ht="15">
      <c r="BG764" s="101"/>
      <c r="BH764" s="101"/>
      <c r="BI764" s="101"/>
      <c r="BJ764" s="171" t="s">
        <v>2105</v>
      </c>
      <c r="BK764" s="171" t="s">
        <v>2003</v>
      </c>
      <c r="BL764" s="171" t="s">
        <v>2004</v>
      </c>
      <c r="BM764" s="171" t="s">
        <v>2005</v>
      </c>
      <c r="BN764" s="171" t="s">
        <v>2106</v>
      </c>
      <c r="BO764" s="101"/>
    </row>
    <row r="765" spans="59:67" ht="15">
      <c r="BG765" s="101"/>
      <c r="BH765" s="101"/>
      <c r="BI765" s="101"/>
      <c r="BJ765" s="171" t="s">
        <v>2107</v>
      </c>
      <c r="BK765" s="171" t="s">
        <v>474</v>
      </c>
      <c r="BL765" s="171" t="s">
        <v>2346</v>
      </c>
      <c r="BM765" s="171" t="s">
        <v>314</v>
      </c>
      <c r="BN765" s="171" t="s">
        <v>2108</v>
      </c>
      <c r="BO765" s="101"/>
    </row>
    <row r="766" spans="59:67" ht="15">
      <c r="BG766" s="101"/>
      <c r="BH766" s="101"/>
      <c r="BI766" s="101"/>
      <c r="BJ766" s="171" t="s">
        <v>2109</v>
      </c>
      <c r="BK766" s="171" t="s">
        <v>903</v>
      </c>
      <c r="BL766" s="171" t="s">
        <v>904</v>
      </c>
      <c r="BM766" s="171" t="s">
        <v>314</v>
      </c>
      <c r="BN766" s="171" t="s">
        <v>2110</v>
      </c>
      <c r="BO766" s="101"/>
    </row>
    <row r="767" spans="59:67" ht="15">
      <c r="BG767" s="101"/>
      <c r="BH767" s="101"/>
      <c r="BI767" s="101"/>
      <c r="BJ767" s="171" t="s">
        <v>2111</v>
      </c>
      <c r="BK767" s="171" t="s">
        <v>1620</v>
      </c>
      <c r="BL767" s="171" t="s">
        <v>1621</v>
      </c>
      <c r="BM767" s="171" t="s">
        <v>412</v>
      </c>
      <c r="BN767" s="171" t="s">
        <v>2112</v>
      </c>
      <c r="BO767" s="101"/>
    </row>
    <row r="768" spans="59:67" ht="15">
      <c r="BG768" s="101"/>
      <c r="BH768" s="101"/>
      <c r="BI768" s="101"/>
      <c r="BJ768" s="171" t="s">
        <v>2113</v>
      </c>
      <c r="BK768" s="171" t="s">
        <v>521</v>
      </c>
      <c r="BL768" s="171" t="s">
        <v>522</v>
      </c>
      <c r="BM768" s="171" t="s">
        <v>314</v>
      </c>
      <c r="BN768" s="171" t="s">
        <v>2114</v>
      </c>
      <c r="BO768" s="101"/>
    </row>
    <row r="769" spans="59:67" ht="15">
      <c r="BG769" s="101"/>
      <c r="BH769" s="101"/>
      <c r="BI769" s="101"/>
      <c r="BJ769" s="171" t="s">
        <v>2115</v>
      </c>
      <c r="BK769" s="171" t="s">
        <v>732</v>
      </c>
      <c r="BL769" s="171" t="s">
        <v>733</v>
      </c>
      <c r="BM769" s="171" t="s">
        <v>334</v>
      </c>
      <c r="BN769" s="171" t="s">
        <v>2116</v>
      </c>
      <c r="BO769" s="101"/>
    </row>
    <row r="770" spans="59:67" ht="15">
      <c r="BG770" s="101"/>
      <c r="BH770" s="101"/>
      <c r="BI770" s="101"/>
      <c r="BJ770" s="171" t="s">
        <v>2117</v>
      </c>
      <c r="BK770" s="171" t="s">
        <v>1223</v>
      </c>
      <c r="BL770" s="171" t="s">
        <v>1224</v>
      </c>
      <c r="BM770" s="171" t="s">
        <v>334</v>
      </c>
      <c r="BN770" s="171" t="s">
        <v>2118</v>
      </c>
      <c r="BO770" s="101"/>
    </row>
    <row r="771" spans="59:67" ht="15">
      <c r="BG771" s="101"/>
      <c r="BH771" s="101"/>
      <c r="BI771" s="101"/>
      <c r="BJ771" s="171" t="s">
        <v>2119</v>
      </c>
      <c r="BK771" s="171" t="s">
        <v>1381</v>
      </c>
      <c r="BL771" s="171" t="s">
        <v>1382</v>
      </c>
      <c r="BM771" s="171" t="s">
        <v>1383</v>
      </c>
      <c r="BN771" s="171" t="s">
        <v>2120</v>
      </c>
      <c r="BO771" s="101"/>
    </row>
    <row r="772" spans="59:67" ht="15">
      <c r="BG772" s="101"/>
      <c r="BH772" s="101"/>
      <c r="BI772" s="101"/>
      <c r="BJ772" s="171" t="s">
        <v>2121</v>
      </c>
      <c r="BK772" s="171" t="s">
        <v>663</v>
      </c>
      <c r="BL772" s="171" t="s">
        <v>664</v>
      </c>
      <c r="BM772" s="171" t="s">
        <v>665</v>
      </c>
      <c r="BN772" s="171" t="s">
        <v>2122</v>
      </c>
      <c r="BO772" s="101"/>
    </row>
    <row r="773" spans="59:67" ht="15">
      <c r="BG773" s="101"/>
      <c r="BH773" s="101"/>
      <c r="BI773" s="101"/>
      <c r="BJ773" s="171" t="s">
        <v>2123</v>
      </c>
      <c r="BK773" s="171" t="s">
        <v>1282</v>
      </c>
      <c r="BL773" s="171" t="s">
        <v>1283</v>
      </c>
      <c r="BM773" s="171" t="s">
        <v>314</v>
      </c>
      <c r="BN773" s="171" t="s">
        <v>2124</v>
      </c>
      <c r="BO773" s="101"/>
    </row>
    <row r="774" spans="59:67" ht="15">
      <c r="BG774" s="101"/>
      <c r="BH774" s="101"/>
      <c r="BI774" s="101"/>
      <c r="BJ774" s="171" t="s">
        <v>2125</v>
      </c>
      <c r="BK774" s="171" t="s">
        <v>402</v>
      </c>
      <c r="BL774" s="171" t="s">
        <v>403</v>
      </c>
      <c r="BM774" s="171" t="s">
        <v>334</v>
      </c>
      <c r="BN774" s="171" t="s">
        <v>2126</v>
      </c>
      <c r="BO774" s="101"/>
    </row>
    <row r="775" spans="59:67" ht="15">
      <c r="BG775" s="101"/>
      <c r="BH775" s="101"/>
      <c r="BI775" s="101"/>
      <c r="BJ775" s="171" t="s">
        <v>2127</v>
      </c>
      <c r="BK775" s="171" t="s">
        <v>402</v>
      </c>
      <c r="BL775" s="171" t="s">
        <v>403</v>
      </c>
      <c r="BM775" s="171" t="s">
        <v>334</v>
      </c>
      <c r="BN775" s="171" t="s">
        <v>2128</v>
      </c>
      <c r="BO775" s="101"/>
    </row>
    <row r="776" spans="59:67" ht="15">
      <c r="BG776" s="101"/>
      <c r="BH776" s="101"/>
      <c r="BI776" s="101"/>
      <c r="BJ776" s="171" t="s">
        <v>2129</v>
      </c>
      <c r="BK776" s="171" t="s">
        <v>1381</v>
      </c>
      <c r="BL776" s="171" t="s">
        <v>1382</v>
      </c>
      <c r="BM776" s="171" t="s">
        <v>1383</v>
      </c>
      <c r="BN776" s="171" t="s">
        <v>2130</v>
      </c>
      <c r="BO776" s="101"/>
    </row>
    <row r="777" spans="59:67" ht="15">
      <c r="BG777" s="101"/>
      <c r="BH777" s="101"/>
      <c r="BI777" s="101"/>
      <c r="BJ777" s="171" t="s">
        <v>2131</v>
      </c>
      <c r="BK777" s="171" t="s">
        <v>345</v>
      </c>
      <c r="BL777" s="171" t="s">
        <v>346</v>
      </c>
      <c r="BM777" s="171" t="s">
        <v>347</v>
      </c>
      <c r="BN777" s="171" t="s">
        <v>2132</v>
      </c>
      <c r="BO777" s="101"/>
    </row>
    <row r="778" spans="59:67" ht="15">
      <c r="BG778" s="101"/>
      <c r="BH778" s="101"/>
      <c r="BI778" s="101"/>
      <c r="BJ778" s="171" t="s">
        <v>2133</v>
      </c>
      <c r="BK778" s="171" t="s">
        <v>663</v>
      </c>
      <c r="BL778" s="171" t="s">
        <v>664</v>
      </c>
      <c r="BM778" s="171" t="s">
        <v>665</v>
      </c>
      <c r="BN778" s="171" t="s">
        <v>2134</v>
      </c>
      <c r="BO778" s="101"/>
    </row>
    <row r="779" spans="59:67" ht="15">
      <c r="BG779" s="101"/>
      <c r="BH779" s="101"/>
      <c r="BI779" s="101"/>
      <c r="BJ779" s="171" t="s">
        <v>2135</v>
      </c>
      <c r="BK779" s="171" t="s">
        <v>2136</v>
      </c>
      <c r="BL779" s="171" t="s">
        <v>2137</v>
      </c>
      <c r="BM779" s="171" t="s">
        <v>334</v>
      </c>
      <c r="BN779" s="171" t="s">
        <v>2138</v>
      </c>
      <c r="BO779" s="101"/>
    </row>
    <row r="780" spans="59:67" ht="15">
      <c r="BG780" s="101"/>
      <c r="BH780" s="101"/>
      <c r="BI780" s="101"/>
      <c r="BJ780" s="171" t="s">
        <v>2139</v>
      </c>
      <c r="BK780" s="171" t="s">
        <v>479</v>
      </c>
      <c r="BL780" s="171" t="s">
        <v>480</v>
      </c>
      <c r="BM780" s="171" t="s">
        <v>314</v>
      </c>
      <c r="BN780" s="171" t="s">
        <v>2140</v>
      </c>
      <c r="BO780" s="101"/>
    </row>
    <row r="781" spans="59:67" ht="15">
      <c r="BG781" s="101"/>
      <c r="BH781" s="101"/>
      <c r="BI781" s="101"/>
      <c r="BJ781" s="171" t="s">
        <v>2141</v>
      </c>
      <c r="BK781" s="171" t="s">
        <v>1197</v>
      </c>
      <c r="BL781" s="171" t="s">
        <v>1198</v>
      </c>
      <c r="BM781" s="171" t="s">
        <v>1199</v>
      </c>
      <c r="BN781" s="171" t="s">
        <v>2142</v>
      </c>
      <c r="BO781" s="101"/>
    </row>
    <row r="782" spans="59:67" ht="15">
      <c r="BG782" s="101"/>
      <c r="BH782" s="101"/>
      <c r="BI782" s="101"/>
      <c r="BJ782" s="171" t="s">
        <v>2143</v>
      </c>
      <c r="BK782" s="171" t="s">
        <v>521</v>
      </c>
      <c r="BL782" s="171" t="s">
        <v>522</v>
      </c>
      <c r="BM782" s="171" t="s">
        <v>314</v>
      </c>
      <c r="BN782" s="171" t="s">
        <v>2144</v>
      </c>
      <c r="BO782" s="101"/>
    </row>
    <row r="783" spans="59:67" ht="15">
      <c r="BG783" s="101"/>
      <c r="BH783" s="101"/>
      <c r="BI783" s="101"/>
      <c r="BJ783" s="171" t="s">
        <v>2145</v>
      </c>
      <c r="BK783" s="171" t="s">
        <v>485</v>
      </c>
      <c r="BL783" s="171" t="s">
        <v>486</v>
      </c>
      <c r="BM783" s="171" t="s">
        <v>304</v>
      </c>
      <c r="BN783" s="171" t="s">
        <v>2146</v>
      </c>
      <c r="BO783" s="101"/>
    </row>
    <row r="784" spans="59:67" ht="15">
      <c r="BG784" s="101"/>
      <c r="BH784" s="101"/>
      <c r="BI784" s="101"/>
      <c r="BJ784" s="171" t="s">
        <v>2147</v>
      </c>
      <c r="BK784" s="171" t="s">
        <v>2148</v>
      </c>
      <c r="BL784" s="171" t="s">
        <v>2149</v>
      </c>
      <c r="BM784" s="171" t="s">
        <v>334</v>
      </c>
      <c r="BN784" s="171" t="s">
        <v>2150</v>
      </c>
      <c r="BO784" s="101"/>
    </row>
    <row r="785" spans="59:68" ht="15">
      <c r="BG785" s="101"/>
      <c r="BH785" s="101"/>
      <c r="BI785" s="101"/>
      <c r="BJ785" s="171" t="s">
        <v>2151</v>
      </c>
      <c r="BK785" s="171" t="s">
        <v>598</v>
      </c>
      <c r="BL785" s="171" t="s">
        <v>2348</v>
      </c>
      <c r="BM785" s="171" t="s">
        <v>599</v>
      </c>
      <c r="BN785" s="171" t="s">
        <v>2152</v>
      </c>
      <c r="BO785" s="101"/>
    </row>
    <row r="786" spans="59:68" ht="15">
      <c r="BG786" s="101"/>
      <c r="BH786" s="101"/>
      <c r="BI786" s="101"/>
      <c r="BJ786" s="171" t="s">
        <v>2153</v>
      </c>
      <c r="BK786" s="171" t="s">
        <v>521</v>
      </c>
      <c r="BL786" s="171" t="s">
        <v>522</v>
      </c>
      <c r="BM786" s="171" t="s">
        <v>314</v>
      </c>
      <c r="BN786" s="171" t="s">
        <v>2154</v>
      </c>
      <c r="BO786" s="101"/>
    </row>
    <row r="787" spans="59:68" ht="15">
      <c r="BG787" s="101"/>
      <c r="BH787" s="101"/>
      <c r="BI787" s="101"/>
      <c r="BJ787" s="171" t="s">
        <v>2155</v>
      </c>
      <c r="BK787" s="171" t="s">
        <v>332</v>
      </c>
      <c r="BL787" s="171" t="s">
        <v>333</v>
      </c>
      <c r="BM787" s="171" t="s">
        <v>334</v>
      </c>
      <c r="BN787" s="171" t="s">
        <v>2156</v>
      </c>
      <c r="BO787" s="101"/>
    </row>
    <row r="788" spans="59:68" ht="15">
      <c r="BG788" s="101"/>
      <c r="BH788" s="101"/>
      <c r="BI788" s="101"/>
      <c r="BJ788" s="171" t="s">
        <v>2157</v>
      </c>
      <c r="BK788" s="171" t="s">
        <v>1926</v>
      </c>
      <c r="BL788" s="171" t="s">
        <v>1927</v>
      </c>
      <c r="BM788" s="171" t="s">
        <v>352</v>
      </c>
      <c r="BN788" s="171" t="s">
        <v>2158</v>
      </c>
      <c r="BO788" s="101"/>
    </row>
    <row r="789" spans="59:68" ht="15">
      <c r="BG789" s="101"/>
      <c r="BH789" s="101"/>
      <c r="BI789" s="101"/>
      <c r="BJ789" s="171" t="s">
        <v>2159</v>
      </c>
      <c r="BK789" s="171" t="s">
        <v>474</v>
      </c>
      <c r="BL789" s="171" t="s">
        <v>2346</v>
      </c>
      <c r="BM789" s="171" t="s">
        <v>314</v>
      </c>
      <c r="BN789" s="171" t="s">
        <v>2160</v>
      </c>
      <c r="BO789" s="101"/>
    </row>
    <row r="790" spans="59:68" ht="15">
      <c r="BG790" s="101"/>
      <c r="BH790" s="101"/>
      <c r="BI790" s="101"/>
      <c r="BJ790" s="171" t="s">
        <v>2161</v>
      </c>
      <c r="BK790" s="171" t="s">
        <v>1301</v>
      </c>
      <c r="BL790" s="171" t="s">
        <v>1302</v>
      </c>
      <c r="BM790" s="171" t="s">
        <v>1303</v>
      </c>
      <c r="BN790" s="171" t="s">
        <v>2162</v>
      </c>
      <c r="BO790" s="101"/>
    </row>
    <row r="791" spans="59:68" ht="15">
      <c r="BG791" s="101"/>
      <c r="BH791" s="101"/>
      <c r="BI791" s="101"/>
      <c r="BJ791" s="171" t="s">
        <v>2163</v>
      </c>
      <c r="BK791" s="171" t="s">
        <v>1254</v>
      </c>
      <c r="BL791" s="171" t="s">
        <v>1255</v>
      </c>
      <c r="BM791" s="171" t="s">
        <v>334</v>
      </c>
      <c r="BN791" s="171" t="s">
        <v>2164</v>
      </c>
      <c r="BO791" s="101"/>
    </row>
    <row r="792" spans="59:68" ht="15">
      <c r="BG792" s="101"/>
      <c r="BH792" s="101"/>
      <c r="BI792" s="101"/>
      <c r="BJ792" s="171" t="s">
        <v>2165</v>
      </c>
      <c r="BK792" s="171" t="s">
        <v>505</v>
      </c>
      <c r="BL792" s="171" t="s">
        <v>506</v>
      </c>
      <c r="BM792" s="171" t="s">
        <v>314</v>
      </c>
      <c r="BN792" s="171" t="s">
        <v>2166</v>
      </c>
      <c r="BO792" s="101"/>
    </row>
    <row r="793" spans="59:68" ht="15">
      <c r="BG793" s="101"/>
      <c r="BH793" s="101"/>
      <c r="BI793" s="101"/>
      <c r="BJ793" s="171" t="s">
        <v>2167</v>
      </c>
      <c r="BK793" s="171" t="s">
        <v>521</v>
      </c>
      <c r="BL793" s="171" t="s">
        <v>522</v>
      </c>
      <c r="BM793" s="171" t="s">
        <v>314</v>
      </c>
      <c r="BN793" s="171" t="s">
        <v>2168</v>
      </c>
      <c r="BO793" s="101"/>
    </row>
    <row r="794" spans="59:68" ht="15">
      <c r="BG794" s="101"/>
      <c r="BH794" s="101"/>
      <c r="BI794" s="101"/>
      <c r="BJ794" s="171" t="s">
        <v>2169</v>
      </c>
      <c r="BK794" s="171" t="s">
        <v>1197</v>
      </c>
      <c r="BL794" s="171" t="s">
        <v>1198</v>
      </c>
      <c r="BM794" s="171" t="s">
        <v>1199</v>
      </c>
      <c r="BN794" s="171" t="s">
        <v>2170</v>
      </c>
      <c r="BO794" s="101"/>
    </row>
    <row r="795" spans="59:68" ht="15">
      <c r="BG795" s="101"/>
      <c r="BH795" s="101"/>
      <c r="BI795" s="101"/>
      <c r="BJ795" s="171" t="s">
        <v>2171</v>
      </c>
      <c r="BK795" s="171" t="s">
        <v>521</v>
      </c>
      <c r="BL795" s="171" t="s">
        <v>522</v>
      </c>
      <c r="BM795" s="171" t="s">
        <v>314</v>
      </c>
      <c r="BN795" s="171" t="s">
        <v>2172</v>
      </c>
      <c r="BO795" s="101"/>
    </row>
    <row r="796" spans="59:68" ht="15">
      <c r="BG796" s="101"/>
      <c r="BH796" s="101"/>
      <c r="BI796" s="101"/>
      <c r="BJ796" s="171" t="s">
        <v>2173</v>
      </c>
      <c r="BK796" s="171" t="s">
        <v>332</v>
      </c>
      <c r="BL796" s="171" t="s">
        <v>333</v>
      </c>
      <c r="BM796" s="171" t="s">
        <v>334</v>
      </c>
      <c r="BN796" s="171" t="s">
        <v>2174</v>
      </c>
      <c r="BO796" s="101"/>
      <c r="BP796" s="101"/>
    </row>
    <row r="797" spans="59:68" ht="15">
      <c r="BG797" s="101"/>
      <c r="BH797" s="101"/>
      <c r="BI797" s="101"/>
      <c r="BJ797" s="171" t="s">
        <v>2175</v>
      </c>
      <c r="BK797" s="171" t="s">
        <v>555</v>
      </c>
      <c r="BL797" s="171" t="s">
        <v>556</v>
      </c>
      <c r="BM797" s="171" t="s">
        <v>314</v>
      </c>
      <c r="BN797" s="171" t="s">
        <v>2176</v>
      </c>
      <c r="BO797" s="101"/>
    </row>
    <row r="798" spans="59:68" ht="15">
      <c r="BG798" s="101"/>
      <c r="BH798" s="101"/>
      <c r="BI798" s="101"/>
      <c r="BJ798" s="171" t="s">
        <v>2177</v>
      </c>
      <c r="BK798" s="171" t="s">
        <v>521</v>
      </c>
      <c r="BL798" s="171" t="s">
        <v>522</v>
      </c>
      <c r="BM798" s="171" t="s">
        <v>314</v>
      </c>
      <c r="BN798" s="171" t="s">
        <v>2178</v>
      </c>
      <c r="BO798" s="101"/>
    </row>
    <row r="799" spans="59:68" ht="15">
      <c r="BG799" s="101"/>
      <c r="BH799" s="101"/>
      <c r="BI799" s="101"/>
      <c r="BJ799" s="171" t="s">
        <v>2179</v>
      </c>
      <c r="BK799" s="171" t="s">
        <v>1716</v>
      </c>
      <c r="BL799" s="171" t="s">
        <v>1717</v>
      </c>
      <c r="BM799" s="171" t="s">
        <v>347</v>
      </c>
      <c r="BN799" s="171" t="s">
        <v>2180</v>
      </c>
      <c r="BO799" s="101"/>
    </row>
    <row r="800" spans="59:68" ht="15">
      <c r="BG800" s="101"/>
      <c r="BH800" s="101"/>
      <c r="BI800" s="101"/>
      <c r="BJ800" s="171" t="s">
        <v>2181</v>
      </c>
      <c r="BK800" s="171" t="s">
        <v>505</v>
      </c>
      <c r="BL800" s="171" t="s">
        <v>506</v>
      </c>
      <c r="BM800" s="171" t="s">
        <v>314</v>
      </c>
      <c r="BN800" s="171" t="s">
        <v>2182</v>
      </c>
      <c r="BO800" s="101"/>
    </row>
    <row r="801" spans="59:67" ht="15">
      <c r="BG801" s="101"/>
      <c r="BH801" s="101"/>
      <c r="BI801" s="101"/>
      <c r="BJ801" s="171" t="s">
        <v>2183</v>
      </c>
      <c r="BK801" s="171" t="s">
        <v>663</v>
      </c>
      <c r="BL801" s="171" t="s">
        <v>664</v>
      </c>
      <c r="BM801" s="171" t="s">
        <v>665</v>
      </c>
      <c r="BN801" s="171" t="s">
        <v>2184</v>
      </c>
      <c r="BO801" s="101"/>
    </row>
    <row r="802" spans="59:67" ht="15">
      <c r="BG802" s="101"/>
      <c r="BH802" s="101"/>
      <c r="BI802" s="101"/>
      <c r="BJ802" s="171" t="s">
        <v>2185</v>
      </c>
      <c r="BK802" s="171" t="s">
        <v>1657</v>
      </c>
      <c r="BL802" s="171" t="s">
        <v>1658</v>
      </c>
      <c r="BM802" s="171" t="s">
        <v>314</v>
      </c>
      <c r="BN802" s="171" t="s">
        <v>2186</v>
      </c>
      <c r="BO802" s="101"/>
    </row>
    <row r="803" spans="59:67" ht="15">
      <c r="BG803" s="101"/>
      <c r="BH803" s="101"/>
      <c r="BI803" s="101"/>
      <c r="BJ803" s="171" t="s">
        <v>2187</v>
      </c>
      <c r="BK803" s="171" t="s">
        <v>485</v>
      </c>
      <c r="BL803" s="171" t="s">
        <v>486</v>
      </c>
      <c r="BM803" s="171" t="s">
        <v>304</v>
      </c>
      <c r="BN803" s="171" t="s">
        <v>2188</v>
      </c>
      <c r="BO803" s="101"/>
    </row>
    <row r="804" spans="59:67" ht="15">
      <c r="BG804" s="101"/>
      <c r="BH804" s="101"/>
      <c r="BI804" s="101"/>
      <c r="BJ804" s="171" t="s">
        <v>2189</v>
      </c>
      <c r="BK804" s="171" t="s">
        <v>552</v>
      </c>
      <c r="BL804" s="171" t="s">
        <v>407</v>
      </c>
      <c r="BM804" s="171" t="s">
        <v>304</v>
      </c>
      <c r="BN804" s="171" t="s">
        <v>2190</v>
      </c>
      <c r="BO804" s="101"/>
    </row>
    <row r="805" spans="59:67" ht="15">
      <c r="BG805" s="101"/>
      <c r="BH805" s="101"/>
      <c r="BI805" s="101"/>
      <c r="BJ805" s="171" t="s">
        <v>2191</v>
      </c>
      <c r="BK805" s="171" t="s">
        <v>398</v>
      </c>
      <c r="BL805" s="171" t="s">
        <v>399</v>
      </c>
      <c r="BM805" s="171" t="s">
        <v>352</v>
      </c>
      <c r="BN805" s="171" t="s">
        <v>2192</v>
      </c>
      <c r="BO805" s="101"/>
    </row>
    <row r="806" spans="59:67" ht="15">
      <c r="BG806" s="101"/>
      <c r="BH806" s="101"/>
      <c r="BI806" s="101"/>
      <c r="BJ806" s="171" t="s">
        <v>2193</v>
      </c>
      <c r="BK806" s="171" t="s">
        <v>1657</v>
      </c>
      <c r="BL806" s="171" t="s">
        <v>1658</v>
      </c>
      <c r="BM806" s="171" t="s">
        <v>314</v>
      </c>
      <c r="BN806" s="171" t="s">
        <v>2194</v>
      </c>
      <c r="BO806" s="101"/>
    </row>
    <row r="807" spans="59:67" ht="15">
      <c r="BG807" s="101"/>
      <c r="BH807" s="101"/>
      <c r="BI807" s="101"/>
      <c r="BJ807" s="171" t="s">
        <v>2195</v>
      </c>
      <c r="BK807" s="171" t="s">
        <v>505</v>
      </c>
      <c r="BL807" s="171" t="s">
        <v>506</v>
      </c>
      <c r="BM807" s="171" t="s">
        <v>314</v>
      </c>
      <c r="BN807" s="171" t="s">
        <v>2196</v>
      </c>
      <c r="BO807" s="101"/>
    </row>
    <row r="808" spans="59:67" ht="15">
      <c r="BG808" s="101"/>
      <c r="BH808" s="101"/>
      <c r="BI808" s="101"/>
      <c r="BJ808" s="171" t="s">
        <v>2197</v>
      </c>
      <c r="BK808" s="171" t="s">
        <v>332</v>
      </c>
      <c r="BL808" s="171" t="s">
        <v>333</v>
      </c>
      <c r="BM808" s="171" t="s">
        <v>334</v>
      </c>
      <c r="BN808" s="171" t="s">
        <v>2198</v>
      </c>
      <c r="BO808" s="101"/>
    </row>
    <row r="809" spans="59:67" ht="15">
      <c r="BG809" s="101"/>
      <c r="BH809" s="101"/>
      <c r="BI809" s="101"/>
      <c r="BJ809" s="171" t="s">
        <v>2199</v>
      </c>
      <c r="BK809" s="171" t="s">
        <v>485</v>
      </c>
      <c r="BL809" s="171" t="s">
        <v>486</v>
      </c>
      <c r="BM809" s="171" t="s">
        <v>304</v>
      </c>
      <c r="BN809" s="171" t="s">
        <v>2200</v>
      </c>
      <c r="BO809" s="101"/>
    </row>
    <row r="810" spans="59:67" ht="15">
      <c r="BG810" s="101"/>
      <c r="BH810" s="101"/>
      <c r="BI810" s="101"/>
      <c r="BJ810" s="171" t="s">
        <v>2201</v>
      </c>
      <c r="BK810" s="171" t="s">
        <v>341</v>
      </c>
      <c r="BL810" s="171" t="s">
        <v>342</v>
      </c>
      <c r="BM810" s="171" t="s">
        <v>334</v>
      </c>
      <c r="BN810" s="171" t="s">
        <v>2202</v>
      </c>
      <c r="BO810" s="101"/>
    </row>
    <row r="811" spans="59:67" ht="15">
      <c r="BG811" s="101"/>
      <c r="BH811" s="101"/>
      <c r="BI811" s="101"/>
      <c r="BJ811" s="171" t="s">
        <v>2203</v>
      </c>
      <c r="BK811" s="171" t="s">
        <v>1776</v>
      </c>
      <c r="BL811" s="171" t="s">
        <v>2353</v>
      </c>
      <c r="BM811" s="171" t="s">
        <v>1777</v>
      </c>
      <c r="BN811" s="171" t="s">
        <v>2204</v>
      </c>
      <c r="BO811" s="101"/>
    </row>
    <row r="812" spans="59:67" ht="15">
      <c r="BG812" s="101"/>
      <c r="BH812" s="101"/>
      <c r="BI812" s="101"/>
      <c r="BJ812" s="171" t="s">
        <v>2205</v>
      </c>
      <c r="BK812" s="171" t="s">
        <v>521</v>
      </c>
      <c r="BL812" s="171" t="s">
        <v>522</v>
      </c>
      <c r="BM812" s="171" t="s">
        <v>314</v>
      </c>
      <c r="BN812" s="171" t="s">
        <v>2206</v>
      </c>
      <c r="BO812" s="101"/>
    </row>
    <row r="813" spans="59:67" ht="15">
      <c r="BG813" s="101"/>
      <c r="BH813" s="101"/>
      <c r="BI813" s="101"/>
      <c r="BJ813" s="171" t="s">
        <v>2207</v>
      </c>
      <c r="BK813" s="171" t="s">
        <v>544</v>
      </c>
      <c r="BL813" s="171" t="s">
        <v>545</v>
      </c>
      <c r="BM813" s="171" t="s">
        <v>304</v>
      </c>
      <c r="BN813" s="171" t="s">
        <v>2208</v>
      </c>
      <c r="BO813" s="101"/>
    </row>
    <row r="814" spans="59:67" ht="15">
      <c r="BG814" s="101"/>
      <c r="BH814" s="101"/>
      <c r="BI814" s="101"/>
      <c r="BJ814" s="171" t="s">
        <v>2209</v>
      </c>
      <c r="BK814" s="171" t="s">
        <v>479</v>
      </c>
      <c r="BL814" s="171" t="s">
        <v>480</v>
      </c>
      <c r="BM814" s="171" t="s">
        <v>314</v>
      </c>
      <c r="BN814" s="171" t="s">
        <v>2210</v>
      </c>
      <c r="BO814" s="101"/>
    </row>
    <row r="815" spans="59:67" ht="15">
      <c r="BG815" s="101"/>
      <c r="BH815" s="101"/>
      <c r="BI815" s="101"/>
      <c r="BJ815" s="171" t="s">
        <v>2211</v>
      </c>
      <c r="BK815" s="171" t="s">
        <v>2148</v>
      </c>
      <c r="BL815" s="171" t="s">
        <v>2149</v>
      </c>
      <c r="BM815" s="171" t="s">
        <v>334</v>
      </c>
      <c r="BN815" s="171" t="s">
        <v>2212</v>
      </c>
      <c r="BO815" s="101"/>
    </row>
    <row r="816" spans="59:67" ht="15">
      <c r="BG816" s="101"/>
      <c r="BH816" s="101"/>
      <c r="BI816" s="101"/>
      <c r="BJ816" s="171" t="s">
        <v>2213</v>
      </c>
      <c r="BK816" s="171" t="s">
        <v>2214</v>
      </c>
      <c r="BL816" s="171" t="s">
        <v>407</v>
      </c>
      <c r="BM816" s="171" t="s">
        <v>314</v>
      </c>
      <c r="BN816" s="171" t="s">
        <v>2215</v>
      </c>
      <c r="BO816" s="101"/>
    </row>
    <row r="817" spans="59:67" ht="15">
      <c r="BG817" s="101"/>
      <c r="BH817" s="101"/>
      <c r="BI817" s="101"/>
      <c r="BJ817" s="171" t="s">
        <v>2216</v>
      </c>
      <c r="BK817" s="171" t="s">
        <v>2217</v>
      </c>
      <c r="BL817" s="171" t="s">
        <v>2358</v>
      </c>
      <c r="BM817" s="171" t="s">
        <v>304</v>
      </c>
      <c r="BN817" s="171" t="s">
        <v>2218</v>
      </c>
      <c r="BO817" s="101"/>
    </row>
    <row r="818" spans="59:67" ht="15">
      <c r="BG818" s="101"/>
      <c r="BH818" s="101"/>
      <c r="BI818" s="101"/>
      <c r="BJ818" s="171" t="s">
        <v>2219</v>
      </c>
      <c r="BK818" s="171" t="s">
        <v>505</v>
      </c>
      <c r="BL818" s="171" t="s">
        <v>506</v>
      </c>
      <c r="BM818" s="171" t="s">
        <v>314</v>
      </c>
      <c r="BN818" s="171" t="s">
        <v>2220</v>
      </c>
      <c r="BO818" s="101"/>
    </row>
    <row r="819" spans="59:67" ht="15">
      <c r="BG819" s="101"/>
      <c r="BH819" s="101"/>
      <c r="BI819" s="101"/>
      <c r="BJ819" s="171" t="s">
        <v>2221</v>
      </c>
      <c r="BK819" s="171" t="s">
        <v>2222</v>
      </c>
      <c r="BL819" s="171" t="s">
        <v>420</v>
      </c>
      <c r="BM819" s="171" t="s">
        <v>665</v>
      </c>
      <c r="BN819" s="171" t="s">
        <v>2223</v>
      </c>
      <c r="BO819" s="101"/>
    </row>
    <row r="820" spans="59:67" ht="15">
      <c r="BG820" s="101"/>
      <c r="BH820" s="101"/>
      <c r="BI820" s="101"/>
      <c r="BJ820" s="171" t="s">
        <v>2224</v>
      </c>
      <c r="BK820" s="171" t="s">
        <v>327</v>
      </c>
      <c r="BL820" s="171" t="s">
        <v>328</v>
      </c>
      <c r="BM820" s="171" t="s">
        <v>329</v>
      </c>
      <c r="BN820" s="171" t="s">
        <v>2225</v>
      </c>
      <c r="BO820" s="101"/>
    </row>
    <row r="821" spans="59:67" ht="15">
      <c r="BG821" s="101"/>
      <c r="BH821" s="101"/>
      <c r="BI821" s="101"/>
      <c r="BJ821" s="171" t="s">
        <v>2226</v>
      </c>
      <c r="BK821" s="171" t="s">
        <v>521</v>
      </c>
      <c r="BL821" s="171" t="s">
        <v>522</v>
      </c>
      <c r="BM821" s="171" t="s">
        <v>314</v>
      </c>
      <c r="BN821" s="171" t="s">
        <v>2227</v>
      </c>
      <c r="BO821" s="101"/>
    </row>
    <row r="822" spans="59:67" ht="15">
      <c r="BJ822" s="171" t="s">
        <v>2228</v>
      </c>
      <c r="BK822" s="171" t="s">
        <v>1857</v>
      </c>
      <c r="BL822" s="171" t="s">
        <v>751</v>
      </c>
      <c r="BM822" s="171" t="s">
        <v>304</v>
      </c>
      <c r="BN822" s="171" t="s">
        <v>2229</v>
      </c>
    </row>
    <row r="823" spans="59:67" ht="15">
      <c r="BJ823" s="171" t="s">
        <v>2230</v>
      </c>
      <c r="BK823" s="171" t="s">
        <v>345</v>
      </c>
      <c r="BL823" s="171" t="s">
        <v>346</v>
      </c>
      <c r="BM823" s="171" t="s">
        <v>347</v>
      </c>
      <c r="BN823" s="171" t="s">
        <v>2231</v>
      </c>
    </row>
    <row r="824" spans="59:67" ht="15">
      <c r="BJ824" s="171" t="s">
        <v>2232</v>
      </c>
      <c r="BK824" s="171" t="s">
        <v>663</v>
      </c>
      <c r="BL824" s="171" t="s">
        <v>664</v>
      </c>
      <c r="BM824" s="171" t="s">
        <v>665</v>
      </c>
      <c r="BN824" s="171" t="s">
        <v>2233</v>
      </c>
    </row>
    <row r="825" spans="59:67" ht="15">
      <c r="BJ825" s="171" t="s">
        <v>2234</v>
      </c>
      <c r="BK825" s="171" t="s">
        <v>2235</v>
      </c>
      <c r="BL825" s="171" t="s">
        <v>2236</v>
      </c>
      <c r="BM825" s="171" t="s">
        <v>433</v>
      </c>
      <c r="BN825" s="171" t="s">
        <v>2237</v>
      </c>
    </row>
    <row r="826" spans="59:67" ht="15">
      <c r="BJ826" s="171" t="s">
        <v>2359</v>
      </c>
      <c r="BK826" s="171" t="s">
        <v>732</v>
      </c>
      <c r="BL826" s="171" t="s">
        <v>733</v>
      </c>
      <c r="BM826" s="171" t="s">
        <v>334</v>
      </c>
      <c r="BN826" s="171" t="s">
        <v>2360</v>
      </c>
    </row>
    <row r="827" spans="59:67" ht="15">
      <c r="BJ827" s="171" t="s">
        <v>2361</v>
      </c>
      <c r="BK827" s="171" t="s">
        <v>1080</v>
      </c>
      <c r="BL827" s="171" t="s">
        <v>1081</v>
      </c>
      <c r="BM827" s="171" t="s">
        <v>1082</v>
      </c>
      <c r="BN827" s="171" t="s">
        <v>2362</v>
      </c>
    </row>
    <row r="828" spans="59:67" ht="15">
      <c r="BJ828" s="171" t="s">
        <v>2363</v>
      </c>
      <c r="BK828" s="171" t="s">
        <v>345</v>
      </c>
      <c r="BL828" s="171" t="s">
        <v>346</v>
      </c>
      <c r="BM828" s="171" t="s">
        <v>347</v>
      </c>
      <c r="BN828" s="171" t="s">
        <v>2364</v>
      </c>
    </row>
    <row r="829" spans="59:67" ht="15">
      <c r="BJ829" s="171" t="s">
        <v>2365</v>
      </c>
      <c r="BK829" s="171" t="s">
        <v>312</v>
      </c>
      <c r="BL829" s="171" t="s">
        <v>313</v>
      </c>
      <c r="BM829" s="171" t="s">
        <v>314</v>
      </c>
      <c r="BN829" s="171" t="s">
        <v>2366</v>
      </c>
    </row>
    <row r="830" spans="59:67" ht="15">
      <c r="BJ830" s="171" t="s">
        <v>2367</v>
      </c>
      <c r="BK830" s="171" t="s">
        <v>1043</v>
      </c>
      <c r="BL830" s="171" t="s">
        <v>1044</v>
      </c>
      <c r="BM830" s="171" t="s">
        <v>314</v>
      </c>
      <c r="BN830" s="171" t="s">
        <v>2368</v>
      </c>
    </row>
    <row r="831" spans="59:67" ht="15">
      <c r="BJ831" s="171" t="s">
        <v>2369</v>
      </c>
      <c r="BK831" s="171" t="s">
        <v>732</v>
      </c>
      <c r="BL831" s="171" t="s">
        <v>733</v>
      </c>
      <c r="BM831" s="171" t="s">
        <v>334</v>
      </c>
      <c r="BN831" s="171" t="s">
        <v>2370</v>
      </c>
    </row>
    <row r="832" spans="59:67" ht="15">
      <c r="BJ832" s="171" t="s">
        <v>2371</v>
      </c>
      <c r="BK832" s="171" t="s">
        <v>2372</v>
      </c>
      <c r="BL832" s="171" t="s">
        <v>2373</v>
      </c>
      <c r="BM832" s="171" t="s">
        <v>314</v>
      </c>
      <c r="BN832" s="171" t="s">
        <v>2374</v>
      </c>
    </row>
    <row r="833" spans="62:66" ht="15">
      <c r="BJ833" s="171" t="s">
        <v>2375</v>
      </c>
      <c r="BK833" s="171" t="s">
        <v>1396</v>
      </c>
      <c r="BL833" s="171" t="s">
        <v>1397</v>
      </c>
      <c r="BM833" s="171" t="s">
        <v>1177</v>
      </c>
      <c r="BN833" s="171" t="s">
        <v>2376</v>
      </c>
    </row>
    <row r="834" spans="62:66" ht="15">
      <c r="BJ834" s="171" t="s">
        <v>2377</v>
      </c>
      <c r="BK834" s="171" t="s">
        <v>2378</v>
      </c>
      <c r="BL834" s="171" t="s">
        <v>420</v>
      </c>
      <c r="BM834" s="171" t="s">
        <v>599</v>
      </c>
      <c r="BN834" s="171" t="s">
        <v>2379</v>
      </c>
    </row>
    <row r="835" spans="62:66" ht="15">
      <c r="BJ835" s="171" t="s">
        <v>2380</v>
      </c>
      <c r="BK835" s="171" t="s">
        <v>663</v>
      </c>
      <c r="BL835" s="171" t="s">
        <v>664</v>
      </c>
      <c r="BM835" s="171" t="s">
        <v>665</v>
      </c>
      <c r="BN835" s="171" t="s">
        <v>2381</v>
      </c>
    </row>
    <row r="836" spans="62:66" ht="15">
      <c r="BJ836" s="171" t="s">
        <v>2382</v>
      </c>
      <c r="BK836" s="171" t="s">
        <v>2096</v>
      </c>
      <c r="BL836" s="171" t="s">
        <v>2097</v>
      </c>
      <c r="BM836" s="171" t="s">
        <v>314</v>
      </c>
      <c r="BN836" s="171" t="s">
        <v>2383</v>
      </c>
    </row>
    <row r="837" spans="62:66" ht="15">
      <c r="BJ837" s="171" t="s">
        <v>2384</v>
      </c>
      <c r="BK837" s="171" t="s">
        <v>1396</v>
      </c>
      <c r="BL837" s="171" t="s">
        <v>1397</v>
      </c>
      <c r="BM837" s="171" t="s">
        <v>1177</v>
      </c>
      <c r="BN837" s="171" t="s">
        <v>2385</v>
      </c>
    </row>
    <row r="838" spans="62:66" ht="15">
      <c r="BJ838" s="171" t="s">
        <v>2386</v>
      </c>
      <c r="BK838" s="171" t="s">
        <v>555</v>
      </c>
      <c r="BL838" s="171" t="s">
        <v>556</v>
      </c>
      <c r="BM838" s="171" t="s">
        <v>314</v>
      </c>
      <c r="BN838" s="171" t="s">
        <v>2387</v>
      </c>
    </row>
    <row r="839" spans="62:66" ht="15">
      <c r="BJ839" s="171" t="s">
        <v>2388</v>
      </c>
      <c r="BK839" s="171" t="s">
        <v>505</v>
      </c>
      <c r="BL839" s="171" t="s">
        <v>506</v>
      </c>
      <c r="BM839" s="171" t="s">
        <v>314</v>
      </c>
      <c r="BN839" s="171" t="s">
        <v>538</v>
      </c>
    </row>
    <row r="840" spans="62:66" ht="15">
      <c r="BJ840" s="171" t="s">
        <v>2389</v>
      </c>
      <c r="BK840" s="171" t="s">
        <v>2390</v>
      </c>
      <c r="BL840" s="171" t="s">
        <v>1334</v>
      </c>
      <c r="BM840" s="171" t="s">
        <v>599</v>
      </c>
      <c r="BN840" s="171" t="s">
        <v>2391</v>
      </c>
    </row>
    <row r="841" spans="62:66" ht="15">
      <c r="BJ841" s="171" t="s">
        <v>2392</v>
      </c>
      <c r="BK841" s="171" t="s">
        <v>505</v>
      </c>
      <c r="BL841" s="171" t="s">
        <v>506</v>
      </c>
      <c r="BM841" s="171" t="s">
        <v>314</v>
      </c>
      <c r="BN841" s="171" t="s">
        <v>2393</v>
      </c>
    </row>
    <row r="842" spans="62:66" ht="15">
      <c r="BJ842" s="171" t="s">
        <v>2394</v>
      </c>
      <c r="BK842" s="171" t="s">
        <v>489</v>
      </c>
      <c r="BL842" s="171" t="s">
        <v>490</v>
      </c>
      <c r="BM842" s="171" t="s">
        <v>412</v>
      </c>
      <c r="BN842" s="171" t="s">
        <v>2395</v>
      </c>
    </row>
    <row r="843" spans="62:66" ht="15">
      <c r="BJ843" s="171" t="s">
        <v>2396</v>
      </c>
      <c r="BK843" s="171" t="s">
        <v>489</v>
      </c>
      <c r="BL843" s="171" t="s">
        <v>490</v>
      </c>
      <c r="BM843" s="171" t="s">
        <v>412</v>
      </c>
      <c r="BN843" s="171" t="s">
        <v>2397</v>
      </c>
    </row>
    <row r="844" spans="62:66" ht="15">
      <c r="BJ844" s="171" t="s">
        <v>2398</v>
      </c>
      <c r="BK844" s="171" t="s">
        <v>489</v>
      </c>
      <c r="BL844" s="171" t="s">
        <v>490</v>
      </c>
      <c r="BM844" s="171" t="s">
        <v>412</v>
      </c>
      <c r="BN844" s="171" t="s">
        <v>2399</v>
      </c>
    </row>
    <row r="845" spans="62:66" ht="15">
      <c r="BJ845" s="171" t="s">
        <v>2400</v>
      </c>
      <c r="BK845" s="171" t="s">
        <v>505</v>
      </c>
      <c r="BL845" s="171" t="s">
        <v>506</v>
      </c>
      <c r="BM845" s="171" t="s">
        <v>314</v>
      </c>
      <c r="BN845" s="171" t="s">
        <v>2401</v>
      </c>
    </row>
    <row r="846" spans="62:66" ht="15">
      <c r="BJ846" s="171" t="s">
        <v>2402</v>
      </c>
      <c r="BK846" s="171" t="s">
        <v>2403</v>
      </c>
      <c r="BL846" s="171" t="s">
        <v>2404</v>
      </c>
      <c r="BM846" s="171" t="s">
        <v>304</v>
      </c>
      <c r="BN846" s="171" t="s">
        <v>2405</v>
      </c>
    </row>
    <row r="847" spans="62:66" ht="15">
      <c r="BJ847" s="171" t="s">
        <v>2406</v>
      </c>
      <c r="BK847" s="171" t="s">
        <v>485</v>
      </c>
      <c r="BL847" s="171" t="s">
        <v>486</v>
      </c>
      <c r="BM847" s="171" t="s">
        <v>304</v>
      </c>
      <c r="BN847" s="171" t="s">
        <v>2407</v>
      </c>
    </row>
    <row r="848" spans="62:66" ht="15">
      <c r="BJ848" s="171" t="s">
        <v>2408</v>
      </c>
      <c r="BK848" s="171" t="s">
        <v>2075</v>
      </c>
      <c r="BL848" s="171" t="s">
        <v>522</v>
      </c>
      <c r="BM848" s="171" t="s">
        <v>314</v>
      </c>
      <c r="BN848" s="171" t="s">
        <v>2409</v>
      </c>
    </row>
    <row r="849" spans="62:66" ht="15">
      <c r="BJ849" s="171" t="s">
        <v>2410</v>
      </c>
      <c r="BK849" s="171" t="s">
        <v>1728</v>
      </c>
      <c r="BL849" s="171" t="s">
        <v>1729</v>
      </c>
      <c r="BM849" s="171" t="s">
        <v>314</v>
      </c>
      <c r="BN849" s="171" t="s">
        <v>2411</v>
      </c>
    </row>
    <row r="850" spans="62:66" ht="15">
      <c r="BJ850" s="171" t="s">
        <v>2412</v>
      </c>
      <c r="BK850" s="171" t="s">
        <v>1306</v>
      </c>
      <c r="BL850" s="171" t="s">
        <v>1307</v>
      </c>
      <c r="BM850" s="171" t="s">
        <v>1303</v>
      </c>
      <c r="BN850" s="171" t="s">
        <v>2413</v>
      </c>
    </row>
    <row r="851" spans="62:66" ht="15">
      <c r="BJ851" s="171" t="s">
        <v>2414</v>
      </c>
      <c r="BK851" s="171" t="s">
        <v>1396</v>
      </c>
      <c r="BL851" s="171" t="s">
        <v>1397</v>
      </c>
      <c r="BM851" s="171" t="s">
        <v>1177</v>
      </c>
      <c r="BN851" s="171" t="s">
        <v>2415</v>
      </c>
    </row>
    <row r="852" spans="62:66" ht="15">
      <c r="BJ852" s="171" t="s">
        <v>2416</v>
      </c>
      <c r="BK852" s="171" t="s">
        <v>479</v>
      </c>
      <c r="BL852" s="171" t="s">
        <v>480</v>
      </c>
      <c r="BM852" s="171" t="s">
        <v>314</v>
      </c>
      <c r="BN852" s="171" t="s">
        <v>2417</v>
      </c>
    </row>
    <row r="853" spans="62:66" ht="15">
      <c r="BJ853" s="171" t="s">
        <v>2418</v>
      </c>
      <c r="BK853" s="171" t="s">
        <v>986</v>
      </c>
      <c r="BL853" s="171" t="s">
        <v>987</v>
      </c>
      <c r="BM853" s="171" t="s">
        <v>357</v>
      </c>
      <c r="BN853" s="171" t="s">
        <v>2419</v>
      </c>
    </row>
    <row r="854" spans="62:66" ht="15">
      <c r="BJ854" s="171" t="s">
        <v>2420</v>
      </c>
      <c r="BK854" s="171" t="s">
        <v>327</v>
      </c>
      <c r="BL854" s="171" t="s">
        <v>328</v>
      </c>
      <c r="BM854" s="171" t="s">
        <v>329</v>
      </c>
      <c r="BN854" s="171" t="s">
        <v>2421</v>
      </c>
    </row>
    <row r="855" spans="62:66" ht="15">
      <c r="BJ855" s="171" t="s">
        <v>2422</v>
      </c>
      <c r="BK855" s="171" t="s">
        <v>1306</v>
      </c>
      <c r="BL855" s="171" t="s">
        <v>1307</v>
      </c>
      <c r="BM855" s="171" t="s">
        <v>1303</v>
      </c>
      <c r="BN855" s="171" t="s">
        <v>2423</v>
      </c>
    </row>
    <row r="856" spans="62:66" ht="15">
      <c r="BJ856" s="171" t="s">
        <v>2424</v>
      </c>
      <c r="BK856" s="171" t="s">
        <v>2425</v>
      </c>
      <c r="BL856" s="171" t="s">
        <v>2426</v>
      </c>
      <c r="BM856" s="171" t="s">
        <v>665</v>
      </c>
      <c r="BN856" s="171" t="s">
        <v>2427</v>
      </c>
    </row>
    <row r="857" spans="62:66" ht="15">
      <c r="BJ857" s="171" t="s">
        <v>2428</v>
      </c>
      <c r="BK857" s="171" t="s">
        <v>2429</v>
      </c>
      <c r="BL857" s="171" t="s">
        <v>2430</v>
      </c>
      <c r="BM857" s="171" t="s">
        <v>314</v>
      </c>
      <c r="BN857" s="171" t="s">
        <v>2431</v>
      </c>
    </row>
    <row r="858" spans="62:66" ht="15">
      <c r="BJ858" s="171" t="s">
        <v>2432</v>
      </c>
      <c r="BK858" s="171" t="s">
        <v>398</v>
      </c>
      <c r="BL858" s="171" t="s">
        <v>399</v>
      </c>
      <c r="BM858" s="171" t="s">
        <v>352</v>
      </c>
      <c r="BN858" s="171" t="s">
        <v>2433</v>
      </c>
    </row>
    <row r="859" spans="62:66" ht="15">
      <c r="BJ859" s="171" t="s">
        <v>2434</v>
      </c>
      <c r="BK859" s="171" t="s">
        <v>479</v>
      </c>
      <c r="BL859" s="171" t="s">
        <v>480</v>
      </c>
      <c r="BM859" s="171" t="s">
        <v>314</v>
      </c>
      <c r="BN859" s="171" t="s">
        <v>2435</v>
      </c>
    </row>
    <row r="860" spans="62:66" ht="15">
      <c r="BJ860" s="171" t="s">
        <v>2436</v>
      </c>
      <c r="BK860" s="171" t="s">
        <v>402</v>
      </c>
      <c r="BL860" s="171" t="s">
        <v>403</v>
      </c>
      <c r="BM860" s="171" t="s">
        <v>334</v>
      </c>
      <c r="BN860" s="171" t="s">
        <v>2437</v>
      </c>
    </row>
    <row r="861" spans="62:66" ht="15">
      <c r="BJ861" s="171" t="s">
        <v>2438</v>
      </c>
      <c r="BK861" s="171" t="s">
        <v>415</v>
      </c>
      <c r="BL861" s="171" t="s">
        <v>416</v>
      </c>
      <c r="BM861" s="171" t="s">
        <v>304</v>
      </c>
      <c r="BN861" s="171" t="s">
        <v>2439</v>
      </c>
    </row>
    <row r="862" spans="62:66" ht="15">
      <c r="BJ862" s="171" t="s">
        <v>2440</v>
      </c>
      <c r="BK862" s="171" t="s">
        <v>505</v>
      </c>
      <c r="BL862" s="171" t="s">
        <v>506</v>
      </c>
      <c r="BM862" s="171" t="s">
        <v>314</v>
      </c>
      <c r="BN862" s="171" t="s">
        <v>2441</v>
      </c>
    </row>
    <row r="863" spans="62:66" ht="15">
      <c r="BJ863" s="171" t="s">
        <v>2442</v>
      </c>
      <c r="BK863" s="171" t="s">
        <v>907</v>
      </c>
      <c r="BL863" s="171" t="s">
        <v>908</v>
      </c>
      <c r="BM863" s="171" t="s">
        <v>433</v>
      </c>
      <c r="BN863" s="171" t="s">
        <v>2443</v>
      </c>
    </row>
    <row r="864" spans="62:66" ht="15">
      <c r="BJ864" s="171" t="s">
        <v>2444</v>
      </c>
      <c r="BK864" s="171" t="s">
        <v>1657</v>
      </c>
      <c r="BL864" s="171" t="s">
        <v>1658</v>
      </c>
      <c r="BM864" s="171" t="s">
        <v>314</v>
      </c>
      <c r="BN864" s="171" t="s">
        <v>2445</v>
      </c>
    </row>
    <row r="865" spans="62:66" ht="15">
      <c r="BJ865" s="171" t="s">
        <v>2446</v>
      </c>
      <c r="BK865" s="171" t="s">
        <v>2447</v>
      </c>
      <c r="BL865" s="171" t="s">
        <v>2448</v>
      </c>
      <c r="BM865" s="171" t="s">
        <v>357</v>
      </c>
      <c r="BN865" s="171" t="s">
        <v>2449</v>
      </c>
    </row>
    <row r="866" spans="62:66" ht="15">
      <c r="BJ866" s="171" t="s">
        <v>2450</v>
      </c>
      <c r="BK866" s="171" t="s">
        <v>2217</v>
      </c>
      <c r="BL866" s="171" t="s">
        <v>2358</v>
      </c>
      <c r="BM866" s="171" t="s">
        <v>304</v>
      </c>
      <c r="BN866" s="171" t="s">
        <v>2451</v>
      </c>
    </row>
    <row r="867" spans="62:66" ht="15">
      <c r="BJ867" s="171" t="s">
        <v>2452</v>
      </c>
      <c r="BK867" s="171" t="s">
        <v>1306</v>
      </c>
      <c r="BL867" s="171" t="s">
        <v>1307</v>
      </c>
      <c r="BM867" s="171" t="s">
        <v>1303</v>
      </c>
      <c r="BN867" s="171" t="s">
        <v>2453</v>
      </c>
    </row>
    <row r="868" spans="62:66" ht="15">
      <c r="BJ868" s="171" t="s">
        <v>2454</v>
      </c>
      <c r="BK868" s="171" t="s">
        <v>521</v>
      </c>
      <c r="BL868" s="171" t="s">
        <v>522</v>
      </c>
      <c r="BM868" s="171" t="s">
        <v>314</v>
      </c>
      <c r="BN868" s="171" t="s">
        <v>2455</v>
      </c>
    </row>
    <row r="869" spans="62:66" ht="15">
      <c r="BJ869" s="171" t="s">
        <v>2456</v>
      </c>
      <c r="BK869" s="171" t="s">
        <v>505</v>
      </c>
      <c r="BL869" s="171" t="s">
        <v>506</v>
      </c>
      <c r="BM869" s="171" t="s">
        <v>314</v>
      </c>
      <c r="BN869" s="171" t="s">
        <v>2457</v>
      </c>
    </row>
    <row r="870" spans="62:66" ht="15">
      <c r="BJ870" s="171" t="s">
        <v>2458</v>
      </c>
      <c r="BK870" s="171" t="s">
        <v>327</v>
      </c>
      <c r="BL870" s="171" t="s">
        <v>328</v>
      </c>
      <c r="BM870" s="171" t="s">
        <v>329</v>
      </c>
      <c r="BN870" s="171" t="s">
        <v>2459</v>
      </c>
    </row>
    <row r="871" spans="62:66" ht="15">
      <c r="BJ871" s="171" t="s">
        <v>2460</v>
      </c>
      <c r="BK871" s="171" t="s">
        <v>544</v>
      </c>
      <c r="BL871" s="171" t="s">
        <v>545</v>
      </c>
      <c r="BM871" s="171" t="s">
        <v>304</v>
      </c>
      <c r="BN871" s="171" t="s">
        <v>2461</v>
      </c>
    </row>
    <row r="872" spans="62:66" ht="15">
      <c r="BJ872" s="171" t="s">
        <v>2462</v>
      </c>
      <c r="BK872" s="171" t="s">
        <v>1080</v>
      </c>
      <c r="BL872" s="171" t="s">
        <v>1081</v>
      </c>
      <c r="BM872" s="171" t="s">
        <v>1082</v>
      </c>
      <c r="BN872" s="171" t="s">
        <v>2463</v>
      </c>
    </row>
    <row r="873" spans="62:66" ht="15">
      <c r="BJ873" s="171" t="s">
        <v>2464</v>
      </c>
      <c r="BK873" s="171" t="s">
        <v>1000</v>
      </c>
      <c r="BL873" s="171" t="s">
        <v>1001</v>
      </c>
      <c r="BM873" s="171" t="s">
        <v>412</v>
      </c>
      <c r="BN873" s="171" t="s">
        <v>2465</v>
      </c>
    </row>
    <row r="874" spans="62:66" ht="15">
      <c r="BJ874" s="171" t="s">
        <v>2466</v>
      </c>
      <c r="BK874" s="171" t="s">
        <v>521</v>
      </c>
      <c r="BL874" s="171" t="s">
        <v>522</v>
      </c>
      <c r="BM874" s="171" t="s">
        <v>314</v>
      </c>
      <c r="BN874" s="171" t="s">
        <v>2467</v>
      </c>
    </row>
    <row r="875" spans="62:66" ht="15">
      <c r="BJ875" s="171" t="s">
        <v>2468</v>
      </c>
      <c r="BK875" s="171" t="s">
        <v>2217</v>
      </c>
      <c r="BL875" s="171" t="s">
        <v>2358</v>
      </c>
      <c r="BM875" s="171" t="s">
        <v>304</v>
      </c>
      <c r="BN875" s="171" t="s">
        <v>2469</v>
      </c>
    </row>
    <row r="876" spans="62:66" ht="15">
      <c r="BJ876" s="171" t="s">
        <v>2470</v>
      </c>
      <c r="BK876" s="171" t="s">
        <v>2471</v>
      </c>
      <c r="BL876" s="171" t="s">
        <v>1071</v>
      </c>
      <c r="BM876" s="171" t="s">
        <v>314</v>
      </c>
      <c r="BN876" s="171" t="s">
        <v>2472</v>
      </c>
    </row>
    <row r="877" spans="62:66" ht="15">
      <c r="BJ877" s="171" t="s">
        <v>2473</v>
      </c>
      <c r="BK877" s="171" t="s">
        <v>521</v>
      </c>
      <c r="BL877" s="171" t="s">
        <v>522</v>
      </c>
      <c r="BM877" s="171" t="s">
        <v>314</v>
      </c>
      <c r="BN877" s="171" t="s">
        <v>2474</v>
      </c>
    </row>
    <row r="878" spans="62:66" ht="15">
      <c r="BJ878" s="171" t="s">
        <v>2475</v>
      </c>
      <c r="BK878" s="171" t="s">
        <v>505</v>
      </c>
      <c r="BL878" s="171" t="s">
        <v>506</v>
      </c>
      <c r="BM878" s="171" t="s">
        <v>314</v>
      </c>
      <c r="BN878" s="171" t="s">
        <v>2476</v>
      </c>
    </row>
    <row r="879" spans="62:66" ht="15">
      <c r="BJ879" s="171" t="s">
        <v>2477</v>
      </c>
      <c r="BK879" s="171" t="s">
        <v>521</v>
      </c>
      <c r="BL879" s="171" t="s">
        <v>522</v>
      </c>
      <c r="BM879" s="171" t="s">
        <v>314</v>
      </c>
      <c r="BN879" s="171" t="s">
        <v>2478</v>
      </c>
    </row>
    <row r="880" spans="62:66" ht="15">
      <c r="BJ880" s="171" t="s">
        <v>2479</v>
      </c>
      <c r="BK880" s="171" t="s">
        <v>2471</v>
      </c>
      <c r="BL880" s="171" t="s">
        <v>1071</v>
      </c>
      <c r="BM880" s="171" t="s">
        <v>314</v>
      </c>
      <c r="BN880" s="171" t="s">
        <v>2480</v>
      </c>
    </row>
    <row r="881" spans="62:66" ht="15">
      <c r="BJ881" s="171" t="s">
        <v>2481</v>
      </c>
      <c r="BK881" s="171" t="s">
        <v>474</v>
      </c>
      <c r="BL881" s="171" t="s">
        <v>2346</v>
      </c>
      <c r="BM881" s="171" t="s">
        <v>314</v>
      </c>
      <c r="BN881" s="171" t="s">
        <v>2482</v>
      </c>
    </row>
    <row r="882" spans="62:66" ht="15">
      <c r="BJ882" s="171" t="s">
        <v>2483</v>
      </c>
      <c r="BK882" s="171" t="s">
        <v>345</v>
      </c>
      <c r="BL882" s="171" t="s">
        <v>346</v>
      </c>
      <c r="BM882" s="171" t="s">
        <v>347</v>
      </c>
      <c r="BN882" s="171" t="s">
        <v>2484</v>
      </c>
    </row>
    <row r="883" spans="62:66" ht="15">
      <c r="BJ883" s="171" t="s">
        <v>2485</v>
      </c>
      <c r="BK883" s="171" t="s">
        <v>2486</v>
      </c>
      <c r="BL883" s="171" t="s">
        <v>2487</v>
      </c>
      <c r="BM883" s="171" t="s">
        <v>347</v>
      </c>
      <c r="BN883" s="171" t="s">
        <v>2488</v>
      </c>
    </row>
    <row r="884" spans="62:66" ht="15">
      <c r="BJ884" s="171" t="s">
        <v>2489</v>
      </c>
      <c r="BK884" s="171" t="s">
        <v>2486</v>
      </c>
      <c r="BL884" s="171" t="s">
        <v>2487</v>
      </c>
      <c r="BM884" s="171" t="s">
        <v>347</v>
      </c>
      <c r="BN884" s="171" t="s">
        <v>2490</v>
      </c>
    </row>
    <row r="885" spans="62:66" ht="15">
      <c r="BJ885" s="171" t="s">
        <v>2491</v>
      </c>
      <c r="BK885" s="171" t="s">
        <v>398</v>
      </c>
      <c r="BL885" s="171" t="s">
        <v>399</v>
      </c>
      <c r="BM885" s="171" t="s">
        <v>352</v>
      </c>
      <c r="BN885" s="171" t="s">
        <v>2492</v>
      </c>
    </row>
    <row r="886" spans="62:66" ht="15">
      <c r="BJ886" s="171" t="s">
        <v>2493</v>
      </c>
      <c r="BK886" s="171" t="s">
        <v>521</v>
      </c>
      <c r="BL886" s="171" t="s">
        <v>522</v>
      </c>
      <c r="BM886" s="171" t="s">
        <v>314</v>
      </c>
      <c r="BN886" s="171" t="s">
        <v>2494</v>
      </c>
    </row>
    <row r="887" spans="62:66" ht="15">
      <c r="BJ887" s="171" t="s">
        <v>2495</v>
      </c>
      <c r="BK887" s="171" t="s">
        <v>521</v>
      </c>
      <c r="BL887" s="171" t="s">
        <v>522</v>
      </c>
      <c r="BM887" s="171" t="s">
        <v>314</v>
      </c>
      <c r="BN887" s="171" t="s">
        <v>2496</v>
      </c>
    </row>
    <row r="888" spans="62:66" ht="15">
      <c r="BJ888" s="171" t="s">
        <v>2497</v>
      </c>
      <c r="BK888" s="171" t="s">
        <v>544</v>
      </c>
      <c r="BL888" s="171" t="s">
        <v>545</v>
      </c>
      <c r="BM888" s="171" t="s">
        <v>304</v>
      </c>
      <c r="BN888" s="171" t="s">
        <v>2498</v>
      </c>
    </row>
    <row r="889" spans="62:66" ht="15">
      <c r="BJ889" s="171" t="s">
        <v>2499</v>
      </c>
      <c r="BK889" s="171" t="s">
        <v>345</v>
      </c>
      <c r="BL889" s="171" t="s">
        <v>346</v>
      </c>
      <c r="BM889" s="171" t="s">
        <v>347</v>
      </c>
      <c r="BN889" s="171" t="s">
        <v>2500</v>
      </c>
    </row>
    <row r="890" spans="62:66" ht="15">
      <c r="BJ890" s="171" t="s">
        <v>2501</v>
      </c>
      <c r="BK890" s="171" t="s">
        <v>2502</v>
      </c>
      <c r="BL890" s="171" t="s">
        <v>2503</v>
      </c>
      <c r="BM890" s="171" t="s">
        <v>433</v>
      </c>
      <c r="BN890" s="171" t="s">
        <v>2391</v>
      </c>
    </row>
    <row r="891" spans="62:66" ht="15">
      <c r="BJ891" s="171" t="s">
        <v>2504</v>
      </c>
      <c r="BK891" s="171" t="s">
        <v>2505</v>
      </c>
      <c r="BL891" s="171" t="s">
        <v>2506</v>
      </c>
      <c r="BM891" s="171" t="s">
        <v>334</v>
      </c>
      <c r="BN891" s="171" t="s">
        <v>2506</v>
      </c>
    </row>
    <row r="892" spans="62:66" ht="15">
      <c r="BJ892" s="171" t="s">
        <v>2507</v>
      </c>
      <c r="BK892" s="171" t="s">
        <v>479</v>
      </c>
      <c r="BL892" s="171" t="s">
        <v>480</v>
      </c>
      <c r="BM892" s="171" t="s">
        <v>314</v>
      </c>
      <c r="BN892" s="171" t="s">
        <v>704</v>
      </c>
    </row>
    <row r="893" spans="62:66" ht="15">
      <c r="BJ893" s="171" t="s">
        <v>2508</v>
      </c>
      <c r="BK893" s="171" t="s">
        <v>1080</v>
      </c>
      <c r="BL893" s="171" t="s">
        <v>1081</v>
      </c>
      <c r="BM893" s="171" t="s">
        <v>1082</v>
      </c>
      <c r="BN893" s="171" t="s">
        <v>2509</v>
      </c>
    </row>
    <row r="894" spans="62:66" ht="15">
      <c r="BJ894" s="171" t="s">
        <v>2510</v>
      </c>
      <c r="BK894" s="171" t="s">
        <v>345</v>
      </c>
      <c r="BL894" s="171" t="s">
        <v>346</v>
      </c>
      <c r="BM894" s="171" t="s">
        <v>347</v>
      </c>
      <c r="BN894" s="171" t="s">
        <v>2511</v>
      </c>
    </row>
    <row r="895" spans="62:66" ht="15">
      <c r="BJ895" s="171" t="s">
        <v>2512</v>
      </c>
      <c r="BK895" s="171" t="s">
        <v>474</v>
      </c>
      <c r="BL895" s="171" t="s">
        <v>2346</v>
      </c>
      <c r="BM895" s="171" t="s">
        <v>314</v>
      </c>
      <c r="BN895" s="171" t="s">
        <v>2513</v>
      </c>
    </row>
    <row r="896" spans="62:66" ht="15">
      <c r="BJ896" s="171" t="s">
        <v>2514</v>
      </c>
      <c r="BK896" s="171" t="s">
        <v>505</v>
      </c>
      <c r="BL896" s="171" t="s">
        <v>506</v>
      </c>
      <c r="BM896" s="171" t="s">
        <v>314</v>
      </c>
      <c r="BN896" s="171" t="s">
        <v>2515</v>
      </c>
    </row>
    <row r="897" spans="62:66" ht="15">
      <c r="BJ897" s="171" t="s">
        <v>2516</v>
      </c>
      <c r="BK897" s="171" t="s">
        <v>2517</v>
      </c>
      <c r="BL897" s="171" t="s">
        <v>2518</v>
      </c>
      <c r="BM897" s="171" t="s">
        <v>357</v>
      </c>
      <c r="BN897" s="171" t="s">
        <v>2519</v>
      </c>
    </row>
    <row r="898" spans="62:66" ht="15">
      <c r="BJ898" s="171" t="s">
        <v>2520</v>
      </c>
      <c r="BK898" s="171" t="s">
        <v>521</v>
      </c>
      <c r="BL898" s="171" t="s">
        <v>522</v>
      </c>
      <c r="BM898" s="171" t="s">
        <v>314</v>
      </c>
      <c r="BN898" s="171" t="s">
        <v>2521</v>
      </c>
    </row>
    <row r="899" spans="62:66" ht="15">
      <c r="BJ899" s="171" t="s">
        <v>2522</v>
      </c>
      <c r="BK899" s="171" t="s">
        <v>345</v>
      </c>
      <c r="BL899" s="171" t="s">
        <v>346</v>
      </c>
      <c r="BM899" s="171" t="s">
        <v>347</v>
      </c>
      <c r="BN899" s="171" t="s">
        <v>2523</v>
      </c>
    </row>
    <row r="900" spans="62:66" ht="15">
      <c r="BJ900" s="171" t="s">
        <v>2524</v>
      </c>
      <c r="BK900" s="171" t="s">
        <v>986</v>
      </c>
      <c r="BL900" s="171" t="s">
        <v>987</v>
      </c>
      <c r="BM900" s="171" t="s">
        <v>357</v>
      </c>
      <c r="BN900" s="171" t="s">
        <v>2525</v>
      </c>
    </row>
    <row r="901" spans="62:66" ht="15">
      <c r="BJ901" s="171" t="s">
        <v>2526</v>
      </c>
      <c r="BK901" s="171" t="s">
        <v>1000</v>
      </c>
      <c r="BL901" s="171" t="s">
        <v>1001</v>
      </c>
      <c r="BM901" s="171" t="s">
        <v>412</v>
      </c>
      <c r="BN901" s="171" t="s">
        <v>2527</v>
      </c>
    </row>
    <row r="902" spans="62:66" ht="15">
      <c r="BJ902" s="171" t="s">
        <v>2528</v>
      </c>
      <c r="BK902" s="171" t="s">
        <v>1589</v>
      </c>
      <c r="BL902" s="171" t="s">
        <v>1577</v>
      </c>
      <c r="BM902" s="171" t="s">
        <v>334</v>
      </c>
      <c r="BN902" s="171" t="s">
        <v>2529</v>
      </c>
    </row>
    <row r="903" spans="62:66" ht="15">
      <c r="BJ903" s="171" t="s">
        <v>2530</v>
      </c>
      <c r="BK903" s="171" t="s">
        <v>2531</v>
      </c>
      <c r="BL903" s="171" t="s">
        <v>2532</v>
      </c>
      <c r="BM903" s="171" t="s">
        <v>334</v>
      </c>
      <c r="BN903" s="171" t="s">
        <v>2533</v>
      </c>
    </row>
    <row r="904" spans="62:66" ht="15">
      <c r="BJ904" s="171" t="s">
        <v>2534</v>
      </c>
      <c r="BK904" s="171" t="s">
        <v>505</v>
      </c>
      <c r="BL904" s="171" t="s">
        <v>506</v>
      </c>
      <c r="BM904" s="171" t="s">
        <v>314</v>
      </c>
      <c r="BN904" s="171" t="s">
        <v>2535</v>
      </c>
    </row>
    <row r="905" spans="62:66" ht="15">
      <c r="BJ905" s="171" t="s">
        <v>2536</v>
      </c>
      <c r="BK905" s="171" t="s">
        <v>1197</v>
      </c>
      <c r="BL905" s="171" t="s">
        <v>1198</v>
      </c>
      <c r="BM905" s="171" t="s">
        <v>1199</v>
      </c>
      <c r="BN905" s="171" t="s">
        <v>2537</v>
      </c>
    </row>
    <row r="906" spans="62:66" ht="15">
      <c r="BJ906" s="171" t="s">
        <v>2538</v>
      </c>
      <c r="BK906" s="171" t="s">
        <v>2539</v>
      </c>
      <c r="BL906" s="171" t="s">
        <v>1923</v>
      </c>
      <c r="BM906" s="171" t="s">
        <v>304</v>
      </c>
      <c r="BN906" s="171" t="s">
        <v>2540</v>
      </c>
    </row>
    <row r="907" spans="62:66" ht="15">
      <c r="BJ907" s="171" t="s">
        <v>2541</v>
      </c>
      <c r="BK907" s="171" t="s">
        <v>2517</v>
      </c>
      <c r="BL907" s="171" t="s">
        <v>2518</v>
      </c>
      <c r="BM907" s="171" t="s">
        <v>357</v>
      </c>
      <c r="BN907" s="171" t="s">
        <v>2542</v>
      </c>
    </row>
    <row r="908" spans="62:66" ht="15">
      <c r="BJ908" s="171" t="s">
        <v>2543</v>
      </c>
      <c r="BK908" s="171" t="s">
        <v>341</v>
      </c>
      <c r="BL908" s="171" t="s">
        <v>342</v>
      </c>
      <c r="BM908" s="171" t="s">
        <v>334</v>
      </c>
      <c r="BN908" s="171" t="s">
        <v>2544</v>
      </c>
    </row>
    <row r="909" spans="62:66" ht="15">
      <c r="BJ909" s="171" t="s">
        <v>2545</v>
      </c>
      <c r="BK909" s="171" t="s">
        <v>2546</v>
      </c>
      <c r="BL909" s="171" t="s">
        <v>420</v>
      </c>
      <c r="BM909" s="171" t="s">
        <v>347</v>
      </c>
      <c r="BN909" s="171" t="s">
        <v>2547</v>
      </c>
    </row>
    <row r="910" spans="62:66" ht="15">
      <c r="BJ910" s="171" t="s">
        <v>2548</v>
      </c>
      <c r="BK910" s="171" t="s">
        <v>402</v>
      </c>
      <c r="BL910" s="171" t="s">
        <v>403</v>
      </c>
      <c r="BM910" s="171" t="s">
        <v>334</v>
      </c>
      <c r="BN910" s="171" t="s">
        <v>2549</v>
      </c>
    </row>
    <row r="911" spans="62:66" ht="15">
      <c r="BJ911" s="171" t="s">
        <v>2550</v>
      </c>
      <c r="BK911" s="171" t="s">
        <v>345</v>
      </c>
      <c r="BL911" s="171" t="s">
        <v>346</v>
      </c>
      <c r="BM911" s="171" t="s">
        <v>347</v>
      </c>
      <c r="BN911" s="171" t="s">
        <v>2551</v>
      </c>
    </row>
    <row r="912" spans="62:66" ht="15">
      <c r="BJ912" s="171" t="s">
        <v>2552</v>
      </c>
      <c r="BK912" s="171" t="s">
        <v>1589</v>
      </c>
      <c r="BL912" s="171" t="s">
        <v>1577</v>
      </c>
      <c r="BM912" s="171" t="s">
        <v>334</v>
      </c>
      <c r="BN912" s="171" t="s">
        <v>2553</v>
      </c>
    </row>
    <row r="913" spans="62:66" ht="15">
      <c r="BJ913" s="171" t="s">
        <v>2554</v>
      </c>
      <c r="BK913" s="171" t="s">
        <v>2555</v>
      </c>
      <c r="BL913" s="171" t="s">
        <v>420</v>
      </c>
      <c r="BM913" s="171" t="s">
        <v>304</v>
      </c>
      <c r="BN913" s="171" t="s">
        <v>2556</v>
      </c>
    </row>
    <row r="914" spans="62:66" ht="15">
      <c r="BJ914" s="171" t="s">
        <v>2557</v>
      </c>
      <c r="BK914" s="171" t="s">
        <v>327</v>
      </c>
      <c r="BL914" s="171" t="s">
        <v>328</v>
      </c>
      <c r="BM914" s="171" t="s">
        <v>329</v>
      </c>
      <c r="BN914" s="171" t="s">
        <v>2558</v>
      </c>
    </row>
    <row r="915" spans="62:66" ht="15">
      <c r="BJ915" s="171" t="s">
        <v>2559</v>
      </c>
      <c r="BK915" s="171" t="s">
        <v>1589</v>
      </c>
      <c r="BL915" s="171" t="s">
        <v>1577</v>
      </c>
      <c r="BM915" s="171" t="s">
        <v>334</v>
      </c>
      <c r="BN915" s="171" t="s">
        <v>2560</v>
      </c>
    </row>
    <row r="916" spans="62:66" ht="15">
      <c r="BJ916" s="171" t="s">
        <v>2561</v>
      </c>
      <c r="BK916" s="171" t="s">
        <v>521</v>
      </c>
      <c r="BL916" s="171" t="s">
        <v>522</v>
      </c>
      <c r="BM916" s="171" t="s">
        <v>314</v>
      </c>
      <c r="BN916" s="171" t="s">
        <v>2562</v>
      </c>
    </row>
    <row r="917" spans="62:66" ht="15">
      <c r="BJ917" s="171" t="s">
        <v>2563</v>
      </c>
      <c r="BK917" s="171" t="s">
        <v>2564</v>
      </c>
      <c r="BL917" s="171" t="s">
        <v>2565</v>
      </c>
      <c r="BM917" s="171" t="s">
        <v>304</v>
      </c>
      <c r="BN917" s="171" t="s">
        <v>2566</v>
      </c>
    </row>
    <row r="918" spans="62:66" ht="15">
      <c r="BJ918" s="171" t="s">
        <v>2567</v>
      </c>
      <c r="BK918" s="171" t="s">
        <v>2003</v>
      </c>
      <c r="BL918" s="171" t="s">
        <v>2004</v>
      </c>
      <c r="BM918" s="171" t="s">
        <v>2005</v>
      </c>
      <c r="BN918" s="171" t="s">
        <v>2568</v>
      </c>
    </row>
    <row r="919" spans="62:66" ht="15">
      <c r="BJ919" s="171" t="s">
        <v>2569</v>
      </c>
      <c r="BK919" s="171" t="s">
        <v>986</v>
      </c>
      <c r="BL919" s="171" t="s">
        <v>987</v>
      </c>
      <c r="BM919" s="171" t="s">
        <v>357</v>
      </c>
      <c r="BN919" s="171" t="s">
        <v>2570</v>
      </c>
    </row>
    <row r="920" spans="62:66" ht="15">
      <c r="BJ920" s="171" t="s">
        <v>2571</v>
      </c>
      <c r="BK920" s="171" t="s">
        <v>1381</v>
      </c>
      <c r="BL920" s="171" t="s">
        <v>1382</v>
      </c>
      <c r="BM920" s="171" t="s">
        <v>1383</v>
      </c>
      <c r="BN920" s="171" t="s">
        <v>2572</v>
      </c>
    </row>
    <row r="921" spans="62:66" ht="15">
      <c r="BJ921" s="171" t="s">
        <v>2573</v>
      </c>
      <c r="BK921" s="171" t="s">
        <v>663</v>
      </c>
      <c r="BL921" s="171" t="s">
        <v>664</v>
      </c>
      <c r="BM921" s="171" t="s">
        <v>665</v>
      </c>
      <c r="BN921" s="171" t="s">
        <v>2574</v>
      </c>
    </row>
    <row r="922" spans="62:66" ht="15">
      <c r="BJ922" s="171" t="s">
        <v>2575</v>
      </c>
      <c r="BK922" s="171" t="s">
        <v>1301</v>
      </c>
      <c r="BL922" s="171" t="s">
        <v>1302</v>
      </c>
      <c r="BM922" s="171" t="s">
        <v>1303</v>
      </c>
      <c r="BN922" s="171" t="s">
        <v>2576</v>
      </c>
    </row>
    <row r="923" spans="62:66" ht="15">
      <c r="BJ923" s="171" t="s">
        <v>2577</v>
      </c>
      <c r="BK923" s="171" t="s">
        <v>2578</v>
      </c>
      <c r="BL923" s="171" t="s">
        <v>420</v>
      </c>
      <c r="BM923" s="171" t="s">
        <v>304</v>
      </c>
      <c r="BN923" s="171" t="s">
        <v>2579</v>
      </c>
    </row>
    <row r="924" spans="62:66" ht="15">
      <c r="BJ924" s="171" t="s">
        <v>2580</v>
      </c>
      <c r="BK924" s="171" t="s">
        <v>345</v>
      </c>
      <c r="BL924" s="171" t="s">
        <v>346</v>
      </c>
      <c r="BM924" s="171" t="s">
        <v>347</v>
      </c>
      <c r="BN924" s="171" t="s">
        <v>2581</v>
      </c>
    </row>
    <row r="925" spans="62:66" ht="15">
      <c r="BJ925" s="171" t="s">
        <v>2582</v>
      </c>
      <c r="BK925" s="171" t="s">
        <v>345</v>
      </c>
      <c r="BL925" s="171" t="s">
        <v>346</v>
      </c>
      <c r="BM925" s="171" t="s">
        <v>347</v>
      </c>
      <c r="BN925" s="171" t="s">
        <v>2583</v>
      </c>
    </row>
    <row r="926" spans="62:66" ht="15">
      <c r="BJ926" s="171" t="s">
        <v>2584</v>
      </c>
      <c r="BK926" s="171" t="s">
        <v>889</v>
      </c>
      <c r="BL926" s="171" t="s">
        <v>890</v>
      </c>
      <c r="BM926" s="171" t="s">
        <v>433</v>
      </c>
      <c r="BN926" s="171" t="s">
        <v>2585</v>
      </c>
    </row>
    <row r="927" spans="62:66" ht="15">
      <c r="BJ927" s="171" t="s">
        <v>2586</v>
      </c>
      <c r="BK927" s="171" t="s">
        <v>663</v>
      </c>
      <c r="BL927" s="171" t="s">
        <v>664</v>
      </c>
      <c r="BM927" s="171" t="s">
        <v>665</v>
      </c>
      <c r="BN927" s="171" t="s">
        <v>2587</v>
      </c>
    </row>
    <row r="928" spans="62:66" ht="15">
      <c r="BJ928" s="171" t="s">
        <v>2588</v>
      </c>
      <c r="BK928" s="171" t="s">
        <v>2517</v>
      </c>
      <c r="BL928" s="171" t="s">
        <v>2518</v>
      </c>
      <c r="BM928" s="171" t="s">
        <v>357</v>
      </c>
      <c r="BN928" s="171" t="s">
        <v>2589</v>
      </c>
    </row>
    <row r="929" spans="62:66" ht="15">
      <c r="BJ929" s="171" t="s">
        <v>2590</v>
      </c>
      <c r="BK929" s="171" t="s">
        <v>663</v>
      </c>
      <c r="BL929" s="171" t="s">
        <v>664</v>
      </c>
      <c r="BM929" s="171" t="s">
        <v>665</v>
      </c>
      <c r="BN929" s="171" t="s">
        <v>2591</v>
      </c>
    </row>
    <row r="930" spans="62:66" ht="15">
      <c r="BJ930" s="171" t="s">
        <v>2592</v>
      </c>
      <c r="BK930" s="171" t="s">
        <v>1133</v>
      </c>
      <c r="BL930" s="171" t="s">
        <v>1134</v>
      </c>
      <c r="BM930" s="171" t="s">
        <v>352</v>
      </c>
      <c r="BN930" s="171" t="s">
        <v>2593</v>
      </c>
    </row>
    <row r="931" spans="62:66" ht="15">
      <c r="BJ931" s="171" t="s">
        <v>2594</v>
      </c>
      <c r="BK931" s="171" t="s">
        <v>2595</v>
      </c>
      <c r="BL931" s="171" t="s">
        <v>1353</v>
      </c>
      <c r="BM931" s="171" t="s">
        <v>304</v>
      </c>
      <c r="BN931" s="171" t="s">
        <v>2596</v>
      </c>
    </row>
    <row r="932" spans="62:66" ht="15">
      <c r="BJ932" s="171" t="s">
        <v>2597</v>
      </c>
      <c r="BK932" s="171" t="s">
        <v>2598</v>
      </c>
      <c r="BL932" s="171" t="s">
        <v>2599</v>
      </c>
      <c r="BM932" s="171">
        <v>0</v>
      </c>
      <c r="BN932" s="171">
        <v>0</v>
      </c>
    </row>
    <row r="933" spans="62:66" ht="15">
      <c r="BJ933" s="171" t="s">
        <v>2600</v>
      </c>
      <c r="BK933" s="171" t="s">
        <v>663</v>
      </c>
      <c r="BL933" s="171" t="s">
        <v>664</v>
      </c>
      <c r="BM933" s="171" t="s">
        <v>665</v>
      </c>
      <c r="BN933" s="171" t="s">
        <v>2601</v>
      </c>
    </row>
    <row r="934" spans="62:66" ht="15">
      <c r="BJ934" s="171" t="s">
        <v>2602</v>
      </c>
      <c r="BK934" s="171" t="s">
        <v>2603</v>
      </c>
      <c r="BL934" s="171" t="s">
        <v>890</v>
      </c>
      <c r="BM934" s="171" t="s">
        <v>304</v>
      </c>
      <c r="BN934" s="171" t="s">
        <v>2604</v>
      </c>
    </row>
    <row r="935" spans="62:66" ht="15">
      <c r="BJ935" s="171" t="s">
        <v>2605</v>
      </c>
      <c r="BK935" s="171" t="s">
        <v>521</v>
      </c>
      <c r="BL935" s="171" t="s">
        <v>522</v>
      </c>
      <c r="BM935" s="171" t="s">
        <v>314</v>
      </c>
      <c r="BN935" s="171" t="s">
        <v>2606</v>
      </c>
    </row>
    <row r="936" spans="62:66" ht="15">
      <c r="BJ936" s="171" t="s">
        <v>2607</v>
      </c>
      <c r="BK936" s="171" t="s">
        <v>663</v>
      </c>
      <c r="BL936" s="171" t="s">
        <v>664</v>
      </c>
      <c r="BM936" s="171" t="s">
        <v>665</v>
      </c>
      <c r="BN936" s="171" t="s">
        <v>2608</v>
      </c>
    </row>
    <row r="937" spans="62:66" ht="15">
      <c r="BJ937" s="171" t="s">
        <v>2609</v>
      </c>
      <c r="BK937" s="171" t="s">
        <v>1589</v>
      </c>
      <c r="BL937" s="171" t="s">
        <v>1577</v>
      </c>
      <c r="BM937" s="171" t="s">
        <v>334</v>
      </c>
      <c r="BN937" s="171" t="s">
        <v>2610</v>
      </c>
    </row>
    <row r="938" spans="62:66" ht="15">
      <c r="BJ938" s="171" t="s">
        <v>2611</v>
      </c>
      <c r="BK938" s="171" t="s">
        <v>332</v>
      </c>
      <c r="BL938" s="171" t="s">
        <v>333</v>
      </c>
      <c r="BM938" s="171" t="s">
        <v>334</v>
      </c>
      <c r="BN938" s="171" t="s">
        <v>2612</v>
      </c>
    </row>
    <row r="939" spans="62:66" ht="15">
      <c r="BJ939" s="171" t="s">
        <v>2613</v>
      </c>
      <c r="BK939" s="171" t="s">
        <v>663</v>
      </c>
      <c r="BL939" s="171" t="s">
        <v>664</v>
      </c>
      <c r="BM939" s="171" t="s">
        <v>665</v>
      </c>
      <c r="BN939" s="171" t="s">
        <v>2614</v>
      </c>
    </row>
    <row r="940" spans="62:66" ht="15">
      <c r="BJ940" s="171" t="s">
        <v>2615</v>
      </c>
      <c r="BK940" s="171" t="s">
        <v>2616</v>
      </c>
      <c r="BL940" s="171" t="s">
        <v>2617</v>
      </c>
      <c r="BM940" s="171" t="s">
        <v>1082</v>
      </c>
      <c r="BN940" s="171" t="s">
        <v>2618</v>
      </c>
    </row>
    <row r="941" spans="62:66" ht="15">
      <c r="BJ941" s="171" t="s">
        <v>2619</v>
      </c>
      <c r="BK941" s="171" t="s">
        <v>485</v>
      </c>
      <c r="BL941" s="171" t="s">
        <v>486</v>
      </c>
      <c r="BM941" s="171" t="s">
        <v>304</v>
      </c>
      <c r="BN941" s="171" t="s">
        <v>2620</v>
      </c>
    </row>
    <row r="942" spans="62:66" ht="15">
      <c r="BJ942" s="171" t="s">
        <v>2621</v>
      </c>
      <c r="BK942" s="171" t="s">
        <v>2622</v>
      </c>
      <c r="BL942" s="171" t="s">
        <v>420</v>
      </c>
      <c r="BM942" s="171" t="s">
        <v>304</v>
      </c>
      <c r="BN942" s="171" t="s">
        <v>2623</v>
      </c>
    </row>
    <row r="943" spans="62:66" ht="15">
      <c r="BJ943" s="171" t="s">
        <v>2624</v>
      </c>
      <c r="BK943" s="171" t="s">
        <v>2625</v>
      </c>
      <c r="BL943" s="171" t="s">
        <v>420</v>
      </c>
      <c r="BM943" s="171" t="s">
        <v>304</v>
      </c>
      <c r="BN943" s="171" t="s">
        <v>2626</v>
      </c>
    </row>
    <row r="944" spans="62:66" ht="15">
      <c r="BJ944" s="171" t="s">
        <v>2627</v>
      </c>
      <c r="BK944" s="171" t="s">
        <v>663</v>
      </c>
      <c r="BL944" s="171" t="s">
        <v>664</v>
      </c>
      <c r="BM944" s="171" t="s">
        <v>665</v>
      </c>
      <c r="BN944" s="171" t="s">
        <v>2628</v>
      </c>
    </row>
    <row r="945" spans="62:66" ht="15">
      <c r="BJ945" s="171" t="s">
        <v>2629</v>
      </c>
      <c r="BK945" s="171" t="s">
        <v>663</v>
      </c>
      <c r="BL945" s="171" t="s">
        <v>664</v>
      </c>
      <c r="BM945" s="171" t="s">
        <v>665</v>
      </c>
      <c r="BN945" s="171" t="s">
        <v>2630</v>
      </c>
    </row>
    <row r="946" spans="62:66" ht="15">
      <c r="BJ946" s="171" t="s">
        <v>2631</v>
      </c>
      <c r="BK946" s="171" t="s">
        <v>1133</v>
      </c>
      <c r="BL946" s="171" t="s">
        <v>1134</v>
      </c>
      <c r="BM946" s="171" t="s">
        <v>352</v>
      </c>
      <c r="BN946" s="171" t="s">
        <v>2632</v>
      </c>
    </row>
    <row r="947" spans="62:66" ht="15">
      <c r="BJ947" s="171" t="s">
        <v>2633</v>
      </c>
      <c r="BK947" s="171" t="s">
        <v>2634</v>
      </c>
      <c r="BL947" s="171" t="s">
        <v>420</v>
      </c>
      <c r="BM947" s="171" t="s">
        <v>304</v>
      </c>
      <c r="BN947" s="171" t="s">
        <v>2635</v>
      </c>
    </row>
    <row r="948" spans="62:66" ht="15">
      <c r="BJ948" s="171" t="s">
        <v>2636</v>
      </c>
      <c r="BK948" s="171" t="s">
        <v>402</v>
      </c>
      <c r="BL948" s="171" t="s">
        <v>403</v>
      </c>
      <c r="BM948" s="171" t="s">
        <v>334</v>
      </c>
      <c r="BN948" s="171" t="s">
        <v>2637</v>
      </c>
    </row>
    <row r="949" spans="62:66" ht="15">
      <c r="BJ949" s="171" t="s">
        <v>2638</v>
      </c>
      <c r="BK949" s="171" t="s">
        <v>663</v>
      </c>
      <c r="BL949" s="171" t="s">
        <v>664</v>
      </c>
      <c r="BM949" s="171" t="s">
        <v>665</v>
      </c>
      <c r="BN949" s="171" t="s">
        <v>2639</v>
      </c>
    </row>
    <row r="950" spans="62:66" ht="15">
      <c r="BJ950" s="171" t="s">
        <v>2640</v>
      </c>
      <c r="BK950" s="171" t="s">
        <v>489</v>
      </c>
      <c r="BL950" s="171" t="s">
        <v>490</v>
      </c>
      <c r="BM950" s="171" t="s">
        <v>412</v>
      </c>
      <c r="BN950" s="171" t="s">
        <v>2641</v>
      </c>
    </row>
    <row r="951" spans="62:66" ht="15">
      <c r="BJ951" s="171" t="s">
        <v>2642</v>
      </c>
      <c r="BK951" s="171" t="s">
        <v>732</v>
      </c>
      <c r="BL951" s="171" t="s">
        <v>733</v>
      </c>
      <c r="BM951" s="171" t="s">
        <v>334</v>
      </c>
      <c r="BN951" s="171" t="s">
        <v>2643</v>
      </c>
    </row>
    <row r="952" spans="62:66" ht="15">
      <c r="BJ952" s="171" t="s">
        <v>2644</v>
      </c>
      <c r="BK952" s="171" t="s">
        <v>565</v>
      </c>
      <c r="BL952" s="171" t="s">
        <v>566</v>
      </c>
      <c r="BM952" s="171" t="s">
        <v>412</v>
      </c>
      <c r="BN952" s="171" t="s">
        <v>2645</v>
      </c>
    </row>
    <row r="953" spans="62:66" ht="15">
      <c r="BJ953" s="171" t="s">
        <v>2646</v>
      </c>
      <c r="BK953" s="171" t="s">
        <v>663</v>
      </c>
      <c r="BL953" s="171" t="s">
        <v>664</v>
      </c>
      <c r="BM953" s="171" t="s">
        <v>665</v>
      </c>
      <c r="BN953" s="171" t="s">
        <v>2647</v>
      </c>
    </row>
    <row r="954" spans="62:66" ht="15">
      <c r="BJ954" s="171" t="s">
        <v>2648</v>
      </c>
      <c r="BK954" s="171" t="s">
        <v>663</v>
      </c>
      <c r="BL954" s="171" t="s">
        <v>664</v>
      </c>
      <c r="BM954" s="171" t="s">
        <v>665</v>
      </c>
      <c r="BN954" s="171" t="s">
        <v>2649</v>
      </c>
    </row>
    <row r="955" spans="62:66" ht="15">
      <c r="BJ955" s="171" t="s">
        <v>2650</v>
      </c>
      <c r="BK955" s="171" t="s">
        <v>2651</v>
      </c>
      <c r="BL955" s="171" t="s">
        <v>2652</v>
      </c>
      <c r="BM955" s="171" t="s">
        <v>2653</v>
      </c>
      <c r="BN955" s="171" t="s">
        <v>2654</v>
      </c>
    </row>
    <row r="956" spans="62:66" ht="15">
      <c r="BJ956" s="171" t="s">
        <v>2655</v>
      </c>
      <c r="BK956" s="171" t="s">
        <v>415</v>
      </c>
      <c r="BL956" s="171" t="s">
        <v>416</v>
      </c>
      <c r="BM956" s="171" t="s">
        <v>304</v>
      </c>
      <c r="BN956" s="171" t="s">
        <v>2656</v>
      </c>
    </row>
    <row r="957" spans="62:66" ht="15">
      <c r="BJ957" s="171" t="s">
        <v>2657</v>
      </c>
      <c r="BK957" s="171" t="s">
        <v>1716</v>
      </c>
      <c r="BL957" s="171" t="s">
        <v>1717</v>
      </c>
      <c r="BM957" s="171" t="s">
        <v>347</v>
      </c>
      <c r="BN957" s="171" t="s">
        <v>2658</v>
      </c>
    </row>
    <row r="958" spans="62:66" ht="15">
      <c r="BJ958" s="171" t="s">
        <v>2659</v>
      </c>
      <c r="BK958" s="171" t="s">
        <v>479</v>
      </c>
      <c r="BL958" s="171" t="s">
        <v>480</v>
      </c>
      <c r="BM958" s="171" t="s">
        <v>314</v>
      </c>
      <c r="BN958" s="171" t="s">
        <v>2660</v>
      </c>
    </row>
    <row r="959" spans="62:66" ht="15">
      <c r="BJ959" s="171" t="s">
        <v>2661</v>
      </c>
      <c r="BK959" s="171" t="s">
        <v>1306</v>
      </c>
      <c r="BL959" s="171" t="s">
        <v>1307</v>
      </c>
      <c r="BM959" s="171" t="s">
        <v>1303</v>
      </c>
      <c r="BN959" s="171" t="s">
        <v>2662</v>
      </c>
    </row>
    <row r="960" spans="62:66" ht="15">
      <c r="BJ960" s="171" t="s">
        <v>2663</v>
      </c>
      <c r="BK960" s="171" t="s">
        <v>509</v>
      </c>
      <c r="BL960" s="171" t="s">
        <v>510</v>
      </c>
      <c r="BM960" s="171" t="s">
        <v>412</v>
      </c>
      <c r="BN960" s="171" t="s">
        <v>2664</v>
      </c>
    </row>
    <row r="961" spans="62:66" ht="15">
      <c r="BJ961" s="171" t="s">
        <v>2665</v>
      </c>
      <c r="BK961" s="171" t="s">
        <v>663</v>
      </c>
      <c r="BL961" s="171" t="s">
        <v>664</v>
      </c>
      <c r="BM961" s="171" t="s">
        <v>665</v>
      </c>
      <c r="BN961" s="171" t="s">
        <v>2666</v>
      </c>
    </row>
    <row r="962" spans="62:66" ht="15">
      <c r="BJ962" s="171" t="s">
        <v>2667</v>
      </c>
      <c r="BK962" s="171" t="s">
        <v>402</v>
      </c>
      <c r="BL962" s="171" t="s">
        <v>403</v>
      </c>
      <c r="BM962" s="171" t="s">
        <v>334</v>
      </c>
      <c r="BN962" s="171" t="s">
        <v>2668</v>
      </c>
    </row>
    <row r="963" spans="62:66" ht="15">
      <c r="BJ963" s="171" t="s">
        <v>2669</v>
      </c>
      <c r="BK963" s="171" t="s">
        <v>2670</v>
      </c>
      <c r="BL963" s="171" t="s">
        <v>2671</v>
      </c>
      <c r="BM963" s="171" t="s">
        <v>2005</v>
      </c>
      <c r="BN963" s="171" t="s">
        <v>2672</v>
      </c>
    </row>
    <row r="964" spans="62:66" ht="15">
      <c r="BJ964" s="171" t="s">
        <v>2673</v>
      </c>
      <c r="BK964" s="171" t="s">
        <v>485</v>
      </c>
      <c r="BL964" s="171" t="s">
        <v>486</v>
      </c>
      <c r="BM964" s="171" t="s">
        <v>304</v>
      </c>
      <c r="BN964" s="171" t="s">
        <v>2674</v>
      </c>
    </row>
    <row r="965" spans="62:66" ht="15">
      <c r="BJ965" s="171" t="s">
        <v>2675</v>
      </c>
      <c r="BK965" s="171" t="s">
        <v>2217</v>
      </c>
      <c r="BL965" s="171" t="s">
        <v>2358</v>
      </c>
      <c r="BM965" s="171" t="s">
        <v>304</v>
      </c>
      <c r="BN965" s="171" t="s">
        <v>2676</v>
      </c>
    </row>
    <row r="966" spans="62:66" ht="15">
      <c r="BJ966" s="171" t="s">
        <v>2677</v>
      </c>
      <c r="BK966" s="171" t="s">
        <v>2678</v>
      </c>
      <c r="BL966" s="171" t="s">
        <v>420</v>
      </c>
      <c r="BM966" s="171" t="s">
        <v>347</v>
      </c>
      <c r="BN966" s="171" t="s">
        <v>2679</v>
      </c>
    </row>
    <row r="967" spans="62:66" ht="15">
      <c r="BJ967" s="171" t="s">
        <v>2680</v>
      </c>
      <c r="BK967" s="171" t="s">
        <v>2517</v>
      </c>
      <c r="BL967" s="171" t="s">
        <v>2518</v>
      </c>
      <c r="BM967" s="171" t="s">
        <v>357</v>
      </c>
      <c r="BN967" s="171" t="s">
        <v>2681</v>
      </c>
    </row>
    <row r="968" spans="62:66" ht="15">
      <c r="BJ968" s="171" t="s">
        <v>2682</v>
      </c>
      <c r="BK968" s="171" t="s">
        <v>505</v>
      </c>
      <c r="BL968" s="171" t="s">
        <v>506</v>
      </c>
      <c r="BM968" s="171" t="s">
        <v>314</v>
      </c>
      <c r="BN968" s="171" t="s">
        <v>2683</v>
      </c>
    </row>
    <row r="969" spans="62:66" ht="15">
      <c r="BJ969" s="171" t="s">
        <v>2684</v>
      </c>
      <c r="BK969" s="171" t="s">
        <v>402</v>
      </c>
      <c r="BL969" s="171" t="s">
        <v>403</v>
      </c>
      <c r="BM969" s="171" t="s">
        <v>334</v>
      </c>
      <c r="BN969" s="171" t="s">
        <v>2685</v>
      </c>
    </row>
    <row r="970" spans="62:66" ht="15">
      <c r="BJ970" s="171" t="s">
        <v>2686</v>
      </c>
      <c r="BK970" s="171" t="s">
        <v>398</v>
      </c>
      <c r="BL970" s="171" t="s">
        <v>399</v>
      </c>
      <c r="BM970" s="171" t="s">
        <v>352</v>
      </c>
      <c r="BN970" s="171" t="s">
        <v>2687</v>
      </c>
    </row>
    <row r="971" spans="62:66" ht="15">
      <c r="BJ971" s="171" t="s">
        <v>2688</v>
      </c>
      <c r="BK971" s="171" t="s">
        <v>1175</v>
      </c>
      <c r="BL971" s="171" t="s">
        <v>1176</v>
      </c>
      <c r="BM971" s="171" t="s">
        <v>1177</v>
      </c>
      <c r="BN971" s="171" t="s">
        <v>2689</v>
      </c>
    </row>
    <row r="972" spans="62:66" ht="15">
      <c r="BJ972" s="171" t="s">
        <v>2690</v>
      </c>
      <c r="BK972" s="171" t="s">
        <v>1843</v>
      </c>
      <c r="BL972" s="171" t="s">
        <v>1844</v>
      </c>
      <c r="BM972" s="171" t="s">
        <v>334</v>
      </c>
      <c r="BN972" s="171" t="s">
        <v>2691</v>
      </c>
    </row>
    <row r="973" spans="62:66" ht="15">
      <c r="BJ973" s="171" t="s">
        <v>2692</v>
      </c>
      <c r="BK973" s="171" t="s">
        <v>1133</v>
      </c>
      <c r="BL973" s="171" t="s">
        <v>1134</v>
      </c>
      <c r="BM973" s="171" t="s">
        <v>352</v>
      </c>
      <c r="BN973" s="171" t="s">
        <v>2693</v>
      </c>
    </row>
    <row r="974" spans="62:66" ht="15">
      <c r="BJ974" s="171" t="s">
        <v>2694</v>
      </c>
      <c r="BK974" s="171" t="s">
        <v>474</v>
      </c>
      <c r="BL974" s="171" t="s">
        <v>2346</v>
      </c>
      <c r="BM974" s="171" t="s">
        <v>314</v>
      </c>
      <c r="BN974" s="171" t="s">
        <v>2695</v>
      </c>
    </row>
    <row r="975" spans="62:66" ht="15">
      <c r="BJ975" s="171" t="s">
        <v>2696</v>
      </c>
      <c r="BK975" s="171" t="s">
        <v>663</v>
      </c>
      <c r="BL975" s="171" t="s">
        <v>664</v>
      </c>
      <c r="BM975" s="171" t="s">
        <v>665</v>
      </c>
      <c r="BN975" s="171" t="s">
        <v>2697</v>
      </c>
    </row>
    <row r="976" spans="62:66" ht="15">
      <c r="BJ976" s="171" t="s">
        <v>2698</v>
      </c>
      <c r="BK976" s="171" t="s">
        <v>402</v>
      </c>
      <c r="BL976" s="171" t="s">
        <v>403</v>
      </c>
      <c r="BM976" s="171" t="s">
        <v>334</v>
      </c>
      <c r="BN976" s="171" t="s">
        <v>2699</v>
      </c>
    </row>
    <row r="977" spans="62:66" ht="15">
      <c r="BJ977" s="171" t="s">
        <v>2700</v>
      </c>
      <c r="BK977" s="171" t="s">
        <v>2701</v>
      </c>
      <c r="BL977" s="171" t="s">
        <v>2702</v>
      </c>
      <c r="BM977" s="171" t="s">
        <v>665</v>
      </c>
      <c r="BN977" s="171" t="s">
        <v>2703</v>
      </c>
    </row>
    <row r="978" spans="62:66" ht="15">
      <c r="BJ978" s="171" t="s">
        <v>2704</v>
      </c>
      <c r="BK978" s="171" t="s">
        <v>2705</v>
      </c>
      <c r="BL978" s="171" t="s">
        <v>2706</v>
      </c>
      <c r="BM978" s="171" t="s">
        <v>433</v>
      </c>
      <c r="BN978" s="171" t="s">
        <v>2707</v>
      </c>
    </row>
    <row r="979" spans="62:66" ht="15">
      <c r="BJ979" s="171" t="s">
        <v>2708</v>
      </c>
      <c r="BK979" s="171" t="s">
        <v>489</v>
      </c>
      <c r="BL979" s="171" t="s">
        <v>490</v>
      </c>
      <c r="BM979" s="171" t="s">
        <v>412</v>
      </c>
      <c r="BN979" s="171" t="s">
        <v>2709</v>
      </c>
    </row>
    <row r="980" spans="62:66" ht="15">
      <c r="BJ980" s="171" t="s">
        <v>2710</v>
      </c>
      <c r="BK980" s="171" t="s">
        <v>402</v>
      </c>
      <c r="BL980" s="171" t="s">
        <v>403</v>
      </c>
      <c r="BM980" s="171" t="s">
        <v>334</v>
      </c>
      <c r="BN980" s="171" t="s">
        <v>2711</v>
      </c>
    </row>
    <row r="981" spans="62:66" ht="15">
      <c r="BJ981" s="171" t="s">
        <v>2712</v>
      </c>
      <c r="BK981" s="171" t="s">
        <v>2217</v>
      </c>
      <c r="BL981" s="171" t="s">
        <v>2358</v>
      </c>
      <c r="BM981" s="171" t="s">
        <v>304</v>
      </c>
      <c r="BN981" s="171" t="s">
        <v>2713</v>
      </c>
    </row>
    <row r="982" spans="62:66" ht="15">
      <c r="BJ982" s="171" t="s">
        <v>2714</v>
      </c>
      <c r="BK982" s="171" t="s">
        <v>1254</v>
      </c>
      <c r="BL982" s="171" t="s">
        <v>1255</v>
      </c>
      <c r="BM982" s="171" t="s">
        <v>334</v>
      </c>
      <c r="BN982" s="171" t="s">
        <v>2715</v>
      </c>
    </row>
    <row r="983" spans="62:66" ht="15">
      <c r="BJ983" s="171" t="s">
        <v>2716</v>
      </c>
      <c r="BK983" s="171" t="s">
        <v>364</v>
      </c>
      <c r="BL983" s="171" t="s">
        <v>365</v>
      </c>
      <c r="BM983" s="171" t="s">
        <v>334</v>
      </c>
      <c r="BN983" s="171" t="s">
        <v>2717</v>
      </c>
    </row>
    <row r="984" spans="62:66" ht="15">
      <c r="BJ984" s="171" t="s">
        <v>2718</v>
      </c>
      <c r="BK984" s="171" t="s">
        <v>2719</v>
      </c>
      <c r="BL984" s="171" t="s">
        <v>2720</v>
      </c>
      <c r="BM984" s="171" t="s">
        <v>1082</v>
      </c>
      <c r="BN984" s="171" t="s">
        <v>2721</v>
      </c>
    </row>
    <row r="985" spans="62:66" ht="15">
      <c r="BJ985" s="171" t="s">
        <v>2722</v>
      </c>
      <c r="BK985" s="171" t="s">
        <v>2217</v>
      </c>
      <c r="BL985" s="171" t="s">
        <v>2358</v>
      </c>
      <c r="BM985" s="171" t="s">
        <v>304</v>
      </c>
      <c r="BN985" s="171" t="s">
        <v>2723</v>
      </c>
    </row>
    <row r="986" spans="62:66" ht="15">
      <c r="BJ986" s="171" t="s">
        <v>2724</v>
      </c>
      <c r="BK986" s="171" t="s">
        <v>2217</v>
      </c>
      <c r="BL986" s="171" t="s">
        <v>2358</v>
      </c>
      <c r="BM986" s="171" t="s">
        <v>304</v>
      </c>
      <c r="BN986" s="171" t="s">
        <v>2725</v>
      </c>
    </row>
    <row r="987" spans="62:66" ht="15">
      <c r="BJ987" s="171" t="s">
        <v>2726</v>
      </c>
      <c r="BK987" s="171" t="s">
        <v>2217</v>
      </c>
      <c r="BL987" s="171" t="s">
        <v>2358</v>
      </c>
      <c r="BM987" s="171" t="s">
        <v>304</v>
      </c>
      <c r="BN987" s="171" t="s">
        <v>2727</v>
      </c>
    </row>
    <row r="988" spans="62:66" ht="15">
      <c r="BJ988" s="171" t="s">
        <v>2728</v>
      </c>
      <c r="BK988" s="171" t="s">
        <v>489</v>
      </c>
      <c r="BL988" s="171" t="s">
        <v>490</v>
      </c>
      <c r="BM988" s="171" t="s">
        <v>412</v>
      </c>
      <c r="BN988" s="171" t="s">
        <v>2729</v>
      </c>
    </row>
    <row r="989" spans="62:66" ht="15">
      <c r="BJ989" s="171" t="s">
        <v>2730</v>
      </c>
      <c r="BK989" s="171" t="s">
        <v>2217</v>
      </c>
      <c r="BL989" s="171" t="s">
        <v>2358</v>
      </c>
      <c r="BM989" s="171" t="s">
        <v>304</v>
      </c>
      <c r="BN989" s="171" t="s">
        <v>2731</v>
      </c>
    </row>
    <row r="990" spans="62:66" ht="15">
      <c r="BJ990" s="171" t="s">
        <v>2732</v>
      </c>
      <c r="BK990" s="171" t="s">
        <v>398</v>
      </c>
      <c r="BL990" s="171" t="s">
        <v>399</v>
      </c>
      <c r="BM990" s="171" t="s">
        <v>352</v>
      </c>
      <c r="BN990" s="171" t="s">
        <v>2733</v>
      </c>
    </row>
    <row r="991" spans="62:66" ht="15">
      <c r="BJ991" s="171" t="s">
        <v>2734</v>
      </c>
      <c r="BK991" s="171" t="s">
        <v>2735</v>
      </c>
      <c r="BL991" s="171" t="s">
        <v>2736</v>
      </c>
      <c r="BM991" s="171" t="s">
        <v>2737</v>
      </c>
      <c r="BN991" s="171" t="s">
        <v>2738</v>
      </c>
    </row>
    <row r="992" spans="62:66" ht="15">
      <c r="BJ992" s="171" t="s">
        <v>2739</v>
      </c>
      <c r="BK992" s="171" t="s">
        <v>415</v>
      </c>
      <c r="BL992" s="171" t="s">
        <v>416</v>
      </c>
      <c r="BM992" s="171" t="s">
        <v>304</v>
      </c>
      <c r="BN992" s="171" t="s">
        <v>2740</v>
      </c>
    </row>
    <row r="993" spans="62:66" ht="15">
      <c r="BJ993" s="171" t="s">
        <v>2741</v>
      </c>
      <c r="BK993" s="171" t="s">
        <v>2742</v>
      </c>
      <c r="BL993" s="171" t="s">
        <v>2743</v>
      </c>
      <c r="BM993" s="171" t="s">
        <v>304</v>
      </c>
      <c r="BN993" s="171" t="s">
        <v>2744</v>
      </c>
    </row>
    <row r="994" spans="62:66" ht="15">
      <c r="BJ994" s="171" t="s">
        <v>2745</v>
      </c>
      <c r="BK994" s="171" t="s">
        <v>521</v>
      </c>
      <c r="BL994" s="171" t="s">
        <v>522</v>
      </c>
      <c r="BM994" s="171" t="s">
        <v>314</v>
      </c>
      <c r="BN994" s="171" t="s">
        <v>2746</v>
      </c>
    </row>
    <row r="995" spans="62:66" ht="15">
      <c r="BJ995" s="171" t="s">
        <v>2747</v>
      </c>
      <c r="BK995" s="171" t="s">
        <v>1657</v>
      </c>
      <c r="BL995" s="171" t="s">
        <v>1658</v>
      </c>
      <c r="BM995" s="171" t="s">
        <v>314</v>
      </c>
      <c r="BN995" s="171" t="s">
        <v>2748</v>
      </c>
    </row>
    <row r="996" spans="62:66" ht="15">
      <c r="BJ996" s="171" t="s">
        <v>2749</v>
      </c>
      <c r="BK996" s="171" t="s">
        <v>327</v>
      </c>
      <c r="BL996" s="171" t="s">
        <v>328</v>
      </c>
      <c r="BM996" s="171" t="s">
        <v>329</v>
      </c>
      <c r="BN996" s="171" t="s">
        <v>2750</v>
      </c>
    </row>
    <row r="997" spans="62:66" ht="15.75" customHeight="1">
      <c r="BJ997" s="171" t="s">
        <v>2751</v>
      </c>
      <c r="BK997" s="171" t="s">
        <v>2752</v>
      </c>
      <c r="BL997" s="171" t="s">
        <v>2753</v>
      </c>
      <c r="BM997" s="171" t="s">
        <v>334</v>
      </c>
      <c r="BN997" s="171" t="s">
        <v>2754</v>
      </c>
    </row>
    <row r="998" spans="62:66" ht="15.75" customHeight="1">
      <c r="BJ998" s="171" t="s">
        <v>2787</v>
      </c>
      <c r="BK998" s="171" t="s">
        <v>521</v>
      </c>
      <c r="BL998" s="171" t="s">
        <v>522</v>
      </c>
      <c r="BM998" s="171" t="s">
        <v>314</v>
      </c>
      <c r="BN998" s="171" t="s">
        <v>2788</v>
      </c>
    </row>
    <row r="999" spans="62:66" ht="15.75" customHeight="1">
      <c r="BJ999" s="171" t="s">
        <v>2789</v>
      </c>
      <c r="BK999" s="171" t="s">
        <v>345</v>
      </c>
      <c r="BL999" s="171" t="s">
        <v>346</v>
      </c>
      <c r="BM999" s="171" t="s">
        <v>347</v>
      </c>
      <c r="BN999" s="171" t="s">
        <v>2790</v>
      </c>
    </row>
    <row r="1000" spans="62:66" ht="15.75" customHeight="1">
      <c r="BJ1000" s="171" t="s">
        <v>2791</v>
      </c>
      <c r="BK1000" s="171" t="s">
        <v>474</v>
      </c>
      <c r="BL1000" s="171" t="s">
        <v>2346</v>
      </c>
      <c r="BM1000" s="171" t="s">
        <v>314</v>
      </c>
      <c r="BN1000" s="171" t="s">
        <v>2792</v>
      </c>
    </row>
    <row r="1001" spans="62:66" ht="15.75" customHeight="1">
      <c r="BJ1001" s="171" t="s">
        <v>2793</v>
      </c>
      <c r="BK1001" s="171" t="s">
        <v>410</v>
      </c>
      <c r="BL1001" s="171" t="s">
        <v>411</v>
      </c>
      <c r="BM1001" s="171" t="s">
        <v>412</v>
      </c>
      <c r="BN1001" s="171" t="s">
        <v>2794</v>
      </c>
    </row>
    <row r="1002" spans="62:66" ht="15.75" customHeight="1">
      <c r="BJ1002" s="171" t="s">
        <v>2795</v>
      </c>
      <c r="BK1002" s="171" t="s">
        <v>2872</v>
      </c>
      <c r="BL1002" s="171" t="s">
        <v>2796</v>
      </c>
      <c r="BM1002" s="171" t="s">
        <v>304</v>
      </c>
      <c r="BN1002" s="171" t="s">
        <v>2797</v>
      </c>
    </row>
    <row r="1003" spans="62:66" ht="15.75" customHeight="1">
      <c r="BJ1003" s="171" t="s">
        <v>2798</v>
      </c>
      <c r="BK1003" s="171" t="s">
        <v>2873</v>
      </c>
      <c r="BL1003" s="171" t="s">
        <v>1353</v>
      </c>
      <c r="BM1003" s="171" t="s">
        <v>304</v>
      </c>
      <c r="BN1003" s="171" t="s">
        <v>2799</v>
      </c>
    </row>
    <row r="1004" spans="62:66" ht="15.75" customHeight="1">
      <c r="BJ1004" s="171" t="s">
        <v>2800</v>
      </c>
      <c r="BK1004" s="171" t="s">
        <v>2874</v>
      </c>
      <c r="BL1004" s="171" t="s">
        <v>1577</v>
      </c>
      <c r="BM1004" s="171" t="s">
        <v>352</v>
      </c>
      <c r="BN1004" s="171" t="s">
        <v>2801</v>
      </c>
    </row>
    <row r="1005" spans="62:66" ht="15.75" customHeight="1">
      <c r="BJ1005" s="171" t="s">
        <v>2802</v>
      </c>
      <c r="BK1005" s="171" t="s">
        <v>1254</v>
      </c>
      <c r="BL1005" s="171" t="s">
        <v>1255</v>
      </c>
      <c r="BM1005" s="171" t="s">
        <v>334</v>
      </c>
      <c r="BN1005" s="171" t="s">
        <v>2803</v>
      </c>
    </row>
    <row r="1006" spans="62:66" ht="15.75" customHeight="1">
      <c r="BJ1006" s="171" t="s">
        <v>2804</v>
      </c>
      <c r="BK1006" s="171" t="s">
        <v>521</v>
      </c>
      <c r="BL1006" s="171" t="s">
        <v>522</v>
      </c>
      <c r="BM1006" s="171" t="s">
        <v>314</v>
      </c>
      <c r="BN1006" s="171" t="s">
        <v>2805</v>
      </c>
    </row>
    <row r="1007" spans="62:66" ht="15.75" customHeight="1">
      <c r="BJ1007" s="171" t="s">
        <v>2806</v>
      </c>
      <c r="BK1007" s="171" t="s">
        <v>2875</v>
      </c>
      <c r="BL1007" s="171" t="s">
        <v>420</v>
      </c>
      <c r="BM1007" s="171" t="s">
        <v>304</v>
      </c>
      <c r="BN1007" s="171" t="s">
        <v>2807</v>
      </c>
    </row>
    <row r="1008" spans="62:66" ht="15.75" customHeight="1">
      <c r="BJ1008" s="171" t="s">
        <v>2808</v>
      </c>
      <c r="BK1008" s="171" t="s">
        <v>544</v>
      </c>
      <c r="BL1008" s="171" t="s">
        <v>545</v>
      </c>
      <c r="BM1008" s="171" t="s">
        <v>304</v>
      </c>
      <c r="BN1008" s="171" t="s">
        <v>2809</v>
      </c>
    </row>
    <row r="1009" spans="62:66" ht="15.75" customHeight="1">
      <c r="BJ1009" s="171" t="s">
        <v>2810</v>
      </c>
      <c r="BK1009" s="171" t="s">
        <v>2876</v>
      </c>
      <c r="BL1009" s="171" t="s">
        <v>2811</v>
      </c>
      <c r="BM1009" s="171" t="s">
        <v>1686</v>
      </c>
      <c r="BN1009" s="171" t="s">
        <v>2812</v>
      </c>
    </row>
    <row r="1010" spans="62:66" ht="15.75" customHeight="1">
      <c r="BJ1010" s="171" t="s">
        <v>2813</v>
      </c>
      <c r="BK1010" s="171" t="s">
        <v>663</v>
      </c>
      <c r="BL1010" s="171" t="s">
        <v>664</v>
      </c>
      <c r="BM1010" s="171" t="s">
        <v>665</v>
      </c>
      <c r="BN1010" s="171" t="s">
        <v>2814</v>
      </c>
    </row>
    <row r="1011" spans="62:66" ht="15.75" customHeight="1">
      <c r="BJ1011" s="171" t="s">
        <v>2815</v>
      </c>
      <c r="BK1011" s="171" t="s">
        <v>2877</v>
      </c>
      <c r="BL1011" s="171" t="s">
        <v>2816</v>
      </c>
      <c r="BM1011" s="171" t="s">
        <v>304</v>
      </c>
      <c r="BN1011" s="171" t="s">
        <v>2817</v>
      </c>
    </row>
    <row r="1012" spans="62:66" ht="15.75" customHeight="1">
      <c r="BJ1012" s="171" t="s">
        <v>2818</v>
      </c>
      <c r="BK1012" s="171" t="s">
        <v>474</v>
      </c>
      <c r="BL1012" s="171" t="s">
        <v>2346</v>
      </c>
      <c r="BM1012" s="171" t="s">
        <v>314</v>
      </c>
      <c r="BN1012" s="171" t="s">
        <v>2819</v>
      </c>
    </row>
    <row r="1013" spans="62:66" ht="15.75" customHeight="1">
      <c r="BJ1013" s="171" t="s">
        <v>2820</v>
      </c>
      <c r="BK1013" s="171" t="s">
        <v>521</v>
      </c>
      <c r="BL1013" s="171" t="s">
        <v>522</v>
      </c>
      <c r="BM1013" s="171" t="s">
        <v>314</v>
      </c>
      <c r="BN1013" s="171" t="s">
        <v>2821</v>
      </c>
    </row>
    <row r="1014" spans="62:66" ht="15.75" customHeight="1">
      <c r="BJ1014" s="171" t="s">
        <v>2822</v>
      </c>
      <c r="BK1014" s="171" t="s">
        <v>663</v>
      </c>
      <c r="BL1014" s="171" t="s">
        <v>664</v>
      </c>
      <c r="BM1014" s="171" t="s">
        <v>665</v>
      </c>
      <c r="BN1014" s="171" t="s">
        <v>2823</v>
      </c>
    </row>
    <row r="1015" spans="62:66" ht="15.75" customHeight="1">
      <c r="BJ1015" s="171" t="s">
        <v>2824</v>
      </c>
      <c r="BK1015" s="171" t="s">
        <v>2878</v>
      </c>
      <c r="BL1015" s="171" t="s">
        <v>2058</v>
      </c>
      <c r="BM1015" s="171" t="s">
        <v>347</v>
      </c>
      <c r="BN1015" s="171" t="s">
        <v>2825</v>
      </c>
    </row>
    <row r="1016" spans="62:66" ht="15.75" customHeight="1">
      <c r="BJ1016" s="171" t="s">
        <v>2826</v>
      </c>
      <c r="BK1016" s="171" t="s">
        <v>1133</v>
      </c>
      <c r="BL1016" s="171" t="s">
        <v>1134</v>
      </c>
      <c r="BM1016" s="171" t="s">
        <v>352</v>
      </c>
      <c r="BN1016" s="171" t="s">
        <v>2827</v>
      </c>
    </row>
    <row r="1017" spans="62:66" ht="15.75" customHeight="1">
      <c r="BJ1017" s="171" t="s">
        <v>2828</v>
      </c>
      <c r="BK1017" s="171" t="s">
        <v>571</v>
      </c>
      <c r="BL1017" s="171" t="s">
        <v>572</v>
      </c>
      <c r="BM1017" s="171" t="s">
        <v>304</v>
      </c>
      <c r="BN1017" s="171" t="s">
        <v>2829</v>
      </c>
    </row>
    <row r="1018" spans="62:66" ht="15.75" customHeight="1">
      <c r="BJ1018" s="171" t="s">
        <v>2830</v>
      </c>
      <c r="BK1018" s="171" t="s">
        <v>332</v>
      </c>
      <c r="BL1018" s="171" t="s">
        <v>333</v>
      </c>
      <c r="BM1018" s="171" t="s">
        <v>334</v>
      </c>
      <c r="BN1018" s="171" t="s">
        <v>2831</v>
      </c>
    </row>
    <row r="1019" spans="62:66" ht="15.75" customHeight="1">
      <c r="BJ1019" s="171" t="s">
        <v>2832</v>
      </c>
      <c r="BK1019" s="171" t="s">
        <v>2879</v>
      </c>
      <c r="BL1019" s="171" t="s">
        <v>338</v>
      </c>
      <c r="BM1019" s="171" t="s">
        <v>314</v>
      </c>
      <c r="BN1019" s="171" t="s">
        <v>2833</v>
      </c>
    </row>
    <row r="1020" spans="62:66" ht="15.75" customHeight="1">
      <c r="BJ1020" s="171" t="s">
        <v>2834</v>
      </c>
      <c r="BK1020" s="171" t="s">
        <v>521</v>
      </c>
      <c r="BL1020" s="171" t="s">
        <v>522</v>
      </c>
      <c r="BM1020" s="171" t="s">
        <v>314</v>
      </c>
      <c r="BN1020" s="171" t="s">
        <v>2835</v>
      </c>
    </row>
    <row r="1021" spans="62:66" ht="15.75" customHeight="1">
      <c r="BJ1021" s="171" t="s">
        <v>2836</v>
      </c>
      <c r="BK1021" s="171" t="s">
        <v>327</v>
      </c>
      <c r="BL1021" s="171" t="s">
        <v>328</v>
      </c>
      <c r="BM1021" s="171" t="s">
        <v>329</v>
      </c>
      <c r="BN1021" s="171" t="s">
        <v>2837</v>
      </c>
    </row>
    <row r="1022" spans="62:66" ht="15.75" customHeight="1">
      <c r="BJ1022" s="171" t="s">
        <v>2838</v>
      </c>
      <c r="BK1022" s="171" t="s">
        <v>2880</v>
      </c>
      <c r="BL1022" s="171" t="s">
        <v>2839</v>
      </c>
      <c r="BM1022" s="171" t="s">
        <v>1686</v>
      </c>
      <c r="BN1022" s="171" t="s">
        <v>2840</v>
      </c>
    </row>
    <row r="1023" spans="62:66" ht="15.75" customHeight="1">
      <c r="BJ1023" s="171" t="s">
        <v>2841</v>
      </c>
      <c r="BK1023" s="171" t="s">
        <v>327</v>
      </c>
      <c r="BL1023" s="171" t="s">
        <v>328</v>
      </c>
      <c r="BM1023" s="171" t="s">
        <v>329</v>
      </c>
      <c r="BN1023" s="171" t="s">
        <v>2842</v>
      </c>
    </row>
    <row r="1024" spans="62:66" ht="15.75" customHeight="1">
      <c r="BJ1024" s="171" t="s">
        <v>2843</v>
      </c>
      <c r="BK1024" s="171" t="s">
        <v>2881</v>
      </c>
      <c r="BL1024" s="171" t="s">
        <v>908</v>
      </c>
      <c r="BM1024" s="171" t="s">
        <v>433</v>
      </c>
      <c r="BN1024" s="171" t="s">
        <v>2844</v>
      </c>
    </row>
    <row r="1025" spans="62:66" ht="15.75" customHeight="1">
      <c r="BJ1025" s="171" t="s">
        <v>2845</v>
      </c>
      <c r="BK1025" s="171" t="s">
        <v>1254</v>
      </c>
      <c r="BL1025" s="171" t="s">
        <v>1255</v>
      </c>
      <c r="BM1025" s="171" t="s">
        <v>334</v>
      </c>
      <c r="BN1025" s="171" t="s">
        <v>2846</v>
      </c>
    </row>
    <row r="1026" spans="62:66" ht="15.75" customHeight="1">
      <c r="BJ1026" s="171" t="s">
        <v>2847</v>
      </c>
      <c r="BK1026" s="171" t="s">
        <v>2882</v>
      </c>
      <c r="BL1026" s="171" t="s">
        <v>1861</v>
      </c>
      <c r="BM1026" s="171" t="s">
        <v>1199</v>
      </c>
      <c r="BN1026" s="171" t="s">
        <v>2848</v>
      </c>
    </row>
    <row r="1027" spans="62:66" ht="15.75" customHeight="1">
      <c r="BJ1027" s="171" t="s">
        <v>2849</v>
      </c>
      <c r="BK1027" s="171" t="s">
        <v>505</v>
      </c>
      <c r="BL1027" s="171" t="s">
        <v>506</v>
      </c>
      <c r="BM1027" s="171" t="s">
        <v>314</v>
      </c>
      <c r="BN1027" s="171" t="s">
        <v>2850</v>
      </c>
    </row>
    <row r="1028" spans="62:66" ht="15.75" customHeight="1">
      <c r="BJ1028" s="171" t="s">
        <v>2851</v>
      </c>
      <c r="BK1028" s="171" t="s">
        <v>505</v>
      </c>
      <c r="BL1028" s="171" t="s">
        <v>506</v>
      </c>
      <c r="BM1028" s="171" t="s">
        <v>314</v>
      </c>
      <c r="BN1028" s="171" t="s">
        <v>2852</v>
      </c>
    </row>
    <row r="1029" spans="62:66" ht="15.75" customHeight="1">
      <c r="BJ1029" s="171" t="s">
        <v>2853</v>
      </c>
      <c r="BK1029" s="171" t="s">
        <v>2883</v>
      </c>
      <c r="BL1029" s="171" t="s">
        <v>2854</v>
      </c>
      <c r="BM1029" s="171" t="s">
        <v>352</v>
      </c>
      <c r="BN1029" s="171" t="s">
        <v>2855</v>
      </c>
    </row>
    <row r="1030" spans="62:66" ht="15.75" customHeight="1">
      <c r="BJ1030" s="171" t="s">
        <v>2856</v>
      </c>
      <c r="BK1030" s="171" t="s">
        <v>440</v>
      </c>
      <c r="BL1030" s="171" t="s">
        <v>441</v>
      </c>
      <c r="BM1030" s="171" t="s">
        <v>347</v>
      </c>
      <c r="BN1030" s="171" t="s">
        <v>2857</v>
      </c>
    </row>
    <row r="1031" spans="62:66" ht="15.75" customHeight="1">
      <c r="BJ1031" s="171" t="s">
        <v>2858</v>
      </c>
      <c r="BK1031" s="171" t="s">
        <v>398</v>
      </c>
      <c r="BL1031" s="171" t="s">
        <v>399</v>
      </c>
      <c r="BM1031" s="171" t="s">
        <v>352</v>
      </c>
      <c r="BN1031" s="171" t="s">
        <v>2859</v>
      </c>
    </row>
    <row r="1032" spans="62:66" ht="15.75" customHeight="1">
      <c r="BJ1032" s="171" t="s">
        <v>2860</v>
      </c>
      <c r="BK1032" s="171" t="s">
        <v>521</v>
      </c>
      <c r="BL1032" s="171" t="s">
        <v>522</v>
      </c>
      <c r="BM1032" s="171" t="s">
        <v>314</v>
      </c>
      <c r="BN1032" s="171" t="s">
        <v>2861</v>
      </c>
    </row>
    <row r="1033" spans="62:66" ht="15.75" customHeight="1">
      <c r="BJ1033" s="171" t="s">
        <v>2862</v>
      </c>
      <c r="BK1033" s="171" t="s">
        <v>2884</v>
      </c>
      <c r="BL1033" s="171" t="s">
        <v>2863</v>
      </c>
      <c r="BM1033" s="171" t="s">
        <v>334</v>
      </c>
      <c r="BN1033" s="171" t="s">
        <v>2864</v>
      </c>
    </row>
    <row r="1034" spans="62:66" ht="15.75" customHeight="1">
      <c r="BJ1034" s="171" t="s">
        <v>2865</v>
      </c>
      <c r="BK1034" s="171" t="s">
        <v>2872</v>
      </c>
      <c r="BL1034" s="171" t="s">
        <v>2796</v>
      </c>
      <c r="BM1034" s="171" t="s">
        <v>665</v>
      </c>
      <c r="BN1034" s="171" t="s">
        <v>2866</v>
      </c>
    </row>
    <row r="1035" spans="62:66" ht="15.75" customHeight="1">
      <c r="BJ1035" s="171" t="s">
        <v>2867</v>
      </c>
      <c r="BK1035" s="171" t="s">
        <v>2885</v>
      </c>
      <c r="BL1035" s="171" t="s">
        <v>2868</v>
      </c>
      <c r="BM1035" s="171" t="s">
        <v>314</v>
      </c>
      <c r="BN1035" s="171" t="s">
        <v>2869</v>
      </c>
    </row>
    <row r="1036" spans="62:66" ht="15.75" customHeight="1">
      <c r="BJ1036" s="171" t="s">
        <v>2870</v>
      </c>
      <c r="BK1036" s="171" t="s">
        <v>986</v>
      </c>
      <c r="BL1036" s="171" t="s">
        <v>987</v>
      </c>
      <c r="BM1036" s="171" t="s">
        <v>357</v>
      </c>
      <c r="BN1036" s="171" t="s">
        <v>2871</v>
      </c>
    </row>
  </sheetData>
  <sheetProtection password="856B" sheet="1" objects="1" scenarios="1" selectLockedCells="1"/>
  <customSheetViews>
    <customSheetView guid="{ED47398F-BE2D-4CE0-BCF0-B901F27810F5}">
      <selection activeCell="F5" sqref="F5"/>
      <pageMargins left="0.511811024" right="0.511811024" top="0.78740157499999996" bottom="0.78740157499999996" header="0.31496062000000002" footer="0.31496062000000002"/>
    </customSheetView>
    <customSheetView guid="{76865EEC-E435-4B06-B98D-C2D8AEAD4A29}" topLeftCell="C1">
      <selection activeCell="K3" sqref="K3"/>
      <pageMargins left="0.511811024" right="0.511811024" top="0.78740157499999996" bottom="0.78740157499999996" header="0.31496062000000002" footer="0.31496062000000002"/>
    </customSheetView>
    <customSheetView guid="{0FB5BF58-6DDD-488E-B4F4-AB7D74701538}">
      <selection activeCell="F5" sqref="F5"/>
      <pageMargins left="0.511811024" right="0.511811024" top="0.78740157499999996" bottom="0.78740157499999996" header="0.31496062000000002" footer="0.31496062000000002"/>
    </customSheetView>
  </customSheetViews>
  <mergeCells count="10">
    <mergeCell ref="BJ3:BN3"/>
    <mergeCell ref="AM3:AN3"/>
    <mergeCell ref="AP3:AP4"/>
    <mergeCell ref="AR3:BF3"/>
    <mergeCell ref="J506:L506"/>
    <mergeCell ref="A3:G3"/>
    <mergeCell ref="H3:J3"/>
    <mergeCell ref="O3:Z3"/>
    <mergeCell ref="AI3:AK3"/>
    <mergeCell ref="AB3:AG3"/>
  </mergeCells>
  <phoneticPr fontId="14" type="noConversion"/>
  <conditionalFormatting sqref="M515:N515 M5:N504">
    <cfRule type="cellIs" dxfId="8" priority="7" operator="equal">
      <formula>"N"</formula>
    </cfRule>
  </conditionalFormatting>
  <conditionalFormatting sqref="J506:L506 M5:M504">
    <cfRule type="cellIs" dxfId="7" priority="6" operator="equal">
      <formula>0</formula>
    </cfRule>
  </conditionalFormatting>
  <conditionalFormatting sqref="G5:G504">
    <cfRule type="containsText" dxfId="6" priority="5" operator="containsText" text="N° de cred. Não confere com CNPJ">
      <formula>NOT(ISERROR(SEARCH("N° de cred. Não confere com CNPJ",G5)))</formula>
    </cfRule>
  </conditionalFormatting>
  <conditionalFormatting sqref="F5:G504">
    <cfRule type="expression" dxfId="5" priority="62">
      <formula>AND($C5&lt;&gt;$AP$5,$C5&lt;&gt;"")</formula>
    </cfRule>
  </conditionalFormatting>
  <conditionalFormatting sqref="F8">
    <cfRule type="expression" dxfId="4" priority="3">
      <formula>AND($C8&lt;&gt;$AP$5,$C8&lt;&gt;"")</formula>
    </cfRule>
  </conditionalFormatting>
  <dataValidations count="5">
    <dataValidation type="textLength" operator="equal" allowBlank="1" showInputMessage="1" showErrorMessage="1" errorTitle="CNPJ" error="Digitar somente números" sqref="D5:D504">
      <formula1>14</formula1>
    </dataValidation>
    <dataValidation type="list" allowBlank="1" showInputMessage="1" showErrorMessage="1" sqref="C5:C504">
      <formula1>$AP$5:$AP$8</formula1>
    </dataValidation>
    <dataValidation type="date" allowBlank="1" showInputMessage="1" showErrorMessage="1" error="Preencher a data no formato DD/MM/AAAA" sqref="B5:B504">
      <formula1>35796</formula1>
      <formula2>47848</formula2>
    </dataValidation>
    <dataValidation type="date" allowBlank="1" showInputMessage="1" showErrorMessage="1" error="Preencher a data no formato DD/MM/AAAA" sqref="I5:I504">
      <formula1>42005</formula1>
      <formula2>47848</formula2>
    </dataValidation>
    <dataValidation type="list" allowBlank="1" showInputMessage="1" showErrorMessage="1" sqref="F5:F504">
      <formula1>$BJ$5:$BJ$1036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106"/>
  <sheetViews>
    <sheetView workbookViewId="0">
      <selection activeCell="A5" sqref="A5"/>
    </sheetView>
  </sheetViews>
  <sheetFormatPr defaultColWidth="9.140625" defaultRowHeight="11.25"/>
  <cols>
    <col min="1" max="1" width="34.28515625" style="2" customWidth="1"/>
    <col min="2" max="2" width="32.140625" style="2" customWidth="1"/>
    <col min="3" max="3" width="48.140625" style="2" customWidth="1"/>
    <col min="4" max="4" width="17.7109375" style="2" customWidth="1"/>
    <col min="5" max="5" width="24.7109375" style="2" customWidth="1"/>
    <col min="6" max="6" width="21.140625" style="2" customWidth="1"/>
    <col min="7" max="8" width="17.7109375" style="2" customWidth="1"/>
    <col min="9" max="9" width="61.140625" style="2" customWidth="1"/>
    <col min="10" max="10" width="46.140625" style="2" hidden="1" customWidth="1"/>
    <col min="11" max="11" width="6.140625" style="2" hidden="1" customWidth="1"/>
    <col min="12" max="17" width="6.140625" style="7" hidden="1" customWidth="1"/>
    <col min="18" max="19" width="5.7109375" style="7" hidden="1" customWidth="1"/>
    <col min="20" max="21" width="3.7109375" style="3" hidden="1" customWidth="1"/>
    <col min="22" max="23" width="7.7109375" style="7" hidden="1" customWidth="1"/>
    <col min="24" max="27" width="19.140625" style="7" hidden="1" customWidth="1"/>
    <col min="28" max="28" width="7.7109375" style="7" hidden="1" customWidth="1"/>
    <col min="29" max="29" width="7.7109375" style="3" hidden="1" customWidth="1"/>
    <col min="30" max="31" width="21.7109375" style="7" hidden="1" customWidth="1"/>
    <col min="32" max="32" width="16.28515625" style="7" hidden="1" customWidth="1"/>
    <col min="33" max="33" width="34.28515625" style="7" hidden="1" customWidth="1"/>
    <col min="34" max="34" width="24.140625" style="7" hidden="1" customWidth="1"/>
    <col min="35" max="35" width="33.5703125" style="7" hidden="1" customWidth="1"/>
    <col min="36" max="36" width="32.7109375" style="7" bestFit="1" customWidth="1"/>
    <col min="37" max="40" width="16.28515625" style="7" customWidth="1"/>
    <col min="41" max="44" width="9.140625" style="3"/>
    <col min="45" max="16384" width="9.140625" style="7"/>
  </cols>
  <sheetData>
    <row r="1" spans="1:44" s="3" customFormat="1" ht="13.5" customHeight="1">
      <c r="A1" s="1" t="s">
        <v>2281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44" ht="13.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AD2" s="3"/>
      <c r="AE2" s="3"/>
      <c r="AO2" s="7"/>
      <c r="AP2" s="7"/>
      <c r="AQ2" s="7"/>
      <c r="AR2" s="7"/>
    </row>
    <row r="3" spans="1:44" ht="34.5" customHeight="1">
      <c r="A3" s="242" t="s">
        <v>2286</v>
      </c>
      <c r="B3" s="243"/>
      <c r="C3" s="243"/>
      <c r="D3" s="243"/>
      <c r="E3" s="243"/>
      <c r="F3" s="243"/>
      <c r="G3" s="243"/>
      <c r="H3" s="244"/>
      <c r="I3" s="139"/>
      <c r="J3" s="140"/>
      <c r="K3" s="178" t="s">
        <v>273</v>
      </c>
      <c r="L3" s="179"/>
      <c r="M3" s="179"/>
      <c r="N3" s="179"/>
      <c r="O3" s="179"/>
      <c r="P3" s="179"/>
      <c r="Q3" s="179"/>
      <c r="R3" s="3"/>
      <c r="S3" s="213" t="s">
        <v>274</v>
      </c>
      <c r="T3" s="245"/>
      <c r="U3" s="245"/>
      <c r="V3" s="246"/>
      <c r="W3" s="3"/>
      <c r="X3" s="192" t="s">
        <v>2287</v>
      </c>
      <c r="Y3" s="193"/>
      <c r="Z3" s="193"/>
      <c r="AA3" s="194"/>
      <c r="AB3" s="137"/>
      <c r="AC3" s="7"/>
      <c r="AD3" s="213" t="s">
        <v>2282</v>
      </c>
      <c r="AE3" s="214"/>
      <c r="AG3" s="134" t="s">
        <v>2283</v>
      </c>
      <c r="AH3" s="145" t="s">
        <v>2288</v>
      </c>
      <c r="AO3" s="7"/>
      <c r="AP3" s="7"/>
      <c r="AQ3" s="7"/>
      <c r="AR3" s="7"/>
    </row>
    <row r="4" spans="1:44" s="3" customFormat="1" ht="25.5" customHeight="1">
      <c r="A4" s="148" t="s">
        <v>2284</v>
      </c>
      <c r="B4" s="148" t="s">
        <v>2755</v>
      </c>
      <c r="C4" s="148" t="s">
        <v>2285</v>
      </c>
      <c r="D4" s="148" t="s">
        <v>2290</v>
      </c>
      <c r="E4" s="148" t="s">
        <v>2291</v>
      </c>
      <c r="F4" s="148" t="s">
        <v>2292</v>
      </c>
      <c r="G4" s="148" t="s">
        <v>2293</v>
      </c>
      <c r="H4" s="148" t="s">
        <v>2294</v>
      </c>
      <c r="K4" s="133" t="s">
        <v>64</v>
      </c>
      <c r="L4" s="129" t="s">
        <v>65</v>
      </c>
      <c r="M4" s="129" t="s">
        <v>66</v>
      </c>
      <c r="N4" s="129" t="s">
        <v>67</v>
      </c>
      <c r="O4" s="144" t="s">
        <v>68</v>
      </c>
      <c r="P4" s="144" t="s">
        <v>69</v>
      </c>
      <c r="Q4" s="144" t="s">
        <v>286</v>
      </c>
      <c r="S4" s="129" t="s">
        <v>31</v>
      </c>
      <c r="T4" s="130" t="s">
        <v>32</v>
      </c>
      <c r="U4" s="173" t="s">
        <v>33</v>
      </c>
      <c r="V4" s="129" t="s">
        <v>272</v>
      </c>
      <c r="X4" s="144" t="s">
        <v>67</v>
      </c>
      <c r="Y4" s="144" t="s">
        <v>68</v>
      </c>
      <c r="Z4" s="144" t="s">
        <v>69</v>
      </c>
      <c r="AA4" s="144" t="s">
        <v>286</v>
      </c>
      <c r="AB4" s="138"/>
      <c r="AD4" s="131" t="s">
        <v>34</v>
      </c>
      <c r="AE4" s="131" t="s">
        <v>57</v>
      </c>
      <c r="AG4" s="15" t="s">
        <v>2279</v>
      </c>
      <c r="AH4" s="154">
        <f>SUMIF($A$5:$A$104,AG4,$X$5:$X$104)</f>
        <v>0</v>
      </c>
    </row>
    <row r="5" spans="1:44" s="3" customFormat="1">
      <c r="A5" s="9"/>
      <c r="B5" s="26"/>
      <c r="C5" s="9"/>
      <c r="D5" s="135"/>
      <c r="E5" s="135"/>
      <c r="F5" s="135"/>
      <c r="G5" s="135"/>
      <c r="H5" s="158">
        <f>SUM(X5:AA5)</f>
        <v>0</v>
      </c>
      <c r="I5" s="37">
        <f>IF(S5=1,$AE$5,IF(T5=1,$AE$6,IF(U5=1,$AE$7,0)))</f>
        <v>0</v>
      </c>
      <c r="J5" s="37"/>
      <c r="K5" s="12">
        <f t="shared" ref="K5:K36" si="0">IF(A5&lt;&gt;"",1,0)</f>
        <v>0</v>
      </c>
      <c r="L5" s="12">
        <f t="shared" ref="L5:L36" si="1">IF(B5&lt;&gt;"",1,0)</f>
        <v>0</v>
      </c>
      <c r="M5" s="12">
        <f t="shared" ref="M5:M36" si="2">IF(C5&lt;&gt;"",1,0)</f>
        <v>0</v>
      </c>
      <c r="N5" s="12">
        <f t="shared" ref="N5:N36" si="3">IF(D5&lt;&gt;"",1,0)</f>
        <v>0</v>
      </c>
      <c r="O5" s="12">
        <f t="shared" ref="O5:O68" si="4">IF(E5&lt;&gt;"",1,0)</f>
        <v>0</v>
      </c>
      <c r="P5" s="12">
        <f t="shared" ref="P5:P68" si="5">IF(F5&lt;&gt;"",1,0)</f>
        <v>0</v>
      </c>
      <c r="Q5" s="12">
        <f t="shared" ref="Q5:Q68" si="6">IF(G5&lt;&gt;"",1,0)</f>
        <v>0</v>
      </c>
      <c r="S5" s="12">
        <f>IF(K5+L5+M5+N5+O5+P5+Q5=0,0,IF(K5+L5+M5=3,0,1))</f>
        <v>0</v>
      </c>
      <c r="T5" s="12">
        <f>IF(AND(K5=1,K4=0),1,0)</f>
        <v>0</v>
      </c>
      <c r="U5" s="12">
        <f>IF(OR(AND(A5=$AG$4,Q5=1),AND(A5=$AG$5,OR(N5,O5,P5))),1,0)</f>
        <v>0</v>
      </c>
      <c r="V5" s="12">
        <f>IF(S5+T5+U5=0,0,1)</f>
        <v>0</v>
      </c>
      <c r="X5" s="156">
        <f t="shared" ref="X5:X36" si="7">IF($V5=0,D5,0)</f>
        <v>0</v>
      </c>
      <c r="Y5" s="156">
        <f t="shared" ref="Y5:Y36" si="8">IF($V5=0,E5,0)</f>
        <v>0</v>
      </c>
      <c r="Z5" s="156">
        <f t="shared" ref="Z5:Z36" si="9">IF($V5=0,F5,0)</f>
        <v>0</v>
      </c>
      <c r="AA5" s="156">
        <f t="shared" ref="AA5:AA36" si="10">IF($V5=0,G5,0)</f>
        <v>0</v>
      </c>
      <c r="AB5" s="136"/>
      <c r="AD5" s="129" t="s">
        <v>31</v>
      </c>
      <c r="AE5" s="15" t="s">
        <v>2756</v>
      </c>
      <c r="AG5" s="15" t="s">
        <v>2762</v>
      </c>
      <c r="AH5" s="154">
        <f>SUMIF($A$5:$A$104,AG5,$X$5:$X$104)</f>
        <v>0</v>
      </c>
    </row>
    <row r="6" spans="1:44" s="3" customFormat="1">
      <c r="A6" s="9"/>
      <c r="B6" s="26"/>
      <c r="C6" s="9"/>
      <c r="D6" s="150"/>
      <c r="E6" s="135"/>
      <c r="F6" s="135"/>
      <c r="G6" s="135"/>
      <c r="H6" s="158">
        <f t="shared" ref="H6:H69" si="11">SUM(X6:AA6)</f>
        <v>0</v>
      </c>
      <c r="I6" s="37">
        <f t="shared" ref="I6:I69" si="12">IF(S6=1,$AE$5,IF(T6=1,$AE$6,IF(U6=1,$AE$7,0)))</f>
        <v>0</v>
      </c>
      <c r="J6" s="37"/>
      <c r="K6" s="12">
        <f t="shared" si="0"/>
        <v>0</v>
      </c>
      <c r="L6" s="12">
        <f t="shared" si="1"/>
        <v>0</v>
      </c>
      <c r="M6" s="12">
        <f t="shared" si="2"/>
        <v>0</v>
      </c>
      <c r="N6" s="12">
        <f t="shared" si="3"/>
        <v>0</v>
      </c>
      <c r="O6" s="12">
        <f t="shared" si="4"/>
        <v>0</v>
      </c>
      <c r="P6" s="12">
        <f t="shared" si="5"/>
        <v>0</v>
      </c>
      <c r="Q6" s="12">
        <f t="shared" si="6"/>
        <v>0</v>
      </c>
      <c r="S6" s="12">
        <f t="shared" ref="S6:S69" si="13">IF(K6+L6+M6+N6+O6+P6+Q6=0,0,IF(K6+L6+M6=3,0,1))</f>
        <v>0</v>
      </c>
      <c r="T6" s="12">
        <f t="shared" ref="T6:T69" si="14">IF(AND(K6=1,K5=0),1,0)</f>
        <v>0</v>
      </c>
      <c r="U6" s="12">
        <f t="shared" ref="U6:U69" si="15">IF(OR(AND(A6=$AG$4,Q6=1),AND(A6=$AG$5,OR(N6,O6,P6))),1,0)</f>
        <v>0</v>
      </c>
      <c r="V6" s="12">
        <f t="shared" ref="V6:V69" si="16">IF(S6+T6+U6=0,0,1)</f>
        <v>0</v>
      </c>
      <c r="X6" s="156">
        <f t="shared" si="7"/>
        <v>0</v>
      </c>
      <c r="Y6" s="156">
        <f t="shared" si="8"/>
        <v>0</v>
      </c>
      <c r="Z6" s="156">
        <f t="shared" si="9"/>
        <v>0</v>
      </c>
      <c r="AA6" s="156">
        <f t="shared" si="10"/>
        <v>0</v>
      </c>
      <c r="AB6" s="136"/>
      <c r="AD6" s="129" t="s">
        <v>32</v>
      </c>
      <c r="AE6" s="15" t="s">
        <v>262</v>
      </c>
      <c r="AG6" s="15" t="s">
        <v>2280</v>
      </c>
      <c r="AH6" s="154">
        <f>SUMIF($A$5:$A$104,AG6,$X$5:$X$104)</f>
        <v>0</v>
      </c>
    </row>
    <row r="7" spans="1:44" s="3" customFormat="1">
      <c r="A7" s="9"/>
      <c r="B7" s="26"/>
      <c r="C7" s="9"/>
      <c r="D7" s="150"/>
      <c r="E7" s="150"/>
      <c r="F7" s="150"/>
      <c r="G7" s="150"/>
      <c r="H7" s="158">
        <f t="shared" si="11"/>
        <v>0</v>
      </c>
      <c r="I7" s="37">
        <f t="shared" si="12"/>
        <v>0</v>
      </c>
      <c r="J7" s="37"/>
      <c r="K7" s="12">
        <f t="shared" si="0"/>
        <v>0</v>
      </c>
      <c r="L7" s="12">
        <f t="shared" si="1"/>
        <v>0</v>
      </c>
      <c r="M7" s="12">
        <f t="shared" si="2"/>
        <v>0</v>
      </c>
      <c r="N7" s="12">
        <f t="shared" si="3"/>
        <v>0</v>
      </c>
      <c r="O7" s="12">
        <f t="shared" si="4"/>
        <v>0</v>
      </c>
      <c r="P7" s="12">
        <f t="shared" si="5"/>
        <v>0</v>
      </c>
      <c r="Q7" s="12">
        <f t="shared" si="6"/>
        <v>0</v>
      </c>
      <c r="S7" s="12">
        <f t="shared" si="13"/>
        <v>0</v>
      </c>
      <c r="T7" s="12">
        <f t="shared" si="14"/>
        <v>0</v>
      </c>
      <c r="U7" s="12">
        <f t="shared" si="15"/>
        <v>0</v>
      </c>
      <c r="V7" s="12">
        <f t="shared" si="16"/>
        <v>0</v>
      </c>
      <c r="X7" s="156">
        <f t="shared" si="7"/>
        <v>0</v>
      </c>
      <c r="Y7" s="156">
        <f t="shared" si="8"/>
        <v>0</v>
      </c>
      <c r="Z7" s="156">
        <f t="shared" si="9"/>
        <v>0</v>
      </c>
      <c r="AA7" s="156">
        <f t="shared" si="10"/>
        <v>0</v>
      </c>
      <c r="AB7" s="136"/>
      <c r="AD7" s="174" t="s">
        <v>33</v>
      </c>
      <c r="AE7" s="15" t="s">
        <v>2763</v>
      </c>
      <c r="AG7" s="15" t="s">
        <v>2761</v>
      </c>
      <c r="AH7" s="154">
        <f>SUMIF($A$5:$A$104,AG7,$X$5:$X$104)</f>
        <v>0</v>
      </c>
    </row>
    <row r="8" spans="1:44" s="3" customFormat="1">
      <c r="A8" s="9"/>
      <c r="B8" s="26"/>
      <c r="C8" s="9"/>
      <c r="D8" s="135"/>
      <c r="E8" s="135"/>
      <c r="F8" s="135"/>
      <c r="G8" s="135"/>
      <c r="H8" s="158">
        <f t="shared" si="11"/>
        <v>0</v>
      </c>
      <c r="I8" s="37">
        <f t="shared" si="12"/>
        <v>0</v>
      </c>
      <c r="J8" s="37"/>
      <c r="K8" s="12">
        <f t="shared" si="0"/>
        <v>0</v>
      </c>
      <c r="L8" s="12">
        <f t="shared" si="1"/>
        <v>0</v>
      </c>
      <c r="M8" s="12">
        <f t="shared" si="2"/>
        <v>0</v>
      </c>
      <c r="N8" s="12">
        <f t="shared" si="3"/>
        <v>0</v>
      </c>
      <c r="O8" s="12">
        <f t="shared" si="4"/>
        <v>0</v>
      </c>
      <c r="P8" s="12">
        <f t="shared" si="5"/>
        <v>0</v>
      </c>
      <c r="Q8" s="12">
        <f t="shared" si="6"/>
        <v>0</v>
      </c>
      <c r="S8" s="12">
        <f t="shared" si="13"/>
        <v>0</v>
      </c>
      <c r="T8" s="12">
        <f t="shared" si="14"/>
        <v>0</v>
      </c>
      <c r="U8" s="12">
        <f t="shared" si="15"/>
        <v>0</v>
      </c>
      <c r="V8" s="12">
        <f t="shared" si="16"/>
        <v>0</v>
      </c>
      <c r="X8" s="156">
        <f t="shared" si="7"/>
        <v>0</v>
      </c>
      <c r="Y8" s="156">
        <f t="shared" si="8"/>
        <v>0</v>
      </c>
      <c r="Z8" s="156">
        <f t="shared" si="9"/>
        <v>0</v>
      </c>
      <c r="AA8" s="156">
        <f t="shared" si="10"/>
        <v>0</v>
      </c>
      <c r="AB8" s="136"/>
      <c r="AD8" s="129" t="s">
        <v>35</v>
      </c>
      <c r="AE8" s="15" t="s">
        <v>63</v>
      </c>
      <c r="AG8" s="15" t="s">
        <v>2239</v>
      </c>
      <c r="AH8" s="154">
        <f>SUMIF($A$5:$A$104,AG8,$X$5:$X$104)</f>
        <v>0</v>
      </c>
    </row>
    <row r="9" spans="1:44" s="3" customFormat="1">
      <c r="A9" s="9"/>
      <c r="B9" s="26"/>
      <c r="C9" s="9"/>
      <c r="D9" s="135"/>
      <c r="E9" s="135"/>
      <c r="F9" s="135"/>
      <c r="G9" s="135"/>
      <c r="H9" s="158">
        <f t="shared" si="11"/>
        <v>0</v>
      </c>
      <c r="I9" s="37">
        <f t="shared" si="12"/>
        <v>0</v>
      </c>
      <c r="J9" s="37"/>
      <c r="K9" s="12">
        <f t="shared" si="0"/>
        <v>0</v>
      </c>
      <c r="L9" s="12">
        <f t="shared" si="1"/>
        <v>0</v>
      </c>
      <c r="M9" s="12">
        <f t="shared" si="2"/>
        <v>0</v>
      </c>
      <c r="N9" s="12">
        <f t="shared" si="3"/>
        <v>0</v>
      </c>
      <c r="O9" s="12">
        <f t="shared" si="4"/>
        <v>0</v>
      </c>
      <c r="P9" s="12">
        <f t="shared" si="5"/>
        <v>0</v>
      </c>
      <c r="Q9" s="12">
        <f t="shared" si="6"/>
        <v>0</v>
      </c>
      <c r="S9" s="12">
        <f t="shared" si="13"/>
        <v>0</v>
      </c>
      <c r="T9" s="12">
        <f t="shared" si="14"/>
        <v>0</v>
      </c>
      <c r="U9" s="12">
        <f t="shared" si="15"/>
        <v>0</v>
      </c>
      <c r="V9" s="12">
        <f t="shared" si="16"/>
        <v>0</v>
      </c>
      <c r="X9" s="156">
        <f t="shared" si="7"/>
        <v>0</v>
      </c>
      <c r="Y9" s="156">
        <f t="shared" si="8"/>
        <v>0</v>
      </c>
      <c r="Z9" s="156">
        <f t="shared" si="9"/>
        <v>0</v>
      </c>
      <c r="AA9" s="156">
        <f t="shared" si="10"/>
        <v>0</v>
      </c>
      <c r="AB9" s="136"/>
    </row>
    <row r="10" spans="1:44" s="3" customFormat="1">
      <c r="A10" s="9"/>
      <c r="B10" s="26"/>
      <c r="C10" s="9"/>
      <c r="D10" s="135"/>
      <c r="E10" s="135"/>
      <c r="F10" s="135"/>
      <c r="G10" s="135"/>
      <c r="H10" s="158">
        <f t="shared" si="11"/>
        <v>0</v>
      </c>
      <c r="I10" s="37">
        <f t="shared" si="12"/>
        <v>0</v>
      </c>
      <c r="J10" s="37"/>
      <c r="K10" s="12">
        <f t="shared" si="0"/>
        <v>0</v>
      </c>
      <c r="L10" s="12">
        <f t="shared" si="1"/>
        <v>0</v>
      </c>
      <c r="M10" s="12">
        <f t="shared" si="2"/>
        <v>0</v>
      </c>
      <c r="N10" s="12">
        <f t="shared" si="3"/>
        <v>0</v>
      </c>
      <c r="O10" s="12">
        <f t="shared" si="4"/>
        <v>0</v>
      </c>
      <c r="P10" s="12">
        <f t="shared" si="5"/>
        <v>0</v>
      </c>
      <c r="Q10" s="12">
        <f t="shared" si="6"/>
        <v>0</v>
      </c>
      <c r="S10" s="12">
        <f t="shared" si="13"/>
        <v>0</v>
      </c>
      <c r="T10" s="12">
        <f t="shared" si="14"/>
        <v>0</v>
      </c>
      <c r="U10" s="12">
        <f t="shared" si="15"/>
        <v>0</v>
      </c>
      <c r="V10" s="12">
        <f t="shared" si="16"/>
        <v>0</v>
      </c>
      <c r="X10" s="156">
        <f t="shared" si="7"/>
        <v>0</v>
      </c>
      <c r="Y10" s="156">
        <f t="shared" si="8"/>
        <v>0</v>
      </c>
      <c r="Z10" s="156">
        <f t="shared" si="9"/>
        <v>0</v>
      </c>
      <c r="AA10" s="156">
        <f t="shared" si="10"/>
        <v>0</v>
      </c>
      <c r="AB10" s="136"/>
    </row>
    <row r="11" spans="1:44" s="3" customFormat="1">
      <c r="A11" s="9"/>
      <c r="B11" s="26"/>
      <c r="C11" s="9"/>
      <c r="D11" s="135"/>
      <c r="E11" s="135"/>
      <c r="F11" s="135"/>
      <c r="G11" s="135"/>
      <c r="H11" s="158">
        <f t="shared" si="11"/>
        <v>0</v>
      </c>
      <c r="I11" s="37">
        <f t="shared" si="12"/>
        <v>0</v>
      </c>
      <c r="J11" s="37"/>
      <c r="K11" s="12">
        <f t="shared" si="0"/>
        <v>0</v>
      </c>
      <c r="L11" s="12">
        <f t="shared" si="1"/>
        <v>0</v>
      </c>
      <c r="M11" s="12">
        <f t="shared" si="2"/>
        <v>0</v>
      </c>
      <c r="N11" s="12">
        <f t="shared" si="3"/>
        <v>0</v>
      </c>
      <c r="O11" s="12">
        <f t="shared" si="4"/>
        <v>0</v>
      </c>
      <c r="P11" s="12">
        <f t="shared" si="5"/>
        <v>0</v>
      </c>
      <c r="Q11" s="12">
        <f t="shared" si="6"/>
        <v>0</v>
      </c>
      <c r="S11" s="12">
        <f t="shared" si="13"/>
        <v>0</v>
      </c>
      <c r="T11" s="12">
        <f t="shared" si="14"/>
        <v>0</v>
      </c>
      <c r="U11" s="12">
        <f t="shared" si="15"/>
        <v>0</v>
      </c>
      <c r="V11" s="12">
        <f t="shared" si="16"/>
        <v>0</v>
      </c>
      <c r="X11" s="156">
        <f t="shared" si="7"/>
        <v>0</v>
      </c>
      <c r="Y11" s="156">
        <f t="shared" si="8"/>
        <v>0</v>
      </c>
      <c r="Z11" s="156">
        <f t="shared" si="9"/>
        <v>0</v>
      </c>
      <c r="AA11" s="156">
        <f t="shared" si="10"/>
        <v>0</v>
      </c>
      <c r="AB11" s="136"/>
    </row>
    <row r="12" spans="1:44" s="3" customFormat="1">
      <c r="A12" s="9"/>
      <c r="B12" s="26"/>
      <c r="C12" s="9"/>
      <c r="D12" s="135"/>
      <c r="E12" s="135"/>
      <c r="F12" s="135"/>
      <c r="G12" s="135"/>
      <c r="H12" s="158">
        <f t="shared" si="11"/>
        <v>0</v>
      </c>
      <c r="I12" s="37">
        <f t="shared" si="12"/>
        <v>0</v>
      </c>
      <c r="J12" s="37"/>
      <c r="K12" s="12">
        <f t="shared" si="0"/>
        <v>0</v>
      </c>
      <c r="L12" s="12">
        <f t="shared" si="1"/>
        <v>0</v>
      </c>
      <c r="M12" s="12">
        <f t="shared" si="2"/>
        <v>0</v>
      </c>
      <c r="N12" s="12">
        <f t="shared" si="3"/>
        <v>0</v>
      </c>
      <c r="O12" s="12">
        <f t="shared" si="4"/>
        <v>0</v>
      </c>
      <c r="P12" s="12">
        <f t="shared" si="5"/>
        <v>0</v>
      </c>
      <c r="Q12" s="12">
        <f t="shared" si="6"/>
        <v>0</v>
      </c>
      <c r="S12" s="12">
        <f t="shared" si="13"/>
        <v>0</v>
      </c>
      <c r="T12" s="12">
        <f t="shared" si="14"/>
        <v>0</v>
      </c>
      <c r="U12" s="12">
        <f t="shared" si="15"/>
        <v>0</v>
      </c>
      <c r="V12" s="12">
        <f t="shared" si="16"/>
        <v>0</v>
      </c>
      <c r="X12" s="156">
        <f t="shared" si="7"/>
        <v>0</v>
      </c>
      <c r="Y12" s="156">
        <f t="shared" si="8"/>
        <v>0</v>
      </c>
      <c r="Z12" s="156">
        <f t="shared" si="9"/>
        <v>0</v>
      </c>
      <c r="AA12" s="156">
        <f t="shared" si="10"/>
        <v>0</v>
      </c>
      <c r="AB12" s="136"/>
      <c r="AD12" s="241"/>
      <c r="AE12" s="241"/>
    </row>
    <row r="13" spans="1:44" s="3" customFormat="1">
      <c r="A13" s="9"/>
      <c r="B13" s="26"/>
      <c r="C13" s="9"/>
      <c r="D13" s="135"/>
      <c r="E13" s="135"/>
      <c r="F13" s="135"/>
      <c r="G13" s="135"/>
      <c r="H13" s="158">
        <f t="shared" si="11"/>
        <v>0</v>
      </c>
      <c r="I13" s="37">
        <f t="shared" si="12"/>
        <v>0</v>
      </c>
      <c r="J13" s="37"/>
      <c r="K13" s="12">
        <f t="shared" si="0"/>
        <v>0</v>
      </c>
      <c r="L13" s="12">
        <f t="shared" si="1"/>
        <v>0</v>
      </c>
      <c r="M13" s="12">
        <f t="shared" si="2"/>
        <v>0</v>
      </c>
      <c r="N13" s="12">
        <f t="shared" si="3"/>
        <v>0</v>
      </c>
      <c r="O13" s="12">
        <f t="shared" si="4"/>
        <v>0</v>
      </c>
      <c r="P13" s="12">
        <f t="shared" si="5"/>
        <v>0</v>
      </c>
      <c r="Q13" s="12">
        <f t="shared" si="6"/>
        <v>0</v>
      </c>
      <c r="S13" s="12">
        <f t="shared" si="13"/>
        <v>0</v>
      </c>
      <c r="T13" s="12">
        <f t="shared" si="14"/>
        <v>0</v>
      </c>
      <c r="U13" s="12">
        <f t="shared" si="15"/>
        <v>0</v>
      </c>
      <c r="V13" s="12">
        <f t="shared" si="16"/>
        <v>0</v>
      </c>
      <c r="X13" s="156">
        <f t="shared" si="7"/>
        <v>0</v>
      </c>
      <c r="Y13" s="156">
        <f t="shared" si="8"/>
        <v>0</v>
      </c>
      <c r="Z13" s="156">
        <f t="shared" si="9"/>
        <v>0</v>
      </c>
      <c r="AA13" s="156">
        <f t="shared" si="10"/>
        <v>0</v>
      </c>
      <c r="AB13" s="136"/>
    </row>
    <row r="14" spans="1:44" s="3" customFormat="1">
      <c r="A14" s="9"/>
      <c r="B14" s="26"/>
      <c r="C14" s="9"/>
      <c r="D14" s="135"/>
      <c r="E14" s="135"/>
      <c r="F14" s="135"/>
      <c r="G14" s="135"/>
      <c r="H14" s="158">
        <f t="shared" si="11"/>
        <v>0</v>
      </c>
      <c r="I14" s="37">
        <f t="shared" si="12"/>
        <v>0</v>
      </c>
      <c r="J14" s="37"/>
      <c r="K14" s="12">
        <f t="shared" si="0"/>
        <v>0</v>
      </c>
      <c r="L14" s="12">
        <f t="shared" si="1"/>
        <v>0</v>
      </c>
      <c r="M14" s="12">
        <f t="shared" si="2"/>
        <v>0</v>
      </c>
      <c r="N14" s="12">
        <f t="shared" si="3"/>
        <v>0</v>
      </c>
      <c r="O14" s="12">
        <f t="shared" si="4"/>
        <v>0</v>
      </c>
      <c r="P14" s="12">
        <f t="shared" si="5"/>
        <v>0</v>
      </c>
      <c r="Q14" s="12">
        <f t="shared" si="6"/>
        <v>0</v>
      </c>
      <c r="S14" s="12">
        <f t="shared" si="13"/>
        <v>0</v>
      </c>
      <c r="T14" s="12">
        <f t="shared" si="14"/>
        <v>0</v>
      </c>
      <c r="U14" s="12">
        <f t="shared" si="15"/>
        <v>0</v>
      </c>
      <c r="V14" s="12">
        <f t="shared" si="16"/>
        <v>0</v>
      </c>
      <c r="X14" s="156">
        <f t="shared" si="7"/>
        <v>0</v>
      </c>
      <c r="Y14" s="156">
        <f t="shared" si="8"/>
        <v>0</v>
      </c>
      <c r="Z14" s="156">
        <f t="shared" si="9"/>
        <v>0</v>
      </c>
      <c r="AA14" s="156">
        <f t="shared" si="10"/>
        <v>0</v>
      </c>
      <c r="AB14" s="136"/>
    </row>
    <row r="15" spans="1:44" s="3" customFormat="1">
      <c r="A15" s="9"/>
      <c r="B15" s="26"/>
      <c r="C15" s="9"/>
      <c r="D15" s="135"/>
      <c r="E15" s="135"/>
      <c r="F15" s="135"/>
      <c r="G15" s="135"/>
      <c r="H15" s="158">
        <f t="shared" si="11"/>
        <v>0</v>
      </c>
      <c r="I15" s="37">
        <f t="shared" si="12"/>
        <v>0</v>
      </c>
      <c r="J15" s="37"/>
      <c r="K15" s="12">
        <f t="shared" si="0"/>
        <v>0</v>
      </c>
      <c r="L15" s="12">
        <f t="shared" si="1"/>
        <v>0</v>
      </c>
      <c r="M15" s="12">
        <f t="shared" si="2"/>
        <v>0</v>
      </c>
      <c r="N15" s="12">
        <f t="shared" si="3"/>
        <v>0</v>
      </c>
      <c r="O15" s="12">
        <f t="shared" si="4"/>
        <v>0</v>
      </c>
      <c r="P15" s="12">
        <f t="shared" si="5"/>
        <v>0</v>
      </c>
      <c r="Q15" s="12">
        <f t="shared" si="6"/>
        <v>0</v>
      </c>
      <c r="S15" s="12">
        <f t="shared" si="13"/>
        <v>0</v>
      </c>
      <c r="T15" s="12">
        <f t="shared" si="14"/>
        <v>0</v>
      </c>
      <c r="U15" s="12">
        <f t="shared" si="15"/>
        <v>0</v>
      </c>
      <c r="V15" s="12">
        <f t="shared" si="16"/>
        <v>0</v>
      </c>
      <c r="X15" s="156">
        <f t="shared" si="7"/>
        <v>0</v>
      </c>
      <c r="Y15" s="156">
        <f t="shared" si="8"/>
        <v>0</v>
      </c>
      <c r="Z15" s="156">
        <f t="shared" si="9"/>
        <v>0</v>
      </c>
      <c r="AA15" s="156">
        <f t="shared" si="10"/>
        <v>0</v>
      </c>
      <c r="AB15" s="136"/>
    </row>
    <row r="16" spans="1:44" s="3" customFormat="1">
      <c r="A16" s="9"/>
      <c r="B16" s="26"/>
      <c r="C16" s="9"/>
      <c r="D16" s="135"/>
      <c r="E16" s="135"/>
      <c r="F16" s="135"/>
      <c r="G16" s="135"/>
      <c r="H16" s="158">
        <f t="shared" si="11"/>
        <v>0</v>
      </c>
      <c r="I16" s="37">
        <f t="shared" si="12"/>
        <v>0</v>
      </c>
      <c r="J16" s="37"/>
      <c r="K16" s="12">
        <f t="shared" si="0"/>
        <v>0</v>
      </c>
      <c r="L16" s="12">
        <f t="shared" si="1"/>
        <v>0</v>
      </c>
      <c r="M16" s="12">
        <f t="shared" si="2"/>
        <v>0</v>
      </c>
      <c r="N16" s="12">
        <f t="shared" si="3"/>
        <v>0</v>
      </c>
      <c r="O16" s="12">
        <f t="shared" si="4"/>
        <v>0</v>
      </c>
      <c r="P16" s="12">
        <f t="shared" si="5"/>
        <v>0</v>
      </c>
      <c r="Q16" s="12">
        <f t="shared" si="6"/>
        <v>0</v>
      </c>
      <c r="S16" s="12">
        <f t="shared" si="13"/>
        <v>0</v>
      </c>
      <c r="T16" s="12">
        <f t="shared" si="14"/>
        <v>0</v>
      </c>
      <c r="U16" s="12">
        <f t="shared" si="15"/>
        <v>0</v>
      </c>
      <c r="V16" s="12">
        <f t="shared" si="16"/>
        <v>0</v>
      </c>
      <c r="X16" s="156">
        <f t="shared" si="7"/>
        <v>0</v>
      </c>
      <c r="Y16" s="156">
        <f t="shared" si="8"/>
        <v>0</v>
      </c>
      <c r="Z16" s="156">
        <f t="shared" si="9"/>
        <v>0</v>
      </c>
      <c r="AA16" s="156">
        <f t="shared" si="10"/>
        <v>0</v>
      </c>
      <c r="AB16" s="136"/>
    </row>
    <row r="17" spans="1:28" s="3" customFormat="1">
      <c r="A17" s="9"/>
      <c r="B17" s="26"/>
      <c r="C17" s="9"/>
      <c r="D17" s="135"/>
      <c r="E17" s="135"/>
      <c r="F17" s="135"/>
      <c r="G17" s="135"/>
      <c r="H17" s="158">
        <f t="shared" si="11"/>
        <v>0</v>
      </c>
      <c r="I17" s="37">
        <f t="shared" si="12"/>
        <v>0</v>
      </c>
      <c r="J17" s="37"/>
      <c r="K17" s="12">
        <f t="shared" si="0"/>
        <v>0</v>
      </c>
      <c r="L17" s="12">
        <f t="shared" si="1"/>
        <v>0</v>
      </c>
      <c r="M17" s="12">
        <f t="shared" si="2"/>
        <v>0</v>
      </c>
      <c r="N17" s="12">
        <f t="shared" si="3"/>
        <v>0</v>
      </c>
      <c r="O17" s="12">
        <f t="shared" si="4"/>
        <v>0</v>
      </c>
      <c r="P17" s="12">
        <f t="shared" si="5"/>
        <v>0</v>
      </c>
      <c r="Q17" s="12">
        <f t="shared" si="6"/>
        <v>0</v>
      </c>
      <c r="S17" s="12">
        <f t="shared" si="13"/>
        <v>0</v>
      </c>
      <c r="T17" s="12">
        <f t="shared" si="14"/>
        <v>0</v>
      </c>
      <c r="U17" s="12">
        <f t="shared" si="15"/>
        <v>0</v>
      </c>
      <c r="V17" s="12">
        <f t="shared" si="16"/>
        <v>0</v>
      </c>
      <c r="X17" s="156">
        <f t="shared" si="7"/>
        <v>0</v>
      </c>
      <c r="Y17" s="156">
        <f t="shared" si="8"/>
        <v>0</v>
      </c>
      <c r="Z17" s="156">
        <f t="shared" si="9"/>
        <v>0</v>
      </c>
      <c r="AA17" s="156">
        <f t="shared" si="10"/>
        <v>0</v>
      </c>
      <c r="AB17" s="136"/>
    </row>
    <row r="18" spans="1:28" s="3" customFormat="1">
      <c r="A18" s="9"/>
      <c r="B18" s="26"/>
      <c r="C18" s="9"/>
      <c r="D18" s="135"/>
      <c r="E18" s="135"/>
      <c r="F18" s="135"/>
      <c r="G18" s="135"/>
      <c r="H18" s="158">
        <f t="shared" si="11"/>
        <v>0</v>
      </c>
      <c r="I18" s="37">
        <f t="shared" si="12"/>
        <v>0</v>
      </c>
      <c r="J18" s="37"/>
      <c r="K18" s="12">
        <f t="shared" si="0"/>
        <v>0</v>
      </c>
      <c r="L18" s="12">
        <f t="shared" si="1"/>
        <v>0</v>
      </c>
      <c r="M18" s="12">
        <f t="shared" si="2"/>
        <v>0</v>
      </c>
      <c r="N18" s="12">
        <f t="shared" si="3"/>
        <v>0</v>
      </c>
      <c r="O18" s="12">
        <f t="shared" si="4"/>
        <v>0</v>
      </c>
      <c r="P18" s="12">
        <f t="shared" si="5"/>
        <v>0</v>
      </c>
      <c r="Q18" s="12">
        <f t="shared" si="6"/>
        <v>0</v>
      </c>
      <c r="S18" s="12">
        <f t="shared" si="13"/>
        <v>0</v>
      </c>
      <c r="T18" s="12">
        <f t="shared" si="14"/>
        <v>0</v>
      </c>
      <c r="U18" s="12">
        <f t="shared" si="15"/>
        <v>0</v>
      </c>
      <c r="V18" s="12">
        <f t="shared" si="16"/>
        <v>0</v>
      </c>
      <c r="X18" s="156">
        <f t="shared" si="7"/>
        <v>0</v>
      </c>
      <c r="Y18" s="156">
        <f t="shared" si="8"/>
        <v>0</v>
      </c>
      <c r="Z18" s="156">
        <f t="shared" si="9"/>
        <v>0</v>
      </c>
      <c r="AA18" s="156">
        <f t="shared" si="10"/>
        <v>0</v>
      </c>
      <c r="AB18" s="136"/>
    </row>
    <row r="19" spans="1:28" s="3" customFormat="1">
      <c r="A19" s="9"/>
      <c r="B19" s="26"/>
      <c r="C19" s="9"/>
      <c r="D19" s="135"/>
      <c r="E19" s="135"/>
      <c r="F19" s="135"/>
      <c r="G19" s="135"/>
      <c r="H19" s="158">
        <f t="shared" si="11"/>
        <v>0</v>
      </c>
      <c r="I19" s="37">
        <f t="shared" si="12"/>
        <v>0</v>
      </c>
      <c r="J19" s="37"/>
      <c r="K19" s="12">
        <f t="shared" si="0"/>
        <v>0</v>
      </c>
      <c r="L19" s="12">
        <f t="shared" si="1"/>
        <v>0</v>
      </c>
      <c r="M19" s="12">
        <f t="shared" si="2"/>
        <v>0</v>
      </c>
      <c r="N19" s="12">
        <f t="shared" si="3"/>
        <v>0</v>
      </c>
      <c r="O19" s="12">
        <f t="shared" si="4"/>
        <v>0</v>
      </c>
      <c r="P19" s="12">
        <f t="shared" si="5"/>
        <v>0</v>
      </c>
      <c r="Q19" s="12">
        <f t="shared" si="6"/>
        <v>0</v>
      </c>
      <c r="S19" s="12">
        <f t="shared" si="13"/>
        <v>0</v>
      </c>
      <c r="T19" s="12">
        <f t="shared" si="14"/>
        <v>0</v>
      </c>
      <c r="U19" s="12">
        <f t="shared" si="15"/>
        <v>0</v>
      </c>
      <c r="V19" s="12">
        <f t="shared" si="16"/>
        <v>0</v>
      </c>
      <c r="X19" s="156">
        <f t="shared" si="7"/>
        <v>0</v>
      </c>
      <c r="Y19" s="156">
        <f t="shared" si="8"/>
        <v>0</v>
      </c>
      <c r="Z19" s="156">
        <f t="shared" si="9"/>
        <v>0</v>
      </c>
      <c r="AA19" s="156">
        <f t="shared" si="10"/>
        <v>0</v>
      </c>
      <c r="AB19" s="136"/>
    </row>
    <row r="20" spans="1:28" s="3" customFormat="1">
      <c r="A20" s="9"/>
      <c r="B20" s="26"/>
      <c r="C20" s="9"/>
      <c r="D20" s="135"/>
      <c r="E20" s="135"/>
      <c r="F20" s="135"/>
      <c r="G20" s="135"/>
      <c r="H20" s="158">
        <f t="shared" si="11"/>
        <v>0</v>
      </c>
      <c r="I20" s="37">
        <f t="shared" si="12"/>
        <v>0</v>
      </c>
      <c r="J20" s="37"/>
      <c r="K20" s="12">
        <f t="shared" si="0"/>
        <v>0</v>
      </c>
      <c r="L20" s="12">
        <f t="shared" si="1"/>
        <v>0</v>
      </c>
      <c r="M20" s="12">
        <f t="shared" si="2"/>
        <v>0</v>
      </c>
      <c r="N20" s="12">
        <f t="shared" si="3"/>
        <v>0</v>
      </c>
      <c r="O20" s="12">
        <f t="shared" si="4"/>
        <v>0</v>
      </c>
      <c r="P20" s="12">
        <f t="shared" si="5"/>
        <v>0</v>
      </c>
      <c r="Q20" s="12">
        <f t="shared" si="6"/>
        <v>0</v>
      </c>
      <c r="S20" s="12">
        <f t="shared" si="13"/>
        <v>0</v>
      </c>
      <c r="T20" s="12">
        <f t="shared" si="14"/>
        <v>0</v>
      </c>
      <c r="U20" s="12">
        <f t="shared" si="15"/>
        <v>0</v>
      </c>
      <c r="V20" s="12">
        <f t="shared" si="16"/>
        <v>0</v>
      </c>
      <c r="X20" s="156">
        <f t="shared" si="7"/>
        <v>0</v>
      </c>
      <c r="Y20" s="156">
        <f t="shared" si="8"/>
        <v>0</v>
      </c>
      <c r="Z20" s="156">
        <f t="shared" si="9"/>
        <v>0</v>
      </c>
      <c r="AA20" s="156">
        <f t="shared" si="10"/>
        <v>0</v>
      </c>
      <c r="AB20" s="136"/>
    </row>
    <row r="21" spans="1:28" s="3" customFormat="1">
      <c r="A21" s="9"/>
      <c r="B21" s="26"/>
      <c r="C21" s="9"/>
      <c r="D21" s="135"/>
      <c r="E21" s="135"/>
      <c r="F21" s="135"/>
      <c r="G21" s="135"/>
      <c r="H21" s="158">
        <f t="shared" si="11"/>
        <v>0</v>
      </c>
      <c r="I21" s="37">
        <f t="shared" si="12"/>
        <v>0</v>
      </c>
      <c r="J21" s="37"/>
      <c r="K21" s="12">
        <f t="shared" si="0"/>
        <v>0</v>
      </c>
      <c r="L21" s="12">
        <f t="shared" si="1"/>
        <v>0</v>
      </c>
      <c r="M21" s="12">
        <f t="shared" si="2"/>
        <v>0</v>
      </c>
      <c r="N21" s="12">
        <f t="shared" si="3"/>
        <v>0</v>
      </c>
      <c r="O21" s="12">
        <f t="shared" si="4"/>
        <v>0</v>
      </c>
      <c r="P21" s="12">
        <f t="shared" si="5"/>
        <v>0</v>
      </c>
      <c r="Q21" s="12">
        <f t="shared" si="6"/>
        <v>0</v>
      </c>
      <c r="S21" s="12">
        <f t="shared" si="13"/>
        <v>0</v>
      </c>
      <c r="T21" s="12">
        <f t="shared" si="14"/>
        <v>0</v>
      </c>
      <c r="U21" s="12">
        <f t="shared" si="15"/>
        <v>0</v>
      </c>
      <c r="V21" s="12">
        <f t="shared" si="16"/>
        <v>0</v>
      </c>
      <c r="X21" s="156">
        <f t="shared" si="7"/>
        <v>0</v>
      </c>
      <c r="Y21" s="156">
        <f t="shared" si="8"/>
        <v>0</v>
      </c>
      <c r="Z21" s="156">
        <f t="shared" si="9"/>
        <v>0</v>
      </c>
      <c r="AA21" s="156">
        <f t="shared" si="10"/>
        <v>0</v>
      </c>
      <c r="AB21" s="136"/>
    </row>
    <row r="22" spans="1:28" s="3" customFormat="1">
      <c r="A22" s="9"/>
      <c r="B22" s="26"/>
      <c r="C22" s="9"/>
      <c r="D22" s="135"/>
      <c r="E22" s="135"/>
      <c r="F22" s="135"/>
      <c r="G22" s="135"/>
      <c r="H22" s="158">
        <f t="shared" si="11"/>
        <v>0</v>
      </c>
      <c r="I22" s="37">
        <f t="shared" si="12"/>
        <v>0</v>
      </c>
      <c r="J22" s="37"/>
      <c r="K22" s="12">
        <f t="shared" si="0"/>
        <v>0</v>
      </c>
      <c r="L22" s="12">
        <f t="shared" si="1"/>
        <v>0</v>
      </c>
      <c r="M22" s="12">
        <f t="shared" si="2"/>
        <v>0</v>
      </c>
      <c r="N22" s="12">
        <f t="shared" si="3"/>
        <v>0</v>
      </c>
      <c r="O22" s="12">
        <f t="shared" si="4"/>
        <v>0</v>
      </c>
      <c r="P22" s="12">
        <f t="shared" si="5"/>
        <v>0</v>
      </c>
      <c r="Q22" s="12">
        <f t="shared" si="6"/>
        <v>0</v>
      </c>
      <c r="S22" s="12">
        <f t="shared" si="13"/>
        <v>0</v>
      </c>
      <c r="T22" s="12">
        <f t="shared" si="14"/>
        <v>0</v>
      </c>
      <c r="U22" s="12">
        <f t="shared" si="15"/>
        <v>0</v>
      </c>
      <c r="V22" s="12">
        <f t="shared" si="16"/>
        <v>0</v>
      </c>
      <c r="X22" s="156">
        <f t="shared" si="7"/>
        <v>0</v>
      </c>
      <c r="Y22" s="156">
        <f t="shared" si="8"/>
        <v>0</v>
      </c>
      <c r="Z22" s="156">
        <f t="shared" si="9"/>
        <v>0</v>
      </c>
      <c r="AA22" s="156">
        <f t="shared" si="10"/>
        <v>0</v>
      </c>
      <c r="AB22" s="136"/>
    </row>
    <row r="23" spans="1:28" s="3" customFormat="1">
      <c r="A23" s="9"/>
      <c r="B23" s="26"/>
      <c r="C23" s="9"/>
      <c r="D23" s="135"/>
      <c r="E23" s="135"/>
      <c r="F23" s="135"/>
      <c r="G23" s="135"/>
      <c r="H23" s="158">
        <f t="shared" si="11"/>
        <v>0</v>
      </c>
      <c r="I23" s="37">
        <f t="shared" si="12"/>
        <v>0</v>
      </c>
      <c r="J23" s="37"/>
      <c r="K23" s="12">
        <f t="shared" si="0"/>
        <v>0</v>
      </c>
      <c r="L23" s="12">
        <f t="shared" si="1"/>
        <v>0</v>
      </c>
      <c r="M23" s="12">
        <f t="shared" si="2"/>
        <v>0</v>
      </c>
      <c r="N23" s="12">
        <f t="shared" si="3"/>
        <v>0</v>
      </c>
      <c r="O23" s="12">
        <f t="shared" si="4"/>
        <v>0</v>
      </c>
      <c r="P23" s="12">
        <f t="shared" si="5"/>
        <v>0</v>
      </c>
      <c r="Q23" s="12">
        <f t="shared" si="6"/>
        <v>0</v>
      </c>
      <c r="S23" s="12">
        <f t="shared" si="13"/>
        <v>0</v>
      </c>
      <c r="T23" s="12">
        <f t="shared" si="14"/>
        <v>0</v>
      </c>
      <c r="U23" s="12">
        <f t="shared" si="15"/>
        <v>0</v>
      </c>
      <c r="V23" s="12">
        <f t="shared" si="16"/>
        <v>0</v>
      </c>
      <c r="X23" s="156">
        <f t="shared" si="7"/>
        <v>0</v>
      </c>
      <c r="Y23" s="156">
        <f t="shared" si="8"/>
        <v>0</v>
      </c>
      <c r="Z23" s="156">
        <f t="shared" si="9"/>
        <v>0</v>
      </c>
      <c r="AA23" s="156">
        <f t="shared" si="10"/>
        <v>0</v>
      </c>
      <c r="AB23" s="136"/>
    </row>
    <row r="24" spans="1:28" s="3" customFormat="1">
      <c r="A24" s="9"/>
      <c r="B24" s="26"/>
      <c r="C24" s="9"/>
      <c r="D24" s="135"/>
      <c r="E24" s="135"/>
      <c r="F24" s="135"/>
      <c r="G24" s="135"/>
      <c r="H24" s="158">
        <f t="shared" si="11"/>
        <v>0</v>
      </c>
      <c r="I24" s="37">
        <f t="shared" si="12"/>
        <v>0</v>
      </c>
      <c r="J24" s="37"/>
      <c r="K24" s="12">
        <f t="shared" si="0"/>
        <v>0</v>
      </c>
      <c r="L24" s="12">
        <f t="shared" si="1"/>
        <v>0</v>
      </c>
      <c r="M24" s="12">
        <f t="shared" si="2"/>
        <v>0</v>
      </c>
      <c r="N24" s="12">
        <f t="shared" si="3"/>
        <v>0</v>
      </c>
      <c r="O24" s="12">
        <f t="shared" si="4"/>
        <v>0</v>
      </c>
      <c r="P24" s="12">
        <f t="shared" si="5"/>
        <v>0</v>
      </c>
      <c r="Q24" s="12">
        <f t="shared" si="6"/>
        <v>0</v>
      </c>
      <c r="S24" s="12">
        <f t="shared" si="13"/>
        <v>0</v>
      </c>
      <c r="T24" s="12">
        <f t="shared" si="14"/>
        <v>0</v>
      </c>
      <c r="U24" s="12">
        <f t="shared" si="15"/>
        <v>0</v>
      </c>
      <c r="V24" s="12">
        <f t="shared" si="16"/>
        <v>0</v>
      </c>
      <c r="X24" s="156">
        <f t="shared" si="7"/>
        <v>0</v>
      </c>
      <c r="Y24" s="156">
        <f t="shared" si="8"/>
        <v>0</v>
      </c>
      <c r="Z24" s="156">
        <f t="shared" si="9"/>
        <v>0</v>
      </c>
      <c r="AA24" s="156">
        <f t="shared" si="10"/>
        <v>0</v>
      </c>
      <c r="AB24" s="136"/>
    </row>
    <row r="25" spans="1:28" s="3" customFormat="1">
      <c r="A25" s="9"/>
      <c r="B25" s="26"/>
      <c r="C25" s="9"/>
      <c r="D25" s="135"/>
      <c r="E25" s="135"/>
      <c r="F25" s="135"/>
      <c r="G25" s="135"/>
      <c r="H25" s="158">
        <f t="shared" si="11"/>
        <v>0</v>
      </c>
      <c r="I25" s="37">
        <f t="shared" si="12"/>
        <v>0</v>
      </c>
      <c r="J25" s="37"/>
      <c r="K25" s="12">
        <f t="shared" si="0"/>
        <v>0</v>
      </c>
      <c r="L25" s="12">
        <f t="shared" si="1"/>
        <v>0</v>
      </c>
      <c r="M25" s="12">
        <f t="shared" si="2"/>
        <v>0</v>
      </c>
      <c r="N25" s="12">
        <f t="shared" si="3"/>
        <v>0</v>
      </c>
      <c r="O25" s="12">
        <f t="shared" si="4"/>
        <v>0</v>
      </c>
      <c r="P25" s="12">
        <f t="shared" si="5"/>
        <v>0</v>
      </c>
      <c r="Q25" s="12">
        <f t="shared" si="6"/>
        <v>0</v>
      </c>
      <c r="S25" s="12">
        <f t="shared" si="13"/>
        <v>0</v>
      </c>
      <c r="T25" s="12">
        <f t="shared" si="14"/>
        <v>0</v>
      </c>
      <c r="U25" s="12">
        <f t="shared" si="15"/>
        <v>0</v>
      </c>
      <c r="V25" s="12">
        <f t="shared" si="16"/>
        <v>0</v>
      </c>
      <c r="X25" s="156">
        <f t="shared" si="7"/>
        <v>0</v>
      </c>
      <c r="Y25" s="156">
        <f t="shared" si="8"/>
        <v>0</v>
      </c>
      <c r="Z25" s="156">
        <f t="shared" si="9"/>
        <v>0</v>
      </c>
      <c r="AA25" s="156">
        <f t="shared" si="10"/>
        <v>0</v>
      </c>
      <c r="AB25" s="136"/>
    </row>
    <row r="26" spans="1:28" s="3" customFormat="1">
      <c r="A26" s="9"/>
      <c r="B26" s="26"/>
      <c r="C26" s="9"/>
      <c r="D26" s="135"/>
      <c r="E26" s="135"/>
      <c r="F26" s="135"/>
      <c r="G26" s="135"/>
      <c r="H26" s="158">
        <f t="shared" si="11"/>
        <v>0</v>
      </c>
      <c r="I26" s="37">
        <f t="shared" si="12"/>
        <v>0</v>
      </c>
      <c r="J26" s="37"/>
      <c r="K26" s="12">
        <f t="shared" si="0"/>
        <v>0</v>
      </c>
      <c r="L26" s="12">
        <f t="shared" si="1"/>
        <v>0</v>
      </c>
      <c r="M26" s="12">
        <f t="shared" si="2"/>
        <v>0</v>
      </c>
      <c r="N26" s="12">
        <f t="shared" si="3"/>
        <v>0</v>
      </c>
      <c r="O26" s="12">
        <f t="shared" si="4"/>
        <v>0</v>
      </c>
      <c r="P26" s="12">
        <f t="shared" si="5"/>
        <v>0</v>
      </c>
      <c r="Q26" s="12">
        <f t="shared" si="6"/>
        <v>0</v>
      </c>
      <c r="S26" s="12">
        <f t="shared" si="13"/>
        <v>0</v>
      </c>
      <c r="T26" s="12">
        <f t="shared" si="14"/>
        <v>0</v>
      </c>
      <c r="U26" s="12">
        <f t="shared" si="15"/>
        <v>0</v>
      </c>
      <c r="V26" s="12">
        <f t="shared" si="16"/>
        <v>0</v>
      </c>
      <c r="X26" s="156">
        <f t="shared" si="7"/>
        <v>0</v>
      </c>
      <c r="Y26" s="156">
        <f t="shared" si="8"/>
        <v>0</v>
      </c>
      <c r="Z26" s="156">
        <f t="shared" si="9"/>
        <v>0</v>
      </c>
      <c r="AA26" s="156">
        <f t="shared" si="10"/>
        <v>0</v>
      </c>
      <c r="AB26" s="136"/>
    </row>
    <row r="27" spans="1:28" s="3" customFormat="1">
      <c r="A27" s="9"/>
      <c r="B27" s="26"/>
      <c r="C27" s="9"/>
      <c r="D27" s="135"/>
      <c r="E27" s="135"/>
      <c r="F27" s="135"/>
      <c r="G27" s="135"/>
      <c r="H27" s="158">
        <f t="shared" si="11"/>
        <v>0</v>
      </c>
      <c r="I27" s="37">
        <f t="shared" si="12"/>
        <v>0</v>
      </c>
      <c r="J27" s="37"/>
      <c r="K27" s="12">
        <f t="shared" si="0"/>
        <v>0</v>
      </c>
      <c r="L27" s="12">
        <f t="shared" si="1"/>
        <v>0</v>
      </c>
      <c r="M27" s="12">
        <f t="shared" si="2"/>
        <v>0</v>
      </c>
      <c r="N27" s="12">
        <f t="shared" si="3"/>
        <v>0</v>
      </c>
      <c r="O27" s="12">
        <f t="shared" si="4"/>
        <v>0</v>
      </c>
      <c r="P27" s="12">
        <f t="shared" si="5"/>
        <v>0</v>
      </c>
      <c r="Q27" s="12">
        <f t="shared" si="6"/>
        <v>0</v>
      </c>
      <c r="S27" s="12">
        <f t="shared" si="13"/>
        <v>0</v>
      </c>
      <c r="T27" s="12">
        <f t="shared" si="14"/>
        <v>0</v>
      </c>
      <c r="U27" s="12">
        <f t="shared" si="15"/>
        <v>0</v>
      </c>
      <c r="V27" s="12">
        <f t="shared" si="16"/>
        <v>0</v>
      </c>
      <c r="X27" s="156">
        <f t="shared" si="7"/>
        <v>0</v>
      </c>
      <c r="Y27" s="156">
        <f t="shared" si="8"/>
        <v>0</v>
      </c>
      <c r="Z27" s="156">
        <f t="shared" si="9"/>
        <v>0</v>
      </c>
      <c r="AA27" s="156">
        <f t="shared" si="10"/>
        <v>0</v>
      </c>
      <c r="AB27" s="136"/>
    </row>
    <row r="28" spans="1:28" s="3" customFormat="1">
      <c r="A28" s="9"/>
      <c r="B28" s="26"/>
      <c r="C28" s="9"/>
      <c r="D28" s="135"/>
      <c r="E28" s="135"/>
      <c r="F28" s="135"/>
      <c r="G28" s="135"/>
      <c r="H28" s="158">
        <f t="shared" si="11"/>
        <v>0</v>
      </c>
      <c r="I28" s="37">
        <f t="shared" si="12"/>
        <v>0</v>
      </c>
      <c r="J28" s="37"/>
      <c r="K28" s="12">
        <f t="shared" si="0"/>
        <v>0</v>
      </c>
      <c r="L28" s="12">
        <f t="shared" si="1"/>
        <v>0</v>
      </c>
      <c r="M28" s="12">
        <f t="shared" si="2"/>
        <v>0</v>
      </c>
      <c r="N28" s="12">
        <f t="shared" si="3"/>
        <v>0</v>
      </c>
      <c r="O28" s="12">
        <f t="shared" si="4"/>
        <v>0</v>
      </c>
      <c r="P28" s="12">
        <f t="shared" si="5"/>
        <v>0</v>
      </c>
      <c r="Q28" s="12">
        <f t="shared" si="6"/>
        <v>0</v>
      </c>
      <c r="S28" s="12">
        <f t="shared" si="13"/>
        <v>0</v>
      </c>
      <c r="T28" s="12">
        <f t="shared" si="14"/>
        <v>0</v>
      </c>
      <c r="U28" s="12">
        <f t="shared" si="15"/>
        <v>0</v>
      </c>
      <c r="V28" s="12">
        <f t="shared" si="16"/>
        <v>0</v>
      </c>
      <c r="X28" s="156">
        <f t="shared" si="7"/>
        <v>0</v>
      </c>
      <c r="Y28" s="156">
        <f t="shared" si="8"/>
        <v>0</v>
      </c>
      <c r="Z28" s="156">
        <f t="shared" si="9"/>
        <v>0</v>
      </c>
      <c r="AA28" s="156">
        <f t="shared" si="10"/>
        <v>0</v>
      </c>
      <c r="AB28" s="136"/>
    </row>
    <row r="29" spans="1:28" s="3" customFormat="1">
      <c r="A29" s="9"/>
      <c r="B29" s="26"/>
      <c r="C29" s="9"/>
      <c r="D29" s="135"/>
      <c r="E29" s="135"/>
      <c r="F29" s="135"/>
      <c r="G29" s="135"/>
      <c r="H29" s="158">
        <f t="shared" si="11"/>
        <v>0</v>
      </c>
      <c r="I29" s="37">
        <f t="shared" si="12"/>
        <v>0</v>
      </c>
      <c r="J29" s="37"/>
      <c r="K29" s="12">
        <f t="shared" si="0"/>
        <v>0</v>
      </c>
      <c r="L29" s="12">
        <f t="shared" si="1"/>
        <v>0</v>
      </c>
      <c r="M29" s="12">
        <f t="shared" si="2"/>
        <v>0</v>
      </c>
      <c r="N29" s="12">
        <f t="shared" si="3"/>
        <v>0</v>
      </c>
      <c r="O29" s="12">
        <f t="shared" si="4"/>
        <v>0</v>
      </c>
      <c r="P29" s="12">
        <f t="shared" si="5"/>
        <v>0</v>
      </c>
      <c r="Q29" s="12">
        <f t="shared" si="6"/>
        <v>0</v>
      </c>
      <c r="S29" s="12">
        <f t="shared" si="13"/>
        <v>0</v>
      </c>
      <c r="T29" s="12">
        <f t="shared" si="14"/>
        <v>0</v>
      </c>
      <c r="U29" s="12">
        <f t="shared" si="15"/>
        <v>0</v>
      </c>
      <c r="V29" s="12">
        <f t="shared" si="16"/>
        <v>0</v>
      </c>
      <c r="X29" s="156">
        <f t="shared" si="7"/>
        <v>0</v>
      </c>
      <c r="Y29" s="156">
        <f t="shared" si="8"/>
        <v>0</v>
      </c>
      <c r="Z29" s="156">
        <f t="shared" si="9"/>
        <v>0</v>
      </c>
      <c r="AA29" s="156">
        <f t="shared" si="10"/>
        <v>0</v>
      </c>
      <c r="AB29" s="136"/>
    </row>
    <row r="30" spans="1:28" s="3" customFormat="1">
      <c r="A30" s="9"/>
      <c r="B30" s="26"/>
      <c r="C30" s="9"/>
      <c r="D30" s="135"/>
      <c r="E30" s="135"/>
      <c r="F30" s="135"/>
      <c r="G30" s="135"/>
      <c r="H30" s="158">
        <f t="shared" si="11"/>
        <v>0</v>
      </c>
      <c r="I30" s="37">
        <f t="shared" si="12"/>
        <v>0</v>
      </c>
      <c r="J30" s="37"/>
      <c r="K30" s="12">
        <f t="shared" si="0"/>
        <v>0</v>
      </c>
      <c r="L30" s="12">
        <f t="shared" si="1"/>
        <v>0</v>
      </c>
      <c r="M30" s="12">
        <f t="shared" si="2"/>
        <v>0</v>
      </c>
      <c r="N30" s="12">
        <f t="shared" si="3"/>
        <v>0</v>
      </c>
      <c r="O30" s="12">
        <f t="shared" si="4"/>
        <v>0</v>
      </c>
      <c r="P30" s="12">
        <f t="shared" si="5"/>
        <v>0</v>
      </c>
      <c r="Q30" s="12">
        <f t="shared" si="6"/>
        <v>0</v>
      </c>
      <c r="S30" s="12">
        <f t="shared" si="13"/>
        <v>0</v>
      </c>
      <c r="T30" s="12">
        <f t="shared" si="14"/>
        <v>0</v>
      </c>
      <c r="U30" s="12">
        <f t="shared" si="15"/>
        <v>0</v>
      </c>
      <c r="V30" s="12">
        <f t="shared" si="16"/>
        <v>0</v>
      </c>
      <c r="X30" s="156">
        <f t="shared" si="7"/>
        <v>0</v>
      </c>
      <c r="Y30" s="156">
        <f t="shared" si="8"/>
        <v>0</v>
      </c>
      <c r="Z30" s="156">
        <f t="shared" si="9"/>
        <v>0</v>
      </c>
      <c r="AA30" s="156">
        <f t="shared" si="10"/>
        <v>0</v>
      </c>
      <c r="AB30" s="136"/>
    </row>
    <row r="31" spans="1:28" s="3" customFormat="1">
      <c r="A31" s="9"/>
      <c r="B31" s="26"/>
      <c r="C31" s="9"/>
      <c r="D31" s="135"/>
      <c r="E31" s="135"/>
      <c r="F31" s="135"/>
      <c r="G31" s="135"/>
      <c r="H31" s="158">
        <f t="shared" si="11"/>
        <v>0</v>
      </c>
      <c r="I31" s="37">
        <f t="shared" si="12"/>
        <v>0</v>
      </c>
      <c r="J31" s="37"/>
      <c r="K31" s="12">
        <f t="shared" si="0"/>
        <v>0</v>
      </c>
      <c r="L31" s="12">
        <f t="shared" si="1"/>
        <v>0</v>
      </c>
      <c r="M31" s="12">
        <f t="shared" si="2"/>
        <v>0</v>
      </c>
      <c r="N31" s="12">
        <f t="shared" si="3"/>
        <v>0</v>
      </c>
      <c r="O31" s="12">
        <f t="shared" si="4"/>
        <v>0</v>
      </c>
      <c r="P31" s="12">
        <f t="shared" si="5"/>
        <v>0</v>
      </c>
      <c r="Q31" s="12">
        <f t="shared" si="6"/>
        <v>0</v>
      </c>
      <c r="S31" s="12">
        <f t="shared" si="13"/>
        <v>0</v>
      </c>
      <c r="T31" s="12">
        <f t="shared" si="14"/>
        <v>0</v>
      </c>
      <c r="U31" s="12">
        <f t="shared" si="15"/>
        <v>0</v>
      </c>
      <c r="V31" s="12">
        <f t="shared" si="16"/>
        <v>0</v>
      </c>
      <c r="X31" s="156">
        <f t="shared" si="7"/>
        <v>0</v>
      </c>
      <c r="Y31" s="156">
        <f t="shared" si="8"/>
        <v>0</v>
      </c>
      <c r="Z31" s="156">
        <f t="shared" si="9"/>
        <v>0</v>
      </c>
      <c r="AA31" s="156">
        <f t="shared" si="10"/>
        <v>0</v>
      </c>
      <c r="AB31" s="136"/>
    </row>
    <row r="32" spans="1:28" s="3" customFormat="1">
      <c r="A32" s="9"/>
      <c r="B32" s="26"/>
      <c r="C32" s="9"/>
      <c r="D32" s="135"/>
      <c r="E32" s="135"/>
      <c r="F32" s="135"/>
      <c r="G32" s="135"/>
      <c r="H32" s="158">
        <f t="shared" si="11"/>
        <v>0</v>
      </c>
      <c r="I32" s="37">
        <f t="shared" si="12"/>
        <v>0</v>
      </c>
      <c r="J32" s="37"/>
      <c r="K32" s="12">
        <f t="shared" si="0"/>
        <v>0</v>
      </c>
      <c r="L32" s="12">
        <f t="shared" si="1"/>
        <v>0</v>
      </c>
      <c r="M32" s="12">
        <f t="shared" si="2"/>
        <v>0</v>
      </c>
      <c r="N32" s="12">
        <f t="shared" si="3"/>
        <v>0</v>
      </c>
      <c r="O32" s="12">
        <f t="shared" si="4"/>
        <v>0</v>
      </c>
      <c r="P32" s="12">
        <f t="shared" si="5"/>
        <v>0</v>
      </c>
      <c r="Q32" s="12">
        <f t="shared" si="6"/>
        <v>0</v>
      </c>
      <c r="S32" s="12">
        <f t="shared" si="13"/>
        <v>0</v>
      </c>
      <c r="T32" s="12">
        <f t="shared" si="14"/>
        <v>0</v>
      </c>
      <c r="U32" s="12">
        <f t="shared" si="15"/>
        <v>0</v>
      </c>
      <c r="V32" s="12">
        <f t="shared" si="16"/>
        <v>0</v>
      </c>
      <c r="X32" s="156">
        <f t="shared" si="7"/>
        <v>0</v>
      </c>
      <c r="Y32" s="156">
        <f t="shared" si="8"/>
        <v>0</v>
      </c>
      <c r="Z32" s="156">
        <f t="shared" si="9"/>
        <v>0</v>
      </c>
      <c r="AA32" s="156">
        <f t="shared" si="10"/>
        <v>0</v>
      </c>
      <c r="AB32" s="136"/>
    </row>
    <row r="33" spans="1:44" s="3" customFormat="1">
      <c r="A33" s="9"/>
      <c r="B33" s="26"/>
      <c r="C33" s="9"/>
      <c r="D33" s="135"/>
      <c r="E33" s="135"/>
      <c r="F33" s="135"/>
      <c r="G33" s="135"/>
      <c r="H33" s="158">
        <f t="shared" si="11"/>
        <v>0</v>
      </c>
      <c r="I33" s="37">
        <f t="shared" si="12"/>
        <v>0</v>
      </c>
      <c r="J33" s="37"/>
      <c r="K33" s="12">
        <f t="shared" si="0"/>
        <v>0</v>
      </c>
      <c r="L33" s="12">
        <f t="shared" si="1"/>
        <v>0</v>
      </c>
      <c r="M33" s="12">
        <f t="shared" si="2"/>
        <v>0</v>
      </c>
      <c r="N33" s="12">
        <f t="shared" si="3"/>
        <v>0</v>
      </c>
      <c r="O33" s="12">
        <f t="shared" si="4"/>
        <v>0</v>
      </c>
      <c r="P33" s="12">
        <f t="shared" si="5"/>
        <v>0</v>
      </c>
      <c r="Q33" s="12">
        <f t="shared" si="6"/>
        <v>0</v>
      </c>
      <c r="S33" s="12">
        <f t="shared" si="13"/>
        <v>0</v>
      </c>
      <c r="T33" s="12">
        <f t="shared" si="14"/>
        <v>0</v>
      </c>
      <c r="U33" s="12">
        <f t="shared" si="15"/>
        <v>0</v>
      </c>
      <c r="V33" s="12">
        <f t="shared" si="16"/>
        <v>0</v>
      </c>
      <c r="X33" s="156">
        <f t="shared" si="7"/>
        <v>0</v>
      </c>
      <c r="Y33" s="156">
        <f t="shared" si="8"/>
        <v>0</v>
      </c>
      <c r="Z33" s="156">
        <f t="shared" si="9"/>
        <v>0</v>
      </c>
      <c r="AA33" s="156">
        <f t="shared" si="10"/>
        <v>0</v>
      </c>
      <c r="AB33" s="136"/>
    </row>
    <row r="34" spans="1:44" s="3" customFormat="1">
      <c r="A34" s="9"/>
      <c r="B34" s="26"/>
      <c r="C34" s="9"/>
      <c r="D34" s="135"/>
      <c r="E34" s="135"/>
      <c r="F34" s="135"/>
      <c r="G34" s="135"/>
      <c r="H34" s="158">
        <f t="shared" si="11"/>
        <v>0</v>
      </c>
      <c r="I34" s="37">
        <f t="shared" si="12"/>
        <v>0</v>
      </c>
      <c r="J34" s="37"/>
      <c r="K34" s="12">
        <f t="shared" si="0"/>
        <v>0</v>
      </c>
      <c r="L34" s="12">
        <f t="shared" si="1"/>
        <v>0</v>
      </c>
      <c r="M34" s="12">
        <f t="shared" si="2"/>
        <v>0</v>
      </c>
      <c r="N34" s="12">
        <f t="shared" si="3"/>
        <v>0</v>
      </c>
      <c r="O34" s="12">
        <f t="shared" si="4"/>
        <v>0</v>
      </c>
      <c r="P34" s="12">
        <f t="shared" si="5"/>
        <v>0</v>
      </c>
      <c r="Q34" s="12">
        <f t="shared" si="6"/>
        <v>0</v>
      </c>
      <c r="S34" s="12">
        <f t="shared" si="13"/>
        <v>0</v>
      </c>
      <c r="T34" s="12">
        <f t="shared" si="14"/>
        <v>0</v>
      </c>
      <c r="U34" s="12">
        <f t="shared" si="15"/>
        <v>0</v>
      </c>
      <c r="V34" s="12">
        <f t="shared" si="16"/>
        <v>0</v>
      </c>
      <c r="X34" s="156">
        <f t="shared" si="7"/>
        <v>0</v>
      </c>
      <c r="Y34" s="156">
        <f t="shared" si="8"/>
        <v>0</v>
      </c>
      <c r="Z34" s="156">
        <f t="shared" si="9"/>
        <v>0</v>
      </c>
      <c r="AA34" s="156">
        <f t="shared" si="10"/>
        <v>0</v>
      </c>
      <c r="AB34" s="136"/>
    </row>
    <row r="35" spans="1:44" s="3" customFormat="1">
      <c r="A35" s="9"/>
      <c r="B35" s="26"/>
      <c r="C35" s="9"/>
      <c r="D35" s="135"/>
      <c r="E35" s="135"/>
      <c r="F35" s="135"/>
      <c r="G35" s="135"/>
      <c r="H35" s="158">
        <f t="shared" si="11"/>
        <v>0</v>
      </c>
      <c r="I35" s="37">
        <f t="shared" si="12"/>
        <v>0</v>
      </c>
      <c r="J35" s="37"/>
      <c r="K35" s="12">
        <f t="shared" si="0"/>
        <v>0</v>
      </c>
      <c r="L35" s="12">
        <f t="shared" si="1"/>
        <v>0</v>
      </c>
      <c r="M35" s="12">
        <f t="shared" si="2"/>
        <v>0</v>
      </c>
      <c r="N35" s="12">
        <f t="shared" si="3"/>
        <v>0</v>
      </c>
      <c r="O35" s="12">
        <f t="shared" si="4"/>
        <v>0</v>
      </c>
      <c r="P35" s="12">
        <f t="shared" si="5"/>
        <v>0</v>
      </c>
      <c r="Q35" s="12">
        <f t="shared" si="6"/>
        <v>0</v>
      </c>
      <c r="S35" s="12">
        <f t="shared" si="13"/>
        <v>0</v>
      </c>
      <c r="T35" s="12">
        <f t="shared" si="14"/>
        <v>0</v>
      </c>
      <c r="U35" s="12">
        <f t="shared" si="15"/>
        <v>0</v>
      </c>
      <c r="V35" s="12">
        <f t="shared" si="16"/>
        <v>0</v>
      </c>
      <c r="X35" s="156">
        <f t="shared" si="7"/>
        <v>0</v>
      </c>
      <c r="Y35" s="156">
        <f t="shared" si="8"/>
        <v>0</v>
      </c>
      <c r="Z35" s="156">
        <f t="shared" si="9"/>
        <v>0</v>
      </c>
      <c r="AA35" s="156">
        <f t="shared" si="10"/>
        <v>0</v>
      </c>
      <c r="AB35" s="136"/>
    </row>
    <row r="36" spans="1:44" s="3" customFormat="1">
      <c r="A36" s="9"/>
      <c r="B36" s="26"/>
      <c r="C36" s="9"/>
      <c r="D36" s="135"/>
      <c r="E36" s="135"/>
      <c r="F36" s="135"/>
      <c r="G36" s="135"/>
      <c r="H36" s="158">
        <f t="shared" si="11"/>
        <v>0</v>
      </c>
      <c r="I36" s="37">
        <f t="shared" si="12"/>
        <v>0</v>
      </c>
      <c r="J36" s="37"/>
      <c r="K36" s="12">
        <f t="shared" si="0"/>
        <v>0</v>
      </c>
      <c r="L36" s="12">
        <f t="shared" si="1"/>
        <v>0</v>
      </c>
      <c r="M36" s="12">
        <f t="shared" si="2"/>
        <v>0</v>
      </c>
      <c r="N36" s="12">
        <f t="shared" si="3"/>
        <v>0</v>
      </c>
      <c r="O36" s="12">
        <f t="shared" si="4"/>
        <v>0</v>
      </c>
      <c r="P36" s="12">
        <f t="shared" si="5"/>
        <v>0</v>
      </c>
      <c r="Q36" s="12">
        <f t="shared" si="6"/>
        <v>0</v>
      </c>
      <c r="S36" s="12">
        <f t="shared" si="13"/>
        <v>0</v>
      </c>
      <c r="T36" s="12">
        <f t="shared" si="14"/>
        <v>0</v>
      </c>
      <c r="U36" s="12">
        <f t="shared" si="15"/>
        <v>0</v>
      </c>
      <c r="V36" s="12">
        <f t="shared" si="16"/>
        <v>0</v>
      </c>
      <c r="X36" s="156">
        <f t="shared" si="7"/>
        <v>0</v>
      </c>
      <c r="Y36" s="156">
        <f t="shared" si="8"/>
        <v>0</v>
      </c>
      <c r="Z36" s="156">
        <f t="shared" si="9"/>
        <v>0</v>
      </c>
      <c r="AA36" s="156">
        <f t="shared" si="10"/>
        <v>0</v>
      </c>
      <c r="AB36" s="136"/>
    </row>
    <row r="37" spans="1:44" s="3" customFormat="1">
      <c r="A37" s="9"/>
      <c r="B37" s="26"/>
      <c r="C37" s="9"/>
      <c r="D37" s="135"/>
      <c r="E37" s="135"/>
      <c r="F37" s="135"/>
      <c r="G37" s="135"/>
      <c r="H37" s="158">
        <f t="shared" si="11"/>
        <v>0</v>
      </c>
      <c r="I37" s="37">
        <f t="shared" si="12"/>
        <v>0</v>
      </c>
      <c r="J37" s="37"/>
      <c r="K37" s="12">
        <f t="shared" ref="K37:K68" si="17">IF(A37&lt;&gt;"",1,0)</f>
        <v>0</v>
      </c>
      <c r="L37" s="12">
        <f t="shared" ref="L37:L68" si="18">IF(B37&lt;&gt;"",1,0)</f>
        <v>0</v>
      </c>
      <c r="M37" s="12">
        <f t="shared" ref="M37:M68" si="19">IF(C37&lt;&gt;"",1,0)</f>
        <v>0</v>
      </c>
      <c r="N37" s="12">
        <f t="shared" ref="N37:N68" si="20">IF(D37&lt;&gt;"",1,0)</f>
        <v>0</v>
      </c>
      <c r="O37" s="12">
        <f t="shared" si="4"/>
        <v>0</v>
      </c>
      <c r="P37" s="12">
        <f t="shared" si="5"/>
        <v>0</v>
      </c>
      <c r="Q37" s="12">
        <f t="shared" si="6"/>
        <v>0</v>
      </c>
      <c r="S37" s="12">
        <f t="shared" si="13"/>
        <v>0</v>
      </c>
      <c r="T37" s="12">
        <f t="shared" si="14"/>
        <v>0</v>
      </c>
      <c r="U37" s="12">
        <f t="shared" si="15"/>
        <v>0</v>
      </c>
      <c r="V37" s="12">
        <f t="shared" si="16"/>
        <v>0</v>
      </c>
      <c r="X37" s="156">
        <f t="shared" ref="X37:X68" si="21">IF($V37=0,D37,0)</f>
        <v>0</v>
      </c>
      <c r="Y37" s="156">
        <f t="shared" ref="Y37:Y68" si="22">IF($V37=0,E37,0)</f>
        <v>0</v>
      </c>
      <c r="Z37" s="156">
        <f t="shared" ref="Z37:Z68" si="23">IF($V37=0,F37,0)</f>
        <v>0</v>
      </c>
      <c r="AA37" s="156">
        <f t="shared" ref="AA37:AA68" si="24">IF($V37=0,G37,0)</f>
        <v>0</v>
      </c>
      <c r="AB37" s="136"/>
    </row>
    <row r="38" spans="1:44" s="3" customFormat="1">
      <c r="A38" s="9"/>
      <c r="B38" s="26"/>
      <c r="C38" s="9"/>
      <c r="D38" s="135"/>
      <c r="E38" s="135"/>
      <c r="F38" s="135"/>
      <c r="G38" s="135"/>
      <c r="H38" s="158">
        <f t="shared" si="11"/>
        <v>0</v>
      </c>
      <c r="I38" s="37">
        <f t="shared" si="12"/>
        <v>0</v>
      </c>
      <c r="J38" s="37"/>
      <c r="K38" s="12">
        <f t="shared" si="17"/>
        <v>0</v>
      </c>
      <c r="L38" s="12">
        <f t="shared" si="18"/>
        <v>0</v>
      </c>
      <c r="M38" s="12">
        <f t="shared" si="19"/>
        <v>0</v>
      </c>
      <c r="N38" s="12">
        <f t="shared" si="20"/>
        <v>0</v>
      </c>
      <c r="O38" s="12">
        <f t="shared" si="4"/>
        <v>0</v>
      </c>
      <c r="P38" s="12">
        <f t="shared" si="5"/>
        <v>0</v>
      </c>
      <c r="Q38" s="12">
        <f t="shared" si="6"/>
        <v>0</v>
      </c>
      <c r="S38" s="12">
        <f t="shared" si="13"/>
        <v>0</v>
      </c>
      <c r="T38" s="12">
        <f t="shared" si="14"/>
        <v>0</v>
      </c>
      <c r="U38" s="12">
        <f t="shared" si="15"/>
        <v>0</v>
      </c>
      <c r="V38" s="12">
        <f t="shared" si="16"/>
        <v>0</v>
      </c>
      <c r="X38" s="156">
        <f t="shared" si="21"/>
        <v>0</v>
      </c>
      <c r="Y38" s="156">
        <f t="shared" si="22"/>
        <v>0</v>
      </c>
      <c r="Z38" s="156">
        <f t="shared" si="23"/>
        <v>0</v>
      </c>
      <c r="AA38" s="156">
        <f t="shared" si="24"/>
        <v>0</v>
      </c>
      <c r="AB38" s="136"/>
    </row>
    <row r="39" spans="1:44" s="3" customFormat="1">
      <c r="A39" s="9"/>
      <c r="B39" s="26"/>
      <c r="C39" s="9"/>
      <c r="D39" s="135"/>
      <c r="E39" s="135"/>
      <c r="F39" s="135"/>
      <c r="G39" s="135"/>
      <c r="H39" s="158">
        <f t="shared" si="11"/>
        <v>0</v>
      </c>
      <c r="I39" s="37">
        <f t="shared" si="12"/>
        <v>0</v>
      </c>
      <c r="J39" s="37"/>
      <c r="K39" s="12">
        <f t="shared" si="17"/>
        <v>0</v>
      </c>
      <c r="L39" s="12">
        <f t="shared" si="18"/>
        <v>0</v>
      </c>
      <c r="M39" s="12">
        <f t="shared" si="19"/>
        <v>0</v>
      </c>
      <c r="N39" s="12">
        <f t="shared" si="20"/>
        <v>0</v>
      </c>
      <c r="O39" s="12">
        <f t="shared" si="4"/>
        <v>0</v>
      </c>
      <c r="P39" s="12">
        <f t="shared" si="5"/>
        <v>0</v>
      </c>
      <c r="Q39" s="12">
        <f t="shared" si="6"/>
        <v>0</v>
      </c>
      <c r="S39" s="12">
        <f t="shared" si="13"/>
        <v>0</v>
      </c>
      <c r="T39" s="12">
        <f t="shared" si="14"/>
        <v>0</v>
      </c>
      <c r="U39" s="12">
        <f t="shared" si="15"/>
        <v>0</v>
      </c>
      <c r="V39" s="12">
        <f t="shared" si="16"/>
        <v>0</v>
      </c>
      <c r="X39" s="156">
        <f t="shared" si="21"/>
        <v>0</v>
      </c>
      <c r="Y39" s="156">
        <f t="shared" si="22"/>
        <v>0</v>
      </c>
      <c r="Z39" s="156">
        <f t="shared" si="23"/>
        <v>0</v>
      </c>
      <c r="AA39" s="156">
        <f t="shared" si="24"/>
        <v>0</v>
      </c>
      <c r="AB39" s="136"/>
    </row>
    <row r="40" spans="1:44">
      <c r="A40" s="9"/>
      <c r="B40" s="26"/>
      <c r="C40" s="9"/>
      <c r="D40" s="135"/>
      <c r="E40" s="135"/>
      <c r="F40" s="135"/>
      <c r="G40" s="135"/>
      <c r="H40" s="158">
        <f t="shared" si="11"/>
        <v>0</v>
      </c>
      <c r="I40" s="37">
        <f t="shared" si="12"/>
        <v>0</v>
      </c>
      <c r="J40" s="37"/>
      <c r="K40" s="12">
        <f t="shared" si="17"/>
        <v>0</v>
      </c>
      <c r="L40" s="12">
        <f t="shared" si="18"/>
        <v>0</v>
      </c>
      <c r="M40" s="12">
        <f t="shared" si="19"/>
        <v>0</v>
      </c>
      <c r="N40" s="12">
        <f t="shared" si="20"/>
        <v>0</v>
      </c>
      <c r="O40" s="12">
        <f t="shared" si="4"/>
        <v>0</v>
      </c>
      <c r="P40" s="12">
        <f t="shared" si="5"/>
        <v>0</v>
      </c>
      <c r="Q40" s="12">
        <f t="shared" si="6"/>
        <v>0</v>
      </c>
      <c r="R40" s="3"/>
      <c r="S40" s="12">
        <f t="shared" si="13"/>
        <v>0</v>
      </c>
      <c r="T40" s="12">
        <f t="shared" si="14"/>
        <v>0</v>
      </c>
      <c r="U40" s="12">
        <f t="shared" si="15"/>
        <v>0</v>
      </c>
      <c r="V40" s="12">
        <f t="shared" si="16"/>
        <v>0</v>
      </c>
      <c r="W40" s="3"/>
      <c r="X40" s="156">
        <f t="shared" si="21"/>
        <v>0</v>
      </c>
      <c r="Y40" s="156">
        <f t="shared" si="22"/>
        <v>0</v>
      </c>
      <c r="Z40" s="156">
        <f t="shared" si="23"/>
        <v>0</v>
      </c>
      <c r="AA40" s="156">
        <f t="shared" si="24"/>
        <v>0</v>
      </c>
      <c r="AB40" s="136"/>
      <c r="AD40" s="3"/>
      <c r="AE40" s="3"/>
      <c r="AF40" s="3"/>
      <c r="AG40" s="3"/>
      <c r="AH40" s="3"/>
      <c r="AI40" s="3"/>
      <c r="AJ40" s="3"/>
      <c r="AK40" s="3"/>
      <c r="AO40" s="7"/>
      <c r="AP40" s="7"/>
      <c r="AQ40" s="7"/>
      <c r="AR40" s="7"/>
    </row>
    <row r="41" spans="1:44">
      <c r="A41" s="9"/>
      <c r="B41" s="26"/>
      <c r="C41" s="9"/>
      <c r="D41" s="135"/>
      <c r="E41" s="135"/>
      <c r="F41" s="135"/>
      <c r="G41" s="135"/>
      <c r="H41" s="158">
        <f t="shared" si="11"/>
        <v>0</v>
      </c>
      <c r="I41" s="37">
        <f t="shared" si="12"/>
        <v>0</v>
      </c>
      <c r="J41" s="37"/>
      <c r="K41" s="12">
        <f t="shared" si="17"/>
        <v>0</v>
      </c>
      <c r="L41" s="12">
        <f t="shared" si="18"/>
        <v>0</v>
      </c>
      <c r="M41" s="12">
        <f t="shared" si="19"/>
        <v>0</v>
      </c>
      <c r="N41" s="12">
        <f t="shared" si="20"/>
        <v>0</v>
      </c>
      <c r="O41" s="12">
        <f t="shared" si="4"/>
        <v>0</v>
      </c>
      <c r="P41" s="12">
        <f t="shared" si="5"/>
        <v>0</v>
      </c>
      <c r="Q41" s="12">
        <f t="shared" si="6"/>
        <v>0</v>
      </c>
      <c r="R41" s="3"/>
      <c r="S41" s="12">
        <f t="shared" si="13"/>
        <v>0</v>
      </c>
      <c r="T41" s="12">
        <f t="shared" si="14"/>
        <v>0</v>
      </c>
      <c r="U41" s="12">
        <f t="shared" si="15"/>
        <v>0</v>
      </c>
      <c r="V41" s="12">
        <f t="shared" si="16"/>
        <v>0</v>
      </c>
      <c r="W41" s="3"/>
      <c r="X41" s="156">
        <f t="shared" si="21"/>
        <v>0</v>
      </c>
      <c r="Y41" s="156">
        <f t="shared" si="22"/>
        <v>0</v>
      </c>
      <c r="Z41" s="156">
        <f t="shared" si="23"/>
        <v>0</v>
      </c>
      <c r="AA41" s="156">
        <f t="shared" si="24"/>
        <v>0</v>
      </c>
      <c r="AB41" s="136"/>
      <c r="AD41" s="3"/>
      <c r="AE41" s="3"/>
      <c r="AF41" s="3"/>
      <c r="AG41" s="3"/>
      <c r="AH41" s="3"/>
      <c r="AI41" s="3"/>
      <c r="AJ41" s="3"/>
      <c r="AK41" s="3"/>
      <c r="AO41" s="7"/>
      <c r="AP41" s="7"/>
      <c r="AQ41" s="7"/>
      <c r="AR41" s="7"/>
    </row>
    <row r="42" spans="1:44">
      <c r="A42" s="9"/>
      <c r="B42" s="26"/>
      <c r="C42" s="9"/>
      <c r="D42" s="135"/>
      <c r="E42" s="135"/>
      <c r="F42" s="135"/>
      <c r="G42" s="135"/>
      <c r="H42" s="158">
        <f t="shared" si="11"/>
        <v>0</v>
      </c>
      <c r="I42" s="37">
        <f t="shared" si="12"/>
        <v>0</v>
      </c>
      <c r="J42" s="37"/>
      <c r="K42" s="12">
        <f t="shared" si="17"/>
        <v>0</v>
      </c>
      <c r="L42" s="12">
        <f t="shared" si="18"/>
        <v>0</v>
      </c>
      <c r="M42" s="12">
        <f t="shared" si="19"/>
        <v>0</v>
      </c>
      <c r="N42" s="12">
        <f t="shared" si="20"/>
        <v>0</v>
      </c>
      <c r="O42" s="12">
        <f t="shared" si="4"/>
        <v>0</v>
      </c>
      <c r="P42" s="12">
        <f t="shared" si="5"/>
        <v>0</v>
      </c>
      <c r="Q42" s="12">
        <f t="shared" si="6"/>
        <v>0</v>
      </c>
      <c r="R42" s="3"/>
      <c r="S42" s="12">
        <f t="shared" si="13"/>
        <v>0</v>
      </c>
      <c r="T42" s="12">
        <f t="shared" si="14"/>
        <v>0</v>
      </c>
      <c r="U42" s="12">
        <f t="shared" si="15"/>
        <v>0</v>
      </c>
      <c r="V42" s="12">
        <f t="shared" si="16"/>
        <v>0</v>
      </c>
      <c r="W42" s="3"/>
      <c r="X42" s="156">
        <f t="shared" si="21"/>
        <v>0</v>
      </c>
      <c r="Y42" s="156">
        <f t="shared" si="22"/>
        <v>0</v>
      </c>
      <c r="Z42" s="156">
        <f t="shared" si="23"/>
        <v>0</v>
      </c>
      <c r="AA42" s="156">
        <f t="shared" si="24"/>
        <v>0</v>
      </c>
      <c r="AB42" s="136"/>
      <c r="AD42" s="3"/>
      <c r="AE42" s="3"/>
      <c r="AF42" s="3"/>
      <c r="AG42" s="3"/>
      <c r="AH42" s="3"/>
      <c r="AI42" s="3"/>
      <c r="AJ42" s="3"/>
      <c r="AK42" s="3"/>
      <c r="AO42" s="7"/>
      <c r="AP42" s="7"/>
      <c r="AQ42" s="7"/>
      <c r="AR42" s="7"/>
    </row>
    <row r="43" spans="1:44">
      <c r="A43" s="9"/>
      <c r="B43" s="26"/>
      <c r="C43" s="9"/>
      <c r="D43" s="135"/>
      <c r="E43" s="135"/>
      <c r="F43" s="135"/>
      <c r="G43" s="135"/>
      <c r="H43" s="158">
        <f t="shared" si="11"/>
        <v>0</v>
      </c>
      <c r="I43" s="37">
        <f t="shared" si="12"/>
        <v>0</v>
      </c>
      <c r="J43" s="37"/>
      <c r="K43" s="12">
        <f t="shared" si="17"/>
        <v>0</v>
      </c>
      <c r="L43" s="12">
        <f t="shared" si="18"/>
        <v>0</v>
      </c>
      <c r="M43" s="12">
        <f t="shared" si="19"/>
        <v>0</v>
      </c>
      <c r="N43" s="12">
        <f t="shared" si="20"/>
        <v>0</v>
      </c>
      <c r="O43" s="12">
        <f t="shared" si="4"/>
        <v>0</v>
      </c>
      <c r="P43" s="12">
        <f t="shared" si="5"/>
        <v>0</v>
      </c>
      <c r="Q43" s="12">
        <f t="shared" si="6"/>
        <v>0</v>
      </c>
      <c r="R43" s="3"/>
      <c r="S43" s="12">
        <f t="shared" si="13"/>
        <v>0</v>
      </c>
      <c r="T43" s="12">
        <f t="shared" si="14"/>
        <v>0</v>
      </c>
      <c r="U43" s="12">
        <f t="shared" si="15"/>
        <v>0</v>
      </c>
      <c r="V43" s="12">
        <f t="shared" si="16"/>
        <v>0</v>
      </c>
      <c r="W43" s="3"/>
      <c r="X43" s="156">
        <f t="shared" si="21"/>
        <v>0</v>
      </c>
      <c r="Y43" s="156">
        <f t="shared" si="22"/>
        <v>0</v>
      </c>
      <c r="Z43" s="156">
        <f t="shared" si="23"/>
        <v>0</v>
      </c>
      <c r="AA43" s="156">
        <f t="shared" si="24"/>
        <v>0</v>
      </c>
      <c r="AB43" s="136"/>
      <c r="AD43" s="3"/>
      <c r="AE43" s="3"/>
      <c r="AF43" s="3"/>
      <c r="AG43" s="3"/>
      <c r="AH43" s="3"/>
      <c r="AI43" s="3"/>
      <c r="AJ43" s="3"/>
      <c r="AK43" s="3"/>
      <c r="AO43" s="7"/>
      <c r="AP43" s="7"/>
      <c r="AQ43" s="7"/>
      <c r="AR43" s="7"/>
    </row>
    <row r="44" spans="1:44">
      <c r="A44" s="9"/>
      <c r="B44" s="26"/>
      <c r="C44" s="9"/>
      <c r="D44" s="135"/>
      <c r="E44" s="135"/>
      <c r="F44" s="135"/>
      <c r="G44" s="135"/>
      <c r="H44" s="158">
        <f t="shared" si="11"/>
        <v>0</v>
      </c>
      <c r="I44" s="37">
        <f t="shared" si="12"/>
        <v>0</v>
      </c>
      <c r="J44" s="37"/>
      <c r="K44" s="12">
        <f t="shared" si="17"/>
        <v>0</v>
      </c>
      <c r="L44" s="12">
        <f t="shared" si="18"/>
        <v>0</v>
      </c>
      <c r="M44" s="12">
        <f t="shared" si="19"/>
        <v>0</v>
      </c>
      <c r="N44" s="12">
        <f t="shared" si="20"/>
        <v>0</v>
      </c>
      <c r="O44" s="12">
        <f t="shared" si="4"/>
        <v>0</v>
      </c>
      <c r="P44" s="12">
        <f t="shared" si="5"/>
        <v>0</v>
      </c>
      <c r="Q44" s="12">
        <f t="shared" si="6"/>
        <v>0</v>
      </c>
      <c r="R44" s="3"/>
      <c r="S44" s="12">
        <f t="shared" si="13"/>
        <v>0</v>
      </c>
      <c r="T44" s="12">
        <f t="shared" si="14"/>
        <v>0</v>
      </c>
      <c r="U44" s="12">
        <f t="shared" si="15"/>
        <v>0</v>
      </c>
      <c r="V44" s="12">
        <f t="shared" si="16"/>
        <v>0</v>
      </c>
      <c r="W44" s="3"/>
      <c r="X44" s="156">
        <f t="shared" si="21"/>
        <v>0</v>
      </c>
      <c r="Y44" s="156">
        <f t="shared" si="22"/>
        <v>0</v>
      </c>
      <c r="Z44" s="156">
        <f t="shared" si="23"/>
        <v>0</v>
      </c>
      <c r="AA44" s="156">
        <f t="shared" si="24"/>
        <v>0</v>
      </c>
      <c r="AB44" s="136"/>
      <c r="AD44" s="3"/>
      <c r="AE44" s="3"/>
      <c r="AF44" s="3"/>
      <c r="AG44" s="3"/>
      <c r="AH44" s="3"/>
      <c r="AI44" s="3"/>
      <c r="AJ44" s="3"/>
      <c r="AK44" s="3"/>
      <c r="AO44" s="7"/>
      <c r="AP44" s="7"/>
      <c r="AQ44" s="7"/>
      <c r="AR44" s="7"/>
    </row>
    <row r="45" spans="1:44">
      <c r="A45" s="9"/>
      <c r="B45" s="26"/>
      <c r="C45" s="9"/>
      <c r="D45" s="135"/>
      <c r="E45" s="135"/>
      <c r="F45" s="135"/>
      <c r="G45" s="135"/>
      <c r="H45" s="158">
        <f t="shared" si="11"/>
        <v>0</v>
      </c>
      <c r="I45" s="37">
        <f t="shared" si="12"/>
        <v>0</v>
      </c>
      <c r="J45" s="37"/>
      <c r="K45" s="12">
        <f t="shared" si="17"/>
        <v>0</v>
      </c>
      <c r="L45" s="12">
        <f t="shared" si="18"/>
        <v>0</v>
      </c>
      <c r="M45" s="12">
        <f t="shared" si="19"/>
        <v>0</v>
      </c>
      <c r="N45" s="12">
        <f t="shared" si="20"/>
        <v>0</v>
      </c>
      <c r="O45" s="12">
        <f t="shared" si="4"/>
        <v>0</v>
      </c>
      <c r="P45" s="12">
        <f t="shared" si="5"/>
        <v>0</v>
      </c>
      <c r="Q45" s="12">
        <f t="shared" si="6"/>
        <v>0</v>
      </c>
      <c r="R45" s="3"/>
      <c r="S45" s="12">
        <f t="shared" si="13"/>
        <v>0</v>
      </c>
      <c r="T45" s="12">
        <f t="shared" si="14"/>
        <v>0</v>
      </c>
      <c r="U45" s="12">
        <f t="shared" si="15"/>
        <v>0</v>
      </c>
      <c r="V45" s="12">
        <f t="shared" si="16"/>
        <v>0</v>
      </c>
      <c r="W45" s="3"/>
      <c r="X45" s="156">
        <f t="shared" si="21"/>
        <v>0</v>
      </c>
      <c r="Y45" s="156">
        <f t="shared" si="22"/>
        <v>0</v>
      </c>
      <c r="Z45" s="156">
        <f t="shared" si="23"/>
        <v>0</v>
      </c>
      <c r="AA45" s="156">
        <f t="shared" si="24"/>
        <v>0</v>
      </c>
      <c r="AB45" s="136"/>
      <c r="AD45" s="3"/>
      <c r="AE45" s="3"/>
      <c r="AF45" s="3"/>
      <c r="AG45" s="3"/>
      <c r="AH45" s="3"/>
      <c r="AI45" s="3"/>
      <c r="AJ45" s="3"/>
      <c r="AK45" s="3"/>
      <c r="AO45" s="7"/>
      <c r="AP45" s="7"/>
      <c r="AQ45" s="7"/>
      <c r="AR45" s="7"/>
    </row>
    <row r="46" spans="1:44">
      <c r="A46" s="9"/>
      <c r="B46" s="26"/>
      <c r="C46" s="9"/>
      <c r="D46" s="135"/>
      <c r="E46" s="135"/>
      <c r="F46" s="135"/>
      <c r="G46" s="135"/>
      <c r="H46" s="158">
        <f t="shared" si="11"/>
        <v>0</v>
      </c>
      <c r="I46" s="37">
        <f t="shared" si="12"/>
        <v>0</v>
      </c>
      <c r="J46" s="37"/>
      <c r="K46" s="12">
        <f t="shared" si="17"/>
        <v>0</v>
      </c>
      <c r="L46" s="12">
        <f t="shared" si="18"/>
        <v>0</v>
      </c>
      <c r="M46" s="12">
        <f t="shared" si="19"/>
        <v>0</v>
      </c>
      <c r="N46" s="12">
        <f t="shared" si="20"/>
        <v>0</v>
      </c>
      <c r="O46" s="12">
        <f t="shared" si="4"/>
        <v>0</v>
      </c>
      <c r="P46" s="12">
        <f t="shared" si="5"/>
        <v>0</v>
      </c>
      <c r="Q46" s="12">
        <f t="shared" si="6"/>
        <v>0</v>
      </c>
      <c r="R46" s="3"/>
      <c r="S46" s="12">
        <f t="shared" si="13"/>
        <v>0</v>
      </c>
      <c r="T46" s="12">
        <f t="shared" si="14"/>
        <v>0</v>
      </c>
      <c r="U46" s="12">
        <f t="shared" si="15"/>
        <v>0</v>
      </c>
      <c r="V46" s="12">
        <f t="shared" si="16"/>
        <v>0</v>
      </c>
      <c r="W46" s="3"/>
      <c r="X46" s="156">
        <f t="shared" si="21"/>
        <v>0</v>
      </c>
      <c r="Y46" s="156">
        <f t="shared" si="22"/>
        <v>0</v>
      </c>
      <c r="Z46" s="156">
        <f t="shared" si="23"/>
        <v>0</v>
      </c>
      <c r="AA46" s="156">
        <f t="shared" si="24"/>
        <v>0</v>
      </c>
      <c r="AB46" s="136"/>
      <c r="AD46" s="3"/>
      <c r="AE46" s="3"/>
      <c r="AF46" s="3"/>
      <c r="AG46" s="3"/>
      <c r="AH46" s="3"/>
      <c r="AI46" s="3"/>
      <c r="AJ46" s="3"/>
      <c r="AK46" s="3"/>
      <c r="AO46" s="7"/>
      <c r="AP46" s="7"/>
      <c r="AQ46" s="7"/>
      <c r="AR46" s="7"/>
    </row>
    <row r="47" spans="1:44">
      <c r="A47" s="9"/>
      <c r="B47" s="26"/>
      <c r="C47" s="9"/>
      <c r="D47" s="135"/>
      <c r="E47" s="135"/>
      <c r="F47" s="135"/>
      <c r="G47" s="135"/>
      <c r="H47" s="158">
        <f t="shared" si="11"/>
        <v>0</v>
      </c>
      <c r="I47" s="37">
        <f t="shared" si="12"/>
        <v>0</v>
      </c>
      <c r="J47" s="37"/>
      <c r="K47" s="12">
        <f t="shared" si="17"/>
        <v>0</v>
      </c>
      <c r="L47" s="12">
        <f t="shared" si="18"/>
        <v>0</v>
      </c>
      <c r="M47" s="12">
        <f t="shared" si="19"/>
        <v>0</v>
      </c>
      <c r="N47" s="12">
        <f t="shared" si="20"/>
        <v>0</v>
      </c>
      <c r="O47" s="12">
        <f t="shared" si="4"/>
        <v>0</v>
      </c>
      <c r="P47" s="12">
        <f t="shared" si="5"/>
        <v>0</v>
      </c>
      <c r="Q47" s="12">
        <f t="shared" si="6"/>
        <v>0</v>
      </c>
      <c r="R47" s="3"/>
      <c r="S47" s="12">
        <f t="shared" si="13"/>
        <v>0</v>
      </c>
      <c r="T47" s="12">
        <f t="shared" si="14"/>
        <v>0</v>
      </c>
      <c r="U47" s="12">
        <f t="shared" si="15"/>
        <v>0</v>
      </c>
      <c r="V47" s="12">
        <f t="shared" si="16"/>
        <v>0</v>
      </c>
      <c r="W47" s="3"/>
      <c r="X47" s="156">
        <f t="shared" si="21"/>
        <v>0</v>
      </c>
      <c r="Y47" s="156">
        <f t="shared" si="22"/>
        <v>0</v>
      </c>
      <c r="Z47" s="156">
        <f t="shared" si="23"/>
        <v>0</v>
      </c>
      <c r="AA47" s="156">
        <f t="shared" si="24"/>
        <v>0</v>
      </c>
      <c r="AB47" s="136"/>
      <c r="AD47" s="3"/>
      <c r="AE47" s="3"/>
      <c r="AF47" s="3"/>
      <c r="AG47" s="3"/>
      <c r="AH47" s="3"/>
      <c r="AI47" s="3"/>
      <c r="AJ47" s="3"/>
      <c r="AK47" s="3"/>
      <c r="AO47" s="7"/>
      <c r="AP47" s="7"/>
      <c r="AQ47" s="7"/>
      <c r="AR47" s="7"/>
    </row>
    <row r="48" spans="1:44" s="3" customFormat="1">
      <c r="A48" s="9"/>
      <c r="B48" s="26"/>
      <c r="C48" s="9"/>
      <c r="D48" s="135"/>
      <c r="E48" s="135"/>
      <c r="F48" s="135"/>
      <c r="G48" s="135"/>
      <c r="H48" s="158">
        <f t="shared" si="11"/>
        <v>0</v>
      </c>
      <c r="I48" s="37">
        <f t="shared" si="12"/>
        <v>0</v>
      </c>
      <c r="J48" s="37"/>
      <c r="K48" s="12">
        <f t="shared" si="17"/>
        <v>0</v>
      </c>
      <c r="L48" s="12">
        <f t="shared" si="18"/>
        <v>0</v>
      </c>
      <c r="M48" s="12">
        <f t="shared" si="19"/>
        <v>0</v>
      </c>
      <c r="N48" s="12">
        <f t="shared" si="20"/>
        <v>0</v>
      </c>
      <c r="O48" s="12">
        <f t="shared" si="4"/>
        <v>0</v>
      </c>
      <c r="P48" s="12">
        <f t="shared" si="5"/>
        <v>0</v>
      </c>
      <c r="Q48" s="12">
        <f t="shared" si="6"/>
        <v>0</v>
      </c>
      <c r="S48" s="12">
        <f t="shared" si="13"/>
        <v>0</v>
      </c>
      <c r="T48" s="12">
        <f t="shared" si="14"/>
        <v>0</v>
      </c>
      <c r="U48" s="12">
        <f t="shared" si="15"/>
        <v>0</v>
      </c>
      <c r="V48" s="12">
        <f t="shared" si="16"/>
        <v>0</v>
      </c>
      <c r="X48" s="156">
        <f t="shared" si="21"/>
        <v>0</v>
      </c>
      <c r="Y48" s="156">
        <f t="shared" si="22"/>
        <v>0</v>
      </c>
      <c r="Z48" s="156">
        <f t="shared" si="23"/>
        <v>0</v>
      </c>
      <c r="AA48" s="156">
        <f t="shared" si="24"/>
        <v>0</v>
      </c>
      <c r="AB48" s="136"/>
    </row>
    <row r="49" spans="1:44">
      <c r="A49" s="9"/>
      <c r="B49" s="26"/>
      <c r="C49" s="9"/>
      <c r="D49" s="135"/>
      <c r="E49" s="135"/>
      <c r="F49" s="135"/>
      <c r="G49" s="135"/>
      <c r="H49" s="158">
        <f t="shared" si="11"/>
        <v>0</v>
      </c>
      <c r="I49" s="37">
        <f t="shared" si="12"/>
        <v>0</v>
      </c>
      <c r="J49" s="37"/>
      <c r="K49" s="12">
        <f t="shared" si="17"/>
        <v>0</v>
      </c>
      <c r="L49" s="12">
        <f t="shared" si="18"/>
        <v>0</v>
      </c>
      <c r="M49" s="12">
        <f t="shared" si="19"/>
        <v>0</v>
      </c>
      <c r="N49" s="12">
        <f t="shared" si="20"/>
        <v>0</v>
      </c>
      <c r="O49" s="12">
        <f t="shared" si="4"/>
        <v>0</v>
      </c>
      <c r="P49" s="12">
        <f t="shared" si="5"/>
        <v>0</v>
      </c>
      <c r="Q49" s="12">
        <f t="shared" si="6"/>
        <v>0</v>
      </c>
      <c r="R49" s="3"/>
      <c r="S49" s="12">
        <f t="shared" si="13"/>
        <v>0</v>
      </c>
      <c r="T49" s="12">
        <f t="shared" si="14"/>
        <v>0</v>
      </c>
      <c r="U49" s="12">
        <f t="shared" si="15"/>
        <v>0</v>
      </c>
      <c r="V49" s="12">
        <f t="shared" si="16"/>
        <v>0</v>
      </c>
      <c r="W49" s="3"/>
      <c r="X49" s="156">
        <f t="shared" si="21"/>
        <v>0</v>
      </c>
      <c r="Y49" s="156">
        <f t="shared" si="22"/>
        <v>0</v>
      </c>
      <c r="Z49" s="156">
        <f t="shared" si="23"/>
        <v>0</v>
      </c>
      <c r="AA49" s="156">
        <f t="shared" si="24"/>
        <v>0</v>
      </c>
      <c r="AB49" s="136"/>
      <c r="AD49" s="3"/>
      <c r="AE49" s="3"/>
      <c r="AF49" s="3"/>
      <c r="AG49" s="3"/>
      <c r="AH49" s="3"/>
      <c r="AI49" s="3"/>
      <c r="AJ49" s="3"/>
      <c r="AK49" s="3"/>
      <c r="AO49" s="7"/>
      <c r="AP49" s="7"/>
      <c r="AQ49" s="7"/>
      <c r="AR49" s="7"/>
    </row>
    <row r="50" spans="1:44">
      <c r="A50" s="9"/>
      <c r="B50" s="26"/>
      <c r="C50" s="9"/>
      <c r="D50" s="135"/>
      <c r="E50" s="135"/>
      <c r="F50" s="135"/>
      <c r="G50" s="135"/>
      <c r="H50" s="158">
        <f t="shared" si="11"/>
        <v>0</v>
      </c>
      <c r="I50" s="37">
        <f t="shared" si="12"/>
        <v>0</v>
      </c>
      <c r="J50" s="37"/>
      <c r="K50" s="12">
        <f t="shared" si="17"/>
        <v>0</v>
      </c>
      <c r="L50" s="12">
        <f t="shared" si="18"/>
        <v>0</v>
      </c>
      <c r="M50" s="12">
        <f t="shared" si="19"/>
        <v>0</v>
      </c>
      <c r="N50" s="12">
        <f t="shared" si="20"/>
        <v>0</v>
      </c>
      <c r="O50" s="12">
        <f t="shared" si="4"/>
        <v>0</v>
      </c>
      <c r="P50" s="12">
        <f t="shared" si="5"/>
        <v>0</v>
      </c>
      <c r="Q50" s="12">
        <f t="shared" si="6"/>
        <v>0</v>
      </c>
      <c r="R50" s="3"/>
      <c r="S50" s="12">
        <f t="shared" si="13"/>
        <v>0</v>
      </c>
      <c r="T50" s="12">
        <f t="shared" si="14"/>
        <v>0</v>
      </c>
      <c r="U50" s="12">
        <f t="shared" si="15"/>
        <v>0</v>
      </c>
      <c r="V50" s="12">
        <f t="shared" si="16"/>
        <v>0</v>
      </c>
      <c r="W50" s="3"/>
      <c r="X50" s="156">
        <f t="shared" si="21"/>
        <v>0</v>
      </c>
      <c r="Y50" s="156">
        <f t="shared" si="22"/>
        <v>0</v>
      </c>
      <c r="Z50" s="156">
        <f t="shared" si="23"/>
        <v>0</v>
      </c>
      <c r="AA50" s="156">
        <f t="shared" si="24"/>
        <v>0</v>
      </c>
      <c r="AB50" s="136"/>
      <c r="AD50" s="3"/>
      <c r="AE50" s="3"/>
      <c r="AF50" s="3"/>
      <c r="AG50" s="3"/>
      <c r="AH50" s="3"/>
      <c r="AI50" s="3"/>
      <c r="AJ50" s="3"/>
      <c r="AK50" s="3"/>
      <c r="AO50" s="7"/>
      <c r="AP50" s="7"/>
      <c r="AQ50" s="7"/>
      <c r="AR50" s="7"/>
    </row>
    <row r="51" spans="1:44" s="3" customFormat="1">
      <c r="A51" s="9"/>
      <c r="B51" s="26"/>
      <c r="C51" s="9"/>
      <c r="D51" s="135"/>
      <c r="E51" s="135"/>
      <c r="F51" s="135"/>
      <c r="G51" s="135"/>
      <c r="H51" s="158">
        <f t="shared" si="11"/>
        <v>0</v>
      </c>
      <c r="I51" s="37">
        <f t="shared" si="12"/>
        <v>0</v>
      </c>
      <c r="J51" s="37"/>
      <c r="K51" s="12">
        <f t="shared" si="17"/>
        <v>0</v>
      </c>
      <c r="L51" s="12">
        <f t="shared" si="18"/>
        <v>0</v>
      </c>
      <c r="M51" s="12">
        <f t="shared" si="19"/>
        <v>0</v>
      </c>
      <c r="N51" s="12">
        <f t="shared" si="20"/>
        <v>0</v>
      </c>
      <c r="O51" s="12">
        <f t="shared" si="4"/>
        <v>0</v>
      </c>
      <c r="P51" s="12">
        <f t="shared" si="5"/>
        <v>0</v>
      </c>
      <c r="Q51" s="12">
        <f t="shared" si="6"/>
        <v>0</v>
      </c>
      <c r="S51" s="12">
        <f t="shared" si="13"/>
        <v>0</v>
      </c>
      <c r="T51" s="12">
        <f t="shared" si="14"/>
        <v>0</v>
      </c>
      <c r="U51" s="12">
        <f t="shared" si="15"/>
        <v>0</v>
      </c>
      <c r="V51" s="12">
        <f t="shared" si="16"/>
        <v>0</v>
      </c>
      <c r="X51" s="156">
        <f t="shared" si="21"/>
        <v>0</v>
      </c>
      <c r="Y51" s="156">
        <f t="shared" si="22"/>
        <v>0</v>
      </c>
      <c r="Z51" s="156">
        <f t="shared" si="23"/>
        <v>0</v>
      </c>
      <c r="AA51" s="156">
        <f t="shared" si="24"/>
        <v>0</v>
      </c>
      <c r="AB51" s="136"/>
    </row>
    <row r="52" spans="1:44" s="3" customFormat="1">
      <c r="A52" s="9"/>
      <c r="B52" s="26"/>
      <c r="C52" s="9"/>
      <c r="D52" s="135"/>
      <c r="E52" s="135"/>
      <c r="F52" s="135"/>
      <c r="G52" s="135"/>
      <c r="H52" s="158">
        <f t="shared" si="11"/>
        <v>0</v>
      </c>
      <c r="I52" s="37">
        <f t="shared" si="12"/>
        <v>0</v>
      </c>
      <c r="J52" s="37"/>
      <c r="K52" s="12">
        <f t="shared" si="17"/>
        <v>0</v>
      </c>
      <c r="L52" s="12">
        <f t="shared" si="18"/>
        <v>0</v>
      </c>
      <c r="M52" s="12">
        <f t="shared" si="19"/>
        <v>0</v>
      </c>
      <c r="N52" s="12">
        <f t="shared" si="20"/>
        <v>0</v>
      </c>
      <c r="O52" s="12">
        <f t="shared" si="4"/>
        <v>0</v>
      </c>
      <c r="P52" s="12">
        <f t="shared" si="5"/>
        <v>0</v>
      </c>
      <c r="Q52" s="12">
        <f t="shared" si="6"/>
        <v>0</v>
      </c>
      <c r="S52" s="12">
        <f t="shared" si="13"/>
        <v>0</v>
      </c>
      <c r="T52" s="12">
        <f t="shared" si="14"/>
        <v>0</v>
      </c>
      <c r="U52" s="12">
        <f t="shared" si="15"/>
        <v>0</v>
      </c>
      <c r="V52" s="12">
        <f t="shared" si="16"/>
        <v>0</v>
      </c>
      <c r="X52" s="156">
        <f t="shared" si="21"/>
        <v>0</v>
      </c>
      <c r="Y52" s="156">
        <f t="shared" si="22"/>
        <v>0</v>
      </c>
      <c r="Z52" s="156">
        <f t="shared" si="23"/>
        <v>0</v>
      </c>
      <c r="AA52" s="156">
        <f t="shared" si="24"/>
        <v>0</v>
      </c>
      <c r="AB52" s="136"/>
    </row>
    <row r="53" spans="1:44" s="3" customFormat="1">
      <c r="A53" s="9"/>
      <c r="B53" s="26"/>
      <c r="C53" s="9"/>
      <c r="D53" s="135"/>
      <c r="E53" s="135"/>
      <c r="F53" s="135"/>
      <c r="G53" s="135"/>
      <c r="H53" s="158">
        <f t="shared" si="11"/>
        <v>0</v>
      </c>
      <c r="I53" s="37">
        <f t="shared" si="12"/>
        <v>0</v>
      </c>
      <c r="J53" s="37"/>
      <c r="K53" s="12">
        <f t="shared" si="17"/>
        <v>0</v>
      </c>
      <c r="L53" s="12">
        <f t="shared" si="18"/>
        <v>0</v>
      </c>
      <c r="M53" s="12">
        <f t="shared" si="19"/>
        <v>0</v>
      </c>
      <c r="N53" s="12">
        <f t="shared" si="20"/>
        <v>0</v>
      </c>
      <c r="O53" s="12">
        <f t="shared" si="4"/>
        <v>0</v>
      </c>
      <c r="P53" s="12">
        <f t="shared" si="5"/>
        <v>0</v>
      </c>
      <c r="Q53" s="12">
        <f t="shared" si="6"/>
        <v>0</v>
      </c>
      <c r="S53" s="12">
        <f t="shared" si="13"/>
        <v>0</v>
      </c>
      <c r="T53" s="12">
        <f t="shared" si="14"/>
        <v>0</v>
      </c>
      <c r="U53" s="12">
        <f t="shared" si="15"/>
        <v>0</v>
      </c>
      <c r="V53" s="12">
        <f t="shared" si="16"/>
        <v>0</v>
      </c>
      <c r="X53" s="156">
        <f t="shared" si="21"/>
        <v>0</v>
      </c>
      <c r="Y53" s="156">
        <f t="shared" si="22"/>
        <v>0</v>
      </c>
      <c r="Z53" s="156">
        <f t="shared" si="23"/>
        <v>0</v>
      </c>
      <c r="AA53" s="156">
        <f t="shared" si="24"/>
        <v>0</v>
      </c>
      <c r="AB53" s="136"/>
    </row>
    <row r="54" spans="1:44" s="3" customFormat="1">
      <c r="A54" s="9"/>
      <c r="B54" s="26"/>
      <c r="C54" s="9"/>
      <c r="D54" s="135"/>
      <c r="E54" s="135"/>
      <c r="F54" s="135"/>
      <c r="G54" s="135"/>
      <c r="H54" s="158">
        <f t="shared" si="11"/>
        <v>0</v>
      </c>
      <c r="I54" s="37">
        <f t="shared" si="12"/>
        <v>0</v>
      </c>
      <c r="J54" s="37"/>
      <c r="K54" s="12">
        <f t="shared" si="17"/>
        <v>0</v>
      </c>
      <c r="L54" s="12">
        <f t="shared" si="18"/>
        <v>0</v>
      </c>
      <c r="M54" s="12">
        <f t="shared" si="19"/>
        <v>0</v>
      </c>
      <c r="N54" s="12">
        <f t="shared" si="20"/>
        <v>0</v>
      </c>
      <c r="O54" s="12">
        <f t="shared" si="4"/>
        <v>0</v>
      </c>
      <c r="P54" s="12">
        <f t="shared" si="5"/>
        <v>0</v>
      </c>
      <c r="Q54" s="12">
        <f t="shared" si="6"/>
        <v>0</v>
      </c>
      <c r="S54" s="12">
        <f t="shared" si="13"/>
        <v>0</v>
      </c>
      <c r="T54" s="12">
        <f t="shared" si="14"/>
        <v>0</v>
      </c>
      <c r="U54" s="12">
        <f t="shared" si="15"/>
        <v>0</v>
      </c>
      <c r="V54" s="12">
        <f t="shared" si="16"/>
        <v>0</v>
      </c>
      <c r="X54" s="156">
        <f t="shared" si="21"/>
        <v>0</v>
      </c>
      <c r="Y54" s="156">
        <f t="shared" si="22"/>
        <v>0</v>
      </c>
      <c r="Z54" s="156">
        <f t="shared" si="23"/>
        <v>0</v>
      </c>
      <c r="AA54" s="156">
        <f t="shared" si="24"/>
        <v>0</v>
      </c>
      <c r="AB54" s="136"/>
    </row>
    <row r="55" spans="1:44" s="3" customFormat="1">
      <c r="A55" s="9"/>
      <c r="B55" s="26"/>
      <c r="C55" s="9"/>
      <c r="D55" s="135"/>
      <c r="E55" s="135"/>
      <c r="F55" s="135"/>
      <c r="G55" s="135"/>
      <c r="H55" s="158">
        <f t="shared" si="11"/>
        <v>0</v>
      </c>
      <c r="I55" s="37">
        <f t="shared" si="12"/>
        <v>0</v>
      </c>
      <c r="J55" s="37"/>
      <c r="K55" s="12">
        <f t="shared" si="17"/>
        <v>0</v>
      </c>
      <c r="L55" s="12">
        <f t="shared" si="18"/>
        <v>0</v>
      </c>
      <c r="M55" s="12">
        <f t="shared" si="19"/>
        <v>0</v>
      </c>
      <c r="N55" s="12">
        <f t="shared" si="20"/>
        <v>0</v>
      </c>
      <c r="O55" s="12">
        <f t="shared" si="4"/>
        <v>0</v>
      </c>
      <c r="P55" s="12">
        <f t="shared" si="5"/>
        <v>0</v>
      </c>
      <c r="Q55" s="12">
        <f t="shared" si="6"/>
        <v>0</v>
      </c>
      <c r="S55" s="12">
        <f t="shared" si="13"/>
        <v>0</v>
      </c>
      <c r="T55" s="12">
        <f t="shared" si="14"/>
        <v>0</v>
      </c>
      <c r="U55" s="12">
        <f t="shared" si="15"/>
        <v>0</v>
      </c>
      <c r="V55" s="12">
        <f t="shared" si="16"/>
        <v>0</v>
      </c>
      <c r="X55" s="156">
        <f t="shared" si="21"/>
        <v>0</v>
      </c>
      <c r="Y55" s="156">
        <f t="shared" si="22"/>
        <v>0</v>
      </c>
      <c r="Z55" s="156">
        <f t="shared" si="23"/>
        <v>0</v>
      </c>
      <c r="AA55" s="156">
        <f t="shared" si="24"/>
        <v>0</v>
      </c>
      <c r="AB55" s="136"/>
    </row>
    <row r="56" spans="1:44" s="3" customFormat="1">
      <c r="A56" s="9"/>
      <c r="B56" s="26"/>
      <c r="C56" s="9"/>
      <c r="D56" s="135"/>
      <c r="E56" s="135"/>
      <c r="F56" s="135"/>
      <c r="G56" s="135"/>
      <c r="H56" s="158">
        <f t="shared" si="11"/>
        <v>0</v>
      </c>
      <c r="I56" s="37">
        <f t="shared" si="12"/>
        <v>0</v>
      </c>
      <c r="J56" s="37"/>
      <c r="K56" s="12">
        <f t="shared" si="17"/>
        <v>0</v>
      </c>
      <c r="L56" s="12">
        <f t="shared" si="18"/>
        <v>0</v>
      </c>
      <c r="M56" s="12">
        <f t="shared" si="19"/>
        <v>0</v>
      </c>
      <c r="N56" s="12">
        <f t="shared" si="20"/>
        <v>0</v>
      </c>
      <c r="O56" s="12">
        <f t="shared" si="4"/>
        <v>0</v>
      </c>
      <c r="P56" s="12">
        <f t="shared" si="5"/>
        <v>0</v>
      </c>
      <c r="Q56" s="12">
        <f t="shared" si="6"/>
        <v>0</v>
      </c>
      <c r="S56" s="12">
        <f t="shared" si="13"/>
        <v>0</v>
      </c>
      <c r="T56" s="12">
        <f t="shared" si="14"/>
        <v>0</v>
      </c>
      <c r="U56" s="12">
        <f t="shared" si="15"/>
        <v>0</v>
      </c>
      <c r="V56" s="12">
        <f t="shared" si="16"/>
        <v>0</v>
      </c>
      <c r="X56" s="156">
        <f t="shared" si="21"/>
        <v>0</v>
      </c>
      <c r="Y56" s="156">
        <f t="shared" si="22"/>
        <v>0</v>
      </c>
      <c r="Z56" s="156">
        <f t="shared" si="23"/>
        <v>0</v>
      </c>
      <c r="AA56" s="156">
        <f t="shared" si="24"/>
        <v>0</v>
      </c>
      <c r="AB56" s="136"/>
    </row>
    <row r="57" spans="1:44" s="3" customFormat="1">
      <c r="A57" s="9"/>
      <c r="B57" s="26"/>
      <c r="C57" s="9"/>
      <c r="D57" s="135"/>
      <c r="E57" s="135"/>
      <c r="F57" s="135"/>
      <c r="G57" s="135"/>
      <c r="H57" s="158">
        <f t="shared" si="11"/>
        <v>0</v>
      </c>
      <c r="I57" s="37">
        <f t="shared" si="12"/>
        <v>0</v>
      </c>
      <c r="J57" s="37"/>
      <c r="K57" s="12">
        <f t="shared" si="17"/>
        <v>0</v>
      </c>
      <c r="L57" s="12">
        <f t="shared" si="18"/>
        <v>0</v>
      </c>
      <c r="M57" s="12">
        <f t="shared" si="19"/>
        <v>0</v>
      </c>
      <c r="N57" s="12">
        <f t="shared" si="20"/>
        <v>0</v>
      </c>
      <c r="O57" s="12">
        <f t="shared" si="4"/>
        <v>0</v>
      </c>
      <c r="P57" s="12">
        <f t="shared" si="5"/>
        <v>0</v>
      </c>
      <c r="Q57" s="12">
        <f t="shared" si="6"/>
        <v>0</v>
      </c>
      <c r="S57" s="12">
        <f t="shared" si="13"/>
        <v>0</v>
      </c>
      <c r="T57" s="12">
        <f t="shared" si="14"/>
        <v>0</v>
      </c>
      <c r="U57" s="12">
        <f t="shared" si="15"/>
        <v>0</v>
      </c>
      <c r="V57" s="12">
        <f t="shared" si="16"/>
        <v>0</v>
      </c>
      <c r="X57" s="156">
        <f t="shared" si="21"/>
        <v>0</v>
      </c>
      <c r="Y57" s="156">
        <f t="shared" si="22"/>
        <v>0</v>
      </c>
      <c r="Z57" s="156">
        <f t="shared" si="23"/>
        <v>0</v>
      </c>
      <c r="AA57" s="156">
        <f t="shared" si="24"/>
        <v>0</v>
      </c>
      <c r="AB57" s="136"/>
    </row>
    <row r="58" spans="1:44" s="3" customFormat="1">
      <c r="A58" s="9"/>
      <c r="B58" s="26"/>
      <c r="C58" s="9"/>
      <c r="D58" s="135"/>
      <c r="E58" s="135"/>
      <c r="F58" s="135"/>
      <c r="G58" s="135"/>
      <c r="H58" s="158">
        <f t="shared" si="11"/>
        <v>0</v>
      </c>
      <c r="I58" s="37">
        <f t="shared" si="12"/>
        <v>0</v>
      </c>
      <c r="J58" s="37"/>
      <c r="K58" s="12">
        <f t="shared" si="17"/>
        <v>0</v>
      </c>
      <c r="L58" s="12">
        <f t="shared" si="18"/>
        <v>0</v>
      </c>
      <c r="M58" s="12">
        <f t="shared" si="19"/>
        <v>0</v>
      </c>
      <c r="N58" s="12">
        <f t="shared" si="20"/>
        <v>0</v>
      </c>
      <c r="O58" s="12">
        <f t="shared" si="4"/>
        <v>0</v>
      </c>
      <c r="P58" s="12">
        <f t="shared" si="5"/>
        <v>0</v>
      </c>
      <c r="Q58" s="12">
        <f t="shared" si="6"/>
        <v>0</v>
      </c>
      <c r="S58" s="12">
        <f t="shared" si="13"/>
        <v>0</v>
      </c>
      <c r="T58" s="12">
        <f t="shared" si="14"/>
        <v>0</v>
      </c>
      <c r="U58" s="12">
        <f t="shared" si="15"/>
        <v>0</v>
      </c>
      <c r="V58" s="12">
        <f t="shared" si="16"/>
        <v>0</v>
      </c>
      <c r="X58" s="156">
        <f t="shared" si="21"/>
        <v>0</v>
      </c>
      <c r="Y58" s="156">
        <f t="shared" si="22"/>
        <v>0</v>
      </c>
      <c r="Z58" s="156">
        <f t="shared" si="23"/>
        <v>0</v>
      </c>
      <c r="AA58" s="156">
        <f t="shared" si="24"/>
        <v>0</v>
      </c>
      <c r="AB58" s="136"/>
    </row>
    <row r="59" spans="1:44" s="3" customFormat="1">
      <c r="A59" s="9"/>
      <c r="B59" s="26"/>
      <c r="C59" s="9"/>
      <c r="D59" s="135"/>
      <c r="E59" s="135"/>
      <c r="F59" s="135"/>
      <c r="G59" s="135"/>
      <c r="H59" s="158">
        <f t="shared" si="11"/>
        <v>0</v>
      </c>
      <c r="I59" s="37">
        <f t="shared" si="12"/>
        <v>0</v>
      </c>
      <c r="J59" s="37"/>
      <c r="K59" s="12">
        <f t="shared" si="17"/>
        <v>0</v>
      </c>
      <c r="L59" s="12">
        <f t="shared" si="18"/>
        <v>0</v>
      </c>
      <c r="M59" s="12">
        <f t="shared" si="19"/>
        <v>0</v>
      </c>
      <c r="N59" s="12">
        <f t="shared" si="20"/>
        <v>0</v>
      </c>
      <c r="O59" s="12">
        <f t="shared" si="4"/>
        <v>0</v>
      </c>
      <c r="P59" s="12">
        <f t="shared" si="5"/>
        <v>0</v>
      </c>
      <c r="Q59" s="12">
        <f t="shared" si="6"/>
        <v>0</v>
      </c>
      <c r="S59" s="12">
        <f t="shared" si="13"/>
        <v>0</v>
      </c>
      <c r="T59" s="12">
        <f t="shared" si="14"/>
        <v>0</v>
      </c>
      <c r="U59" s="12">
        <f t="shared" si="15"/>
        <v>0</v>
      </c>
      <c r="V59" s="12">
        <f t="shared" si="16"/>
        <v>0</v>
      </c>
      <c r="X59" s="156">
        <f t="shared" si="21"/>
        <v>0</v>
      </c>
      <c r="Y59" s="156">
        <f t="shared" si="22"/>
        <v>0</v>
      </c>
      <c r="Z59" s="156">
        <f t="shared" si="23"/>
        <v>0</v>
      </c>
      <c r="AA59" s="156">
        <f t="shared" si="24"/>
        <v>0</v>
      </c>
      <c r="AB59" s="136"/>
    </row>
    <row r="60" spans="1:44" s="3" customFormat="1">
      <c r="A60" s="9"/>
      <c r="B60" s="26"/>
      <c r="C60" s="9"/>
      <c r="D60" s="135"/>
      <c r="E60" s="135"/>
      <c r="F60" s="135"/>
      <c r="G60" s="135"/>
      <c r="H60" s="158">
        <f t="shared" si="11"/>
        <v>0</v>
      </c>
      <c r="I60" s="37">
        <f t="shared" si="12"/>
        <v>0</v>
      </c>
      <c r="J60" s="37"/>
      <c r="K60" s="12">
        <f t="shared" si="17"/>
        <v>0</v>
      </c>
      <c r="L60" s="12">
        <f t="shared" si="18"/>
        <v>0</v>
      </c>
      <c r="M60" s="12">
        <f t="shared" si="19"/>
        <v>0</v>
      </c>
      <c r="N60" s="12">
        <f t="shared" si="20"/>
        <v>0</v>
      </c>
      <c r="O60" s="12">
        <f t="shared" si="4"/>
        <v>0</v>
      </c>
      <c r="P60" s="12">
        <f t="shared" si="5"/>
        <v>0</v>
      </c>
      <c r="Q60" s="12">
        <f t="shared" si="6"/>
        <v>0</v>
      </c>
      <c r="S60" s="12">
        <f t="shared" si="13"/>
        <v>0</v>
      </c>
      <c r="T60" s="12">
        <f t="shared" si="14"/>
        <v>0</v>
      </c>
      <c r="U60" s="12">
        <f t="shared" si="15"/>
        <v>0</v>
      </c>
      <c r="V60" s="12">
        <f t="shared" si="16"/>
        <v>0</v>
      </c>
      <c r="X60" s="156">
        <f t="shared" si="21"/>
        <v>0</v>
      </c>
      <c r="Y60" s="156">
        <f t="shared" si="22"/>
        <v>0</v>
      </c>
      <c r="Z60" s="156">
        <f t="shared" si="23"/>
        <v>0</v>
      </c>
      <c r="AA60" s="156">
        <f t="shared" si="24"/>
        <v>0</v>
      </c>
      <c r="AB60" s="136"/>
    </row>
    <row r="61" spans="1:44" s="3" customFormat="1">
      <c r="A61" s="9"/>
      <c r="B61" s="26"/>
      <c r="C61" s="9"/>
      <c r="D61" s="135"/>
      <c r="E61" s="135"/>
      <c r="F61" s="135"/>
      <c r="G61" s="135"/>
      <c r="H61" s="158">
        <f t="shared" si="11"/>
        <v>0</v>
      </c>
      <c r="I61" s="37">
        <f t="shared" si="12"/>
        <v>0</v>
      </c>
      <c r="J61" s="37"/>
      <c r="K61" s="12">
        <f t="shared" si="17"/>
        <v>0</v>
      </c>
      <c r="L61" s="12">
        <f t="shared" si="18"/>
        <v>0</v>
      </c>
      <c r="M61" s="12">
        <f t="shared" si="19"/>
        <v>0</v>
      </c>
      <c r="N61" s="12">
        <f t="shared" si="20"/>
        <v>0</v>
      </c>
      <c r="O61" s="12">
        <f t="shared" si="4"/>
        <v>0</v>
      </c>
      <c r="P61" s="12">
        <f t="shared" si="5"/>
        <v>0</v>
      </c>
      <c r="Q61" s="12">
        <f t="shared" si="6"/>
        <v>0</v>
      </c>
      <c r="S61" s="12">
        <f t="shared" si="13"/>
        <v>0</v>
      </c>
      <c r="T61" s="12">
        <f t="shared" si="14"/>
        <v>0</v>
      </c>
      <c r="U61" s="12">
        <f t="shared" si="15"/>
        <v>0</v>
      </c>
      <c r="V61" s="12">
        <f t="shared" si="16"/>
        <v>0</v>
      </c>
      <c r="X61" s="156">
        <f t="shared" si="21"/>
        <v>0</v>
      </c>
      <c r="Y61" s="156">
        <f t="shared" si="22"/>
        <v>0</v>
      </c>
      <c r="Z61" s="156">
        <f t="shared" si="23"/>
        <v>0</v>
      </c>
      <c r="AA61" s="156">
        <f t="shared" si="24"/>
        <v>0</v>
      </c>
      <c r="AB61" s="136"/>
    </row>
    <row r="62" spans="1:44">
      <c r="A62" s="9"/>
      <c r="B62" s="26"/>
      <c r="C62" s="9"/>
      <c r="D62" s="135"/>
      <c r="E62" s="135"/>
      <c r="F62" s="135"/>
      <c r="G62" s="135"/>
      <c r="H62" s="158">
        <f t="shared" si="11"/>
        <v>0</v>
      </c>
      <c r="I62" s="37">
        <f t="shared" si="12"/>
        <v>0</v>
      </c>
      <c r="J62" s="37"/>
      <c r="K62" s="12">
        <f t="shared" si="17"/>
        <v>0</v>
      </c>
      <c r="L62" s="12">
        <f t="shared" si="18"/>
        <v>0</v>
      </c>
      <c r="M62" s="12">
        <f t="shared" si="19"/>
        <v>0</v>
      </c>
      <c r="N62" s="12">
        <f t="shared" si="20"/>
        <v>0</v>
      </c>
      <c r="O62" s="12">
        <f t="shared" si="4"/>
        <v>0</v>
      </c>
      <c r="P62" s="12">
        <f t="shared" si="5"/>
        <v>0</v>
      </c>
      <c r="Q62" s="12">
        <f t="shared" si="6"/>
        <v>0</v>
      </c>
      <c r="R62" s="3"/>
      <c r="S62" s="12">
        <f t="shared" si="13"/>
        <v>0</v>
      </c>
      <c r="T62" s="12">
        <f t="shared" si="14"/>
        <v>0</v>
      </c>
      <c r="U62" s="12">
        <f t="shared" si="15"/>
        <v>0</v>
      </c>
      <c r="V62" s="12">
        <f t="shared" si="16"/>
        <v>0</v>
      </c>
      <c r="W62" s="3"/>
      <c r="X62" s="156">
        <f t="shared" si="21"/>
        <v>0</v>
      </c>
      <c r="Y62" s="156">
        <f t="shared" si="22"/>
        <v>0</v>
      </c>
      <c r="Z62" s="156">
        <f t="shared" si="23"/>
        <v>0</v>
      </c>
      <c r="AA62" s="156">
        <f t="shared" si="24"/>
        <v>0</v>
      </c>
      <c r="AB62" s="136"/>
      <c r="AD62" s="3"/>
      <c r="AE62" s="3"/>
      <c r="AF62" s="3"/>
      <c r="AG62" s="3"/>
      <c r="AH62" s="3"/>
      <c r="AI62" s="3"/>
      <c r="AJ62" s="3"/>
      <c r="AK62" s="3"/>
      <c r="AO62" s="7"/>
      <c r="AP62" s="7"/>
      <c r="AQ62" s="7"/>
      <c r="AR62" s="7"/>
    </row>
    <row r="63" spans="1:44" s="3" customFormat="1">
      <c r="A63" s="9"/>
      <c r="B63" s="26"/>
      <c r="C63" s="9"/>
      <c r="D63" s="135"/>
      <c r="E63" s="135"/>
      <c r="F63" s="135"/>
      <c r="G63" s="135"/>
      <c r="H63" s="158">
        <f t="shared" si="11"/>
        <v>0</v>
      </c>
      <c r="I63" s="37">
        <f t="shared" si="12"/>
        <v>0</v>
      </c>
      <c r="J63" s="37"/>
      <c r="K63" s="12">
        <f t="shared" si="17"/>
        <v>0</v>
      </c>
      <c r="L63" s="12">
        <f t="shared" si="18"/>
        <v>0</v>
      </c>
      <c r="M63" s="12">
        <f t="shared" si="19"/>
        <v>0</v>
      </c>
      <c r="N63" s="12">
        <f t="shared" si="20"/>
        <v>0</v>
      </c>
      <c r="O63" s="12">
        <f t="shared" si="4"/>
        <v>0</v>
      </c>
      <c r="P63" s="12">
        <f t="shared" si="5"/>
        <v>0</v>
      </c>
      <c r="Q63" s="12">
        <f t="shared" si="6"/>
        <v>0</v>
      </c>
      <c r="S63" s="12">
        <f t="shared" si="13"/>
        <v>0</v>
      </c>
      <c r="T63" s="12">
        <f t="shared" si="14"/>
        <v>0</v>
      </c>
      <c r="U63" s="12">
        <f t="shared" si="15"/>
        <v>0</v>
      </c>
      <c r="V63" s="12">
        <f t="shared" si="16"/>
        <v>0</v>
      </c>
      <c r="X63" s="156">
        <f t="shared" si="21"/>
        <v>0</v>
      </c>
      <c r="Y63" s="156">
        <f t="shared" si="22"/>
        <v>0</v>
      </c>
      <c r="Z63" s="156">
        <f t="shared" si="23"/>
        <v>0</v>
      </c>
      <c r="AA63" s="156">
        <f t="shared" si="24"/>
        <v>0</v>
      </c>
      <c r="AB63" s="136"/>
    </row>
    <row r="64" spans="1:44" s="3" customFormat="1">
      <c r="A64" s="9"/>
      <c r="B64" s="26"/>
      <c r="C64" s="9"/>
      <c r="D64" s="135"/>
      <c r="E64" s="135"/>
      <c r="F64" s="135"/>
      <c r="G64" s="135"/>
      <c r="H64" s="158">
        <f t="shared" si="11"/>
        <v>0</v>
      </c>
      <c r="I64" s="37">
        <f t="shared" si="12"/>
        <v>0</v>
      </c>
      <c r="J64" s="37"/>
      <c r="K64" s="12">
        <f t="shared" si="17"/>
        <v>0</v>
      </c>
      <c r="L64" s="12">
        <f t="shared" si="18"/>
        <v>0</v>
      </c>
      <c r="M64" s="12">
        <f t="shared" si="19"/>
        <v>0</v>
      </c>
      <c r="N64" s="12">
        <f t="shared" si="20"/>
        <v>0</v>
      </c>
      <c r="O64" s="12">
        <f t="shared" si="4"/>
        <v>0</v>
      </c>
      <c r="P64" s="12">
        <f t="shared" si="5"/>
        <v>0</v>
      </c>
      <c r="Q64" s="12">
        <f t="shared" si="6"/>
        <v>0</v>
      </c>
      <c r="S64" s="12">
        <f t="shared" si="13"/>
        <v>0</v>
      </c>
      <c r="T64" s="12">
        <f t="shared" si="14"/>
        <v>0</v>
      </c>
      <c r="U64" s="12">
        <f t="shared" si="15"/>
        <v>0</v>
      </c>
      <c r="V64" s="12">
        <f t="shared" si="16"/>
        <v>0</v>
      </c>
      <c r="X64" s="156">
        <f t="shared" si="21"/>
        <v>0</v>
      </c>
      <c r="Y64" s="156">
        <f t="shared" si="22"/>
        <v>0</v>
      </c>
      <c r="Z64" s="156">
        <f t="shared" si="23"/>
        <v>0</v>
      </c>
      <c r="AA64" s="156">
        <f t="shared" si="24"/>
        <v>0</v>
      </c>
      <c r="AB64" s="136"/>
    </row>
    <row r="65" spans="1:28" s="3" customFormat="1">
      <c r="A65" s="9"/>
      <c r="B65" s="26"/>
      <c r="C65" s="9"/>
      <c r="D65" s="135"/>
      <c r="E65" s="135"/>
      <c r="F65" s="135"/>
      <c r="G65" s="135"/>
      <c r="H65" s="158">
        <f t="shared" si="11"/>
        <v>0</v>
      </c>
      <c r="I65" s="37">
        <f t="shared" si="12"/>
        <v>0</v>
      </c>
      <c r="J65" s="37"/>
      <c r="K65" s="12">
        <f t="shared" si="17"/>
        <v>0</v>
      </c>
      <c r="L65" s="12">
        <f t="shared" si="18"/>
        <v>0</v>
      </c>
      <c r="M65" s="12">
        <f t="shared" si="19"/>
        <v>0</v>
      </c>
      <c r="N65" s="12">
        <f t="shared" si="20"/>
        <v>0</v>
      </c>
      <c r="O65" s="12">
        <f t="shared" si="4"/>
        <v>0</v>
      </c>
      <c r="P65" s="12">
        <f t="shared" si="5"/>
        <v>0</v>
      </c>
      <c r="Q65" s="12">
        <f t="shared" si="6"/>
        <v>0</v>
      </c>
      <c r="S65" s="12">
        <f t="shared" si="13"/>
        <v>0</v>
      </c>
      <c r="T65" s="12">
        <f t="shared" si="14"/>
        <v>0</v>
      </c>
      <c r="U65" s="12">
        <f t="shared" si="15"/>
        <v>0</v>
      </c>
      <c r="V65" s="12">
        <f t="shared" si="16"/>
        <v>0</v>
      </c>
      <c r="X65" s="156">
        <f t="shared" si="21"/>
        <v>0</v>
      </c>
      <c r="Y65" s="156">
        <f t="shared" si="22"/>
        <v>0</v>
      </c>
      <c r="Z65" s="156">
        <f t="shared" si="23"/>
        <v>0</v>
      </c>
      <c r="AA65" s="156">
        <f t="shared" si="24"/>
        <v>0</v>
      </c>
      <c r="AB65" s="136"/>
    </row>
    <row r="66" spans="1:28" s="3" customFormat="1">
      <c r="A66" s="9"/>
      <c r="B66" s="26"/>
      <c r="C66" s="9"/>
      <c r="D66" s="135"/>
      <c r="E66" s="135"/>
      <c r="F66" s="135"/>
      <c r="G66" s="135"/>
      <c r="H66" s="158">
        <f t="shared" si="11"/>
        <v>0</v>
      </c>
      <c r="I66" s="37">
        <f t="shared" si="12"/>
        <v>0</v>
      </c>
      <c r="J66" s="37"/>
      <c r="K66" s="12">
        <f t="shared" si="17"/>
        <v>0</v>
      </c>
      <c r="L66" s="12">
        <f t="shared" si="18"/>
        <v>0</v>
      </c>
      <c r="M66" s="12">
        <f t="shared" si="19"/>
        <v>0</v>
      </c>
      <c r="N66" s="12">
        <f t="shared" si="20"/>
        <v>0</v>
      </c>
      <c r="O66" s="12">
        <f t="shared" si="4"/>
        <v>0</v>
      </c>
      <c r="P66" s="12">
        <f t="shared" si="5"/>
        <v>0</v>
      </c>
      <c r="Q66" s="12">
        <f t="shared" si="6"/>
        <v>0</v>
      </c>
      <c r="S66" s="12">
        <f t="shared" si="13"/>
        <v>0</v>
      </c>
      <c r="T66" s="12">
        <f t="shared" si="14"/>
        <v>0</v>
      </c>
      <c r="U66" s="12">
        <f t="shared" si="15"/>
        <v>0</v>
      </c>
      <c r="V66" s="12">
        <f t="shared" si="16"/>
        <v>0</v>
      </c>
      <c r="X66" s="156">
        <f t="shared" si="21"/>
        <v>0</v>
      </c>
      <c r="Y66" s="156">
        <f t="shared" si="22"/>
        <v>0</v>
      </c>
      <c r="Z66" s="156">
        <f t="shared" si="23"/>
        <v>0</v>
      </c>
      <c r="AA66" s="156">
        <f t="shared" si="24"/>
        <v>0</v>
      </c>
      <c r="AB66" s="136"/>
    </row>
    <row r="67" spans="1:28" s="3" customFormat="1">
      <c r="A67" s="9"/>
      <c r="B67" s="26"/>
      <c r="C67" s="9"/>
      <c r="D67" s="135"/>
      <c r="E67" s="135"/>
      <c r="F67" s="135"/>
      <c r="G67" s="135"/>
      <c r="H67" s="158">
        <f t="shared" si="11"/>
        <v>0</v>
      </c>
      <c r="I67" s="37">
        <f t="shared" si="12"/>
        <v>0</v>
      </c>
      <c r="J67" s="37"/>
      <c r="K67" s="12">
        <f t="shared" si="17"/>
        <v>0</v>
      </c>
      <c r="L67" s="12">
        <f t="shared" si="18"/>
        <v>0</v>
      </c>
      <c r="M67" s="12">
        <f t="shared" si="19"/>
        <v>0</v>
      </c>
      <c r="N67" s="12">
        <f t="shared" si="20"/>
        <v>0</v>
      </c>
      <c r="O67" s="12">
        <f t="shared" si="4"/>
        <v>0</v>
      </c>
      <c r="P67" s="12">
        <f t="shared" si="5"/>
        <v>0</v>
      </c>
      <c r="Q67" s="12">
        <f t="shared" si="6"/>
        <v>0</v>
      </c>
      <c r="S67" s="12">
        <f t="shared" si="13"/>
        <v>0</v>
      </c>
      <c r="T67" s="12">
        <f t="shared" si="14"/>
        <v>0</v>
      </c>
      <c r="U67" s="12">
        <f t="shared" si="15"/>
        <v>0</v>
      </c>
      <c r="V67" s="12">
        <f t="shared" si="16"/>
        <v>0</v>
      </c>
      <c r="X67" s="156">
        <f t="shared" si="21"/>
        <v>0</v>
      </c>
      <c r="Y67" s="156">
        <f t="shared" si="22"/>
        <v>0</v>
      </c>
      <c r="Z67" s="156">
        <f t="shared" si="23"/>
        <v>0</v>
      </c>
      <c r="AA67" s="156">
        <f t="shared" si="24"/>
        <v>0</v>
      </c>
      <c r="AB67" s="136"/>
    </row>
    <row r="68" spans="1:28" s="3" customFormat="1">
      <c r="A68" s="9"/>
      <c r="B68" s="26"/>
      <c r="C68" s="9"/>
      <c r="D68" s="135"/>
      <c r="E68" s="135"/>
      <c r="F68" s="135"/>
      <c r="G68" s="135"/>
      <c r="H68" s="158">
        <f t="shared" si="11"/>
        <v>0</v>
      </c>
      <c r="I68" s="37">
        <f t="shared" si="12"/>
        <v>0</v>
      </c>
      <c r="J68" s="37"/>
      <c r="K68" s="12">
        <f t="shared" si="17"/>
        <v>0</v>
      </c>
      <c r="L68" s="12">
        <f t="shared" si="18"/>
        <v>0</v>
      </c>
      <c r="M68" s="12">
        <f t="shared" si="19"/>
        <v>0</v>
      </c>
      <c r="N68" s="12">
        <f t="shared" si="20"/>
        <v>0</v>
      </c>
      <c r="O68" s="12">
        <f t="shared" si="4"/>
        <v>0</v>
      </c>
      <c r="P68" s="12">
        <f t="shared" si="5"/>
        <v>0</v>
      </c>
      <c r="Q68" s="12">
        <f t="shared" si="6"/>
        <v>0</v>
      </c>
      <c r="S68" s="12">
        <f t="shared" si="13"/>
        <v>0</v>
      </c>
      <c r="T68" s="12">
        <f t="shared" si="14"/>
        <v>0</v>
      </c>
      <c r="U68" s="12">
        <f t="shared" si="15"/>
        <v>0</v>
      </c>
      <c r="V68" s="12">
        <f t="shared" si="16"/>
        <v>0</v>
      </c>
      <c r="X68" s="156">
        <f t="shared" si="21"/>
        <v>0</v>
      </c>
      <c r="Y68" s="156">
        <f t="shared" si="22"/>
        <v>0</v>
      </c>
      <c r="Z68" s="156">
        <f t="shared" si="23"/>
        <v>0</v>
      </c>
      <c r="AA68" s="156">
        <f t="shared" si="24"/>
        <v>0</v>
      </c>
      <c r="AB68" s="136"/>
    </row>
    <row r="69" spans="1:28" s="3" customFormat="1">
      <c r="A69" s="9"/>
      <c r="B69" s="26"/>
      <c r="C69" s="9"/>
      <c r="D69" s="135"/>
      <c r="E69" s="135"/>
      <c r="F69" s="135"/>
      <c r="G69" s="135"/>
      <c r="H69" s="158">
        <f t="shared" si="11"/>
        <v>0</v>
      </c>
      <c r="I69" s="37">
        <f t="shared" si="12"/>
        <v>0</v>
      </c>
      <c r="J69" s="37"/>
      <c r="K69" s="12">
        <f t="shared" ref="K69:K104" si="25">IF(A69&lt;&gt;"",1,0)</f>
        <v>0</v>
      </c>
      <c r="L69" s="12">
        <f t="shared" ref="L69:L104" si="26">IF(B69&lt;&gt;"",1,0)</f>
        <v>0</v>
      </c>
      <c r="M69" s="12">
        <f t="shared" ref="M69:M104" si="27">IF(C69&lt;&gt;"",1,0)</f>
        <v>0</v>
      </c>
      <c r="N69" s="12">
        <f t="shared" ref="N69:N104" si="28">IF(D69&lt;&gt;"",1,0)</f>
        <v>0</v>
      </c>
      <c r="O69" s="12">
        <f t="shared" ref="O69:O104" si="29">IF(E69&lt;&gt;"",1,0)</f>
        <v>0</v>
      </c>
      <c r="P69" s="12">
        <f t="shared" ref="P69:P104" si="30">IF(F69&lt;&gt;"",1,0)</f>
        <v>0</v>
      </c>
      <c r="Q69" s="12">
        <f t="shared" ref="Q69:Q104" si="31">IF(G69&lt;&gt;"",1,0)</f>
        <v>0</v>
      </c>
      <c r="S69" s="12">
        <f t="shared" si="13"/>
        <v>0</v>
      </c>
      <c r="T69" s="12">
        <f t="shared" si="14"/>
        <v>0</v>
      </c>
      <c r="U69" s="12">
        <f t="shared" si="15"/>
        <v>0</v>
      </c>
      <c r="V69" s="12">
        <f t="shared" si="16"/>
        <v>0</v>
      </c>
      <c r="X69" s="156">
        <f t="shared" ref="X69:X104" si="32">IF($V69=0,D69,0)</f>
        <v>0</v>
      </c>
      <c r="Y69" s="156">
        <f t="shared" ref="Y69:Y104" si="33">IF($V69=0,E69,0)</f>
        <v>0</v>
      </c>
      <c r="Z69" s="156">
        <f t="shared" ref="Z69:Z104" si="34">IF($V69=0,F69,0)</f>
        <v>0</v>
      </c>
      <c r="AA69" s="156">
        <f t="shared" ref="AA69:AA104" si="35">IF($V69=0,G69,0)</f>
        <v>0</v>
      </c>
      <c r="AB69" s="136"/>
    </row>
    <row r="70" spans="1:28" s="3" customFormat="1">
      <c r="A70" s="9"/>
      <c r="B70" s="26"/>
      <c r="C70" s="9"/>
      <c r="D70" s="135"/>
      <c r="E70" s="135"/>
      <c r="F70" s="135"/>
      <c r="G70" s="135"/>
      <c r="H70" s="158">
        <f t="shared" ref="H70:H105" si="36">SUM(X70:AA70)</f>
        <v>0</v>
      </c>
      <c r="I70" s="37">
        <f t="shared" ref="I70:I104" si="37">IF(S70=1,$AE$5,IF(T70=1,$AE$6,IF(U70=1,$AE$7,0)))</f>
        <v>0</v>
      </c>
      <c r="J70" s="37"/>
      <c r="K70" s="12">
        <f t="shared" si="25"/>
        <v>0</v>
      </c>
      <c r="L70" s="12">
        <f t="shared" si="26"/>
        <v>0</v>
      </c>
      <c r="M70" s="12">
        <f t="shared" si="27"/>
        <v>0</v>
      </c>
      <c r="N70" s="12">
        <f t="shared" si="28"/>
        <v>0</v>
      </c>
      <c r="O70" s="12">
        <f t="shared" si="29"/>
        <v>0</v>
      </c>
      <c r="P70" s="12">
        <f t="shared" si="30"/>
        <v>0</v>
      </c>
      <c r="Q70" s="12">
        <f t="shared" si="31"/>
        <v>0</v>
      </c>
      <c r="S70" s="12">
        <f t="shared" ref="S70:S104" si="38">IF(K70+L70+M70+N70+O70+P70+Q70=0,0,IF(K70+L70+M70=3,0,1))</f>
        <v>0</v>
      </c>
      <c r="T70" s="12">
        <f t="shared" ref="T70:T104" si="39">IF(AND(K70=1,K69=0),1,0)</f>
        <v>0</v>
      </c>
      <c r="U70" s="12">
        <f t="shared" ref="U70:U104" si="40">IF(OR(AND(A70=$AG$4,Q70=1),AND(A70=$AG$5,OR(N70,O70,P70))),1,0)</f>
        <v>0</v>
      </c>
      <c r="V70" s="12">
        <f t="shared" ref="V70:V104" si="41">IF(S70+T70+U70=0,0,1)</f>
        <v>0</v>
      </c>
      <c r="X70" s="156">
        <f t="shared" si="32"/>
        <v>0</v>
      </c>
      <c r="Y70" s="156">
        <f t="shared" si="33"/>
        <v>0</v>
      </c>
      <c r="Z70" s="156">
        <f t="shared" si="34"/>
        <v>0</v>
      </c>
      <c r="AA70" s="156">
        <f t="shared" si="35"/>
        <v>0</v>
      </c>
      <c r="AB70" s="136"/>
    </row>
    <row r="71" spans="1:28" s="3" customFormat="1">
      <c r="A71" s="9"/>
      <c r="B71" s="26"/>
      <c r="C71" s="9"/>
      <c r="D71" s="135"/>
      <c r="E71" s="135"/>
      <c r="F71" s="135"/>
      <c r="G71" s="135"/>
      <c r="H71" s="158">
        <f t="shared" si="36"/>
        <v>0</v>
      </c>
      <c r="I71" s="37">
        <f t="shared" si="37"/>
        <v>0</v>
      </c>
      <c r="J71" s="37"/>
      <c r="K71" s="12">
        <f t="shared" si="25"/>
        <v>0</v>
      </c>
      <c r="L71" s="12">
        <f t="shared" si="26"/>
        <v>0</v>
      </c>
      <c r="M71" s="12">
        <f t="shared" si="27"/>
        <v>0</v>
      </c>
      <c r="N71" s="12">
        <f t="shared" si="28"/>
        <v>0</v>
      </c>
      <c r="O71" s="12">
        <f t="shared" si="29"/>
        <v>0</v>
      </c>
      <c r="P71" s="12">
        <f t="shared" si="30"/>
        <v>0</v>
      </c>
      <c r="Q71" s="12">
        <f t="shared" si="31"/>
        <v>0</v>
      </c>
      <c r="S71" s="12">
        <f t="shared" si="38"/>
        <v>0</v>
      </c>
      <c r="T71" s="12">
        <f t="shared" si="39"/>
        <v>0</v>
      </c>
      <c r="U71" s="12">
        <f t="shared" si="40"/>
        <v>0</v>
      </c>
      <c r="V71" s="12">
        <f t="shared" si="41"/>
        <v>0</v>
      </c>
      <c r="X71" s="156">
        <f t="shared" si="32"/>
        <v>0</v>
      </c>
      <c r="Y71" s="156">
        <f t="shared" si="33"/>
        <v>0</v>
      </c>
      <c r="Z71" s="156">
        <f t="shared" si="34"/>
        <v>0</v>
      </c>
      <c r="AA71" s="156">
        <f t="shared" si="35"/>
        <v>0</v>
      </c>
      <c r="AB71" s="136"/>
    </row>
    <row r="72" spans="1:28" s="3" customFormat="1">
      <c r="A72" s="9"/>
      <c r="B72" s="26"/>
      <c r="C72" s="9"/>
      <c r="D72" s="135"/>
      <c r="E72" s="135"/>
      <c r="F72" s="135"/>
      <c r="G72" s="135"/>
      <c r="H72" s="158">
        <f t="shared" si="36"/>
        <v>0</v>
      </c>
      <c r="I72" s="37">
        <f t="shared" si="37"/>
        <v>0</v>
      </c>
      <c r="J72" s="37"/>
      <c r="K72" s="12">
        <f t="shared" si="25"/>
        <v>0</v>
      </c>
      <c r="L72" s="12">
        <f t="shared" si="26"/>
        <v>0</v>
      </c>
      <c r="M72" s="12">
        <f t="shared" si="27"/>
        <v>0</v>
      </c>
      <c r="N72" s="12">
        <f t="shared" si="28"/>
        <v>0</v>
      </c>
      <c r="O72" s="12">
        <f t="shared" si="29"/>
        <v>0</v>
      </c>
      <c r="P72" s="12">
        <f t="shared" si="30"/>
        <v>0</v>
      </c>
      <c r="Q72" s="12">
        <f t="shared" si="31"/>
        <v>0</v>
      </c>
      <c r="S72" s="12">
        <f t="shared" si="38"/>
        <v>0</v>
      </c>
      <c r="T72" s="12">
        <f t="shared" si="39"/>
        <v>0</v>
      </c>
      <c r="U72" s="12">
        <f t="shared" si="40"/>
        <v>0</v>
      </c>
      <c r="V72" s="12">
        <f t="shared" si="41"/>
        <v>0</v>
      </c>
      <c r="X72" s="156">
        <f t="shared" si="32"/>
        <v>0</v>
      </c>
      <c r="Y72" s="156">
        <f t="shared" si="33"/>
        <v>0</v>
      </c>
      <c r="Z72" s="156">
        <f t="shared" si="34"/>
        <v>0</v>
      </c>
      <c r="AA72" s="156">
        <f t="shared" si="35"/>
        <v>0</v>
      </c>
      <c r="AB72" s="136"/>
    </row>
    <row r="73" spans="1:28" s="3" customFormat="1">
      <c r="A73" s="9"/>
      <c r="B73" s="26"/>
      <c r="C73" s="9"/>
      <c r="D73" s="135"/>
      <c r="E73" s="135"/>
      <c r="F73" s="135"/>
      <c r="G73" s="135"/>
      <c r="H73" s="158">
        <f t="shared" si="36"/>
        <v>0</v>
      </c>
      <c r="I73" s="37">
        <f t="shared" si="37"/>
        <v>0</v>
      </c>
      <c r="J73" s="37"/>
      <c r="K73" s="12">
        <f t="shared" si="25"/>
        <v>0</v>
      </c>
      <c r="L73" s="12">
        <f t="shared" si="26"/>
        <v>0</v>
      </c>
      <c r="M73" s="12">
        <f t="shared" si="27"/>
        <v>0</v>
      </c>
      <c r="N73" s="12">
        <f t="shared" si="28"/>
        <v>0</v>
      </c>
      <c r="O73" s="12">
        <f t="shared" si="29"/>
        <v>0</v>
      </c>
      <c r="P73" s="12">
        <f t="shared" si="30"/>
        <v>0</v>
      </c>
      <c r="Q73" s="12">
        <f t="shared" si="31"/>
        <v>0</v>
      </c>
      <c r="S73" s="12">
        <f t="shared" si="38"/>
        <v>0</v>
      </c>
      <c r="T73" s="12">
        <f t="shared" si="39"/>
        <v>0</v>
      </c>
      <c r="U73" s="12">
        <f t="shared" si="40"/>
        <v>0</v>
      </c>
      <c r="V73" s="12">
        <f t="shared" si="41"/>
        <v>0</v>
      </c>
      <c r="X73" s="156">
        <f t="shared" si="32"/>
        <v>0</v>
      </c>
      <c r="Y73" s="156">
        <f t="shared" si="33"/>
        <v>0</v>
      </c>
      <c r="Z73" s="156">
        <f t="shared" si="34"/>
        <v>0</v>
      </c>
      <c r="AA73" s="156">
        <f t="shared" si="35"/>
        <v>0</v>
      </c>
      <c r="AB73" s="136"/>
    </row>
    <row r="74" spans="1:28" s="3" customFormat="1">
      <c r="A74" s="9"/>
      <c r="B74" s="26"/>
      <c r="C74" s="9"/>
      <c r="D74" s="135"/>
      <c r="E74" s="135"/>
      <c r="F74" s="135"/>
      <c r="G74" s="135"/>
      <c r="H74" s="158">
        <f t="shared" si="36"/>
        <v>0</v>
      </c>
      <c r="I74" s="37">
        <f t="shared" si="37"/>
        <v>0</v>
      </c>
      <c r="J74" s="37"/>
      <c r="K74" s="12">
        <f t="shared" si="25"/>
        <v>0</v>
      </c>
      <c r="L74" s="12">
        <f t="shared" si="26"/>
        <v>0</v>
      </c>
      <c r="M74" s="12">
        <f t="shared" si="27"/>
        <v>0</v>
      </c>
      <c r="N74" s="12">
        <f t="shared" si="28"/>
        <v>0</v>
      </c>
      <c r="O74" s="12">
        <f t="shared" si="29"/>
        <v>0</v>
      </c>
      <c r="P74" s="12">
        <f t="shared" si="30"/>
        <v>0</v>
      </c>
      <c r="Q74" s="12">
        <f t="shared" si="31"/>
        <v>0</v>
      </c>
      <c r="S74" s="12">
        <f t="shared" si="38"/>
        <v>0</v>
      </c>
      <c r="T74" s="12">
        <f t="shared" si="39"/>
        <v>0</v>
      </c>
      <c r="U74" s="12">
        <f t="shared" si="40"/>
        <v>0</v>
      </c>
      <c r="V74" s="12">
        <f t="shared" si="41"/>
        <v>0</v>
      </c>
      <c r="X74" s="156">
        <f t="shared" si="32"/>
        <v>0</v>
      </c>
      <c r="Y74" s="156">
        <f t="shared" si="33"/>
        <v>0</v>
      </c>
      <c r="Z74" s="156">
        <f t="shared" si="34"/>
        <v>0</v>
      </c>
      <c r="AA74" s="156">
        <f t="shared" si="35"/>
        <v>0</v>
      </c>
      <c r="AB74" s="136"/>
    </row>
    <row r="75" spans="1:28" s="3" customFormat="1">
      <c r="A75" s="9"/>
      <c r="B75" s="26"/>
      <c r="C75" s="9"/>
      <c r="D75" s="135"/>
      <c r="E75" s="135"/>
      <c r="F75" s="135"/>
      <c r="G75" s="135"/>
      <c r="H75" s="158">
        <f t="shared" si="36"/>
        <v>0</v>
      </c>
      <c r="I75" s="37">
        <f t="shared" si="37"/>
        <v>0</v>
      </c>
      <c r="J75" s="37"/>
      <c r="K75" s="12">
        <f t="shared" si="25"/>
        <v>0</v>
      </c>
      <c r="L75" s="12">
        <f t="shared" si="26"/>
        <v>0</v>
      </c>
      <c r="M75" s="12">
        <f t="shared" si="27"/>
        <v>0</v>
      </c>
      <c r="N75" s="12">
        <f t="shared" si="28"/>
        <v>0</v>
      </c>
      <c r="O75" s="12">
        <f t="shared" si="29"/>
        <v>0</v>
      </c>
      <c r="P75" s="12">
        <f t="shared" si="30"/>
        <v>0</v>
      </c>
      <c r="Q75" s="12">
        <f t="shared" si="31"/>
        <v>0</v>
      </c>
      <c r="S75" s="12">
        <f t="shared" si="38"/>
        <v>0</v>
      </c>
      <c r="T75" s="12">
        <f t="shared" si="39"/>
        <v>0</v>
      </c>
      <c r="U75" s="12">
        <f t="shared" si="40"/>
        <v>0</v>
      </c>
      <c r="V75" s="12">
        <f t="shared" si="41"/>
        <v>0</v>
      </c>
      <c r="X75" s="156">
        <f t="shared" si="32"/>
        <v>0</v>
      </c>
      <c r="Y75" s="156">
        <f t="shared" si="33"/>
        <v>0</v>
      </c>
      <c r="Z75" s="156">
        <f t="shared" si="34"/>
        <v>0</v>
      </c>
      <c r="AA75" s="156">
        <f t="shared" si="35"/>
        <v>0</v>
      </c>
      <c r="AB75" s="136"/>
    </row>
    <row r="76" spans="1:28" s="3" customFormat="1">
      <c r="A76" s="9"/>
      <c r="B76" s="26"/>
      <c r="C76" s="9"/>
      <c r="D76" s="135"/>
      <c r="E76" s="135"/>
      <c r="F76" s="135"/>
      <c r="G76" s="135"/>
      <c r="H76" s="158">
        <f t="shared" si="36"/>
        <v>0</v>
      </c>
      <c r="I76" s="37">
        <f t="shared" si="37"/>
        <v>0</v>
      </c>
      <c r="J76" s="37"/>
      <c r="K76" s="12">
        <f t="shared" si="25"/>
        <v>0</v>
      </c>
      <c r="L76" s="12">
        <f t="shared" si="26"/>
        <v>0</v>
      </c>
      <c r="M76" s="12">
        <f t="shared" si="27"/>
        <v>0</v>
      </c>
      <c r="N76" s="12">
        <f t="shared" si="28"/>
        <v>0</v>
      </c>
      <c r="O76" s="12">
        <f t="shared" si="29"/>
        <v>0</v>
      </c>
      <c r="P76" s="12">
        <f t="shared" si="30"/>
        <v>0</v>
      </c>
      <c r="Q76" s="12">
        <f t="shared" si="31"/>
        <v>0</v>
      </c>
      <c r="S76" s="12">
        <f t="shared" si="38"/>
        <v>0</v>
      </c>
      <c r="T76" s="12">
        <f t="shared" si="39"/>
        <v>0</v>
      </c>
      <c r="U76" s="12">
        <f t="shared" si="40"/>
        <v>0</v>
      </c>
      <c r="V76" s="12">
        <f t="shared" si="41"/>
        <v>0</v>
      </c>
      <c r="X76" s="156">
        <f t="shared" si="32"/>
        <v>0</v>
      </c>
      <c r="Y76" s="156">
        <f t="shared" si="33"/>
        <v>0</v>
      </c>
      <c r="Z76" s="156">
        <f t="shared" si="34"/>
        <v>0</v>
      </c>
      <c r="AA76" s="156">
        <f t="shared" si="35"/>
        <v>0</v>
      </c>
      <c r="AB76" s="136"/>
    </row>
    <row r="77" spans="1:28" s="3" customFormat="1">
      <c r="A77" s="9"/>
      <c r="B77" s="26"/>
      <c r="C77" s="9"/>
      <c r="D77" s="135"/>
      <c r="E77" s="135"/>
      <c r="F77" s="135"/>
      <c r="G77" s="135"/>
      <c r="H77" s="158">
        <f t="shared" si="36"/>
        <v>0</v>
      </c>
      <c r="I77" s="37">
        <f t="shared" si="37"/>
        <v>0</v>
      </c>
      <c r="J77" s="37"/>
      <c r="K77" s="12">
        <f t="shared" si="25"/>
        <v>0</v>
      </c>
      <c r="L77" s="12">
        <f t="shared" si="26"/>
        <v>0</v>
      </c>
      <c r="M77" s="12">
        <f t="shared" si="27"/>
        <v>0</v>
      </c>
      <c r="N77" s="12">
        <f t="shared" si="28"/>
        <v>0</v>
      </c>
      <c r="O77" s="12">
        <f t="shared" si="29"/>
        <v>0</v>
      </c>
      <c r="P77" s="12">
        <f t="shared" si="30"/>
        <v>0</v>
      </c>
      <c r="Q77" s="12">
        <f t="shared" si="31"/>
        <v>0</v>
      </c>
      <c r="S77" s="12">
        <f t="shared" si="38"/>
        <v>0</v>
      </c>
      <c r="T77" s="12">
        <f t="shared" si="39"/>
        <v>0</v>
      </c>
      <c r="U77" s="12">
        <f t="shared" si="40"/>
        <v>0</v>
      </c>
      <c r="V77" s="12">
        <f t="shared" si="41"/>
        <v>0</v>
      </c>
      <c r="X77" s="156">
        <f t="shared" si="32"/>
        <v>0</v>
      </c>
      <c r="Y77" s="156">
        <f t="shared" si="33"/>
        <v>0</v>
      </c>
      <c r="Z77" s="156">
        <f t="shared" si="34"/>
        <v>0</v>
      </c>
      <c r="AA77" s="156">
        <f t="shared" si="35"/>
        <v>0</v>
      </c>
      <c r="AB77" s="136"/>
    </row>
    <row r="78" spans="1:28" s="3" customFormat="1">
      <c r="A78" s="9"/>
      <c r="B78" s="26"/>
      <c r="C78" s="9"/>
      <c r="D78" s="135"/>
      <c r="E78" s="135"/>
      <c r="F78" s="135"/>
      <c r="G78" s="135"/>
      <c r="H78" s="158">
        <f t="shared" si="36"/>
        <v>0</v>
      </c>
      <c r="I78" s="37">
        <f t="shared" si="37"/>
        <v>0</v>
      </c>
      <c r="J78" s="37"/>
      <c r="K78" s="12">
        <f t="shared" si="25"/>
        <v>0</v>
      </c>
      <c r="L78" s="12">
        <f t="shared" si="26"/>
        <v>0</v>
      </c>
      <c r="M78" s="12">
        <f t="shared" si="27"/>
        <v>0</v>
      </c>
      <c r="N78" s="12">
        <f t="shared" si="28"/>
        <v>0</v>
      </c>
      <c r="O78" s="12">
        <f t="shared" si="29"/>
        <v>0</v>
      </c>
      <c r="P78" s="12">
        <f t="shared" si="30"/>
        <v>0</v>
      </c>
      <c r="Q78" s="12">
        <f t="shared" si="31"/>
        <v>0</v>
      </c>
      <c r="S78" s="12">
        <f t="shared" si="38"/>
        <v>0</v>
      </c>
      <c r="T78" s="12">
        <f t="shared" si="39"/>
        <v>0</v>
      </c>
      <c r="U78" s="12">
        <f t="shared" si="40"/>
        <v>0</v>
      </c>
      <c r="V78" s="12">
        <f t="shared" si="41"/>
        <v>0</v>
      </c>
      <c r="X78" s="156">
        <f t="shared" si="32"/>
        <v>0</v>
      </c>
      <c r="Y78" s="156">
        <f t="shared" si="33"/>
        <v>0</v>
      </c>
      <c r="Z78" s="156">
        <f t="shared" si="34"/>
        <v>0</v>
      </c>
      <c r="AA78" s="156">
        <f t="shared" si="35"/>
        <v>0</v>
      </c>
      <c r="AB78" s="136"/>
    </row>
    <row r="79" spans="1:28" s="3" customFormat="1">
      <c r="A79" s="9"/>
      <c r="B79" s="26"/>
      <c r="C79" s="9"/>
      <c r="D79" s="135"/>
      <c r="E79" s="135"/>
      <c r="F79" s="135"/>
      <c r="G79" s="135"/>
      <c r="H79" s="158">
        <f t="shared" si="36"/>
        <v>0</v>
      </c>
      <c r="I79" s="37">
        <f t="shared" si="37"/>
        <v>0</v>
      </c>
      <c r="J79" s="37"/>
      <c r="K79" s="12">
        <f t="shared" si="25"/>
        <v>0</v>
      </c>
      <c r="L79" s="12">
        <f t="shared" si="26"/>
        <v>0</v>
      </c>
      <c r="M79" s="12">
        <f t="shared" si="27"/>
        <v>0</v>
      </c>
      <c r="N79" s="12">
        <f t="shared" si="28"/>
        <v>0</v>
      </c>
      <c r="O79" s="12">
        <f t="shared" si="29"/>
        <v>0</v>
      </c>
      <c r="P79" s="12">
        <f t="shared" si="30"/>
        <v>0</v>
      </c>
      <c r="Q79" s="12">
        <f t="shared" si="31"/>
        <v>0</v>
      </c>
      <c r="S79" s="12">
        <f t="shared" si="38"/>
        <v>0</v>
      </c>
      <c r="T79" s="12">
        <f t="shared" si="39"/>
        <v>0</v>
      </c>
      <c r="U79" s="12">
        <f t="shared" si="40"/>
        <v>0</v>
      </c>
      <c r="V79" s="12">
        <f t="shared" si="41"/>
        <v>0</v>
      </c>
      <c r="X79" s="156">
        <f t="shared" si="32"/>
        <v>0</v>
      </c>
      <c r="Y79" s="156">
        <f t="shared" si="33"/>
        <v>0</v>
      </c>
      <c r="Z79" s="156">
        <f t="shared" si="34"/>
        <v>0</v>
      </c>
      <c r="AA79" s="156">
        <f t="shared" si="35"/>
        <v>0</v>
      </c>
      <c r="AB79" s="136"/>
    </row>
    <row r="80" spans="1:28" s="3" customFormat="1">
      <c r="A80" s="9"/>
      <c r="B80" s="26"/>
      <c r="C80" s="9"/>
      <c r="D80" s="135"/>
      <c r="E80" s="135"/>
      <c r="F80" s="135"/>
      <c r="G80" s="135"/>
      <c r="H80" s="158">
        <f t="shared" si="36"/>
        <v>0</v>
      </c>
      <c r="I80" s="37">
        <f t="shared" si="37"/>
        <v>0</v>
      </c>
      <c r="J80" s="37"/>
      <c r="K80" s="12">
        <f t="shared" si="25"/>
        <v>0</v>
      </c>
      <c r="L80" s="12">
        <f t="shared" si="26"/>
        <v>0</v>
      </c>
      <c r="M80" s="12">
        <f t="shared" si="27"/>
        <v>0</v>
      </c>
      <c r="N80" s="12">
        <f t="shared" si="28"/>
        <v>0</v>
      </c>
      <c r="O80" s="12">
        <f t="shared" si="29"/>
        <v>0</v>
      </c>
      <c r="P80" s="12">
        <f t="shared" si="30"/>
        <v>0</v>
      </c>
      <c r="Q80" s="12">
        <f t="shared" si="31"/>
        <v>0</v>
      </c>
      <c r="S80" s="12">
        <f t="shared" si="38"/>
        <v>0</v>
      </c>
      <c r="T80" s="12">
        <f t="shared" si="39"/>
        <v>0</v>
      </c>
      <c r="U80" s="12">
        <f t="shared" si="40"/>
        <v>0</v>
      </c>
      <c r="V80" s="12">
        <f t="shared" si="41"/>
        <v>0</v>
      </c>
      <c r="X80" s="156">
        <f t="shared" si="32"/>
        <v>0</v>
      </c>
      <c r="Y80" s="156">
        <f t="shared" si="33"/>
        <v>0</v>
      </c>
      <c r="Z80" s="156">
        <f t="shared" si="34"/>
        <v>0</v>
      </c>
      <c r="AA80" s="156">
        <f t="shared" si="35"/>
        <v>0</v>
      </c>
      <c r="AB80" s="136"/>
    </row>
    <row r="81" spans="1:28" s="3" customFormat="1">
      <c r="A81" s="9"/>
      <c r="B81" s="26"/>
      <c r="C81" s="9"/>
      <c r="D81" s="135"/>
      <c r="E81" s="135"/>
      <c r="F81" s="135"/>
      <c r="G81" s="135"/>
      <c r="H81" s="158">
        <f t="shared" si="36"/>
        <v>0</v>
      </c>
      <c r="I81" s="37">
        <f t="shared" si="37"/>
        <v>0</v>
      </c>
      <c r="J81" s="37"/>
      <c r="K81" s="12">
        <f t="shared" si="25"/>
        <v>0</v>
      </c>
      <c r="L81" s="12">
        <f t="shared" si="26"/>
        <v>0</v>
      </c>
      <c r="M81" s="12">
        <f t="shared" si="27"/>
        <v>0</v>
      </c>
      <c r="N81" s="12">
        <f t="shared" si="28"/>
        <v>0</v>
      </c>
      <c r="O81" s="12">
        <f t="shared" si="29"/>
        <v>0</v>
      </c>
      <c r="P81" s="12">
        <f t="shared" si="30"/>
        <v>0</v>
      </c>
      <c r="Q81" s="12">
        <f t="shared" si="31"/>
        <v>0</v>
      </c>
      <c r="S81" s="12">
        <f t="shared" si="38"/>
        <v>0</v>
      </c>
      <c r="T81" s="12">
        <f t="shared" si="39"/>
        <v>0</v>
      </c>
      <c r="U81" s="12">
        <f t="shared" si="40"/>
        <v>0</v>
      </c>
      <c r="V81" s="12">
        <f t="shared" si="41"/>
        <v>0</v>
      </c>
      <c r="X81" s="156">
        <f t="shared" si="32"/>
        <v>0</v>
      </c>
      <c r="Y81" s="156">
        <f t="shared" si="33"/>
        <v>0</v>
      </c>
      <c r="Z81" s="156">
        <f t="shared" si="34"/>
        <v>0</v>
      </c>
      <c r="AA81" s="156">
        <f t="shared" si="35"/>
        <v>0</v>
      </c>
      <c r="AB81" s="136"/>
    </row>
    <row r="82" spans="1:28" s="3" customFormat="1">
      <c r="A82" s="9"/>
      <c r="B82" s="26"/>
      <c r="C82" s="9"/>
      <c r="D82" s="135"/>
      <c r="E82" s="135"/>
      <c r="F82" s="135"/>
      <c r="G82" s="135"/>
      <c r="H82" s="158">
        <f t="shared" si="36"/>
        <v>0</v>
      </c>
      <c r="I82" s="37">
        <f t="shared" si="37"/>
        <v>0</v>
      </c>
      <c r="J82" s="37"/>
      <c r="K82" s="12">
        <f t="shared" si="25"/>
        <v>0</v>
      </c>
      <c r="L82" s="12">
        <f t="shared" si="26"/>
        <v>0</v>
      </c>
      <c r="M82" s="12">
        <f t="shared" si="27"/>
        <v>0</v>
      </c>
      <c r="N82" s="12">
        <f t="shared" si="28"/>
        <v>0</v>
      </c>
      <c r="O82" s="12">
        <f t="shared" si="29"/>
        <v>0</v>
      </c>
      <c r="P82" s="12">
        <f t="shared" si="30"/>
        <v>0</v>
      </c>
      <c r="Q82" s="12">
        <f t="shared" si="31"/>
        <v>0</v>
      </c>
      <c r="S82" s="12">
        <f t="shared" si="38"/>
        <v>0</v>
      </c>
      <c r="T82" s="12">
        <f t="shared" si="39"/>
        <v>0</v>
      </c>
      <c r="U82" s="12">
        <f t="shared" si="40"/>
        <v>0</v>
      </c>
      <c r="V82" s="12">
        <f t="shared" si="41"/>
        <v>0</v>
      </c>
      <c r="X82" s="156">
        <f t="shared" si="32"/>
        <v>0</v>
      </c>
      <c r="Y82" s="156">
        <f t="shared" si="33"/>
        <v>0</v>
      </c>
      <c r="Z82" s="156">
        <f t="shared" si="34"/>
        <v>0</v>
      </c>
      <c r="AA82" s="156">
        <f t="shared" si="35"/>
        <v>0</v>
      </c>
      <c r="AB82" s="136"/>
    </row>
    <row r="83" spans="1:28" s="3" customFormat="1">
      <c r="A83" s="9"/>
      <c r="B83" s="26"/>
      <c r="C83" s="9"/>
      <c r="D83" s="135"/>
      <c r="E83" s="135"/>
      <c r="F83" s="135"/>
      <c r="G83" s="135"/>
      <c r="H83" s="158">
        <f t="shared" si="36"/>
        <v>0</v>
      </c>
      <c r="I83" s="37">
        <f t="shared" si="37"/>
        <v>0</v>
      </c>
      <c r="J83" s="37"/>
      <c r="K83" s="12">
        <f t="shared" si="25"/>
        <v>0</v>
      </c>
      <c r="L83" s="12">
        <f t="shared" si="26"/>
        <v>0</v>
      </c>
      <c r="M83" s="12">
        <f t="shared" si="27"/>
        <v>0</v>
      </c>
      <c r="N83" s="12">
        <f t="shared" si="28"/>
        <v>0</v>
      </c>
      <c r="O83" s="12">
        <f t="shared" si="29"/>
        <v>0</v>
      </c>
      <c r="P83" s="12">
        <f t="shared" si="30"/>
        <v>0</v>
      </c>
      <c r="Q83" s="12">
        <f t="shared" si="31"/>
        <v>0</v>
      </c>
      <c r="S83" s="12">
        <f t="shared" si="38"/>
        <v>0</v>
      </c>
      <c r="T83" s="12">
        <f t="shared" si="39"/>
        <v>0</v>
      </c>
      <c r="U83" s="12">
        <f t="shared" si="40"/>
        <v>0</v>
      </c>
      <c r="V83" s="12">
        <f t="shared" si="41"/>
        <v>0</v>
      </c>
      <c r="X83" s="156">
        <f t="shared" si="32"/>
        <v>0</v>
      </c>
      <c r="Y83" s="156">
        <f t="shared" si="33"/>
        <v>0</v>
      </c>
      <c r="Z83" s="156">
        <f t="shared" si="34"/>
        <v>0</v>
      </c>
      <c r="AA83" s="156">
        <f t="shared" si="35"/>
        <v>0</v>
      </c>
      <c r="AB83" s="136"/>
    </row>
    <row r="84" spans="1:28" s="3" customFormat="1">
      <c r="A84" s="9"/>
      <c r="B84" s="26"/>
      <c r="C84" s="9"/>
      <c r="D84" s="135"/>
      <c r="E84" s="135"/>
      <c r="F84" s="135"/>
      <c r="G84" s="135"/>
      <c r="H84" s="158">
        <f t="shared" si="36"/>
        <v>0</v>
      </c>
      <c r="I84" s="37">
        <f t="shared" si="37"/>
        <v>0</v>
      </c>
      <c r="J84" s="37"/>
      <c r="K84" s="12">
        <f t="shared" si="25"/>
        <v>0</v>
      </c>
      <c r="L84" s="12">
        <f t="shared" si="26"/>
        <v>0</v>
      </c>
      <c r="M84" s="12">
        <f t="shared" si="27"/>
        <v>0</v>
      </c>
      <c r="N84" s="12">
        <f t="shared" si="28"/>
        <v>0</v>
      </c>
      <c r="O84" s="12">
        <f t="shared" si="29"/>
        <v>0</v>
      </c>
      <c r="P84" s="12">
        <f t="shared" si="30"/>
        <v>0</v>
      </c>
      <c r="Q84" s="12">
        <f t="shared" si="31"/>
        <v>0</v>
      </c>
      <c r="S84" s="12">
        <f t="shared" si="38"/>
        <v>0</v>
      </c>
      <c r="T84" s="12">
        <f t="shared" si="39"/>
        <v>0</v>
      </c>
      <c r="U84" s="12">
        <f t="shared" si="40"/>
        <v>0</v>
      </c>
      <c r="V84" s="12">
        <f t="shared" si="41"/>
        <v>0</v>
      </c>
      <c r="X84" s="156">
        <f t="shared" si="32"/>
        <v>0</v>
      </c>
      <c r="Y84" s="156">
        <f t="shared" si="33"/>
        <v>0</v>
      </c>
      <c r="Z84" s="156">
        <f t="shared" si="34"/>
        <v>0</v>
      </c>
      <c r="AA84" s="156">
        <f t="shared" si="35"/>
        <v>0</v>
      </c>
      <c r="AB84" s="136"/>
    </row>
    <row r="85" spans="1:28" s="3" customFormat="1">
      <c r="A85" s="9"/>
      <c r="B85" s="26"/>
      <c r="C85" s="9"/>
      <c r="D85" s="135"/>
      <c r="E85" s="135"/>
      <c r="F85" s="135"/>
      <c r="G85" s="135"/>
      <c r="H85" s="158">
        <f t="shared" si="36"/>
        <v>0</v>
      </c>
      <c r="I85" s="37">
        <f t="shared" si="37"/>
        <v>0</v>
      </c>
      <c r="J85" s="37"/>
      <c r="K85" s="12">
        <f t="shared" si="25"/>
        <v>0</v>
      </c>
      <c r="L85" s="12">
        <f t="shared" si="26"/>
        <v>0</v>
      </c>
      <c r="M85" s="12">
        <f t="shared" si="27"/>
        <v>0</v>
      </c>
      <c r="N85" s="12">
        <f t="shared" si="28"/>
        <v>0</v>
      </c>
      <c r="O85" s="12">
        <f t="shared" si="29"/>
        <v>0</v>
      </c>
      <c r="P85" s="12">
        <f t="shared" si="30"/>
        <v>0</v>
      </c>
      <c r="Q85" s="12">
        <f t="shared" si="31"/>
        <v>0</v>
      </c>
      <c r="S85" s="12">
        <f t="shared" si="38"/>
        <v>0</v>
      </c>
      <c r="T85" s="12">
        <f t="shared" si="39"/>
        <v>0</v>
      </c>
      <c r="U85" s="12">
        <f t="shared" si="40"/>
        <v>0</v>
      </c>
      <c r="V85" s="12">
        <f t="shared" si="41"/>
        <v>0</v>
      </c>
      <c r="X85" s="156">
        <f t="shared" si="32"/>
        <v>0</v>
      </c>
      <c r="Y85" s="156">
        <f t="shared" si="33"/>
        <v>0</v>
      </c>
      <c r="Z85" s="156">
        <f t="shared" si="34"/>
        <v>0</v>
      </c>
      <c r="AA85" s="156">
        <f t="shared" si="35"/>
        <v>0</v>
      </c>
      <c r="AB85" s="136"/>
    </row>
    <row r="86" spans="1:28" s="3" customFormat="1">
      <c r="A86" s="9"/>
      <c r="B86" s="26"/>
      <c r="C86" s="9"/>
      <c r="D86" s="135"/>
      <c r="E86" s="135"/>
      <c r="F86" s="135"/>
      <c r="G86" s="135"/>
      <c r="H86" s="158">
        <f t="shared" si="36"/>
        <v>0</v>
      </c>
      <c r="I86" s="37">
        <f t="shared" si="37"/>
        <v>0</v>
      </c>
      <c r="J86" s="37"/>
      <c r="K86" s="12">
        <f t="shared" si="25"/>
        <v>0</v>
      </c>
      <c r="L86" s="12">
        <f t="shared" si="26"/>
        <v>0</v>
      </c>
      <c r="M86" s="12">
        <f t="shared" si="27"/>
        <v>0</v>
      </c>
      <c r="N86" s="12">
        <f t="shared" si="28"/>
        <v>0</v>
      </c>
      <c r="O86" s="12">
        <f t="shared" si="29"/>
        <v>0</v>
      </c>
      <c r="P86" s="12">
        <f t="shared" si="30"/>
        <v>0</v>
      </c>
      <c r="Q86" s="12">
        <f t="shared" si="31"/>
        <v>0</v>
      </c>
      <c r="S86" s="12">
        <f t="shared" si="38"/>
        <v>0</v>
      </c>
      <c r="T86" s="12">
        <f t="shared" si="39"/>
        <v>0</v>
      </c>
      <c r="U86" s="12">
        <f t="shared" si="40"/>
        <v>0</v>
      </c>
      <c r="V86" s="12">
        <f t="shared" si="41"/>
        <v>0</v>
      </c>
      <c r="X86" s="156">
        <f t="shared" si="32"/>
        <v>0</v>
      </c>
      <c r="Y86" s="156">
        <f t="shared" si="33"/>
        <v>0</v>
      </c>
      <c r="Z86" s="156">
        <f t="shared" si="34"/>
        <v>0</v>
      </c>
      <c r="AA86" s="156">
        <f t="shared" si="35"/>
        <v>0</v>
      </c>
      <c r="AB86" s="136"/>
    </row>
    <row r="87" spans="1:28" s="3" customFormat="1">
      <c r="A87" s="9"/>
      <c r="B87" s="26"/>
      <c r="C87" s="9"/>
      <c r="D87" s="135"/>
      <c r="E87" s="135"/>
      <c r="F87" s="135"/>
      <c r="G87" s="135"/>
      <c r="H87" s="158">
        <f t="shared" si="36"/>
        <v>0</v>
      </c>
      <c r="I87" s="37">
        <f t="shared" si="37"/>
        <v>0</v>
      </c>
      <c r="J87" s="37"/>
      <c r="K87" s="12">
        <f t="shared" si="25"/>
        <v>0</v>
      </c>
      <c r="L87" s="12">
        <f t="shared" si="26"/>
        <v>0</v>
      </c>
      <c r="M87" s="12">
        <f t="shared" si="27"/>
        <v>0</v>
      </c>
      <c r="N87" s="12">
        <f t="shared" si="28"/>
        <v>0</v>
      </c>
      <c r="O87" s="12">
        <f t="shared" si="29"/>
        <v>0</v>
      </c>
      <c r="P87" s="12">
        <f t="shared" si="30"/>
        <v>0</v>
      </c>
      <c r="Q87" s="12">
        <f t="shared" si="31"/>
        <v>0</v>
      </c>
      <c r="S87" s="12">
        <f t="shared" si="38"/>
        <v>0</v>
      </c>
      <c r="T87" s="12">
        <f t="shared" si="39"/>
        <v>0</v>
      </c>
      <c r="U87" s="12">
        <f t="shared" si="40"/>
        <v>0</v>
      </c>
      <c r="V87" s="12">
        <f t="shared" si="41"/>
        <v>0</v>
      </c>
      <c r="X87" s="156">
        <f t="shared" si="32"/>
        <v>0</v>
      </c>
      <c r="Y87" s="156">
        <f t="shared" si="33"/>
        <v>0</v>
      </c>
      <c r="Z87" s="156">
        <f t="shared" si="34"/>
        <v>0</v>
      </c>
      <c r="AA87" s="156">
        <f t="shared" si="35"/>
        <v>0</v>
      </c>
      <c r="AB87" s="136"/>
    </row>
    <row r="88" spans="1:28" s="3" customFormat="1">
      <c r="A88" s="9"/>
      <c r="B88" s="26"/>
      <c r="C88" s="9"/>
      <c r="D88" s="135"/>
      <c r="E88" s="135"/>
      <c r="F88" s="135"/>
      <c r="G88" s="135"/>
      <c r="H88" s="158">
        <f t="shared" si="36"/>
        <v>0</v>
      </c>
      <c r="I88" s="37">
        <f t="shared" si="37"/>
        <v>0</v>
      </c>
      <c r="J88" s="37"/>
      <c r="K88" s="12">
        <f t="shared" si="25"/>
        <v>0</v>
      </c>
      <c r="L88" s="12">
        <f t="shared" si="26"/>
        <v>0</v>
      </c>
      <c r="M88" s="12">
        <f t="shared" si="27"/>
        <v>0</v>
      </c>
      <c r="N88" s="12">
        <f t="shared" si="28"/>
        <v>0</v>
      </c>
      <c r="O88" s="12">
        <f t="shared" si="29"/>
        <v>0</v>
      </c>
      <c r="P88" s="12">
        <f t="shared" si="30"/>
        <v>0</v>
      </c>
      <c r="Q88" s="12">
        <f t="shared" si="31"/>
        <v>0</v>
      </c>
      <c r="S88" s="12">
        <f t="shared" si="38"/>
        <v>0</v>
      </c>
      <c r="T88" s="12">
        <f t="shared" si="39"/>
        <v>0</v>
      </c>
      <c r="U88" s="12">
        <f t="shared" si="40"/>
        <v>0</v>
      </c>
      <c r="V88" s="12">
        <f t="shared" si="41"/>
        <v>0</v>
      </c>
      <c r="X88" s="156">
        <f t="shared" si="32"/>
        <v>0</v>
      </c>
      <c r="Y88" s="156">
        <f t="shared" si="33"/>
        <v>0</v>
      </c>
      <c r="Z88" s="156">
        <f t="shared" si="34"/>
        <v>0</v>
      </c>
      <c r="AA88" s="156">
        <f t="shared" si="35"/>
        <v>0</v>
      </c>
      <c r="AB88" s="136"/>
    </row>
    <row r="89" spans="1:28" s="3" customFormat="1">
      <c r="A89" s="9"/>
      <c r="B89" s="26"/>
      <c r="C89" s="9"/>
      <c r="D89" s="135"/>
      <c r="E89" s="135"/>
      <c r="F89" s="135"/>
      <c r="G89" s="135"/>
      <c r="H89" s="158">
        <f t="shared" si="36"/>
        <v>0</v>
      </c>
      <c r="I89" s="37">
        <f t="shared" si="37"/>
        <v>0</v>
      </c>
      <c r="J89" s="37"/>
      <c r="K89" s="12">
        <f t="shared" si="25"/>
        <v>0</v>
      </c>
      <c r="L89" s="12">
        <f t="shared" si="26"/>
        <v>0</v>
      </c>
      <c r="M89" s="12">
        <f t="shared" si="27"/>
        <v>0</v>
      </c>
      <c r="N89" s="12">
        <f t="shared" si="28"/>
        <v>0</v>
      </c>
      <c r="O89" s="12">
        <f t="shared" si="29"/>
        <v>0</v>
      </c>
      <c r="P89" s="12">
        <f t="shared" si="30"/>
        <v>0</v>
      </c>
      <c r="Q89" s="12">
        <f t="shared" si="31"/>
        <v>0</v>
      </c>
      <c r="S89" s="12">
        <f t="shared" si="38"/>
        <v>0</v>
      </c>
      <c r="T89" s="12">
        <f t="shared" si="39"/>
        <v>0</v>
      </c>
      <c r="U89" s="12">
        <f t="shared" si="40"/>
        <v>0</v>
      </c>
      <c r="V89" s="12">
        <f t="shared" si="41"/>
        <v>0</v>
      </c>
      <c r="X89" s="156">
        <f t="shared" si="32"/>
        <v>0</v>
      </c>
      <c r="Y89" s="156">
        <f t="shared" si="33"/>
        <v>0</v>
      </c>
      <c r="Z89" s="156">
        <f t="shared" si="34"/>
        <v>0</v>
      </c>
      <c r="AA89" s="156">
        <f t="shared" si="35"/>
        <v>0</v>
      </c>
      <c r="AB89" s="136"/>
    </row>
    <row r="90" spans="1:28" s="3" customFormat="1">
      <c r="A90" s="9"/>
      <c r="B90" s="26"/>
      <c r="C90" s="9"/>
      <c r="D90" s="135"/>
      <c r="E90" s="135"/>
      <c r="F90" s="135"/>
      <c r="G90" s="135"/>
      <c r="H90" s="158">
        <f t="shared" si="36"/>
        <v>0</v>
      </c>
      <c r="I90" s="37">
        <f t="shared" si="37"/>
        <v>0</v>
      </c>
      <c r="J90" s="37"/>
      <c r="K90" s="12">
        <f t="shared" si="25"/>
        <v>0</v>
      </c>
      <c r="L90" s="12">
        <f t="shared" si="26"/>
        <v>0</v>
      </c>
      <c r="M90" s="12">
        <f t="shared" si="27"/>
        <v>0</v>
      </c>
      <c r="N90" s="12">
        <f t="shared" si="28"/>
        <v>0</v>
      </c>
      <c r="O90" s="12">
        <f t="shared" si="29"/>
        <v>0</v>
      </c>
      <c r="P90" s="12">
        <f t="shared" si="30"/>
        <v>0</v>
      </c>
      <c r="Q90" s="12">
        <f t="shared" si="31"/>
        <v>0</v>
      </c>
      <c r="S90" s="12">
        <f t="shared" si="38"/>
        <v>0</v>
      </c>
      <c r="T90" s="12">
        <f t="shared" si="39"/>
        <v>0</v>
      </c>
      <c r="U90" s="12">
        <f t="shared" si="40"/>
        <v>0</v>
      </c>
      <c r="V90" s="12">
        <f t="shared" si="41"/>
        <v>0</v>
      </c>
      <c r="X90" s="156">
        <f t="shared" si="32"/>
        <v>0</v>
      </c>
      <c r="Y90" s="156">
        <f t="shared" si="33"/>
        <v>0</v>
      </c>
      <c r="Z90" s="156">
        <f t="shared" si="34"/>
        <v>0</v>
      </c>
      <c r="AA90" s="156">
        <f t="shared" si="35"/>
        <v>0</v>
      </c>
      <c r="AB90" s="136"/>
    </row>
    <row r="91" spans="1:28" s="3" customFormat="1">
      <c r="A91" s="9"/>
      <c r="B91" s="26"/>
      <c r="C91" s="9"/>
      <c r="D91" s="135"/>
      <c r="E91" s="135"/>
      <c r="F91" s="135"/>
      <c r="G91" s="135"/>
      <c r="H91" s="158">
        <f t="shared" si="36"/>
        <v>0</v>
      </c>
      <c r="I91" s="37">
        <f t="shared" si="37"/>
        <v>0</v>
      </c>
      <c r="J91" s="37"/>
      <c r="K91" s="12">
        <f t="shared" si="25"/>
        <v>0</v>
      </c>
      <c r="L91" s="12">
        <f t="shared" si="26"/>
        <v>0</v>
      </c>
      <c r="M91" s="12">
        <f t="shared" si="27"/>
        <v>0</v>
      </c>
      <c r="N91" s="12">
        <f t="shared" si="28"/>
        <v>0</v>
      </c>
      <c r="O91" s="12">
        <f t="shared" si="29"/>
        <v>0</v>
      </c>
      <c r="P91" s="12">
        <f t="shared" si="30"/>
        <v>0</v>
      </c>
      <c r="Q91" s="12">
        <f t="shared" si="31"/>
        <v>0</v>
      </c>
      <c r="S91" s="12">
        <f t="shared" si="38"/>
        <v>0</v>
      </c>
      <c r="T91" s="12">
        <f t="shared" si="39"/>
        <v>0</v>
      </c>
      <c r="U91" s="12">
        <f t="shared" si="40"/>
        <v>0</v>
      </c>
      <c r="V91" s="12">
        <f t="shared" si="41"/>
        <v>0</v>
      </c>
      <c r="X91" s="156">
        <f t="shared" si="32"/>
        <v>0</v>
      </c>
      <c r="Y91" s="156">
        <f t="shared" si="33"/>
        <v>0</v>
      </c>
      <c r="Z91" s="156">
        <f t="shared" si="34"/>
        <v>0</v>
      </c>
      <c r="AA91" s="156">
        <f t="shared" si="35"/>
        <v>0</v>
      </c>
      <c r="AB91" s="136"/>
    </row>
    <row r="92" spans="1:28" s="3" customFormat="1">
      <c r="A92" s="9"/>
      <c r="B92" s="26"/>
      <c r="C92" s="9"/>
      <c r="D92" s="135"/>
      <c r="E92" s="135"/>
      <c r="F92" s="135"/>
      <c r="G92" s="135"/>
      <c r="H92" s="158">
        <f t="shared" si="36"/>
        <v>0</v>
      </c>
      <c r="I92" s="37">
        <f t="shared" si="37"/>
        <v>0</v>
      </c>
      <c r="J92" s="37"/>
      <c r="K92" s="12">
        <f t="shared" si="25"/>
        <v>0</v>
      </c>
      <c r="L92" s="12">
        <f t="shared" si="26"/>
        <v>0</v>
      </c>
      <c r="M92" s="12">
        <f t="shared" si="27"/>
        <v>0</v>
      </c>
      <c r="N92" s="12">
        <f t="shared" si="28"/>
        <v>0</v>
      </c>
      <c r="O92" s="12">
        <f t="shared" si="29"/>
        <v>0</v>
      </c>
      <c r="P92" s="12">
        <f t="shared" si="30"/>
        <v>0</v>
      </c>
      <c r="Q92" s="12">
        <f t="shared" si="31"/>
        <v>0</v>
      </c>
      <c r="S92" s="12">
        <f t="shared" si="38"/>
        <v>0</v>
      </c>
      <c r="T92" s="12">
        <f t="shared" si="39"/>
        <v>0</v>
      </c>
      <c r="U92" s="12">
        <f t="shared" si="40"/>
        <v>0</v>
      </c>
      <c r="V92" s="12">
        <f t="shared" si="41"/>
        <v>0</v>
      </c>
      <c r="X92" s="156">
        <f t="shared" si="32"/>
        <v>0</v>
      </c>
      <c r="Y92" s="156">
        <f t="shared" si="33"/>
        <v>0</v>
      </c>
      <c r="Z92" s="156">
        <f t="shared" si="34"/>
        <v>0</v>
      </c>
      <c r="AA92" s="156">
        <f t="shared" si="35"/>
        <v>0</v>
      </c>
      <c r="AB92" s="136"/>
    </row>
    <row r="93" spans="1:28" s="3" customFormat="1">
      <c r="A93" s="9"/>
      <c r="B93" s="26"/>
      <c r="C93" s="9"/>
      <c r="D93" s="135"/>
      <c r="E93" s="135"/>
      <c r="F93" s="135"/>
      <c r="G93" s="135"/>
      <c r="H93" s="158">
        <f t="shared" si="36"/>
        <v>0</v>
      </c>
      <c r="I93" s="37">
        <f t="shared" si="37"/>
        <v>0</v>
      </c>
      <c r="J93" s="37"/>
      <c r="K93" s="12">
        <f t="shared" si="25"/>
        <v>0</v>
      </c>
      <c r="L93" s="12">
        <f t="shared" si="26"/>
        <v>0</v>
      </c>
      <c r="M93" s="12">
        <f t="shared" si="27"/>
        <v>0</v>
      </c>
      <c r="N93" s="12">
        <f t="shared" si="28"/>
        <v>0</v>
      </c>
      <c r="O93" s="12">
        <f t="shared" si="29"/>
        <v>0</v>
      </c>
      <c r="P93" s="12">
        <f t="shared" si="30"/>
        <v>0</v>
      </c>
      <c r="Q93" s="12">
        <f t="shared" si="31"/>
        <v>0</v>
      </c>
      <c r="S93" s="12">
        <f t="shared" si="38"/>
        <v>0</v>
      </c>
      <c r="T93" s="12">
        <f t="shared" si="39"/>
        <v>0</v>
      </c>
      <c r="U93" s="12">
        <f t="shared" si="40"/>
        <v>0</v>
      </c>
      <c r="V93" s="12">
        <f t="shared" si="41"/>
        <v>0</v>
      </c>
      <c r="X93" s="156">
        <f t="shared" si="32"/>
        <v>0</v>
      </c>
      <c r="Y93" s="156">
        <f t="shared" si="33"/>
        <v>0</v>
      </c>
      <c r="Z93" s="156">
        <f t="shared" si="34"/>
        <v>0</v>
      </c>
      <c r="AA93" s="156">
        <f t="shared" si="35"/>
        <v>0</v>
      </c>
      <c r="AB93" s="136"/>
    </row>
    <row r="94" spans="1:28" s="3" customFormat="1">
      <c r="A94" s="9"/>
      <c r="B94" s="26"/>
      <c r="C94" s="9"/>
      <c r="D94" s="135"/>
      <c r="E94" s="135"/>
      <c r="F94" s="135"/>
      <c r="G94" s="135"/>
      <c r="H94" s="158">
        <f t="shared" si="36"/>
        <v>0</v>
      </c>
      <c r="I94" s="37">
        <f t="shared" si="37"/>
        <v>0</v>
      </c>
      <c r="J94" s="37"/>
      <c r="K94" s="12">
        <f t="shared" si="25"/>
        <v>0</v>
      </c>
      <c r="L94" s="12">
        <f t="shared" si="26"/>
        <v>0</v>
      </c>
      <c r="M94" s="12">
        <f t="shared" si="27"/>
        <v>0</v>
      </c>
      <c r="N94" s="12">
        <f t="shared" si="28"/>
        <v>0</v>
      </c>
      <c r="O94" s="12">
        <f t="shared" si="29"/>
        <v>0</v>
      </c>
      <c r="P94" s="12">
        <f t="shared" si="30"/>
        <v>0</v>
      </c>
      <c r="Q94" s="12">
        <f t="shared" si="31"/>
        <v>0</v>
      </c>
      <c r="S94" s="12">
        <f t="shared" si="38"/>
        <v>0</v>
      </c>
      <c r="T94" s="12">
        <f t="shared" si="39"/>
        <v>0</v>
      </c>
      <c r="U94" s="12">
        <f t="shared" si="40"/>
        <v>0</v>
      </c>
      <c r="V94" s="12">
        <f t="shared" si="41"/>
        <v>0</v>
      </c>
      <c r="X94" s="156">
        <f t="shared" si="32"/>
        <v>0</v>
      </c>
      <c r="Y94" s="156">
        <f t="shared" si="33"/>
        <v>0</v>
      </c>
      <c r="Z94" s="156">
        <f t="shared" si="34"/>
        <v>0</v>
      </c>
      <c r="AA94" s="156">
        <f t="shared" si="35"/>
        <v>0</v>
      </c>
      <c r="AB94" s="136"/>
    </row>
    <row r="95" spans="1:28" s="3" customFormat="1">
      <c r="A95" s="9"/>
      <c r="B95" s="26"/>
      <c r="C95" s="9"/>
      <c r="D95" s="135"/>
      <c r="E95" s="135"/>
      <c r="F95" s="135"/>
      <c r="G95" s="135"/>
      <c r="H95" s="158">
        <f t="shared" si="36"/>
        <v>0</v>
      </c>
      <c r="I95" s="37">
        <f t="shared" si="37"/>
        <v>0</v>
      </c>
      <c r="J95" s="37"/>
      <c r="K95" s="12">
        <f t="shared" si="25"/>
        <v>0</v>
      </c>
      <c r="L95" s="12">
        <f t="shared" si="26"/>
        <v>0</v>
      </c>
      <c r="M95" s="12">
        <f t="shared" si="27"/>
        <v>0</v>
      </c>
      <c r="N95" s="12">
        <f t="shared" si="28"/>
        <v>0</v>
      </c>
      <c r="O95" s="12">
        <f t="shared" si="29"/>
        <v>0</v>
      </c>
      <c r="P95" s="12">
        <f t="shared" si="30"/>
        <v>0</v>
      </c>
      <c r="Q95" s="12">
        <f t="shared" si="31"/>
        <v>0</v>
      </c>
      <c r="S95" s="12">
        <f t="shared" si="38"/>
        <v>0</v>
      </c>
      <c r="T95" s="12">
        <f t="shared" si="39"/>
        <v>0</v>
      </c>
      <c r="U95" s="12">
        <f t="shared" si="40"/>
        <v>0</v>
      </c>
      <c r="V95" s="12">
        <f t="shared" si="41"/>
        <v>0</v>
      </c>
      <c r="X95" s="156">
        <f t="shared" si="32"/>
        <v>0</v>
      </c>
      <c r="Y95" s="156">
        <f t="shared" si="33"/>
        <v>0</v>
      </c>
      <c r="Z95" s="156">
        <f t="shared" si="34"/>
        <v>0</v>
      </c>
      <c r="AA95" s="156">
        <f t="shared" si="35"/>
        <v>0</v>
      </c>
      <c r="AB95" s="136"/>
    </row>
    <row r="96" spans="1:28" s="3" customFormat="1">
      <c r="A96" s="9"/>
      <c r="B96" s="26"/>
      <c r="C96" s="9"/>
      <c r="D96" s="135"/>
      <c r="E96" s="135"/>
      <c r="F96" s="135"/>
      <c r="G96" s="135"/>
      <c r="H96" s="158">
        <f t="shared" si="36"/>
        <v>0</v>
      </c>
      <c r="I96" s="37">
        <f t="shared" si="37"/>
        <v>0</v>
      </c>
      <c r="J96" s="37"/>
      <c r="K96" s="12">
        <f t="shared" si="25"/>
        <v>0</v>
      </c>
      <c r="L96" s="12">
        <f t="shared" si="26"/>
        <v>0</v>
      </c>
      <c r="M96" s="12">
        <f t="shared" si="27"/>
        <v>0</v>
      </c>
      <c r="N96" s="12">
        <f t="shared" si="28"/>
        <v>0</v>
      </c>
      <c r="O96" s="12">
        <f t="shared" si="29"/>
        <v>0</v>
      </c>
      <c r="P96" s="12">
        <f t="shared" si="30"/>
        <v>0</v>
      </c>
      <c r="Q96" s="12">
        <f t="shared" si="31"/>
        <v>0</v>
      </c>
      <c r="S96" s="12">
        <f t="shared" si="38"/>
        <v>0</v>
      </c>
      <c r="T96" s="12">
        <f t="shared" si="39"/>
        <v>0</v>
      </c>
      <c r="U96" s="12">
        <f t="shared" si="40"/>
        <v>0</v>
      </c>
      <c r="V96" s="12">
        <f t="shared" si="41"/>
        <v>0</v>
      </c>
      <c r="X96" s="156">
        <f t="shared" si="32"/>
        <v>0</v>
      </c>
      <c r="Y96" s="156">
        <f t="shared" si="33"/>
        <v>0</v>
      </c>
      <c r="Z96" s="156">
        <f t="shared" si="34"/>
        <v>0</v>
      </c>
      <c r="AA96" s="156">
        <f t="shared" si="35"/>
        <v>0</v>
      </c>
      <c r="AB96" s="136"/>
    </row>
    <row r="97" spans="1:44" s="3" customFormat="1">
      <c r="A97" s="9"/>
      <c r="B97" s="26"/>
      <c r="C97" s="9"/>
      <c r="D97" s="135"/>
      <c r="E97" s="135"/>
      <c r="F97" s="135"/>
      <c r="G97" s="135"/>
      <c r="H97" s="158">
        <f t="shared" si="36"/>
        <v>0</v>
      </c>
      <c r="I97" s="37">
        <f t="shared" si="37"/>
        <v>0</v>
      </c>
      <c r="J97" s="37"/>
      <c r="K97" s="12">
        <f t="shared" si="25"/>
        <v>0</v>
      </c>
      <c r="L97" s="12">
        <f t="shared" si="26"/>
        <v>0</v>
      </c>
      <c r="M97" s="12">
        <f t="shared" si="27"/>
        <v>0</v>
      </c>
      <c r="N97" s="12">
        <f t="shared" si="28"/>
        <v>0</v>
      </c>
      <c r="O97" s="12">
        <f t="shared" si="29"/>
        <v>0</v>
      </c>
      <c r="P97" s="12">
        <f t="shared" si="30"/>
        <v>0</v>
      </c>
      <c r="Q97" s="12">
        <f t="shared" si="31"/>
        <v>0</v>
      </c>
      <c r="S97" s="12">
        <f t="shared" si="38"/>
        <v>0</v>
      </c>
      <c r="T97" s="12">
        <f t="shared" si="39"/>
        <v>0</v>
      </c>
      <c r="U97" s="12">
        <f t="shared" si="40"/>
        <v>0</v>
      </c>
      <c r="V97" s="12">
        <f t="shared" si="41"/>
        <v>0</v>
      </c>
      <c r="X97" s="156">
        <f t="shared" si="32"/>
        <v>0</v>
      </c>
      <c r="Y97" s="156">
        <f t="shared" si="33"/>
        <v>0</v>
      </c>
      <c r="Z97" s="156">
        <f t="shared" si="34"/>
        <v>0</v>
      </c>
      <c r="AA97" s="156">
        <f t="shared" si="35"/>
        <v>0</v>
      </c>
      <c r="AB97" s="136"/>
    </row>
    <row r="98" spans="1:44" s="3" customFormat="1">
      <c r="A98" s="9"/>
      <c r="B98" s="26"/>
      <c r="C98" s="9"/>
      <c r="D98" s="135"/>
      <c r="E98" s="135"/>
      <c r="F98" s="135"/>
      <c r="G98" s="135"/>
      <c r="H98" s="158">
        <f t="shared" si="36"/>
        <v>0</v>
      </c>
      <c r="I98" s="37">
        <f t="shared" si="37"/>
        <v>0</v>
      </c>
      <c r="J98" s="37"/>
      <c r="K98" s="12">
        <f t="shared" si="25"/>
        <v>0</v>
      </c>
      <c r="L98" s="12">
        <f t="shared" si="26"/>
        <v>0</v>
      </c>
      <c r="M98" s="12">
        <f t="shared" si="27"/>
        <v>0</v>
      </c>
      <c r="N98" s="12">
        <f t="shared" si="28"/>
        <v>0</v>
      </c>
      <c r="O98" s="12">
        <f t="shared" si="29"/>
        <v>0</v>
      </c>
      <c r="P98" s="12">
        <f t="shared" si="30"/>
        <v>0</v>
      </c>
      <c r="Q98" s="12">
        <f t="shared" si="31"/>
        <v>0</v>
      </c>
      <c r="S98" s="12">
        <f t="shared" si="38"/>
        <v>0</v>
      </c>
      <c r="T98" s="12">
        <f t="shared" si="39"/>
        <v>0</v>
      </c>
      <c r="U98" s="12">
        <f t="shared" si="40"/>
        <v>0</v>
      </c>
      <c r="V98" s="12">
        <f t="shared" si="41"/>
        <v>0</v>
      </c>
      <c r="X98" s="156">
        <f t="shared" si="32"/>
        <v>0</v>
      </c>
      <c r="Y98" s="156">
        <f t="shared" si="33"/>
        <v>0</v>
      </c>
      <c r="Z98" s="156">
        <f t="shared" si="34"/>
        <v>0</v>
      </c>
      <c r="AA98" s="156">
        <f t="shared" si="35"/>
        <v>0</v>
      </c>
      <c r="AB98" s="136"/>
    </row>
    <row r="99" spans="1:44" s="3" customFormat="1">
      <c r="A99" s="9"/>
      <c r="B99" s="26"/>
      <c r="C99" s="9"/>
      <c r="D99" s="135"/>
      <c r="E99" s="135"/>
      <c r="F99" s="135"/>
      <c r="G99" s="135"/>
      <c r="H99" s="158">
        <f t="shared" si="36"/>
        <v>0</v>
      </c>
      <c r="I99" s="37">
        <f t="shared" si="37"/>
        <v>0</v>
      </c>
      <c r="J99" s="37"/>
      <c r="K99" s="12">
        <f t="shared" si="25"/>
        <v>0</v>
      </c>
      <c r="L99" s="12">
        <f t="shared" si="26"/>
        <v>0</v>
      </c>
      <c r="M99" s="12">
        <f t="shared" si="27"/>
        <v>0</v>
      </c>
      <c r="N99" s="12">
        <f t="shared" si="28"/>
        <v>0</v>
      </c>
      <c r="O99" s="12">
        <f t="shared" si="29"/>
        <v>0</v>
      </c>
      <c r="P99" s="12">
        <f t="shared" si="30"/>
        <v>0</v>
      </c>
      <c r="Q99" s="12">
        <f t="shared" si="31"/>
        <v>0</v>
      </c>
      <c r="S99" s="12">
        <f t="shared" si="38"/>
        <v>0</v>
      </c>
      <c r="T99" s="12">
        <f t="shared" si="39"/>
        <v>0</v>
      </c>
      <c r="U99" s="12">
        <f t="shared" si="40"/>
        <v>0</v>
      </c>
      <c r="V99" s="12">
        <f t="shared" si="41"/>
        <v>0</v>
      </c>
      <c r="X99" s="156">
        <f t="shared" si="32"/>
        <v>0</v>
      </c>
      <c r="Y99" s="156">
        <f t="shared" si="33"/>
        <v>0</v>
      </c>
      <c r="Z99" s="156">
        <f t="shared" si="34"/>
        <v>0</v>
      </c>
      <c r="AA99" s="156">
        <f t="shared" si="35"/>
        <v>0</v>
      </c>
      <c r="AB99" s="136"/>
    </row>
    <row r="100" spans="1:44" s="3" customFormat="1">
      <c r="A100" s="9"/>
      <c r="B100" s="26"/>
      <c r="C100" s="9"/>
      <c r="D100" s="135"/>
      <c r="E100" s="135"/>
      <c r="F100" s="135"/>
      <c r="G100" s="135"/>
      <c r="H100" s="158">
        <f t="shared" si="36"/>
        <v>0</v>
      </c>
      <c r="I100" s="37">
        <f t="shared" si="37"/>
        <v>0</v>
      </c>
      <c r="J100" s="37"/>
      <c r="K100" s="12">
        <f t="shared" si="25"/>
        <v>0</v>
      </c>
      <c r="L100" s="12">
        <f t="shared" si="26"/>
        <v>0</v>
      </c>
      <c r="M100" s="12">
        <f t="shared" si="27"/>
        <v>0</v>
      </c>
      <c r="N100" s="12">
        <f t="shared" si="28"/>
        <v>0</v>
      </c>
      <c r="O100" s="12">
        <f t="shared" si="29"/>
        <v>0</v>
      </c>
      <c r="P100" s="12">
        <f t="shared" si="30"/>
        <v>0</v>
      </c>
      <c r="Q100" s="12">
        <f t="shared" si="31"/>
        <v>0</v>
      </c>
      <c r="S100" s="12">
        <f t="shared" si="38"/>
        <v>0</v>
      </c>
      <c r="T100" s="12">
        <f t="shared" si="39"/>
        <v>0</v>
      </c>
      <c r="U100" s="12">
        <f t="shared" si="40"/>
        <v>0</v>
      </c>
      <c r="V100" s="12">
        <f t="shared" si="41"/>
        <v>0</v>
      </c>
      <c r="X100" s="156">
        <f t="shared" si="32"/>
        <v>0</v>
      </c>
      <c r="Y100" s="156">
        <f t="shared" si="33"/>
        <v>0</v>
      </c>
      <c r="Z100" s="156">
        <f t="shared" si="34"/>
        <v>0</v>
      </c>
      <c r="AA100" s="156">
        <f t="shared" si="35"/>
        <v>0</v>
      </c>
      <c r="AB100" s="136"/>
    </row>
    <row r="101" spans="1:44" s="3" customFormat="1">
      <c r="A101" s="9"/>
      <c r="B101" s="26"/>
      <c r="C101" s="9"/>
      <c r="D101" s="135"/>
      <c r="E101" s="135"/>
      <c r="F101" s="135"/>
      <c r="G101" s="135"/>
      <c r="H101" s="158">
        <f t="shared" si="36"/>
        <v>0</v>
      </c>
      <c r="I101" s="37">
        <f t="shared" si="37"/>
        <v>0</v>
      </c>
      <c r="J101" s="37"/>
      <c r="K101" s="12">
        <f t="shared" si="25"/>
        <v>0</v>
      </c>
      <c r="L101" s="12">
        <f t="shared" si="26"/>
        <v>0</v>
      </c>
      <c r="M101" s="12">
        <f t="shared" si="27"/>
        <v>0</v>
      </c>
      <c r="N101" s="12">
        <f t="shared" si="28"/>
        <v>0</v>
      </c>
      <c r="O101" s="12">
        <f t="shared" si="29"/>
        <v>0</v>
      </c>
      <c r="P101" s="12">
        <f t="shared" si="30"/>
        <v>0</v>
      </c>
      <c r="Q101" s="12">
        <f t="shared" si="31"/>
        <v>0</v>
      </c>
      <c r="S101" s="12">
        <f t="shared" si="38"/>
        <v>0</v>
      </c>
      <c r="T101" s="12">
        <f t="shared" si="39"/>
        <v>0</v>
      </c>
      <c r="U101" s="12">
        <f t="shared" si="40"/>
        <v>0</v>
      </c>
      <c r="V101" s="12">
        <f t="shared" si="41"/>
        <v>0</v>
      </c>
      <c r="X101" s="156">
        <f t="shared" si="32"/>
        <v>0</v>
      </c>
      <c r="Y101" s="156">
        <f t="shared" si="33"/>
        <v>0</v>
      </c>
      <c r="Z101" s="156">
        <f t="shared" si="34"/>
        <v>0</v>
      </c>
      <c r="AA101" s="156">
        <f t="shared" si="35"/>
        <v>0</v>
      </c>
      <c r="AB101" s="136"/>
    </row>
    <row r="102" spans="1:44" s="3" customFormat="1">
      <c r="A102" s="9"/>
      <c r="B102" s="26"/>
      <c r="C102" s="9"/>
      <c r="D102" s="135"/>
      <c r="E102" s="135"/>
      <c r="F102" s="135"/>
      <c r="G102" s="135"/>
      <c r="H102" s="158">
        <f t="shared" si="36"/>
        <v>0</v>
      </c>
      <c r="I102" s="37">
        <f t="shared" si="37"/>
        <v>0</v>
      </c>
      <c r="J102" s="37"/>
      <c r="K102" s="12">
        <f t="shared" si="25"/>
        <v>0</v>
      </c>
      <c r="L102" s="12">
        <f t="shared" si="26"/>
        <v>0</v>
      </c>
      <c r="M102" s="12">
        <f t="shared" si="27"/>
        <v>0</v>
      </c>
      <c r="N102" s="12">
        <f t="shared" si="28"/>
        <v>0</v>
      </c>
      <c r="O102" s="12">
        <f t="shared" si="29"/>
        <v>0</v>
      </c>
      <c r="P102" s="12">
        <f t="shared" si="30"/>
        <v>0</v>
      </c>
      <c r="Q102" s="12">
        <f t="shared" si="31"/>
        <v>0</v>
      </c>
      <c r="S102" s="12">
        <f t="shared" si="38"/>
        <v>0</v>
      </c>
      <c r="T102" s="12">
        <f t="shared" si="39"/>
        <v>0</v>
      </c>
      <c r="U102" s="12">
        <f t="shared" si="40"/>
        <v>0</v>
      </c>
      <c r="V102" s="12">
        <f t="shared" si="41"/>
        <v>0</v>
      </c>
      <c r="X102" s="156">
        <f t="shared" si="32"/>
        <v>0</v>
      </c>
      <c r="Y102" s="156">
        <f t="shared" si="33"/>
        <v>0</v>
      </c>
      <c r="Z102" s="156">
        <f t="shared" si="34"/>
        <v>0</v>
      </c>
      <c r="AA102" s="156">
        <f t="shared" si="35"/>
        <v>0</v>
      </c>
      <c r="AB102" s="136"/>
    </row>
    <row r="103" spans="1:44" s="3" customFormat="1">
      <c r="A103" s="9"/>
      <c r="B103" s="26"/>
      <c r="C103" s="9"/>
      <c r="D103" s="135"/>
      <c r="E103" s="135"/>
      <c r="F103" s="135"/>
      <c r="G103" s="135"/>
      <c r="H103" s="158">
        <f t="shared" si="36"/>
        <v>0</v>
      </c>
      <c r="I103" s="37">
        <f t="shared" si="37"/>
        <v>0</v>
      </c>
      <c r="J103" s="37"/>
      <c r="K103" s="12">
        <f t="shared" si="25"/>
        <v>0</v>
      </c>
      <c r="L103" s="12">
        <f t="shared" si="26"/>
        <v>0</v>
      </c>
      <c r="M103" s="12">
        <f t="shared" si="27"/>
        <v>0</v>
      </c>
      <c r="N103" s="12">
        <f t="shared" si="28"/>
        <v>0</v>
      </c>
      <c r="O103" s="12">
        <f t="shared" si="29"/>
        <v>0</v>
      </c>
      <c r="P103" s="12">
        <f t="shared" si="30"/>
        <v>0</v>
      </c>
      <c r="Q103" s="12">
        <f t="shared" si="31"/>
        <v>0</v>
      </c>
      <c r="S103" s="12">
        <f t="shared" si="38"/>
        <v>0</v>
      </c>
      <c r="T103" s="12">
        <f t="shared" si="39"/>
        <v>0</v>
      </c>
      <c r="U103" s="12">
        <f t="shared" si="40"/>
        <v>0</v>
      </c>
      <c r="V103" s="12">
        <f t="shared" si="41"/>
        <v>0</v>
      </c>
      <c r="X103" s="156">
        <f t="shared" si="32"/>
        <v>0</v>
      </c>
      <c r="Y103" s="156">
        <f t="shared" si="33"/>
        <v>0</v>
      </c>
      <c r="Z103" s="156">
        <f t="shared" si="34"/>
        <v>0</v>
      </c>
      <c r="AA103" s="156">
        <f t="shared" si="35"/>
        <v>0</v>
      </c>
      <c r="AB103" s="136"/>
      <c r="AG103" s="6"/>
    </row>
    <row r="104" spans="1:44" ht="12" thickBot="1">
      <c r="A104" s="9"/>
      <c r="B104" s="26"/>
      <c r="C104" s="9"/>
      <c r="D104" s="135"/>
      <c r="E104" s="135"/>
      <c r="F104" s="135"/>
      <c r="G104" s="135"/>
      <c r="H104" s="158">
        <f t="shared" si="36"/>
        <v>0</v>
      </c>
      <c r="I104" s="37">
        <f t="shared" si="37"/>
        <v>0</v>
      </c>
      <c r="J104" s="37"/>
      <c r="K104" s="12">
        <f t="shared" si="25"/>
        <v>0</v>
      </c>
      <c r="L104" s="12">
        <f t="shared" si="26"/>
        <v>0</v>
      </c>
      <c r="M104" s="12">
        <f t="shared" si="27"/>
        <v>0</v>
      </c>
      <c r="N104" s="12">
        <f t="shared" si="28"/>
        <v>0</v>
      </c>
      <c r="O104" s="12">
        <f t="shared" si="29"/>
        <v>0</v>
      </c>
      <c r="P104" s="12">
        <f t="shared" si="30"/>
        <v>0</v>
      </c>
      <c r="Q104" s="12">
        <f t="shared" si="31"/>
        <v>0</v>
      </c>
      <c r="R104" s="3"/>
      <c r="S104" s="12">
        <f t="shared" si="38"/>
        <v>0</v>
      </c>
      <c r="T104" s="12">
        <f t="shared" si="39"/>
        <v>0</v>
      </c>
      <c r="U104" s="12">
        <f t="shared" si="40"/>
        <v>0</v>
      </c>
      <c r="V104" s="12">
        <f t="shared" si="41"/>
        <v>0</v>
      </c>
      <c r="W104" s="3"/>
      <c r="X104" s="156">
        <f t="shared" si="32"/>
        <v>0</v>
      </c>
      <c r="Y104" s="156">
        <f t="shared" si="33"/>
        <v>0</v>
      </c>
      <c r="Z104" s="156">
        <f t="shared" si="34"/>
        <v>0</v>
      </c>
      <c r="AA104" s="156">
        <f t="shared" si="35"/>
        <v>0</v>
      </c>
      <c r="AB104" s="136"/>
      <c r="AD104" s="3"/>
      <c r="AE104" s="3"/>
      <c r="AF104" s="3"/>
      <c r="AH104" s="6"/>
      <c r="AI104" s="3"/>
      <c r="AJ104" s="3"/>
      <c r="AK104" s="3"/>
      <c r="AO104" s="7"/>
      <c r="AP104" s="7"/>
      <c r="AQ104" s="7"/>
      <c r="AR104" s="7"/>
    </row>
    <row r="105" spans="1:44" s="3" customFormat="1" ht="15.75" customHeight="1" thickTop="1" thickBot="1">
      <c r="A105" s="240"/>
      <c r="B105" s="240"/>
      <c r="C105" s="240"/>
      <c r="D105" s="143">
        <f>SUM(D5:D104)</f>
        <v>0</v>
      </c>
      <c r="E105" s="143">
        <f t="shared" ref="E105:G105" si="42">SUM(E5:E104)</f>
        <v>0</v>
      </c>
      <c r="F105" s="143">
        <f t="shared" si="42"/>
        <v>0</v>
      </c>
      <c r="G105" s="143">
        <f t="shared" si="42"/>
        <v>0</v>
      </c>
      <c r="H105" s="143">
        <f t="shared" si="36"/>
        <v>0</v>
      </c>
      <c r="I105" s="141"/>
      <c r="J105" s="142"/>
      <c r="K105" s="131"/>
      <c r="L105" s="152"/>
      <c r="M105" s="131"/>
      <c r="N105" s="131"/>
      <c r="O105" s="145"/>
      <c r="P105" s="145"/>
      <c r="Q105" s="145"/>
      <c r="S105" s="152">
        <f>SUM(S5:S104)</f>
        <v>0</v>
      </c>
      <c r="T105" s="153">
        <f>SUM(T5:T104)</f>
        <v>0</v>
      </c>
      <c r="U105" s="153">
        <f>SUM(U5:U104)</f>
        <v>0</v>
      </c>
      <c r="V105" s="129">
        <f>IF(S105+T105+U105=0,0,1)</f>
        <v>0</v>
      </c>
      <c r="W105" s="6"/>
      <c r="X105" s="157">
        <f>SUM(X5:X104)</f>
        <v>0</v>
      </c>
      <c r="Y105" s="151">
        <f t="shared" ref="Y105:AA105" si="43">SUM(Y5:Y104)</f>
        <v>0</v>
      </c>
      <c r="Z105" s="151">
        <f t="shared" si="43"/>
        <v>0</v>
      </c>
      <c r="AA105" s="151">
        <f t="shared" si="43"/>
        <v>0</v>
      </c>
      <c r="AB105" s="6"/>
      <c r="AC105" s="7"/>
      <c r="AD105" s="149"/>
      <c r="AE105" s="6"/>
      <c r="AF105" s="6"/>
      <c r="AG105" s="6"/>
    </row>
    <row r="106" spans="1:44" ht="37.5" customHeight="1" thickTop="1">
      <c r="D106" s="217">
        <f>IF(V105=0,0,AE8)</f>
        <v>0</v>
      </c>
      <c r="E106" s="217"/>
      <c r="F106" s="217"/>
      <c r="G106" s="217"/>
      <c r="H106" s="217"/>
      <c r="I106" s="14"/>
      <c r="J106" s="14"/>
      <c r="K106" s="14"/>
      <c r="AE106" s="6"/>
      <c r="AN106" s="3"/>
      <c r="AR106" s="7"/>
    </row>
  </sheetData>
  <sheetProtection password="856B" sheet="1" objects="1" scenarios="1" selectLockedCells="1"/>
  <customSheetViews>
    <customSheetView guid="{ED47398F-BE2D-4CE0-BCF0-B901F27810F5}" fitToPage="1" topLeftCell="N3">
      <selection activeCell="AD6" sqref="AD6"/>
      <pageMargins left="0.78740157480314965" right="0.51181102362204722" top="0.78740157480314965" bottom="0.78740157480314965" header="0.31496062992125984" footer="0.31496062992125984"/>
      <pageSetup paperSize="9" scale="49" fitToHeight="4" orientation="landscape" r:id="rId1"/>
      <headerFooter>
        <oddHeader>&amp;CRELATÓRIO CONSOLIDAD0 ANUAL - RCA&amp;RVERSÃO 3</oddHeader>
        <oddFooter>&amp;A&amp;RPágina &amp;P</oddFooter>
      </headerFooter>
    </customSheetView>
    <customSheetView guid="{76865EEC-E435-4B06-B98D-C2D8AEAD4A29}" showPageBreaks="1" fitToPage="1" printArea="1" topLeftCell="E1">
      <selection activeCell="AF7" sqref="AF7"/>
      <pageMargins left="0.78740157480314965" right="0.51181102362204722" top="0.78740157480314965" bottom="0.78740157480314965" header="0.31496062992125984" footer="0.31496062992125984"/>
      <pageSetup paperSize="9" scale="49" fitToHeight="4" orientation="landscape" r:id="rId2"/>
      <headerFooter>
        <oddHeader>&amp;CRELATÓRIO CONSOLIDAD0 ANUAL - RCA&amp;RVERSÃO 3</oddHeader>
        <oddFooter>&amp;A&amp;RPágina &amp;P</oddFooter>
      </headerFooter>
    </customSheetView>
    <customSheetView guid="{0FB5BF58-6DDD-488E-B4F4-AB7D74701538}" fitToPage="1" printArea="1">
      <selection activeCell="A9" sqref="A9"/>
      <pageMargins left="0.78740157480314965" right="0.51181102362204722" top="0.78740157480314965" bottom="0.78740157480314965" header="0.31496062992125984" footer="0.31496062992125984"/>
      <pageSetup paperSize="9" scale="49" fitToHeight="4" orientation="landscape" r:id="rId3"/>
      <headerFooter>
        <oddHeader>&amp;CRELATÓRIO CONSOLIDAD0 ANUAL - RCA&amp;RVERSÃO 3</oddHeader>
        <oddFooter>&amp;A&amp;RPágina &amp;P</oddFooter>
      </headerFooter>
    </customSheetView>
  </customSheetViews>
  <mergeCells count="7">
    <mergeCell ref="D106:H106"/>
    <mergeCell ref="AD3:AE3"/>
    <mergeCell ref="A105:C105"/>
    <mergeCell ref="AD12:AE12"/>
    <mergeCell ref="A3:H3"/>
    <mergeCell ref="S3:V3"/>
    <mergeCell ref="X3:AA3"/>
  </mergeCells>
  <conditionalFormatting sqref="D106 I106:K106 I5:J104">
    <cfRule type="cellIs" dxfId="3" priority="6" operator="equal">
      <formula>"N"</formula>
    </cfRule>
  </conditionalFormatting>
  <conditionalFormatting sqref="D106 I106:K106 I5:I104">
    <cfRule type="cellIs" dxfId="2" priority="5" operator="equal">
      <formula>0</formula>
    </cfRule>
  </conditionalFormatting>
  <conditionalFormatting sqref="G5:G104">
    <cfRule type="expression" dxfId="1" priority="2">
      <formula>$A5=$AG$4</formula>
    </cfRule>
  </conditionalFormatting>
  <conditionalFormatting sqref="D5:F104">
    <cfRule type="expression" dxfId="0" priority="1">
      <formula>$A5=$AG$5</formula>
    </cfRule>
  </conditionalFormatting>
  <dataValidations count="5">
    <dataValidation type="decimal" operator="greaterThanOrEqual" allowBlank="1" showInputMessage="1" showErrorMessage="1" sqref="E5:H104 D5 D7:D104">
      <formula1>0</formula1>
    </dataValidation>
    <dataValidation type="textLength" operator="lessThanOrEqual" allowBlank="1" showInputMessage="1" showErrorMessage="1" error="Limite de caracteres (150)&#10;" sqref="B5:B104">
      <formula1>150</formula1>
    </dataValidation>
    <dataValidation type="list" allowBlank="1" showInputMessage="1" showErrorMessage="1" sqref="A5:A104">
      <formula1>$AG$4:$AG$8</formula1>
    </dataValidation>
    <dataValidation type="textLength" operator="lessThan" allowBlank="1" showInputMessage="1" showErrorMessage="1" error="Limite de caracteres (4000) " sqref="C5:C104">
      <formula1>4000</formula1>
    </dataValidation>
    <dataValidation operator="greaterThanOrEqual" allowBlank="1" showInputMessage="1" showErrorMessage="1" sqref="D6"/>
  </dataValidations>
  <pageMargins left="0.78740157480314965" right="0.51181102362204722" top="0.78740157480314965" bottom="0.78740157480314965" header="0.31496062992125984" footer="0.31496062992125984"/>
  <pageSetup paperSize="9" scale="49" fitToHeight="4" orientation="landscape" r:id="rId4"/>
  <headerFooter>
    <oddHeader>&amp;CRELATÓRIO CONSOLIDAD0 ANUAL - RCA&amp;RVERSÃO 3</oddHeader>
    <oddFooter>&amp;A&amp;RPágina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Plan13">
    <pageSetUpPr fitToPage="1"/>
  </sheetPr>
  <dimension ref="A1:C5"/>
  <sheetViews>
    <sheetView workbookViewId="0">
      <selection activeCell="A4" sqref="A4"/>
    </sheetView>
  </sheetViews>
  <sheetFormatPr defaultColWidth="8.85546875" defaultRowHeight="15"/>
  <cols>
    <col min="1" max="1" width="142.7109375" style="39" customWidth="1"/>
    <col min="2" max="2" width="8.42578125" style="39" customWidth="1"/>
    <col min="3" max="16384" width="8.85546875" style="39"/>
  </cols>
  <sheetData>
    <row r="1" spans="1:3">
      <c r="A1" s="1" t="s">
        <v>23</v>
      </c>
    </row>
    <row r="2" spans="1:3" ht="15.75" thickBot="1">
      <c r="A2" s="1"/>
    </row>
    <row r="3" spans="1:3" ht="37.15" customHeight="1" thickTop="1">
      <c r="A3" s="93" t="s">
        <v>2295</v>
      </c>
    </row>
    <row r="4" spans="1:3" ht="290.45" customHeight="1" thickBot="1">
      <c r="A4" s="161"/>
      <c r="B4" s="40"/>
      <c r="C4" s="41"/>
    </row>
    <row r="5" spans="1:3" ht="15.75" thickTop="1"/>
  </sheetData>
  <sheetProtection sheet="1" selectLockedCells="1"/>
  <customSheetViews>
    <customSheetView guid="{ED47398F-BE2D-4CE0-BCF0-B901F27810F5}" fitToPage="1">
      <selection activeCell="A4" sqref="A4"/>
      <pageMargins left="0.51181102362204722" right="0.51181102362204722" top="0.78740157480314965" bottom="0.78740157480314965" header="0.31496062992125984" footer="0.31496062992125984"/>
      <pageSetup paperSize="9" scale="95" orientation="landscape" r:id="rId1"/>
      <headerFooter>
        <oddHeader>&amp;CRELATÓRIO CONSOLIDAD0 ANUAL - RCA&amp;RVERSÃO 3</oddHeader>
      </headerFooter>
    </customSheetView>
    <customSheetView guid="{76865EEC-E435-4B06-B98D-C2D8AEAD4A29}" showPageBreaks="1" fitToPage="1" printArea="1">
      <selection activeCell="A4" sqref="A4"/>
      <pageMargins left="0.51181102362204722" right="0.51181102362204722" top="0.78740157480314965" bottom="0.78740157480314965" header="0.31496062992125984" footer="0.31496062992125984"/>
      <pageSetup paperSize="9" scale="95" orientation="landscape" r:id="rId2"/>
      <headerFooter>
        <oddHeader>&amp;CRELATÓRIO CONSOLIDAD0 ANUAL - RCA&amp;RVERSÃO 3</oddHeader>
      </headerFooter>
    </customSheetView>
    <customSheetView guid="{0FB5BF58-6DDD-488E-B4F4-AB7D74701538}" fitToPage="1">
      <selection activeCell="A4" sqref="A4"/>
      <pageMargins left="0.51181102362204722" right="0.51181102362204722" top="0.78740157480314965" bottom="0.78740157480314965" header="0.31496062992125984" footer="0.31496062992125984"/>
      <pageSetup paperSize="9" scale="95" orientation="landscape" r:id="rId3"/>
      <headerFooter>
        <oddHeader>&amp;CRELATÓRIO CONSOLIDAD0 ANUAL - RCA&amp;RVERSÃO 3</oddHeader>
      </headerFooter>
    </customSheetView>
  </customSheetViews>
  <dataValidations count="1">
    <dataValidation type="textLength" operator="lessThanOrEqual" allowBlank="1" showInputMessage="1" showErrorMessage="1" error="O TEXTO NÃO PODE SUPERAR 4.000 CARACTERES" sqref="A4">
      <formula1>4000</formula1>
    </dataValidation>
  </dataValidations>
  <pageMargins left="0.51181102362204722" right="0.51181102362204722" top="0.78740157480314965" bottom="0.78740157480314965" header="0.31496062992125984" footer="0.31496062992125984"/>
  <pageSetup paperSize="9" scale="95" orientation="landscape" r:id="rId4"/>
  <headerFooter>
    <oddHeader>&amp;CRELATÓRIO CONSOLIDAD0 ANUAL - RCA&amp;RVERSÃO 3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Plan8">
    <pageSetUpPr fitToPage="1"/>
  </sheetPr>
  <dimension ref="B1:Q56"/>
  <sheetViews>
    <sheetView workbookViewId="0">
      <selection activeCell="B13" sqref="B13"/>
    </sheetView>
  </sheetViews>
  <sheetFormatPr defaultColWidth="9.140625" defaultRowHeight="11.25"/>
  <cols>
    <col min="1" max="1" width="2.28515625" style="7" customWidth="1"/>
    <col min="2" max="2" width="27.42578125" style="7" customWidth="1"/>
    <col min="3" max="4" width="15.28515625" style="7" customWidth="1"/>
    <col min="5" max="5" width="14.85546875" style="7" customWidth="1"/>
    <col min="6" max="6" width="15.28515625" style="7" customWidth="1"/>
    <col min="7" max="7" width="17" style="7" customWidth="1"/>
    <col min="8" max="8" width="3.85546875" style="7" customWidth="1"/>
    <col min="9" max="9" width="87.140625" style="7" customWidth="1"/>
    <col min="10" max="10" width="4.7109375" style="7" customWidth="1"/>
    <col min="11" max="11" width="3.140625" style="7" customWidth="1"/>
    <col min="12" max="12" width="35" style="7" hidden="1" customWidth="1"/>
    <col min="13" max="13" width="7.28515625" style="7" hidden="1" customWidth="1"/>
    <col min="14" max="14" width="11.42578125" style="7" hidden="1" customWidth="1"/>
    <col min="15" max="15" width="10" style="7" hidden="1" customWidth="1"/>
    <col min="16" max="16" width="71.28515625" style="7" hidden="1" customWidth="1"/>
    <col min="17" max="25" width="9.140625" style="7" customWidth="1"/>
    <col min="26" max="16384" width="9.140625" style="7"/>
  </cols>
  <sheetData>
    <row r="1" spans="2:17" ht="12" thickBot="1"/>
    <row r="2" spans="2:17" ht="45" customHeight="1" thickTop="1">
      <c r="B2" s="28" t="s">
        <v>3</v>
      </c>
      <c r="C2" s="29" t="s">
        <v>2</v>
      </c>
      <c r="D2" s="29" t="s">
        <v>2277</v>
      </c>
      <c r="E2" s="29" t="s">
        <v>8</v>
      </c>
      <c r="F2" s="30" t="s">
        <v>0</v>
      </c>
      <c r="G2" s="73" t="s">
        <v>278</v>
      </c>
      <c r="I2" s="87" t="s">
        <v>36</v>
      </c>
      <c r="L2" s="55" t="s">
        <v>70</v>
      </c>
      <c r="M2" s="55" t="s">
        <v>72</v>
      </c>
      <c r="N2" s="55" t="s">
        <v>73</v>
      </c>
      <c r="O2" s="55" t="s">
        <v>76</v>
      </c>
      <c r="P2" s="55" t="s">
        <v>57</v>
      </c>
      <c r="Q2" s="7" t="s">
        <v>37</v>
      </c>
    </row>
    <row r="3" spans="2:17" ht="42.75" customHeight="1">
      <c r="B3" s="33" t="s">
        <v>5</v>
      </c>
      <c r="C3" s="10">
        <f>'B - PROJETOS E PROGRAMAS'!E1005</f>
        <v>0</v>
      </c>
      <c r="D3" s="10">
        <f>'B - PROJETOS E PROGRAMAS'!F1005</f>
        <v>0</v>
      </c>
      <c r="E3" s="85">
        <f>'B - PROJETOS E PROGRAMAS'!G1005</f>
        <v>0</v>
      </c>
      <c r="F3" s="74">
        <f>'B - PROJETOS E PROGRAMAS'!H1005</f>
        <v>0</v>
      </c>
      <c r="G3" s="81">
        <f t="shared" ref="G3:G8" si="0">SUM(C3:F3)</f>
        <v>0</v>
      </c>
      <c r="I3" s="248" t="str">
        <f>IF(N23=0,"NÃO FORAM ENCONTRADOS ERROS DE VALIDAÇÃO NO RCA.",CONCATENATE(O3,O4,O5,O6,O7,O8,O9,O10,O11,O12,O13,O14,O15,O16,O17,O18,O19,O20,O21,O22))</f>
        <v>NÃO FORAM ENCONTRADOS ERROS DE VALIDAÇÃO NO RCA.</v>
      </c>
      <c r="L3" s="15" t="s">
        <v>218</v>
      </c>
      <c r="M3" s="44" t="s">
        <v>31</v>
      </c>
      <c r="N3" s="12">
        <f>'A - IDENTIFICAÇÃO'!M3</f>
        <v>0</v>
      </c>
      <c r="O3" s="46" t="str">
        <f>IF(N3=0,"","• PLANILHA A - IDENTIFICAÇÃO - O ANO DE REFERÊNCIA NÃO FOI INFORMADO")</f>
        <v/>
      </c>
      <c r="P3" s="15" t="s">
        <v>220</v>
      </c>
      <c r="Q3" s="7" t="s">
        <v>37</v>
      </c>
    </row>
    <row r="4" spans="2:17" ht="42.75" customHeight="1">
      <c r="B4" s="33" t="s">
        <v>6</v>
      </c>
      <c r="C4" s="10">
        <f>SUMIF('D - DESPESAS AGREGADAS'!A5:A104,'D - DESPESAS AGREGADAS'!AG4,'D - DESPESAS AGREGADAS'!X5:X104)</f>
        <v>0</v>
      </c>
      <c r="D4" s="74">
        <f>SUMIF('D - DESPESAS AGREGADAS'!A5:A104,'D - DESPESAS AGREGADAS'!AG4,'D - DESPESAS AGREGADAS'!Y5:Y104)</f>
        <v>0</v>
      </c>
      <c r="E4" s="80">
        <f>SUMIF('D - DESPESAS AGREGADAS'!A5:A104,'D - DESPESAS AGREGADAS'!AG4,'D - DESPESAS AGREGADAS'!Z5:Z104)</f>
        <v>0</v>
      </c>
      <c r="F4" s="84"/>
      <c r="G4" s="81">
        <f t="shared" si="0"/>
        <v>0</v>
      </c>
      <c r="I4" s="249"/>
      <c r="K4" s="7" t="s">
        <v>37</v>
      </c>
      <c r="L4" s="15" t="s">
        <v>218</v>
      </c>
      <c r="M4" s="44" t="s">
        <v>32</v>
      </c>
      <c r="N4" s="12">
        <f>'A - IDENTIFICAÇÃO'!M4</f>
        <v>0</v>
      </c>
      <c r="O4" s="46" t="str">
        <f>IF(N4=0,"","• PLANILHA A - IDENTIFICAÇÃO - A EMPRESA PETROLÍFERA NÃO FOI INFORMADA")</f>
        <v/>
      </c>
      <c r="P4" s="15" t="s">
        <v>221</v>
      </c>
      <c r="Q4" s="7" t="s">
        <v>37</v>
      </c>
    </row>
    <row r="5" spans="2:17" ht="42.75" customHeight="1">
      <c r="B5" s="33" t="s">
        <v>2762</v>
      </c>
      <c r="C5" s="27"/>
      <c r="D5" s="27"/>
      <c r="E5" s="86"/>
      <c r="F5" s="78">
        <f>SUMIF('D - DESPESAS AGREGADAS'!A5:A104,'D - DESPESAS AGREGADAS'!AG5,'D - DESPESAS AGREGADAS'!AA5:AA104)</f>
        <v>0</v>
      </c>
      <c r="G5" s="81">
        <f t="shared" si="0"/>
        <v>0</v>
      </c>
      <c r="I5" s="249"/>
      <c r="K5" s="7" t="s">
        <v>37</v>
      </c>
      <c r="L5" s="15" t="s">
        <v>218</v>
      </c>
      <c r="M5" s="44" t="s">
        <v>33</v>
      </c>
      <c r="N5" s="12">
        <f>'A - IDENTIFICAÇÃO'!M5</f>
        <v>0</v>
      </c>
      <c r="O5" s="46" t="str">
        <f>IF(N5=0,"","• PLANILHA A - IDENTIFICAÇÃO - O NÚMERO DO CONTRATO NÃO FOI INFORMADO")</f>
        <v/>
      </c>
      <c r="P5" s="15" t="s">
        <v>275</v>
      </c>
      <c r="Q5" s="7" t="s">
        <v>37</v>
      </c>
    </row>
    <row r="6" spans="2:17" ht="42.75" customHeight="1">
      <c r="B6" s="33" t="s">
        <v>7</v>
      </c>
      <c r="C6" s="21">
        <f>SUMIF('D - DESPESAS AGREGADAS'!A5:A104,'D - DESPESAS AGREGADAS'!AG6,'D - DESPESAS AGREGADAS'!X5:X104)</f>
        <v>0</v>
      </c>
      <c r="D6" s="21">
        <f>SUMIF('D - DESPESAS AGREGADAS'!A5:A104,'D - DESPESAS AGREGADAS'!AG6,'D - DESPESAS AGREGADAS'!Y5:Y104)</f>
        <v>0</v>
      </c>
      <c r="E6" s="75">
        <f>SUMIF('D - DESPESAS AGREGADAS'!A5:A104,'D - DESPESAS AGREGADAS'!AG6,'D - DESPESAS AGREGADAS'!Z5:Z104)</f>
        <v>0</v>
      </c>
      <c r="F6" s="79">
        <f>SUMIF('D - DESPESAS AGREGADAS'!A5:A104,'D - DESPESAS AGREGADAS'!AG6,'D - DESPESAS AGREGADAS'!AA5:AA104)</f>
        <v>0</v>
      </c>
      <c r="G6" s="81">
        <f t="shared" si="0"/>
        <v>0</v>
      </c>
      <c r="I6" s="249"/>
      <c r="K6" s="7" t="s">
        <v>37</v>
      </c>
      <c r="L6" s="15" t="s">
        <v>218</v>
      </c>
      <c r="M6" s="44" t="s">
        <v>35</v>
      </c>
      <c r="N6" s="12">
        <f>'A - IDENTIFICAÇÃO'!M6</f>
        <v>0</v>
      </c>
      <c r="O6" s="46" t="str">
        <f>IF(N6=0,"","• PLANILHA A - IDENTIFICAÇÃO - A OBRIGAÇÃO GERADA NÃO FOI INFORMADA")</f>
        <v/>
      </c>
      <c r="P6" s="15" t="s">
        <v>222</v>
      </c>
      <c r="Q6" s="7" t="s">
        <v>37</v>
      </c>
    </row>
    <row r="7" spans="2:17" ht="30" customHeight="1">
      <c r="B7" s="33" t="s">
        <v>2761</v>
      </c>
      <c r="C7" s="21">
        <f>SUMIF('D - DESPESAS AGREGADAS'!A5:A104,'D - DESPESAS AGREGADAS'!AG7,'D - DESPESAS AGREGADAS'!X5:X104)</f>
        <v>0</v>
      </c>
      <c r="D7" s="21">
        <f>SUMIF('D - DESPESAS AGREGADAS'!A5:A104,'D - DESPESAS AGREGADAS'!AG7,'D - DESPESAS AGREGADAS'!Y5:Y104)</f>
        <v>0</v>
      </c>
      <c r="E7" s="75">
        <f>SUMIF('D - DESPESAS AGREGADAS'!A5:A104,'D - DESPESAS AGREGADAS'!AG7,'D - DESPESAS AGREGADAS'!Z5:Z104)</f>
        <v>0</v>
      </c>
      <c r="F7" s="79">
        <f>SUMIF('D - DESPESAS AGREGADAS'!A5:A104,'D - DESPESAS AGREGADAS'!AG7,'D - DESPESAS AGREGADAS'!AA5:AA104)</f>
        <v>0</v>
      </c>
      <c r="G7" s="81">
        <f t="shared" si="0"/>
        <v>0</v>
      </c>
      <c r="I7" s="249"/>
      <c r="L7" s="15" t="s">
        <v>218</v>
      </c>
      <c r="M7" s="44" t="s">
        <v>55</v>
      </c>
      <c r="N7" s="12">
        <f>'A - IDENTIFICAÇÃO'!M7</f>
        <v>0</v>
      </c>
      <c r="O7" s="46" t="str">
        <f>IF(N7=0,"","• PLANILHA A - IDENTIFICAÇÃO - NÃO FOI INFORMADO SE O RCA ABRANGE A OBRIGAÇÃO DE OUTRA PETROLÍFERA")</f>
        <v/>
      </c>
      <c r="P7" s="15" t="s">
        <v>223</v>
      </c>
      <c r="Q7" s="7" t="s">
        <v>37</v>
      </c>
    </row>
    <row r="8" spans="2:17" ht="20.100000000000001" customHeight="1">
      <c r="B8" s="33" t="s">
        <v>2239</v>
      </c>
      <c r="C8" s="21">
        <f>SUMIF('D - DESPESAS AGREGADAS'!A5:A104,'D - DESPESAS AGREGADAS'!AG8,'D - DESPESAS AGREGADAS'!X5:X104)</f>
        <v>0</v>
      </c>
      <c r="D8" s="21">
        <f>SUMIF('D - DESPESAS AGREGADAS'!A5:A104,'D - DESPESAS AGREGADAS'!AG8,'D - DESPESAS AGREGADAS'!Y5:Y104)</f>
        <v>0</v>
      </c>
      <c r="E8" s="75">
        <f>SUMIF('D - DESPESAS AGREGADAS'!A5:A104,'D - DESPESAS AGREGADAS'!AG8,'D - DESPESAS AGREGADAS'!Z5:Z104)</f>
        <v>0</v>
      </c>
      <c r="F8" s="79">
        <f>SUMIF('D - DESPESAS AGREGADAS'!A5:A104,'D - DESPESAS AGREGADAS'!AG8,'D - DESPESAS AGREGADAS'!AA5:AA104)</f>
        <v>0</v>
      </c>
      <c r="G8" s="81">
        <f t="shared" si="0"/>
        <v>0</v>
      </c>
      <c r="I8" s="249"/>
      <c r="L8" s="15" t="s">
        <v>218</v>
      </c>
      <c r="M8" s="44" t="s">
        <v>78</v>
      </c>
      <c r="N8" s="12">
        <f>'A - IDENTIFICAÇÃO'!M8</f>
        <v>0</v>
      </c>
      <c r="O8" s="46" t="str">
        <f>IF(N8=0,"","• PLANILHA A - IDENTIFICAÇÃO - NÃO FOI INFORMADA A OUTRA PETROLÍFERA ABRANGIDA POR ESTE RCA")</f>
        <v/>
      </c>
      <c r="P8" s="15" t="s">
        <v>224</v>
      </c>
      <c r="Q8" s="7" t="s">
        <v>37</v>
      </c>
    </row>
    <row r="9" spans="2:17" ht="45" customHeight="1" thickBot="1">
      <c r="B9" s="31" t="s">
        <v>9</v>
      </c>
      <c r="C9" s="32">
        <f>SUM(C3:C8)</f>
        <v>0</v>
      </c>
      <c r="D9" s="32">
        <f>SUM(D3:D8)</f>
        <v>0</v>
      </c>
      <c r="E9" s="77">
        <f>SUM(E3:E8)</f>
        <v>0</v>
      </c>
      <c r="F9" s="82">
        <f>SUM(F3:F8)</f>
        <v>0</v>
      </c>
      <c r="G9" s="83">
        <f t="shared" ref="G9" si="1">SUM(C9:F9)</f>
        <v>0</v>
      </c>
      <c r="I9" s="249"/>
      <c r="L9" s="15" t="s">
        <v>218</v>
      </c>
      <c r="M9" s="44" t="s">
        <v>219</v>
      </c>
      <c r="N9" s="12">
        <f>'A - IDENTIFICAÇÃO'!M18</f>
        <v>0</v>
      </c>
      <c r="O9" s="46" t="str">
        <f>IF(N9=0,"","• PLANILHA A - IDENTIFICAÇÃO - A OUTRA PETROLÍFERA ABRANGIDA POR ESTE RCA FOI INFORMADA EM DUPLICIDADE")</f>
        <v/>
      </c>
      <c r="P9" s="15" t="s">
        <v>225</v>
      </c>
      <c r="Q9" s="7" t="s">
        <v>37</v>
      </c>
    </row>
    <row r="10" spans="2:17" ht="50.45" customHeight="1" thickTop="1">
      <c r="B10" s="247"/>
      <c r="C10" s="247"/>
      <c r="D10" s="247"/>
      <c r="E10" s="247"/>
      <c r="F10" s="247"/>
      <c r="G10" s="159"/>
      <c r="I10" s="249"/>
      <c r="L10" s="15" t="s">
        <v>71</v>
      </c>
      <c r="M10" s="44" t="s">
        <v>31</v>
      </c>
      <c r="N10" s="12">
        <f>'B - PROJETOS E PROGRAMAS'!U1005</f>
        <v>0</v>
      </c>
      <c r="O10" s="46" t="str">
        <f>IF(N10=0,"","• PLANILHA B - PROJETOS E PROGRAMAS - HÁ PROJETO(S) OU PROGRAMA(S) COM O N° ANP INVÁLIDO(S)")</f>
        <v/>
      </c>
      <c r="P10" s="15" t="s">
        <v>74</v>
      </c>
      <c r="Q10" s="7" t="s">
        <v>37</v>
      </c>
    </row>
    <row r="11" spans="2:17" ht="54" customHeight="1" thickBot="1">
      <c r="B11" s="247"/>
      <c r="C11" s="247"/>
      <c r="D11" s="247"/>
      <c r="E11" s="247"/>
      <c r="F11" s="247"/>
      <c r="G11" s="159"/>
      <c r="I11" s="250"/>
      <c r="L11" s="15" t="s">
        <v>71</v>
      </c>
      <c r="M11" s="44" t="s">
        <v>32</v>
      </c>
      <c r="N11" s="12">
        <f>'B - PROJETOS E PROGRAMAS'!V1005</f>
        <v>0</v>
      </c>
      <c r="O11" s="46" t="str">
        <f>IF(N11=0,"","• PLANILHA B - PROJETOS E PROGRAMAS - HÁ PROJETO(S) OU PROGRAMA(S) COM A DATA DE CONCLUSÃO IGUAL OU ANTERIOR À DATA DE INÍCIO.")</f>
        <v/>
      </c>
      <c r="P11" s="15" t="s">
        <v>75</v>
      </c>
      <c r="Q11" s="7" t="s">
        <v>37</v>
      </c>
    </row>
    <row r="12" spans="2:17" ht="30" customHeight="1" thickTop="1">
      <c r="B12" s="247"/>
      <c r="C12" s="247"/>
      <c r="D12" s="247"/>
      <c r="E12" s="247"/>
      <c r="F12" s="247"/>
      <c r="G12" s="159"/>
      <c r="L12" s="15" t="s">
        <v>71</v>
      </c>
      <c r="M12" s="44" t="s">
        <v>33</v>
      </c>
      <c r="N12" s="12">
        <f>'B - PROJETOS E PROGRAMAS'!W1005</f>
        <v>0</v>
      </c>
      <c r="O12" s="46" t="str">
        <f>IF(N12=0,"","• PLANILHA B - PROJETOS E PROGRAMAS - HÁ CAMPO(S) OBRIGATÓRIO(S) NÃO PREENCHIDO(S)")</f>
        <v/>
      </c>
      <c r="P12" s="15" t="s">
        <v>77</v>
      </c>
      <c r="Q12" s="7" t="s">
        <v>37</v>
      </c>
    </row>
    <row r="13" spans="2:17" ht="30" customHeight="1">
      <c r="L13" s="15" t="s">
        <v>71</v>
      </c>
      <c r="M13" s="44" t="s">
        <v>35</v>
      </c>
      <c r="N13" s="12">
        <f>'B - PROJETOS E PROGRAMAS'!X1005</f>
        <v>0</v>
      </c>
      <c r="O13" s="46" t="str">
        <f>IF(N13=0,"","• PLANILHA B - PROJETOS E PROGRAMAS - HÁ PROJETOS LANÇADOS EM DUPLICIDADE")</f>
        <v/>
      </c>
      <c r="P13" s="15" t="s">
        <v>276</v>
      </c>
      <c r="Q13" s="7" t="s">
        <v>37</v>
      </c>
    </row>
    <row r="14" spans="2:17" ht="30" customHeight="1">
      <c r="L14" s="15" t="s">
        <v>71</v>
      </c>
      <c r="M14" s="44" t="s">
        <v>55</v>
      </c>
      <c r="N14" s="12">
        <f>'B - PROJETOS E PROGRAMAS'!Y1005</f>
        <v>0</v>
      </c>
      <c r="O14" s="46" t="str">
        <f>IF(N14=0,"","• PLANILHA B - PROJETOS E PROGRAMAS - HÁ LINHAS NÃO PREENCHIDAS")</f>
        <v/>
      </c>
      <c r="P14" s="15" t="s">
        <v>277</v>
      </c>
      <c r="Q14" s="7" t="s">
        <v>37</v>
      </c>
    </row>
    <row r="15" spans="2:17" ht="30" customHeight="1">
      <c r="L15" s="15" t="s">
        <v>2335</v>
      </c>
      <c r="M15" s="44" t="s">
        <v>31</v>
      </c>
      <c r="N15" s="12">
        <f>'C - REPASSES'!AB505</f>
        <v>0</v>
      </c>
      <c r="O15" s="46" t="str">
        <f>IF(N15=0,"","• PLANILHA C - REPASSES - HÁ PROJETO(S) OU PROGRAMA(S) COM O N° ANP INVÁLIDO(S))")</f>
        <v/>
      </c>
      <c r="P15" s="15" t="s">
        <v>2336</v>
      </c>
      <c r="Q15" s="7" t="s">
        <v>37</v>
      </c>
    </row>
    <row r="16" spans="2:17" ht="30" customHeight="1">
      <c r="L16" s="15" t="s">
        <v>2335</v>
      </c>
      <c r="M16" s="44" t="s">
        <v>32</v>
      </c>
      <c r="N16" s="12">
        <f>'C - REPASSES'!AC505</f>
        <v>0</v>
      </c>
      <c r="O16" s="46" t="str">
        <f>IF(N16=0,"","• PLANILHA C - REPASSES - HÁ CAMPO(S) OBRIGATÓRIO(S) NÃO PREENCHIDO(S)")</f>
        <v/>
      </c>
      <c r="P16" s="15" t="s">
        <v>2337</v>
      </c>
      <c r="Q16" s="7" t="s">
        <v>37</v>
      </c>
    </row>
    <row r="17" spans="2:17" ht="30" customHeight="1">
      <c r="L17" s="15" t="s">
        <v>2335</v>
      </c>
      <c r="M17" s="44" t="s">
        <v>33</v>
      </c>
      <c r="N17" s="12">
        <f>'C - REPASSES'!AD505</f>
        <v>0</v>
      </c>
      <c r="O17" s="46" t="str">
        <f>IF(N17=0,"","• PLANILHA C - REPASSES - HÁ INSTIUIÇÕES CREDENCIADAS SEM O PREENCHIMENTO DOS CAMPOS C.6 E C.7")</f>
        <v/>
      </c>
      <c r="P17" s="15" t="s">
        <v>2341</v>
      </c>
      <c r="Q17" s="7" t="s">
        <v>37</v>
      </c>
    </row>
    <row r="18" spans="2:17" ht="30" customHeight="1">
      <c r="L18" s="15" t="s">
        <v>2335</v>
      </c>
      <c r="M18" s="44" t="s">
        <v>35</v>
      </c>
      <c r="N18" s="12">
        <f>'C - REPASSES'!AE505</f>
        <v>0</v>
      </c>
      <c r="O18" s="46" t="str">
        <f>IF(N18=0,"","• PLANILHA C - REPASSES - HÁ VALORES PREENCHIDOS NOS CAMPOS C.6 E C.7 PARA EXECUTORES QUE NÃO SÃO I.C.")</f>
        <v/>
      </c>
      <c r="P18" s="15" t="s">
        <v>2339</v>
      </c>
      <c r="Q18" s="7" t="s">
        <v>37</v>
      </c>
    </row>
    <row r="19" spans="2:17" ht="30" customHeight="1">
      <c r="L19" s="15" t="s">
        <v>2335</v>
      </c>
      <c r="M19" s="44" t="s">
        <v>55</v>
      </c>
      <c r="N19" s="12">
        <f>'C - REPASSES'!AF505</f>
        <v>0</v>
      </c>
      <c r="O19" s="46" t="str">
        <f>IF(N19=0,"","• PLANILHA C - REPASSES - HÁ LINHAS EM BRANCO ACIMA DE LINHAS PREENCHIDAS")</f>
        <v/>
      </c>
      <c r="P19" s="15" t="s">
        <v>2338</v>
      </c>
      <c r="Q19" s="7" t="s">
        <v>37</v>
      </c>
    </row>
    <row r="20" spans="2:17" ht="68.25" customHeight="1">
      <c r="L20" s="15" t="s">
        <v>2340</v>
      </c>
      <c r="M20" s="44" t="s">
        <v>31</v>
      </c>
      <c r="N20" s="12">
        <f>'D - DESPESAS AGREGADAS'!S105</f>
        <v>0</v>
      </c>
      <c r="O20" s="46" t="str">
        <f>IF(N20=0,"","• PLANILHA D - DESPESAS AGREGADAS - HÁ CAMPOS OBRIGATÓRIOS NÃO PREENCHIDOS")</f>
        <v/>
      </c>
      <c r="P20" s="15" t="s">
        <v>2758</v>
      </c>
      <c r="Q20" s="7" t="s">
        <v>37</v>
      </c>
    </row>
    <row r="21" spans="2:17" ht="45" customHeight="1">
      <c r="B21" s="94"/>
      <c r="C21" s="251"/>
      <c r="D21" s="251"/>
      <c r="E21" s="94"/>
      <c r="F21" s="94"/>
      <c r="G21" s="94"/>
      <c r="L21" s="15" t="s">
        <v>2340</v>
      </c>
      <c r="M21" s="44" t="s">
        <v>32</v>
      </c>
      <c r="N21" s="12">
        <f>'D - DESPESAS AGREGADAS'!T105</f>
        <v>0</v>
      </c>
      <c r="O21" s="46" t="str">
        <f>IF(N21=0,"","• PLANILHA D - DESPESAS AGREGADAS - HÁ LINHAS EM BRANCO ACIMA DE LINHAS PREENCHIDAS")</f>
        <v/>
      </c>
      <c r="P21" s="15" t="s">
        <v>2757</v>
      </c>
      <c r="Q21" s="7" t="s">
        <v>37</v>
      </c>
    </row>
    <row r="22" spans="2:17" ht="45" customHeight="1">
      <c r="B22" s="140"/>
      <c r="C22" s="252"/>
      <c r="D22" s="252"/>
      <c r="E22" s="70"/>
      <c r="F22" s="70"/>
      <c r="G22" s="70"/>
      <c r="L22" s="15" t="s">
        <v>2340</v>
      </c>
      <c r="M22" s="44" t="s">
        <v>33</v>
      </c>
      <c r="N22" s="12">
        <f>'D - DESPESAS AGREGADAS'!U105</f>
        <v>0</v>
      </c>
      <c r="O22" s="46" t="str">
        <f>IF(N22=0,"","• PLANILHA D - DESPESAS AGREGADAS - HÁ DESPESAS QUE SÃO INCOMPATÍVEIS COM O TIPO DE EXECUTOR")</f>
        <v/>
      </c>
      <c r="P22" s="15" t="s">
        <v>2764</v>
      </c>
      <c r="Q22" s="7" t="s">
        <v>37</v>
      </c>
    </row>
    <row r="23" spans="2:17" ht="45" customHeight="1">
      <c r="B23" s="140"/>
      <c r="C23" s="252"/>
      <c r="D23" s="252"/>
      <c r="E23" s="70"/>
      <c r="F23" s="8"/>
      <c r="G23" s="8"/>
      <c r="N23" s="170">
        <f>SUM(N3:N22)</f>
        <v>0</v>
      </c>
      <c r="Q23" s="7" t="s">
        <v>37</v>
      </c>
    </row>
    <row r="24" spans="2:17" ht="45" customHeight="1">
      <c r="B24" s="140"/>
      <c r="C24" s="253"/>
      <c r="D24" s="253"/>
      <c r="E24" s="8"/>
      <c r="F24" s="71"/>
      <c r="G24" s="71"/>
      <c r="Q24" s="7" t="s">
        <v>37</v>
      </c>
    </row>
    <row r="25" spans="2:17" ht="30" customHeight="1">
      <c r="B25" s="140"/>
      <c r="C25" s="254"/>
      <c r="D25" s="254"/>
      <c r="E25" s="72"/>
      <c r="F25" s="72"/>
      <c r="G25" s="72"/>
      <c r="Q25" s="7" t="s">
        <v>37</v>
      </c>
    </row>
    <row r="26" spans="2:17" ht="30" customHeight="1">
      <c r="B26" s="155"/>
      <c r="C26" s="255"/>
      <c r="D26" s="255"/>
      <c r="E26" s="95"/>
      <c r="F26" s="95"/>
      <c r="G26" s="95"/>
      <c r="Q26" s="7" t="s">
        <v>37</v>
      </c>
    </row>
    <row r="27" spans="2:17" ht="30" customHeight="1">
      <c r="B27" s="8"/>
      <c r="C27" s="8"/>
      <c r="D27" s="8"/>
      <c r="E27" s="8"/>
      <c r="F27" s="8"/>
      <c r="Q27" s="7" t="s">
        <v>37</v>
      </c>
    </row>
    <row r="28" spans="2:17" ht="30" customHeight="1">
      <c r="Q28" s="7" t="s">
        <v>37</v>
      </c>
    </row>
    <row r="29" spans="2:17" ht="30" customHeight="1">
      <c r="Q29" s="7" t="s">
        <v>37</v>
      </c>
    </row>
    <row r="30" spans="2:17" ht="30" customHeight="1">
      <c r="Q30" s="7" t="s">
        <v>37</v>
      </c>
    </row>
    <row r="31" spans="2:17" ht="30" customHeight="1">
      <c r="Q31" s="7" t="s">
        <v>37</v>
      </c>
    </row>
    <row r="32" spans="2:17" ht="30" customHeight="1">
      <c r="Q32" s="7" t="s">
        <v>37</v>
      </c>
    </row>
    <row r="33" spans="17:17" ht="30" customHeight="1">
      <c r="Q33" s="7" t="s">
        <v>37</v>
      </c>
    </row>
    <row r="34" spans="17:17" ht="30" customHeight="1">
      <c r="Q34" s="7" t="s">
        <v>37</v>
      </c>
    </row>
    <row r="35" spans="17:17" ht="30" customHeight="1">
      <c r="Q35" s="7" t="s">
        <v>37</v>
      </c>
    </row>
    <row r="36" spans="17:17" ht="30" customHeight="1">
      <c r="Q36" s="7" t="s">
        <v>37</v>
      </c>
    </row>
    <row r="37" spans="17:17" ht="30" customHeight="1">
      <c r="Q37" s="7" t="s">
        <v>37</v>
      </c>
    </row>
    <row r="38" spans="17:17" ht="30" customHeight="1">
      <c r="Q38" s="7" t="s">
        <v>37</v>
      </c>
    </row>
    <row r="39" spans="17:17" ht="30" customHeight="1">
      <c r="Q39" s="7" t="s">
        <v>37</v>
      </c>
    </row>
    <row r="40" spans="17:17" ht="30" customHeight="1">
      <c r="Q40" s="7" t="s">
        <v>37</v>
      </c>
    </row>
    <row r="41" spans="17:17" ht="30" customHeight="1"/>
    <row r="42" spans="17:17" ht="30" customHeight="1"/>
    <row r="43" spans="17:17" ht="30" customHeight="1"/>
    <row r="44" spans="17:17" ht="30" customHeight="1"/>
    <row r="45" spans="17:17" ht="30" customHeight="1"/>
    <row r="46" spans="17:17" ht="30" customHeight="1"/>
    <row r="47" spans="17:17" ht="30" customHeight="1"/>
    <row r="48" spans="17:17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</sheetData>
  <sheetProtection password="856B" sheet="1" objects="1" scenarios="1" selectLockedCells="1" selectUnlockedCells="1"/>
  <customSheetViews>
    <customSheetView guid="{ED47398F-BE2D-4CE0-BCF0-B901F27810F5}" fitToPage="1" topLeftCell="H10">
      <selection activeCell="O20" sqref="O20"/>
      <pageMargins left="1.1811023622047245" right="0.78740157480314965" top="0.78740157480314965" bottom="0.78740157480314965" header="0.31496062992125984" footer="0.31496062992125984"/>
      <pageSetup paperSize="9" fitToWidth="2" orientation="landscape" r:id="rId1"/>
      <headerFooter>
        <oddHeader>&amp;CRELATÓRIO CONSOLIDAD0 ANUAL - RCA&amp;RVERSÃO 3</oddHeader>
        <oddFooter>&amp;A&amp;RPágina &amp;P</oddFooter>
      </headerFooter>
    </customSheetView>
    <customSheetView guid="{76865EEC-E435-4B06-B98D-C2D8AEAD4A29}" showPageBreaks="1" fitToPage="1" printArea="1">
      <selection activeCell="I3" sqref="I3:I11"/>
      <pageMargins left="1.1811023622047245" right="0.78740157480314965" top="0.78740157480314965" bottom="0.78740157480314965" header="0.31496062992125984" footer="0.31496062992125984"/>
      <pageSetup paperSize="9" fitToWidth="2" orientation="landscape" r:id="rId2"/>
      <headerFooter>
        <oddHeader>&amp;CRELATÓRIO CONSOLIDAD0 ANUAL - RCA&amp;RVERSÃO 3</oddHeader>
        <oddFooter>&amp;A&amp;RPágina &amp;P</oddFooter>
      </headerFooter>
    </customSheetView>
    <customSheetView guid="{0FB5BF58-6DDD-488E-B4F4-AB7D74701538}" fitToPage="1" topLeftCell="H1">
      <selection activeCell="P20" sqref="P20"/>
      <pageMargins left="1.1811023622047245" right="0.78740157480314965" top="0.78740157480314965" bottom="0.78740157480314965" header="0.31496062992125984" footer="0.31496062992125984"/>
      <pageSetup paperSize="9" fitToWidth="2" orientation="landscape" r:id="rId3"/>
      <headerFooter>
        <oddHeader>&amp;CRELATÓRIO CONSOLIDAD0 ANUAL - RCA&amp;RVERSÃO 3</oddHeader>
        <oddFooter>&amp;A&amp;RPágina &amp;P</oddFooter>
      </headerFooter>
    </customSheetView>
  </customSheetViews>
  <mergeCells count="10">
    <mergeCell ref="C22:D22"/>
    <mergeCell ref="C23:D23"/>
    <mergeCell ref="C24:D24"/>
    <mergeCell ref="C25:D25"/>
    <mergeCell ref="C26:D26"/>
    <mergeCell ref="B10:F10"/>
    <mergeCell ref="B11:F11"/>
    <mergeCell ref="B12:F12"/>
    <mergeCell ref="I3:I11"/>
    <mergeCell ref="C21:D21"/>
  </mergeCells>
  <phoneticPr fontId="14" type="noConversion"/>
  <pageMargins left="1.1811023622047245" right="0.78740157480314965" top="0.78740157480314965" bottom="0.78740157480314965" header="0.31496062992125984" footer="0.31496062992125984"/>
  <pageSetup paperSize="9" fitToWidth="2" orientation="landscape" r:id="rId4"/>
  <headerFooter>
    <oddHeader>&amp;CRELATÓRIO CONSOLIDAD0 ANUAL - RCA&amp;RVERSÃO 3</oddHeader>
    <oddFooter>&amp;A&amp;RPágina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Plan10"/>
  <dimension ref="A1:H2"/>
  <sheetViews>
    <sheetView workbookViewId="0">
      <selection activeCell="G9" sqref="G9"/>
    </sheetView>
  </sheetViews>
  <sheetFormatPr defaultColWidth="9.140625" defaultRowHeight="15"/>
  <cols>
    <col min="1" max="2" width="22.7109375" bestFit="1" customWidth="1"/>
    <col min="3" max="3" width="16.140625" bestFit="1" customWidth="1"/>
    <col min="4" max="4" width="18.140625" bestFit="1" customWidth="1"/>
    <col min="5" max="5" width="32.140625" bestFit="1" customWidth="1"/>
    <col min="6" max="6" width="26.42578125" bestFit="1" customWidth="1"/>
    <col min="7" max="7" width="16.85546875" customWidth="1"/>
    <col min="8" max="8" width="17.7109375" customWidth="1"/>
  </cols>
  <sheetData>
    <row r="1" spans="1:8">
      <c r="A1" t="s">
        <v>2302</v>
      </c>
      <c r="B1" t="s">
        <v>2303</v>
      </c>
      <c r="C1" t="s">
        <v>2304</v>
      </c>
      <c r="D1" t="s">
        <v>2305</v>
      </c>
      <c r="E1" t="s">
        <v>2306</v>
      </c>
      <c r="F1" t="s">
        <v>2307</v>
      </c>
      <c r="G1" t="s">
        <v>2308</v>
      </c>
      <c r="H1" t="s">
        <v>2760</v>
      </c>
    </row>
    <row r="2" spans="1:8">
      <c r="A2" t="str">
        <f>IF('A - IDENTIFICAÇÃO'!C7="","",'A - IDENTIFICAÇÃO'!C7)</f>
        <v/>
      </c>
      <c r="B2" t="str">
        <f>IF(C2="","",IF('A - IDENTIFICAÇÃO'!P15="","",'A - IDENTIFICAÇÃO'!P15))</f>
        <v/>
      </c>
      <c r="C2" t="str">
        <f>TEXT(IF('A - IDENTIFICAÇÃO'!C2="","",'A - IDENTIFICAÇÃO'!C2),"0000")</f>
        <v/>
      </c>
      <c r="D2" t="str">
        <f>TEXT(IF('A - IDENTIFICAÇÃO'!C10="","",'A - IDENTIFICAÇÃO'!C10),"0,00")</f>
        <v/>
      </c>
      <c r="E2" t="str">
        <f>IF(OR('A - IDENTIFICAÇÃO'!C12="SIM",'A - IDENTIFICAÇÃO'!C12="S"),"S",IF(OR('A - IDENTIFICAÇÃO'!C12="NÃO",'A - IDENTIFICAÇÃO'!C12="N"),"N",""))</f>
        <v/>
      </c>
      <c r="F2" t="str">
        <f>IF('E - INFORMAÇÕES COMPLEMENTARES'!A4="","",'E - INFORMAÇÕES COMPLEMENTARES'!A4)</f>
        <v/>
      </c>
      <c r="G2" t="str">
        <f>'A - IDENTIFICAÇÃO'!C1</f>
        <v>VERSÃO 5</v>
      </c>
      <c r="H2" t="str">
        <f>TEXT('A - IDENTIFICAÇÃO'!B24,"DD/MM/AAAA")</f>
        <v>23/12/2021</v>
      </c>
    </row>
  </sheetData>
  <sheetProtection formatRows="0" insertColumns="0"/>
  <customSheetViews>
    <customSheetView guid="{ED47398F-BE2D-4CE0-BCF0-B901F27810F5}" topLeftCell="E1">
      <selection activeCell="I36" sqref="I36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76865EEC-E435-4B06-B98D-C2D8AEAD4A29}" topLeftCell="E1">
      <selection activeCell="I36" sqref="I36"/>
      <pageMargins left="0.511811024" right="0.511811024" top="0.78740157499999996" bottom="0.78740157499999996" header="0.31496062000000002" footer="0.31496062000000002"/>
      <pageSetup paperSize="9" orientation="portrait" r:id="rId2"/>
    </customSheetView>
    <customSheetView guid="{0FB5BF58-6DDD-488E-B4F4-AB7D74701538}" topLeftCell="E1">
      <selection activeCell="I36" sqref="I36"/>
      <pageMargins left="0.511811024" right="0.511811024" top="0.78740157499999996" bottom="0.78740157499999996" header="0.31496062000000002" footer="0.31496062000000002"/>
      <pageSetup paperSize="9" orientation="portrait" r:id="rId3"/>
    </customSheetView>
  </customSheetViews>
  <pageMargins left="0.511811024" right="0.511811024" top="0.78740157499999996" bottom="0.78740157499999996" header="0.31496062000000002" footer="0.31496062000000002"/>
  <pageSetup paperSize="9" orientation="portrait"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Plan14"/>
  <dimension ref="A1:D10"/>
  <sheetViews>
    <sheetView workbookViewId="0"/>
  </sheetViews>
  <sheetFormatPr defaultColWidth="8.85546875" defaultRowHeight="15"/>
  <cols>
    <col min="1" max="1" width="19.140625" bestFit="1" customWidth="1"/>
    <col min="2" max="2" width="26.140625" bestFit="1" customWidth="1"/>
    <col min="3" max="3" width="15.85546875" bestFit="1" customWidth="1"/>
    <col min="4" max="4" width="24.140625" customWidth="1"/>
  </cols>
  <sheetData>
    <row r="1" spans="1:4">
      <c r="A1" t="s">
        <v>2302</v>
      </c>
      <c r="B1" t="s">
        <v>2303</v>
      </c>
      <c r="C1" t="s">
        <v>2304</v>
      </c>
      <c r="D1" t="s">
        <v>2309</v>
      </c>
    </row>
    <row r="2" spans="1:4">
      <c r="A2" t="str">
        <f>IF(D2="","",IF('A - IDENTIFICAÇÃO'!$C$7="","",'A - IDENTIFICAÇÃO'!$C$7))</f>
        <v/>
      </c>
      <c r="B2" t="str">
        <f>IF(D2="","",IF('A - IDENTIFICAÇÃO'!$P$15="","",'A - IDENTIFICAÇÃO'!$P$15))</f>
        <v/>
      </c>
      <c r="C2" t="str">
        <f>IF(D2="","",TEXT(IF('A - IDENTIFICAÇÃO'!$C$2="","",'A - IDENTIFICAÇÃO'!$C$2),"0000"))</f>
        <v/>
      </c>
      <c r="D2" t="str">
        <f>'A - IDENTIFICAÇÃO'!R4</f>
        <v/>
      </c>
    </row>
    <row r="3" spans="1:4">
      <c r="A3" t="str">
        <f>IF(D3="","",IF('A - IDENTIFICAÇÃO'!$C$7="","",'A - IDENTIFICAÇÃO'!$C$7))</f>
        <v/>
      </c>
      <c r="B3" t="str">
        <f>IF(D3="","",IF('A - IDENTIFICAÇÃO'!$P$15="","",'A - IDENTIFICAÇÃO'!$P$15))</f>
        <v/>
      </c>
      <c r="C3" t="str">
        <f>IF(D3="","",TEXT(IF('A - IDENTIFICAÇÃO'!$C$2="","",'A - IDENTIFICAÇÃO'!$C$2),"0000"))</f>
        <v/>
      </c>
      <c r="D3" t="str">
        <f>'A - IDENTIFICAÇÃO'!R5</f>
        <v/>
      </c>
    </row>
    <row r="4" spans="1:4">
      <c r="A4" t="str">
        <f>IF(D4="","",IF('A - IDENTIFICAÇÃO'!$C$7="","",'A - IDENTIFICAÇÃO'!$C$7))</f>
        <v/>
      </c>
      <c r="B4" t="str">
        <f>IF(D4="","",IF('A - IDENTIFICAÇÃO'!$P$15="","",'A - IDENTIFICAÇÃO'!$P$15))</f>
        <v/>
      </c>
      <c r="C4" t="str">
        <f>IF(D4="","",TEXT(IF('A - IDENTIFICAÇÃO'!$C$2="","",'A - IDENTIFICAÇÃO'!$C$2),"0000"))</f>
        <v/>
      </c>
      <c r="D4" t="str">
        <f>'A - IDENTIFICAÇÃO'!R6</f>
        <v/>
      </c>
    </row>
    <row r="5" spans="1:4">
      <c r="A5" t="str">
        <f>IF(D5="","",IF('A - IDENTIFICAÇÃO'!$C$7="","",'A - IDENTIFICAÇÃO'!$C$7))</f>
        <v/>
      </c>
      <c r="B5" t="str">
        <f>IF(D5="","",IF('A - IDENTIFICAÇÃO'!$P$15="","",'A - IDENTIFICAÇÃO'!$P$15))</f>
        <v/>
      </c>
      <c r="C5" t="str">
        <f>IF(D5="","",TEXT(IF('A - IDENTIFICAÇÃO'!$C$2="","",'A - IDENTIFICAÇÃO'!$C$2),"0000"))</f>
        <v/>
      </c>
      <c r="D5" t="str">
        <f>'A - IDENTIFICAÇÃO'!R7</f>
        <v/>
      </c>
    </row>
    <row r="6" spans="1:4">
      <c r="A6" t="str">
        <f>IF(D6="","",IF('A - IDENTIFICAÇÃO'!$C$7="","",'A - IDENTIFICAÇÃO'!$C$7))</f>
        <v/>
      </c>
      <c r="B6" t="str">
        <f>IF(D6="","",IF('A - IDENTIFICAÇÃO'!$P$15="","",'A - IDENTIFICAÇÃO'!$P$15))</f>
        <v/>
      </c>
      <c r="C6" t="str">
        <f>IF(D6="","",TEXT(IF('A - IDENTIFICAÇÃO'!$C$2="","",'A - IDENTIFICAÇÃO'!$C$2),"0000"))</f>
        <v/>
      </c>
      <c r="D6" t="str">
        <f>'A - IDENTIFICAÇÃO'!R8</f>
        <v/>
      </c>
    </row>
    <row r="7" spans="1:4">
      <c r="A7" t="str">
        <f>IF(D7="","",IF('A - IDENTIFICAÇÃO'!$C$7="","",'A - IDENTIFICAÇÃO'!$C$7))</f>
        <v/>
      </c>
      <c r="B7" t="str">
        <f>IF(D7="","",IF('A - IDENTIFICAÇÃO'!$P$15="","",'A - IDENTIFICAÇÃO'!$P$15))</f>
        <v/>
      </c>
      <c r="C7" t="str">
        <f>IF(D7="","",TEXT(IF('A - IDENTIFICAÇÃO'!$C$2="","",'A - IDENTIFICAÇÃO'!$C$2),"0000"))</f>
        <v/>
      </c>
      <c r="D7" t="str">
        <f>'A - IDENTIFICAÇÃO'!R9</f>
        <v/>
      </c>
    </row>
    <row r="8" spans="1:4">
      <c r="A8" t="str">
        <f>IF(D8="","",IF('A - IDENTIFICAÇÃO'!$C$7="","",'A - IDENTIFICAÇÃO'!$C$7))</f>
        <v/>
      </c>
      <c r="B8" t="str">
        <f>IF(D8="","",IF('A - IDENTIFICAÇÃO'!$P$15="","",'A - IDENTIFICAÇÃO'!$P$15))</f>
        <v/>
      </c>
      <c r="C8" t="str">
        <f>IF(D8="","",TEXT(IF('A - IDENTIFICAÇÃO'!$C$2="","",'A - IDENTIFICAÇÃO'!$C$2),"0000"))</f>
        <v/>
      </c>
      <c r="D8" t="str">
        <f>'A - IDENTIFICAÇÃO'!R10</f>
        <v/>
      </c>
    </row>
    <row r="9" spans="1:4">
      <c r="A9" t="str">
        <f>IF(D9="","",IF('A - IDENTIFICAÇÃO'!$C$7="","",'A - IDENTIFICAÇÃO'!$C$7))</f>
        <v/>
      </c>
      <c r="B9" t="str">
        <f>IF(D9="","",IF('A - IDENTIFICAÇÃO'!$P$15="","",'A - IDENTIFICAÇÃO'!$P$15))</f>
        <v/>
      </c>
      <c r="C9" t="str">
        <f>IF(D9="","",TEXT(IF('A - IDENTIFICAÇÃO'!$C$2="","",'A - IDENTIFICAÇÃO'!$C$2),"0000"))</f>
        <v/>
      </c>
      <c r="D9" t="str">
        <f>'A - IDENTIFICAÇÃO'!R11</f>
        <v/>
      </c>
    </row>
    <row r="10" spans="1:4">
      <c r="A10" t="str">
        <f>IF(D10="","",IF('A - IDENTIFICAÇÃO'!$C$7="","",'A - IDENTIFICAÇÃO'!$C$7))</f>
        <v/>
      </c>
      <c r="B10" t="str">
        <f>IF(D10="","",IF('A - IDENTIFICAÇÃO'!$P$15="","",'A - IDENTIFICAÇÃO'!$P$15))</f>
        <v/>
      </c>
      <c r="C10" t="str">
        <f>IF(D10="","",TEXT(IF('A - IDENTIFICAÇÃO'!$C$2="","",'A - IDENTIFICAÇÃO'!$C$2),"0000"))</f>
        <v/>
      </c>
      <c r="D10" t="str">
        <f>'A - IDENTIFICAÇÃO'!R12</f>
        <v/>
      </c>
    </row>
  </sheetData>
  <sheetProtection formatColumns="0" formatRows="0"/>
  <customSheetViews>
    <customSheetView guid="{ED47398F-BE2D-4CE0-BCF0-B901F27810F5}">
      <selection activeCell="A7" sqref="A7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76865EEC-E435-4B06-B98D-C2D8AEAD4A29}">
      <selection activeCell="A7" sqref="A7"/>
      <pageMargins left="0.511811024" right="0.511811024" top="0.78740157499999996" bottom="0.78740157499999996" header="0.31496062000000002" footer="0.31496062000000002"/>
      <pageSetup paperSize="9" orientation="portrait" r:id="rId2"/>
    </customSheetView>
    <customSheetView guid="{0FB5BF58-6DDD-488E-B4F4-AB7D74701538}">
      <selection activeCell="A7" sqref="A7"/>
      <pageMargins left="0.511811024" right="0.511811024" top="0.78740157499999996" bottom="0.78740157499999996" header="0.31496062000000002" footer="0.31496062000000002"/>
      <pageSetup paperSize="9" orientation="portrait" r:id="rId3"/>
    </customSheetView>
  </customSheetViews>
  <pageMargins left="0.511811024" right="0.511811024" top="0.78740157499999996" bottom="0.78740157499999996" header="0.31496062000000002" footer="0.31496062000000002"/>
  <pageSetup paperSize="9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>
  <sheetPr codeName="Plan11"/>
  <dimension ref="A1:K1004"/>
  <sheetViews>
    <sheetView workbookViewId="0"/>
  </sheetViews>
  <sheetFormatPr defaultColWidth="9.140625" defaultRowHeight="15"/>
  <cols>
    <col min="1" max="1" width="19.140625" bestFit="1" customWidth="1"/>
    <col min="2" max="2" width="26.140625" bestFit="1" customWidth="1"/>
    <col min="3" max="3" width="15.85546875" bestFit="1" customWidth="1"/>
    <col min="4" max="4" width="13.140625" bestFit="1" customWidth="1"/>
    <col min="5" max="5" width="19.42578125" bestFit="1" customWidth="1"/>
    <col min="6" max="6" width="14.5703125" bestFit="1" customWidth="1"/>
    <col min="7" max="7" width="18" bestFit="1" customWidth="1"/>
    <col min="8" max="8" width="31.5703125" bestFit="1" customWidth="1"/>
    <col min="9" max="9" width="40.85546875" bestFit="1" customWidth="1"/>
    <col min="10" max="10" width="26.140625" bestFit="1" customWidth="1"/>
    <col min="11" max="11" width="27.5703125" bestFit="1" customWidth="1"/>
  </cols>
  <sheetData>
    <row r="1" spans="1:11">
      <c r="A1" t="s">
        <v>2302</v>
      </c>
      <c r="B1" t="s">
        <v>2303</v>
      </c>
      <c r="C1" t="s">
        <v>2304</v>
      </c>
      <c r="D1" t="s">
        <v>2320</v>
      </c>
      <c r="E1" t="s">
        <v>2321</v>
      </c>
      <c r="F1" t="s">
        <v>2322</v>
      </c>
      <c r="G1" t="s">
        <v>2323</v>
      </c>
      <c r="H1" t="s">
        <v>2324</v>
      </c>
      <c r="I1" t="s">
        <v>2325</v>
      </c>
      <c r="J1" t="s">
        <v>2326</v>
      </c>
      <c r="K1" t="s">
        <v>2327</v>
      </c>
    </row>
    <row r="2" spans="1:11">
      <c r="A2" t="str">
        <f>IF(D2="","",IF('A - IDENTIFICAÇÃO'!$C$7="","",'A - IDENTIFICAÇÃO'!$C$7))</f>
        <v/>
      </c>
      <c r="B2" t="str">
        <f>IF(D2="","",IF('A - IDENTIFICAÇÃO'!$P$15="","",'A - IDENTIFICAÇÃO'!$P$15))</f>
        <v/>
      </c>
      <c r="C2" t="str">
        <f>IF(D2="","",TEXT(IF('A - IDENTIFICAÇÃO'!$C$2="","",'A - IDENTIFICAÇÃO'!$C$2),"0000"))</f>
        <v/>
      </c>
      <c r="D2" t="str">
        <f>IF('B - PROJETOS E PROGRAMAS'!A5="","",'B - PROJETOS E PROGRAMAS'!A5)</f>
        <v/>
      </c>
      <c r="E2" t="str">
        <f>TEXT(IF('B - PROJETOS E PROGRAMAS'!B5="","",'B - PROJETOS E PROGRAMAS'!B5),"DD/MM/AAAA")</f>
        <v/>
      </c>
      <c r="F2" t="str">
        <f>TEXT(IF('B - PROJETOS E PROGRAMAS'!C5="","",'B - PROJETOS E PROGRAMAS'!C5),"DD/MM/AAAA")</f>
        <v/>
      </c>
      <c r="G2" t="str">
        <f>IF(OR('B - PROJETOS E PROGRAMAS'!D5="SIM",'B - PROJETOS E PROGRAMAS'!D5="S"),"S",IF(OR('B - PROJETOS E PROGRAMAS'!D5="NÃO",'B - PROJETOS E PROGRAMAS'!D5="N"),"N",""))</f>
        <v/>
      </c>
      <c r="H2" t="str">
        <f>TEXT(IF('B - PROJETOS E PROGRAMAS'!A5="","",'B - PROJETOS E PROGRAMAS'!AB5),"0,00")</f>
        <v/>
      </c>
      <c r="I2" t="str">
        <f>TEXT(IF('B - PROJETOS E PROGRAMAS'!A5="","",'B - PROJETOS E PROGRAMAS'!AC5),"0,00")</f>
        <v/>
      </c>
      <c r="J2" t="str">
        <f>TEXT(IF('B - PROJETOS E PROGRAMAS'!A5="","",'B - PROJETOS E PROGRAMAS'!AD5),"0,00")</f>
        <v/>
      </c>
      <c r="K2" t="str">
        <f>TEXT(IF('B - PROJETOS E PROGRAMAS'!A5="","",'B - PROJETOS E PROGRAMAS'!AE5),"0,00")</f>
        <v/>
      </c>
    </row>
    <row r="3" spans="1:11">
      <c r="A3" t="str">
        <f>IF(D3="","",IF('A - IDENTIFICAÇÃO'!$C$7="","",'A - IDENTIFICAÇÃO'!$C$7))</f>
        <v/>
      </c>
      <c r="B3" t="str">
        <f>IF(D3="","",IF('A - IDENTIFICAÇÃO'!$P$15="","",'A - IDENTIFICAÇÃO'!$P$15))</f>
        <v/>
      </c>
      <c r="C3" t="str">
        <f>IF(D3="","",TEXT(IF('A - IDENTIFICAÇÃO'!$C$2="","",'A - IDENTIFICAÇÃO'!$C$2),"0000"))</f>
        <v/>
      </c>
      <c r="D3" t="str">
        <f>IF('B - PROJETOS E PROGRAMAS'!A6="","",'B - PROJETOS E PROGRAMAS'!A6)</f>
        <v/>
      </c>
      <c r="E3" t="str">
        <f>TEXT(IF('B - PROJETOS E PROGRAMAS'!B6="","",'B - PROJETOS E PROGRAMAS'!B6),"DD/MM/AAAA")</f>
        <v/>
      </c>
      <c r="F3" t="str">
        <f>TEXT(IF('B - PROJETOS E PROGRAMAS'!C6="","",'B - PROJETOS E PROGRAMAS'!C6),"DD/MM/AAAA")</f>
        <v/>
      </c>
      <c r="G3" t="str">
        <f>IF(OR('B - PROJETOS E PROGRAMAS'!D6="SIM",'B - PROJETOS E PROGRAMAS'!D6="S"),"S",IF(OR('B - PROJETOS E PROGRAMAS'!D6="NÃO",'B - PROJETOS E PROGRAMAS'!D6="N"),"N",""))</f>
        <v/>
      </c>
      <c r="H3" t="str">
        <f>TEXT(IF('B - PROJETOS E PROGRAMAS'!A6="","",'B - PROJETOS E PROGRAMAS'!AB6),"0,00")</f>
        <v/>
      </c>
      <c r="I3" t="str">
        <f>TEXT(IF('B - PROJETOS E PROGRAMAS'!A6="","",'B - PROJETOS E PROGRAMAS'!AC6),"0,00")</f>
        <v/>
      </c>
      <c r="J3" t="str">
        <f>TEXT(IF('B - PROJETOS E PROGRAMAS'!A6="","",'B - PROJETOS E PROGRAMAS'!AD6),"0,00")</f>
        <v/>
      </c>
      <c r="K3" t="str">
        <f>TEXT(IF('B - PROJETOS E PROGRAMAS'!A6="","",'B - PROJETOS E PROGRAMAS'!AE6),"0,00")</f>
        <v/>
      </c>
    </row>
    <row r="4" spans="1:11">
      <c r="A4" t="str">
        <f>IF(D4="","",IF('A - IDENTIFICAÇÃO'!$C$7="","",'A - IDENTIFICAÇÃO'!$C$7))</f>
        <v/>
      </c>
      <c r="B4" t="str">
        <f>IF(D4="","",IF('A - IDENTIFICAÇÃO'!$P$15="","",'A - IDENTIFICAÇÃO'!$P$15))</f>
        <v/>
      </c>
      <c r="C4" t="str">
        <f>IF(D4="","",TEXT(IF('A - IDENTIFICAÇÃO'!$C$2="","",'A - IDENTIFICAÇÃO'!$C$2),"0000"))</f>
        <v/>
      </c>
      <c r="D4" t="str">
        <f>IF('B - PROJETOS E PROGRAMAS'!A7="","",'B - PROJETOS E PROGRAMAS'!A7)</f>
        <v/>
      </c>
      <c r="E4" t="str">
        <f>TEXT(IF('B - PROJETOS E PROGRAMAS'!B7="","",'B - PROJETOS E PROGRAMAS'!B7),"DD/MM/AAAA")</f>
        <v/>
      </c>
      <c r="F4" t="str">
        <f>TEXT(IF('B - PROJETOS E PROGRAMAS'!C7="","",'B - PROJETOS E PROGRAMAS'!C7),"DD/MM/AAAA")</f>
        <v/>
      </c>
      <c r="G4" t="str">
        <f>IF(OR('B - PROJETOS E PROGRAMAS'!D7="SIM",'B - PROJETOS E PROGRAMAS'!D7="S"),"S",IF(OR('B - PROJETOS E PROGRAMAS'!D7="NÃO",'B - PROJETOS E PROGRAMAS'!D7="N"),"N",""))</f>
        <v/>
      </c>
      <c r="H4" t="str">
        <f>TEXT(IF('B - PROJETOS E PROGRAMAS'!A7="","",'B - PROJETOS E PROGRAMAS'!AB7),"0,00")</f>
        <v/>
      </c>
      <c r="I4" t="str">
        <f>TEXT(IF('B - PROJETOS E PROGRAMAS'!A7="","",'B - PROJETOS E PROGRAMAS'!AC7),"0,00")</f>
        <v/>
      </c>
      <c r="J4" t="str">
        <f>TEXT(IF('B - PROJETOS E PROGRAMAS'!A7="","",'B - PROJETOS E PROGRAMAS'!AD7),"0,00")</f>
        <v/>
      </c>
      <c r="K4" t="str">
        <f>TEXT(IF('B - PROJETOS E PROGRAMAS'!A7="","",'B - PROJETOS E PROGRAMAS'!AE7),"0,00")</f>
        <v/>
      </c>
    </row>
    <row r="5" spans="1:11">
      <c r="A5" t="str">
        <f>IF(D5="","",IF('A - IDENTIFICAÇÃO'!$C$7="","",'A - IDENTIFICAÇÃO'!$C$7))</f>
        <v/>
      </c>
      <c r="B5" t="str">
        <f>IF(D5="","",IF('A - IDENTIFICAÇÃO'!$P$15="","",'A - IDENTIFICAÇÃO'!$P$15))</f>
        <v/>
      </c>
      <c r="C5" t="str">
        <f>IF(D5="","",TEXT(IF('A - IDENTIFICAÇÃO'!$C$2="","",'A - IDENTIFICAÇÃO'!$C$2),"0000"))</f>
        <v/>
      </c>
      <c r="D5" t="str">
        <f>IF('B - PROJETOS E PROGRAMAS'!A8="","",'B - PROJETOS E PROGRAMAS'!A8)</f>
        <v/>
      </c>
      <c r="E5" t="str">
        <f>TEXT(IF('B - PROJETOS E PROGRAMAS'!B8="","",'B - PROJETOS E PROGRAMAS'!B8),"DD/MM/AAAA")</f>
        <v/>
      </c>
      <c r="F5" t="str">
        <f>TEXT(IF('B - PROJETOS E PROGRAMAS'!C8="","",'B - PROJETOS E PROGRAMAS'!C8),"DD/MM/AAAA")</f>
        <v/>
      </c>
      <c r="G5" t="str">
        <f>IF(OR('B - PROJETOS E PROGRAMAS'!D8="SIM",'B - PROJETOS E PROGRAMAS'!D8="S"),"S",IF(OR('B - PROJETOS E PROGRAMAS'!D8="NÃO",'B - PROJETOS E PROGRAMAS'!D8="N"),"N",""))</f>
        <v/>
      </c>
      <c r="H5" t="str">
        <f>TEXT(IF('B - PROJETOS E PROGRAMAS'!A8="","",'B - PROJETOS E PROGRAMAS'!AB8),"0,00")</f>
        <v/>
      </c>
      <c r="I5" t="str">
        <f>TEXT(IF('B - PROJETOS E PROGRAMAS'!A8="","",'B - PROJETOS E PROGRAMAS'!AC8),"0,00")</f>
        <v/>
      </c>
      <c r="J5" t="str">
        <f>TEXT(IF('B - PROJETOS E PROGRAMAS'!A8="","",'B - PROJETOS E PROGRAMAS'!AD8),"0,00")</f>
        <v/>
      </c>
      <c r="K5" t="str">
        <f>TEXT(IF('B - PROJETOS E PROGRAMAS'!A8="","",'B - PROJETOS E PROGRAMAS'!AE8),"0,00")</f>
        <v/>
      </c>
    </row>
    <row r="6" spans="1:11">
      <c r="A6" t="str">
        <f>IF(D6="","",IF('A - IDENTIFICAÇÃO'!$C$7="","",'A - IDENTIFICAÇÃO'!$C$7))</f>
        <v/>
      </c>
      <c r="B6" t="str">
        <f>IF(D6="","",IF('A - IDENTIFICAÇÃO'!$P$15="","",'A - IDENTIFICAÇÃO'!$P$15))</f>
        <v/>
      </c>
      <c r="C6" t="str">
        <f>IF(D6="","",TEXT(IF('A - IDENTIFICAÇÃO'!$C$2="","",'A - IDENTIFICAÇÃO'!$C$2),"0000"))</f>
        <v/>
      </c>
      <c r="D6" t="str">
        <f>IF('B - PROJETOS E PROGRAMAS'!A9="","",'B - PROJETOS E PROGRAMAS'!A9)</f>
        <v/>
      </c>
      <c r="E6" t="str">
        <f>TEXT(IF('B - PROJETOS E PROGRAMAS'!B9="","",'B - PROJETOS E PROGRAMAS'!B9),"DD/MM/AAAA")</f>
        <v/>
      </c>
      <c r="F6" t="str">
        <f>TEXT(IF('B - PROJETOS E PROGRAMAS'!C9="","",'B - PROJETOS E PROGRAMAS'!C9),"DD/MM/AAAA")</f>
        <v/>
      </c>
      <c r="G6" t="str">
        <f>IF(OR('B - PROJETOS E PROGRAMAS'!D9="SIM",'B - PROJETOS E PROGRAMAS'!D9="S"),"S",IF(OR('B - PROJETOS E PROGRAMAS'!D9="NÃO",'B - PROJETOS E PROGRAMAS'!D9="N"),"N",""))</f>
        <v/>
      </c>
      <c r="H6" t="str">
        <f>TEXT(IF('B - PROJETOS E PROGRAMAS'!A9="","",'B - PROJETOS E PROGRAMAS'!AB9),"0,00")</f>
        <v/>
      </c>
      <c r="I6" t="str">
        <f>TEXT(IF('B - PROJETOS E PROGRAMAS'!A9="","",'B - PROJETOS E PROGRAMAS'!AC9),"0,00")</f>
        <v/>
      </c>
      <c r="J6" t="str">
        <f>TEXT(IF('B - PROJETOS E PROGRAMAS'!A9="","",'B - PROJETOS E PROGRAMAS'!AD9),"0,00")</f>
        <v/>
      </c>
      <c r="K6" t="str">
        <f>TEXT(IF('B - PROJETOS E PROGRAMAS'!A9="","",'B - PROJETOS E PROGRAMAS'!AE9),"0,00")</f>
        <v/>
      </c>
    </row>
    <row r="7" spans="1:11">
      <c r="A7" t="str">
        <f>IF(D7="","",IF('A - IDENTIFICAÇÃO'!$C$7="","",'A - IDENTIFICAÇÃO'!$C$7))</f>
        <v/>
      </c>
      <c r="B7" t="str">
        <f>IF(D7="","",IF('A - IDENTIFICAÇÃO'!$P$15="","",'A - IDENTIFICAÇÃO'!$P$15))</f>
        <v/>
      </c>
      <c r="C7" t="str">
        <f>IF(D7="","",TEXT(IF('A - IDENTIFICAÇÃO'!$C$2="","",'A - IDENTIFICAÇÃO'!$C$2),"0000"))</f>
        <v/>
      </c>
      <c r="D7" t="str">
        <f>IF('B - PROJETOS E PROGRAMAS'!A10="","",'B - PROJETOS E PROGRAMAS'!A10)</f>
        <v/>
      </c>
      <c r="E7" t="str">
        <f>TEXT(IF('B - PROJETOS E PROGRAMAS'!B10="","",'B - PROJETOS E PROGRAMAS'!B10),"DD/MM/AAAA")</f>
        <v/>
      </c>
      <c r="F7" t="str">
        <f>TEXT(IF('B - PROJETOS E PROGRAMAS'!C10="","",'B - PROJETOS E PROGRAMAS'!C10),"DD/MM/AAAA")</f>
        <v/>
      </c>
      <c r="G7" t="str">
        <f>IF(OR('B - PROJETOS E PROGRAMAS'!D10="SIM",'B - PROJETOS E PROGRAMAS'!D10="S"),"S",IF(OR('B - PROJETOS E PROGRAMAS'!D10="NÃO",'B - PROJETOS E PROGRAMAS'!D10="N"),"N",""))</f>
        <v/>
      </c>
      <c r="H7" t="str">
        <f>TEXT(IF('B - PROJETOS E PROGRAMAS'!A10="","",'B - PROJETOS E PROGRAMAS'!AB10),"0,00")</f>
        <v/>
      </c>
      <c r="I7" t="str">
        <f>TEXT(IF('B - PROJETOS E PROGRAMAS'!A10="","",'B - PROJETOS E PROGRAMAS'!AC10),"0,00")</f>
        <v/>
      </c>
      <c r="J7" t="str">
        <f>TEXT(IF('B - PROJETOS E PROGRAMAS'!A10="","",'B - PROJETOS E PROGRAMAS'!AD10),"0,00")</f>
        <v/>
      </c>
      <c r="K7" t="str">
        <f>TEXT(IF('B - PROJETOS E PROGRAMAS'!A10="","",'B - PROJETOS E PROGRAMAS'!AE10),"0,00")</f>
        <v/>
      </c>
    </row>
    <row r="8" spans="1:11">
      <c r="A8" t="str">
        <f>IF(D8="","",IF('A - IDENTIFICAÇÃO'!$C$7="","",'A - IDENTIFICAÇÃO'!$C$7))</f>
        <v/>
      </c>
      <c r="B8" t="str">
        <f>IF(D8="","",IF('A - IDENTIFICAÇÃO'!$P$15="","",'A - IDENTIFICAÇÃO'!$P$15))</f>
        <v/>
      </c>
      <c r="C8" t="str">
        <f>IF(D8="","",TEXT(IF('A - IDENTIFICAÇÃO'!$C$2="","",'A - IDENTIFICAÇÃO'!$C$2),"0000"))</f>
        <v/>
      </c>
      <c r="D8" t="str">
        <f>IF('B - PROJETOS E PROGRAMAS'!A11="","",'B - PROJETOS E PROGRAMAS'!A11)</f>
        <v/>
      </c>
      <c r="E8" t="str">
        <f>TEXT(IF('B - PROJETOS E PROGRAMAS'!B11="","",'B - PROJETOS E PROGRAMAS'!B11),"DD/MM/AAAA")</f>
        <v/>
      </c>
      <c r="F8" t="str">
        <f>TEXT(IF('B - PROJETOS E PROGRAMAS'!C11="","",'B - PROJETOS E PROGRAMAS'!C11),"DD/MM/AAAA")</f>
        <v/>
      </c>
      <c r="G8" t="str">
        <f>IF(OR('B - PROJETOS E PROGRAMAS'!D11="SIM",'B - PROJETOS E PROGRAMAS'!D11="S"),"S",IF(OR('B - PROJETOS E PROGRAMAS'!D11="NÃO",'B - PROJETOS E PROGRAMAS'!D11="N"),"N",""))</f>
        <v/>
      </c>
      <c r="H8" t="str">
        <f>TEXT(IF('B - PROJETOS E PROGRAMAS'!A11="","",'B - PROJETOS E PROGRAMAS'!AB11),"0,00")</f>
        <v/>
      </c>
      <c r="I8" t="str">
        <f>TEXT(IF('B - PROJETOS E PROGRAMAS'!A11="","",'B - PROJETOS E PROGRAMAS'!AC11),"0,00")</f>
        <v/>
      </c>
      <c r="J8" t="str">
        <f>TEXT(IF('B - PROJETOS E PROGRAMAS'!A11="","",'B - PROJETOS E PROGRAMAS'!AD11),"0,00")</f>
        <v/>
      </c>
      <c r="K8" t="str">
        <f>TEXT(IF('B - PROJETOS E PROGRAMAS'!A11="","",'B - PROJETOS E PROGRAMAS'!AE11),"0,00")</f>
        <v/>
      </c>
    </row>
    <row r="9" spans="1:11">
      <c r="A9" t="str">
        <f>IF(D9="","",IF('A - IDENTIFICAÇÃO'!$C$7="","",'A - IDENTIFICAÇÃO'!$C$7))</f>
        <v/>
      </c>
      <c r="B9" t="str">
        <f>IF(D9="","",IF('A - IDENTIFICAÇÃO'!$P$15="","",'A - IDENTIFICAÇÃO'!$P$15))</f>
        <v/>
      </c>
      <c r="C9" t="str">
        <f>IF(D9="","",TEXT(IF('A - IDENTIFICAÇÃO'!$C$2="","",'A - IDENTIFICAÇÃO'!$C$2),"0000"))</f>
        <v/>
      </c>
      <c r="D9" t="str">
        <f>IF('B - PROJETOS E PROGRAMAS'!A12="","",'B - PROJETOS E PROGRAMAS'!A12)</f>
        <v/>
      </c>
      <c r="E9" t="str">
        <f>TEXT(IF('B - PROJETOS E PROGRAMAS'!B12="","",'B - PROJETOS E PROGRAMAS'!B12),"DD/MM/AAAA")</f>
        <v/>
      </c>
      <c r="F9" t="str">
        <f>TEXT(IF('B - PROJETOS E PROGRAMAS'!C12="","",'B - PROJETOS E PROGRAMAS'!C12),"DD/MM/AAAA")</f>
        <v/>
      </c>
      <c r="G9" t="str">
        <f>IF(OR('B - PROJETOS E PROGRAMAS'!D12="SIM",'B - PROJETOS E PROGRAMAS'!D12="S"),"S",IF(OR('B - PROJETOS E PROGRAMAS'!D12="NÃO",'B - PROJETOS E PROGRAMAS'!D12="N"),"N",""))</f>
        <v/>
      </c>
      <c r="H9" t="str">
        <f>TEXT(IF('B - PROJETOS E PROGRAMAS'!A12="","",'B - PROJETOS E PROGRAMAS'!AB12),"0,00")</f>
        <v/>
      </c>
      <c r="I9" t="str">
        <f>TEXT(IF('B - PROJETOS E PROGRAMAS'!A12="","",'B - PROJETOS E PROGRAMAS'!AC12),"0,00")</f>
        <v/>
      </c>
      <c r="J9" t="str">
        <f>TEXT(IF('B - PROJETOS E PROGRAMAS'!A12="","",'B - PROJETOS E PROGRAMAS'!AD12),"0,00")</f>
        <v/>
      </c>
      <c r="K9" t="str">
        <f>TEXT(IF('B - PROJETOS E PROGRAMAS'!A12="","",'B - PROJETOS E PROGRAMAS'!AE12),"0,00")</f>
        <v/>
      </c>
    </row>
    <row r="10" spans="1:11">
      <c r="A10" t="str">
        <f>IF(D10="","",IF('A - IDENTIFICAÇÃO'!$C$7="","",'A - IDENTIFICAÇÃO'!$C$7))</f>
        <v/>
      </c>
      <c r="B10" t="str">
        <f>IF(D10="","",IF('A - IDENTIFICAÇÃO'!$P$15="","",'A - IDENTIFICAÇÃO'!$P$15))</f>
        <v/>
      </c>
      <c r="C10" t="str">
        <f>IF(D10="","",TEXT(IF('A - IDENTIFICAÇÃO'!$C$2="","",'A - IDENTIFICAÇÃO'!$C$2),"0000"))</f>
        <v/>
      </c>
      <c r="D10" t="str">
        <f>IF('B - PROJETOS E PROGRAMAS'!A13="","",'B - PROJETOS E PROGRAMAS'!A13)</f>
        <v/>
      </c>
      <c r="E10" t="str">
        <f>TEXT(IF('B - PROJETOS E PROGRAMAS'!B13="","",'B - PROJETOS E PROGRAMAS'!B13),"DD/MM/AAAA")</f>
        <v/>
      </c>
      <c r="F10" t="str">
        <f>TEXT(IF('B - PROJETOS E PROGRAMAS'!C13="","",'B - PROJETOS E PROGRAMAS'!C13),"DD/MM/AAAA")</f>
        <v/>
      </c>
      <c r="G10" t="str">
        <f>IF(OR('B - PROJETOS E PROGRAMAS'!D13="SIM",'B - PROJETOS E PROGRAMAS'!D13="S"),"S",IF(OR('B - PROJETOS E PROGRAMAS'!D13="NÃO",'B - PROJETOS E PROGRAMAS'!D13="N"),"N",""))</f>
        <v/>
      </c>
      <c r="H10" t="str">
        <f>TEXT(IF('B - PROJETOS E PROGRAMAS'!A13="","",'B - PROJETOS E PROGRAMAS'!AB13),"0,00")</f>
        <v/>
      </c>
      <c r="I10" t="str">
        <f>TEXT(IF('B - PROJETOS E PROGRAMAS'!A13="","",'B - PROJETOS E PROGRAMAS'!AC13),"0,00")</f>
        <v/>
      </c>
      <c r="J10" t="str">
        <f>TEXT(IF('B - PROJETOS E PROGRAMAS'!A13="","",'B - PROJETOS E PROGRAMAS'!AD13),"0,00")</f>
        <v/>
      </c>
      <c r="K10" t="str">
        <f>TEXT(IF('B - PROJETOS E PROGRAMAS'!A13="","",'B - PROJETOS E PROGRAMAS'!AE13),"0,00")</f>
        <v/>
      </c>
    </row>
    <row r="11" spans="1:11">
      <c r="A11" t="str">
        <f>IF(D11="","",IF('A - IDENTIFICAÇÃO'!$C$7="","",'A - IDENTIFICAÇÃO'!$C$7))</f>
        <v/>
      </c>
      <c r="B11" t="str">
        <f>IF(D11="","",IF('A - IDENTIFICAÇÃO'!$P$15="","",'A - IDENTIFICAÇÃO'!$P$15))</f>
        <v/>
      </c>
      <c r="C11" t="str">
        <f>IF(D11="","",TEXT(IF('A - IDENTIFICAÇÃO'!$C$2="","",'A - IDENTIFICAÇÃO'!$C$2),"0000"))</f>
        <v/>
      </c>
      <c r="D11" t="str">
        <f>IF('B - PROJETOS E PROGRAMAS'!A14="","",'B - PROJETOS E PROGRAMAS'!A14)</f>
        <v/>
      </c>
      <c r="E11" t="str">
        <f>TEXT(IF('B - PROJETOS E PROGRAMAS'!B14="","",'B - PROJETOS E PROGRAMAS'!B14),"DD/MM/AAAA")</f>
        <v/>
      </c>
      <c r="F11" t="str">
        <f>TEXT(IF('B - PROJETOS E PROGRAMAS'!C14="","",'B - PROJETOS E PROGRAMAS'!C14),"DD/MM/AAAA")</f>
        <v/>
      </c>
      <c r="G11" t="str">
        <f>IF(OR('B - PROJETOS E PROGRAMAS'!D14="SIM",'B - PROJETOS E PROGRAMAS'!D14="S"),"S",IF(OR('B - PROJETOS E PROGRAMAS'!D14="NÃO",'B - PROJETOS E PROGRAMAS'!D14="N"),"N",""))</f>
        <v/>
      </c>
      <c r="H11" t="str">
        <f>TEXT(IF('B - PROJETOS E PROGRAMAS'!A14="","",'B - PROJETOS E PROGRAMAS'!AB14),"0,00")</f>
        <v/>
      </c>
      <c r="I11" t="str">
        <f>TEXT(IF('B - PROJETOS E PROGRAMAS'!A14="","",'B - PROJETOS E PROGRAMAS'!AC14),"0,00")</f>
        <v/>
      </c>
      <c r="J11" t="str">
        <f>TEXT(IF('B - PROJETOS E PROGRAMAS'!A14="","",'B - PROJETOS E PROGRAMAS'!AD14),"0,00")</f>
        <v/>
      </c>
      <c r="K11" t="str">
        <f>TEXT(IF('B - PROJETOS E PROGRAMAS'!A14="","",'B - PROJETOS E PROGRAMAS'!AE14),"0,00")</f>
        <v/>
      </c>
    </row>
    <row r="12" spans="1:11">
      <c r="A12" t="str">
        <f>IF(D12="","",IF('A - IDENTIFICAÇÃO'!$C$7="","",'A - IDENTIFICAÇÃO'!$C$7))</f>
        <v/>
      </c>
      <c r="B12" t="str">
        <f>IF(D12="","",IF('A - IDENTIFICAÇÃO'!$P$15="","",'A - IDENTIFICAÇÃO'!$P$15))</f>
        <v/>
      </c>
      <c r="C12" t="str">
        <f>IF(D12="","",TEXT(IF('A - IDENTIFICAÇÃO'!$C$2="","",'A - IDENTIFICAÇÃO'!$C$2),"0000"))</f>
        <v/>
      </c>
      <c r="D12" t="str">
        <f>IF('B - PROJETOS E PROGRAMAS'!A15="","",'B - PROJETOS E PROGRAMAS'!A15)</f>
        <v/>
      </c>
      <c r="E12" t="str">
        <f>TEXT(IF('B - PROJETOS E PROGRAMAS'!B15="","",'B - PROJETOS E PROGRAMAS'!B15),"DD/MM/AAAA")</f>
        <v/>
      </c>
      <c r="F12" t="str">
        <f>TEXT(IF('B - PROJETOS E PROGRAMAS'!C15="","",'B - PROJETOS E PROGRAMAS'!C15),"DD/MM/AAAA")</f>
        <v/>
      </c>
      <c r="G12" t="str">
        <f>IF(OR('B - PROJETOS E PROGRAMAS'!D15="SIM",'B - PROJETOS E PROGRAMAS'!D15="S"),"S",IF(OR('B - PROJETOS E PROGRAMAS'!D15="NÃO",'B - PROJETOS E PROGRAMAS'!D15="N"),"N",""))</f>
        <v/>
      </c>
      <c r="H12" t="str">
        <f>TEXT(IF('B - PROJETOS E PROGRAMAS'!A15="","",'B - PROJETOS E PROGRAMAS'!AB15),"0,00")</f>
        <v/>
      </c>
      <c r="I12" t="str">
        <f>TEXT(IF('B - PROJETOS E PROGRAMAS'!A15="","",'B - PROJETOS E PROGRAMAS'!AC15),"0,00")</f>
        <v/>
      </c>
      <c r="J12" t="str">
        <f>TEXT(IF('B - PROJETOS E PROGRAMAS'!A15="","",'B - PROJETOS E PROGRAMAS'!AD15),"0,00")</f>
        <v/>
      </c>
      <c r="K12" t="str">
        <f>TEXT(IF('B - PROJETOS E PROGRAMAS'!A15="","",'B - PROJETOS E PROGRAMAS'!AE15),"0,00")</f>
        <v/>
      </c>
    </row>
    <row r="13" spans="1:11">
      <c r="A13" t="str">
        <f>IF(D13="","",IF('A - IDENTIFICAÇÃO'!$C$7="","",'A - IDENTIFICAÇÃO'!$C$7))</f>
        <v/>
      </c>
      <c r="B13" t="str">
        <f>IF(D13="","",IF('A - IDENTIFICAÇÃO'!$P$15="","",'A - IDENTIFICAÇÃO'!$P$15))</f>
        <v/>
      </c>
      <c r="C13" t="str">
        <f>IF(D13="","",TEXT(IF('A - IDENTIFICAÇÃO'!$C$2="","",'A - IDENTIFICAÇÃO'!$C$2),"0000"))</f>
        <v/>
      </c>
      <c r="D13" t="str">
        <f>IF('B - PROJETOS E PROGRAMAS'!A16="","",'B - PROJETOS E PROGRAMAS'!A16)</f>
        <v/>
      </c>
      <c r="E13" t="str">
        <f>TEXT(IF('B - PROJETOS E PROGRAMAS'!B16="","",'B - PROJETOS E PROGRAMAS'!B16),"DD/MM/AAAA")</f>
        <v/>
      </c>
      <c r="F13" t="str">
        <f>TEXT(IF('B - PROJETOS E PROGRAMAS'!C16="","",'B - PROJETOS E PROGRAMAS'!C16),"DD/MM/AAAA")</f>
        <v/>
      </c>
      <c r="G13" t="str">
        <f>IF(OR('B - PROJETOS E PROGRAMAS'!D16="SIM",'B - PROJETOS E PROGRAMAS'!D16="S"),"S",IF(OR('B - PROJETOS E PROGRAMAS'!D16="NÃO",'B - PROJETOS E PROGRAMAS'!D16="N"),"N",""))</f>
        <v/>
      </c>
      <c r="H13" t="str">
        <f>TEXT(IF('B - PROJETOS E PROGRAMAS'!A16="","",'B - PROJETOS E PROGRAMAS'!AB16),"0,00")</f>
        <v/>
      </c>
      <c r="I13" t="str">
        <f>TEXT(IF('B - PROJETOS E PROGRAMAS'!A16="","",'B - PROJETOS E PROGRAMAS'!AC16),"0,00")</f>
        <v/>
      </c>
      <c r="J13" t="str">
        <f>TEXT(IF('B - PROJETOS E PROGRAMAS'!A16="","",'B - PROJETOS E PROGRAMAS'!AD16),"0,00")</f>
        <v/>
      </c>
      <c r="K13" t="str">
        <f>TEXT(IF('B - PROJETOS E PROGRAMAS'!A16="","",'B - PROJETOS E PROGRAMAS'!AE16),"0,00")</f>
        <v/>
      </c>
    </row>
    <row r="14" spans="1:11">
      <c r="A14" t="str">
        <f>IF(D14="","",IF('A - IDENTIFICAÇÃO'!$C$7="","",'A - IDENTIFICAÇÃO'!$C$7))</f>
        <v/>
      </c>
      <c r="B14" t="str">
        <f>IF(D14="","",IF('A - IDENTIFICAÇÃO'!$P$15="","",'A - IDENTIFICAÇÃO'!$P$15))</f>
        <v/>
      </c>
      <c r="C14" t="str">
        <f>IF(D14="","",TEXT(IF('A - IDENTIFICAÇÃO'!$C$2="","",'A - IDENTIFICAÇÃO'!$C$2),"0000"))</f>
        <v/>
      </c>
      <c r="D14" t="str">
        <f>IF('B - PROJETOS E PROGRAMAS'!A17="","",'B - PROJETOS E PROGRAMAS'!A17)</f>
        <v/>
      </c>
      <c r="E14" t="str">
        <f>TEXT(IF('B - PROJETOS E PROGRAMAS'!B17="","",'B - PROJETOS E PROGRAMAS'!B17),"DD/MM/AAAA")</f>
        <v/>
      </c>
      <c r="F14" t="str">
        <f>TEXT(IF('B - PROJETOS E PROGRAMAS'!C17="","",'B - PROJETOS E PROGRAMAS'!C17),"DD/MM/AAAA")</f>
        <v/>
      </c>
      <c r="G14" t="str">
        <f>IF(OR('B - PROJETOS E PROGRAMAS'!D17="SIM",'B - PROJETOS E PROGRAMAS'!D17="S"),"S",IF(OR('B - PROJETOS E PROGRAMAS'!D17="NÃO",'B - PROJETOS E PROGRAMAS'!D17="N"),"N",""))</f>
        <v/>
      </c>
      <c r="H14" t="str">
        <f>TEXT(IF('B - PROJETOS E PROGRAMAS'!A17="","",'B - PROJETOS E PROGRAMAS'!AB17),"0,00")</f>
        <v/>
      </c>
      <c r="I14" t="str">
        <f>TEXT(IF('B - PROJETOS E PROGRAMAS'!A17="","",'B - PROJETOS E PROGRAMAS'!AC17),"0,00")</f>
        <v/>
      </c>
      <c r="J14" t="str">
        <f>TEXT(IF('B - PROJETOS E PROGRAMAS'!A17="","",'B - PROJETOS E PROGRAMAS'!AD17),"0,00")</f>
        <v/>
      </c>
      <c r="K14" t="str">
        <f>TEXT(IF('B - PROJETOS E PROGRAMAS'!A17="","",'B - PROJETOS E PROGRAMAS'!AE17),"0,00")</f>
        <v/>
      </c>
    </row>
    <row r="15" spans="1:11">
      <c r="A15" t="str">
        <f>IF(D15="","",IF('A - IDENTIFICAÇÃO'!$C$7="","",'A - IDENTIFICAÇÃO'!$C$7))</f>
        <v/>
      </c>
      <c r="B15" t="str">
        <f>IF(D15="","",IF('A - IDENTIFICAÇÃO'!$P$15="","",'A - IDENTIFICAÇÃO'!$P$15))</f>
        <v/>
      </c>
      <c r="C15" t="str">
        <f>IF(D15="","",TEXT(IF('A - IDENTIFICAÇÃO'!$C$2="","",'A - IDENTIFICAÇÃO'!$C$2),"0000"))</f>
        <v/>
      </c>
      <c r="D15" t="str">
        <f>IF('B - PROJETOS E PROGRAMAS'!A18="","",'B - PROJETOS E PROGRAMAS'!A18)</f>
        <v/>
      </c>
      <c r="E15" t="str">
        <f>TEXT(IF('B - PROJETOS E PROGRAMAS'!B18="","",'B - PROJETOS E PROGRAMAS'!B18),"DD/MM/AAAA")</f>
        <v/>
      </c>
      <c r="F15" t="str">
        <f>TEXT(IF('B - PROJETOS E PROGRAMAS'!C18="","",'B - PROJETOS E PROGRAMAS'!C18),"DD/MM/AAAA")</f>
        <v/>
      </c>
      <c r="G15" t="str">
        <f>IF(OR('B - PROJETOS E PROGRAMAS'!D18="SIM",'B - PROJETOS E PROGRAMAS'!D18="S"),"S",IF(OR('B - PROJETOS E PROGRAMAS'!D18="NÃO",'B - PROJETOS E PROGRAMAS'!D18="N"),"N",""))</f>
        <v/>
      </c>
      <c r="H15" t="str">
        <f>TEXT(IF('B - PROJETOS E PROGRAMAS'!A18="","",'B - PROJETOS E PROGRAMAS'!AB18),"0,00")</f>
        <v/>
      </c>
      <c r="I15" t="str">
        <f>TEXT(IF('B - PROJETOS E PROGRAMAS'!A18="","",'B - PROJETOS E PROGRAMAS'!AC18),"0,00")</f>
        <v/>
      </c>
      <c r="J15" t="str">
        <f>TEXT(IF('B - PROJETOS E PROGRAMAS'!A18="","",'B - PROJETOS E PROGRAMAS'!AD18),"0,00")</f>
        <v/>
      </c>
      <c r="K15" t="str">
        <f>TEXT(IF('B - PROJETOS E PROGRAMAS'!A18="","",'B - PROJETOS E PROGRAMAS'!AE18),"0,00")</f>
        <v/>
      </c>
    </row>
    <row r="16" spans="1:11">
      <c r="A16" t="str">
        <f>IF(D16="","",IF('A - IDENTIFICAÇÃO'!$C$7="","",'A - IDENTIFICAÇÃO'!$C$7))</f>
        <v/>
      </c>
      <c r="B16" t="str">
        <f>IF(D16="","",IF('A - IDENTIFICAÇÃO'!$P$15="","",'A - IDENTIFICAÇÃO'!$P$15))</f>
        <v/>
      </c>
      <c r="C16" t="str">
        <f>IF(D16="","",TEXT(IF('A - IDENTIFICAÇÃO'!$C$2="","",'A - IDENTIFICAÇÃO'!$C$2),"0000"))</f>
        <v/>
      </c>
      <c r="D16" t="str">
        <f>IF('B - PROJETOS E PROGRAMAS'!A19="","",'B - PROJETOS E PROGRAMAS'!A19)</f>
        <v/>
      </c>
      <c r="E16" t="str">
        <f>TEXT(IF('B - PROJETOS E PROGRAMAS'!B19="","",'B - PROJETOS E PROGRAMAS'!B19),"DD/MM/AAAA")</f>
        <v/>
      </c>
      <c r="F16" t="str">
        <f>TEXT(IF('B - PROJETOS E PROGRAMAS'!C19="","",'B - PROJETOS E PROGRAMAS'!C19),"DD/MM/AAAA")</f>
        <v/>
      </c>
      <c r="G16" t="str">
        <f>IF(OR('B - PROJETOS E PROGRAMAS'!D19="SIM",'B - PROJETOS E PROGRAMAS'!D19="S"),"S",IF(OR('B - PROJETOS E PROGRAMAS'!D19="NÃO",'B - PROJETOS E PROGRAMAS'!D19="N"),"N",""))</f>
        <v/>
      </c>
      <c r="H16" t="str">
        <f>TEXT(IF('B - PROJETOS E PROGRAMAS'!A19="","",'B - PROJETOS E PROGRAMAS'!AB19),"0,00")</f>
        <v/>
      </c>
      <c r="I16" t="str">
        <f>TEXT(IF('B - PROJETOS E PROGRAMAS'!A19="","",'B - PROJETOS E PROGRAMAS'!AC19),"0,00")</f>
        <v/>
      </c>
      <c r="J16" t="str">
        <f>TEXT(IF('B - PROJETOS E PROGRAMAS'!A19="","",'B - PROJETOS E PROGRAMAS'!AD19),"0,00")</f>
        <v/>
      </c>
      <c r="K16" t="str">
        <f>TEXT(IF('B - PROJETOS E PROGRAMAS'!A19="","",'B - PROJETOS E PROGRAMAS'!AE19),"0,00")</f>
        <v/>
      </c>
    </row>
    <row r="17" spans="1:11">
      <c r="A17" t="str">
        <f>IF(D17="","",IF('A - IDENTIFICAÇÃO'!$C$7="","",'A - IDENTIFICAÇÃO'!$C$7))</f>
        <v/>
      </c>
      <c r="B17" t="str">
        <f>IF(D17="","",IF('A - IDENTIFICAÇÃO'!$P$15="","",'A - IDENTIFICAÇÃO'!$P$15))</f>
        <v/>
      </c>
      <c r="C17" t="str">
        <f>IF(D17="","",TEXT(IF('A - IDENTIFICAÇÃO'!$C$2="","",'A - IDENTIFICAÇÃO'!$C$2),"0000"))</f>
        <v/>
      </c>
      <c r="D17" t="str">
        <f>IF('B - PROJETOS E PROGRAMAS'!A20="","",'B - PROJETOS E PROGRAMAS'!A20)</f>
        <v/>
      </c>
      <c r="E17" t="str">
        <f>TEXT(IF('B - PROJETOS E PROGRAMAS'!B20="","",'B - PROJETOS E PROGRAMAS'!B20),"DD/MM/AAAA")</f>
        <v/>
      </c>
      <c r="F17" t="str">
        <f>TEXT(IF('B - PROJETOS E PROGRAMAS'!C20="","",'B - PROJETOS E PROGRAMAS'!C20),"DD/MM/AAAA")</f>
        <v/>
      </c>
      <c r="G17" t="str">
        <f>IF(OR('B - PROJETOS E PROGRAMAS'!D20="SIM",'B - PROJETOS E PROGRAMAS'!D20="S"),"S",IF(OR('B - PROJETOS E PROGRAMAS'!D20="NÃO",'B - PROJETOS E PROGRAMAS'!D20="N"),"N",""))</f>
        <v/>
      </c>
      <c r="H17" t="str">
        <f>TEXT(IF('B - PROJETOS E PROGRAMAS'!A20="","",'B - PROJETOS E PROGRAMAS'!AB20),"0,00")</f>
        <v/>
      </c>
      <c r="I17" t="str">
        <f>TEXT(IF('B - PROJETOS E PROGRAMAS'!A20="","",'B - PROJETOS E PROGRAMAS'!AC20),"0,00")</f>
        <v/>
      </c>
      <c r="J17" t="str">
        <f>TEXT(IF('B - PROJETOS E PROGRAMAS'!A20="","",'B - PROJETOS E PROGRAMAS'!AD20),"0,00")</f>
        <v/>
      </c>
      <c r="K17" t="str">
        <f>TEXT(IF('B - PROJETOS E PROGRAMAS'!A20="","",'B - PROJETOS E PROGRAMAS'!AE20),"0,00")</f>
        <v/>
      </c>
    </row>
    <row r="18" spans="1:11">
      <c r="A18" t="str">
        <f>IF(D18="","",IF('A - IDENTIFICAÇÃO'!$C$7="","",'A - IDENTIFICAÇÃO'!$C$7))</f>
        <v/>
      </c>
      <c r="B18" t="str">
        <f>IF(D18="","",IF('A - IDENTIFICAÇÃO'!$P$15="","",'A - IDENTIFICAÇÃO'!$P$15))</f>
        <v/>
      </c>
      <c r="C18" t="str">
        <f>IF(D18="","",TEXT(IF('A - IDENTIFICAÇÃO'!$C$2="","",'A - IDENTIFICAÇÃO'!$C$2),"0000"))</f>
        <v/>
      </c>
      <c r="D18" t="str">
        <f>IF('B - PROJETOS E PROGRAMAS'!A21="","",'B - PROJETOS E PROGRAMAS'!A21)</f>
        <v/>
      </c>
      <c r="E18" t="str">
        <f>TEXT(IF('B - PROJETOS E PROGRAMAS'!B21="","",'B - PROJETOS E PROGRAMAS'!B21),"DD/MM/AAAA")</f>
        <v/>
      </c>
      <c r="F18" t="str">
        <f>TEXT(IF('B - PROJETOS E PROGRAMAS'!C21="","",'B - PROJETOS E PROGRAMAS'!C21),"DD/MM/AAAA")</f>
        <v/>
      </c>
      <c r="G18" t="str">
        <f>IF(OR('B - PROJETOS E PROGRAMAS'!D21="SIM",'B - PROJETOS E PROGRAMAS'!D21="S"),"S",IF(OR('B - PROJETOS E PROGRAMAS'!D21="NÃO",'B - PROJETOS E PROGRAMAS'!D21="N"),"N",""))</f>
        <v/>
      </c>
      <c r="H18" t="str">
        <f>TEXT(IF('B - PROJETOS E PROGRAMAS'!A21="","",'B - PROJETOS E PROGRAMAS'!AB21),"0,00")</f>
        <v/>
      </c>
      <c r="I18" t="str">
        <f>TEXT(IF('B - PROJETOS E PROGRAMAS'!A21="","",'B - PROJETOS E PROGRAMAS'!AC21),"0,00")</f>
        <v/>
      </c>
      <c r="J18" t="str">
        <f>TEXT(IF('B - PROJETOS E PROGRAMAS'!A21="","",'B - PROJETOS E PROGRAMAS'!AD21),"0,00")</f>
        <v/>
      </c>
      <c r="K18" t="str">
        <f>TEXT(IF('B - PROJETOS E PROGRAMAS'!A21="","",'B - PROJETOS E PROGRAMAS'!AE21),"0,00")</f>
        <v/>
      </c>
    </row>
    <row r="19" spans="1:11">
      <c r="A19" t="str">
        <f>IF(D19="","",IF('A - IDENTIFICAÇÃO'!$C$7="","",'A - IDENTIFICAÇÃO'!$C$7))</f>
        <v/>
      </c>
      <c r="B19" t="str">
        <f>IF(D19="","",IF('A - IDENTIFICAÇÃO'!$P$15="","",'A - IDENTIFICAÇÃO'!$P$15))</f>
        <v/>
      </c>
      <c r="C19" t="str">
        <f>IF(D19="","",TEXT(IF('A - IDENTIFICAÇÃO'!$C$2="","",'A - IDENTIFICAÇÃO'!$C$2),"0000"))</f>
        <v/>
      </c>
      <c r="D19" t="str">
        <f>IF('B - PROJETOS E PROGRAMAS'!A22="","",'B - PROJETOS E PROGRAMAS'!A22)</f>
        <v/>
      </c>
      <c r="E19" t="str">
        <f>TEXT(IF('B - PROJETOS E PROGRAMAS'!B22="","",'B - PROJETOS E PROGRAMAS'!B22),"DD/MM/AAAA")</f>
        <v/>
      </c>
      <c r="F19" t="str">
        <f>TEXT(IF('B - PROJETOS E PROGRAMAS'!C22="","",'B - PROJETOS E PROGRAMAS'!C22),"DD/MM/AAAA")</f>
        <v/>
      </c>
      <c r="G19" t="str">
        <f>IF(OR('B - PROJETOS E PROGRAMAS'!D22="SIM",'B - PROJETOS E PROGRAMAS'!D22="S"),"S",IF(OR('B - PROJETOS E PROGRAMAS'!D22="NÃO",'B - PROJETOS E PROGRAMAS'!D22="N"),"N",""))</f>
        <v/>
      </c>
      <c r="H19" t="str">
        <f>TEXT(IF('B - PROJETOS E PROGRAMAS'!A22="","",'B - PROJETOS E PROGRAMAS'!AB22),"0,00")</f>
        <v/>
      </c>
      <c r="I19" t="str">
        <f>TEXT(IF('B - PROJETOS E PROGRAMAS'!A22="","",'B - PROJETOS E PROGRAMAS'!AC22),"0,00")</f>
        <v/>
      </c>
      <c r="J19" t="str">
        <f>TEXT(IF('B - PROJETOS E PROGRAMAS'!A22="","",'B - PROJETOS E PROGRAMAS'!AD22),"0,00")</f>
        <v/>
      </c>
      <c r="K19" t="str">
        <f>TEXT(IF('B - PROJETOS E PROGRAMAS'!A22="","",'B - PROJETOS E PROGRAMAS'!AE22),"0,00")</f>
        <v/>
      </c>
    </row>
    <row r="20" spans="1:11">
      <c r="A20" t="str">
        <f>IF(D20="","",IF('A - IDENTIFICAÇÃO'!$C$7="","",'A - IDENTIFICAÇÃO'!$C$7))</f>
        <v/>
      </c>
      <c r="B20" t="str">
        <f>IF(D20="","",IF('A - IDENTIFICAÇÃO'!$P$15="","",'A - IDENTIFICAÇÃO'!$P$15))</f>
        <v/>
      </c>
      <c r="C20" t="str">
        <f>IF(D20="","",TEXT(IF('A - IDENTIFICAÇÃO'!$C$2="","",'A - IDENTIFICAÇÃO'!$C$2),"0000"))</f>
        <v/>
      </c>
      <c r="D20" t="str">
        <f>IF('B - PROJETOS E PROGRAMAS'!A23="","",'B - PROJETOS E PROGRAMAS'!A23)</f>
        <v/>
      </c>
      <c r="E20" t="str">
        <f>TEXT(IF('B - PROJETOS E PROGRAMAS'!B23="","",'B - PROJETOS E PROGRAMAS'!B23),"DD/MM/AAAA")</f>
        <v/>
      </c>
      <c r="F20" t="str">
        <f>TEXT(IF('B - PROJETOS E PROGRAMAS'!C23="","",'B - PROJETOS E PROGRAMAS'!C23),"DD/MM/AAAA")</f>
        <v/>
      </c>
      <c r="G20" t="str">
        <f>IF(OR('B - PROJETOS E PROGRAMAS'!D23="SIM",'B - PROJETOS E PROGRAMAS'!D23="S"),"S",IF(OR('B - PROJETOS E PROGRAMAS'!D23="NÃO",'B - PROJETOS E PROGRAMAS'!D23="N"),"N",""))</f>
        <v/>
      </c>
      <c r="H20" t="str">
        <f>TEXT(IF('B - PROJETOS E PROGRAMAS'!A23="","",'B - PROJETOS E PROGRAMAS'!AB23),"0,00")</f>
        <v/>
      </c>
      <c r="I20" t="str">
        <f>TEXT(IF('B - PROJETOS E PROGRAMAS'!A23="","",'B - PROJETOS E PROGRAMAS'!AC23),"0,00")</f>
        <v/>
      </c>
      <c r="J20" t="str">
        <f>TEXT(IF('B - PROJETOS E PROGRAMAS'!A23="","",'B - PROJETOS E PROGRAMAS'!AD23),"0,00")</f>
        <v/>
      </c>
      <c r="K20" t="str">
        <f>TEXT(IF('B - PROJETOS E PROGRAMAS'!A23="","",'B - PROJETOS E PROGRAMAS'!AE23),"0,00")</f>
        <v/>
      </c>
    </row>
    <row r="21" spans="1:11">
      <c r="A21" t="str">
        <f>IF(D21="","",IF('A - IDENTIFICAÇÃO'!$C$7="","",'A - IDENTIFICAÇÃO'!$C$7))</f>
        <v/>
      </c>
      <c r="B21" t="str">
        <f>IF(D21="","",IF('A - IDENTIFICAÇÃO'!$P$15="","",'A - IDENTIFICAÇÃO'!$P$15))</f>
        <v/>
      </c>
      <c r="C21" t="str">
        <f>IF(D21="","",TEXT(IF('A - IDENTIFICAÇÃO'!$C$2="","",'A - IDENTIFICAÇÃO'!$C$2),"0000"))</f>
        <v/>
      </c>
      <c r="D21" t="str">
        <f>IF('B - PROJETOS E PROGRAMAS'!A24="","",'B - PROJETOS E PROGRAMAS'!A24)</f>
        <v/>
      </c>
      <c r="E21" t="str">
        <f>TEXT(IF('B - PROJETOS E PROGRAMAS'!B24="","",'B - PROJETOS E PROGRAMAS'!B24),"DD/MM/AAAA")</f>
        <v/>
      </c>
      <c r="F21" t="str">
        <f>TEXT(IF('B - PROJETOS E PROGRAMAS'!C24="","",'B - PROJETOS E PROGRAMAS'!C24),"DD/MM/AAAA")</f>
        <v/>
      </c>
      <c r="G21" t="str">
        <f>IF(OR('B - PROJETOS E PROGRAMAS'!D24="SIM",'B - PROJETOS E PROGRAMAS'!D24="S"),"S",IF(OR('B - PROJETOS E PROGRAMAS'!D24="NÃO",'B - PROJETOS E PROGRAMAS'!D24="N"),"N",""))</f>
        <v/>
      </c>
      <c r="H21" t="str">
        <f>TEXT(IF('B - PROJETOS E PROGRAMAS'!A24="","",'B - PROJETOS E PROGRAMAS'!AB24),"0,00")</f>
        <v/>
      </c>
      <c r="I21" t="str">
        <f>TEXT(IF('B - PROJETOS E PROGRAMAS'!A24="","",'B - PROJETOS E PROGRAMAS'!AC24),"0,00")</f>
        <v/>
      </c>
      <c r="J21" t="str">
        <f>TEXT(IF('B - PROJETOS E PROGRAMAS'!A24="","",'B - PROJETOS E PROGRAMAS'!AD24),"0,00")</f>
        <v/>
      </c>
      <c r="K21" t="str">
        <f>TEXT(IF('B - PROJETOS E PROGRAMAS'!A24="","",'B - PROJETOS E PROGRAMAS'!AE24),"0,00")</f>
        <v/>
      </c>
    </row>
    <row r="22" spans="1:11">
      <c r="A22" t="str">
        <f>IF(D22="","",IF('A - IDENTIFICAÇÃO'!$C$7="","",'A - IDENTIFICAÇÃO'!$C$7))</f>
        <v/>
      </c>
      <c r="B22" t="str">
        <f>IF(D22="","",IF('A - IDENTIFICAÇÃO'!$P$15="","",'A - IDENTIFICAÇÃO'!$P$15))</f>
        <v/>
      </c>
      <c r="C22" t="str">
        <f>IF(D22="","",TEXT(IF('A - IDENTIFICAÇÃO'!$C$2="","",'A - IDENTIFICAÇÃO'!$C$2),"0000"))</f>
        <v/>
      </c>
      <c r="D22" t="str">
        <f>IF('B - PROJETOS E PROGRAMAS'!A25="","",'B - PROJETOS E PROGRAMAS'!A25)</f>
        <v/>
      </c>
      <c r="E22" t="str">
        <f>TEXT(IF('B - PROJETOS E PROGRAMAS'!B25="","",'B - PROJETOS E PROGRAMAS'!B25),"DD/MM/AAAA")</f>
        <v/>
      </c>
      <c r="F22" t="str">
        <f>TEXT(IF('B - PROJETOS E PROGRAMAS'!C25="","",'B - PROJETOS E PROGRAMAS'!C25),"DD/MM/AAAA")</f>
        <v/>
      </c>
      <c r="G22" t="str">
        <f>IF(OR('B - PROJETOS E PROGRAMAS'!D25="SIM",'B - PROJETOS E PROGRAMAS'!D25="S"),"S",IF(OR('B - PROJETOS E PROGRAMAS'!D25="NÃO",'B - PROJETOS E PROGRAMAS'!D25="N"),"N",""))</f>
        <v/>
      </c>
      <c r="H22" t="str">
        <f>TEXT(IF('B - PROJETOS E PROGRAMAS'!A25="","",'B - PROJETOS E PROGRAMAS'!AB25),"0,00")</f>
        <v/>
      </c>
      <c r="I22" t="str">
        <f>TEXT(IF('B - PROJETOS E PROGRAMAS'!A25="","",'B - PROJETOS E PROGRAMAS'!AC25),"0,00")</f>
        <v/>
      </c>
      <c r="J22" t="str">
        <f>TEXT(IF('B - PROJETOS E PROGRAMAS'!A25="","",'B - PROJETOS E PROGRAMAS'!AD25),"0,00")</f>
        <v/>
      </c>
      <c r="K22" t="str">
        <f>TEXT(IF('B - PROJETOS E PROGRAMAS'!A25="","",'B - PROJETOS E PROGRAMAS'!AE25),"0,00")</f>
        <v/>
      </c>
    </row>
    <row r="23" spans="1:11">
      <c r="A23" t="str">
        <f>IF(D23="","",IF('A - IDENTIFICAÇÃO'!$C$7="","",'A - IDENTIFICAÇÃO'!$C$7))</f>
        <v/>
      </c>
      <c r="B23" t="str">
        <f>IF(D23="","",IF('A - IDENTIFICAÇÃO'!$P$15="","",'A - IDENTIFICAÇÃO'!$P$15))</f>
        <v/>
      </c>
      <c r="C23" t="str">
        <f>IF(D23="","",TEXT(IF('A - IDENTIFICAÇÃO'!$C$2="","",'A - IDENTIFICAÇÃO'!$C$2),"0000"))</f>
        <v/>
      </c>
      <c r="D23" t="str">
        <f>IF('B - PROJETOS E PROGRAMAS'!A26="","",'B - PROJETOS E PROGRAMAS'!A26)</f>
        <v/>
      </c>
      <c r="E23" t="str">
        <f>TEXT(IF('B - PROJETOS E PROGRAMAS'!B26="","",'B - PROJETOS E PROGRAMAS'!B26),"DD/MM/AAAA")</f>
        <v/>
      </c>
      <c r="F23" t="str">
        <f>TEXT(IF('B - PROJETOS E PROGRAMAS'!C26="","",'B - PROJETOS E PROGRAMAS'!C26),"DD/MM/AAAA")</f>
        <v/>
      </c>
      <c r="G23" t="str">
        <f>IF(OR('B - PROJETOS E PROGRAMAS'!D26="SIM",'B - PROJETOS E PROGRAMAS'!D26="S"),"S",IF(OR('B - PROJETOS E PROGRAMAS'!D26="NÃO",'B - PROJETOS E PROGRAMAS'!D26="N"),"N",""))</f>
        <v/>
      </c>
      <c r="H23" t="str">
        <f>TEXT(IF('B - PROJETOS E PROGRAMAS'!A26="","",'B - PROJETOS E PROGRAMAS'!AB26),"0,00")</f>
        <v/>
      </c>
      <c r="I23" t="str">
        <f>TEXT(IF('B - PROJETOS E PROGRAMAS'!A26="","",'B - PROJETOS E PROGRAMAS'!AC26),"0,00")</f>
        <v/>
      </c>
      <c r="J23" t="str">
        <f>TEXT(IF('B - PROJETOS E PROGRAMAS'!A26="","",'B - PROJETOS E PROGRAMAS'!AD26),"0,00")</f>
        <v/>
      </c>
      <c r="K23" t="str">
        <f>TEXT(IF('B - PROJETOS E PROGRAMAS'!A26="","",'B - PROJETOS E PROGRAMAS'!AE26),"0,00")</f>
        <v/>
      </c>
    </row>
    <row r="24" spans="1:11">
      <c r="A24" t="str">
        <f>IF(D24="","",IF('A - IDENTIFICAÇÃO'!$C$7="","",'A - IDENTIFICAÇÃO'!$C$7))</f>
        <v/>
      </c>
      <c r="B24" t="str">
        <f>IF(D24="","",IF('A - IDENTIFICAÇÃO'!$P$15="","",'A - IDENTIFICAÇÃO'!$P$15))</f>
        <v/>
      </c>
      <c r="C24" t="str">
        <f>IF(D24="","",TEXT(IF('A - IDENTIFICAÇÃO'!$C$2="","",'A - IDENTIFICAÇÃO'!$C$2),"0000"))</f>
        <v/>
      </c>
      <c r="D24" t="str">
        <f>IF('B - PROJETOS E PROGRAMAS'!A27="","",'B - PROJETOS E PROGRAMAS'!A27)</f>
        <v/>
      </c>
      <c r="E24" t="str">
        <f>TEXT(IF('B - PROJETOS E PROGRAMAS'!B27="","",'B - PROJETOS E PROGRAMAS'!B27),"DD/MM/AAAA")</f>
        <v/>
      </c>
      <c r="F24" t="str">
        <f>TEXT(IF('B - PROJETOS E PROGRAMAS'!C27="","",'B - PROJETOS E PROGRAMAS'!C27),"DD/MM/AAAA")</f>
        <v/>
      </c>
      <c r="G24" t="str">
        <f>IF(OR('B - PROJETOS E PROGRAMAS'!D27="SIM",'B - PROJETOS E PROGRAMAS'!D27="S"),"S",IF(OR('B - PROJETOS E PROGRAMAS'!D27="NÃO",'B - PROJETOS E PROGRAMAS'!D27="N"),"N",""))</f>
        <v/>
      </c>
      <c r="H24" t="str">
        <f>TEXT(IF('B - PROJETOS E PROGRAMAS'!A27="","",'B - PROJETOS E PROGRAMAS'!AB27),"0,00")</f>
        <v/>
      </c>
      <c r="I24" t="str">
        <f>TEXT(IF('B - PROJETOS E PROGRAMAS'!A27="","",'B - PROJETOS E PROGRAMAS'!AC27),"0,00")</f>
        <v/>
      </c>
      <c r="J24" t="str">
        <f>TEXT(IF('B - PROJETOS E PROGRAMAS'!A27="","",'B - PROJETOS E PROGRAMAS'!AD27),"0,00")</f>
        <v/>
      </c>
      <c r="K24" t="str">
        <f>TEXT(IF('B - PROJETOS E PROGRAMAS'!A27="","",'B - PROJETOS E PROGRAMAS'!AE27),"0,00")</f>
        <v/>
      </c>
    </row>
    <row r="25" spans="1:11">
      <c r="A25" t="str">
        <f>IF(D25="","",IF('A - IDENTIFICAÇÃO'!$C$7="","",'A - IDENTIFICAÇÃO'!$C$7))</f>
        <v/>
      </c>
      <c r="B25" t="str">
        <f>IF(D25="","",IF('A - IDENTIFICAÇÃO'!$P$15="","",'A - IDENTIFICAÇÃO'!$P$15))</f>
        <v/>
      </c>
      <c r="C25" t="str">
        <f>IF(D25="","",TEXT(IF('A - IDENTIFICAÇÃO'!$C$2="","",'A - IDENTIFICAÇÃO'!$C$2),"0000"))</f>
        <v/>
      </c>
      <c r="D25" t="str">
        <f>IF('B - PROJETOS E PROGRAMAS'!A28="","",'B - PROJETOS E PROGRAMAS'!A28)</f>
        <v/>
      </c>
      <c r="E25" t="str">
        <f>TEXT(IF('B - PROJETOS E PROGRAMAS'!B28="","",'B - PROJETOS E PROGRAMAS'!B28),"DD/MM/AAAA")</f>
        <v/>
      </c>
      <c r="F25" t="str">
        <f>TEXT(IF('B - PROJETOS E PROGRAMAS'!C28="","",'B - PROJETOS E PROGRAMAS'!C28),"DD/MM/AAAA")</f>
        <v/>
      </c>
      <c r="G25" t="str">
        <f>IF(OR('B - PROJETOS E PROGRAMAS'!D28="SIM",'B - PROJETOS E PROGRAMAS'!D28="S"),"S",IF(OR('B - PROJETOS E PROGRAMAS'!D28="NÃO",'B - PROJETOS E PROGRAMAS'!D28="N"),"N",""))</f>
        <v/>
      </c>
      <c r="H25" t="str">
        <f>TEXT(IF('B - PROJETOS E PROGRAMAS'!A28="","",'B - PROJETOS E PROGRAMAS'!AB28),"0,00")</f>
        <v/>
      </c>
      <c r="I25" t="str">
        <f>TEXT(IF('B - PROJETOS E PROGRAMAS'!A28="","",'B - PROJETOS E PROGRAMAS'!AC28),"0,00")</f>
        <v/>
      </c>
      <c r="J25" t="str">
        <f>TEXT(IF('B - PROJETOS E PROGRAMAS'!A28="","",'B - PROJETOS E PROGRAMAS'!AD28),"0,00")</f>
        <v/>
      </c>
      <c r="K25" t="str">
        <f>TEXT(IF('B - PROJETOS E PROGRAMAS'!A28="","",'B - PROJETOS E PROGRAMAS'!AE28),"0,00")</f>
        <v/>
      </c>
    </row>
    <row r="26" spans="1:11">
      <c r="A26" t="str">
        <f>IF(D26="","",IF('A - IDENTIFICAÇÃO'!$C$7="","",'A - IDENTIFICAÇÃO'!$C$7))</f>
        <v/>
      </c>
      <c r="B26" t="str">
        <f>IF(D26="","",IF('A - IDENTIFICAÇÃO'!$P$15="","",'A - IDENTIFICAÇÃO'!$P$15))</f>
        <v/>
      </c>
      <c r="C26" t="str">
        <f>IF(D26="","",TEXT(IF('A - IDENTIFICAÇÃO'!$C$2="","",'A - IDENTIFICAÇÃO'!$C$2),"0000"))</f>
        <v/>
      </c>
      <c r="D26" t="str">
        <f>IF('B - PROJETOS E PROGRAMAS'!A29="","",'B - PROJETOS E PROGRAMAS'!A29)</f>
        <v/>
      </c>
      <c r="E26" t="str">
        <f>TEXT(IF('B - PROJETOS E PROGRAMAS'!B29="","",'B - PROJETOS E PROGRAMAS'!B29),"DD/MM/AAAA")</f>
        <v/>
      </c>
      <c r="F26" t="str">
        <f>TEXT(IF('B - PROJETOS E PROGRAMAS'!C29="","",'B - PROJETOS E PROGRAMAS'!C29),"DD/MM/AAAA")</f>
        <v/>
      </c>
      <c r="G26" t="str">
        <f>IF(OR('B - PROJETOS E PROGRAMAS'!D29="SIM",'B - PROJETOS E PROGRAMAS'!D29="S"),"S",IF(OR('B - PROJETOS E PROGRAMAS'!D29="NÃO",'B - PROJETOS E PROGRAMAS'!D29="N"),"N",""))</f>
        <v/>
      </c>
      <c r="H26" t="str">
        <f>TEXT(IF('B - PROJETOS E PROGRAMAS'!A29="","",'B - PROJETOS E PROGRAMAS'!AB29),"0,00")</f>
        <v/>
      </c>
      <c r="I26" t="str">
        <f>TEXT(IF('B - PROJETOS E PROGRAMAS'!A29="","",'B - PROJETOS E PROGRAMAS'!AC29),"0,00")</f>
        <v/>
      </c>
      <c r="J26" t="str">
        <f>TEXT(IF('B - PROJETOS E PROGRAMAS'!A29="","",'B - PROJETOS E PROGRAMAS'!AD29),"0,00")</f>
        <v/>
      </c>
      <c r="K26" t="str">
        <f>TEXT(IF('B - PROJETOS E PROGRAMAS'!A29="","",'B - PROJETOS E PROGRAMAS'!AE29),"0,00")</f>
        <v/>
      </c>
    </row>
    <row r="27" spans="1:11">
      <c r="A27" t="str">
        <f>IF(D27="","",IF('A - IDENTIFICAÇÃO'!$C$7="","",'A - IDENTIFICAÇÃO'!$C$7))</f>
        <v/>
      </c>
      <c r="B27" t="str">
        <f>IF(D27="","",IF('A - IDENTIFICAÇÃO'!$P$15="","",'A - IDENTIFICAÇÃO'!$P$15))</f>
        <v/>
      </c>
      <c r="C27" t="str">
        <f>IF(D27="","",TEXT(IF('A - IDENTIFICAÇÃO'!$C$2="","",'A - IDENTIFICAÇÃO'!$C$2),"0000"))</f>
        <v/>
      </c>
      <c r="D27" t="str">
        <f>IF('B - PROJETOS E PROGRAMAS'!A30="","",'B - PROJETOS E PROGRAMAS'!A30)</f>
        <v/>
      </c>
      <c r="E27" t="str">
        <f>TEXT(IF('B - PROJETOS E PROGRAMAS'!B30="","",'B - PROJETOS E PROGRAMAS'!B30),"DD/MM/AAAA")</f>
        <v/>
      </c>
      <c r="F27" t="str">
        <f>TEXT(IF('B - PROJETOS E PROGRAMAS'!C30="","",'B - PROJETOS E PROGRAMAS'!C30),"DD/MM/AAAA")</f>
        <v/>
      </c>
      <c r="G27" t="str">
        <f>IF(OR('B - PROJETOS E PROGRAMAS'!D30="SIM",'B - PROJETOS E PROGRAMAS'!D30="S"),"S",IF(OR('B - PROJETOS E PROGRAMAS'!D30="NÃO",'B - PROJETOS E PROGRAMAS'!D30="N"),"N",""))</f>
        <v/>
      </c>
      <c r="H27" t="str">
        <f>TEXT(IF('B - PROJETOS E PROGRAMAS'!A30="","",'B - PROJETOS E PROGRAMAS'!AB30),"0,00")</f>
        <v/>
      </c>
      <c r="I27" t="str">
        <f>TEXT(IF('B - PROJETOS E PROGRAMAS'!A30="","",'B - PROJETOS E PROGRAMAS'!AC30),"0,00")</f>
        <v/>
      </c>
      <c r="J27" t="str">
        <f>TEXT(IF('B - PROJETOS E PROGRAMAS'!A30="","",'B - PROJETOS E PROGRAMAS'!AD30),"0,00")</f>
        <v/>
      </c>
      <c r="K27" t="str">
        <f>TEXT(IF('B - PROJETOS E PROGRAMAS'!A30="","",'B - PROJETOS E PROGRAMAS'!AE30),"0,00")</f>
        <v/>
      </c>
    </row>
    <row r="28" spans="1:11">
      <c r="A28" t="str">
        <f>IF(D28="","",IF('A - IDENTIFICAÇÃO'!$C$7="","",'A - IDENTIFICAÇÃO'!$C$7))</f>
        <v/>
      </c>
      <c r="B28" t="str">
        <f>IF(D28="","",IF('A - IDENTIFICAÇÃO'!$P$15="","",'A - IDENTIFICAÇÃO'!$P$15))</f>
        <v/>
      </c>
      <c r="C28" t="str">
        <f>IF(D28="","",TEXT(IF('A - IDENTIFICAÇÃO'!$C$2="","",'A - IDENTIFICAÇÃO'!$C$2),"0000"))</f>
        <v/>
      </c>
      <c r="D28" t="str">
        <f>IF('B - PROJETOS E PROGRAMAS'!A31="","",'B - PROJETOS E PROGRAMAS'!A31)</f>
        <v/>
      </c>
      <c r="E28" t="str">
        <f>TEXT(IF('B - PROJETOS E PROGRAMAS'!B31="","",'B - PROJETOS E PROGRAMAS'!B31),"DD/MM/AAAA")</f>
        <v/>
      </c>
      <c r="F28" t="str">
        <f>TEXT(IF('B - PROJETOS E PROGRAMAS'!C31="","",'B - PROJETOS E PROGRAMAS'!C31),"DD/MM/AAAA")</f>
        <v/>
      </c>
      <c r="G28" t="str">
        <f>IF(OR('B - PROJETOS E PROGRAMAS'!D31="SIM",'B - PROJETOS E PROGRAMAS'!D31="S"),"S",IF(OR('B - PROJETOS E PROGRAMAS'!D31="NÃO",'B - PROJETOS E PROGRAMAS'!D31="N"),"N",""))</f>
        <v/>
      </c>
      <c r="H28" t="str">
        <f>TEXT(IF('B - PROJETOS E PROGRAMAS'!A31="","",'B - PROJETOS E PROGRAMAS'!AB31),"0,00")</f>
        <v/>
      </c>
      <c r="I28" t="str">
        <f>TEXT(IF('B - PROJETOS E PROGRAMAS'!A31="","",'B - PROJETOS E PROGRAMAS'!AC31),"0,00")</f>
        <v/>
      </c>
      <c r="J28" t="str">
        <f>TEXT(IF('B - PROJETOS E PROGRAMAS'!A31="","",'B - PROJETOS E PROGRAMAS'!AD31),"0,00")</f>
        <v/>
      </c>
      <c r="K28" t="str">
        <f>TEXT(IF('B - PROJETOS E PROGRAMAS'!A31="","",'B - PROJETOS E PROGRAMAS'!AE31),"0,00")</f>
        <v/>
      </c>
    </row>
    <row r="29" spans="1:11">
      <c r="A29" t="str">
        <f>IF(D29="","",IF('A - IDENTIFICAÇÃO'!$C$7="","",'A - IDENTIFICAÇÃO'!$C$7))</f>
        <v/>
      </c>
      <c r="B29" t="str">
        <f>IF(D29="","",IF('A - IDENTIFICAÇÃO'!$P$15="","",'A - IDENTIFICAÇÃO'!$P$15))</f>
        <v/>
      </c>
      <c r="C29" t="str">
        <f>IF(D29="","",TEXT(IF('A - IDENTIFICAÇÃO'!$C$2="","",'A - IDENTIFICAÇÃO'!$C$2),"0000"))</f>
        <v/>
      </c>
      <c r="D29" t="str">
        <f>IF('B - PROJETOS E PROGRAMAS'!A32="","",'B - PROJETOS E PROGRAMAS'!A32)</f>
        <v/>
      </c>
      <c r="E29" t="str">
        <f>TEXT(IF('B - PROJETOS E PROGRAMAS'!B32="","",'B - PROJETOS E PROGRAMAS'!B32),"DD/MM/AAAA")</f>
        <v/>
      </c>
      <c r="F29" t="str">
        <f>TEXT(IF('B - PROJETOS E PROGRAMAS'!C32="","",'B - PROJETOS E PROGRAMAS'!C32),"DD/MM/AAAA")</f>
        <v/>
      </c>
      <c r="G29" t="str">
        <f>IF(OR('B - PROJETOS E PROGRAMAS'!D32="SIM",'B - PROJETOS E PROGRAMAS'!D32="S"),"S",IF(OR('B - PROJETOS E PROGRAMAS'!D32="NÃO",'B - PROJETOS E PROGRAMAS'!D32="N"),"N",""))</f>
        <v/>
      </c>
      <c r="H29" t="str">
        <f>TEXT(IF('B - PROJETOS E PROGRAMAS'!A32="","",'B - PROJETOS E PROGRAMAS'!AB32),"0,00")</f>
        <v/>
      </c>
      <c r="I29" t="str">
        <f>TEXT(IF('B - PROJETOS E PROGRAMAS'!A32="","",'B - PROJETOS E PROGRAMAS'!AC32),"0,00")</f>
        <v/>
      </c>
      <c r="J29" t="str">
        <f>TEXT(IF('B - PROJETOS E PROGRAMAS'!A32="","",'B - PROJETOS E PROGRAMAS'!AD32),"0,00")</f>
        <v/>
      </c>
      <c r="K29" t="str">
        <f>TEXT(IF('B - PROJETOS E PROGRAMAS'!A32="","",'B - PROJETOS E PROGRAMAS'!AE32),"0,00")</f>
        <v/>
      </c>
    </row>
    <row r="30" spans="1:11">
      <c r="A30" t="str">
        <f>IF(D30="","",IF('A - IDENTIFICAÇÃO'!$C$7="","",'A - IDENTIFICAÇÃO'!$C$7))</f>
        <v/>
      </c>
      <c r="B30" t="str">
        <f>IF(D30="","",IF('A - IDENTIFICAÇÃO'!$P$15="","",'A - IDENTIFICAÇÃO'!$P$15))</f>
        <v/>
      </c>
      <c r="C30" t="str">
        <f>IF(D30="","",TEXT(IF('A - IDENTIFICAÇÃO'!$C$2="","",'A - IDENTIFICAÇÃO'!$C$2),"0000"))</f>
        <v/>
      </c>
      <c r="D30" t="str">
        <f>IF('B - PROJETOS E PROGRAMAS'!A33="","",'B - PROJETOS E PROGRAMAS'!A33)</f>
        <v/>
      </c>
      <c r="E30" t="str">
        <f>TEXT(IF('B - PROJETOS E PROGRAMAS'!B33="","",'B - PROJETOS E PROGRAMAS'!B33),"DD/MM/AAAA")</f>
        <v/>
      </c>
      <c r="F30" t="str">
        <f>TEXT(IF('B - PROJETOS E PROGRAMAS'!C33="","",'B - PROJETOS E PROGRAMAS'!C33),"DD/MM/AAAA")</f>
        <v/>
      </c>
      <c r="G30" t="str">
        <f>IF(OR('B - PROJETOS E PROGRAMAS'!D33="SIM",'B - PROJETOS E PROGRAMAS'!D33="S"),"S",IF(OR('B - PROJETOS E PROGRAMAS'!D33="NÃO",'B - PROJETOS E PROGRAMAS'!D33="N"),"N",""))</f>
        <v/>
      </c>
      <c r="H30" t="str">
        <f>TEXT(IF('B - PROJETOS E PROGRAMAS'!A33="","",'B - PROJETOS E PROGRAMAS'!AB33),"0,00")</f>
        <v/>
      </c>
      <c r="I30" t="str">
        <f>TEXT(IF('B - PROJETOS E PROGRAMAS'!A33="","",'B - PROJETOS E PROGRAMAS'!AC33),"0,00")</f>
        <v/>
      </c>
      <c r="J30" t="str">
        <f>TEXT(IF('B - PROJETOS E PROGRAMAS'!A33="","",'B - PROJETOS E PROGRAMAS'!AD33),"0,00")</f>
        <v/>
      </c>
      <c r="K30" t="str">
        <f>TEXT(IF('B - PROJETOS E PROGRAMAS'!A33="","",'B - PROJETOS E PROGRAMAS'!AE33),"0,00")</f>
        <v/>
      </c>
    </row>
    <row r="31" spans="1:11">
      <c r="A31" t="str">
        <f>IF(D31="","",IF('A - IDENTIFICAÇÃO'!$C$7="","",'A - IDENTIFICAÇÃO'!$C$7))</f>
        <v/>
      </c>
      <c r="B31" t="str">
        <f>IF(D31="","",IF('A - IDENTIFICAÇÃO'!$P$15="","",'A - IDENTIFICAÇÃO'!$P$15))</f>
        <v/>
      </c>
      <c r="C31" t="str">
        <f>IF(D31="","",TEXT(IF('A - IDENTIFICAÇÃO'!$C$2="","",'A - IDENTIFICAÇÃO'!$C$2),"0000"))</f>
        <v/>
      </c>
      <c r="D31" t="str">
        <f>IF('B - PROJETOS E PROGRAMAS'!A34="","",'B - PROJETOS E PROGRAMAS'!A34)</f>
        <v/>
      </c>
      <c r="E31" t="str">
        <f>TEXT(IF('B - PROJETOS E PROGRAMAS'!B34="","",'B - PROJETOS E PROGRAMAS'!B34),"DD/MM/AAAA")</f>
        <v/>
      </c>
      <c r="F31" t="str">
        <f>TEXT(IF('B - PROJETOS E PROGRAMAS'!C34="","",'B - PROJETOS E PROGRAMAS'!C34),"DD/MM/AAAA")</f>
        <v/>
      </c>
      <c r="G31" t="str">
        <f>IF(OR('B - PROJETOS E PROGRAMAS'!D34="SIM",'B - PROJETOS E PROGRAMAS'!D34="S"),"S",IF(OR('B - PROJETOS E PROGRAMAS'!D34="NÃO",'B - PROJETOS E PROGRAMAS'!D34="N"),"N",""))</f>
        <v/>
      </c>
      <c r="H31" t="str">
        <f>TEXT(IF('B - PROJETOS E PROGRAMAS'!A34="","",'B - PROJETOS E PROGRAMAS'!AB34),"0,00")</f>
        <v/>
      </c>
      <c r="I31" t="str">
        <f>TEXT(IF('B - PROJETOS E PROGRAMAS'!A34="","",'B - PROJETOS E PROGRAMAS'!AC34),"0,00")</f>
        <v/>
      </c>
      <c r="J31" t="str">
        <f>TEXT(IF('B - PROJETOS E PROGRAMAS'!A34="","",'B - PROJETOS E PROGRAMAS'!AD34),"0,00")</f>
        <v/>
      </c>
      <c r="K31" t="str">
        <f>TEXT(IF('B - PROJETOS E PROGRAMAS'!A34="","",'B - PROJETOS E PROGRAMAS'!AE34),"0,00")</f>
        <v/>
      </c>
    </row>
    <row r="32" spans="1:11">
      <c r="A32" t="str">
        <f>IF(D32="","",IF('A - IDENTIFICAÇÃO'!$C$7="","",'A - IDENTIFICAÇÃO'!$C$7))</f>
        <v/>
      </c>
      <c r="B32" t="str">
        <f>IF(D32="","",IF('A - IDENTIFICAÇÃO'!$P$15="","",'A - IDENTIFICAÇÃO'!$P$15))</f>
        <v/>
      </c>
      <c r="C32" t="str">
        <f>IF(D32="","",TEXT(IF('A - IDENTIFICAÇÃO'!$C$2="","",'A - IDENTIFICAÇÃO'!$C$2),"0000"))</f>
        <v/>
      </c>
      <c r="D32" t="str">
        <f>IF('B - PROJETOS E PROGRAMAS'!A35="","",'B - PROJETOS E PROGRAMAS'!A35)</f>
        <v/>
      </c>
      <c r="E32" t="str">
        <f>TEXT(IF('B - PROJETOS E PROGRAMAS'!B35="","",'B - PROJETOS E PROGRAMAS'!B35),"DD/MM/AAAA")</f>
        <v/>
      </c>
      <c r="F32" t="str">
        <f>TEXT(IF('B - PROJETOS E PROGRAMAS'!C35="","",'B - PROJETOS E PROGRAMAS'!C35),"DD/MM/AAAA")</f>
        <v/>
      </c>
      <c r="G32" t="str">
        <f>IF(OR('B - PROJETOS E PROGRAMAS'!D35="SIM",'B - PROJETOS E PROGRAMAS'!D35="S"),"S",IF(OR('B - PROJETOS E PROGRAMAS'!D35="NÃO",'B - PROJETOS E PROGRAMAS'!D35="N"),"N",""))</f>
        <v/>
      </c>
      <c r="H32" t="str">
        <f>TEXT(IF('B - PROJETOS E PROGRAMAS'!A35="","",'B - PROJETOS E PROGRAMAS'!AB35),"0,00")</f>
        <v/>
      </c>
      <c r="I32" t="str">
        <f>TEXT(IF('B - PROJETOS E PROGRAMAS'!A35="","",'B - PROJETOS E PROGRAMAS'!AC35),"0,00")</f>
        <v/>
      </c>
      <c r="J32" t="str">
        <f>TEXT(IF('B - PROJETOS E PROGRAMAS'!A35="","",'B - PROJETOS E PROGRAMAS'!AD35),"0,00")</f>
        <v/>
      </c>
      <c r="K32" t="str">
        <f>TEXT(IF('B - PROJETOS E PROGRAMAS'!A35="","",'B - PROJETOS E PROGRAMAS'!AE35),"0,00")</f>
        <v/>
      </c>
    </row>
    <row r="33" spans="1:11">
      <c r="A33" t="str">
        <f>IF(D33="","",IF('A - IDENTIFICAÇÃO'!$C$7="","",'A - IDENTIFICAÇÃO'!$C$7))</f>
        <v/>
      </c>
      <c r="B33" t="str">
        <f>IF(D33="","",IF('A - IDENTIFICAÇÃO'!$P$15="","",'A - IDENTIFICAÇÃO'!$P$15))</f>
        <v/>
      </c>
      <c r="C33" t="str">
        <f>IF(D33="","",TEXT(IF('A - IDENTIFICAÇÃO'!$C$2="","",'A - IDENTIFICAÇÃO'!$C$2),"0000"))</f>
        <v/>
      </c>
      <c r="D33" t="str">
        <f>IF('B - PROJETOS E PROGRAMAS'!A36="","",'B - PROJETOS E PROGRAMAS'!A36)</f>
        <v/>
      </c>
      <c r="E33" t="str">
        <f>TEXT(IF('B - PROJETOS E PROGRAMAS'!B36="","",'B - PROJETOS E PROGRAMAS'!B36),"DD/MM/AAAA")</f>
        <v/>
      </c>
      <c r="F33" t="str">
        <f>TEXT(IF('B - PROJETOS E PROGRAMAS'!C36="","",'B - PROJETOS E PROGRAMAS'!C36),"DD/MM/AAAA")</f>
        <v/>
      </c>
      <c r="G33" t="str">
        <f>IF(OR('B - PROJETOS E PROGRAMAS'!D36="SIM",'B - PROJETOS E PROGRAMAS'!D36="S"),"S",IF(OR('B - PROJETOS E PROGRAMAS'!D36="NÃO",'B - PROJETOS E PROGRAMAS'!D36="N"),"N",""))</f>
        <v/>
      </c>
      <c r="H33" t="str">
        <f>TEXT(IF('B - PROJETOS E PROGRAMAS'!A36="","",'B - PROJETOS E PROGRAMAS'!AB36),"0,00")</f>
        <v/>
      </c>
      <c r="I33" t="str">
        <f>TEXT(IF('B - PROJETOS E PROGRAMAS'!A36="","",'B - PROJETOS E PROGRAMAS'!AC36),"0,00")</f>
        <v/>
      </c>
      <c r="J33" t="str">
        <f>TEXT(IF('B - PROJETOS E PROGRAMAS'!A36="","",'B - PROJETOS E PROGRAMAS'!AD36),"0,00")</f>
        <v/>
      </c>
      <c r="K33" t="str">
        <f>TEXT(IF('B - PROJETOS E PROGRAMAS'!A36="","",'B - PROJETOS E PROGRAMAS'!AE36),"0,00")</f>
        <v/>
      </c>
    </row>
    <row r="34" spans="1:11">
      <c r="A34" t="str">
        <f>IF(D34="","",IF('A - IDENTIFICAÇÃO'!$C$7="","",'A - IDENTIFICAÇÃO'!$C$7))</f>
        <v/>
      </c>
      <c r="B34" t="str">
        <f>IF(D34="","",IF('A - IDENTIFICAÇÃO'!$P$15="","",'A - IDENTIFICAÇÃO'!$P$15))</f>
        <v/>
      </c>
      <c r="C34" t="str">
        <f>IF(D34="","",TEXT(IF('A - IDENTIFICAÇÃO'!$C$2="","",'A - IDENTIFICAÇÃO'!$C$2),"0000"))</f>
        <v/>
      </c>
      <c r="D34" t="str">
        <f>IF('B - PROJETOS E PROGRAMAS'!A37="","",'B - PROJETOS E PROGRAMAS'!A37)</f>
        <v/>
      </c>
      <c r="E34" t="str">
        <f>TEXT(IF('B - PROJETOS E PROGRAMAS'!B37="","",'B - PROJETOS E PROGRAMAS'!B37),"DD/MM/AAAA")</f>
        <v/>
      </c>
      <c r="F34" t="str">
        <f>TEXT(IF('B - PROJETOS E PROGRAMAS'!C37="","",'B - PROJETOS E PROGRAMAS'!C37),"DD/MM/AAAA")</f>
        <v/>
      </c>
      <c r="G34" t="str">
        <f>IF(OR('B - PROJETOS E PROGRAMAS'!D37="SIM",'B - PROJETOS E PROGRAMAS'!D37="S"),"S",IF(OR('B - PROJETOS E PROGRAMAS'!D37="NÃO",'B - PROJETOS E PROGRAMAS'!D37="N"),"N",""))</f>
        <v/>
      </c>
      <c r="H34" t="str">
        <f>TEXT(IF('B - PROJETOS E PROGRAMAS'!A37="","",'B - PROJETOS E PROGRAMAS'!AB37),"0,00")</f>
        <v/>
      </c>
      <c r="I34" t="str">
        <f>TEXT(IF('B - PROJETOS E PROGRAMAS'!A37="","",'B - PROJETOS E PROGRAMAS'!AC37),"0,00")</f>
        <v/>
      </c>
      <c r="J34" t="str">
        <f>TEXT(IF('B - PROJETOS E PROGRAMAS'!A37="","",'B - PROJETOS E PROGRAMAS'!AD37),"0,00")</f>
        <v/>
      </c>
      <c r="K34" t="str">
        <f>TEXT(IF('B - PROJETOS E PROGRAMAS'!A37="","",'B - PROJETOS E PROGRAMAS'!AE37),"0,00")</f>
        <v/>
      </c>
    </row>
    <row r="35" spans="1:11">
      <c r="A35" t="str">
        <f>IF(D35="","",IF('A - IDENTIFICAÇÃO'!$C$7="","",'A - IDENTIFICAÇÃO'!$C$7))</f>
        <v/>
      </c>
      <c r="B35" t="str">
        <f>IF(D35="","",IF('A - IDENTIFICAÇÃO'!$P$15="","",'A - IDENTIFICAÇÃO'!$P$15))</f>
        <v/>
      </c>
      <c r="C35" t="str">
        <f>IF(D35="","",TEXT(IF('A - IDENTIFICAÇÃO'!$C$2="","",'A - IDENTIFICAÇÃO'!$C$2),"0000"))</f>
        <v/>
      </c>
      <c r="D35" t="str">
        <f>IF('B - PROJETOS E PROGRAMAS'!A38="","",'B - PROJETOS E PROGRAMAS'!A38)</f>
        <v/>
      </c>
      <c r="E35" t="str">
        <f>TEXT(IF('B - PROJETOS E PROGRAMAS'!B38="","",'B - PROJETOS E PROGRAMAS'!B38),"DD/MM/AAAA")</f>
        <v/>
      </c>
      <c r="F35" t="str">
        <f>TEXT(IF('B - PROJETOS E PROGRAMAS'!C38="","",'B - PROJETOS E PROGRAMAS'!C38),"DD/MM/AAAA")</f>
        <v/>
      </c>
      <c r="G35" t="str">
        <f>IF(OR('B - PROJETOS E PROGRAMAS'!D38="SIM",'B - PROJETOS E PROGRAMAS'!D38="S"),"S",IF(OR('B - PROJETOS E PROGRAMAS'!D38="NÃO",'B - PROJETOS E PROGRAMAS'!D38="N"),"N",""))</f>
        <v/>
      </c>
      <c r="H35" t="str">
        <f>TEXT(IF('B - PROJETOS E PROGRAMAS'!A38="","",'B - PROJETOS E PROGRAMAS'!AB38),"0,00")</f>
        <v/>
      </c>
      <c r="I35" t="str">
        <f>TEXT(IF('B - PROJETOS E PROGRAMAS'!A38="","",'B - PROJETOS E PROGRAMAS'!AC38),"0,00")</f>
        <v/>
      </c>
      <c r="J35" t="str">
        <f>TEXT(IF('B - PROJETOS E PROGRAMAS'!A38="","",'B - PROJETOS E PROGRAMAS'!AD38),"0,00")</f>
        <v/>
      </c>
      <c r="K35" t="str">
        <f>TEXT(IF('B - PROJETOS E PROGRAMAS'!A38="","",'B - PROJETOS E PROGRAMAS'!AE38),"0,00")</f>
        <v/>
      </c>
    </row>
    <row r="36" spans="1:11">
      <c r="A36" t="str">
        <f>IF(D36="","",IF('A - IDENTIFICAÇÃO'!$C$7="","",'A - IDENTIFICAÇÃO'!$C$7))</f>
        <v/>
      </c>
      <c r="B36" t="str">
        <f>IF(D36="","",IF('A - IDENTIFICAÇÃO'!$P$15="","",'A - IDENTIFICAÇÃO'!$P$15))</f>
        <v/>
      </c>
      <c r="C36" t="str">
        <f>IF(D36="","",TEXT(IF('A - IDENTIFICAÇÃO'!$C$2="","",'A - IDENTIFICAÇÃO'!$C$2),"0000"))</f>
        <v/>
      </c>
      <c r="D36" t="str">
        <f>IF('B - PROJETOS E PROGRAMAS'!A39="","",'B - PROJETOS E PROGRAMAS'!A39)</f>
        <v/>
      </c>
      <c r="E36" t="str">
        <f>TEXT(IF('B - PROJETOS E PROGRAMAS'!B39="","",'B - PROJETOS E PROGRAMAS'!B39),"DD/MM/AAAA")</f>
        <v/>
      </c>
      <c r="F36" t="str">
        <f>TEXT(IF('B - PROJETOS E PROGRAMAS'!C39="","",'B - PROJETOS E PROGRAMAS'!C39),"DD/MM/AAAA")</f>
        <v/>
      </c>
      <c r="G36" t="str">
        <f>IF(OR('B - PROJETOS E PROGRAMAS'!D39="SIM",'B - PROJETOS E PROGRAMAS'!D39="S"),"S",IF(OR('B - PROJETOS E PROGRAMAS'!D39="NÃO",'B - PROJETOS E PROGRAMAS'!D39="N"),"N",""))</f>
        <v/>
      </c>
      <c r="H36" t="str">
        <f>TEXT(IF('B - PROJETOS E PROGRAMAS'!A39="","",'B - PROJETOS E PROGRAMAS'!AB39),"0,00")</f>
        <v/>
      </c>
      <c r="I36" t="str">
        <f>TEXT(IF('B - PROJETOS E PROGRAMAS'!A39="","",'B - PROJETOS E PROGRAMAS'!AC39),"0,00")</f>
        <v/>
      </c>
      <c r="J36" t="str">
        <f>TEXT(IF('B - PROJETOS E PROGRAMAS'!A39="","",'B - PROJETOS E PROGRAMAS'!AD39),"0,00")</f>
        <v/>
      </c>
      <c r="K36" t="str">
        <f>TEXT(IF('B - PROJETOS E PROGRAMAS'!A39="","",'B - PROJETOS E PROGRAMAS'!AE39),"0,00")</f>
        <v/>
      </c>
    </row>
    <row r="37" spans="1:11">
      <c r="A37" t="str">
        <f>IF(D37="","",IF('A - IDENTIFICAÇÃO'!$C$7="","",'A - IDENTIFICAÇÃO'!$C$7))</f>
        <v/>
      </c>
      <c r="B37" t="str">
        <f>IF(D37="","",IF('A - IDENTIFICAÇÃO'!$P$15="","",'A - IDENTIFICAÇÃO'!$P$15))</f>
        <v/>
      </c>
      <c r="C37" t="str">
        <f>IF(D37="","",TEXT(IF('A - IDENTIFICAÇÃO'!$C$2="","",'A - IDENTIFICAÇÃO'!$C$2),"0000"))</f>
        <v/>
      </c>
      <c r="D37" t="str">
        <f>IF('B - PROJETOS E PROGRAMAS'!A40="","",'B - PROJETOS E PROGRAMAS'!A40)</f>
        <v/>
      </c>
      <c r="E37" t="str">
        <f>TEXT(IF('B - PROJETOS E PROGRAMAS'!B40="","",'B - PROJETOS E PROGRAMAS'!B40),"DD/MM/AAAA")</f>
        <v/>
      </c>
      <c r="F37" t="str">
        <f>TEXT(IF('B - PROJETOS E PROGRAMAS'!C40="","",'B - PROJETOS E PROGRAMAS'!C40),"DD/MM/AAAA")</f>
        <v/>
      </c>
      <c r="G37" t="str">
        <f>IF(OR('B - PROJETOS E PROGRAMAS'!D40="SIM",'B - PROJETOS E PROGRAMAS'!D40="S"),"S",IF(OR('B - PROJETOS E PROGRAMAS'!D40="NÃO",'B - PROJETOS E PROGRAMAS'!D40="N"),"N",""))</f>
        <v/>
      </c>
      <c r="H37" t="str">
        <f>TEXT(IF('B - PROJETOS E PROGRAMAS'!A40="","",'B - PROJETOS E PROGRAMAS'!AB40),"0,00")</f>
        <v/>
      </c>
      <c r="I37" t="str">
        <f>TEXT(IF('B - PROJETOS E PROGRAMAS'!A40="","",'B - PROJETOS E PROGRAMAS'!AC40),"0,00")</f>
        <v/>
      </c>
      <c r="J37" t="str">
        <f>TEXT(IF('B - PROJETOS E PROGRAMAS'!A40="","",'B - PROJETOS E PROGRAMAS'!AD40),"0,00")</f>
        <v/>
      </c>
      <c r="K37" t="str">
        <f>TEXT(IF('B - PROJETOS E PROGRAMAS'!A40="","",'B - PROJETOS E PROGRAMAS'!AE40),"0,00")</f>
        <v/>
      </c>
    </row>
    <row r="38" spans="1:11">
      <c r="A38" t="str">
        <f>IF(D38="","",IF('A - IDENTIFICAÇÃO'!$C$7="","",'A - IDENTIFICAÇÃO'!$C$7))</f>
        <v/>
      </c>
      <c r="B38" t="str">
        <f>IF(D38="","",IF('A - IDENTIFICAÇÃO'!$P$15="","",'A - IDENTIFICAÇÃO'!$P$15))</f>
        <v/>
      </c>
      <c r="C38" t="str">
        <f>IF(D38="","",TEXT(IF('A - IDENTIFICAÇÃO'!$C$2="","",'A - IDENTIFICAÇÃO'!$C$2),"0000"))</f>
        <v/>
      </c>
      <c r="D38" t="str">
        <f>IF('B - PROJETOS E PROGRAMAS'!A41="","",'B - PROJETOS E PROGRAMAS'!A41)</f>
        <v/>
      </c>
      <c r="E38" t="str">
        <f>TEXT(IF('B - PROJETOS E PROGRAMAS'!B41="","",'B - PROJETOS E PROGRAMAS'!B41),"DD/MM/AAAA")</f>
        <v/>
      </c>
      <c r="F38" t="str">
        <f>TEXT(IF('B - PROJETOS E PROGRAMAS'!C41="","",'B - PROJETOS E PROGRAMAS'!C41),"DD/MM/AAAA")</f>
        <v/>
      </c>
      <c r="G38" t="str">
        <f>IF(OR('B - PROJETOS E PROGRAMAS'!D41="SIM",'B - PROJETOS E PROGRAMAS'!D41="S"),"S",IF(OR('B - PROJETOS E PROGRAMAS'!D41="NÃO",'B - PROJETOS E PROGRAMAS'!D41="N"),"N",""))</f>
        <v/>
      </c>
      <c r="H38" t="str">
        <f>TEXT(IF('B - PROJETOS E PROGRAMAS'!A41="","",'B - PROJETOS E PROGRAMAS'!AB41),"0,00")</f>
        <v/>
      </c>
      <c r="I38" t="str">
        <f>TEXT(IF('B - PROJETOS E PROGRAMAS'!A41="","",'B - PROJETOS E PROGRAMAS'!AC41),"0,00")</f>
        <v/>
      </c>
      <c r="J38" t="str">
        <f>TEXT(IF('B - PROJETOS E PROGRAMAS'!A41="","",'B - PROJETOS E PROGRAMAS'!AD41),"0,00")</f>
        <v/>
      </c>
      <c r="K38" t="str">
        <f>TEXT(IF('B - PROJETOS E PROGRAMAS'!A41="","",'B - PROJETOS E PROGRAMAS'!AE41),"0,00")</f>
        <v/>
      </c>
    </row>
    <row r="39" spans="1:11">
      <c r="A39" t="str">
        <f>IF(D39="","",IF('A - IDENTIFICAÇÃO'!$C$7="","",'A - IDENTIFICAÇÃO'!$C$7))</f>
        <v/>
      </c>
      <c r="B39" t="str">
        <f>IF(D39="","",IF('A - IDENTIFICAÇÃO'!$P$15="","",'A - IDENTIFICAÇÃO'!$P$15))</f>
        <v/>
      </c>
      <c r="C39" t="str">
        <f>IF(D39="","",TEXT(IF('A - IDENTIFICAÇÃO'!$C$2="","",'A - IDENTIFICAÇÃO'!$C$2),"0000"))</f>
        <v/>
      </c>
      <c r="D39" t="str">
        <f>IF('B - PROJETOS E PROGRAMAS'!A42="","",'B - PROJETOS E PROGRAMAS'!A42)</f>
        <v/>
      </c>
      <c r="E39" t="str">
        <f>TEXT(IF('B - PROJETOS E PROGRAMAS'!B42="","",'B - PROJETOS E PROGRAMAS'!B42),"DD/MM/AAAA")</f>
        <v/>
      </c>
      <c r="F39" t="str">
        <f>TEXT(IF('B - PROJETOS E PROGRAMAS'!C42="","",'B - PROJETOS E PROGRAMAS'!C42),"DD/MM/AAAA")</f>
        <v/>
      </c>
      <c r="G39" t="str">
        <f>IF(OR('B - PROJETOS E PROGRAMAS'!D42="SIM",'B - PROJETOS E PROGRAMAS'!D42="S"),"S",IF(OR('B - PROJETOS E PROGRAMAS'!D42="NÃO",'B - PROJETOS E PROGRAMAS'!D42="N"),"N",""))</f>
        <v/>
      </c>
      <c r="H39" t="str">
        <f>TEXT(IF('B - PROJETOS E PROGRAMAS'!A42="","",'B - PROJETOS E PROGRAMAS'!AB42),"0,00")</f>
        <v/>
      </c>
      <c r="I39" t="str">
        <f>TEXT(IF('B - PROJETOS E PROGRAMAS'!A42="","",'B - PROJETOS E PROGRAMAS'!AC42),"0,00")</f>
        <v/>
      </c>
      <c r="J39" t="str">
        <f>TEXT(IF('B - PROJETOS E PROGRAMAS'!A42="","",'B - PROJETOS E PROGRAMAS'!AD42),"0,00")</f>
        <v/>
      </c>
      <c r="K39" t="str">
        <f>TEXT(IF('B - PROJETOS E PROGRAMAS'!A42="","",'B - PROJETOS E PROGRAMAS'!AE42),"0,00")</f>
        <v/>
      </c>
    </row>
    <row r="40" spans="1:11">
      <c r="A40" t="str">
        <f>IF(D40="","",IF('A - IDENTIFICAÇÃO'!$C$7="","",'A - IDENTIFICAÇÃO'!$C$7))</f>
        <v/>
      </c>
      <c r="B40" t="str">
        <f>IF(D40="","",IF('A - IDENTIFICAÇÃO'!$P$15="","",'A - IDENTIFICAÇÃO'!$P$15))</f>
        <v/>
      </c>
      <c r="C40" t="str">
        <f>IF(D40="","",TEXT(IF('A - IDENTIFICAÇÃO'!$C$2="","",'A - IDENTIFICAÇÃO'!$C$2),"0000"))</f>
        <v/>
      </c>
      <c r="D40" t="str">
        <f>IF('B - PROJETOS E PROGRAMAS'!A43="","",'B - PROJETOS E PROGRAMAS'!A43)</f>
        <v/>
      </c>
      <c r="E40" t="str">
        <f>TEXT(IF('B - PROJETOS E PROGRAMAS'!B43="","",'B - PROJETOS E PROGRAMAS'!B43),"DD/MM/AAAA")</f>
        <v/>
      </c>
      <c r="F40" t="str">
        <f>TEXT(IF('B - PROJETOS E PROGRAMAS'!C43="","",'B - PROJETOS E PROGRAMAS'!C43),"DD/MM/AAAA")</f>
        <v/>
      </c>
      <c r="G40" t="str">
        <f>IF(OR('B - PROJETOS E PROGRAMAS'!D43="SIM",'B - PROJETOS E PROGRAMAS'!D43="S"),"S",IF(OR('B - PROJETOS E PROGRAMAS'!D43="NÃO",'B - PROJETOS E PROGRAMAS'!D43="N"),"N",""))</f>
        <v/>
      </c>
      <c r="H40" t="str">
        <f>TEXT(IF('B - PROJETOS E PROGRAMAS'!A43="","",'B - PROJETOS E PROGRAMAS'!AB43),"0,00")</f>
        <v/>
      </c>
      <c r="I40" t="str">
        <f>TEXT(IF('B - PROJETOS E PROGRAMAS'!A43="","",'B - PROJETOS E PROGRAMAS'!AC43),"0,00")</f>
        <v/>
      </c>
      <c r="J40" t="str">
        <f>TEXT(IF('B - PROJETOS E PROGRAMAS'!A43="","",'B - PROJETOS E PROGRAMAS'!AD43),"0,00")</f>
        <v/>
      </c>
      <c r="K40" t="str">
        <f>TEXT(IF('B - PROJETOS E PROGRAMAS'!A43="","",'B - PROJETOS E PROGRAMAS'!AE43),"0,00")</f>
        <v/>
      </c>
    </row>
    <row r="41" spans="1:11">
      <c r="A41" t="str">
        <f>IF(D41="","",IF('A - IDENTIFICAÇÃO'!$C$7="","",'A - IDENTIFICAÇÃO'!$C$7))</f>
        <v/>
      </c>
      <c r="B41" t="str">
        <f>IF(D41="","",IF('A - IDENTIFICAÇÃO'!$P$15="","",'A - IDENTIFICAÇÃO'!$P$15))</f>
        <v/>
      </c>
      <c r="C41" t="str">
        <f>IF(D41="","",TEXT(IF('A - IDENTIFICAÇÃO'!$C$2="","",'A - IDENTIFICAÇÃO'!$C$2),"0000"))</f>
        <v/>
      </c>
      <c r="D41" t="str">
        <f>IF('B - PROJETOS E PROGRAMAS'!A44="","",'B - PROJETOS E PROGRAMAS'!A44)</f>
        <v/>
      </c>
      <c r="E41" t="str">
        <f>TEXT(IF('B - PROJETOS E PROGRAMAS'!B44="","",'B - PROJETOS E PROGRAMAS'!B44),"DD/MM/AAAA")</f>
        <v/>
      </c>
      <c r="F41" t="str">
        <f>TEXT(IF('B - PROJETOS E PROGRAMAS'!C44="","",'B - PROJETOS E PROGRAMAS'!C44),"DD/MM/AAAA")</f>
        <v/>
      </c>
      <c r="G41" t="str">
        <f>IF(OR('B - PROJETOS E PROGRAMAS'!D44="SIM",'B - PROJETOS E PROGRAMAS'!D44="S"),"S",IF(OR('B - PROJETOS E PROGRAMAS'!D44="NÃO",'B - PROJETOS E PROGRAMAS'!D44="N"),"N",""))</f>
        <v/>
      </c>
      <c r="H41" t="str">
        <f>TEXT(IF('B - PROJETOS E PROGRAMAS'!A44="","",'B - PROJETOS E PROGRAMAS'!AB44),"0,00")</f>
        <v/>
      </c>
      <c r="I41" t="str">
        <f>TEXT(IF('B - PROJETOS E PROGRAMAS'!A44="","",'B - PROJETOS E PROGRAMAS'!AC44),"0,00")</f>
        <v/>
      </c>
      <c r="J41" t="str">
        <f>TEXT(IF('B - PROJETOS E PROGRAMAS'!A44="","",'B - PROJETOS E PROGRAMAS'!AD44),"0,00")</f>
        <v/>
      </c>
      <c r="K41" t="str">
        <f>TEXT(IF('B - PROJETOS E PROGRAMAS'!A44="","",'B - PROJETOS E PROGRAMAS'!AE44),"0,00")</f>
        <v/>
      </c>
    </row>
    <row r="42" spans="1:11">
      <c r="A42" t="str">
        <f>IF(D42="","",IF('A - IDENTIFICAÇÃO'!$C$7="","",'A - IDENTIFICAÇÃO'!$C$7))</f>
        <v/>
      </c>
      <c r="B42" t="str">
        <f>IF(D42="","",IF('A - IDENTIFICAÇÃO'!$P$15="","",'A - IDENTIFICAÇÃO'!$P$15))</f>
        <v/>
      </c>
      <c r="C42" t="str">
        <f>IF(D42="","",TEXT(IF('A - IDENTIFICAÇÃO'!$C$2="","",'A - IDENTIFICAÇÃO'!$C$2),"0000"))</f>
        <v/>
      </c>
      <c r="D42" t="str">
        <f>IF('B - PROJETOS E PROGRAMAS'!A45="","",'B - PROJETOS E PROGRAMAS'!A45)</f>
        <v/>
      </c>
      <c r="E42" t="str">
        <f>TEXT(IF('B - PROJETOS E PROGRAMAS'!B45="","",'B - PROJETOS E PROGRAMAS'!B45),"DD/MM/AAAA")</f>
        <v/>
      </c>
      <c r="F42" t="str">
        <f>TEXT(IF('B - PROJETOS E PROGRAMAS'!C45="","",'B - PROJETOS E PROGRAMAS'!C45),"DD/MM/AAAA")</f>
        <v/>
      </c>
      <c r="G42" t="str">
        <f>IF(OR('B - PROJETOS E PROGRAMAS'!D45="SIM",'B - PROJETOS E PROGRAMAS'!D45="S"),"S",IF(OR('B - PROJETOS E PROGRAMAS'!D45="NÃO",'B - PROJETOS E PROGRAMAS'!D45="N"),"N",""))</f>
        <v/>
      </c>
      <c r="H42" t="str">
        <f>TEXT(IF('B - PROJETOS E PROGRAMAS'!A45="","",'B - PROJETOS E PROGRAMAS'!AB45),"0,00")</f>
        <v/>
      </c>
      <c r="I42" t="str">
        <f>TEXT(IF('B - PROJETOS E PROGRAMAS'!A45="","",'B - PROJETOS E PROGRAMAS'!AC45),"0,00")</f>
        <v/>
      </c>
      <c r="J42" t="str">
        <f>TEXT(IF('B - PROJETOS E PROGRAMAS'!A45="","",'B - PROJETOS E PROGRAMAS'!AD45),"0,00")</f>
        <v/>
      </c>
      <c r="K42" t="str">
        <f>TEXT(IF('B - PROJETOS E PROGRAMAS'!A45="","",'B - PROJETOS E PROGRAMAS'!AE45),"0,00")</f>
        <v/>
      </c>
    </row>
    <row r="43" spans="1:11">
      <c r="A43" t="str">
        <f>IF(D43="","",IF('A - IDENTIFICAÇÃO'!$C$7="","",'A - IDENTIFICAÇÃO'!$C$7))</f>
        <v/>
      </c>
      <c r="B43" t="str">
        <f>IF(D43="","",IF('A - IDENTIFICAÇÃO'!$P$15="","",'A - IDENTIFICAÇÃO'!$P$15))</f>
        <v/>
      </c>
      <c r="C43" t="str">
        <f>IF(D43="","",TEXT(IF('A - IDENTIFICAÇÃO'!$C$2="","",'A - IDENTIFICAÇÃO'!$C$2),"0000"))</f>
        <v/>
      </c>
      <c r="D43" t="str">
        <f>IF('B - PROJETOS E PROGRAMAS'!A46="","",'B - PROJETOS E PROGRAMAS'!A46)</f>
        <v/>
      </c>
      <c r="E43" t="str">
        <f>TEXT(IF('B - PROJETOS E PROGRAMAS'!B46="","",'B - PROJETOS E PROGRAMAS'!B46),"DD/MM/AAAA")</f>
        <v/>
      </c>
      <c r="F43" t="str">
        <f>TEXT(IF('B - PROJETOS E PROGRAMAS'!C46="","",'B - PROJETOS E PROGRAMAS'!C46),"DD/MM/AAAA")</f>
        <v/>
      </c>
      <c r="G43" t="str">
        <f>IF(OR('B - PROJETOS E PROGRAMAS'!D46="SIM",'B - PROJETOS E PROGRAMAS'!D46="S"),"S",IF(OR('B - PROJETOS E PROGRAMAS'!D46="NÃO",'B - PROJETOS E PROGRAMAS'!D46="N"),"N",""))</f>
        <v/>
      </c>
      <c r="H43" t="str">
        <f>TEXT(IF('B - PROJETOS E PROGRAMAS'!A46="","",'B - PROJETOS E PROGRAMAS'!AB46),"0,00")</f>
        <v/>
      </c>
      <c r="I43" t="str">
        <f>TEXT(IF('B - PROJETOS E PROGRAMAS'!A46="","",'B - PROJETOS E PROGRAMAS'!AC46),"0,00")</f>
        <v/>
      </c>
      <c r="J43" t="str">
        <f>TEXT(IF('B - PROJETOS E PROGRAMAS'!A46="","",'B - PROJETOS E PROGRAMAS'!AD46),"0,00")</f>
        <v/>
      </c>
      <c r="K43" t="str">
        <f>TEXT(IF('B - PROJETOS E PROGRAMAS'!A46="","",'B - PROJETOS E PROGRAMAS'!AE46),"0,00")</f>
        <v/>
      </c>
    </row>
    <row r="44" spans="1:11">
      <c r="A44" t="str">
        <f>IF(D44="","",IF('A - IDENTIFICAÇÃO'!$C$7="","",'A - IDENTIFICAÇÃO'!$C$7))</f>
        <v/>
      </c>
      <c r="B44" t="str">
        <f>IF(D44="","",IF('A - IDENTIFICAÇÃO'!$P$15="","",'A - IDENTIFICAÇÃO'!$P$15))</f>
        <v/>
      </c>
      <c r="C44" t="str">
        <f>IF(D44="","",TEXT(IF('A - IDENTIFICAÇÃO'!$C$2="","",'A - IDENTIFICAÇÃO'!$C$2),"0000"))</f>
        <v/>
      </c>
      <c r="D44" t="str">
        <f>IF('B - PROJETOS E PROGRAMAS'!A47="","",'B - PROJETOS E PROGRAMAS'!A47)</f>
        <v/>
      </c>
      <c r="E44" t="str">
        <f>TEXT(IF('B - PROJETOS E PROGRAMAS'!B47="","",'B - PROJETOS E PROGRAMAS'!B47),"DD/MM/AAAA")</f>
        <v/>
      </c>
      <c r="F44" t="str">
        <f>TEXT(IF('B - PROJETOS E PROGRAMAS'!C47="","",'B - PROJETOS E PROGRAMAS'!C47),"DD/MM/AAAA")</f>
        <v/>
      </c>
      <c r="G44" t="str">
        <f>IF(OR('B - PROJETOS E PROGRAMAS'!D47="SIM",'B - PROJETOS E PROGRAMAS'!D47="S"),"S",IF(OR('B - PROJETOS E PROGRAMAS'!D47="NÃO",'B - PROJETOS E PROGRAMAS'!D47="N"),"N",""))</f>
        <v/>
      </c>
      <c r="H44" t="str">
        <f>TEXT(IF('B - PROJETOS E PROGRAMAS'!A47="","",'B - PROJETOS E PROGRAMAS'!AB47),"0,00")</f>
        <v/>
      </c>
      <c r="I44" t="str">
        <f>TEXT(IF('B - PROJETOS E PROGRAMAS'!A47="","",'B - PROJETOS E PROGRAMAS'!AC47),"0,00")</f>
        <v/>
      </c>
      <c r="J44" t="str">
        <f>TEXT(IF('B - PROJETOS E PROGRAMAS'!A47="","",'B - PROJETOS E PROGRAMAS'!AD47),"0,00")</f>
        <v/>
      </c>
      <c r="K44" t="str">
        <f>TEXT(IF('B - PROJETOS E PROGRAMAS'!A47="","",'B - PROJETOS E PROGRAMAS'!AE47),"0,00")</f>
        <v/>
      </c>
    </row>
    <row r="45" spans="1:11">
      <c r="A45" t="str">
        <f>IF(D45="","",IF('A - IDENTIFICAÇÃO'!$C$7="","",'A - IDENTIFICAÇÃO'!$C$7))</f>
        <v/>
      </c>
      <c r="B45" t="str">
        <f>IF(D45="","",IF('A - IDENTIFICAÇÃO'!$P$15="","",'A - IDENTIFICAÇÃO'!$P$15))</f>
        <v/>
      </c>
      <c r="C45" t="str">
        <f>IF(D45="","",TEXT(IF('A - IDENTIFICAÇÃO'!$C$2="","",'A - IDENTIFICAÇÃO'!$C$2),"0000"))</f>
        <v/>
      </c>
      <c r="D45" t="str">
        <f>IF('B - PROJETOS E PROGRAMAS'!A48="","",'B - PROJETOS E PROGRAMAS'!A48)</f>
        <v/>
      </c>
      <c r="E45" t="str">
        <f>TEXT(IF('B - PROJETOS E PROGRAMAS'!B48="","",'B - PROJETOS E PROGRAMAS'!B48),"DD/MM/AAAA")</f>
        <v/>
      </c>
      <c r="F45" t="str">
        <f>TEXT(IF('B - PROJETOS E PROGRAMAS'!C48="","",'B - PROJETOS E PROGRAMAS'!C48),"DD/MM/AAAA")</f>
        <v/>
      </c>
      <c r="G45" t="str">
        <f>IF(OR('B - PROJETOS E PROGRAMAS'!D48="SIM",'B - PROJETOS E PROGRAMAS'!D48="S"),"S",IF(OR('B - PROJETOS E PROGRAMAS'!D48="NÃO",'B - PROJETOS E PROGRAMAS'!D48="N"),"N",""))</f>
        <v/>
      </c>
      <c r="H45" t="str">
        <f>TEXT(IF('B - PROJETOS E PROGRAMAS'!A48="","",'B - PROJETOS E PROGRAMAS'!AB48),"0,00")</f>
        <v/>
      </c>
      <c r="I45" t="str">
        <f>TEXT(IF('B - PROJETOS E PROGRAMAS'!A48="","",'B - PROJETOS E PROGRAMAS'!AC48),"0,00")</f>
        <v/>
      </c>
      <c r="J45" t="str">
        <f>TEXT(IF('B - PROJETOS E PROGRAMAS'!A48="","",'B - PROJETOS E PROGRAMAS'!AD48),"0,00")</f>
        <v/>
      </c>
      <c r="K45" t="str">
        <f>TEXT(IF('B - PROJETOS E PROGRAMAS'!A48="","",'B - PROJETOS E PROGRAMAS'!AE48),"0,00")</f>
        <v/>
      </c>
    </row>
    <row r="46" spans="1:11">
      <c r="A46" t="str">
        <f>IF(D46="","",IF('A - IDENTIFICAÇÃO'!$C$7="","",'A - IDENTIFICAÇÃO'!$C$7))</f>
        <v/>
      </c>
      <c r="B46" t="str">
        <f>IF(D46="","",IF('A - IDENTIFICAÇÃO'!$P$15="","",'A - IDENTIFICAÇÃO'!$P$15))</f>
        <v/>
      </c>
      <c r="C46" t="str">
        <f>IF(D46="","",TEXT(IF('A - IDENTIFICAÇÃO'!$C$2="","",'A - IDENTIFICAÇÃO'!$C$2),"0000"))</f>
        <v/>
      </c>
      <c r="D46" t="str">
        <f>IF('B - PROJETOS E PROGRAMAS'!A49="","",'B - PROJETOS E PROGRAMAS'!A49)</f>
        <v/>
      </c>
      <c r="E46" t="str">
        <f>TEXT(IF('B - PROJETOS E PROGRAMAS'!B49="","",'B - PROJETOS E PROGRAMAS'!B49),"DD/MM/AAAA")</f>
        <v/>
      </c>
      <c r="F46" t="str">
        <f>TEXT(IF('B - PROJETOS E PROGRAMAS'!C49="","",'B - PROJETOS E PROGRAMAS'!C49),"DD/MM/AAAA")</f>
        <v/>
      </c>
      <c r="G46" t="str">
        <f>IF(OR('B - PROJETOS E PROGRAMAS'!D49="SIM",'B - PROJETOS E PROGRAMAS'!D49="S"),"S",IF(OR('B - PROJETOS E PROGRAMAS'!D49="NÃO",'B - PROJETOS E PROGRAMAS'!D49="N"),"N",""))</f>
        <v/>
      </c>
      <c r="H46" t="str">
        <f>TEXT(IF('B - PROJETOS E PROGRAMAS'!A49="","",'B - PROJETOS E PROGRAMAS'!AB49),"0,00")</f>
        <v/>
      </c>
      <c r="I46" t="str">
        <f>TEXT(IF('B - PROJETOS E PROGRAMAS'!A49="","",'B - PROJETOS E PROGRAMAS'!AC49),"0,00")</f>
        <v/>
      </c>
      <c r="J46" t="str">
        <f>TEXT(IF('B - PROJETOS E PROGRAMAS'!A49="","",'B - PROJETOS E PROGRAMAS'!AD49),"0,00")</f>
        <v/>
      </c>
      <c r="K46" t="str">
        <f>TEXT(IF('B - PROJETOS E PROGRAMAS'!A49="","",'B - PROJETOS E PROGRAMAS'!AE49),"0,00")</f>
        <v/>
      </c>
    </row>
    <row r="47" spans="1:11">
      <c r="A47" t="str">
        <f>IF(D47="","",IF('A - IDENTIFICAÇÃO'!$C$7="","",'A - IDENTIFICAÇÃO'!$C$7))</f>
        <v/>
      </c>
      <c r="B47" t="str">
        <f>IF(D47="","",IF('A - IDENTIFICAÇÃO'!$P$15="","",'A - IDENTIFICAÇÃO'!$P$15))</f>
        <v/>
      </c>
      <c r="C47" t="str">
        <f>IF(D47="","",TEXT(IF('A - IDENTIFICAÇÃO'!$C$2="","",'A - IDENTIFICAÇÃO'!$C$2),"0000"))</f>
        <v/>
      </c>
      <c r="D47" t="str">
        <f>IF('B - PROJETOS E PROGRAMAS'!A50="","",'B - PROJETOS E PROGRAMAS'!A50)</f>
        <v/>
      </c>
      <c r="E47" t="str">
        <f>TEXT(IF('B - PROJETOS E PROGRAMAS'!B50="","",'B - PROJETOS E PROGRAMAS'!B50),"DD/MM/AAAA")</f>
        <v/>
      </c>
      <c r="F47" t="str">
        <f>TEXT(IF('B - PROJETOS E PROGRAMAS'!C50="","",'B - PROJETOS E PROGRAMAS'!C50),"DD/MM/AAAA")</f>
        <v/>
      </c>
      <c r="G47" t="str">
        <f>IF(OR('B - PROJETOS E PROGRAMAS'!D50="SIM",'B - PROJETOS E PROGRAMAS'!D50="S"),"S",IF(OR('B - PROJETOS E PROGRAMAS'!D50="NÃO",'B - PROJETOS E PROGRAMAS'!D50="N"),"N",""))</f>
        <v/>
      </c>
      <c r="H47" t="str">
        <f>TEXT(IF('B - PROJETOS E PROGRAMAS'!A50="","",'B - PROJETOS E PROGRAMAS'!AB50),"0,00")</f>
        <v/>
      </c>
      <c r="I47" t="str">
        <f>TEXT(IF('B - PROJETOS E PROGRAMAS'!A50="","",'B - PROJETOS E PROGRAMAS'!AC50),"0,00")</f>
        <v/>
      </c>
      <c r="J47" t="str">
        <f>TEXT(IF('B - PROJETOS E PROGRAMAS'!A50="","",'B - PROJETOS E PROGRAMAS'!AD50),"0,00")</f>
        <v/>
      </c>
      <c r="K47" t="str">
        <f>TEXT(IF('B - PROJETOS E PROGRAMAS'!A50="","",'B - PROJETOS E PROGRAMAS'!AE50),"0,00")</f>
        <v/>
      </c>
    </row>
    <row r="48" spans="1:11">
      <c r="A48" t="str">
        <f>IF(D48="","",IF('A - IDENTIFICAÇÃO'!$C$7="","",'A - IDENTIFICAÇÃO'!$C$7))</f>
        <v/>
      </c>
      <c r="B48" t="str">
        <f>IF(D48="","",IF('A - IDENTIFICAÇÃO'!$P$15="","",'A - IDENTIFICAÇÃO'!$P$15))</f>
        <v/>
      </c>
      <c r="C48" t="str">
        <f>IF(D48="","",TEXT(IF('A - IDENTIFICAÇÃO'!$C$2="","",'A - IDENTIFICAÇÃO'!$C$2),"0000"))</f>
        <v/>
      </c>
      <c r="D48" t="str">
        <f>IF('B - PROJETOS E PROGRAMAS'!A51="","",'B - PROJETOS E PROGRAMAS'!A51)</f>
        <v/>
      </c>
      <c r="E48" t="str">
        <f>TEXT(IF('B - PROJETOS E PROGRAMAS'!B51="","",'B - PROJETOS E PROGRAMAS'!B51),"DD/MM/AAAA")</f>
        <v/>
      </c>
      <c r="F48" t="str">
        <f>TEXT(IF('B - PROJETOS E PROGRAMAS'!C51="","",'B - PROJETOS E PROGRAMAS'!C51),"DD/MM/AAAA")</f>
        <v/>
      </c>
      <c r="G48" t="str">
        <f>IF(OR('B - PROJETOS E PROGRAMAS'!D51="SIM",'B - PROJETOS E PROGRAMAS'!D51="S"),"S",IF(OR('B - PROJETOS E PROGRAMAS'!D51="NÃO",'B - PROJETOS E PROGRAMAS'!D51="N"),"N",""))</f>
        <v/>
      </c>
      <c r="H48" t="str">
        <f>TEXT(IF('B - PROJETOS E PROGRAMAS'!A51="","",'B - PROJETOS E PROGRAMAS'!AB51),"0,00")</f>
        <v/>
      </c>
      <c r="I48" t="str">
        <f>TEXT(IF('B - PROJETOS E PROGRAMAS'!A51="","",'B - PROJETOS E PROGRAMAS'!AC51),"0,00")</f>
        <v/>
      </c>
      <c r="J48" t="str">
        <f>TEXT(IF('B - PROJETOS E PROGRAMAS'!A51="","",'B - PROJETOS E PROGRAMAS'!AD51),"0,00")</f>
        <v/>
      </c>
      <c r="K48" t="str">
        <f>TEXT(IF('B - PROJETOS E PROGRAMAS'!A51="","",'B - PROJETOS E PROGRAMAS'!AE51),"0,00")</f>
        <v/>
      </c>
    </row>
    <row r="49" spans="1:11">
      <c r="A49" t="str">
        <f>IF(D49="","",IF('A - IDENTIFICAÇÃO'!$C$7="","",'A - IDENTIFICAÇÃO'!$C$7))</f>
        <v/>
      </c>
      <c r="B49" t="str">
        <f>IF(D49="","",IF('A - IDENTIFICAÇÃO'!$P$15="","",'A - IDENTIFICAÇÃO'!$P$15))</f>
        <v/>
      </c>
      <c r="C49" t="str">
        <f>IF(D49="","",TEXT(IF('A - IDENTIFICAÇÃO'!$C$2="","",'A - IDENTIFICAÇÃO'!$C$2),"0000"))</f>
        <v/>
      </c>
      <c r="D49" t="str">
        <f>IF('B - PROJETOS E PROGRAMAS'!A52="","",'B - PROJETOS E PROGRAMAS'!A52)</f>
        <v/>
      </c>
      <c r="E49" t="str">
        <f>TEXT(IF('B - PROJETOS E PROGRAMAS'!B52="","",'B - PROJETOS E PROGRAMAS'!B52),"DD/MM/AAAA")</f>
        <v/>
      </c>
      <c r="F49" t="str">
        <f>TEXT(IF('B - PROJETOS E PROGRAMAS'!C52="","",'B - PROJETOS E PROGRAMAS'!C52),"DD/MM/AAAA")</f>
        <v/>
      </c>
      <c r="G49" t="str">
        <f>IF(OR('B - PROJETOS E PROGRAMAS'!D52="SIM",'B - PROJETOS E PROGRAMAS'!D52="S"),"S",IF(OR('B - PROJETOS E PROGRAMAS'!D52="NÃO",'B - PROJETOS E PROGRAMAS'!D52="N"),"N",""))</f>
        <v/>
      </c>
      <c r="H49" t="str">
        <f>TEXT(IF('B - PROJETOS E PROGRAMAS'!A52="","",'B - PROJETOS E PROGRAMAS'!AB52),"0,00")</f>
        <v/>
      </c>
      <c r="I49" t="str">
        <f>TEXT(IF('B - PROJETOS E PROGRAMAS'!A52="","",'B - PROJETOS E PROGRAMAS'!AC52),"0,00")</f>
        <v/>
      </c>
      <c r="J49" t="str">
        <f>TEXT(IF('B - PROJETOS E PROGRAMAS'!A52="","",'B - PROJETOS E PROGRAMAS'!AD52),"0,00")</f>
        <v/>
      </c>
      <c r="K49" t="str">
        <f>TEXT(IF('B - PROJETOS E PROGRAMAS'!A52="","",'B - PROJETOS E PROGRAMAS'!AE52),"0,00")</f>
        <v/>
      </c>
    </row>
    <row r="50" spans="1:11">
      <c r="A50" t="str">
        <f>IF(D50="","",IF('A - IDENTIFICAÇÃO'!$C$7="","",'A - IDENTIFICAÇÃO'!$C$7))</f>
        <v/>
      </c>
      <c r="B50" t="str">
        <f>IF(D50="","",IF('A - IDENTIFICAÇÃO'!$P$15="","",'A - IDENTIFICAÇÃO'!$P$15))</f>
        <v/>
      </c>
      <c r="C50" t="str">
        <f>IF(D50="","",TEXT(IF('A - IDENTIFICAÇÃO'!$C$2="","",'A - IDENTIFICAÇÃO'!$C$2),"0000"))</f>
        <v/>
      </c>
      <c r="D50" t="str">
        <f>IF('B - PROJETOS E PROGRAMAS'!A53="","",'B - PROJETOS E PROGRAMAS'!A53)</f>
        <v/>
      </c>
      <c r="E50" t="str">
        <f>TEXT(IF('B - PROJETOS E PROGRAMAS'!B53="","",'B - PROJETOS E PROGRAMAS'!B53),"DD/MM/AAAA")</f>
        <v/>
      </c>
      <c r="F50" t="str">
        <f>TEXT(IF('B - PROJETOS E PROGRAMAS'!C53="","",'B - PROJETOS E PROGRAMAS'!C53),"DD/MM/AAAA")</f>
        <v/>
      </c>
      <c r="G50" t="str">
        <f>IF(OR('B - PROJETOS E PROGRAMAS'!D53="SIM",'B - PROJETOS E PROGRAMAS'!D53="S"),"S",IF(OR('B - PROJETOS E PROGRAMAS'!D53="NÃO",'B - PROJETOS E PROGRAMAS'!D53="N"),"N",""))</f>
        <v/>
      </c>
      <c r="H50" t="str">
        <f>TEXT(IF('B - PROJETOS E PROGRAMAS'!A53="","",'B - PROJETOS E PROGRAMAS'!AB53),"0,00")</f>
        <v/>
      </c>
      <c r="I50" t="str">
        <f>TEXT(IF('B - PROJETOS E PROGRAMAS'!A53="","",'B - PROJETOS E PROGRAMAS'!AC53),"0,00")</f>
        <v/>
      </c>
      <c r="J50" t="str">
        <f>TEXT(IF('B - PROJETOS E PROGRAMAS'!A53="","",'B - PROJETOS E PROGRAMAS'!AD53),"0,00")</f>
        <v/>
      </c>
      <c r="K50" t="str">
        <f>TEXT(IF('B - PROJETOS E PROGRAMAS'!A53="","",'B - PROJETOS E PROGRAMAS'!AE53),"0,00")</f>
        <v/>
      </c>
    </row>
    <row r="51" spans="1:11">
      <c r="A51" t="str">
        <f>IF(D51="","",IF('A - IDENTIFICAÇÃO'!$C$7="","",'A - IDENTIFICAÇÃO'!$C$7))</f>
        <v/>
      </c>
      <c r="B51" t="str">
        <f>IF(D51="","",IF('A - IDENTIFICAÇÃO'!$P$15="","",'A - IDENTIFICAÇÃO'!$P$15))</f>
        <v/>
      </c>
      <c r="C51" t="str">
        <f>IF(D51="","",TEXT(IF('A - IDENTIFICAÇÃO'!$C$2="","",'A - IDENTIFICAÇÃO'!$C$2),"0000"))</f>
        <v/>
      </c>
      <c r="D51" t="str">
        <f>IF('B - PROJETOS E PROGRAMAS'!A54="","",'B - PROJETOS E PROGRAMAS'!A54)</f>
        <v/>
      </c>
      <c r="E51" t="str">
        <f>TEXT(IF('B - PROJETOS E PROGRAMAS'!B54="","",'B - PROJETOS E PROGRAMAS'!B54),"DD/MM/AAAA")</f>
        <v/>
      </c>
      <c r="F51" t="str">
        <f>TEXT(IF('B - PROJETOS E PROGRAMAS'!C54="","",'B - PROJETOS E PROGRAMAS'!C54),"DD/MM/AAAA")</f>
        <v/>
      </c>
      <c r="G51" t="str">
        <f>IF(OR('B - PROJETOS E PROGRAMAS'!D54="SIM",'B - PROJETOS E PROGRAMAS'!D54="S"),"S",IF(OR('B - PROJETOS E PROGRAMAS'!D54="NÃO",'B - PROJETOS E PROGRAMAS'!D54="N"),"N",""))</f>
        <v/>
      </c>
      <c r="H51" t="str">
        <f>TEXT(IF('B - PROJETOS E PROGRAMAS'!A54="","",'B - PROJETOS E PROGRAMAS'!AB54),"0,00")</f>
        <v/>
      </c>
      <c r="I51" t="str">
        <f>TEXT(IF('B - PROJETOS E PROGRAMAS'!A54="","",'B - PROJETOS E PROGRAMAS'!AC54),"0,00")</f>
        <v/>
      </c>
      <c r="J51" t="str">
        <f>TEXT(IF('B - PROJETOS E PROGRAMAS'!A54="","",'B - PROJETOS E PROGRAMAS'!AD54),"0,00")</f>
        <v/>
      </c>
      <c r="K51" t="str">
        <f>TEXT(IF('B - PROJETOS E PROGRAMAS'!A54="","",'B - PROJETOS E PROGRAMAS'!AE54),"0,00")</f>
        <v/>
      </c>
    </row>
    <row r="52" spans="1:11">
      <c r="A52" t="str">
        <f>IF(D52="","",IF('A - IDENTIFICAÇÃO'!$C$7="","",'A - IDENTIFICAÇÃO'!$C$7))</f>
        <v/>
      </c>
      <c r="B52" t="str">
        <f>IF(D52="","",IF('A - IDENTIFICAÇÃO'!$P$15="","",'A - IDENTIFICAÇÃO'!$P$15))</f>
        <v/>
      </c>
      <c r="C52" t="str">
        <f>IF(D52="","",TEXT(IF('A - IDENTIFICAÇÃO'!$C$2="","",'A - IDENTIFICAÇÃO'!$C$2),"0000"))</f>
        <v/>
      </c>
      <c r="D52" t="str">
        <f>IF('B - PROJETOS E PROGRAMAS'!A55="","",'B - PROJETOS E PROGRAMAS'!A55)</f>
        <v/>
      </c>
      <c r="E52" t="str">
        <f>TEXT(IF('B - PROJETOS E PROGRAMAS'!B55="","",'B - PROJETOS E PROGRAMAS'!B55),"DD/MM/AAAA")</f>
        <v/>
      </c>
      <c r="F52" t="str">
        <f>TEXT(IF('B - PROJETOS E PROGRAMAS'!C55="","",'B - PROJETOS E PROGRAMAS'!C55),"DD/MM/AAAA")</f>
        <v/>
      </c>
      <c r="G52" t="str">
        <f>IF(OR('B - PROJETOS E PROGRAMAS'!D55="SIM",'B - PROJETOS E PROGRAMAS'!D55="S"),"S",IF(OR('B - PROJETOS E PROGRAMAS'!D55="NÃO",'B - PROJETOS E PROGRAMAS'!D55="N"),"N",""))</f>
        <v/>
      </c>
      <c r="H52" t="str">
        <f>TEXT(IF('B - PROJETOS E PROGRAMAS'!A55="","",'B - PROJETOS E PROGRAMAS'!AB55),"0,00")</f>
        <v/>
      </c>
      <c r="I52" t="str">
        <f>TEXT(IF('B - PROJETOS E PROGRAMAS'!A55="","",'B - PROJETOS E PROGRAMAS'!AC55),"0,00")</f>
        <v/>
      </c>
      <c r="J52" t="str">
        <f>TEXT(IF('B - PROJETOS E PROGRAMAS'!A55="","",'B - PROJETOS E PROGRAMAS'!AD55),"0,00")</f>
        <v/>
      </c>
      <c r="K52" t="str">
        <f>TEXT(IF('B - PROJETOS E PROGRAMAS'!A55="","",'B - PROJETOS E PROGRAMAS'!AE55),"0,00")</f>
        <v/>
      </c>
    </row>
    <row r="53" spans="1:11">
      <c r="A53" t="str">
        <f>IF(D53="","",IF('A - IDENTIFICAÇÃO'!$C$7="","",'A - IDENTIFICAÇÃO'!$C$7))</f>
        <v/>
      </c>
      <c r="B53" t="str">
        <f>IF(D53="","",IF('A - IDENTIFICAÇÃO'!$P$15="","",'A - IDENTIFICAÇÃO'!$P$15))</f>
        <v/>
      </c>
      <c r="C53" t="str">
        <f>IF(D53="","",TEXT(IF('A - IDENTIFICAÇÃO'!$C$2="","",'A - IDENTIFICAÇÃO'!$C$2),"0000"))</f>
        <v/>
      </c>
      <c r="D53" t="str">
        <f>IF('B - PROJETOS E PROGRAMAS'!A56="","",'B - PROJETOS E PROGRAMAS'!A56)</f>
        <v/>
      </c>
      <c r="E53" t="str">
        <f>TEXT(IF('B - PROJETOS E PROGRAMAS'!B56="","",'B - PROJETOS E PROGRAMAS'!B56),"DD/MM/AAAA")</f>
        <v/>
      </c>
      <c r="F53" t="str">
        <f>TEXT(IF('B - PROJETOS E PROGRAMAS'!C56="","",'B - PROJETOS E PROGRAMAS'!C56),"DD/MM/AAAA")</f>
        <v/>
      </c>
      <c r="G53" t="str">
        <f>IF(OR('B - PROJETOS E PROGRAMAS'!D56="SIM",'B - PROJETOS E PROGRAMAS'!D56="S"),"S",IF(OR('B - PROJETOS E PROGRAMAS'!D56="NÃO",'B - PROJETOS E PROGRAMAS'!D56="N"),"N",""))</f>
        <v/>
      </c>
      <c r="H53" t="str">
        <f>TEXT(IF('B - PROJETOS E PROGRAMAS'!A56="","",'B - PROJETOS E PROGRAMAS'!AB56),"0,00")</f>
        <v/>
      </c>
      <c r="I53" t="str">
        <f>TEXT(IF('B - PROJETOS E PROGRAMAS'!A56="","",'B - PROJETOS E PROGRAMAS'!AC56),"0,00")</f>
        <v/>
      </c>
      <c r="J53" t="str">
        <f>TEXT(IF('B - PROJETOS E PROGRAMAS'!A56="","",'B - PROJETOS E PROGRAMAS'!AD56),"0,00")</f>
        <v/>
      </c>
      <c r="K53" t="str">
        <f>TEXT(IF('B - PROJETOS E PROGRAMAS'!A56="","",'B - PROJETOS E PROGRAMAS'!AE56),"0,00")</f>
        <v/>
      </c>
    </row>
    <row r="54" spans="1:11">
      <c r="A54" t="str">
        <f>IF(D54="","",IF('A - IDENTIFICAÇÃO'!$C$7="","",'A - IDENTIFICAÇÃO'!$C$7))</f>
        <v/>
      </c>
      <c r="B54" t="str">
        <f>IF(D54="","",IF('A - IDENTIFICAÇÃO'!$P$15="","",'A - IDENTIFICAÇÃO'!$P$15))</f>
        <v/>
      </c>
      <c r="C54" t="str">
        <f>IF(D54="","",TEXT(IF('A - IDENTIFICAÇÃO'!$C$2="","",'A - IDENTIFICAÇÃO'!$C$2),"0000"))</f>
        <v/>
      </c>
      <c r="D54" t="str">
        <f>IF('B - PROJETOS E PROGRAMAS'!A57="","",'B - PROJETOS E PROGRAMAS'!A57)</f>
        <v/>
      </c>
      <c r="E54" t="str">
        <f>TEXT(IF('B - PROJETOS E PROGRAMAS'!B57="","",'B - PROJETOS E PROGRAMAS'!B57),"DD/MM/AAAA")</f>
        <v/>
      </c>
      <c r="F54" t="str">
        <f>TEXT(IF('B - PROJETOS E PROGRAMAS'!C57="","",'B - PROJETOS E PROGRAMAS'!C57),"DD/MM/AAAA")</f>
        <v/>
      </c>
      <c r="G54" t="str">
        <f>IF(OR('B - PROJETOS E PROGRAMAS'!D57="SIM",'B - PROJETOS E PROGRAMAS'!D57="S"),"S",IF(OR('B - PROJETOS E PROGRAMAS'!D57="NÃO",'B - PROJETOS E PROGRAMAS'!D57="N"),"N",""))</f>
        <v/>
      </c>
      <c r="H54" t="str">
        <f>TEXT(IF('B - PROJETOS E PROGRAMAS'!A57="","",'B - PROJETOS E PROGRAMAS'!AB57),"0,00")</f>
        <v/>
      </c>
      <c r="I54" t="str">
        <f>TEXT(IF('B - PROJETOS E PROGRAMAS'!A57="","",'B - PROJETOS E PROGRAMAS'!AC57),"0,00")</f>
        <v/>
      </c>
      <c r="J54" t="str">
        <f>TEXT(IF('B - PROJETOS E PROGRAMAS'!A57="","",'B - PROJETOS E PROGRAMAS'!AD57),"0,00")</f>
        <v/>
      </c>
      <c r="K54" t="str">
        <f>TEXT(IF('B - PROJETOS E PROGRAMAS'!A57="","",'B - PROJETOS E PROGRAMAS'!AE57),"0,00")</f>
        <v/>
      </c>
    </row>
    <row r="55" spans="1:11">
      <c r="A55" t="str">
        <f>IF(D55="","",IF('A - IDENTIFICAÇÃO'!$C$7="","",'A - IDENTIFICAÇÃO'!$C$7))</f>
        <v/>
      </c>
      <c r="B55" t="str">
        <f>IF(D55="","",IF('A - IDENTIFICAÇÃO'!$P$15="","",'A - IDENTIFICAÇÃO'!$P$15))</f>
        <v/>
      </c>
      <c r="C55" t="str">
        <f>IF(D55="","",TEXT(IF('A - IDENTIFICAÇÃO'!$C$2="","",'A - IDENTIFICAÇÃO'!$C$2),"0000"))</f>
        <v/>
      </c>
      <c r="D55" t="str">
        <f>IF('B - PROJETOS E PROGRAMAS'!A58="","",'B - PROJETOS E PROGRAMAS'!A58)</f>
        <v/>
      </c>
      <c r="E55" t="str">
        <f>TEXT(IF('B - PROJETOS E PROGRAMAS'!B58="","",'B - PROJETOS E PROGRAMAS'!B58),"DD/MM/AAAA")</f>
        <v/>
      </c>
      <c r="F55" t="str">
        <f>TEXT(IF('B - PROJETOS E PROGRAMAS'!C58="","",'B - PROJETOS E PROGRAMAS'!C58),"DD/MM/AAAA")</f>
        <v/>
      </c>
      <c r="G55" t="str">
        <f>IF(OR('B - PROJETOS E PROGRAMAS'!D58="SIM",'B - PROJETOS E PROGRAMAS'!D58="S"),"S",IF(OR('B - PROJETOS E PROGRAMAS'!D58="NÃO",'B - PROJETOS E PROGRAMAS'!D58="N"),"N",""))</f>
        <v/>
      </c>
      <c r="H55" t="str">
        <f>TEXT(IF('B - PROJETOS E PROGRAMAS'!A58="","",'B - PROJETOS E PROGRAMAS'!AB58),"0,00")</f>
        <v/>
      </c>
      <c r="I55" t="str">
        <f>TEXT(IF('B - PROJETOS E PROGRAMAS'!A58="","",'B - PROJETOS E PROGRAMAS'!AC58),"0,00")</f>
        <v/>
      </c>
      <c r="J55" t="str">
        <f>TEXT(IF('B - PROJETOS E PROGRAMAS'!A58="","",'B - PROJETOS E PROGRAMAS'!AD58),"0,00")</f>
        <v/>
      </c>
      <c r="K55" t="str">
        <f>TEXT(IF('B - PROJETOS E PROGRAMAS'!A58="","",'B - PROJETOS E PROGRAMAS'!AE58),"0,00")</f>
        <v/>
      </c>
    </row>
    <row r="56" spans="1:11">
      <c r="A56" t="str">
        <f>IF(D56="","",IF('A - IDENTIFICAÇÃO'!$C$7="","",'A - IDENTIFICAÇÃO'!$C$7))</f>
        <v/>
      </c>
      <c r="B56" t="str">
        <f>IF(D56="","",IF('A - IDENTIFICAÇÃO'!$P$15="","",'A - IDENTIFICAÇÃO'!$P$15))</f>
        <v/>
      </c>
      <c r="C56" t="str">
        <f>IF(D56="","",TEXT(IF('A - IDENTIFICAÇÃO'!$C$2="","",'A - IDENTIFICAÇÃO'!$C$2),"0000"))</f>
        <v/>
      </c>
      <c r="D56" t="str">
        <f>IF('B - PROJETOS E PROGRAMAS'!A59="","",'B - PROJETOS E PROGRAMAS'!A59)</f>
        <v/>
      </c>
      <c r="E56" t="str">
        <f>TEXT(IF('B - PROJETOS E PROGRAMAS'!B59="","",'B - PROJETOS E PROGRAMAS'!B59),"DD/MM/AAAA")</f>
        <v/>
      </c>
      <c r="F56" t="str">
        <f>TEXT(IF('B - PROJETOS E PROGRAMAS'!C59="","",'B - PROJETOS E PROGRAMAS'!C59),"DD/MM/AAAA")</f>
        <v/>
      </c>
      <c r="G56" t="str">
        <f>IF(OR('B - PROJETOS E PROGRAMAS'!D59="SIM",'B - PROJETOS E PROGRAMAS'!D59="S"),"S",IF(OR('B - PROJETOS E PROGRAMAS'!D59="NÃO",'B - PROJETOS E PROGRAMAS'!D59="N"),"N",""))</f>
        <v/>
      </c>
      <c r="H56" t="str">
        <f>TEXT(IF('B - PROJETOS E PROGRAMAS'!A59="","",'B - PROJETOS E PROGRAMAS'!AB59),"0,00")</f>
        <v/>
      </c>
      <c r="I56" t="str">
        <f>TEXT(IF('B - PROJETOS E PROGRAMAS'!A59="","",'B - PROJETOS E PROGRAMAS'!AC59),"0,00")</f>
        <v/>
      </c>
      <c r="J56" t="str">
        <f>TEXT(IF('B - PROJETOS E PROGRAMAS'!A59="","",'B - PROJETOS E PROGRAMAS'!AD59),"0,00")</f>
        <v/>
      </c>
      <c r="K56" t="str">
        <f>TEXT(IF('B - PROJETOS E PROGRAMAS'!A59="","",'B - PROJETOS E PROGRAMAS'!AE59),"0,00")</f>
        <v/>
      </c>
    </row>
    <row r="57" spans="1:11">
      <c r="A57" t="str">
        <f>IF(D57="","",IF('A - IDENTIFICAÇÃO'!$C$7="","",'A - IDENTIFICAÇÃO'!$C$7))</f>
        <v/>
      </c>
      <c r="B57" t="str">
        <f>IF(D57="","",IF('A - IDENTIFICAÇÃO'!$P$15="","",'A - IDENTIFICAÇÃO'!$P$15))</f>
        <v/>
      </c>
      <c r="C57" t="str">
        <f>IF(D57="","",TEXT(IF('A - IDENTIFICAÇÃO'!$C$2="","",'A - IDENTIFICAÇÃO'!$C$2),"0000"))</f>
        <v/>
      </c>
      <c r="D57" t="str">
        <f>IF('B - PROJETOS E PROGRAMAS'!A60="","",'B - PROJETOS E PROGRAMAS'!A60)</f>
        <v/>
      </c>
      <c r="E57" t="str">
        <f>TEXT(IF('B - PROJETOS E PROGRAMAS'!B60="","",'B - PROJETOS E PROGRAMAS'!B60),"DD/MM/AAAA")</f>
        <v/>
      </c>
      <c r="F57" t="str">
        <f>TEXT(IF('B - PROJETOS E PROGRAMAS'!C60="","",'B - PROJETOS E PROGRAMAS'!C60),"DD/MM/AAAA")</f>
        <v/>
      </c>
      <c r="G57" t="str">
        <f>IF(OR('B - PROJETOS E PROGRAMAS'!D60="SIM",'B - PROJETOS E PROGRAMAS'!D60="S"),"S",IF(OR('B - PROJETOS E PROGRAMAS'!D60="NÃO",'B - PROJETOS E PROGRAMAS'!D60="N"),"N",""))</f>
        <v/>
      </c>
      <c r="H57" t="str">
        <f>TEXT(IF('B - PROJETOS E PROGRAMAS'!A60="","",'B - PROJETOS E PROGRAMAS'!AB60),"0,00")</f>
        <v/>
      </c>
      <c r="I57" t="str">
        <f>TEXT(IF('B - PROJETOS E PROGRAMAS'!A60="","",'B - PROJETOS E PROGRAMAS'!AC60),"0,00")</f>
        <v/>
      </c>
      <c r="J57" t="str">
        <f>TEXT(IF('B - PROJETOS E PROGRAMAS'!A60="","",'B - PROJETOS E PROGRAMAS'!AD60),"0,00")</f>
        <v/>
      </c>
      <c r="K57" t="str">
        <f>TEXT(IF('B - PROJETOS E PROGRAMAS'!A60="","",'B - PROJETOS E PROGRAMAS'!AE60),"0,00")</f>
        <v/>
      </c>
    </row>
    <row r="58" spans="1:11">
      <c r="A58" t="str">
        <f>IF(D58="","",IF('A - IDENTIFICAÇÃO'!$C$7="","",'A - IDENTIFICAÇÃO'!$C$7))</f>
        <v/>
      </c>
      <c r="B58" t="str">
        <f>IF(D58="","",IF('A - IDENTIFICAÇÃO'!$P$15="","",'A - IDENTIFICAÇÃO'!$P$15))</f>
        <v/>
      </c>
      <c r="C58" t="str">
        <f>IF(D58="","",TEXT(IF('A - IDENTIFICAÇÃO'!$C$2="","",'A - IDENTIFICAÇÃO'!$C$2),"0000"))</f>
        <v/>
      </c>
      <c r="D58" t="str">
        <f>IF('B - PROJETOS E PROGRAMAS'!A61="","",'B - PROJETOS E PROGRAMAS'!A61)</f>
        <v/>
      </c>
      <c r="E58" t="str">
        <f>TEXT(IF('B - PROJETOS E PROGRAMAS'!B61="","",'B - PROJETOS E PROGRAMAS'!B61),"DD/MM/AAAA")</f>
        <v/>
      </c>
      <c r="F58" t="str">
        <f>TEXT(IF('B - PROJETOS E PROGRAMAS'!C61="","",'B - PROJETOS E PROGRAMAS'!C61),"DD/MM/AAAA")</f>
        <v/>
      </c>
      <c r="G58" t="str">
        <f>IF(OR('B - PROJETOS E PROGRAMAS'!D61="SIM",'B - PROJETOS E PROGRAMAS'!D61="S"),"S",IF(OR('B - PROJETOS E PROGRAMAS'!D61="NÃO",'B - PROJETOS E PROGRAMAS'!D61="N"),"N",""))</f>
        <v/>
      </c>
      <c r="H58" t="str">
        <f>TEXT(IF('B - PROJETOS E PROGRAMAS'!A61="","",'B - PROJETOS E PROGRAMAS'!AB61),"0,00")</f>
        <v/>
      </c>
      <c r="I58" t="str">
        <f>TEXT(IF('B - PROJETOS E PROGRAMAS'!A61="","",'B - PROJETOS E PROGRAMAS'!AC61),"0,00")</f>
        <v/>
      </c>
      <c r="J58" t="str">
        <f>TEXT(IF('B - PROJETOS E PROGRAMAS'!A61="","",'B - PROJETOS E PROGRAMAS'!AD61),"0,00")</f>
        <v/>
      </c>
      <c r="K58" t="str">
        <f>TEXT(IF('B - PROJETOS E PROGRAMAS'!A61="","",'B - PROJETOS E PROGRAMAS'!AE61),"0,00")</f>
        <v/>
      </c>
    </row>
    <row r="59" spans="1:11">
      <c r="A59" t="str">
        <f>IF(D59="","",IF('A - IDENTIFICAÇÃO'!$C$7="","",'A - IDENTIFICAÇÃO'!$C$7))</f>
        <v/>
      </c>
      <c r="B59" t="str">
        <f>IF(D59="","",IF('A - IDENTIFICAÇÃO'!$P$15="","",'A - IDENTIFICAÇÃO'!$P$15))</f>
        <v/>
      </c>
      <c r="C59" t="str">
        <f>IF(D59="","",TEXT(IF('A - IDENTIFICAÇÃO'!$C$2="","",'A - IDENTIFICAÇÃO'!$C$2),"0000"))</f>
        <v/>
      </c>
      <c r="D59" t="str">
        <f>IF('B - PROJETOS E PROGRAMAS'!A62="","",'B - PROJETOS E PROGRAMAS'!A62)</f>
        <v/>
      </c>
      <c r="E59" t="str">
        <f>TEXT(IF('B - PROJETOS E PROGRAMAS'!B62="","",'B - PROJETOS E PROGRAMAS'!B62),"DD/MM/AAAA")</f>
        <v/>
      </c>
      <c r="F59" t="str">
        <f>TEXT(IF('B - PROJETOS E PROGRAMAS'!C62="","",'B - PROJETOS E PROGRAMAS'!C62),"DD/MM/AAAA")</f>
        <v/>
      </c>
      <c r="G59" t="str">
        <f>IF(OR('B - PROJETOS E PROGRAMAS'!D62="SIM",'B - PROJETOS E PROGRAMAS'!D62="S"),"S",IF(OR('B - PROJETOS E PROGRAMAS'!D62="NÃO",'B - PROJETOS E PROGRAMAS'!D62="N"),"N",""))</f>
        <v/>
      </c>
      <c r="H59" t="str">
        <f>TEXT(IF('B - PROJETOS E PROGRAMAS'!A62="","",'B - PROJETOS E PROGRAMAS'!AB62),"0,00")</f>
        <v/>
      </c>
      <c r="I59" t="str">
        <f>TEXT(IF('B - PROJETOS E PROGRAMAS'!A62="","",'B - PROJETOS E PROGRAMAS'!AC62),"0,00")</f>
        <v/>
      </c>
      <c r="J59" t="str">
        <f>TEXT(IF('B - PROJETOS E PROGRAMAS'!A62="","",'B - PROJETOS E PROGRAMAS'!AD62),"0,00")</f>
        <v/>
      </c>
      <c r="K59" t="str">
        <f>TEXT(IF('B - PROJETOS E PROGRAMAS'!A62="","",'B - PROJETOS E PROGRAMAS'!AE62),"0,00")</f>
        <v/>
      </c>
    </row>
    <row r="60" spans="1:11">
      <c r="A60" t="str">
        <f>IF(D60="","",IF('A - IDENTIFICAÇÃO'!$C$7="","",'A - IDENTIFICAÇÃO'!$C$7))</f>
        <v/>
      </c>
      <c r="B60" t="str">
        <f>IF(D60="","",IF('A - IDENTIFICAÇÃO'!$P$15="","",'A - IDENTIFICAÇÃO'!$P$15))</f>
        <v/>
      </c>
      <c r="C60" t="str">
        <f>IF(D60="","",TEXT(IF('A - IDENTIFICAÇÃO'!$C$2="","",'A - IDENTIFICAÇÃO'!$C$2),"0000"))</f>
        <v/>
      </c>
      <c r="D60" t="str">
        <f>IF('B - PROJETOS E PROGRAMAS'!A63="","",'B - PROJETOS E PROGRAMAS'!A63)</f>
        <v/>
      </c>
      <c r="E60" t="str">
        <f>TEXT(IF('B - PROJETOS E PROGRAMAS'!B63="","",'B - PROJETOS E PROGRAMAS'!B63),"DD/MM/AAAA")</f>
        <v/>
      </c>
      <c r="F60" t="str">
        <f>TEXT(IF('B - PROJETOS E PROGRAMAS'!C63="","",'B - PROJETOS E PROGRAMAS'!C63),"DD/MM/AAAA")</f>
        <v/>
      </c>
      <c r="G60" t="str">
        <f>IF(OR('B - PROJETOS E PROGRAMAS'!D63="SIM",'B - PROJETOS E PROGRAMAS'!D63="S"),"S",IF(OR('B - PROJETOS E PROGRAMAS'!D63="NÃO",'B - PROJETOS E PROGRAMAS'!D63="N"),"N",""))</f>
        <v/>
      </c>
      <c r="H60" t="str">
        <f>TEXT(IF('B - PROJETOS E PROGRAMAS'!A63="","",'B - PROJETOS E PROGRAMAS'!AB63),"0,00")</f>
        <v/>
      </c>
      <c r="I60" t="str">
        <f>TEXT(IF('B - PROJETOS E PROGRAMAS'!A63="","",'B - PROJETOS E PROGRAMAS'!AC63),"0,00")</f>
        <v/>
      </c>
      <c r="J60" t="str">
        <f>TEXT(IF('B - PROJETOS E PROGRAMAS'!A63="","",'B - PROJETOS E PROGRAMAS'!AD63),"0,00")</f>
        <v/>
      </c>
      <c r="K60" t="str">
        <f>TEXT(IF('B - PROJETOS E PROGRAMAS'!A63="","",'B - PROJETOS E PROGRAMAS'!AE63),"0,00")</f>
        <v/>
      </c>
    </row>
    <row r="61" spans="1:11">
      <c r="A61" t="str">
        <f>IF(D61="","",IF('A - IDENTIFICAÇÃO'!$C$7="","",'A - IDENTIFICAÇÃO'!$C$7))</f>
        <v/>
      </c>
      <c r="B61" t="str">
        <f>IF(D61="","",IF('A - IDENTIFICAÇÃO'!$P$15="","",'A - IDENTIFICAÇÃO'!$P$15))</f>
        <v/>
      </c>
      <c r="C61" t="str">
        <f>IF(D61="","",TEXT(IF('A - IDENTIFICAÇÃO'!$C$2="","",'A - IDENTIFICAÇÃO'!$C$2),"0000"))</f>
        <v/>
      </c>
      <c r="D61" t="str">
        <f>IF('B - PROJETOS E PROGRAMAS'!A64="","",'B - PROJETOS E PROGRAMAS'!A64)</f>
        <v/>
      </c>
      <c r="E61" t="str">
        <f>TEXT(IF('B - PROJETOS E PROGRAMAS'!B64="","",'B - PROJETOS E PROGRAMAS'!B64),"DD/MM/AAAA")</f>
        <v/>
      </c>
      <c r="F61" t="str">
        <f>TEXT(IF('B - PROJETOS E PROGRAMAS'!C64="","",'B - PROJETOS E PROGRAMAS'!C64),"DD/MM/AAAA")</f>
        <v/>
      </c>
      <c r="G61" t="str">
        <f>IF(OR('B - PROJETOS E PROGRAMAS'!D64="SIM",'B - PROJETOS E PROGRAMAS'!D64="S"),"S",IF(OR('B - PROJETOS E PROGRAMAS'!D64="NÃO",'B - PROJETOS E PROGRAMAS'!D64="N"),"N",""))</f>
        <v/>
      </c>
      <c r="H61" t="str">
        <f>TEXT(IF('B - PROJETOS E PROGRAMAS'!A64="","",'B - PROJETOS E PROGRAMAS'!AB64),"0,00")</f>
        <v/>
      </c>
      <c r="I61" t="str">
        <f>TEXT(IF('B - PROJETOS E PROGRAMAS'!A64="","",'B - PROJETOS E PROGRAMAS'!AC64),"0,00")</f>
        <v/>
      </c>
      <c r="J61" t="str">
        <f>TEXT(IF('B - PROJETOS E PROGRAMAS'!A64="","",'B - PROJETOS E PROGRAMAS'!AD64),"0,00")</f>
        <v/>
      </c>
      <c r="K61" t="str">
        <f>TEXT(IF('B - PROJETOS E PROGRAMAS'!A64="","",'B - PROJETOS E PROGRAMAS'!AE64),"0,00")</f>
        <v/>
      </c>
    </row>
    <row r="62" spans="1:11">
      <c r="A62" t="str">
        <f>IF(D62="","",IF('A - IDENTIFICAÇÃO'!$C$7="","",'A - IDENTIFICAÇÃO'!$C$7))</f>
        <v/>
      </c>
      <c r="B62" t="str">
        <f>IF(D62="","",IF('A - IDENTIFICAÇÃO'!$P$15="","",'A - IDENTIFICAÇÃO'!$P$15))</f>
        <v/>
      </c>
      <c r="C62" t="str">
        <f>IF(D62="","",TEXT(IF('A - IDENTIFICAÇÃO'!$C$2="","",'A - IDENTIFICAÇÃO'!$C$2),"0000"))</f>
        <v/>
      </c>
      <c r="D62" t="str">
        <f>IF('B - PROJETOS E PROGRAMAS'!A65="","",'B - PROJETOS E PROGRAMAS'!A65)</f>
        <v/>
      </c>
      <c r="E62" t="str">
        <f>TEXT(IF('B - PROJETOS E PROGRAMAS'!B65="","",'B - PROJETOS E PROGRAMAS'!B65),"DD/MM/AAAA")</f>
        <v/>
      </c>
      <c r="F62" t="str">
        <f>TEXT(IF('B - PROJETOS E PROGRAMAS'!C65="","",'B - PROJETOS E PROGRAMAS'!C65),"DD/MM/AAAA")</f>
        <v/>
      </c>
      <c r="G62" t="str">
        <f>IF(OR('B - PROJETOS E PROGRAMAS'!D65="SIM",'B - PROJETOS E PROGRAMAS'!D65="S"),"S",IF(OR('B - PROJETOS E PROGRAMAS'!D65="NÃO",'B - PROJETOS E PROGRAMAS'!D65="N"),"N",""))</f>
        <v/>
      </c>
      <c r="H62" t="str">
        <f>TEXT(IF('B - PROJETOS E PROGRAMAS'!A65="","",'B - PROJETOS E PROGRAMAS'!AB65),"0,00")</f>
        <v/>
      </c>
      <c r="I62" t="str">
        <f>TEXT(IF('B - PROJETOS E PROGRAMAS'!A65="","",'B - PROJETOS E PROGRAMAS'!AC65),"0,00")</f>
        <v/>
      </c>
      <c r="J62" t="str">
        <f>TEXT(IF('B - PROJETOS E PROGRAMAS'!A65="","",'B - PROJETOS E PROGRAMAS'!AD65),"0,00")</f>
        <v/>
      </c>
      <c r="K62" t="str">
        <f>TEXT(IF('B - PROJETOS E PROGRAMAS'!A65="","",'B - PROJETOS E PROGRAMAS'!AE65),"0,00")</f>
        <v/>
      </c>
    </row>
    <row r="63" spans="1:11">
      <c r="A63" t="str">
        <f>IF(D63="","",IF('A - IDENTIFICAÇÃO'!$C$7="","",'A - IDENTIFICAÇÃO'!$C$7))</f>
        <v/>
      </c>
      <c r="B63" t="str">
        <f>IF(D63="","",IF('A - IDENTIFICAÇÃO'!$P$15="","",'A - IDENTIFICAÇÃO'!$P$15))</f>
        <v/>
      </c>
      <c r="C63" t="str">
        <f>IF(D63="","",TEXT(IF('A - IDENTIFICAÇÃO'!$C$2="","",'A - IDENTIFICAÇÃO'!$C$2),"0000"))</f>
        <v/>
      </c>
      <c r="D63" t="str">
        <f>IF('B - PROJETOS E PROGRAMAS'!A66="","",'B - PROJETOS E PROGRAMAS'!A66)</f>
        <v/>
      </c>
      <c r="E63" t="str">
        <f>TEXT(IF('B - PROJETOS E PROGRAMAS'!B66="","",'B - PROJETOS E PROGRAMAS'!B66),"DD/MM/AAAA")</f>
        <v/>
      </c>
      <c r="F63" t="str">
        <f>TEXT(IF('B - PROJETOS E PROGRAMAS'!C66="","",'B - PROJETOS E PROGRAMAS'!C66),"DD/MM/AAAA")</f>
        <v/>
      </c>
      <c r="G63" t="str">
        <f>IF(OR('B - PROJETOS E PROGRAMAS'!D66="SIM",'B - PROJETOS E PROGRAMAS'!D66="S"),"S",IF(OR('B - PROJETOS E PROGRAMAS'!D66="NÃO",'B - PROJETOS E PROGRAMAS'!D66="N"),"N",""))</f>
        <v/>
      </c>
      <c r="H63" t="str">
        <f>TEXT(IF('B - PROJETOS E PROGRAMAS'!A66="","",'B - PROJETOS E PROGRAMAS'!AB66),"0,00")</f>
        <v/>
      </c>
      <c r="I63" t="str">
        <f>TEXT(IF('B - PROJETOS E PROGRAMAS'!A66="","",'B - PROJETOS E PROGRAMAS'!AC66),"0,00")</f>
        <v/>
      </c>
      <c r="J63" t="str">
        <f>TEXT(IF('B - PROJETOS E PROGRAMAS'!A66="","",'B - PROJETOS E PROGRAMAS'!AD66),"0,00")</f>
        <v/>
      </c>
      <c r="K63" t="str">
        <f>TEXT(IF('B - PROJETOS E PROGRAMAS'!A66="","",'B - PROJETOS E PROGRAMAS'!AE66),"0,00")</f>
        <v/>
      </c>
    </row>
    <row r="64" spans="1:11">
      <c r="A64" t="str">
        <f>IF(D64="","",IF('A - IDENTIFICAÇÃO'!$C$7="","",'A - IDENTIFICAÇÃO'!$C$7))</f>
        <v/>
      </c>
      <c r="B64" t="str">
        <f>IF(D64="","",IF('A - IDENTIFICAÇÃO'!$P$15="","",'A - IDENTIFICAÇÃO'!$P$15))</f>
        <v/>
      </c>
      <c r="C64" t="str">
        <f>IF(D64="","",TEXT(IF('A - IDENTIFICAÇÃO'!$C$2="","",'A - IDENTIFICAÇÃO'!$C$2),"0000"))</f>
        <v/>
      </c>
      <c r="D64" t="str">
        <f>IF('B - PROJETOS E PROGRAMAS'!A67="","",'B - PROJETOS E PROGRAMAS'!A67)</f>
        <v/>
      </c>
      <c r="E64" t="str">
        <f>TEXT(IF('B - PROJETOS E PROGRAMAS'!B67="","",'B - PROJETOS E PROGRAMAS'!B67),"DD/MM/AAAA")</f>
        <v/>
      </c>
      <c r="F64" t="str">
        <f>TEXT(IF('B - PROJETOS E PROGRAMAS'!C67="","",'B - PROJETOS E PROGRAMAS'!C67),"DD/MM/AAAA")</f>
        <v/>
      </c>
      <c r="G64" t="str">
        <f>IF(OR('B - PROJETOS E PROGRAMAS'!D67="SIM",'B - PROJETOS E PROGRAMAS'!D67="S"),"S",IF(OR('B - PROJETOS E PROGRAMAS'!D67="NÃO",'B - PROJETOS E PROGRAMAS'!D67="N"),"N",""))</f>
        <v/>
      </c>
      <c r="H64" t="str">
        <f>TEXT(IF('B - PROJETOS E PROGRAMAS'!A67="","",'B - PROJETOS E PROGRAMAS'!AB67),"0,00")</f>
        <v/>
      </c>
      <c r="I64" t="str">
        <f>TEXT(IF('B - PROJETOS E PROGRAMAS'!A67="","",'B - PROJETOS E PROGRAMAS'!AC67),"0,00")</f>
        <v/>
      </c>
      <c r="J64" t="str">
        <f>TEXT(IF('B - PROJETOS E PROGRAMAS'!A67="","",'B - PROJETOS E PROGRAMAS'!AD67),"0,00")</f>
        <v/>
      </c>
      <c r="K64" t="str">
        <f>TEXT(IF('B - PROJETOS E PROGRAMAS'!A67="","",'B - PROJETOS E PROGRAMAS'!AE67),"0,00")</f>
        <v/>
      </c>
    </row>
    <row r="65" spans="1:11">
      <c r="A65" t="str">
        <f>IF(D65="","",IF('A - IDENTIFICAÇÃO'!$C$7="","",'A - IDENTIFICAÇÃO'!$C$7))</f>
        <v/>
      </c>
      <c r="B65" t="str">
        <f>IF(D65="","",IF('A - IDENTIFICAÇÃO'!$P$15="","",'A - IDENTIFICAÇÃO'!$P$15))</f>
        <v/>
      </c>
      <c r="C65" t="str">
        <f>IF(D65="","",TEXT(IF('A - IDENTIFICAÇÃO'!$C$2="","",'A - IDENTIFICAÇÃO'!$C$2),"0000"))</f>
        <v/>
      </c>
      <c r="D65" t="str">
        <f>IF('B - PROJETOS E PROGRAMAS'!A68="","",'B - PROJETOS E PROGRAMAS'!A68)</f>
        <v/>
      </c>
      <c r="E65" t="str">
        <f>TEXT(IF('B - PROJETOS E PROGRAMAS'!B68="","",'B - PROJETOS E PROGRAMAS'!B68),"DD/MM/AAAA")</f>
        <v/>
      </c>
      <c r="F65" t="str">
        <f>TEXT(IF('B - PROJETOS E PROGRAMAS'!C68="","",'B - PROJETOS E PROGRAMAS'!C68),"DD/MM/AAAA")</f>
        <v/>
      </c>
      <c r="G65" t="str">
        <f>IF(OR('B - PROJETOS E PROGRAMAS'!D68="SIM",'B - PROJETOS E PROGRAMAS'!D68="S"),"S",IF(OR('B - PROJETOS E PROGRAMAS'!D68="NÃO",'B - PROJETOS E PROGRAMAS'!D68="N"),"N",""))</f>
        <v/>
      </c>
      <c r="H65" t="str">
        <f>TEXT(IF('B - PROJETOS E PROGRAMAS'!A68="","",'B - PROJETOS E PROGRAMAS'!AB68),"0,00")</f>
        <v/>
      </c>
      <c r="I65" t="str">
        <f>TEXT(IF('B - PROJETOS E PROGRAMAS'!A68="","",'B - PROJETOS E PROGRAMAS'!AC68),"0,00")</f>
        <v/>
      </c>
      <c r="J65" t="str">
        <f>TEXT(IF('B - PROJETOS E PROGRAMAS'!A68="","",'B - PROJETOS E PROGRAMAS'!AD68),"0,00")</f>
        <v/>
      </c>
      <c r="K65" t="str">
        <f>TEXT(IF('B - PROJETOS E PROGRAMAS'!A68="","",'B - PROJETOS E PROGRAMAS'!AE68),"0,00")</f>
        <v/>
      </c>
    </row>
    <row r="66" spans="1:11">
      <c r="A66" t="str">
        <f>IF(D66="","",IF('A - IDENTIFICAÇÃO'!$C$7="","",'A - IDENTIFICAÇÃO'!$C$7))</f>
        <v/>
      </c>
      <c r="B66" t="str">
        <f>IF(D66="","",IF('A - IDENTIFICAÇÃO'!$P$15="","",'A - IDENTIFICAÇÃO'!$P$15))</f>
        <v/>
      </c>
      <c r="C66" t="str">
        <f>IF(D66="","",TEXT(IF('A - IDENTIFICAÇÃO'!$C$2="","",'A - IDENTIFICAÇÃO'!$C$2),"0000"))</f>
        <v/>
      </c>
      <c r="D66" t="str">
        <f>IF('B - PROJETOS E PROGRAMAS'!A69="","",'B - PROJETOS E PROGRAMAS'!A69)</f>
        <v/>
      </c>
      <c r="E66" t="str">
        <f>TEXT(IF('B - PROJETOS E PROGRAMAS'!B69="","",'B - PROJETOS E PROGRAMAS'!B69),"DD/MM/AAAA")</f>
        <v/>
      </c>
      <c r="F66" t="str">
        <f>TEXT(IF('B - PROJETOS E PROGRAMAS'!C69="","",'B - PROJETOS E PROGRAMAS'!C69),"DD/MM/AAAA")</f>
        <v/>
      </c>
      <c r="G66" t="str">
        <f>IF(OR('B - PROJETOS E PROGRAMAS'!D69="SIM",'B - PROJETOS E PROGRAMAS'!D69="S"),"S",IF(OR('B - PROJETOS E PROGRAMAS'!D69="NÃO",'B - PROJETOS E PROGRAMAS'!D69="N"),"N",""))</f>
        <v/>
      </c>
      <c r="H66" t="str">
        <f>TEXT(IF('B - PROJETOS E PROGRAMAS'!A69="","",'B - PROJETOS E PROGRAMAS'!AB69),"0,00")</f>
        <v/>
      </c>
      <c r="I66" t="str">
        <f>TEXT(IF('B - PROJETOS E PROGRAMAS'!A69="","",'B - PROJETOS E PROGRAMAS'!AC69),"0,00")</f>
        <v/>
      </c>
      <c r="J66" t="str">
        <f>TEXT(IF('B - PROJETOS E PROGRAMAS'!A69="","",'B - PROJETOS E PROGRAMAS'!AD69),"0,00")</f>
        <v/>
      </c>
      <c r="K66" t="str">
        <f>TEXT(IF('B - PROJETOS E PROGRAMAS'!A69="","",'B - PROJETOS E PROGRAMAS'!AE69),"0,00")</f>
        <v/>
      </c>
    </row>
    <row r="67" spans="1:11">
      <c r="A67" t="str">
        <f>IF(D67="","",IF('A - IDENTIFICAÇÃO'!$C$7="","",'A - IDENTIFICAÇÃO'!$C$7))</f>
        <v/>
      </c>
      <c r="B67" t="str">
        <f>IF(D67="","",IF('A - IDENTIFICAÇÃO'!$P$15="","",'A - IDENTIFICAÇÃO'!$P$15))</f>
        <v/>
      </c>
      <c r="C67" t="str">
        <f>IF(D67="","",TEXT(IF('A - IDENTIFICAÇÃO'!$C$2="","",'A - IDENTIFICAÇÃO'!$C$2),"0000"))</f>
        <v/>
      </c>
      <c r="D67" t="str">
        <f>IF('B - PROJETOS E PROGRAMAS'!A70="","",'B - PROJETOS E PROGRAMAS'!A70)</f>
        <v/>
      </c>
      <c r="E67" t="str">
        <f>TEXT(IF('B - PROJETOS E PROGRAMAS'!B70="","",'B - PROJETOS E PROGRAMAS'!B70),"DD/MM/AAAA")</f>
        <v/>
      </c>
      <c r="F67" t="str">
        <f>TEXT(IF('B - PROJETOS E PROGRAMAS'!C70="","",'B - PROJETOS E PROGRAMAS'!C70),"DD/MM/AAAA")</f>
        <v/>
      </c>
      <c r="G67" t="str">
        <f>IF(OR('B - PROJETOS E PROGRAMAS'!D70="SIM",'B - PROJETOS E PROGRAMAS'!D70="S"),"S",IF(OR('B - PROJETOS E PROGRAMAS'!D70="NÃO",'B - PROJETOS E PROGRAMAS'!D70="N"),"N",""))</f>
        <v/>
      </c>
      <c r="H67" t="str">
        <f>TEXT(IF('B - PROJETOS E PROGRAMAS'!A70="","",'B - PROJETOS E PROGRAMAS'!AB70),"0,00")</f>
        <v/>
      </c>
      <c r="I67" t="str">
        <f>TEXT(IF('B - PROJETOS E PROGRAMAS'!A70="","",'B - PROJETOS E PROGRAMAS'!AC70),"0,00")</f>
        <v/>
      </c>
      <c r="J67" t="str">
        <f>TEXT(IF('B - PROJETOS E PROGRAMAS'!A70="","",'B - PROJETOS E PROGRAMAS'!AD70),"0,00")</f>
        <v/>
      </c>
      <c r="K67" t="str">
        <f>TEXT(IF('B - PROJETOS E PROGRAMAS'!A70="","",'B - PROJETOS E PROGRAMAS'!AE70),"0,00")</f>
        <v/>
      </c>
    </row>
    <row r="68" spans="1:11">
      <c r="A68" t="str">
        <f>IF(D68="","",IF('A - IDENTIFICAÇÃO'!$C$7="","",'A - IDENTIFICAÇÃO'!$C$7))</f>
        <v/>
      </c>
      <c r="B68" t="str">
        <f>IF(D68="","",IF('A - IDENTIFICAÇÃO'!$P$15="","",'A - IDENTIFICAÇÃO'!$P$15))</f>
        <v/>
      </c>
      <c r="C68" t="str">
        <f>IF(D68="","",TEXT(IF('A - IDENTIFICAÇÃO'!$C$2="","",'A - IDENTIFICAÇÃO'!$C$2),"0000"))</f>
        <v/>
      </c>
      <c r="D68" t="str">
        <f>IF('B - PROJETOS E PROGRAMAS'!A71="","",'B - PROJETOS E PROGRAMAS'!A71)</f>
        <v/>
      </c>
      <c r="E68" t="str">
        <f>TEXT(IF('B - PROJETOS E PROGRAMAS'!B71="","",'B - PROJETOS E PROGRAMAS'!B71),"DD/MM/AAAA")</f>
        <v/>
      </c>
      <c r="F68" t="str">
        <f>TEXT(IF('B - PROJETOS E PROGRAMAS'!C71="","",'B - PROJETOS E PROGRAMAS'!C71),"DD/MM/AAAA")</f>
        <v/>
      </c>
      <c r="G68" t="str">
        <f>IF(OR('B - PROJETOS E PROGRAMAS'!D71="SIM",'B - PROJETOS E PROGRAMAS'!D71="S"),"S",IF(OR('B - PROJETOS E PROGRAMAS'!D71="NÃO",'B - PROJETOS E PROGRAMAS'!D71="N"),"N",""))</f>
        <v/>
      </c>
      <c r="H68" t="str">
        <f>TEXT(IF('B - PROJETOS E PROGRAMAS'!A71="","",'B - PROJETOS E PROGRAMAS'!AB71),"0,00")</f>
        <v/>
      </c>
      <c r="I68" t="str">
        <f>TEXT(IF('B - PROJETOS E PROGRAMAS'!A71="","",'B - PROJETOS E PROGRAMAS'!AC71),"0,00")</f>
        <v/>
      </c>
      <c r="J68" t="str">
        <f>TEXT(IF('B - PROJETOS E PROGRAMAS'!A71="","",'B - PROJETOS E PROGRAMAS'!AD71),"0,00")</f>
        <v/>
      </c>
      <c r="K68" t="str">
        <f>TEXT(IF('B - PROJETOS E PROGRAMAS'!A71="","",'B - PROJETOS E PROGRAMAS'!AE71),"0,00")</f>
        <v/>
      </c>
    </row>
    <row r="69" spans="1:11">
      <c r="A69" t="str">
        <f>IF(D69="","",IF('A - IDENTIFICAÇÃO'!$C$7="","",'A - IDENTIFICAÇÃO'!$C$7))</f>
        <v/>
      </c>
      <c r="B69" t="str">
        <f>IF(D69="","",IF('A - IDENTIFICAÇÃO'!$P$15="","",'A - IDENTIFICAÇÃO'!$P$15))</f>
        <v/>
      </c>
      <c r="C69" t="str">
        <f>IF(D69="","",TEXT(IF('A - IDENTIFICAÇÃO'!$C$2="","",'A - IDENTIFICAÇÃO'!$C$2),"0000"))</f>
        <v/>
      </c>
      <c r="D69" t="str">
        <f>IF('B - PROJETOS E PROGRAMAS'!A72="","",'B - PROJETOS E PROGRAMAS'!A72)</f>
        <v/>
      </c>
      <c r="E69" t="str">
        <f>TEXT(IF('B - PROJETOS E PROGRAMAS'!B72="","",'B - PROJETOS E PROGRAMAS'!B72),"DD/MM/AAAA")</f>
        <v/>
      </c>
      <c r="F69" t="str">
        <f>TEXT(IF('B - PROJETOS E PROGRAMAS'!C72="","",'B - PROJETOS E PROGRAMAS'!C72),"DD/MM/AAAA")</f>
        <v/>
      </c>
      <c r="G69" t="str">
        <f>IF(OR('B - PROJETOS E PROGRAMAS'!D72="SIM",'B - PROJETOS E PROGRAMAS'!D72="S"),"S",IF(OR('B - PROJETOS E PROGRAMAS'!D72="NÃO",'B - PROJETOS E PROGRAMAS'!D72="N"),"N",""))</f>
        <v/>
      </c>
      <c r="H69" t="str">
        <f>TEXT(IF('B - PROJETOS E PROGRAMAS'!A72="","",'B - PROJETOS E PROGRAMAS'!AB72),"0,00")</f>
        <v/>
      </c>
      <c r="I69" t="str">
        <f>TEXT(IF('B - PROJETOS E PROGRAMAS'!A72="","",'B - PROJETOS E PROGRAMAS'!AC72),"0,00")</f>
        <v/>
      </c>
      <c r="J69" t="str">
        <f>TEXT(IF('B - PROJETOS E PROGRAMAS'!A72="","",'B - PROJETOS E PROGRAMAS'!AD72),"0,00")</f>
        <v/>
      </c>
      <c r="K69" t="str">
        <f>TEXT(IF('B - PROJETOS E PROGRAMAS'!A72="","",'B - PROJETOS E PROGRAMAS'!AE72),"0,00")</f>
        <v/>
      </c>
    </row>
    <row r="70" spans="1:11">
      <c r="A70" t="str">
        <f>IF(D70="","",IF('A - IDENTIFICAÇÃO'!$C$7="","",'A - IDENTIFICAÇÃO'!$C$7))</f>
        <v/>
      </c>
      <c r="B70" t="str">
        <f>IF(D70="","",IF('A - IDENTIFICAÇÃO'!$P$15="","",'A - IDENTIFICAÇÃO'!$P$15))</f>
        <v/>
      </c>
      <c r="C70" t="str">
        <f>IF(D70="","",TEXT(IF('A - IDENTIFICAÇÃO'!$C$2="","",'A - IDENTIFICAÇÃO'!$C$2),"0000"))</f>
        <v/>
      </c>
      <c r="D70" t="str">
        <f>IF('B - PROJETOS E PROGRAMAS'!A73="","",'B - PROJETOS E PROGRAMAS'!A73)</f>
        <v/>
      </c>
      <c r="E70" t="str">
        <f>TEXT(IF('B - PROJETOS E PROGRAMAS'!B73="","",'B - PROJETOS E PROGRAMAS'!B73),"DD/MM/AAAA")</f>
        <v/>
      </c>
      <c r="F70" t="str">
        <f>TEXT(IF('B - PROJETOS E PROGRAMAS'!C73="","",'B - PROJETOS E PROGRAMAS'!C73),"DD/MM/AAAA")</f>
        <v/>
      </c>
      <c r="G70" t="str">
        <f>IF(OR('B - PROJETOS E PROGRAMAS'!D73="SIM",'B - PROJETOS E PROGRAMAS'!D73="S"),"S",IF(OR('B - PROJETOS E PROGRAMAS'!D73="NÃO",'B - PROJETOS E PROGRAMAS'!D73="N"),"N",""))</f>
        <v/>
      </c>
      <c r="H70" t="str">
        <f>TEXT(IF('B - PROJETOS E PROGRAMAS'!A73="","",'B - PROJETOS E PROGRAMAS'!AB73),"0,00")</f>
        <v/>
      </c>
      <c r="I70" t="str">
        <f>TEXT(IF('B - PROJETOS E PROGRAMAS'!A73="","",'B - PROJETOS E PROGRAMAS'!AC73),"0,00")</f>
        <v/>
      </c>
      <c r="J70" t="str">
        <f>TEXT(IF('B - PROJETOS E PROGRAMAS'!A73="","",'B - PROJETOS E PROGRAMAS'!AD73),"0,00")</f>
        <v/>
      </c>
      <c r="K70" t="str">
        <f>TEXT(IF('B - PROJETOS E PROGRAMAS'!A73="","",'B - PROJETOS E PROGRAMAS'!AE73),"0,00")</f>
        <v/>
      </c>
    </row>
    <row r="71" spans="1:11">
      <c r="A71" t="str">
        <f>IF(D71="","",IF('A - IDENTIFICAÇÃO'!$C$7="","",'A - IDENTIFICAÇÃO'!$C$7))</f>
        <v/>
      </c>
      <c r="B71" t="str">
        <f>IF(D71="","",IF('A - IDENTIFICAÇÃO'!$P$15="","",'A - IDENTIFICAÇÃO'!$P$15))</f>
        <v/>
      </c>
      <c r="C71" t="str">
        <f>IF(D71="","",TEXT(IF('A - IDENTIFICAÇÃO'!$C$2="","",'A - IDENTIFICAÇÃO'!$C$2),"0000"))</f>
        <v/>
      </c>
      <c r="D71" t="str">
        <f>IF('B - PROJETOS E PROGRAMAS'!A74="","",'B - PROJETOS E PROGRAMAS'!A74)</f>
        <v/>
      </c>
      <c r="E71" t="str">
        <f>TEXT(IF('B - PROJETOS E PROGRAMAS'!B74="","",'B - PROJETOS E PROGRAMAS'!B74),"DD/MM/AAAA")</f>
        <v/>
      </c>
      <c r="F71" t="str">
        <f>TEXT(IF('B - PROJETOS E PROGRAMAS'!C74="","",'B - PROJETOS E PROGRAMAS'!C74),"DD/MM/AAAA")</f>
        <v/>
      </c>
      <c r="G71" t="str">
        <f>IF(OR('B - PROJETOS E PROGRAMAS'!D74="SIM",'B - PROJETOS E PROGRAMAS'!D74="S"),"S",IF(OR('B - PROJETOS E PROGRAMAS'!D74="NÃO",'B - PROJETOS E PROGRAMAS'!D74="N"),"N",""))</f>
        <v/>
      </c>
      <c r="H71" t="str">
        <f>TEXT(IF('B - PROJETOS E PROGRAMAS'!A74="","",'B - PROJETOS E PROGRAMAS'!AB74),"0,00")</f>
        <v/>
      </c>
      <c r="I71" t="str">
        <f>TEXT(IF('B - PROJETOS E PROGRAMAS'!A74="","",'B - PROJETOS E PROGRAMAS'!AC74),"0,00")</f>
        <v/>
      </c>
      <c r="J71" t="str">
        <f>TEXT(IF('B - PROJETOS E PROGRAMAS'!A74="","",'B - PROJETOS E PROGRAMAS'!AD74),"0,00")</f>
        <v/>
      </c>
      <c r="K71" t="str">
        <f>TEXT(IF('B - PROJETOS E PROGRAMAS'!A74="","",'B - PROJETOS E PROGRAMAS'!AE74),"0,00")</f>
        <v/>
      </c>
    </row>
    <row r="72" spans="1:11">
      <c r="A72" t="str">
        <f>IF(D72="","",IF('A - IDENTIFICAÇÃO'!$C$7="","",'A - IDENTIFICAÇÃO'!$C$7))</f>
        <v/>
      </c>
      <c r="B72" t="str">
        <f>IF(D72="","",IF('A - IDENTIFICAÇÃO'!$P$15="","",'A - IDENTIFICAÇÃO'!$P$15))</f>
        <v/>
      </c>
      <c r="C72" t="str">
        <f>IF(D72="","",TEXT(IF('A - IDENTIFICAÇÃO'!$C$2="","",'A - IDENTIFICAÇÃO'!$C$2),"0000"))</f>
        <v/>
      </c>
      <c r="D72" t="str">
        <f>IF('B - PROJETOS E PROGRAMAS'!A75="","",'B - PROJETOS E PROGRAMAS'!A75)</f>
        <v/>
      </c>
      <c r="E72" t="str">
        <f>TEXT(IF('B - PROJETOS E PROGRAMAS'!B75="","",'B - PROJETOS E PROGRAMAS'!B75),"DD/MM/AAAA")</f>
        <v/>
      </c>
      <c r="F72" t="str">
        <f>TEXT(IF('B - PROJETOS E PROGRAMAS'!C75="","",'B - PROJETOS E PROGRAMAS'!C75),"DD/MM/AAAA")</f>
        <v/>
      </c>
      <c r="G72" t="str">
        <f>IF(OR('B - PROJETOS E PROGRAMAS'!D75="SIM",'B - PROJETOS E PROGRAMAS'!D75="S"),"S",IF(OR('B - PROJETOS E PROGRAMAS'!D75="NÃO",'B - PROJETOS E PROGRAMAS'!D75="N"),"N",""))</f>
        <v/>
      </c>
      <c r="H72" t="str">
        <f>TEXT(IF('B - PROJETOS E PROGRAMAS'!A75="","",'B - PROJETOS E PROGRAMAS'!AB75),"0,00")</f>
        <v/>
      </c>
      <c r="I72" t="str">
        <f>TEXT(IF('B - PROJETOS E PROGRAMAS'!A75="","",'B - PROJETOS E PROGRAMAS'!AC75),"0,00")</f>
        <v/>
      </c>
      <c r="J72" t="str">
        <f>TEXT(IF('B - PROJETOS E PROGRAMAS'!A75="","",'B - PROJETOS E PROGRAMAS'!AD75),"0,00")</f>
        <v/>
      </c>
      <c r="K72" t="str">
        <f>TEXT(IF('B - PROJETOS E PROGRAMAS'!A75="","",'B - PROJETOS E PROGRAMAS'!AE75),"0,00")</f>
        <v/>
      </c>
    </row>
    <row r="73" spans="1:11">
      <c r="A73" t="str">
        <f>IF(D73="","",IF('A - IDENTIFICAÇÃO'!$C$7="","",'A - IDENTIFICAÇÃO'!$C$7))</f>
        <v/>
      </c>
      <c r="B73" t="str">
        <f>IF(D73="","",IF('A - IDENTIFICAÇÃO'!$P$15="","",'A - IDENTIFICAÇÃO'!$P$15))</f>
        <v/>
      </c>
      <c r="C73" t="str">
        <f>IF(D73="","",TEXT(IF('A - IDENTIFICAÇÃO'!$C$2="","",'A - IDENTIFICAÇÃO'!$C$2),"0000"))</f>
        <v/>
      </c>
      <c r="D73" t="str">
        <f>IF('B - PROJETOS E PROGRAMAS'!A76="","",'B - PROJETOS E PROGRAMAS'!A76)</f>
        <v/>
      </c>
      <c r="E73" t="str">
        <f>TEXT(IF('B - PROJETOS E PROGRAMAS'!B76="","",'B - PROJETOS E PROGRAMAS'!B76),"DD/MM/AAAA")</f>
        <v/>
      </c>
      <c r="F73" t="str">
        <f>TEXT(IF('B - PROJETOS E PROGRAMAS'!C76="","",'B - PROJETOS E PROGRAMAS'!C76),"DD/MM/AAAA")</f>
        <v/>
      </c>
      <c r="G73" t="str">
        <f>IF(OR('B - PROJETOS E PROGRAMAS'!D76="SIM",'B - PROJETOS E PROGRAMAS'!D76="S"),"S",IF(OR('B - PROJETOS E PROGRAMAS'!D76="NÃO",'B - PROJETOS E PROGRAMAS'!D76="N"),"N",""))</f>
        <v/>
      </c>
      <c r="H73" t="str">
        <f>TEXT(IF('B - PROJETOS E PROGRAMAS'!A76="","",'B - PROJETOS E PROGRAMAS'!AB76),"0,00")</f>
        <v/>
      </c>
      <c r="I73" t="str">
        <f>TEXT(IF('B - PROJETOS E PROGRAMAS'!A76="","",'B - PROJETOS E PROGRAMAS'!AC76),"0,00")</f>
        <v/>
      </c>
      <c r="J73" t="str">
        <f>TEXT(IF('B - PROJETOS E PROGRAMAS'!A76="","",'B - PROJETOS E PROGRAMAS'!AD76),"0,00")</f>
        <v/>
      </c>
      <c r="K73" t="str">
        <f>TEXT(IF('B - PROJETOS E PROGRAMAS'!A76="","",'B - PROJETOS E PROGRAMAS'!AE76),"0,00")</f>
        <v/>
      </c>
    </row>
    <row r="74" spans="1:11">
      <c r="A74" t="str">
        <f>IF(D74="","",IF('A - IDENTIFICAÇÃO'!$C$7="","",'A - IDENTIFICAÇÃO'!$C$7))</f>
        <v/>
      </c>
      <c r="B74" t="str">
        <f>IF(D74="","",IF('A - IDENTIFICAÇÃO'!$P$15="","",'A - IDENTIFICAÇÃO'!$P$15))</f>
        <v/>
      </c>
      <c r="C74" t="str">
        <f>IF(D74="","",TEXT(IF('A - IDENTIFICAÇÃO'!$C$2="","",'A - IDENTIFICAÇÃO'!$C$2),"0000"))</f>
        <v/>
      </c>
      <c r="D74" t="str">
        <f>IF('B - PROJETOS E PROGRAMAS'!A77="","",'B - PROJETOS E PROGRAMAS'!A77)</f>
        <v/>
      </c>
      <c r="E74" t="str">
        <f>TEXT(IF('B - PROJETOS E PROGRAMAS'!B77="","",'B - PROJETOS E PROGRAMAS'!B77),"DD/MM/AAAA")</f>
        <v/>
      </c>
      <c r="F74" t="str">
        <f>TEXT(IF('B - PROJETOS E PROGRAMAS'!C77="","",'B - PROJETOS E PROGRAMAS'!C77),"DD/MM/AAAA")</f>
        <v/>
      </c>
      <c r="G74" t="str">
        <f>IF(OR('B - PROJETOS E PROGRAMAS'!D77="SIM",'B - PROJETOS E PROGRAMAS'!D77="S"),"S",IF(OR('B - PROJETOS E PROGRAMAS'!D77="NÃO",'B - PROJETOS E PROGRAMAS'!D77="N"),"N",""))</f>
        <v/>
      </c>
      <c r="H74" t="str">
        <f>TEXT(IF('B - PROJETOS E PROGRAMAS'!A77="","",'B - PROJETOS E PROGRAMAS'!AB77),"0,00")</f>
        <v/>
      </c>
      <c r="I74" t="str">
        <f>TEXT(IF('B - PROJETOS E PROGRAMAS'!A77="","",'B - PROJETOS E PROGRAMAS'!AC77),"0,00")</f>
        <v/>
      </c>
      <c r="J74" t="str">
        <f>TEXT(IF('B - PROJETOS E PROGRAMAS'!A77="","",'B - PROJETOS E PROGRAMAS'!AD77),"0,00")</f>
        <v/>
      </c>
      <c r="K74" t="str">
        <f>TEXT(IF('B - PROJETOS E PROGRAMAS'!A77="","",'B - PROJETOS E PROGRAMAS'!AE77),"0,00")</f>
        <v/>
      </c>
    </row>
    <row r="75" spans="1:11">
      <c r="A75" t="str">
        <f>IF(D75="","",IF('A - IDENTIFICAÇÃO'!$C$7="","",'A - IDENTIFICAÇÃO'!$C$7))</f>
        <v/>
      </c>
      <c r="B75" t="str">
        <f>IF(D75="","",IF('A - IDENTIFICAÇÃO'!$P$15="","",'A - IDENTIFICAÇÃO'!$P$15))</f>
        <v/>
      </c>
      <c r="C75" t="str">
        <f>IF(D75="","",TEXT(IF('A - IDENTIFICAÇÃO'!$C$2="","",'A - IDENTIFICAÇÃO'!$C$2),"0000"))</f>
        <v/>
      </c>
      <c r="D75" t="str">
        <f>IF('B - PROJETOS E PROGRAMAS'!A78="","",'B - PROJETOS E PROGRAMAS'!A78)</f>
        <v/>
      </c>
      <c r="E75" t="str">
        <f>TEXT(IF('B - PROJETOS E PROGRAMAS'!B78="","",'B - PROJETOS E PROGRAMAS'!B78),"DD/MM/AAAA")</f>
        <v/>
      </c>
      <c r="F75" t="str">
        <f>TEXT(IF('B - PROJETOS E PROGRAMAS'!C78="","",'B - PROJETOS E PROGRAMAS'!C78),"DD/MM/AAAA")</f>
        <v/>
      </c>
      <c r="G75" t="str">
        <f>IF(OR('B - PROJETOS E PROGRAMAS'!D78="SIM",'B - PROJETOS E PROGRAMAS'!D78="S"),"S",IF(OR('B - PROJETOS E PROGRAMAS'!D78="NÃO",'B - PROJETOS E PROGRAMAS'!D78="N"),"N",""))</f>
        <v/>
      </c>
      <c r="H75" t="str">
        <f>TEXT(IF('B - PROJETOS E PROGRAMAS'!A78="","",'B - PROJETOS E PROGRAMAS'!AB78),"0,00")</f>
        <v/>
      </c>
      <c r="I75" t="str">
        <f>TEXT(IF('B - PROJETOS E PROGRAMAS'!A78="","",'B - PROJETOS E PROGRAMAS'!AC78),"0,00")</f>
        <v/>
      </c>
      <c r="J75" t="str">
        <f>TEXT(IF('B - PROJETOS E PROGRAMAS'!A78="","",'B - PROJETOS E PROGRAMAS'!AD78),"0,00")</f>
        <v/>
      </c>
      <c r="K75" t="str">
        <f>TEXT(IF('B - PROJETOS E PROGRAMAS'!A78="","",'B - PROJETOS E PROGRAMAS'!AE78),"0,00")</f>
        <v/>
      </c>
    </row>
    <row r="76" spans="1:11">
      <c r="A76" t="str">
        <f>IF(D76="","",IF('A - IDENTIFICAÇÃO'!$C$7="","",'A - IDENTIFICAÇÃO'!$C$7))</f>
        <v/>
      </c>
      <c r="B76" t="str">
        <f>IF(D76="","",IF('A - IDENTIFICAÇÃO'!$P$15="","",'A - IDENTIFICAÇÃO'!$P$15))</f>
        <v/>
      </c>
      <c r="C76" t="str">
        <f>IF(D76="","",TEXT(IF('A - IDENTIFICAÇÃO'!$C$2="","",'A - IDENTIFICAÇÃO'!$C$2),"0000"))</f>
        <v/>
      </c>
      <c r="D76" t="str">
        <f>IF('B - PROJETOS E PROGRAMAS'!A79="","",'B - PROJETOS E PROGRAMAS'!A79)</f>
        <v/>
      </c>
      <c r="E76" t="str">
        <f>TEXT(IF('B - PROJETOS E PROGRAMAS'!B79="","",'B - PROJETOS E PROGRAMAS'!B79),"DD/MM/AAAA")</f>
        <v/>
      </c>
      <c r="F76" t="str">
        <f>TEXT(IF('B - PROJETOS E PROGRAMAS'!C79="","",'B - PROJETOS E PROGRAMAS'!C79),"DD/MM/AAAA")</f>
        <v/>
      </c>
      <c r="G76" t="str">
        <f>IF(OR('B - PROJETOS E PROGRAMAS'!D79="SIM",'B - PROJETOS E PROGRAMAS'!D79="S"),"S",IF(OR('B - PROJETOS E PROGRAMAS'!D79="NÃO",'B - PROJETOS E PROGRAMAS'!D79="N"),"N",""))</f>
        <v/>
      </c>
      <c r="H76" t="str">
        <f>TEXT(IF('B - PROJETOS E PROGRAMAS'!A79="","",'B - PROJETOS E PROGRAMAS'!AB79),"0,00")</f>
        <v/>
      </c>
      <c r="I76" t="str">
        <f>TEXT(IF('B - PROJETOS E PROGRAMAS'!A79="","",'B - PROJETOS E PROGRAMAS'!AC79),"0,00")</f>
        <v/>
      </c>
      <c r="J76" t="str">
        <f>TEXT(IF('B - PROJETOS E PROGRAMAS'!A79="","",'B - PROJETOS E PROGRAMAS'!AD79),"0,00")</f>
        <v/>
      </c>
      <c r="K76" t="str">
        <f>TEXT(IF('B - PROJETOS E PROGRAMAS'!A79="","",'B - PROJETOS E PROGRAMAS'!AE79),"0,00")</f>
        <v/>
      </c>
    </row>
    <row r="77" spans="1:11">
      <c r="A77" t="str">
        <f>IF(D77="","",IF('A - IDENTIFICAÇÃO'!$C$7="","",'A - IDENTIFICAÇÃO'!$C$7))</f>
        <v/>
      </c>
      <c r="B77" t="str">
        <f>IF(D77="","",IF('A - IDENTIFICAÇÃO'!$P$15="","",'A - IDENTIFICAÇÃO'!$P$15))</f>
        <v/>
      </c>
      <c r="C77" t="str">
        <f>IF(D77="","",TEXT(IF('A - IDENTIFICAÇÃO'!$C$2="","",'A - IDENTIFICAÇÃO'!$C$2),"0000"))</f>
        <v/>
      </c>
      <c r="D77" t="str">
        <f>IF('B - PROJETOS E PROGRAMAS'!A80="","",'B - PROJETOS E PROGRAMAS'!A80)</f>
        <v/>
      </c>
      <c r="E77" t="str">
        <f>TEXT(IF('B - PROJETOS E PROGRAMAS'!B80="","",'B - PROJETOS E PROGRAMAS'!B80),"DD/MM/AAAA")</f>
        <v/>
      </c>
      <c r="F77" t="str">
        <f>TEXT(IF('B - PROJETOS E PROGRAMAS'!C80="","",'B - PROJETOS E PROGRAMAS'!C80),"DD/MM/AAAA")</f>
        <v/>
      </c>
      <c r="G77" t="str">
        <f>IF(OR('B - PROJETOS E PROGRAMAS'!D80="SIM",'B - PROJETOS E PROGRAMAS'!D80="S"),"S",IF(OR('B - PROJETOS E PROGRAMAS'!D80="NÃO",'B - PROJETOS E PROGRAMAS'!D80="N"),"N",""))</f>
        <v/>
      </c>
      <c r="H77" t="str">
        <f>TEXT(IF('B - PROJETOS E PROGRAMAS'!A80="","",'B - PROJETOS E PROGRAMAS'!AB80),"0,00")</f>
        <v/>
      </c>
      <c r="I77" t="str">
        <f>TEXT(IF('B - PROJETOS E PROGRAMAS'!A80="","",'B - PROJETOS E PROGRAMAS'!AC80),"0,00")</f>
        <v/>
      </c>
      <c r="J77" t="str">
        <f>TEXT(IF('B - PROJETOS E PROGRAMAS'!A80="","",'B - PROJETOS E PROGRAMAS'!AD80),"0,00")</f>
        <v/>
      </c>
      <c r="K77" t="str">
        <f>TEXT(IF('B - PROJETOS E PROGRAMAS'!A80="","",'B - PROJETOS E PROGRAMAS'!AE80),"0,00")</f>
        <v/>
      </c>
    </row>
    <row r="78" spans="1:11">
      <c r="A78" t="str">
        <f>IF(D78="","",IF('A - IDENTIFICAÇÃO'!$C$7="","",'A - IDENTIFICAÇÃO'!$C$7))</f>
        <v/>
      </c>
      <c r="B78" t="str">
        <f>IF(D78="","",IF('A - IDENTIFICAÇÃO'!$P$15="","",'A - IDENTIFICAÇÃO'!$P$15))</f>
        <v/>
      </c>
      <c r="C78" t="str">
        <f>IF(D78="","",TEXT(IF('A - IDENTIFICAÇÃO'!$C$2="","",'A - IDENTIFICAÇÃO'!$C$2),"0000"))</f>
        <v/>
      </c>
      <c r="D78" t="str">
        <f>IF('B - PROJETOS E PROGRAMAS'!A81="","",'B - PROJETOS E PROGRAMAS'!A81)</f>
        <v/>
      </c>
      <c r="E78" t="str">
        <f>TEXT(IF('B - PROJETOS E PROGRAMAS'!B81="","",'B - PROJETOS E PROGRAMAS'!B81),"DD/MM/AAAA")</f>
        <v/>
      </c>
      <c r="F78" t="str">
        <f>TEXT(IF('B - PROJETOS E PROGRAMAS'!C81="","",'B - PROJETOS E PROGRAMAS'!C81),"DD/MM/AAAA")</f>
        <v/>
      </c>
      <c r="G78" t="str">
        <f>IF(OR('B - PROJETOS E PROGRAMAS'!D81="SIM",'B - PROJETOS E PROGRAMAS'!D81="S"),"S",IF(OR('B - PROJETOS E PROGRAMAS'!D81="NÃO",'B - PROJETOS E PROGRAMAS'!D81="N"),"N",""))</f>
        <v/>
      </c>
      <c r="H78" t="str">
        <f>TEXT(IF('B - PROJETOS E PROGRAMAS'!A81="","",'B - PROJETOS E PROGRAMAS'!AB81),"0,00")</f>
        <v/>
      </c>
      <c r="I78" t="str">
        <f>TEXT(IF('B - PROJETOS E PROGRAMAS'!A81="","",'B - PROJETOS E PROGRAMAS'!AC81),"0,00")</f>
        <v/>
      </c>
      <c r="J78" t="str">
        <f>TEXT(IF('B - PROJETOS E PROGRAMAS'!A81="","",'B - PROJETOS E PROGRAMAS'!AD81),"0,00")</f>
        <v/>
      </c>
      <c r="K78" t="str">
        <f>TEXT(IF('B - PROJETOS E PROGRAMAS'!A81="","",'B - PROJETOS E PROGRAMAS'!AE81),"0,00")</f>
        <v/>
      </c>
    </row>
    <row r="79" spans="1:11">
      <c r="A79" t="str">
        <f>IF(D79="","",IF('A - IDENTIFICAÇÃO'!$C$7="","",'A - IDENTIFICAÇÃO'!$C$7))</f>
        <v/>
      </c>
      <c r="B79" t="str">
        <f>IF(D79="","",IF('A - IDENTIFICAÇÃO'!$P$15="","",'A - IDENTIFICAÇÃO'!$P$15))</f>
        <v/>
      </c>
      <c r="C79" t="str">
        <f>IF(D79="","",TEXT(IF('A - IDENTIFICAÇÃO'!$C$2="","",'A - IDENTIFICAÇÃO'!$C$2),"0000"))</f>
        <v/>
      </c>
      <c r="D79" t="str">
        <f>IF('B - PROJETOS E PROGRAMAS'!A82="","",'B - PROJETOS E PROGRAMAS'!A82)</f>
        <v/>
      </c>
      <c r="E79" t="str">
        <f>TEXT(IF('B - PROJETOS E PROGRAMAS'!B82="","",'B - PROJETOS E PROGRAMAS'!B82),"DD/MM/AAAA")</f>
        <v/>
      </c>
      <c r="F79" t="str">
        <f>TEXT(IF('B - PROJETOS E PROGRAMAS'!C82="","",'B - PROJETOS E PROGRAMAS'!C82),"DD/MM/AAAA")</f>
        <v/>
      </c>
      <c r="G79" t="str">
        <f>IF(OR('B - PROJETOS E PROGRAMAS'!D82="SIM",'B - PROJETOS E PROGRAMAS'!D82="S"),"S",IF(OR('B - PROJETOS E PROGRAMAS'!D82="NÃO",'B - PROJETOS E PROGRAMAS'!D82="N"),"N",""))</f>
        <v/>
      </c>
      <c r="H79" t="str">
        <f>TEXT(IF('B - PROJETOS E PROGRAMAS'!A82="","",'B - PROJETOS E PROGRAMAS'!AB82),"0,00")</f>
        <v/>
      </c>
      <c r="I79" t="str">
        <f>TEXT(IF('B - PROJETOS E PROGRAMAS'!A82="","",'B - PROJETOS E PROGRAMAS'!AC82),"0,00")</f>
        <v/>
      </c>
      <c r="J79" t="str">
        <f>TEXT(IF('B - PROJETOS E PROGRAMAS'!A82="","",'B - PROJETOS E PROGRAMAS'!AD82),"0,00")</f>
        <v/>
      </c>
      <c r="K79" t="str">
        <f>TEXT(IF('B - PROJETOS E PROGRAMAS'!A82="","",'B - PROJETOS E PROGRAMAS'!AE82),"0,00")</f>
        <v/>
      </c>
    </row>
    <row r="80" spans="1:11">
      <c r="A80" t="str">
        <f>IF(D80="","",IF('A - IDENTIFICAÇÃO'!$C$7="","",'A - IDENTIFICAÇÃO'!$C$7))</f>
        <v/>
      </c>
      <c r="B80" t="str">
        <f>IF(D80="","",IF('A - IDENTIFICAÇÃO'!$P$15="","",'A - IDENTIFICAÇÃO'!$P$15))</f>
        <v/>
      </c>
      <c r="C80" t="str">
        <f>IF(D80="","",TEXT(IF('A - IDENTIFICAÇÃO'!$C$2="","",'A - IDENTIFICAÇÃO'!$C$2),"0000"))</f>
        <v/>
      </c>
      <c r="D80" t="str">
        <f>IF('B - PROJETOS E PROGRAMAS'!A83="","",'B - PROJETOS E PROGRAMAS'!A83)</f>
        <v/>
      </c>
      <c r="E80" t="str">
        <f>TEXT(IF('B - PROJETOS E PROGRAMAS'!B83="","",'B - PROJETOS E PROGRAMAS'!B83),"DD/MM/AAAA")</f>
        <v/>
      </c>
      <c r="F80" t="str">
        <f>TEXT(IF('B - PROJETOS E PROGRAMAS'!C83="","",'B - PROJETOS E PROGRAMAS'!C83),"DD/MM/AAAA")</f>
        <v/>
      </c>
      <c r="G80" t="str">
        <f>IF(OR('B - PROJETOS E PROGRAMAS'!D83="SIM",'B - PROJETOS E PROGRAMAS'!D83="S"),"S",IF(OR('B - PROJETOS E PROGRAMAS'!D83="NÃO",'B - PROJETOS E PROGRAMAS'!D83="N"),"N",""))</f>
        <v/>
      </c>
      <c r="H80" t="str">
        <f>TEXT(IF('B - PROJETOS E PROGRAMAS'!A83="","",'B - PROJETOS E PROGRAMAS'!AB83),"0,00")</f>
        <v/>
      </c>
      <c r="I80" t="str">
        <f>TEXT(IF('B - PROJETOS E PROGRAMAS'!A83="","",'B - PROJETOS E PROGRAMAS'!AC83),"0,00")</f>
        <v/>
      </c>
      <c r="J80" t="str">
        <f>TEXT(IF('B - PROJETOS E PROGRAMAS'!A83="","",'B - PROJETOS E PROGRAMAS'!AD83),"0,00")</f>
        <v/>
      </c>
      <c r="K80" t="str">
        <f>TEXT(IF('B - PROJETOS E PROGRAMAS'!A83="","",'B - PROJETOS E PROGRAMAS'!AE83),"0,00")</f>
        <v/>
      </c>
    </row>
    <row r="81" spans="1:11">
      <c r="A81" t="str">
        <f>IF(D81="","",IF('A - IDENTIFICAÇÃO'!$C$7="","",'A - IDENTIFICAÇÃO'!$C$7))</f>
        <v/>
      </c>
      <c r="B81" t="str">
        <f>IF(D81="","",IF('A - IDENTIFICAÇÃO'!$P$15="","",'A - IDENTIFICAÇÃO'!$P$15))</f>
        <v/>
      </c>
      <c r="C81" t="str">
        <f>IF(D81="","",TEXT(IF('A - IDENTIFICAÇÃO'!$C$2="","",'A - IDENTIFICAÇÃO'!$C$2),"0000"))</f>
        <v/>
      </c>
      <c r="D81" t="str">
        <f>IF('B - PROJETOS E PROGRAMAS'!A84="","",'B - PROJETOS E PROGRAMAS'!A84)</f>
        <v/>
      </c>
      <c r="E81" t="str">
        <f>TEXT(IF('B - PROJETOS E PROGRAMAS'!B84="","",'B - PROJETOS E PROGRAMAS'!B84),"DD/MM/AAAA")</f>
        <v/>
      </c>
      <c r="F81" t="str">
        <f>TEXT(IF('B - PROJETOS E PROGRAMAS'!C84="","",'B - PROJETOS E PROGRAMAS'!C84),"DD/MM/AAAA")</f>
        <v/>
      </c>
      <c r="G81" t="str">
        <f>IF(OR('B - PROJETOS E PROGRAMAS'!D84="SIM",'B - PROJETOS E PROGRAMAS'!D84="S"),"S",IF(OR('B - PROJETOS E PROGRAMAS'!D84="NÃO",'B - PROJETOS E PROGRAMAS'!D84="N"),"N",""))</f>
        <v/>
      </c>
      <c r="H81" t="str">
        <f>TEXT(IF('B - PROJETOS E PROGRAMAS'!A84="","",'B - PROJETOS E PROGRAMAS'!AB84),"0,00")</f>
        <v/>
      </c>
      <c r="I81" t="str">
        <f>TEXT(IF('B - PROJETOS E PROGRAMAS'!A84="","",'B - PROJETOS E PROGRAMAS'!AC84),"0,00")</f>
        <v/>
      </c>
      <c r="J81" t="str">
        <f>TEXT(IF('B - PROJETOS E PROGRAMAS'!A84="","",'B - PROJETOS E PROGRAMAS'!AD84),"0,00")</f>
        <v/>
      </c>
      <c r="K81" t="str">
        <f>TEXT(IF('B - PROJETOS E PROGRAMAS'!A84="","",'B - PROJETOS E PROGRAMAS'!AE84),"0,00")</f>
        <v/>
      </c>
    </row>
    <row r="82" spans="1:11">
      <c r="A82" t="str">
        <f>IF(D82="","",IF('A - IDENTIFICAÇÃO'!$C$7="","",'A - IDENTIFICAÇÃO'!$C$7))</f>
        <v/>
      </c>
      <c r="B82" t="str">
        <f>IF(D82="","",IF('A - IDENTIFICAÇÃO'!$P$15="","",'A - IDENTIFICAÇÃO'!$P$15))</f>
        <v/>
      </c>
      <c r="C82" t="str">
        <f>IF(D82="","",TEXT(IF('A - IDENTIFICAÇÃO'!$C$2="","",'A - IDENTIFICAÇÃO'!$C$2),"0000"))</f>
        <v/>
      </c>
      <c r="D82" t="str">
        <f>IF('B - PROJETOS E PROGRAMAS'!A85="","",'B - PROJETOS E PROGRAMAS'!A85)</f>
        <v/>
      </c>
      <c r="E82" t="str">
        <f>TEXT(IF('B - PROJETOS E PROGRAMAS'!B85="","",'B - PROJETOS E PROGRAMAS'!B85),"DD/MM/AAAA")</f>
        <v/>
      </c>
      <c r="F82" t="str">
        <f>TEXT(IF('B - PROJETOS E PROGRAMAS'!C85="","",'B - PROJETOS E PROGRAMAS'!C85),"DD/MM/AAAA")</f>
        <v/>
      </c>
      <c r="G82" t="str">
        <f>IF(OR('B - PROJETOS E PROGRAMAS'!D85="SIM",'B - PROJETOS E PROGRAMAS'!D85="S"),"S",IF(OR('B - PROJETOS E PROGRAMAS'!D85="NÃO",'B - PROJETOS E PROGRAMAS'!D85="N"),"N",""))</f>
        <v/>
      </c>
      <c r="H82" t="str">
        <f>TEXT(IF('B - PROJETOS E PROGRAMAS'!A85="","",'B - PROJETOS E PROGRAMAS'!AB85),"0,00")</f>
        <v/>
      </c>
      <c r="I82" t="str">
        <f>TEXT(IF('B - PROJETOS E PROGRAMAS'!A85="","",'B - PROJETOS E PROGRAMAS'!AC85),"0,00")</f>
        <v/>
      </c>
      <c r="J82" t="str">
        <f>TEXT(IF('B - PROJETOS E PROGRAMAS'!A85="","",'B - PROJETOS E PROGRAMAS'!AD85),"0,00")</f>
        <v/>
      </c>
      <c r="K82" t="str">
        <f>TEXT(IF('B - PROJETOS E PROGRAMAS'!A85="","",'B - PROJETOS E PROGRAMAS'!AE85),"0,00")</f>
        <v/>
      </c>
    </row>
    <row r="83" spans="1:11">
      <c r="A83" t="str">
        <f>IF(D83="","",IF('A - IDENTIFICAÇÃO'!$C$7="","",'A - IDENTIFICAÇÃO'!$C$7))</f>
        <v/>
      </c>
      <c r="B83" t="str">
        <f>IF(D83="","",IF('A - IDENTIFICAÇÃO'!$P$15="","",'A - IDENTIFICAÇÃO'!$P$15))</f>
        <v/>
      </c>
      <c r="C83" t="str">
        <f>IF(D83="","",TEXT(IF('A - IDENTIFICAÇÃO'!$C$2="","",'A - IDENTIFICAÇÃO'!$C$2),"0000"))</f>
        <v/>
      </c>
      <c r="D83" t="str">
        <f>IF('B - PROJETOS E PROGRAMAS'!A86="","",'B - PROJETOS E PROGRAMAS'!A86)</f>
        <v/>
      </c>
      <c r="E83" t="str">
        <f>TEXT(IF('B - PROJETOS E PROGRAMAS'!B86="","",'B - PROJETOS E PROGRAMAS'!B86),"DD/MM/AAAA")</f>
        <v/>
      </c>
      <c r="F83" t="str">
        <f>TEXT(IF('B - PROJETOS E PROGRAMAS'!C86="","",'B - PROJETOS E PROGRAMAS'!C86),"DD/MM/AAAA")</f>
        <v/>
      </c>
      <c r="G83" t="str">
        <f>IF(OR('B - PROJETOS E PROGRAMAS'!D86="SIM",'B - PROJETOS E PROGRAMAS'!D86="S"),"S",IF(OR('B - PROJETOS E PROGRAMAS'!D86="NÃO",'B - PROJETOS E PROGRAMAS'!D86="N"),"N",""))</f>
        <v/>
      </c>
      <c r="H83" t="str">
        <f>TEXT(IF('B - PROJETOS E PROGRAMAS'!A86="","",'B - PROJETOS E PROGRAMAS'!AB86),"0,00")</f>
        <v/>
      </c>
      <c r="I83" t="str">
        <f>TEXT(IF('B - PROJETOS E PROGRAMAS'!A86="","",'B - PROJETOS E PROGRAMAS'!AC86),"0,00")</f>
        <v/>
      </c>
      <c r="J83" t="str">
        <f>TEXT(IF('B - PROJETOS E PROGRAMAS'!A86="","",'B - PROJETOS E PROGRAMAS'!AD86),"0,00")</f>
        <v/>
      </c>
      <c r="K83" t="str">
        <f>TEXT(IF('B - PROJETOS E PROGRAMAS'!A86="","",'B - PROJETOS E PROGRAMAS'!AE86),"0,00")</f>
        <v/>
      </c>
    </row>
    <row r="84" spans="1:11">
      <c r="A84" t="str">
        <f>IF(D84="","",IF('A - IDENTIFICAÇÃO'!$C$7="","",'A - IDENTIFICAÇÃO'!$C$7))</f>
        <v/>
      </c>
      <c r="B84" t="str">
        <f>IF(D84="","",IF('A - IDENTIFICAÇÃO'!$P$15="","",'A - IDENTIFICAÇÃO'!$P$15))</f>
        <v/>
      </c>
      <c r="C84" t="str">
        <f>IF(D84="","",TEXT(IF('A - IDENTIFICAÇÃO'!$C$2="","",'A - IDENTIFICAÇÃO'!$C$2),"0000"))</f>
        <v/>
      </c>
      <c r="D84" t="str">
        <f>IF('B - PROJETOS E PROGRAMAS'!A87="","",'B - PROJETOS E PROGRAMAS'!A87)</f>
        <v/>
      </c>
      <c r="E84" t="str">
        <f>TEXT(IF('B - PROJETOS E PROGRAMAS'!B87="","",'B - PROJETOS E PROGRAMAS'!B87),"DD/MM/AAAA")</f>
        <v/>
      </c>
      <c r="F84" t="str">
        <f>TEXT(IF('B - PROJETOS E PROGRAMAS'!C87="","",'B - PROJETOS E PROGRAMAS'!C87),"DD/MM/AAAA")</f>
        <v/>
      </c>
      <c r="G84" t="str">
        <f>IF(OR('B - PROJETOS E PROGRAMAS'!D87="SIM",'B - PROJETOS E PROGRAMAS'!D87="S"),"S",IF(OR('B - PROJETOS E PROGRAMAS'!D87="NÃO",'B - PROJETOS E PROGRAMAS'!D87="N"),"N",""))</f>
        <v/>
      </c>
      <c r="H84" t="str">
        <f>TEXT(IF('B - PROJETOS E PROGRAMAS'!A87="","",'B - PROJETOS E PROGRAMAS'!AB87),"0,00")</f>
        <v/>
      </c>
      <c r="I84" t="str">
        <f>TEXT(IF('B - PROJETOS E PROGRAMAS'!A87="","",'B - PROJETOS E PROGRAMAS'!AC87),"0,00")</f>
        <v/>
      </c>
      <c r="J84" t="str">
        <f>TEXT(IF('B - PROJETOS E PROGRAMAS'!A87="","",'B - PROJETOS E PROGRAMAS'!AD87),"0,00")</f>
        <v/>
      </c>
      <c r="K84" t="str">
        <f>TEXT(IF('B - PROJETOS E PROGRAMAS'!A87="","",'B - PROJETOS E PROGRAMAS'!AE87),"0,00")</f>
        <v/>
      </c>
    </row>
    <row r="85" spans="1:11">
      <c r="A85" t="str">
        <f>IF(D85="","",IF('A - IDENTIFICAÇÃO'!$C$7="","",'A - IDENTIFICAÇÃO'!$C$7))</f>
        <v/>
      </c>
      <c r="B85" t="str">
        <f>IF(D85="","",IF('A - IDENTIFICAÇÃO'!$P$15="","",'A - IDENTIFICAÇÃO'!$P$15))</f>
        <v/>
      </c>
      <c r="C85" t="str">
        <f>IF(D85="","",TEXT(IF('A - IDENTIFICAÇÃO'!$C$2="","",'A - IDENTIFICAÇÃO'!$C$2),"0000"))</f>
        <v/>
      </c>
      <c r="D85" t="str">
        <f>IF('B - PROJETOS E PROGRAMAS'!A88="","",'B - PROJETOS E PROGRAMAS'!A88)</f>
        <v/>
      </c>
      <c r="E85" t="str">
        <f>TEXT(IF('B - PROJETOS E PROGRAMAS'!B88="","",'B - PROJETOS E PROGRAMAS'!B88),"DD/MM/AAAA")</f>
        <v/>
      </c>
      <c r="F85" t="str">
        <f>TEXT(IF('B - PROJETOS E PROGRAMAS'!C88="","",'B - PROJETOS E PROGRAMAS'!C88),"DD/MM/AAAA")</f>
        <v/>
      </c>
      <c r="G85" t="str">
        <f>IF(OR('B - PROJETOS E PROGRAMAS'!D88="SIM",'B - PROJETOS E PROGRAMAS'!D88="S"),"S",IF(OR('B - PROJETOS E PROGRAMAS'!D88="NÃO",'B - PROJETOS E PROGRAMAS'!D88="N"),"N",""))</f>
        <v/>
      </c>
      <c r="H85" t="str">
        <f>TEXT(IF('B - PROJETOS E PROGRAMAS'!A88="","",'B - PROJETOS E PROGRAMAS'!AB88),"0,00")</f>
        <v/>
      </c>
      <c r="I85" t="str">
        <f>TEXT(IF('B - PROJETOS E PROGRAMAS'!A88="","",'B - PROJETOS E PROGRAMAS'!AC88),"0,00")</f>
        <v/>
      </c>
      <c r="J85" t="str">
        <f>TEXT(IF('B - PROJETOS E PROGRAMAS'!A88="","",'B - PROJETOS E PROGRAMAS'!AD88),"0,00")</f>
        <v/>
      </c>
      <c r="K85" t="str">
        <f>TEXT(IF('B - PROJETOS E PROGRAMAS'!A88="","",'B - PROJETOS E PROGRAMAS'!AE88),"0,00")</f>
        <v/>
      </c>
    </row>
    <row r="86" spans="1:11">
      <c r="A86" t="str">
        <f>IF(D86="","",IF('A - IDENTIFICAÇÃO'!$C$7="","",'A - IDENTIFICAÇÃO'!$C$7))</f>
        <v/>
      </c>
      <c r="B86" t="str">
        <f>IF(D86="","",IF('A - IDENTIFICAÇÃO'!$P$15="","",'A - IDENTIFICAÇÃO'!$P$15))</f>
        <v/>
      </c>
      <c r="C86" t="str">
        <f>IF(D86="","",TEXT(IF('A - IDENTIFICAÇÃO'!$C$2="","",'A - IDENTIFICAÇÃO'!$C$2),"0000"))</f>
        <v/>
      </c>
      <c r="D86" t="str">
        <f>IF('B - PROJETOS E PROGRAMAS'!A89="","",'B - PROJETOS E PROGRAMAS'!A89)</f>
        <v/>
      </c>
      <c r="E86" t="str">
        <f>TEXT(IF('B - PROJETOS E PROGRAMAS'!B89="","",'B - PROJETOS E PROGRAMAS'!B89),"DD/MM/AAAA")</f>
        <v/>
      </c>
      <c r="F86" t="str">
        <f>TEXT(IF('B - PROJETOS E PROGRAMAS'!C89="","",'B - PROJETOS E PROGRAMAS'!C89),"DD/MM/AAAA")</f>
        <v/>
      </c>
      <c r="G86" t="str">
        <f>IF(OR('B - PROJETOS E PROGRAMAS'!D89="SIM",'B - PROJETOS E PROGRAMAS'!D89="S"),"S",IF(OR('B - PROJETOS E PROGRAMAS'!D89="NÃO",'B - PROJETOS E PROGRAMAS'!D89="N"),"N",""))</f>
        <v/>
      </c>
      <c r="H86" t="str">
        <f>TEXT(IF('B - PROJETOS E PROGRAMAS'!A89="","",'B - PROJETOS E PROGRAMAS'!AB89),"0,00")</f>
        <v/>
      </c>
      <c r="I86" t="str">
        <f>TEXT(IF('B - PROJETOS E PROGRAMAS'!A89="","",'B - PROJETOS E PROGRAMAS'!AC89),"0,00")</f>
        <v/>
      </c>
      <c r="J86" t="str">
        <f>TEXT(IF('B - PROJETOS E PROGRAMAS'!A89="","",'B - PROJETOS E PROGRAMAS'!AD89),"0,00")</f>
        <v/>
      </c>
      <c r="K86" t="str">
        <f>TEXT(IF('B - PROJETOS E PROGRAMAS'!A89="","",'B - PROJETOS E PROGRAMAS'!AE89),"0,00")</f>
        <v/>
      </c>
    </row>
    <row r="87" spans="1:11">
      <c r="A87" t="str">
        <f>IF(D87="","",IF('A - IDENTIFICAÇÃO'!$C$7="","",'A - IDENTIFICAÇÃO'!$C$7))</f>
        <v/>
      </c>
      <c r="B87" t="str">
        <f>IF(D87="","",IF('A - IDENTIFICAÇÃO'!$P$15="","",'A - IDENTIFICAÇÃO'!$P$15))</f>
        <v/>
      </c>
      <c r="C87" t="str">
        <f>IF(D87="","",TEXT(IF('A - IDENTIFICAÇÃO'!$C$2="","",'A - IDENTIFICAÇÃO'!$C$2),"0000"))</f>
        <v/>
      </c>
      <c r="D87" t="str">
        <f>IF('B - PROJETOS E PROGRAMAS'!A90="","",'B - PROJETOS E PROGRAMAS'!A90)</f>
        <v/>
      </c>
      <c r="E87" t="str">
        <f>TEXT(IF('B - PROJETOS E PROGRAMAS'!B90="","",'B - PROJETOS E PROGRAMAS'!B90),"DD/MM/AAAA")</f>
        <v/>
      </c>
      <c r="F87" t="str">
        <f>TEXT(IF('B - PROJETOS E PROGRAMAS'!C90="","",'B - PROJETOS E PROGRAMAS'!C90),"DD/MM/AAAA")</f>
        <v/>
      </c>
      <c r="G87" t="str">
        <f>IF(OR('B - PROJETOS E PROGRAMAS'!D90="SIM",'B - PROJETOS E PROGRAMAS'!D90="S"),"S",IF(OR('B - PROJETOS E PROGRAMAS'!D90="NÃO",'B - PROJETOS E PROGRAMAS'!D90="N"),"N",""))</f>
        <v/>
      </c>
      <c r="H87" t="str">
        <f>TEXT(IF('B - PROJETOS E PROGRAMAS'!A90="","",'B - PROJETOS E PROGRAMAS'!AB90),"0,00")</f>
        <v/>
      </c>
      <c r="I87" t="str">
        <f>TEXT(IF('B - PROJETOS E PROGRAMAS'!A90="","",'B - PROJETOS E PROGRAMAS'!AC90),"0,00")</f>
        <v/>
      </c>
      <c r="J87" t="str">
        <f>TEXT(IF('B - PROJETOS E PROGRAMAS'!A90="","",'B - PROJETOS E PROGRAMAS'!AD90),"0,00")</f>
        <v/>
      </c>
      <c r="K87" t="str">
        <f>TEXT(IF('B - PROJETOS E PROGRAMAS'!A90="","",'B - PROJETOS E PROGRAMAS'!AE90),"0,00")</f>
        <v/>
      </c>
    </row>
    <row r="88" spans="1:11">
      <c r="A88" t="str">
        <f>IF(D88="","",IF('A - IDENTIFICAÇÃO'!$C$7="","",'A - IDENTIFICAÇÃO'!$C$7))</f>
        <v/>
      </c>
      <c r="B88" t="str">
        <f>IF(D88="","",IF('A - IDENTIFICAÇÃO'!$P$15="","",'A - IDENTIFICAÇÃO'!$P$15))</f>
        <v/>
      </c>
      <c r="C88" t="str">
        <f>IF(D88="","",TEXT(IF('A - IDENTIFICAÇÃO'!$C$2="","",'A - IDENTIFICAÇÃO'!$C$2),"0000"))</f>
        <v/>
      </c>
      <c r="D88" t="str">
        <f>IF('B - PROJETOS E PROGRAMAS'!A91="","",'B - PROJETOS E PROGRAMAS'!A91)</f>
        <v/>
      </c>
      <c r="E88" t="str">
        <f>TEXT(IF('B - PROJETOS E PROGRAMAS'!B91="","",'B - PROJETOS E PROGRAMAS'!B91),"DD/MM/AAAA")</f>
        <v/>
      </c>
      <c r="F88" t="str">
        <f>TEXT(IF('B - PROJETOS E PROGRAMAS'!C91="","",'B - PROJETOS E PROGRAMAS'!C91),"DD/MM/AAAA")</f>
        <v/>
      </c>
      <c r="G88" t="str">
        <f>IF(OR('B - PROJETOS E PROGRAMAS'!D91="SIM",'B - PROJETOS E PROGRAMAS'!D91="S"),"S",IF(OR('B - PROJETOS E PROGRAMAS'!D91="NÃO",'B - PROJETOS E PROGRAMAS'!D91="N"),"N",""))</f>
        <v/>
      </c>
      <c r="H88" t="str">
        <f>TEXT(IF('B - PROJETOS E PROGRAMAS'!A91="","",'B - PROJETOS E PROGRAMAS'!AB91),"0,00")</f>
        <v/>
      </c>
      <c r="I88" t="str">
        <f>TEXT(IF('B - PROJETOS E PROGRAMAS'!A91="","",'B - PROJETOS E PROGRAMAS'!AC91),"0,00")</f>
        <v/>
      </c>
      <c r="J88" t="str">
        <f>TEXT(IF('B - PROJETOS E PROGRAMAS'!A91="","",'B - PROJETOS E PROGRAMAS'!AD91),"0,00")</f>
        <v/>
      </c>
      <c r="K88" t="str">
        <f>TEXT(IF('B - PROJETOS E PROGRAMAS'!A91="","",'B - PROJETOS E PROGRAMAS'!AE91),"0,00")</f>
        <v/>
      </c>
    </row>
    <row r="89" spans="1:11">
      <c r="A89" t="str">
        <f>IF(D89="","",IF('A - IDENTIFICAÇÃO'!$C$7="","",'A - IDENTIFICAÇÃO'!$C$7))</f>
        <v/>
      </c>
      <c r="B89" t="str">
        <f>IF(D89="","",IF('A - IDENTIFICAÇÃO'!$P$15="","",'A - IDENTIFICAÇÃO'!$P$15))</f>
        <v/>
      </c>
      <c r="C89" t="str">
        <f>IF(D89="","",TEXT(IF('A - IDENTIFICAÇÃO'!$C$2="","",'A - IDENTIFICAÇÃO'!$C$2),"0000"))</f>
        <v/>
      </c>
      <c r="D89" t="str">
        <f>IF('B - PROJETOS E PROGRAMAS'!A92="","",'B - PROJETOS E PROGRAMAS'!A92)</f>
        <v/>
      </c>
      <c r="E89" t="str">
        <f>TEXT(IF('B - PROJETOS E PROGRAMAS'!B92="","",'B - PROJETOS E PROGRAMAS'!B92),"DD/MM/AAAA")</f>
        <v/>
      </c>
      <c r="F89" t="str">
        <f>TEXT(IF('B - PROJETOS E PROGRAMAS'!C92="","",'B - PROJETOS E PROGRAMAS'!C92),"DD/MM/AAAA")</f>
        <v/>
      </c>
      <c r="G89" t="str">
        <f>IF(OR('B - PROJETOS E PROGRAMAS'!D92="SIM",'B - PROJETOS E PROGRAMAS'!D92="S"),"S",IF(OR('B - PROJETOS E PROGRAMAS'!D92="NÃO",'B - PROJETOS E PROGRAMAS'!D92="N"),"N",""))</f>
        <v/>
      </c>
      <c r="H89" t="str">
        <f>TEXT(IF('B - PROJETOS E PROGRAMAS'!A92="","",'B - PROJETOS E PROGRAMAS'!AB92),"0,00")</f>
        <v/>
      </c>
      <c r="I89" t="str">
        <f>TEXT(IF('B - PROJETOS E PROGRAMAS'!A92="","",'B - PROJETOS E PROGRAMAS'!AC92),"0,00")</f>
        <v/>
      </c>
      <c r="J89" t="str">
        <f>TEXT(IF('B - PROJETOS E PROGRAMAS'!A92="","",'B - PROJETOS E PROGRAMAS'!AD92),"0,00")</f>
        <v/>
      </c>
      <c r="K89" t="str">
        <f>TEXT(IF('B - PROJETOS E PROGRAMAS'!A92="","",'B - PROJETOS E PROGRAMAS'!AE92),"0,00")</f>
        <v/>
      </c>
    </row>
    <row r="90" spans="1:11">
      <c r="A90" t="str">
        <f>IF(D90="","",IF('A - IDENTIFICAÇÃO'!$C$7="","",'A - IDENTIFICAÇÃO'!$C$7))</f>
        <v/>
      </c>
      <c r="B90" t="str">
        <f>IF(D90="","",IF('A - IDENTIFICAÇÃO'!$P$15="","",'A - IDENTIFICAÇÃO'!$P$15))</f>
        <v/>
      </c>
      <c r="C90" t="str">
        <f>IF(D90="","",TEXT(IF('A - IDENTIFICAÇÃO'!$C$2="","",'A - IDENTIFICAÇÃO'!$C$2),"0000"))</f>
        <v/>
      </c>
      <c r="D90" t="str">
        <f>IF('B - PROJETOS E PROGRAMAS'!A93="","",'B - PROJETOS E PROGRAMAS'!A93)</f>
        <v/>
      </c>
      <c r="E90" t="str">
        <f>TEXT(IF('B - PROJETOS E PROGRAMAS'!B93="","",'B - PROJETOS E PROGRAMAS'!B93),"DD/MM/AAAA")</f>
        <v/>
      </c>
      <c r="F90" t="str">
        <f>TEXT(IF('B - PROJETOS E PROGRAMAS'!C93="","",'B - PROJETOS E PROGRAMAS'!C93),"DD/MM/AAAA")</f>
        <v/>
      </c>
      <c r="G90" t="str">
        <f>IF(OR('B - PROJETOS E PROGRAMAS'!D93="SIM",'B - PROJETOS E PROGRAMAS'!D93="S"),"S",IF(OR('B - PROJETOS E PROGRAMAS'!D93="NÃO",'B - PROJETOS E PROGRAMAS'!D93="N"),"N",""))</f>
        <v/>
      </c>
      <c r="H90" t="str">
        <f>TEXT(IF('B - PROJETOS E PROGRAMAS'!A93="","",'B - PROJETOS E PROGRAMAS'!AB93),"0,00")</f>
        <v/>
      </c>
      <c r="I90" t="str">
        <f>TEXT(IF('B - PROJETOS E PROGRAMAS'!A93="","",'B - PROJETOS E PROGRAMAS'!AC93),"0,00")</f>
        <v/>
      </c>
      <c r="J90" t="str">
        <f>TEXT(IF('B - PROJETOS E PROGRAMAS'!A93="","",'B - PROJETOS E PROGRAMAS'!AD93),"0,00")</f>
        <v/>
      </c>
      <c r="K90" t="str">
        <f>TEXT(IF('B - PROJETOS E PROGRAMAS'!A93="","",'B - PROJETOS E PROGRAMAS'!AE93),"0,00")</f>
        <v/>
      </c>
    </row>
    <row r="91" spans="1:11">
      <c r="A91" t="str">
        <f>IF(D91="","",IF('A - IDENTIFICAÇÃO'!$C$7="","",'A - IDENTIFICAÇÃO'!$C$7))</f>
        <v/>
      </c>
      <c r="B91" t="str">
        <f>IF(D91="","",IF('A - IDENTIFICAÇÃO'!$P$15="","",'A - IDENTIFICAÇÃO'!$P$15))</f>
        <v/>
      </c>
      <c r="C91" t="str">
        <f>IF(D91="","",TEXT(IF('A - IDENTIFICAÇÃO'!$C$2="","",'A - IDENTIFICAÇÃO'!$C$2),"0000"))</f>
        <v/>
      </c>
      <c r="D91" t="str">
        <f>IF('B - PROJETOS E PROGRAMAS'!A94="","",'B - PROJETOS E PROGRAMAS'!A94)</f>
        <v/>
      </c>
      <c r="E91" t="str">
        <f>TEXT(IF('B - PROJETOS E PROGRAMAS'!B94="","",'B - PROJETOS E PROGRAMAS'!B94),"DD/MM/AAAA")</f>
        <v/>
      </c>
      <c r="F91" t="str">
        <f>TEXT(IF('B - PROJETOS E PROGRAMAS'!C94="","",'B - PROJETOS E PROGRAMAS'!C94),"DD/MM/AAAA")</f>
        <v/>
      </c>
      <c r="G91" t="str">
        <f>IF(OR('B - PROJETOS E PROGRAMAS'!D94="SIM",'B - PROJETOS E PROGRAMAS'!D94="S"),"S",IF(OR('B - PROJETOS E PROGRAMAS'!D94="NÃO",'B - PROJETOS E PROGRAMAS'!D94="N"),"N",""))</f>
        <v/>
      </c>
      <c r="H91" t="str">
        <f>TEXT(IF('B - PROJETOS E PROGRAMAS'!A94="","",'B - PROJETOS E PROGRAMAS'!AB94),"0,00")</f>
        <v/>
      </c>
      <c r="I91" t="str">
        <f>TEXT(IF('B - PROJETOS E PROGRAMAS'!A94="","",'B - PROJETOS E PROGRAMAS'!AC94),"0,00")</f>
        <v/>
      </c>
      <c r="J91" t="str">
        <f>TEXT(IF('B - PROJETOS E PROGRAMAS'!A94="","",'B - PROJETOS E PROGRAMAS'!AD94),"0,00")</f>
        <v/>
      </c>
      <c r="K91" t="str">
        <f>TEXT(IF('B - PROJETOS E PROGRAMAS'!A94="","",'B - PROJETOS E PROGRAMAS'!AE94),"0,00")</f>
        <v/>
      </c>
    </row>
    <row r="92" spans="1:11">
      <c r="A92" t="str">
        <f>IF(D92="","",IF('A - IDENTIFICAÇÃO'!$C$7="","",'A - IDENTIFICAÇÃO'!$C$7))</f>
        <v/>
      </c>
      <c r="B92" t="str">
        <f>IF(D92="","",IF('A - IDENTIFICAÇÃO'!$P$15="","",'A - IDENTIFICAÇÃO'!$P$15))</f>
        <v/>
      </c>
      <c r="C92" t="str">
        <f>IF(D92="","",TEXT(IF('A - IDENTIFICAÇÃO'!$C$2="","",'A - IDENTIFICAÇÃO'!$C$2),"0000"))</f>
        <v/>
      </c>
      <c r="D92" t="str">
        <f>IF('B - PROJETOS E PROGRAMAS'!A95="","",'B - PROJETOS E PROGRAMAS'!A95)</f>
        <v/>
      </c>
      <c r="E92" t="str">
        <f>TEXT(IF('B - PROJETOS E PROGRAMAS'!B95="","",'B - PROJETOS E PROGRAMAS'!B95),"DD/MM/AAAA")</f>
        <v/>
      </c>
      <c r="F92" t="str">
        <f>TEXT(IF('B - PROJETOS E PROGRAMAS'!C95="","",'B - PROJETOS E PROGRAMAS'!C95),"DD/MM/AAAA")</f>
        <v/>
      </c>
      <c r="G92" t="str">
        <f>IF(OR('B - PROJETOS E PROGRAMAS'!D95="SIM",'B - PROJETOS E PROGRAMAS'!D95="S"),"S",IF(OR('B - PROJETOS E PROGRAMAS'!D95="NÃO",'B - PROJETOS E PROGRAMAS'!D95="N"),"N",""))</f>
        <v/>
      </c>
      <c r="H92" t="str">
        <f>TEXT(IF('B - PROJETOS E PROGRAMAS'!A95="","",'B - PROJETOS E PROGRAMAS'!AB95),"0,00")</f>
        <v/>
      </c>
      <c r="I92" t="str">
        <f>TEXT(IF('B - PROJETOS E PROGRAMAS'!A95="","",'B - PROJETOS E PROGRAMAS'!AC95),"0,00")</f>
        <v/>
      </c>
      <c r="J92" t="str">
        <f>TEXT(IF('B - PROJETOS E PROGRAMAS'!A95="","",'B - PROJETOS E PROGRAMAS'!AD95),"0,00")</f>
        <v/>
      </c>
      <c r="K92" t="str">
        <f>TEXT(IF('B - PROJETOS E PROGRAMAS'!A95="","",'B - PROJETOS E PROGRAMAS'!AE95),"0,00")</f>
        <v/>
      </c>
    </row>
    <row r="93" spans="1:11">
      <c r="A93" t="str">
        <f>IF(D93="","",IF('A - IDENTIFICAÇÃO'!$C$7="","",'A - IDENTIFICAÇÃO'!$C$7))</f>
        <v/>
      </c>
      <c r="B93" t="str">
        <f>IF(D93="","",IF('A - IDENTIFICAÇÃO'!$P$15="","",'A - IDENTIFICAÇÃO'!$P$15))</f>
        <v/>
      </c>
      <c r="C93" t="str">
        <f>IF(D93="","",TEXT(IF('A - IDENTIFICAÇÃO'!$C$2="","",'A - IDENTIFICAÇÃO'!$C$2),"0000"))</f>
        <v/>
      </c>
      <c r="D93" t="str">
        <f>IF('B - PROJETOS E PROGRAMAS'!A96="","",'B - PROJETOS E PROGRAMAS'!A96)</f>
        <v/>
      </c>
      <c r="E93" t="str">
        <f>TEXT(IF('B - PROJETOS E PROGRAMAS'!B96="","",'B - PROJETOS E PROGRAMAS'!B96),"DD/MM/AAAA")</f>
        <v/>
      </c>
      <c r="F93" t="str">
        <f>TEXT(IF('B - PROJETOS E PROGRAMAS'!C96="","",'B - PROJETOS E PROGRAMAS'!C96),"DD/MM/AAAA")</f>
        <v/>
      </c>
      <c r="G93" t="str">
        <f>IF(OR('B - PROJETOS E PROGRAMAS'!D96="SIM",'B - PROJETOS E PROGRAMAS'!D96="S"),"S",IF(OR('B - PROJETOS E PROGRAMAS'!D96="NÃO",'B - PROJETOS E PROGRAMAS'!D96="N"),"N",""))</f>
        <v/>
      </c>
      <c r="H93" t="str">
        <f>TEXT(IF('B - PROJETOS E PROGRAMAS'!A96="","",'B - PROJETOS E PROGRAMAS'!AB96),"0,00")</f>
        <v/>
      </c>
      <c r="I93" t="str">
        <f>TEXT(IF('B - PROJETOS E PROGRAMAS'!A96="","",'B - PROJETOS E PROGRAMAS'!AC96),"0,00")</f>
        <v/>
      </c>
      <c r="J93" t="str">
        <f>TEXT(IF('B - PROJETOS E PROGRAMAS'!A96="","",'B - PROJETOS E PROGRAMAS'!AD96),"0,00")</f>
        <v/>
      </c>
      <c r="K93" t="str">
        <f>TEXT(IF('B - PROJETOS E PROGRAMAS'!A96="","",'B - PROJETOS E PROGRAMAS'!AE96),"0,00")</f>
        <v/>
      </c>
    </row>
    <row r="94" spans="1:11">
      <c r="A94" t="str">
        <f>IF(D94="","",IF('A - IDENTIFICAÇÃO'!$C$7="","",'A - IDENTIFICAÇÃO'!$C$7))</f>
        <v/>
      </c>
      <c r="B94" t="str">
        <f>IF(D94="","",IF('A - IDENTIFICAÇÃO'!$P$15="","",'A - IDENTIFICAÇÃO'!$P$15))</f>
        <v/>
      </c>
      <c r="C94" t="str">
        <f>IF(D94="","",TEXT(IF('A - IDENTIFICAÇÃO'!$C$2="","",'A - IDENTIFICAÇÃO'!$C$2),"0000"))</f>
        <v/>
      </c>
      <c r="D94" t="str">
        <f>IF('B - PROJETOS E PROGRAMAS'!A97="","",'B - PROJETOS E PROGRAMAS'!A97)</f>
        <v/>
      </c>
      <c r="E94" t="str">
        <f>TEXT(IF('B - PROJETOS E PROGRAMAS'!B97="","",'B - PROJETOS E PROGRAMAS'!B97),"DD/MM/AAAA")</f>
        <v/>
      </c>
      <c r="F94" t="str">
        <f>TEXT(IF('B - PROJETOS E PROGRAMAS'!C97="","",'B - PROJETOS E PROGRAMAS'!C97),"DD/MM/AAAA")</f>
        <v/>
      </c>
      <c r="G94" t="str">
        <f>IF(OR('B - PROJETOS E PROGRAMAS'!D97="SIM",'B - PROJETOS E PROGRAMAS'!D97="S"),"S",IF(OR('B - PROJETOS E PROGRAMAS'!D97="NÃO",'B - PROJETOS E PROGRAMAS'!D97="N"),"N",""))</f>
        <v/>
      </c>
      <c r="H94" t="str">
        <f>TEXT(IF('B - PROJETOS E PROGRAMAS'!A97="","",'B - PROJETOS E PROGRAMAS'!AB97),"0,00")</f>
        <v/>
      </c>
      <c r="I94" t="str">
        <f>TEXT(IF('B - PROJETOS E PROGRAMAS'!A97="","",'B - PROJETOS E PROGRAMAS'!AC97),"0,00")</f>
        <v/>
      </c>
      <c r="J94" t="str">
        <f>TEXT(IF('B - PROJETOS E PROGRAMAS'!A97="","",'B - PROJETOS E PROGRAMAS'!AD97),"0,00")</f>
        <v/>
      </c>
      <c r="K94" t="str">
        <f>TEXT(IF('B - PROJETOS E PROGRAMAS'!A97="","",'B - PROJETOS E PROGRAMAS'!AE97),"0,00")</f>
        <v/>
      </c>
    </row>
    <row r="95" spans="1:11">
      <c r="A95" t="str">
        <f>IF(D95="","",IF('A - IDENTIFICAÇÃO'!$C$7="","",'A - IDENTIFICAÇÃO'!$C$7))</f>
        <v/>
      </c>
      <c r="B95" t="str">
        <f>IF(D95="","",IF('A - IDENTIFICAÇÃO'!$P$15="","",'A - IDENTIFICAÇÃO'!$P$15))</f>
        <v/>
      </c>
      <c r="C95" t="str">
        <f>IF(D95="","",TEXT(IF('A - IDENTIFICAÇÃO'!$C$2="","",'A - IDENTIFICAÇÃO'!$C$2),"0000"))</f>
        <v/>
      </c>
      <c r="D95" t="str">
        <f>IF('B - PROJETOS E PROGRAMAS'!A98="","",'B - PROJETOS E PROGRAMAS'!A98)</f>
        <v/>
      </c>
      <c r="E95" t="str">
        <f>TEXT(IF('B - PROJETOS E PROGRAMAS'!B98="","",'B - PROJETOS E PROGRAMAS'!B98),"DD/MM/AAAA")</f>
        <v/>
      </c>
      <c r="F95" t="str">
        <f>TEXT(IF('B - PROJETOS E PROGRAMAS'!C98="","",'B - PROJETOS E PROGRAMAS'!C98),"DD/MM/AAAA")</f>
        <v/>
      </c>
      <c r="G95" t="str">
        <f>IF(OR('B - PROJETOS E PROGRAMAS'!D98="SIM",'B - PROJETOS E PROGRAMAS'!D98="S"),"S",IF(OR('B - PROJETOS E PROGRAMAS'!D98="NÃO",'B - PROJETOS E PROGRAMAS'!D98="N"),"N",""))</f>
        <v/>
      </c>
      <c r="H95" t="str">
        <f>TEXT(IF('B - PROJETOS E PROGRAMAS'!A98="","",'B - PROJETOS E PROGRAMAS'!AB98),"0,00")</f>
        <v/>
      </c>
      <c r="I95" t="str">
        <f>TEXT(IF('B - PROJETOS E PROGRAMAS'!A98="","",'B - PROJETOS E PROGRAMAS'!AC98),"0,00")</f>
        <v/>
      </c>
      <c r="J95" t="str">
        <f>TEXT(IF('B - PROJETOS E PROGRAMAS'!A98="","",'B - PROJETOS E PROGRAMAS'!AD98),"0,00")</f>
        <v/>
      </c>
      <c r="K95" t="str">
        <f>TEXT(IF('B - PROJETOS E PROGRAMAS'!A98="","",'B - PROJETOS E PROGRAMAS'!AE98),"0,00")</f>
        <v/>
      </c>
    </row>
    <row r="96" spans="1:11">
      <c r="A96" t="str">
        <f>IF(D96="","",IF('A - IDENTIFICAÇÃO'!$C$7="","",'A - IDENTIFICAÇÃO'!$C$7))</f>
        <v/>
      </c>
      <c r="B96" t="str">
        <f>IF(D96="","",IF('A - IDENTIFICAÇÃO'!$P$15="","",'A - IDENTIFICAÇÃO'!$P$15))</f>
        <v/>
      </c>
      <c r="C96" t="str">
        <f>IF(D96="","",TEXT(IF('A - IDENTIFICAÇÃO'!$C$2="","",'A - IDENTIFICAÇÃO'!$C$2),"0000"))</f>
        <v/>
      </c>
      <c r="D96" t="str">
        <f>IF('B - PROJETOS E PROGRAMAS'!A99="","",'B - PROJETOS E PROGRAMAS'!A99)</f>
        <v/>
      </c>
      <c r="E96" t="str">
        <f>TEXT(IF('B - PROJETOS E PROGRAMAS'!B99="","",'B - PROJETOS E PROGRAMAS'!B99),"DD/MM/AAAA")</f>
        <v/>
      </c>
      <c r="F96" t="str">
        <f>TEXT(IF('B - PROJETOS E PROGRAMAS'!C99="","",'B - PROJETOS E PROGRAMAS'!C99),"DD/MM/AAAA")</f>
        <v/>
      </c>
      <c r="G96" t="str">
        <f>IF(OR('B - PROJETOS E PROGRAMAS'!D99="SIM",'B - PROJETOS E PROGRAMAS'!D99="S"),"S",IF(OR('B - PROJETOS E PROGRAMAS'!D99="NÃO",'B - PROJETOS E PROGRAMAS'!D99="N"),"N",""))</f>
        <v/>
      </c>
      <c r="H96" t="str">
        <f>TEXT(IF('B - PROJETOS E PROGRAMAS'!A99="","",'B - PROJETOS E PROGRAMAS'!AB99),"0,00")</f>
        <v/>
      </c>
      <c r="I96" t="str">
        <f>TEXT(IF('B - PROJETOS E PROGRAMAS'!A99="","",'B - PROJETOS E PROGRAMAS'!AC99),"0,00")</f>
        <v/>
      </c>
      <c r="J96" t="str">
        <f>TEXT(IF('B - PROJETOS E PROGRAMAS'!A99="","",'B - PROJETOS E PROGRAMAS'!AD99),"0,00")</f>
        <v/>
      </c>
      <c r="K96" t="str">
        <f>TEXT(IF('B - PROJETOS E PROGRAMAS'!A99="","",'B - PROJETOS E PROGRAMAS'!AE99),"0,00")</f>
        <v/>
      </c>
    </row>
    <row r="97" spans="1:11">
      <c r="A97" t="str">
        <f>IF(D97="","",IF('A - IDENTIFICAÇÃO'!$C$7="","",'A - IDENTIFICAÇÃO'!$C$7))</f>
        <v/>
      </c>
      <c r="B97" t="str">
        <f>IF(D97="","",IF('A - IDENTIFICAÇÃO'!$P$15="","",'A - IDENTIFICAÇÃO'!$P$15))</f>
        <v/>
      </c>
      <c r="C97" t="str">
        <f>IF(D97="","",TEXT(IF('A - IDENTIFICAÇÃO'!$C$2="","",'A - IDENTIFICAÇÃO'!$C$2),"0000"))</f>
        <v/>
      </c>
      <c r="D97" t="str">
        <f>IF('B - PROJETOS E PROGRAMAS'!A100="","",'B - PROJETOS E PROGRAMAS'!A100)</f>
        <v/>
      </c>
      <c r="E97" t="str">
        <f>TEXT(IF('B - PROJETOS E PROGRAMAS'!B100="","",'B - PROJETOS E PROGRAMAS'!B100),"DD/MM/AAAA")</f>
        <v/>
      </c>
      <c r="F97" t="str">
        <f>TEXT(IF('B - PROJETOS E PROGRAMAS'!C100="","",'B - PROJETOS E PROGRAMAS'!C100),"DD/MM/AAAA")</f>
        <v/>
      </c>
      <c r="G97" t="str">
        <f>IF(OR('B - PROJETOS E PROGRAMAS'!D100="SIM",'B - PROJETOS E PROGRAMAS'!D100="S"),"S",IF(OR('B - PROJETOS E PROGRAMAS'!D100="NÃO",'B - PROJETOS E PROGRAMAS'!D100="N"),"N",""))</f>
        <v/>
      </c>
      <c r="H97" t="str">
        <f>TEXT(IF('B - PROJETOS E PROGRAMAS'!A100="","",'B - PROJETOS E PROGRAMAS'!AB100),"0,00")</f>
        <v/>
      </c>
      <c r="I97" t="str">
        <f>TEXT(IF('B - PROJETOS E PROGRAMAS'!A100="","",'B - PROJETOS E PROGRAMAS'!AC100),"0,00")</f>
        <v/>
      </c>
      <c r="J97" t="str">
        <f>TEXT(IF('B - PROJETOS E PROGRAMAS'!A100="","",'B - PROJETOS E PROGRAMAS'!AD100),"0,00")</f>
        <v/>
      </c>
      <c r="K97" t="str">
        <f>TEXT(IF('B - PROJETOS E PROGRAMAS'!A100="","",'B - PROJETOS E PROGRAMAS'!AE100),"0,00")</f>
        <v/>
      </c>
    </row>
    <row r="98" spans="1:11">
      <c r="A98" t="str">
        <f>IF(D98="","",IF('A - IDENTIFICAÇÃO'!$C$7="","",'A - IDENTIFICAÇÃO'!$C$7))</f>
        <v/>
      </c>
      <c r="B98" t="str">
        <f>IF(D98="","",IF('A - IDENTIFICAÇÃO'!$P$15="","",'A - IDENTIFICAÇÃO'!$P$15))</f>
        <v/>
      </c>
      <c r="C98" t="str">
        <f>IF(D98="","",TEXT(IF('A - IDENTIFICAÇÃO'!$C$2="","",'A - IDENTIFICAÇÃO'!$C$2),"0000"))</f>
        <v/>
      </c>
      <c r="D98" t="str">
        <f>IF('B - PROJETOS E PROGRAMAS'!A101="","",'B - PROJETOS E PROGRAMAS'!A101)</f>
        <v/>
      </c>
      <c r="E98" t="str">
        <f>TEXT(IF('B - PROJETOS E PROGRAMAS'!B101="","",'B - PROJETOS E PROGRAMAS'!B101),"DD/MM/AAAA")</f>
        <v/>
      </c>
      <c r="F98" t="str">
        <f>TEXT(IF('B - PROJETOS E PROGRAMAS'!C101="","",'B - PROJETOS E PROGRAMAS'!C101),"DD/MM/AAAA")</f>
        <v/>
      </c>
      <c r="G98" t="str">
        <f>IF(OR('B - PROJETOS E PROGRAMAS'!D101="SIM",'B - PROJETOS E PROGRAMAS'!D101="S"),"S",IF(OR('B - PROJETOS E PROGRAMAS'!D101="NÃO",'B - PROJETOS E PROGRAMAS'!D101="N"),"N",""))</f>
        <v/>
      </c>
      <c r="H98" t="str">
        <f>TEXT(IF('B - PROJETOS E PROGRAMAS'!A101="","",'B - PROJETOS E PROGRAMAS'!AB101),"0,00")</f>
        <v/>
      </c>
      <c r="I98" t="str">
        <f>TEXT(IF('B - PROJETOS E PROGRAMAS'!A101="","",'B - PROJETOS E PROGRAMAS'!AC101),"0,00")</f>
        <v/>
      </c>
      <c r="J98" t="str">
        <f>TEXT(IF('B - PROJETOS E PROGRAMAS'!A101="","",'B - PROJETOS E PROGRAMAS'!AD101),"0,00")</f>
        <v/>
      </c>
      <c r="K98" t="str">
        <f>TEXT(IF('B - PROJETOS E PROGRAMAS'!A101="","",'B - PROJETOS E PROGRAMAS'!AE101),"0,00")</f>
        <v/>
      </c>
    </row>
    <row r="99" spans="1:11">
      <c r="A99" t="str">
        <f>IF(D99="","",IF('A - IDENTIFICAÇÃO'!$C$7="","",'A - IDENTIFICAÇÃO'!$C$7))</f>
        <v/>
      </c>
      <c r="B99" t="str">
        <f>IF(D99="","",IF('A - IDENTIFICAÇÃO'!$P$15="","",'A - IDENTIFICAÇÃO'!$P$15))</f>
        <v/>
      </c>
      <c r="C99" t="str">
        <f>IF(D99="","",TEXT(IF('A - IDENTIFICAÇÃO'!$C$2="","",'A - IDENTIFICAÇÃO'!$C$2),"0000"))</f>
        <v/>
      </c>
      <c r="D99" t="str">
        <f>IF('B - PROJETOS E PROGRAMAS'!A102="","",'B - PROJETOS E PROGRAMAS'!A102)</f>
        <v/>
      </c>
      <c r="E99" t="str">
        <f>TEXT(IF('B - PROJETOS E PROGRAMAS'!B102="","",'B - PROJETOS E PROGRAMAS'!B102),"DD/MM/AAAA")</f>
        <v/>
      </c>
      <c r="F99" t="str">
        <f>TEXT(IF('B - PROJETOS E PROGRAMAS'!C102="","",'B - PROJETOS E PROGRAMAS'!C102),"DD/MM/AAAA")</f>
        <v/>
      </c>
      <c r="G99" t="str">
        <f>IF(OR('B - PROJETOS E PROGRAMAS'!D102="SIM",'B - PROJETOS E PROGRAMAS'!D102="S"),"S",IF(OR('B - PROJETOS E PROGRAMAS'!D102="NÃO",'B - PROJETOS E PROGRAMAS'!D102="N"),"N",""))</f>
        <v/>
      </c>
      <c r="H99" t="str">
        <f>TEXT(IF('B - PROJETOS E PROGRAMAS'!A102="","",'B - PROJETOS E PROGRAMAS'!AB102),"0,00")</f>
        <v/>
      </c>
      <c r="I99" t="str">
        <f>TEXT(IF('B - PROJETOS E PROGRAMAS'!A102="","",'B - PROJETOS E PROGRAMAS'!AC102),"0,00")</f>
        <v/>
      </c>
      <c r="J99" t="str">
        <f>TEXT(IF('B - PROJETOS E PROGRAMAS'!A102="","",'B - PROJETOS E PROGRAMAS'!AD102),"0,00")</f>
        <v/>
      </c>
      <c r="K99" t="str">
        <f>TEXT(IF('B - PROJETOS E PROGRAMAS'!A102="","",'B - PROJETOS E PROGRAMAS'!AE102),"0,00")</f>
        <v/>
      </c>
    </row>
    <row r="100" spans="1:11">
      <c r="A100" t="str">
        <f>IF(D100="","",IF('A - IDENTIFICAÇÃO'!$C$7="","",'A - IDENTIFICAÇÃO'!$C$7))</f>
        <v/>
      </c>
      <c r="B100" t="str">
        <f>IF(D100="","",IF('A - IDENTIFICAÇÃO'!$P$15="","",'A - IDENTIFICAÇÃO'!$P$15))</f>
        <v/>
      </c>
      <c r="C100" t="str">
        <f>IF(D100="","",TEXT(IF('A - IDENTIFICAÇÃO'!$C$2="","",'A - IDENTIFICAÇÃO'!$C$2),"0000"))</f>
        <v/>
      </c>
      <c r="D100" t="str">
        <f>IF('B - PROJETOS E PROGRAMAS'!A103="","",'B - PROJETOS E PROGRAMAS'!A103)</f>
        <v/>
      </c>
      <c r="E100" t="str">
        <f>TEXT(IF('B - PROJETOS E PROGRAMAS'!B103="","",'B - PROJETOS E PROGRAMAS'!B103),"DD/MM/AAAA")</f>
        <v/>
      </c>
      <c r="F100" t="str">
        <f>TEXT(IF('B - PROJETOS E PROGRAMAS'!C103="","",'B - PROJETOS E PROGRAMAS'!C103),"DD/MM/AAAA")</f>
        <v/>
      </c>
      <c r="G100" t="str">
        <f>IF(OR('B - PROJETOS E PROGRAMAS'!D103="SIM",'B - PROJETOS E PROGRAMAS'!D103="S"),"S",IF(OR('B - PROJETOS E PROGRAMAS'!D103="NÃO",'B - PROJETOS E PROGRAMAS'!D103="N"),"N",""))</f>
        <v/>
      </c>
      <c r="H100" t="str">
        <f>TEXT(IF('B - PROJETOS E PROGRAMAS'!A103="","",'B - PROJETOS E PROGRAMAS'!AB103),"0,00")</f>
        <v/>
      </c>
      <c r="I100" t="str">
        <f>TEXT(IF('B - PROJETOS E PROGRAMAS'!A103="","",'B - PROJETOS E PROGRAMAS'!AC103),"0,00")</f>
        <v/>
      </c>
      <c r="J100" t="str">
        <f>TEXT(IF('B - PROJETOS E PROGRAMAS'!A103="","",'B - PROJETOS E PROGRAMAS'!AD103),"0,00")</f>
        <v/>
      </c>
      <c r="K100" t="str">
        <f>TEXT(IF('B - PROJETOS E PROGRAMAS'!A103="","",'B - PROJETOS E PROGRAMAS'!AE103),"0,00")</f>
        <v/>
      </c>
    </row>
    <row r="101" spans="1:11">
      <c r="A101" t="str">
        <f>IF(D101="","",IF('A - IDENTIFICAÇÃO'!$C$7="","",'A - IDENTIFICAÇÃO'!$C$7))</f>
        <v/>
      </c>
      <c r="B101" t="str">
        <f>IF(D101="","",IF('A - IDENTIFICAÇÃO'!$P$15="","",'A - IDENTIFICAÇÃO'!$P$15))</f>
        <v/>
      </c>
      <c r="C101" t="str">
        <f>IF(D101="","",TEXT(IF('A - IDENTIFICAÇÃO'!$C$2="","",'A - IDENTIFICAÇÃO'!$C$2),"0000"))</f>
        <v/>
      </c>
      <c r="D101" t="str">
        <f>IF('B - PROJETOS E PROGRAMAS'!A104="","",'B - PROJETOS E PROGRAMAS'!A104)</f>
        <v/>
      </c>
      <c r="E101" t="str">
        <f>TEXT(IF('B - PROJETOS E PROGRAMAS'!B104="","",'B - PROJETOS E PROGRAMAS'!B104),"DD/MM/AAAA")</f>
        <v/>
      </c>
      <c r="F101" t="str">
        <f>TEXT(IF('B - PROJETOS E PROGRAMAS'!C104="","",'B - PROJETOS E PROGRAMAS'!C104),"DD/MM/AAAA")</f>
        <v/>
      </c>
      <c r="G101" t="str">
        <f>IF(OR('B - PROJETOS E PROGRAMAS'!D104="SIM",'B - PROJETOS E PROGRAMAS'!D104="S"),"S",IF(OR('B - PROJETOS E PROGRAMAS'!D104="NÃO",'B - PROJETOS E PROGRAMAS'!D104="N"),"N",""))</f>
        <v/>
      </c>
      <c r="H101" t="str">
        <f>TEXT(IF('B - PROJETOS E PROGRAMAS'!A104="","",'B - PROJETOS E PROGRAMAS'!AB104),"0,00")</f>
        <v/>
      </c>
      <c r="I101" t="str">
        <f>TEXT(IF('B - PROJETOS E PROGRAMAS'!A104="","",'B - PROJETOS E PROGRAMAS'!AC104),"0,00")</f>
        <v/>
      </c>
      <c r="J101" t="str">
        <f>TEXT(IF('B - PROJETOS E PROGRAMAS'!A104="","",'B - PROJETOS E PROGRAMAS'!AD104),"0,00")</f>
        <v/>
      </c>
      <c r="K101" t="str">
        <f>TEXT(IF('B - PROJETOS E PROGRAMAS'!A104="","",'B - PROJETOS E PROGRAMAS'!AE104),"0,00")</f>
        <v/>
      </c>
    </row>
    <row r="102" spans="1:11">
      <c r="A102" t="str">
        <f>IF(D102="","",IF('A - IDENTIFICAÇÃO'!$C$7="","",'A - IDENTIFICAÇÃO'!$C$7))</f>
        <v/>
      </c>
      <c r="B102" t="str">
        <f>IF(D102="","",IF('A - IDENTIFICAÇÃO'!$P$15="","",'A - IDENTIFICAÇÃO'!$P$15))</f>
        <v/>
      </c>
      <c r="C102" t="str">
        <f>IF(D102="","",TEXT(IF('A - IDENTIFICAÇÃO'!$C$2="","",'A - IDENTIFICAÇÃO'!$C$2),"0000"))</f>
        <v/>
      </c>
      <c r="D102" t="str">
        <f>IF('B - PROJETOS E PROGRAMAS'!A105="","",'B - PROJETOS E PROGRAMAS'!A105)</f>
        <v/>
      </c>
      <c r="E102" t="str">
        <f>TEXT(IF('B - PROJETOS E PROGRAMAS'!B105="","",'B - PROJETOS E PROGRAMAS'!B105),"DD/MM/AAAA")</f>
        <v/>
      </c>
      <c r="F102" t="str">
        <f>TEXT(IF('B - PROJETOS E PROGRAMAS'!C105="","",'B - PROJETOS E PROGRAMAS'!C105),"DD/MM/AAAA")</f>
        <v/>
      </c>
      <c r="G102" t="str">
        <f>IF(OR('B - PROJETOS E PROGRAMAS'!D105="SIM",'B - PROJETOS E PROGRAMAS'!D105="S"),"S",IF(OR('B - PROJETOS E PROGRAMAS'!D105="NÃO",'B - PROJETOS E PROGRAMAS'!D105="N"),"N",""))</f>
        <v/>
      </c>
      <c r="H102" t="str">
        <f>TEXT(IF('B - PROJETOS E PROGRAMAS'!A105="","",'B - PROJETOS E PROGRAMAS'!AB105),"0,00")</f>
        <v/>
      </c>
      <c r="I102" t="str">
        <f>TEXT(IF('B - PROJETOS E PROGRAMAS'!A105="","",'B - PROJETOS E PROGRAMAS'!AC105),"0,00")</f>
        <v/>
      </c>
      <c r="J102" t="str">
        <f>TEXT(IF('B - PROJETOS E PROGRAMAS'!A105="","",'B - PROJETOS E PROGRAMAS'!AD105),"0,00")</f>
        <v/>
      </c>
      <c r="K102" t="str">
        <f>TEXT(IF('B - PROJETOS E PROGRAMAS'!A105="","",'B - PROJETOS E PROGRAMAS'!AE105),"0,00")</f>
        <v/>
      </c>
    </row>
    <row r="103" spans="1:11">
      <c r="A103" t="str">
        <f>IF(D103="","",IF('A - IDENTIFICAÇÃO'!$C$7="","",'A - IDENTIFICAÇÃO'!$C$7))</f>
        <v/>
      </c>
      <c r="B103" t="str">
        <f>IF(D103="","",IF('A - IDENTIFICAÇÃO'!$P$15="","",'A - IDENTIFICAÇÃO'!$P$15))</f>
        <v/>
      </c>
      <c r="C103" t="str">
        <f>IF(D103="","",TEXT(IF('A - IDENTIFICAÇÃO'!$C$2="","",'A - IDENTIFICAÇÃO'!$C$2),"0000"))</f>
        <v/>
      </c>
      <c r="D103" t="str">
        <f>IF('B - PROJETOS E PROGRAMAS'!A106="","",'B - PROJETOS E PROGRAMAS'!A106)</f>
        <v/>
      </c>
      <c r="E103" t="str">
        <f>TEXT(IF('B - PROJETOS E PROGRAMAS'!B106="","",'B - PROJETOS E PROGRAMAS'!B106),"DD/MM/AAAA")</f>
        <v/>
      </c>
      <c r="F103" t="str">
        <f>TEXT(IF('B - PROJETOS E PROGRAMAS'!C106="","",'B - PROJETOS E PROGRAMAS'!C106),"DD/MM/AAAA")</f>
        <v/>
      </c>
      <c r="G103" t="str">
        <f>IF(OR('B - PROJETOS E PROGRAMAS'!D106="SIM",'B - PROJETOS E PROGRAMAS'!D106="S"),"S",IF(OR('B - PROJETOS E PROGRAMAS'!D106="NÃO",'B - PROJETOS E PROGRAMAS'!D106="N"),"N",""))</f>
        <v/>
      </c>
      <c r="H103" t="str">
        <f>TEXT(IF('B - PROJETOS E PROGRAMAS'!A106="","",'B - PROJETOS E PROGRAMAS'!AB106),"0,00")</f>
        <v/>
      </c>
      <c r="I103" t="str">
        <f>TEXT(IF('B - PROJETOS E PROGRAMAS'!A106="","",'B - PROJETOS E PROGRAMAS'!AC106),"0,00")</f>
        <v/>
      </c>
      <c r="J103" t="str">
        <f>TEXT(IF('B - PROJETOS E PROGRAMAS'!A106="","",'B - PROJETOS E PROGRAMAS'!AD106),"0,00")</f>
        <v/>
      </c>
      <c r="K103" t="str">
        <f>TEXT(IF('B - PROJETOS E PROGRAMAS'!A106="","",'B - PROJETOS E PROGRAMAS'!AE106),"0,00")</f>
        <v/>
      </c>
    </row>
    <row r="104" spans="1:11">
      <c r="A104" t="str">
        <f>IF(D104="","",IF('A - IDENTIFICAÇÃO'!$C$7="","",'A - IDENTIFICAÇÃO'!$C$7))</f>
        <v/>
      </c>
      <c r="B104" t="str">
        <f>IF(D104="","",IF('A - IDENTIFICAÇÃO'!$P$15="","",'A - IDENTIFICAÇÃO'!$P$15))</f>
        <v/>
      </c>
      <c r="C104" t="str">
        <f>IF(D104="","",TEXT(IF('A - IDENTIFICAÇÃO'!$C$2="","",'A - IDENTIFICAÇÃO'!$C$2),"0000"))</f>
        <v/>
      </c>
      <c r="D104" t="str">
        <f>IF('B - PROJETOS E PROGRAMAS'!A107="","",'B - PROJETOS E PROGRAMAS'!A107)</f>
        <v/>
      </c>
      <c r="E104" t="str">
        <f>TEXT(IF('B - PROJETOS E PROGRAMAS'!B107="","",'B - PROJETOS E PROGRAMAS'!B107),"DD/MM/AAAA")</f>
        <v/>
      </c>
      <c r="F104" t="str">
        <f>TEXT(IF('B - PROJETOS E PROGRAMAS'!C107="","",'B - PROJETOS E PROGRAMAS'!C107),"DD/MM/AAAA")</f>
        <v/>
      </c>
      <c r="G104" t="str">
        <f>IF(OR('B - PROJETOS E PROGRAMAS'!D107="SIM",'B - PROJETOS E PROGRAMAS'!D107="S"),"S",IF(OR('B - PROJETOS E PROGRAMAS'!D107="NÃO",'B - PROJETOS E PROGRAMAS'!D107="N"),"N",""))</f>
        <v/>
      </c>
      <c r="H104" t="str">
        <f>TEXT(IF('B - PROJETOS E PROGRAMAS'!A107="","",'B - PROJETOS E PROGRAMAS'!AB107),"0,00")</f>
        <v/>
      </c>
      <c r="I104" t="str">
        <f>TEXT(IF('B - PROJETOS E PROGRAMAS'!A107="","",'B - PROJETOS E PROGRAMAS'!AC107),"0,00")</f>
        <v/>
      </c>
      <c r="J104" t="str">
        <f>TEXT(IF('B - PROJETOS E PROGRAMAS'!A107="","",'B - PROJETOS E PROGRAMAS'!AD107),"0,00")</f>
        <v/>
      </c>
      <c r="K104" t="str">
        <f>TEXT(IF('B - PROJETOS E PROGRAMAS'!A107="","",'B - PROJETOS E PROGRAMAS'!AE107),"0,00")</f>
        <v/>
      </c>
    </row>
    <row r="105" spans="1:11">
      <c r="A105" t="str">
        <f>IF(D105="","",IF('A - IDENTIFICAÇÃO'!$C$7="","",'A - IDENTIFICAÇÃO'!$C$7))</f>
        <v/>
      </c>
      <c r="B105" t="str">
        <f>IF(D105="","",IF('A - IDENTIFICAÇÃO'!$P$15="","",'A - IDENTIFICAÇÃO'!$P$15))</f>
        <v/>
      </c>
      <c r="C105" t="str">
        <f>IF(D105="","",TEXT(IF('A - IDENTIFICAÇÃO'!$C$2="","",'A - IDENTIFICAÇÃO'!$C$2),"0000"))</f>
        <v/>
      </c>
      <c r="D105" t="str">
        <f>IF('B - PROJETOS E PROGRAMAS'!A108="","",'B - PROJETOS E PROGRAMAS'!A108)</f>
        <v/>
      </c>
      <c r="E105" t="str">
        <f>TEXT(IF('B - PROJETOS E PROGRAMAS'!B108="","",'B - PROJETOS E PROGRAMAS'!B108),"DD/MM/AAAA")</f>
        <v/>
      </c>
      <c r="F105" t="str">
        <f>TEXT(IF('B - PROJETOS E PROGRAMAS'!C108="","",'B - PROJETOS E PROGRAMAS'!C108),"DD/MM/AAAA")</f>
        <v/>
      </c>
      <c r="G105" t="str">
        <f>IF(OR('B - PROJETOS E PROGRAMAS'!D108="SIM",'B - PROJETOS E PROGRAMAS'!D108="S"),"S",IF(OR('B - PROJETOS E PROGRAMAS'!D108="NÃO",'B - PROJETOS E PROGRAMAS'!D108="N"),"N",""))</f>
        <v/>
      </c>
      <c r="H105" t="str">
        <f>TEXT(IF('B - PROJETOS E PROGRAMAS'!A108="","",'B - PROJETOS E PROGRAMAS'!AB108),"0,00")</f>
        <v/>
      </c>
      <c r="I105" t="str">
        <f>TEXT(IF('B - PROJETOS E PROGRAMAS'!A108="","",'B - PROJETOS E PROGRAMAS'!AC108),"0,00")</f>
        <v/>
      </c>
      <c r="J105" t="str">
        <f>TEXT(IF('B - PROJETOS E PROGRAMAS'!A108="","",'B - PROJETOS E PROGRAMAS'!AD108),"0,00")</f>
        <v/>
      </c>
      <c r="K105" t="str">
        <f>TEXT(IF('B - PROJETOS E PROGRAMAS'!A108="","",'B - PROJETOS E PROGRAMAS'!AE108),"0,00")</f>
        <v/>
      </c>
    </row>
    <row r="106" spans="1:11">
      <c r="A106" t="str">
        <f>IF(D106="","",IF('A - IDENTIFICAÇÃO'!$C$7="","",'A - IDENTIFICAÇÃO'!$C$7))</f>
        <v/>
      </c>
      <c r="B106" t="str">
        <f>IF(D106="","",IF('A - IDENTIFICAÇÃO'!$P$15="","",'A - IDENTIFICAÇÃO'!$P$15))</f>
        <v/>
      </c>
      <c r="C106" t="str">
        <f>IF(D106="","",TEXT(IF('A - IDENTIFICAÇÃO'!$C$2="","",'A - IDENTIFICAÇÃO'!$C$2),"0000"))</f>
        <v/>
      </c>
      <c r="D106" t="str">
        <f>IF('B - PROJETOS E PROGRAMAS'!A109="","",'B - PROJETOS E PROGRAMAS'!A109)</f>
        <v/>
      </c>
      <c r="E106" t="str">
        <f>TEXT(IF('B - PROJETOS E PROGRAMAS'!B109="","",'B - PROJETOS E PROGRAMAS'!B109),"DD/MM/AAAA")</f>
        <v/>
      </c>
      <c r="F106" t="str">
        <f>TEXT(IF('B - PROJETOS E PROGRAMAS'!C109="","",'B - PROJETOS E PROGRAMAS'!C109),"DD/MM/AAAA")</f>
        <v/>
      </c>
      <c r="G106" t="str">
        <f>IF(OR('B - PROJETOS E PROGRAMAS'!D109="SIM",'B - PROJETOS E PROGRAMAS'!D109="S"),"S",IF(OR('B - PROJETOS E PROGRAMAS'!D109="NÃO",'B - PROJETOS E PROGRAMAS'!D109="N"),"N",""))</f>
        <v/>
      </c>
      <c r="H106" t="str">
        <f>TEXT(IF('B - PROJETOS E PROGRAMAS'!A109="","",'B - PROJETOS E PROGRAMAS'!AB109),"0,00")</f>
        <v/>
      </c>
      <c r="I106" t="str">
        <f>TEXT(IF('B - PROJETOS E PROGRAMAS'!A109="","",'B - PROJETOS E PROGRAMAS'!AC109),"0,00")</f>
        <v/>
      </c>
      <c r="J106" t="str">
        <f>TEXT(IF('B - PROJETOS E PROGRAMAS'!A109="","",'B - PROJETOS E PROGRAMAS'!AD109),"0,00")</f>
        <v/>
      </c>
      <c r="K106" t="str">
        <f>TEXT(IF('B - PROJETOS E PROGRAMAS'!A109="","",'B - PROJETOS E PROGRAMAS'!AE109),"0,00")</f>
        <v/>
      </c>
    </row>
    <row r="107" spans="1:11">
      <c r="A107" t="str">
        <f>IF(D107="","",IF('A - IDENTIFICAÇÃO'!$C$7="","",'A - IDENTIFICAÇÃO'!$C$7))</f>
        <v/>
      </c>
      <c r="B107" t="str">
        <f>IF(D107="","",IF('A - IDENTIFICAÇÃO'!$P$15="","",'A - IDENTIFICAÇÃO'!$P$15))</f>
        <v/>
      </c>
      <c r="C107" t="str">
        <f>IF(D107="","",TEXT(IF('A - IDENTIFICAÇÃO'!$C$2="","",'A - IDENTIFICAÇÃO'!$C$2),"0000"))</f>
        <v/>
      </c>
      <c r="D107" t="str">
        <f>IF('B - PROJETOS E PROGRAMAS'!A110="","",'B - PROJETOS E PROGRAMAS'!A110)</f>
        <v/>
      </c>
      <c r="E107" t="str">
        <f>TEXT(IF('B - PROJETOS E PROGRAMAS'!B110="","",'B - PROJETOS E PROGRAMAS'!B110),"DD/MM/AAAA")</f>
        <v/>
      </c>
      <c r="F107" t="str">
        <f>TEXT(IF('B - PROJETOS E PROGRAMAS'!C110="","",'B - PROJETOS E PROGRAMAS'!C110),"DD/MM/AAAA")</f>
        <v/>
      </c>
      <c r="G107" t="str">
        <f>IF(OR('B - PROJETOS E PROGRAMAS'!D110="SIM",'B - PROJETOS E PROGRAMAS'!D110="S"),"S",IF(OR('B - PROJETOS E PROGRAMAS'!D110="NÃO",'B - PROJETOS E PROGRAMAS'!D110="N"),"N",""))</f>
        <v/>
      </c>
      <c r="H107" t="str">
        <f>TEXT(IF('B - PROJETOS E PROGRAMAS'!A110="","",'B - PROJETOS E PROGRAMAS'!AB110),"0,00")</f>
        <v/>
      </c>
      <c r="I107" t="str">
        <f>TEXT(IF('B - PROJETOS E PROGRAMAS'!A110="","",'B - PROJETOS E PROGRAMAS'!AC110),"0,00")</f>
        <v/>
      </c>
      <c r="J107" t="str">
        <f>TEXT(IF('B - PROJETOS E PROGRAMAS'!A110="","",'B - PROJETOS E PROGRAMAS'!AD110),"0,00")</f>
        <v/>
      </c>
      <c r="K107" t="str">
        <f>TEXT(IF('B - PROJETOS E PROGRAMAS'!A110="","",'B - PROJETOS E PROGRAMAS'!AE110),"0,00")</f>
        <v/>
      </c>
    </row>
    <row r="108" spans="1:11">
      <c r="A108" t="str">
        <f>IF(D108="","",IF('A - IDENTIFICAÇÃO'!$C$7="","",'A - IDENTIFICAÇÃO'!$C$7))</f>
        <v/>
      </c>
      <c r="B108" t="str">
        <f>IF(D108="","",IF('A - IDENTIFICAÇÃO'!$P$15="","",'A - IDENTIFICAÇÃO'!$P$15))</f>
        <v/>
      </c>
      <c r="C108" t="str">
        <f>IF(D108="","",TEXT(IF('A - IDENTIFICAÇÃO'!$C$2="","",'A - IDENTIFICAÇÃO'!$C$2),"0000"))</f>
        <v/>
      </c>
      <c r="D108" t="str">
        <f>IF('B - PROJETOS E PROGRAMAS'!A111="","",'B - PROJETOS E PROGRAMAS'!A111)</f>
        <v/>
      </c>
      <c r="E108" t="str">
        <f>TEXT(IF('B - PROJETOS E PROGRAMAS'!B111="","",'B - PROJETOS E PROGRAMAS'!B111),"DD/MM/AAAA")</f>
        <v/>
      </c>
      <c r="F108" t="str">
        <f>TEXT(IF('B - PROJETOS E PROGRAMAS'!C111="","",'B - PROJETOS E PROGRAMAS'!C111),"DD/MM/AAAA")</f>
        <v/>
      </c>
      <c r="G108" t="str">
        <f>IF(OR('B - PROJETOS E PROGRAMAS'!D111="SIM",'B - PROJETOS E PROGRAMAS'!D111="S"),"S",IF(OR('B - PROJETOS E PROGRAMAS'!D111="NÃO",'B - PROJETOS E PROGRAMAS'!D111="N"),"N",""))</f>
        <v/>
      </c>
      <c r="H108" t="str">
        <f>TEXT(IF('B - PROJETOS E PROGRAMAS'!A111="","",'B - PROJETOS E PROGRAMAS'!AB111),"0,00")</f>
        <v/>
      </c>
      <c r="I108" t="str">
        <f>TEXT(IF('B - PROJETOS E PROGRAMAS'!A111="","",'B - PROJETOS E PROGRAMAS'!AC111),"0,00")</f>
        <v/>
      </c>
      <c r="J108" t="str">
        <f>TEXT(IF('B - PROJETOS E PROGRAMAS'!A111="","",'B - PROJETOS E PROGRAMAS'!AD111),"0,00")</f>
        <v/>
      </c>
      <c r="K108" t="str">
        <f>TEXT(IF('B - PROJETOS E PROGRAMAS'!A111="","",'B - PROJETOS E PROGRAMAS'!AE111),"0,00")</f>
        <v/>
      </c>
    </row>
    <row r="109" spans="1:11">
      <c r="A109" t="str">
        <f>IF(D109="","",IF('A - IDENTIFICAÇÃO'!$C$7="","",'A - IDENTIFICAÇÃO'!$C$7))</f>
        <v/>
      </c>
      <c r="B109" t="str">
        <f>IF(D109="","",IF('A - IDENTIFICAÇÃO'!$P$15="","",'A - IDENTIFICAÇÃO'!$P$15))</f>
        <v/>
      </c>
      <c r="C109" t="str">
        <f>IF(D109="","",TEXT(IF('A - IDENTIFICAÇÃO'!$C$2="","",'A - IDENTIFICAÇÃO'!$C$2),"0000"))</f>
        <v/>
      </c>
      <c r="D109" t="str">
        <f>IF('B - PROJETOS E PROGRAMAS'!A112="","",'B - PROJETOS E PROGRAMAS'!A112)</f>
        <v/>
      </c>
      <c r="E109" t="str">
        <f>TEXT(IF('B - PROJETOS E PROGRAMAS'!B112="","",'B - PROJETOS E PROGRAMAS'!B112),"DD/MM/AAAA")</f>
        <v/>
      </c>
      <c r="F109" t="str">
        <f>TEXT(IF('B - PROJETOS E PROGRAMAS'!C112="","",'B - PROJETOS E PROGRAMAS'!C112),"DD/MM/AAAA")</f>
        <v/>
      </c>
      <c r="G109" t="str">
        <f>IF(OR('B - PROJETOS E PROGRAMAS'!D112="SIM",'B - PROJETOS E PROGRAMAS'!D112="S"),"S",IF(OR('B - PROJETOS E PROGRAMAS'!D112="NÃO",'B - PROJETOS E PROGRAMAS'!D112="N"),"N",""))</f>
        <v/>
      </c>
      <c r="H109" t="str">
        <f>TEXT(IF('B - PROJETOS E PROGRAMAS'!A112="","",'B - PROJETOS E PROGRAMAS'!AB112),"0,00")</f>
        <v/>
      </c>
      <c r="I109" t="str">
        <f>TEXT(IF('B - PROJETOS E PROGRAMAS'!A112="","",'B - PROJETOS E PROGRAMAS'!AC112),"0,00")</f>
        <v/>
      </c>
      <c r="J109" t="str">
        <f>TEXT(IF('B - PROJETOS E PROGRAMAS'!A112="","",'B - PROJETOS E PROGRAMAS'!AD112),"0,00")</f>
        <v/>
      </c>
      <c r="K109" t="str">
        <f>TEXT(IF('B - PROJETOS E PROGRAMAS'!A112="","",'B - PROJETOS E PROGRAMAS'!AE112),"0,00")</f>
        <v/>
      </c>
    </row>
    <row r="110" spans="1:11">
      <c r="A110" t="str">
        <f>IF(D110="","",IF('A - IDENTIFICAÇÃO'!$C$7="","",'A - IDENTIFICAÇÃO'!$C$7))</f>
        <v/>
      </c>
      <c r="B110" t="str">
        <f>IF(D110="","",IF('A - IDENTIFICAÇÃO'!$P$15="","",'A - IDENTIFICAÇÃO'!$P$15))</f>
        <v/>
      </c>
      <c r="C110" t="str">
        <f>IF(D110="","",TEXT(IF('A - IDENTIFICAÇÃO'!$C$2="","",'A - IDENTIFICAÇÃO'!$C$2),"0000"))</f>
        <v/>
      </c>
      <c r="D110" t="str">
        <f>IF('B - PROJETOS E PROGRAMAS'!A113="","",'B - PROJETOS E PROGRAMAS'!A113)</f>
        <v/>
      </c>
      <c r="E110" t="str">
        <f>TEXT(IF('B - PROJETOS E PROGRAMAS'!B113="","",'B - PROJETOS E PROGRAMAS'!B113),"DD/MM/AAAA")</f>
        <v/>
      </c>
      <c r="F110" t="str">
        <f>TEXT(IF('B - PROJETOS E PROGRAMAS'!C113="","",'B - PROJETOS E PROGRAMAS'!C113),"DD/MM/AAAA")</f>
        <v/>
      </c>
      <c r="G110" t="str">
        <f>IF(OR('B - PROJETOS E PROGRAMAS'!D113="SIM",'B - PROJETOS E PROGRAMAS'!D113="S"),"S",IF(OR('B - PROJETOS E PROGRAMAS'!D113="NÃO",'B - PROJETOS E PROGRAMAS'!D113="N"),"N",""))</f>
        <v/>
      </c>
      <c r="H110" t="str">
        <f>TEXT(IF('B - PROJETOS E PROGRAMAS'!A113="","",'B - PROJETOS E PROGRAMAS'!AB113),"0,00")</f>
        <v/>
      </c>
      <c r="I110" t="str">
        <f>TEXT(IF('B - PROJETOS E PROGRAMAS'!A113="","",'B - PROJETOS E PROGRAMAS'!AC113),"0,00")</f>
        <v/>
      </c>
      <c r="J110" t="str">
        <f>TEXT(IF('B - PROJETOS E PROGRAMAS'!A113="","",'B - PROJETOS E PROGRAMAS'!AD113),"0,00")</f>
        <v/>
      </c>
      <c r="K110" t="str">
        <f>TEXT(IF('B - PROJETOS E PROGRAMAS'!A113="","",'B - PROJETOS E PROGRAMAS'!AE113),"0,00")</f>
        <v/>
      </c>
    </row>
    <row r="111" spans="1:11">
      <c r="A111" t="str">
        <f>IF(D111="","",IF('A - IDENTIFICAÇÃO'!$C$7="","",'A - IDENTIFICAÇÃO'!$C$7))</f>
        <v/>
      </c>
      <c r="B111" t="str">
        <f>IF(D111="","",IF('A - IDENTIFICAÇÃO'!$P$15="","",'A - IDENTIFICAÇÃO'!$P$15))</f>
        <v/>
      </c>
      <c r="C111" t="str">
        <f>IF(D111="","",TEXT(IF('A - IDENTIFICAÇÃO'!$C$2="","",'A - IDENTIFICAÇÃO'!$C$2),"0000"))</f>
        <v/>
      </c>
      <c r="D111" t="str">
        <f>IF('B - PROJETOS E PROGRAMAS'!A114="","",'B - PROJETOS E PROGRAMAS'!A114)</f>
        <v/>
      </c>
      <c r="E111" t="str">
        <f>TEXT(IF('B - PROJETOS E PROGRAMAS'!B114="","",'B - PROJETOS E PROGRAMAS'!B114),"DD/MM/AAAA")</f>
        <v/>
      </c>
      <c r="F111" t="str">
        <f>TEXT(IF('B - PROJETOS E PROGRAMAS'!C114="","",'B - PROJETOS E PROGRAMAS'!C114),"DD/MM/AAAA")</f>
        <v/>
      </c>
      <c r="G111" t="str">
        <f>IF(OR('B - PROJETOS E PROGRAMAS'!D114="SIM",'B - PROJETOS E PROGRAMAS'!D114="S"),"S",IF(OR('B - PROJETOS E PROGRAMAS'!D114="NÃO",'B - PROJETOS E PROGRAMAS'!D114="N"),"N",""))</f>
        <v/>
      </c>
      <c r="H111" t="str">
        <f>TEXT(IF('B - PROJETOS E PROGRAMAS'!A114="","",'B - PROJETOS E PROGRAMAS'!AB114),"0,00")</f>
        <v/>
      </c>
      <c r="I111" t="str">
        <f>TEXT(IF('B - PROJETOS E PROGRAMAS'!A114="","",'B - PROJETOS E PROGRAMAS'!AC114),"0,00")</f>
        <v/>
      </c>
      <c r="J111" t="str">
        <f>TEXT(IF('B - PROJETOS E PROGRAMAS'!A114="","",'B - PROJETOS E PROGRAMAS'!AD114),"0,00")</f>
        <v/>
      </c>
      <c r="K111" t="str">
        <f>TEXT(IF('B - PROJETOS E PROGRAMAS'!A114="","",'B - PROJETOS E PROGRAMAS'!AE114),"0,00")</f>
        <v/>
      </c>
    </row>
    <row r="112" spans="1:11">
      <c r="A112" t="str">
        <f>IF(D112="","",IF('A - IDENTIFICAÇÃO'!$C$7="","",'A - IDENTIFICAÇÃO'!$C$7))</f>
        <v/>
      </c>
      <c r="B112" t="str">
        <f>IF(D112="","",IF('A - IDENTIFICAÇÃO'!$P$15="","",'A - IDENTIFICAÇÃO'!$P$15))</f>
        <v/>
      </c>
      <c r="C112" t="str">
        <f>IF(D112="","",TEXT(IF('A - IDENTIFICAÇÃO'!$C$2="","",'A - IDENTIFICAÇÃO'!$C$2),"0000"))</f>
        <v/>
      </c>
      <c r="D112" t="str">
        <f>IF('B - PROJETOS E PROGRAMAS'!A115="","",'B - PROJETOS E PROGRAMAS'!A115)</f>
        <v/>
      </c>
      <c r="E112" t="str">
        <f>TEXT(IF('B - PROJETOS E PROGRAMAS'!B115="","",'B - PROJETOS E PROGRAMAS'!B115),"DD/MM/AAAA")</f>
        <v/>
      </c>
      <c r="F112" t="str">
        <f>TEXT(IF('B - PROJETOS E PROGRAMAS'!C115="","",'B - PROJETOS E PROGRAMAS'!C115),"DD/MM/AAAA")</f>
        <v/>
      </c>
      <c r="G112" t="str">
        <f>IF(OR('B - PROJETOS E PROGRAMAS'!D115="SIM",'B - PROJETOS E PROGRAMAS'!D115="S"),"S",IF(OR('B - PROJETOS E PROGRAMAS'!D115="NÃO",'B - PROJETOS E PROGRAMAS'!D115="N"),"N",""))</f>
        <v/>
      </c>
      <c r="H112" t="str">
        <f>TEXT(IF('B - PROJETOS E PROGRAMAS'!A115="","",'B - PROJETOS E PROGRAMAS'!AB115),"0,00")</f>
        <v/>
      </c>
      <c r="I112" t="str">
        <f>TEXT(IF('B - PROJETOS E PROGRAMAS'!A115="","",'B - PROJETOS E PROGRAMAS'!AC115),"0,00")</f>
        <v/>
      </c>
      <c r="J112" t="str">
        <f>TEXT(IF('B - PROJETOS E PROGRAMAS'!A115="","",'B - PROJETOS E PROGRAMAS'!AD115),"0,00")</f>
        <v/>
      </c>
      <c r="K112" t="str">
        <f>TEXT(IF('B - PROJETOS E PROGRAMAS'!A115="","",'B - PROJETOS E PROGRAMAS'!AE115),"0,00")</f>
        <v/>
      </c>
    </row>
    <row r="113" spans="1:11">
      <c r="A113" t="str">
        <f>IF(D113="","",IF('A - IDENTIFICAÇÃO'!$C$7="","",'A - IDENTIFICAÇÃO'!$C$7))</f>
        <v/>
      </c>
      <c r="B113" t="str">
        <f>IF(D113="","",IF('A - IDENTIFICAÇÃO'!$P$15="","",'A - IDENTIFICAÇÃO'!$P$15))</f>
        <v/>
      </c>
      <c r="C113" t="str">
        <f>IF(D113="","",TEXT(IF('A - IDENTIFICAÇÃO'!$C$2="","",'A - IDENTIFICAÇÃO'!$C$2),"0000"))</f>
        <v/>
      </c>
      <c r="D113" t="str">
        <f>IF('B - PROJETOS E PROGRAMAS'!A116="","",'B - PROJETOS E PROGRAMAS'!A116)</f>
        <v/>
      </c>
      <c r="E113" t="str">
        <f>TEXT(IF('B - PROJETOS E PROGRAMAS'!B116="","",'B - PROJETOS E PROGRAMAS'!B116),"DD/MM/AAAA")</f>
        <v/>
      </c>
      <c r="F113" t="str">
        <f>TEXT(IF('B - PROJETOS E PROGRAMAS'!C116="","",'B - PROJETOS E PROGRAMAS'!C116),"DD/MM/AAAA")</f>
        <v/>
      </c>
      <c r="G113" t="str">
        <f>IF(OR('B - PROJETOS E PROGRAMAS'!D116="SIM",'B - PROJETOS E PROGRAMAS'!D116="S"),"S",IF(OR('B - PROJETOS E PROGRAMAS'!D116="NÃO",'B - PROJETOS E PROGRAMAS'!D116="N"),"N",""))</f>
        <v/>
      </c>
      <c r="H113" t="str">
        <f>TEXT(IF('B - PROJETOS E PROGRAMAS'!A116="","",'B - PROJETOS E PROGRAMAS'!AB116),"0,00")</f>
        <v/>
      </c>
      <c r="I113" t="str">
        <f>TEXT(IF('B - PROJETOS E PROGRAMAS'!A116="","",'B - PROJETOS E PROGRAMAS'!AC116),"0,00")</f>
        <v/>
      </c>
      <c r="J113" t="str">
        <f>TEXT(IF('B - PROJETOS E PROGRAMAS'!A116="","",'B - PROJETOS E PROGRAMAS'!AD116),"0,00")</f>
        <v/>
      </c>
      <c r="K113" t="str">
        <f>TEXT(IF('B - PROJETOS E PROGRAMAS'!A116="","",'B - PROJETOS E PROGRAMAS'!AE116),"0,00")</f>
        <v/>
      </c>
    </row>
    <row r="114" spans="1:11">
      <c r="A114" t="str">
        <f>IF(D114="","",IF('A - IDENTIFICAÇÃO'!$C$7="","",'A - IDENTIFICAÇÃO'!$C$7))</f>
        <v/>
      </c>
      <c r="B114" t="str">
        <f>IF(D114="","",IF('A - IDENTIFICAÇÃO'!$P$15="","",'A - IDENTIFICAÇÃO'!$P$15))</f>
        <v/>
      </c>
      <c r="C114" t="str">
        <f>IF(D114="","",TEXT(IF('A - IDENTIFICAÇÃO'!$C$2="","",'A - IDENTIFICAÇÃO'!$C$2),"0000"))</f>
        <v/>
      </c>
      <c r="D114" t="str">
        <f>IF('B - PROJETOS E PROGRAMAS'!A117="","",'B - PROJETOS E PROGRAMAS'!A117)</f>
        <v/>
      </c>
      <c r="E114" t="str">
        <f>TEXT(IF('B - PROJETOS E PROGRAMAS'!B117="","",'B - PROJETOS E PROGRAMAS'!B117),"DD/MM/AAAA")</f>
        <v/>
      </c>
      <c r="F114" t="str">
        <f>TEXT(IF('B - PROJETOS E PROGRAMAS'!C117="","",'B - PROJETOS E PROGRAMAS'!C117),"DD/MM/AAAA")</f>
        <v/>
      </c>
      <c r="G114" t="str">
        <f>IF(OR('B - PROJETOS E PROGRAMAS'!D117="SIM",'B - PROJETOS E PROGRAMAS'!D117="S"),"S",IF(OR('B - PROJETOS E PROGRAMAS'!D117="NÃO",'B - PROJETOS E PROGRAMAS'!D117="N"),"N",""))</f>
        <v/>
      </c>
      <c r="H114" t="str">
        <f>TEXT(IF('B - PROJETOS E PROGRAMAS'!A117="","",'B - PROJETOS E PROGRAMAS'!AB117),"0,00")</f>
        <v/>
      </c>
      <c r="I114" t="str">
        <f>TEXT(IF('B - PROJETOS E PROGRAMAS'!A117="","",'B - PROJETOS E PROGRAMAS'!AC117),"0,00")</f>
        <v/>
      </c>
      <c r="J114" t="str">
        <f>TEXT(IF('B - PROJETOS E PROGRAMAS'!A117="","",'B - PROJETOS E PROGRAMAS'!AD117),"0,00")</f>
        <v/>
      </c>
      <c r="K114" t="str">
        <f>TEXT(IF('B - PROJETOS E PROGRAMAS'!A117="","",'B - PROJETOS E PROGRAMAS'!AE117),"0,00")</f>
        <v/>
      </c>
    </row>
    <row r="115" spans="1:11">
      <c r="A115" t="str">
        <f>IF(D115="","",IF('A - IDENTIFICAÇÃO'!$C$7="","",'A - IDENTIFICAÇÃO'!$C$7))</f>
        <v/>
      </c>
      <c r="B115" t="str">
        <f>IF(D115="","",IF('A - IDENTIFICAÇÃO'!$P$15="","",'A - IDENTIFICAÇÃO'!$P$15))</f>
        <v/>
      </c>
      <c r="C115" t="str">
        <f>IF(D115="","",TEXT(IF('A - IDENTIFICAÇÃO'!$C$2="","",'A - IDENTIFICAÇÃO'!$C$2),"0000"))</f>
        <v/>
      </c>
      <c r="D115" t="str">
        <f>IF('B - PROJETOS E PROGRAMAS'!A118="","",'B - PROJETOS E PROGRAMAS'!A118)</f>
        <v/>
      </c>
      <c r="E115" t="str">
        <f>TEXT(IF('B - PROJETOS E PROGRAMAS'!B118="","",'B - PROJETOS E PROGRAMAS'!B118),"DD/MM/AAAA")</f>
        <v/>
      </c>
      <c r="F115" t="str">
        <f>TEXT(IF('B - PROJETOS E PROGRAMAS'!C118="","",'B - PROJETOS E PROGRAMAS'!C118),"DD/MM/AAAA")</f>
        <v/>
      </c>
      <c r="G115" t="str">
        <f>IF(OR('B - PROJETOS E PROGRAMAS'!D118="SIM",'B - PROJETOS E PROGRAMAS'!D118="S"),"S",IF(OR('B - PROJETOS E PROGRAMAS'!D118="NÃO",'B - PROJETOS E PROGRAMAS'!D118="N"),"N",""))</f>
        <v/>
      </c>
      <c r="H115" t="str">
        <f>TEXT(IF('B - PROJETOS E PROGRAMAS'!A118="","",'B - PROJETOS E PROGRAMAS'!AB118),"0,00")</f>
        <v/>
      </c>
      <c r="I115" t="str">
        <f>TEXT(IF('B - PROJETOS E PROGRAMAS'!A118="","",'B - PROJETOS E PROGRAMAS'!AC118),"0,00")</f>
        <v/>
      </c>
      <c r="J115" t="str">
        <f>TEXT(IF('B - PROJETOS E PROGRAMAS'!A118="","",'B - PROJETOS E PROGRAMAS'!AD118),"0,00")</f>
        <v/>
      </c>
      <c r="K115" t="str">
        <f>TEXT(IF('B - PROJETOS E PROGRAMAS'!A118="","",'B - PROJETOS E PROGRAMAS'!AE118),"0,00")</f>
        <v/>
      </c>
    </row>
    <row r="116" spans="1:11">
      <c r="A116" t="str">
        <f>IF(D116="","",IF('A - IDENTIFICAÇÃO'!$C$7="","",'A - IDENTIFICAÇÃO'!$C$7))</f>
        <v/>
      </c>
      <c r="B116" t="str">
        <f>IF(D116="","",IF('A - IDENTIFICAÇÃO'!$P$15="","",'A - IDENTIFICAÇÃO'!$P$15))</f>
        <v/>
      </c>
      <c r="C116" t="str">
        <f>IF(D116="","",TEXT(IF('A - IDENTIFICAÇÃO'!$C$2="","",'A - IDENTIFICAÇÃO'!$C$2),"0000"))</f>
        <v/>
      </c>
      <c r="D116" t="str">
        <f>IF('B - PROJETOS E PROGRAMAS'!A119="","",'B - PROJETOS E PROGRAMAS'!A119)</f>
        <v/>
      </c>
      <c r="E116" t="str">
        <f>TEXT(IF('B - PROJETOS E PROGRAMAS'!B119="","",'B - PROJETOS E PROGRAMAS'!B119),"DD/MM/AAAA")</f>
        <v/>
      </c>
      <c r="F116" t="str">
        <f>TEXT(IF('B - PROJETOS E PROGRAMAS'!C119="","",'B - PROJETOS E PROGRAMAS'!C119),"DD/MM/AAAA")</f>
        <v/>
      </c>
      <c r="G116" t="str">
        <f>IF(OR('B - PROJETOS E PROGRAMAS'!D119="SIM",'B - PROJETOS E PROGRAMAS'!D119="S"),"S",IF(OR('B - PROJETOS E PROGRAMAS'!D119="NÃO",'B - PROJETOS E PROGRAMAS'!D119="N"),"N",""))</f>
        <v/>
      </c>
      <c r="H116" t="str">
        <f>TEXT(IF('B - PROJETOS E PROGRAMAS'!A119="","",'B - PROJETOS E PROGRAMAS'!AB119),"0,00")</f>
        <v/>
      </c>
      <c r="I116" t="str">
        <f>TEXT(IF('B - PROJETOS E PROGRAMAS'!A119="","",'B - PROJETOS E PROGRAMAS'!AC119),"0,00")</f>
        <v/>
      </c>
      <c r="J116" t="str">
        <f>TEXT(IF('B - PROJETOS E PROGRAMAS'!A119="","",'B - PROJETOS E PROGRAMAS'!AD119),"0,00")</f>
        <v/>
      </c>
      <c r="K116" t="str">
        <f>TEXT(IF('B - PROJETOS E PROGRAMAS'!A119="","",'B - PROJETOS E PROGRAMAS'!AE119),"0,00")</f>
        <v/>
      </c>
    </row>
    <row r="117" spans="1:11">
      <c r="A117" t="str">
        <f>IF(D117="","",IF('A - IDENTIFICAÇÃO'!$C$7="","",'A - IDENTIFICAÇÃO'!$C$7))</f>
        <v/>
      </c>
      <c r="B117" t="str">
        <f>IF(D117="","",IF('A - IDENTIFICAÇÃO'!$P$15="","",'A - IDENTIFICAÇÃO'!$P$15))</f>
        <v/>
      </c>
      <c r="C117" t="str">
        <f>IF(D117="","",TEXT(IF('A - IDENTIFICAÇÃO'!$C$2="","",'A - IDENTIFICAÇÃO'!$C$2),"0000"))</f>
        <v/>
      </c>
      <c r="D117" t="str">
        <f>IF('B - PROJETOS E PROGRAMAS'!A120="","",'B - PROJETOS E PROGRAMAS'!A120)</f>
        <v/>
      </c>
      <c r="E117" t="str">
        <f>TEXT(IF('B - PROJETOS E PROGRAMAS'!B120="","",'B - PROJETOS E PROGRAMAS'!B120),"DD/MM/AAAA")</f>
        <v/>
      </c>
      <c r="F117" t="str">
        <f>TEXT(IF('B - PROJETOS E PROGRAMAS'!C120="","",'B - PROJETOS E PROGRAMAS'!C120),"DD/MM/AAAA")</f>
        <v/>
      </c>
      <c r="G117" t="str">
        <f>IF(OR('B - PROJETOS E PROGRAMAS'!D120="SIM",'B - PROJETOS E PROGRAMAS'!D120="S"),"S",IF(OR('B - PROJETOS E PROGRAMAS'!D120="NÃO",'B - PROJETOS E PROGRAMAS'!D120="N"),"N",""))</f>
        <v/>
      </c>
      <c r="H117" t="str">
        <f>TEXT(IF('B - PROJETOS E PROGRAMAS'!A120="","",'B - PROJETOS E PROGRAMAS'!AB120),"0,00")</f>
        <v/>
      </c>
      <c r="I117" t="str">
        <f>TEXT(IF('B - PROJETOS E PROGRAMAS'!A120="","",'B - PROJETOS E PROGRAMAS'!AC120),"0,00")</f>
        <v/>
      </c>
      <c r="J117" t="str">
        <f>TEXT(IF('B - PROJETOS E PROGRAMAS'!A120="","",'B - PROJETOS E PROGRAMAS'!AD120),"0,00")</f>
        <v/>
      </c>
      <c r="K117" t="str">
        <f>TEXT(IF('B - PROJETOS E PROGRAMAS'!A120="","",'B - PROJETOS E PROGRAMAS'!AE120),"0,00")</f>
        <v/>
      </c>
    </row>
    <row r="118" spans="1:11">
      <c r="A118" t="str">
        <f>IF(D118="","",IF('A - IDENTIFICAÇÃO'!$C$7="","",'A - IDENTIFICAÇÃO'!$C$7))</f>
        <v/>
      </c>
      <c r="B118" t="str">
        <f>IF(D118="","",IF('A - IDENTIFICAÇÃO'!$P$15="","",'A - IDENTIFICAÇÃO'!$P$15))</f>
        <v/>
      </c>
      <c r="C118" t="str">
        <f>IF(D118="","",TEXT(IF('A - IDENTIFICAÇÃO'!$C$2="","",'A - IDENTIFICAÇÃO'!$C$2),"0000"))</f>
        <v/>
      </c>
      <c r="D118" t="str">
        <f>IF('B - PROJETOS E PROGRAMAS'!A121="","",'B - PROJETOS E PROGRAMAS'!A121)</f>
        <v/>
      </c>
      <c r="E118" t="str">
        <f>TEXT(IF('B - PROJETOS E PROGRAMAS'!B121="","",'B - PROJETOS E PROGRAMAS'!B121),"DD/MM/AAAA")</f>
        <v/>
      </c>
      <c r="F118" t="str">
        <f>TEXT(IF('B - PROJETOS E PROGRAMAS'!C121="","",'B - PROJETOS E PROGRAMAS'!C121),"DD/MM/AAAA")</f>
        <v/>
      </c>
      <c r="G118" t="str">
        <f>IF(OR('B - PROJETOS E PROGRAMAS'!D121="SIM",'B - PROJETOS E PROGRAMAS'!D121="S"),"S",IF(OR('B - PROJETOS E PROGRAMAS'!D121="NÃO",'B - PROJETOS E PROGRAMAS'!D121="N"),"N",""))</f>
        <v/>
      </c>
      <c r="H118" t="str">
        <f>TEXT(IF('B - PROJETOS E PROGRAMAS'!A121="","",'B - PROJETOS E PROGRAMAS'!AB121),"0,00")</f>
        <v/>
      </c>
      <c r="I118" t="str">
        <f>TEXT(IF('B - PROJETOS E PROGRAMAS'!A121="","",'B - PROJETOS E PROGRAMAS'!AC121),"0,00")</f>
        <v/>
      </c>
      <c r="J118" t="str">
        <f>TEXT(IF('B - PROJETOS E PROGRAMAS'!A121="","",'B - PROJETOS E PROGRAMAS'!AD121),"0,00")</f>
        <v/>
      </c>
      <c r="K118" t="str">
        <f>TEXT(IF('B - PROJETOS E PROGRAMAS'!A121="","",'B - PROJETOS E PROGRAMAS'!AE121),"0,00")</f>
        <v/>
      </c>
    </row>
    <row r="119" spans="1:11">
      <c r="A119" t="str">
        <f>IF(D119="","",IF('A - IDENTIFICAÇÃO'!$C$7="","",'A - IDENTIFICAÇÃO'!$C$7))</f>
        <v/>
      </c>
      <c r="B119" t="str">
        <f>IF(D119="","",IF('A - IDENTIFICAÇÃO'!$P$15="","",'A - IDENTIFICAÇÃO'!$P$15))</f>
        <v/>
      </c>
      <c r="C119" t="str">
        <f>IF(D119="","",TEXT(IF('A - IDENTIFICAÇÃO'!$C$2="","",'A - IDENTIFICAÇÃO'!$C$2),"0000"))</f>
        <v/>
      </c>
      <c r="D119" t="str">
        <f>IF('B - PROJETOS E PROGRAMAS'!A122="","",'B - PROJETOS E PROGRAMAS'!A122)</f>
        <v/>
      </c>
      <c r="E119" t="str">
        <f>TEXT(IF('B - PROJETOS E PROGRAMAS'!B122="","",'B - PROJETOS E PROGRAMAS'!B122),"DD/MM/AAAA")</f>
        <v/>
      </c>
      <c r="F119" t="str">
        <f>TEXT(IF('B - PROJETOS E PROGRAMAS'!C122="","",'B - PROJETOS E PROGRAMAS'!C122),"DD/MM/AAAA")</f>
        <v/>
      </c>
      <c r="G119" t="str">
        <f>IF(OR('B - PROJETOS E PROGRAMAS'!D122="SIM",'B - PROJETOS E PROGRAMAS'!D122="S"),"S",IF(OR('B - PROJETOS E PROGRAMAS'!D122="NÃO",'B - PROJETOS E PROGRAMAS'!D122="N"),"N",""))</f>
        <v/>
      </c>
      <c r="H119" t="str">
        <f>TEXT(IF('B - PROJETOS E PROGRAMAS'!A122="","",'B - PROJETOS E PROGRAMAS'!AB122),"0,00")</f>
        <v/>
      </c>
      <c r="I119" t="str">
        <f>TEXT(IF('B - PROJETOS E PROGRAMAS'!A122="","",'B - PROJETOS E PROGRAMAS'!AC122),"0,00")</f>
        <v/>
      </c>
      <c r="J119" t="str">
        <f>TEXT(IF('B - PROJETOS E PROGRAMAS'!A122="","",'B - PROJETOS E PROGRAMAS'!AD122),"0,00")</f>
        <v/>
      </c>
      <c r="K119" t="str">
        <f>TEXT(IF('B - PROJETOS E PROGRAMAS'!A122="","",'B - PROJETOS E PROGRAMAS'!AE122),"0,00")</f>
        <v/>
      </c>
    </row>
    <row r="120" spans="1:11">
      <c r="A120" t="str">
        <f>IF(D120="","",IF('A - IDENTIFICAÇÃO'!$C$7="","",'A - IDENTIFICAÇÃO'!$C$7))</f>
        <v/>
      </c>
      <c r="B120" t="str">
        <f>IF(D120="","",IF('A - IDENTIFICAÇÃO'!$P$15="","",'A - IDENTIFICAÇÃO'!$P$15))</f>
        <v/>
      </c>
      <c r="C120" t="str">
        <f>IF(D120="","",TEXT(IF('A - IDENTIFICAÇÃO'!$C$2="","",'A - IDENTIFICAÇÃO'!$C$2),"0000"))</f>
        <v/>
      </c>
      <c r="D120" t="str">
        <f>IF('B - PROJETOS E PROGRAMAS'!A123="","",'B - PROJETOS E PROGRAMAS'!A123)</f>
        <v/>
      </c>
      <c r="E120" t="str">
        <f>TEXT(IF('B - PROJETOS E PROGRAMAS'!B123="","",'B - PROJETOS E PROGRAMAS'!B123),"DD/MM/AAAA")</f>
        <v/>
      </c>
      <c r="F120" t="str">
        <f>TEXT(IF('B - PROJETOS E PROGRAMAS'!C123="","",'B - PROJETOS E PROGRAMAS'!C123),"DD/MM/AAAA")</f>
        <v/>
      </c>
      <c r="G120" t="str">
        <f>IF(OR('B - PROJETOS E PROGRAMAS'!D123="SIM",'B - PROJETOS E PROGRAMAS'!D123="S"),"S",IF(OR('B - PROJETOS E PROGRAMAS'!D123="NÃO",'B - PROJETOS E PROGRAMAS'!D123="N"),"N",""))</f>
        <v/>
      </c>
      <c r="H120" t="str">
        <f>TEXT(IF('B - PROJETOS E PROGRAMAS'!A123="","",'B - PROJETOS E PROGRAMAS'!AB123),"0,00")</f>
        <v/>
      </c>
      <c r="I120" t="str">
        <f>TEXT(IF('B - PROJETOS E PROGRAMAS'!A123="","",'B - PROJETOS E PROGRAMAS'!AC123),"0,00")</f>
        <v/>
      </c>
      <c r="J120" t="str">
        <f>TEXT(IF('B - PROJETOS E PROGRAMAS'!A123="","",'B - PROJETOS E PROGRAMAS'!AD123),"0,00")</f>
        <v/>
      </c>
      <c r="K120" t="str">
        <f>TEXT(IF('B - PROJETOS E PROGRAMAS'!A123="","",'B - PROJETOS E PROGRAMAS'!AE123),"0,00")</f>
        <v/>
      </c>
    </row>
    <row r="121" spans="1:11">
      <c r="A121" t="str">
        <f>IF(D121="","",IF('A - IDENTIFICAÇÃO'!$C$7="","",'A - IDENTIFICAÇÃO'!$C$7))</f>
        <v/>
      </c>
      <c r="B121" t="str">
        <f>IF(D121="","",IF('A - IDENTIFICAÇÃO'!$P$15="","",'A - IDENTIFICAÇÃO'!$P$15))</f>
        <v/>
      </c>
      <c r="C121" t="str">
        <f>IF(D121="","",TEXT(IF('A - IDENTIFICAÇÃO'!$C$2="","",'A - IDENTIFICAÇÃO'!$C$2),"0000"))</f>
        <v/>
      </c>
      <c r="D121" t="str">
        <f>IF('B - PROJETOS E PROGRAMAS'!A124="","",'B - PROJETOS E PROGRAMAS'!A124)</f>
        <v/>
      </c>
      <c r="E121" t="str">
        <f>TEXT(IF('B - PROJETOS E PROGRAMAS'!B124="","",'B - PROJETOS E PROGRAMAS'!B124),"DD/MM/AAAA")</f>
        <v/>
      </c>
      <c r="F121" t="str">
        <f>TEXT(IF('B - PROJETOS E PROGRAMAS'!C124="","",'B - PROJETOS E PROGRAMAS'!C124),"DD/MM/AAAA")</f>
        <v/>
      </c>
      <c r="G121" t="str">
        <f>IF(OR('B - PROJETOS E PROGRAMAS'!D124="SIM",'B - PROJETOS E PROGRAMAS'!D124="S"),"S",IF(OR('B - PROJETOS E PROGRAMAS'!D124="NÃO",'B - PROJETOS E PROGRAMAS'!D124="N"),"N",""))</f>
        <v/>
      </c>
      <c r="H121" t="str">
        <f>TEXT(IF('B - PROJETOS E PROGRAMAS'!A124="","",'B - PROJETOS E PROGRAMAS'!AB124),"0,00")</f>
        <v/>
      </c>
      <c r="I121" t="str">
        <f>TEXT(IF('B - PROJETOS E PROGRAMAS'!A124="","",'B - PROJETOS E PROGRAMAS'!AC124),"0,00")</f>
        <v/>
      </c>
      <c r="J121" t="str">
        <f>TEXT(IF('B - PROJETOS E PROGRAMAS'!A124="","",'B - PROJETOS E PROGRAMAS'!AD124),"0,00")</f>
        <v/>
      </c>
      <c r="K121" t="str">
        <f>TEXT(IF('B - PROJETOS E PROGRAMAS'!A124="","",'B - PROJETOS E PROGRAMAS'!AE124),"0,00")</f>
        <v/>
      </c>
    </row>
    <row r="122" spans="1:11">
      <c r="A122" t="str">
        <f>IF(D122="","",IF('A - IDENTIFICAÇÃO'!$C$7="","",'A - IDENTIFICAÇÃO'!$C$7))</f>
        <v/>
      </c>
      <c r="B122" t="str">
        <f>IF(D122="","",IF('A - IDENTIFICAÇÃO'!$P$15="","",'A - IDENTIFICAÇÃO'!$P$15))</f>
        <v/>
      </c>
      <c r="C122" t="str">
        <f>IF(D122="","",TEXT(IF('A - IDENTIFICAÇÃO'!$C$2="","",'A - IDENTIFICAÇÃO'!$C$2),"0000"))</f>
        <v/>
      </c>
      <c r="D122" t="str">
        <f>IF('B - PROJETOS E PROGRAMAS'!A125="","",'B - PROJETOS E PROGRAMAS'!A125)</f>
        <v/>
      </c>
      <c r="E122" t="str">
        <f>TEXT(IF('B - PROJETOS E PROGRAMAS'!B125="","",'B - PROJETOS E PROGRAMAS'!B125),"DD/MM/AAAA")</f>
        <v/>
      </c>
      <c r="F122" t="str">
        <f>TEXT(IF('B - PROJETOS E PROGRAMAS'!C125="","",'B - PROJETOS E PROGRAMAS'!C125),"DD/MM/AAAA")</f>
        <v/>
      </c>
      <c r="G122" t="str">
        <f>IF(OR('B - PROJETOS E PROGRAMAS'!D125="SIM",'B - PROJETOS E PROGRAMAS'!D125="S"),"S",IF(OR('B - PROJETOS E PROGRAMAS'!D125="NÃO",'B - PROJETOS E PROGRAMAS'!D125="N"),"N",""))</f>
        <v/>
      </c>
      <c r="H122" t="str">
        <f>TEXT(IF('B - PROJETOS E PROGRAMAS'!A125="","",'B - PROJETOS E PROGRAMAS'!AB125),"0,00")</f>
        <v/>
      </c>
      <c r="I122" t="str">
        <f>TEXT(IF('B - PROJETOS E PROGRAMAS'!A125="","",'B - PROJETOS E PROGRAMAS'!AC125),"0,00")</f>
        <v/>
      </c>
      <c r="J122" t="str">
        <f>TEXT(IF('B - PROJETOS E PROGRAMAS'!A125="","",'B - PROJETOS E PROGRAMAS'!AD125),"0,00")</f>
        <v/>
      </c>
      <c r="K122" t="str">
        <f>TEXT(IF('B - PROJETOS E PROGRAMAS'!A125="","",'B - PROJETOS E PROGRAMAS'!AE125),"0,00")</f>
        <v/>
      </c>
    </row>
    <row r="123" spans="1:11">
      <c r="A123" t="str">
        <f>IF(D123="","",IF('A - IDENTIFICAÇÃO'!$C$7="","",'A - IDENTIFICAÇÃO'!$C$7))</f>
        <v/>
      </c>
      <c r="B123" t="str">
        <f>IF(D123="","",IF('A - IDENTIFICAÇÃO'!$P$15="","",'A - IDENTIFICAÇÃO'!$P$15))</f>
        <v/>
      </c>
      <c r="C123" t="str">
        <f>IF(D123="","",TEXT(IF('A - IDENTIFICAÇÃO'!$C$2="","",'A - IDENTIFICAÇÃO'!$C$2),"0000"))</f>
        <v/>
      </c>
      <c r="D123" t="str">
        <f>IF('B - PROJETOS E PROGRAMAS'!A126="","",'B - PROJETOS E PROGRAMAS'!A126)</f>
        <v/>
      </c>
      <c r="E123" t="str">
        <f>TEXT(IF('B - PROJETOS E PROGRAMAS'!B126="","",'B - PROJETOS E PROGRAMAS'!B126),"DD/MM/AAAA")</f>
        <v/>
      </c>
      <c r="F123" t="str">
        <f>TEXT(IF('B - PROJETOS E PROGRAMAS'!C126="","",'B - PROJETOS E PROGRAMAS'!C126),"DD/MM/AAAA")</f>
        <v/>
      </c>
      <c r="G123" t="str">
        <f>IF(OR('B - PROJETOS E PROGRAMAS'!D126="SIM",'B - PROJETOS E PROGRAMAS'!D126="S"),"S",IF(OR('B - PROJETOS E PROGRAMAS'!D126="NÃO",'B - PROJETOS E PROGRAMAS'!D126="N"),"N",""))</f>
        <v/>
      </c>
      <c r="H123" t="str">
        <f>TEXT(IF('B - PROJETOS E PROGRAMAS'!A126="","",'B - PROJETOS E PROGRAMAS'!AB126),"0,00")</f>
        <v/>
      </c>
      <c r="I123" t="str">
        <f>TEXT(IF('B - PROJETOS E PROGRAMAS'!A126="","",'B - PROJETOS E PROGRAMAS'!AC126),"0,00")</f>
        <v/>
      </c>
      <c r="J123" t="str">
        <f>TEXT(IF('B - PROJETOS E PROGRAMAS'!A126="","",'B - PROJETOS E PROGRAMAS'!AD126),"0,00")</f>
        <v/>
      </c>
      <c r="K123" t="str">
        <f>TEXT(IF('B - PROJETOS E PROGRAMAS'!A126="","",'B - PROJETOS E PROGRAMAS'!AE126),"0,00")</f>
        <v/>
      </c>
    </row>
    <row r="124" spans="1:11">
      <c r="A124" t="str">
        <f>IF(D124="","",IF('A - IDENTIFICAÇÃO'!$C$7="","",'A - IDENTIFICAÇÃO'!$C$7))</f>
        <v/>
      </c>
      <c r="B124" t="str">
        <f>IF(D124="","",IF('A - IDENTIFICAÇÃO'!$P$15="","",'A - IDENTIFICAÇÃO'!$P$15))</f>
        <v/>
      </c>
      <c r="C124" t="str">
        <f>IF(D124="","",TEXT(IF('A - IDENTIFICAÇÃO'!$C$2="","",'A - IDENTIFICAÇÃO'!$C$2),"0000"))</f>
        <v/>
      </c>
      <c r="D124" t="str">
        <f>IF('B - PROJETOS E PROGRAMAS'!A127="","",'B - PROJETOS E PROGRAMAS'!A127)</f>
        <v/>
      </c>
      <c r="E124" t="str">
        <f>TEXT(IF('B - PROJETOS E PROGRAMAS'!B127="","",'B - PROJETOS E PROGRAMAS'!B127),"DD/MM/AAAA")</f>
        <v/>
      </c>
      <c r="F124" t="str">
        <f>TEXT(IF('B - PROJETOS E PROGRAMAS'!C127="","",'B - PROJETOS E PROGRAMAS'!C127),"DD/MM/AAAA")</f>
        <v/>
      </c>
      <c r="G124" t="str">
        <f>IF(OR('B - PROJETOS E PROGRAMAS'!D127="SIM",'B - PROJETOS E PROGRAMAS'!D127="S"),"S",IF(OR('B - PROJETOS E PROGRAMAS'!D127="NÃO",'B - PROJETOS E PROGRAMAS'!D127="N"),"N",""))</f>
        <v/>
      </c>
      <c r="H124" t="str">
        <f>TEXT(IF('B - PROJETOS E PROGRAMAS'!A127="","",'B - PROJETOS E PROGRAMAS'!AB127),"0,00")</f>
        <v/>
      </c>
      <c r="I124" t="str">
        <f>TEXT(IF('B - PROJETOS E PROGRAMAS'!A127="","",'B - PROJETOS E PROGRAMAS'!AC127),"0,00")</f>
        <v/>
      </c>
      <c r="J124" t="str">
        <f>TEXT(IF('B - PROJETOS E PROGRAMAS'!A127="","",'B - PROJETOS E PROGRAMAS'!AD127),"0,00")</f>
        <v/>
      </c>
      <c r="K124" t="str">
        <f>TEXT(IF('B - PROJETOS E PROGRAMAS'!A127="","",'B - PROJETOS E PROGRAMAS'!AE127),"0,00")</f>
        <v/>
      </c>
    </row>
    <row r="125" spans="1:11">
      <c r="A125" t="str">
        <f>IF(D125="","",IF('A - IDENTIFICAÇÃO'!$C$7="","",'A - IDENTIFICAÇÃO'!$C$7))</f>
        <v/>
      </c>
      <c r="B125" t="str">
        <f>IF(D125="","",IF('A - IDENTIFICAÇÃO'!$P$15="","",'A - IDENTIFICAÇÃO'!$P$15))</f>
        <v/>
      </c>
      <c r="C125" t="str">
        <f>IF(D125="","",TEXT(IF('A - IDENTIFICAÇÃO'!$C$2="","",'A - IDENTIFICAÇÃO'!$C$2),"0000"))</f>
        <v/>
      </c>
      <c r="D125" t="str">
        <f>IF('B - PROJETOS E PROGRAMAS'!A128="","",'B - PROJETOS E PROGRAMAS'!A128)</f>
        <v/>
      </c>
      <c r="E125" t="str">
        <f>TEXT(IF('B - PROJETOS E PROGRAMAS'!B128="","",'B - PROJETOS E PROGRAMAS'!B128),"DD/MM/AAAA")</f>
        <v/>
      </c>
      <c r="F125" t="str">
        <f>TEXT(IF('B - PROJETOS E PROGRAMAS'!C128="","",'B - PROJETOS E PROGRAMAS'!C128),"DD/MM/AAAA")</f>
        <v/>
      </c>
      <c r="G125" t="str">
        <f>IF(OR('B - PROJETOS E PROGRAMAS'!D128="SIM",'B - PROJETOS E PROGRAMAS'!D128="S"),"S",IF(OR('B - PROJETOS E PROGRAMAS'!D128="NÃO",'B - PROJETOS E PROGRAMAS'!D128="N"),"N",""))</f>
        <v/>
      </c>
      <c r="H125" t="str">
        <f>TEXT(IF('B - PROJETOS E PROGRAMAS'!A128="","",'B - PROJETOS E PROGRAMAS'!AB128),"0,00")</f>
        <v/>
      </c>
      <c r="I125" t="str">
        <f>TEXT(IF('B - PROJETOS E PROGRAMAS'!A128="","",'B - PROJETOS E PROGRAMAS'!AC128),"0,00")</f>
        <v/>
      </c>
      <c r="J125" t="str">
        <f>TEXT(IF('B - PROJETOS E PROGRAMAS'!A128="","",'B - PROJETOS E PROGRAMAS'!AD128),"0,00")</f>
        <v/>
      </c>
      <c r="K125" t="str">
        <f>TEXT(IF('B - PROJETOS E PROGRAMAS'!A128="","",'B - PROJETOS E PROGRAMAS'!AE128),"0,00")</f>
        <v/>
      </c>
    </row>
    <row r="126" spans="1:11">
      <c r="A126" t="str">
        <f>IF(D126="","",IF('A - IDENTIFICAÇÃO'!$C$7="","",'A - IDENTIFICAÇÃO'!$C$7))</f>
        <v/>
      </c>
      <c r="B126" t="str">
        <f>IF(D126="","",IF('A - IDENTIFICAÇÃO'!$P$15="","",'A - IDENTIFICAÇÃO'!$P$15))</f>
        <v/>
      </c>
      <c r="C126" t="str">
        <f>IF(D126="","",TEXT(IF('A - IDENTIFICAÇÃO'!$C$2="","",'A - IDENTIFICAÇÃO'!$C$2),"0000"))</f>
        <v/>
      </c>
      <c r="D126" t="str">
        <f>IF('B - PROJETOS E PROGRAMAS'!A129="","",'B - PROJETOS E PROGRAMAS'!A129)</f>
        <v/>
      </c>
      <c r="E126" t="str">
        <f>TEXT(IF('B - PROJETOS E PROGRAMAS'!B129="","",'B - PROJETOS E PROGRAMAS'!B129),"DD/MM/AAAA")</f>
        <v/>
      </c>
      <c r="F126" t="str">
        <f>TEXT(IF('B - PROJETOS E PROGRAMAS'!C129="","",'B - PROJETOS E PROGRAMAS'!C129),"DD/MM/AAAA")</f>
        <v/>
      </c>
      <c r="G126" t="str">
        <f>IF(OR('B - PROJETOS E PROGRAMAS'!D129="SIM",'B - PROJETOS E PROGRAMAS'!D129="S"),"S",IF(OR('B - PROJETOS E PROGRAMAS'!D129="NÃO",'B - PROJETOS E PROGRAMAS'!D129="N"),"N",""))</f>
        <v/>
      </c>
      <c r="H126" t="str">
        <f>TEXT(IF('B - PROJETOS E PROGRAMAS'!A129="","",'B - PROJETOS E PROGRAMAS'!AB129),"0,00")</f>
        <v/>
      </c>
      <c r="I126" t="str">
        <f>TEXT(IF('B - PROJETOS E PROGRAMAS'!A129="","",'B - PROJETOS E PROGRAMAS'!AC129),"0,00")</f>
        <v/>
      </c>
      <c r="J126" t="str">
        <f>TEXT(IF('B - PROJETOS E PROGRAMAS'!A129="","",'B - PROJETOS E PROGRAMAS'!AD129),"0,00")</f>
        <v/>
      </c>
      <c r="K126" t="str">
        <f>TEXT(IF('B - PROJETOS E PROGRAMAS'!A129="","",'B - PROJETOS E PROGRAMAS'!AE129),"0,00")</f>
        <v/>
      </c>
    </row>
    <row r="127" spans="1:11">
      <c r="A127" t="str">
        <f>IF(D127="","",IF('A - IDENTIFICAÇÃO'!$C$7="","",'A - IDENTIFICAÇÃO'!$C$7))</f>
        <v/>
      </c>
      <c r="B127" t="str">
        <f>IF(D127="","",IF('A - IDENTIFICAÇÃO'!$P$15="","",'A - IDENTIFICAÇÃO'!$P$15))</f>
        <v/>
      </c>
      <c r="C127" t="str">
        <f>IF(D127="","",TEXT(IF('A - IDENTIFICAÇÃO'!$C$2="","",'A - IDENTIFICAÇÃO'!$C$2),"0000"))</f>
        <v/>
      </c>
      <c r="D127" t="str">
        <f>IF('B - PROJETOS E PROGRAMAS'!A130="","",'B - PROJETOS E PROGRAMAS'!A130)</f>
        <v/>
      </c>
      <c r="E127" t="str">
        <f>TEXT(IF('B - PROJETOS E PROGRAMAS'!B130="","",'B - PROJETOS E PROGRAMAS'!B130),"DD/MM/AAAA")</f>
        <v/>
      </c>
      <c r="F127" t="str">
        <f>TEXT(IF('B - PROJETOS E PROGRAMAS'!C130="","",'B - PROJETOS E PROGRAMAS'!C130),"DD/MM/AAAA")</f>
        <v/>
      </c>
      <c r="G127" t="str">
        <f>IF(OR('B - PROJETOS E PROGRAMAS'!D130="SIM",'B - PROJETOS E PROGRAMAS'!D130="S"),"S",IF(OR('B - PROJETOS E PROGRAMAS'!D130="NÃO",'B - PROJETOS E PROGRAMAS'!D130="N"),"N",""))</f>
        <v/>
      </c>
      <c r="H127" t="str">
        <f>TEXT(IF('B - PROJETOS E PROGRAMAS'!A130="","",'B - PROJETOS E PROGRAMAS'!AB130),"0,00")</f>
        <v/>
      </c>
      <c r="I127" t="str">
        <f>TEXT(IF('B - PROJETOS E PROGRAMAS'!A130="","",'B - PROJETOS E PROGRAMAS'!AC130),"0,00")</f>
        <v/>
      </c>
      <c r="J127" t="str">
        <f>TEXT(IF('B - PROJETOS E PROGRAMAS'!A130="","",'B - PROJETOS E PROGRAMAS'!AD130),"0,00")</f>
        <v/>
      </c>
      <c r="K127" t="str">
        <f>TEXT(IF('B - PROJETOS E PROGRAMAS'!A130="","",'B - PROJETOS E PROGRAMAS'!AE130),"0,00")</f>
        <v/>
      </c>
    </row>
    <row r="128" spans="1:11">
      <c r="A128" t="str">
        <f>IF(D128="","",IF('A - IDENTIFICAÇÃO'!$C$7="","",'A - IDENTIFICAÇÃO'!$C$7))</f>
        <v/>
      </c>
      <c r="B128" t="str">
        <f>IF(D128="","",IF('A - IDENTIFICAÇÃO'!$P$15="","",'A - IDENTIFICAÇÃO'!$P$15))</f>
        <v/>
      </c>
      <c r="C128" t="str">
        <f>IF(D128="","",TEXT(IF('A - IDENTIFICAÇÃO'!$C$2="","",'A - IDENTIFICAÇÃO'!$C$2),"0000"))</f>
        <v/>
      </c>
      <c r="D128" t="str">
        <f>IF('B - PROJETOS E PROGRAMAS'!A131="","",'B - PROJETOS E PROGRAMAS'!A131)</f>
        <v/>
      </c>
      <c r="E128" t="str">
        <f>TEXT(IF('B - PROJETOS E PROGRAMAS'!B131="","",'B - PROJETOS E PROGRAMAS'!B131),"DD/MM/AAAA")</f>
        <v/>
      </c>
      <c r="F128" t="str">
        <f>TEXT(IF('B - PROJETOS E PROGRAMAS'!C131="","",'B - PROJETOS E PROGRAMAS'!C131),"DD/MM/AAAA")</f>
        <v/>
      </c>
      <c r="G128" t="str">
        <f>IF(OR('B - PROJETOS E PROGRAMAS'!D131="SIM",'B - PROJETOS E PROGRAMAS'!D131="S"),"S",IF(OR('B - PROJETOS E PROGRAMAS'!D131="NÃO",'B - PROJETOS E PROGRAMAS'!D131="N"),"N",""))</f>
        <v/>
      </c>
      <c r="H128" t="str">
        <f>TEXT(IF('B - PROJETOS E PROGRAMAS'!A131="","",'B - PROJETOS E PROGRAMAS'!AB131),"0,00")</f>
        <v/>
      </c>
      <c r="I128" t="str">
        <f>TEXT(IF('B - PROJETOS E PROGRAMAS'!A131="","",'B - PROJETOS E PROGRAMAS'!AC131),"0,00")</f>
        <v/>
      </c>
      <c r="J128" t="str">
        <f>TEXT(IF('B - PROJETOS E PROGRAMAS'!A131="","",'B - PROJETOS E PROGRAMAS'!AD131),"0,00")</f>
        <v/>
      </c>
      <c r="K128" t="str">
        <f>TEXT(IF('B - PROJETOS E PROGRAMAS'!A131="","",'B - PROJETOS E PROGRAMAS'!AE131),"0,00")</f>
        <v/>
      </c>
    </row>
    <row r="129" spans="1:11">
      <c r="A129" t="str">
        <f>IF(D129="","",IF('A - IDENTIFICAÇÃO'!$C$7="","",'A - IDENTIFICAÇÃO'!$C$7))</f>
        <v/>
      </c>
      <c r="B129" t="str">
        <f>IF(D129="","",IF('A - IDENTIFICAÇÃO'!$P$15="","",'A - IDENTIFICAÇÃO'!$P$15))</f>
        <v/>
      </c>
      <c r="C129" t="str">
        <f>IF(D129="","",TEXT(IF('A - IDENTIFICAÇÃO'!$C$2="","",'A - IDENTIFICAÇÃO'!$C$2),"0000"))</f>
        <v/>
      </c>
      <c r="D129" t="str">
        <f>IF('B - PROJETOS E PROGRAMAS'!A132="","",'B - PROJETOS E PROGRAMAS'!A132)</f>
        <v/>
      </c>
      <c r="E129" t="str">
        <f>TEXT(IF('B - PROJETOS E PROGRAMAS'!B132="","",'B - PROJETOS E PROGRAMAS'!B132),"DD/MM/AAAA")</f>
        <v/>
      </c>
      <c r="F129" t="str">
        <f>TEXT(IF('B - PROJETOS E PROGRAMAS'!C132="","",'B - PROJETOS E PROGRAMAS'!C132),"DD/MM/AAAA")</f>
        <v/>
      </c>
      <c r="G129" t="str">
        <f>IF(OR('B - PROJETOS E PROGRAMAS'!D132="SIM",'B - PROJETOS E PROGRAMAS'!D132="S"),"S",IF(OR('B - PROJETOS E PROGRAMAS'!D132="NÃO",'B - PROJETOS E PROGRAMAS'!D132="N"),"N",""))</f>
        <v/>
      </c>
      <c r="H129" t="str">
        <f>TEXT(IF('B - PROJETOS E PROGRAMAS'!A132="","",'B - PROJETOS E PROGRAMAS'!AB132),"0,00")</f>
        <v/>
      </c>
      <c r="I129" t="str">
        <f>TEXT(IF('B - PROJETOS E PROGRAMAS'!A132="","",'B - PROJETOS E PROGRAMAS'!AC132),"0,00")</f>
        <v/>
      </c>
      <c r="J129" t="str">
        <f>TEXT(IF('B - PROJETOS E PROGRAMAS'!A132="","",'B - PROJETOS E PROGRAMAS'!AD132),"0,00")</f>
        <v/>
      </c>
      <c r="K129" t="str">
        <f>TEXT(IF('B - PROJETOS E PROGRAMAS'!A132="","",'B - PROJETOS E PROGRAMAS'!AE132),"0,00")</f>
        <v/>
      </c>
    </row>
    <row r="130" spans="1:11">
      <c r="A130" t="str">
        <f>IF(D130="","",IF('A - IDENTIFICAÇÃO'!$C$7="","",'A - IDENTIFICAÇÃO'!$C$7))</f>
        <v/>
      </c>
      <c r="B130" t="str">
        <f>IF(D130="","",IF('A - IDENTIFICAÇÃO'!$P$15="","",'A - IDENTIFICAÇÃO'!$P$15))</f>
        <v/>
      </c>
      <c r="C130" t="str">
        <f>IF(D130="","",TEXT(IF('A - IDENTIFICAÇÃO'!$C$2="","",'A - IDENTIFICAÇÃO'!$C$2),"0000"))</f>
        <v/>
      </c>
      <c r="D130" t="str">
        <f>IF('B - PROJETOS E PROGRAMAS'!A133="","",'B - PROJETOS E PROGRAMAS'!A133)</f>
        <v/>
      </c>
      <c r="E130" t="str">
        <f>TEXT(IF('B - PROJETOS E PROGRAMAS'!B133="","",'B - PROJETOS E PROGRAMAS'!B133),"DD/MM/AAAA")</f>
        <v/>
      </c>
      <c r="F130" t="str">
        <f>TEXT(IF('B - PROJETOS E PROGRAMAS'!C133="","",'B - PROJETOS E PROGRAMAS'!C133),"DD/MM/AAAA")</f>
        <v/>
      </c>
      <c r="G130" t="str">
        <f>IF(OR('B - PROJETOS E PROGRAMAS'!D133="SIM",'B - PROJETOS E PROGRAMAS'!D133="S"),"S",IF(OR('B - PROJETOS E PROGRAMAS'!D133="NÃO",'B - PROJETOS E PROGRAMAS'!D133="N"),"N",""))</f>
        <v/>
      </c>
      <c r="H130" t="str">
        <f>TEXT(IF('B - PROJETOS E PROGRAMAS'!A133="","",'B - PROJETOS E PROGRAMAS'!AB133),"0,00")</f>
        <v/>
      </c>
      <c r="I130" t="str">
        <f>TEXT(IF('B - PROJETOS E PROGRAMAS'!A133="","",'B - PROJETOS E PROGRAMAS'!AC133),"0,00")</f>
        <v/>
      </c>
      <c r="J130" t="str">
        <f>TEXT(IF('B - PROJETOS E PROGRAMAS'!A133="","",'B - PROJETOS E PROGRAMAS'!AD133),"0,00")</f>
        <v/>
      </c>
      <c r="K130" t="str">
        <f>TEXT(IF('B - PROJETOS E PROGRAMAS'!A133="","",'B - PROJETOS E PROGRAMAS'!AE133),"0,00")</f>
        <v/>
      </c>
    </row>
    <row r="131" spans="1:11">
      <c r="A131" t="str">
        <f>IF(D131="","",IF('A - IDENTIFICAÇÃO'!$C$7="","",'A - IDENTIFICAÇÃO'!$C$7))</f>
        <v/>
      </c>
      <c r="B131" t="str">
        <f>IF(D131="","",IF('A - IDENTIFICAÇÃO'!$P$15="","",'A - IDENTIFICAÇÃO'!$P$15))</f>
        <v/>
      </c>
      <c r="C131" t="str">
        <f>IF(D131="","",TEXT(IF('A - IDENTIFICAÇÃO'!$C$2="","",'A - IDENTIFICAÇÃO'!$C$2),"0000"))</f>
        <v/>
      </c>
      <c r="D131" t="str">
        <f>IF('B - PROJETOS E PROGRAMAS'!A134="","",'B - PROJETOS E PROGRAMAS'!A134)</f>
        <v/>
      </c>
      <c r="E131" t="str">
        <f>TEXT(IF('B - PROJETOS E PROGRAMAS'!B134="","",'B - PROJETOS E PROGRAMAS'!B134),"DD/MM/AAAA")</f>
        <v/>
      </c>
      <c r="F131" t="str">
        <f>TEXT(IF('B - PROJETOS E PROGRAMAS'!C134="","",'B - PROJETOS E PROGRAMAS'!C134),"DD/MM/AAAA")</f>
        <v/>
      </c>
      <c r="G131" t="str">
        <f>IF(OR('B - PROJETOS E PROGRAMAS'!D134="SIM",'B - PROJETOS E PROGRAMAS'!D134="S"),"S",IF(OR('B - PROJETOS E PROGRAMAS'!D134="NÃO",'B - PROJETOS E PROGRAMAS'!D134="N"),"N",""))</f>
        <v/>
      </c>
      <c r="H131" t="str">
        <f>TEXT(IF('B - PROJETOS E PROGRAMAS'!A134="","",'B - PROJETOS E PROGRAMAS'!AB134),"0,00")</f>
        <v/>
      </c>
      <c r="I131" t="str">
        <f>TEXT(IF('B - PROJETOS E PROGRAMAS'!A134="","",'B - PROJETOS E PROGRAMAS'!AC134),"0,00")</f>
        <v/>
      </c>
      <c r="J131" t="str">
        <f>TEXT(IF('B - PROJETOS E PROGRAMAS'!A134="","",'B - PROJETOS E PROGRAMAS'!AD134),"0,00")</f>
        <v/>
      </c>
      <c r="K131" t="str">
        <f>TEXT(IF('B - PROJETOS E PROGRAMAS'!A134="","",'B - PROJETOS E PROGRAMAS'!AE134),"0,00")</f>
        <v/>
      </c>
    </row>
    <row r="132" spans="1:11">
      <c r="A132" t="str">
        <f>IF(D132="","",IF('A - IDENTIFICAÇÃO'!$C$7="","",'A - IDENTIFICAÇÃO'!$C$7))</f>
        <v/>
      </c>
      <c r="B132" t="str">
        <f>IF(D132="","",IF('A - IDENTIFICAÇÃO'!$P$15="","",'A - IDENTIFICAÇÃO'!$P$15))</f>
        <v/>
      </c>
      <c r="C132" t="str">
        <f>IF(D132="","",TEXT(IF('A - IDENTIFICAÇÃO'!$C$2="","",'A - IDENTIFICAÇÃO'!$C$2),"0000"))</f>
        <v/>
      </c>
      <c r="D132" t="str">
        <f>IF('B - PROJETOS E PROGRAMAS'!A135="","",'B - PROJETOS E PROGRAMAS'!A135)</f>
        <v/>
      </c>
      <c r="E132" t="str">
        <f>TEXT(IF('B - PROJETOS E PROGRAMAS'!B135="","",'B - PROJETOS E PROGRAMAS'!B135),"DD/MM/AAAA")</f>
        <v/>
      </c>
      <c r="F132" t="str">
        <f>TEXT(IF('B - PROJETOS E PROGRAMAS'!C135="","",'B - PROJETOS E PROGRAMAS'!C135),"DD/MM/AAAA")</f>
        <v/>
      </c>
      <c r="G132" t="str">
        <f>IF(OR('B - PROJETOS E PROGRAMAS'!D135="SIM",'B - PROJETOS E PROGRAMAS'!D135="S"),"S",IF(OR('B - PROJETOS E PROGRAMAS'!D135="NÃO",'B - PROJETOS E PROGRAMAS'!D135="N"),"N",""))</f>
        <v/>
      </c>
      <c r="H132" t="str">
        <f>TEXT(IF('B - PROJETOS E PROGRAMAS'!A135="","",'B - PROJETOS E PROGRAMAS'!AB135),"0,00")</f>
        <v/>
      </c>
      <c r="I132" t="str">
        <f>TEXT(IF('B - PROJETOS E PROGRAMAS'!A135="","",'B - PROJETOS E PROGRAMAS'!AC135),"0,00")</f>
        <v/>
      </c>
      <c r="J132" t="str">
        <f>TEXT(IF('B - PROJETOS E PROGRAMAS'!A135="","",'B - PROJETOS E PROGRAMAS'!AD135),"0,00")</f>
        <v/>
      </c>
      <c r="K132" t="str">
        <f>TEXT(IF('B - PROJETOS E PROGRAMAS'!A135="","",'B - PROJETOS E PROGRAMAS'!AE135),"0,00")</f>
        <v/>
      </c>
    </row>
    <row r="133" spans="1:11">
      <c r="A133" t="str">
        <f>IF(D133="","",IF('A - IDENTIFICAÇÃO'!$C$7="","",'A - IDENTIFICAÇÃO'!$C$7))</f>
        <v/>
      </c>
      <c r="B133" t="str">
        <f>IF(D133="","",IF('A - IDENTIFICAÇÃO'!$P$15="","",'A - IDENTIFICAÇÃO'!$P$15))</f>
        <v/>
      </c>
      <c r="C133" t="str">
        <f>IF(D133="","",TEXT(IF('A - IDENTIFICAÇÃO'!$C$2="","",'A - IDENTIFICAÇÃO'!$C$2),"0000"))</f>
        <v/>
      </c>
      <c r="D133" t="str">
        <f>IF('B - PROJETOS E PROGRAMAS'!A136="","",'B - PROJETOS E PROGRAMAS'!A136)</f>
        <v/>
      </c>
      <c r="E133" t="str">
        <f>TEXT(IF('B - PROJETOS E PROGRAMAS'!B136="","",'B - PROJETOS E PROGRAMAS'!B136),"DD/MM/AAAA")</f>
        <v/>
      </c>
      <c r="F133" t="str">
        <f>TEXT(IF('B - PROJETOS E PROGRAMAS'!C136="","",'B - PROJETOS E PROGRAMAS'!C136),"DD/MM/AAAA")</f>
        <v/>
      </c>
      <c r="G133" t="str">
        <f>IF(OR('B - PROJETOS E PROGRAMAS'!D136="SIM",'B - PROJETOS E PROGRAMAS'!D136="S"),"S",IF(OR('B - PROJETOS E PROGRAMAS'!D136="NÃO",'B - PROJETOS E PROGRAMAS'!D136="N"),"N",""))</f>
        <v/>
      </c>
      <c r="H133" t="str">
        <f>TEXT(IF('B - PROJETOS E PROGRAMAS'!A136="","",'B - PROJETOS E PROGRAMAS'!AB136),"0,00")</f>
        <v/>
      </c>
      <c r="I133" t="str">
        <f>TEXT(IF('B - PROJETOS E PROGRAMAS'!A136="","",'B - PROJETOS E PROGRAMAS'!AC136),"0,00")</f>
        <v/>
      </c>
      <c r="J133" t="str">
        <f>TEXT(IF('B - PROJETOS E PROGRAMAS'!A136="","",'B - PROJETOS E PROGRAMAS'!AD136),"0,00")</f>
        <v/>
      </c>
      <c r="K133" t="str">
        <f>TEXT(IF('B - PROJETOS E PROGRAMAS'!A136="","",'B - PROJETOS E PROGRAMAS'!AE136),"0,00")</f>
        <v/>
      </c>
    </row>
    <row r="134" spans="1:11">
      <c r="A134" t="str">
        <f>IF(D134="","",IF('A - IDENTIFICAÇÃO'!$C$7="","",'A - IDENTIFICAÇÃO'!$C$7))</f>
        <v/>
      </c>
      <c r="B134" t="str">
        <f>IF(D134="","",IF('A - IDENTIFICAÇÃO'!$P$15="","",'A - IDENTIFICAÇÃO'!$P$15))</f>
        <v/>
      </c>
      <c r="C134" t="str">
        <f>IF(D134="","",TEXT(IF('A - IDENTIFICAÇÃO'!$C$2="","",'A - IDENTIFICAÇÃO'!$C$2),"0000"))</f>
        <v/>
      </c>
      <c r="D134" t="str">
        <f>IF('B - PROJETOS E PROGRAMAS'!A137="","",'B - PROJETOS E PROGRAMAS'!A137)</f>
        <v/>
      </c>
      <c r="E134" t="str">
        <f>TEXT(IF('B - PROJETOS E PROGRAMAS'!B137="","",'B - PROJETOS E PROGRAMAS'!B137),"DD/MM/AAAA")</f>
        <v/>
      </c>
      <c r="F134" t="str">
        <f>TEXT(IF('B - PROJETOS E PROGRAMAS'!C137="","",'B - PROJETOS E PROGRAMAS'!C137),"DD/MM/AAAA")</f>
        <v/>
      </c>
      <c r="G134" t="str">
        <f>IF(OR('B - PROJETOS E PROGRAMAS'!D137="SIM",'B - PROJETOS E PROGRAMAS'!D137="S"),"S",IF(OR('B - PROJETOS E PROGRAMAS'!D137="NÃO",'B - PROJETOS E PROGRAMAS'!D137="N"),"N",""))</f>
        <v/>
      </c>
      <c r="H134" t="str">
        <f>TEXT(IF('B - PROJETOS E PROGRAMAS'!A137="","",'B - PROJETOS E PROGRAMAS'!AB137),"0,00")</f>
        <v/>
      </c>
      <c r="I134" t="str">
        <f>TEXT(IF('B - PROJETOS E PROGRAMAS'!A137="","",'B - PROJETOS E PROGRAMAS'!AC137),"0,00")</f>
        <v/>
      </c>
      <c r="J134" t="str">
        <f>TEXT(IF('B - PROJETOS E PROGRAMAS'!A137="","",'B - PROJETOS E PROGRAMAS'!AD137),"0,00")</f>
        <v/>
      </c>
      <c r="K134" t="str">
        <f>TEXT(IF('B - PROJETOS E PROGRAMAS'!A137="","",'B - PROJETOS E PROGRAMAS'!AE137),"0,00")</f>
        <v/>
      </c>
    </row>
    <row r="135" spans="1:11">
      <c r="A135" t="str">
        <f>IF(D135="","",IF('A - IDENTIFICAÇÃO'!$C$7="","",'A - IDENTIFICAÇÃO'!$C$7))</f>
        <v/>
      </c>
      <c r="B135" t="str">
        <f>IF(D135="","",IF('A - IDENTIFICAÇÃO'!$P$15="","",'A - IDENTIFICAÇÃO'!$P$15))</f>
        <v/>
      </c>
      <c r="C135" t="str">
        <f>IF(D135="","",TEXT(IF('A - IDENTIFICAÇÃO'!$C$2="","",'A - IDENTIFICAÇÃO'!$C$2),"0000"))</f>
        <v/>
      </c>
      <c r="D135" t="str">
        <f>IF('B - PROJETOS E PROGRAMAS'!A138="","",'B - PROJETOS E PROGRAMAS'!A138)</f>
        <v/>
      </c>
      <c r="E135" t="str">
        <f>TEXT(IF('B - PROJETOS E PROGRAMAS'!B138="","",'B - PROJETOS E PROGRAMAS'!B138),"DD/MM/AAAA")</f>
        <v/>
      </c>
      <c r="F135" t="str">
        <f>TEXT(IF('B - PROJETOS E PROGRAMAS'!C138="","",'B - PROJETOS E PROGRAMAS'!C138),"DD/MM/AAAA")</f>
        <v/>
      </c>
      <c r="G135" t="str">
        <f>IF(OR('B - PROJETOS E PROGRAMAS'!D138="SIM",'B - PROJETOS E PROGRAMAS'!D138="S"),"S",IF(OR('B - PROJETOS E PROGRAMAS'!D138="NÃO",'B - PROJETOS E PROGRAMAS'!D138="N"),"N",""))</f>
        <v/>
      </c>
      <c r="H135" t="str">
        <f>TEXT(IF('B - PROJETOS E PROGRAMAS'!A138="","",'B - PROJETOS E PROGRAMAS'!AB138),"0,00")</f>
        <v/>
      </c>
      <c r="I135" t="str">
        <f>TEXT(IF('B - PROJETOS E PROGRAMAS'!A138="","",'B - PROJETOS E PROGRAMAS'!AC138),"0,00")</f>
        <v/>
      </c>
      <c r="J135" t="str">
        <f>TEXT(IF('B - PROJETOS E PROGRAMAS'!A138="","",'B - PROJETOS E PROGRAMAS'!AD138),"0,00")</f>
        <v/>
      </c>
      <c r="K135" t="str">
        <f>TEXT(IF('B - PROJETOS E PROGRAMAS'!A138="","",'B - PROJETOS E PROGRAMAS'!AE138),"0,00")</f>
        <v/>
      </c>
    </row>
    <row r="136" spans="1:11">
      <c r="A136" t="str">
        <f>IF(D136="","",IF('A - IDENTIFICAÇÃO'!$C$7="","",'A - IDENTIFICAÇÃO'!$C$7))</f>
        <v/>
      </c>
      <c r="B136" t="str">
        <f>IF(D136="","",IF('A - IDENTIFICAÇÃO'!$P$15="","",'A - IDENTIFICAÇÃO'!$P$15))</f>
        <v/>
      </c>
      <c r="C136" t="str">
        <f>IF(D136="","",TEXT(IF('A - IDENTIFICAÇÃO'!$C$2="","",'A - IDENTIFICAÇÃO'!$C$2),"0000"))</f>
        <v/>
      </c>
      <c r="D136" t="str">
        <f>IF('B - PROJETOS E PROGRAMAS'!A139="","",'B - PROJETOS E PROGRAMAS'!A139)</f>
        <v/>
      </c>
      <c r="E136" t="str">
        <f>TEXT(IF('B - PROJETOS E PROGRAMAS'!B139="","",'B - PROJETOS E PROGRAMAS'!B139),"DD/MM/AAAA")</f>
        <v/>
      </c>
      <c r="F136" t="str">
        <f>TEXT(IF('B - PROJETOS E PROGRAMAS'!C139="","",'B - PROJETOS E PROGRAMAS'!C139),"DD/MM/AAAA")</f>
        <v/>
      </c>
      <c r="G136" t="str">
        <f>IF(OR('B - PROJETOS E PROGRAMAS'!D139="SIM",'B - PROJETOS E PROGRAMAS'!D139="S"),"S",IF(OR('B - PROJETOS E PROGRAMAS'!D139="NÃO",'B - PROJETOS E PROGRAMAS'!D139="N"),"N",""))</f>
        <v/>
      </c>
      <c r="H136" t="str">
        <f>TEXT(IF('B - PROJETOS E PROGRAMAS'!A139="","",'B - PROJETOS E PROGRAMAS'!AB139),"0,00")</f>
        <v/>
      </c>
      <c r="I136" t="str">
        <f>TEXT(IF('B - PROJETOS E PROGRAMAS'!A139="","",'B - PROJETOS E PROGRAMAS'!AC139),"0,00")</f>
        <v/>
      </c>
      <c r="J136" t="str">
        <f>TEXT(IF('B - PROJETOS E PROGRAMAS'!A139="","",'B - PROJETOS E PROGRAMAS'!AD139),"0,00")</f>
        <v/>
      </c>
      <c r="K136" t="str">
        <f>TEXT(IF('B - PROJETOS E PROGRAMAS'!A139="","",'B - PROJETOS E PROGRAMAS'!AE139),"0,00")</f>
        <v/>
      </c>
    </row>
    <row r="137" spans="1:11">
      <c r="A137" t="str">
        <f>IF(D137="","",IF('A - IDENTIFICAÇÃO'!$C$7="","",'A - IDENTIFICAÇÃO'!$C$7))</f>
        <v/>
      </c>
      <c r="B137" t="str">
        <f>IF(D137="","",IF('A - IDENTIFICAÇÃO'!$P$15="","",'A - IDENTIFICAÇÃO'!$P$15))</f>
        <v/>
      </c>
      <c r="C137" t="str">
        <f>IF(D137="","",TEXT(IF('A - IDENTIFICAÇÃO'!$C$2="","",'A - IDENTIFICAÇÃO'!$C$2),"0000"))</f>
        <v/>
      </c>
      <c r="D137" t="str">
        <f>IF('B - PROJETOS E PROGRAMAS'!A140="","",'B - PROJETOS E PROGRAMAS'!A140)</f>
        <v/>
      </c>
      <c r="E137" t="str">
        <f>TEXT(IF('B - PROJETOS E PROGRAMAS'!B140="","",'B - PROJETOS E PROGRAMAS'!B140),"DD/MM/AAAA")</f>
        <v/>
      </c>
      <c r="F137" t="str">
        <f>TEXT(IF('B - PROJETOS E PROGRAMAS'!C140="","",'B - PROJETOS E PROGRAMAS'!C140),"DD/MM/AAAA")</f>
        <v/>
      </c>
      <c r="G137" t="str">
        <f>IF(OR('B - PROJETOS E PROGRAMAS'!D140="SIM",'B - PROJETOS E PROGRAMAS'!D140="S"),"S",IF(OR('B - PROJETOS E PROGRAMAS'!D140="NÃO",'B - PROJETOS E PROGRAMAS'!D140="N"),"N",""))</f>
        <v/>
      </c>
      <c r="H137" t="str">
        <f>TEXT(IF('B - PROJETOS E PROGRAMAS'!A140="","",'B - PROJETOS E PROGRAMAS'!AB140),"0,00")</f>
        <v/>
      </c>
      <c r="I137" t="str">
        <f>TEXT(IF('B - PROJETOS E PROGRAMAS'!A140="","",'B - PROJETOS E PROGRAMAS'!AC140),"0,00")</f>
        <v/>
      </c>
      <c r="J137" t="str">
        <f>TEXT(IF('B - PROJETOS E PROGRAMAS'!A140="","",'B - PROJETOS E PROGRAMAS'!AD140),"0,00")</f>
        <v/>
      </c>
      <c r="K137" t="str">
        <f>TEXT(IF('B - PROJETOS E PROGRAMAS'!A140="","",'B - PROJETOS E PROGRAMAS'!AE140),"0,00")</f>
        <v/>
      </c>
    </row>
    <row r="138" spans="1:11">
      <c r="A138" t="str">
        <f>IF(D138="","",IF('A - IDENTIFICAÇÃO'!$C$7="","",'A - IDENTIFICAÇÃO'!$C$7))</f>
        <v/>
      </c>
      <c r="B138" t="str">
        <f>IF(D138="","",IF('A - IDENTIFICAÇÃO'!$P$15="","",'A - IDENTIFICAÇÃO'!$P$15))</f>
        <v/>
      </c>
      <c r="C138" t="str">
        <f>IF(D138="","",TEXT(IF('A - IDENTIFICAÇÃO'!$C$2="","",'A - IDENTIFICAÇÃO'!$C$2),"0000"))</f>
        <v/>
      </c>
      <c r="D138" t="str">
        <f>IF('B - PROJETOS E PROGRAMAS'!A141="","",'B - PROJETOS E PROGRAMAS'!A141)</f>
        <v/>
      </c>
      <c r="E138" t="str">
        <f>TEXT(IF('B - PROJETOS E PROGRAMAS'!B141="","",'B - PROJETOS E PROGRAMAS'!B141),"DD/MM/AAAA")</f>
        <v/>
      </c>
      <c r="F138" t="str">
        <f>TEXT(IF('B - PROJETOS E PROGRAMAS'!C141="","",'B - PROJETOS E PROGRAMAS'!C141),"DD/MM/AAAA")</f>
        <v/>
      </c>
      <c r="G138" t="str">
        <f>IF(OR('B - PROJETOS E PROGRAMAS'!D141="SIM",'B - PROJETOS E PROGRAMAS'!D141="S"),"S",IF(OR('B - PROJETOS E PROGRAMAS'!D141="NÃO",'B - PROJETOS E PROGRAMAS'!D141="N"),"N",""))</f>
        <v/>
      </c>
      <c r="H138" t="str">
        <f>TEXT(IF('B - PROJETOS E PROGRAMAS'!A141="","",'B - PROJETOS E PROGRAMAS'!AB141),"0,00")</f>
        <v/>
      </c>
      <c r="I138" t="str">
        <f>TEXT(IF('B - PROJETOS E PROGRAMAS'!A141="","",'B - PROJETOS E PROGRAMAS'!AC141),"0,00")</f>
        <v/>
      </c>
      <c r="J138" t="str">
        <f>TEXT(IF('B - PROJETOS E PROGRAMAS'!A141="","",'B - PROJETOS E PROGRAMAS'!AD141),"0,00")</f>
        <v/>
      </c>
      <c r="K138" t="str">
        <f>TEXT(IF('B - PROJETOS E PROGRAMAS'!A141="","",'B - PROJETOS E PROGRAMAS'!AE141),"0,00")</f>
        <v/>
      </c>
    </row>
    <row r="139" spans="1:11">
      <c r="A139" t="str">
        <f>IF(D139="","",IF('A - IDENTIFICAÇÃO'!$C$7="","",'A - IDENTIFICAÇÃO'!$C$7))</f>
        <v/>
      </c>
      <c r="B139" t="str">
        <f>IF(D139="","",IF('A - IDENTIFICAÇÃO'!$P$15="","",'A - IDENTIFICAÇÃO'!$P$15))</f>
        <v/>
      </c>
      <c r="C139" t="str">
        <f>IF(D139="","",TEXT(IF('A - IDENTIFICAÇÃO'!$C$2="","",'A - IDENTIFICAÇÃO'!$C$2),"0000"))</f>
        <v/>
      </c>
      <c r="D139" t="str">
        <f>IF('B - PROJETOS E PROGRAMAS'!A142="","",'B - PROJETOS E PROGRAMAS'!A142)</f>
        <v/>
      </c>
      <c r="E139" t="str">
        <f>TEXT(IF('B - PROJETOS E PROGRAMAS'!B142="","",'B - PROJETOS E PROGRAMAS'!B142),"DD/MM/AAAA")</f>
        <v/>
      </c>
      <c r="F139" t="str">
        <f>TEXT(IF('B - PROJETOS E PROGRAMAS'!C142="","",'B - PROJETOS E PROGRAMAS'!C142),"DD/MM/AAAA")</f>
        <v/>
      </c>
      <c r="G139" t="str">
        <f>IF(OR('B - PROJETOS E PROGRAMAS'!D142="SIM",'B - PROJETOS E PROGRAMAS'!D142="S"),"S",IF(OR('B - PROJETOS E PROGRAMAS'!D142="NÃO",'B - PROJETOS E PROGRAMAS'!D142="N"),"N",""))</f>
        <v/>
      </c>
      <c r="H139" t="str">
        <f>TEXT(IF('B - PROJETOS E PROGRAMAS'!A142="","",'B - PROJETOS E PROGRAMAS'!AB142),"0,00")</f>
        <v/>
      </c>
      <c r="I139" t="str">
        <f>TEXT(IF('B - PROJETOS E PROGRAMAS'!A142="","",'B - PROJETOS E PROGRAMAS'!AC142),"0,00")</f>
        <v/>
      </c>
      <c r="J139" t="str">
        <f>TEXT(IF('B - PROJETOS E PROGRAMAS'!A142="","",'B - PROJETOS E PROGRAMAS'!AD142),"0,00")</f>
        <v/>
      </c>
      <c r="K139" t="str">
        <f>TEXT(IF('B - PROJETOS E PROGRAMAS'!A142="","",'B - PROJETOS E PROGRAMAS'!AE142),"0,00")</f>
        <v/>
      </c>
    </row>
    <row r="140" spans="1:11">
      <c r="A140" t="str">
        <f>IF(D140="","",IF('A - IDENTIFICAÇÃO'!$C$7="","",'A - IDENTIFICAÇÃO'!$C$7))</f>
        <v/>
      </c>
      <c r="B140" t="str">
        <f>IF(D140="","",IF('A - IDENTIFICAÇÃO'!$P$15="","",'A - IDENTIFICAÇÃO'!$P$15))</f>
        <v/>
      </c>
      <c r="C140" t="str">
        <f>IF(D140="","",TEXT(IF('A - IDENTIFICAÇÃO'!$C$2="","",'A - IDENTIFICAÇÃO'!$C$2),"0000"))</f>
        <v/>
      </c>
      <c r="D140" t="str">
        <f>IF('B - PROJETOS E PROGRAMAS'!A143="","",'B - PROJETOS E PROGRAMAS'!A143)</f>
        <v/>
      </c>
      <c r="E140" t="str">
        <f>TEXT(IF('B - PROJETOS E PROGRAMAS'!B143="","",'B - PROJETOS E PROGRAMAS'!B143),"DD/MM/AAAA")</f>
        <v/>
      </c>
      <c r="F140" t="str">
        <f>TEXT(IF('B - PROJETOS E PROGRAMAS'!C143="","",'B - PROJETOS E PROGRAMAS'!C143),"DD/MM/AAAA")</f>
        <v/>
      </c>
      <c r="G140" t="str">
        <f>IF(OR('B - PROJETOS E PROGRAMAS'!D143="SIM",'B - PROJETOS E PROGRAMAS'!D143="S"),"S",IF(OR('B - PROJETOS E PROGRAMAS'!D143="NÃO",'B - PROJETOS E PROGRAMAS'!D143="N"),"N",""))</f>
        <v/>
      </c>
      <c r="H140" t="str">
        <f>TEXT(IF('B - PROJETOS E PROGRAMAS'!A143="","",'B - PROJETOS E PROGRAMAS'!AB143),"0,00")</f>
        <v/>
      </c>
      <c r="I140" t="str">
        <f>TEXT(IF('B - PROJETOS E PROGRAMAS'!A143="","",'B - PROJETOS E PROGRAMAS'!AC143),"0,00")</f>
        <v/>
      </c>
      <c r="J140" t="str">
        <f>TEXT(IF('B - PROJETOS E PROGRAMAS'!A143="","",'B - PROJETOS E PROGRAMAS'!AD143),"0,00")</f>
        <v/>
      </c>
      <c r="K140" t="str">
        <f>TEXT(IF('B - PROJETOS E PROGRAMAS'!A143="","",'B - PROJETOS E PROGRAMAS'!AE143),"0,00")</f>
        <v/>
      </c>
    </row>
    <row r="141" spans="1:11">
      <c r="A141" t="str">
        <f>IF(D141="","",IF('A - IDENTIFICAÇÃO'!$C$7="","",'A - IDENTIFICAÇÃO'!$C$7))</f>
        <v/>
      </c>
      <c r="B141" t="str">
        <f>IF(D141="","",IF('A - IDENTIFICAÇÃO'!$P$15="","",'A - IDENTIFICAÇÃO'!$P$15))</f>
        <v/>
      </c>
      <c r="C141" t="str">
        <f>IF(D141="","",TEXT(IF('A - IDENTIFICAÇÃO'!$C$2="","",'A - IDENTIFICAÇÃO'!$C$2),"0000"))</f>
        <v/>
      </c>
      <c r="D141" t="str">
        <f>IF('B - PROJETOS E PROGRAMAS'!A144="","",'B - PROJETOS E PROGRAMAS'!A144)</f>
        <v/>
      </c>
      <c r="E141" t="str">
        <f>TEXT(IF('B - PROJETOS E PROGRAMAS'!B144="","",'B - PROJETOS E PROGRAMAS'!B144),"DD/MM/AAAA")</f>
        <v/>
      </c>
      <c r="F141" t="str">
        <f>TEXT(IF('B - PROJETOS E PROGRAMAS'!C144="","",'B - PROJETOS E PROGRAMAS'!C144),"DD/MM/AAAA")</f>
        <v/>
      </c>
      <c r="G141" t="str">
        <f>IF(OR('B - PROJETOS E PROGRAMAS'!D144="SIM",'B - PROJETOS E PROGRAMAS'!D144="S"),"S",IF(OR('B - PROJETOS E PROGRAMAS'!D144="NÃO",'B - PROJETOS E PROGRAMAS'!D144="N"),"N",""))</f>
        <v/>
      </c>
      <c r="H141" t="str">
        <f>TEXT(IF('B - PROJETOS E PROGRAMAS'!A144="","",'B - PROJETOS E PROGRAMAS'!AB144),"0,00")</f>
        <v/>
      </c>
      <c r="I141" t="str">
        <f>TEXT(IF('B - PROJETOS E PROGRAMAS'!A144="","",'B - PROJETOS E PROGRAMAS'!AC144),"0,00")</f>
        <v/>
      </c>
      <c r="J141" t="str">
        <f>TEXT(IF('B - PROJETOS E PROGRAMAS'!A144="","",'B - PROJETOS E PROGRAMAS'!AD144),"0,00")</f>
        <v/>
      </c>
      <c r="K141" t="str">
        <f>TEXT(IF('B - PROJETOS E PROGRAMAS'!A144="","",'B - PROJETOS E PROGRAMAS'!AE144),"0,00")</f>
        <v/>
      </c>
    </row>
    <row r="142" spans="1:11">
      <c r="A142" t="str">
        <f>IF(D142="","",IF('A - IDENTIFICAÇÃO'!$C$7="","",'A - IDENTIFICAÇÃO'!$C$7))</f>
        <v/>
      </c>
      <c r="B142" t="str">
        <f>IF(D142="","",IF('A - IDENTIFICAÇÃO'!$P$15="","",'A - IDENTIFICAÇÃO'!$P$15))</f>
        <v/>
      </c>
      <c r="C142" t="str">
        <f>IF(D142="","",TEXT(IF('A - IDENTIFICAÇÃO'!$C$2="","",'A - IDENTIFICAÇÃO'!$C$2),"0000"))</f>
        <v/>
      </c>
      <c r="D142" t="str">
        <f>IF('B - PROJETOS E PROGRAMAS'!A145="","",'B - PROJETOS E PROGRAMAS'!A145)</f>
        <v/>
      </c>
      <c r="E142" t="str">
        <f>TEXT(IF('B - PROJETOS E PROGRAMAS'!B145="","",'B - PROJETOS E PROGRAMAS'!B145),"DD/MM/AAAA")</f>
        <v/>
      </c>
      <c r="F142" t="str">
        <f>TEXT(IF('B - PROJETOS E PROGRAMAS'!C145="","",'B - PROJETOS E PROGRAMAS'!C145),"DD/MM/AAAA")</f>
        <v/>
      </c>
      <c r="G142" t="str">
        <f>IF(OR('B - PROJETOS E PROGRAMAS'!D145="SIM",'B - PROJETOS E PROGRAMAS'!D145="S"),"S",IF(OR('B - PROJETOS E PROGRAMAS'!D145="NÃO",'B - PROJETOS E PROGRAMAS'!D145="N"),"N",""))</f>
        <v/>
      </c>
      <c r="H142" t="str">
        <f>TEXT(IF('B - PROJETOS E PROGRAMAS'!A145="","",'B - PROJETOS E PROGRAMAS'!AB145),"0,00")</f>
        <v/>
      </c>
      <c r="I142" t="str">
        <f>TEXT(IF('B - PROJETOS E PROGRAMAS'!A145="","",'B - PROJETOS E PROGRAMAS'!AC145),"0,00")</f>
        <v/>
      </c>
      <c r="J142" t="str">
        <f>TEXT(IF('B - PROJETOS E PROGRAMAS'!A145="","",'B - PROJETOS E PROGRAMAS'!AD145),"0,00")</f>
        <v/>
      </c>
      <c r="K142" t="str">
        <f>TEXT(IF('B - PROJETOS E PROGRAMAS'!A145="","",'B - PROJETOS E PROGRAMAS'!AE145),"0,00")</f>
        <v/>
      </c>
    </row>
    <row r="143" spans="1:11">
      <c r="A143" t="str">
        <f>IF(D143="","",IF('A - IDENTIFICAÇÃO'!$C$7="","",'A - IDENTIFICAÇÃO'!$C$7))</f>
        <v/>
      </c>
      <c r="B143" t="str">
        <f>IF(D143="","",IF('A - IDENTIFICAÇÃO'!$P$15="","",'A - IDENTIFICAÇÃO'!$P$15))</f>
        <v/>
      </c>
      <c r="C143" t="str">
        <f>IF(D143="","",TEXT(IF('A - IDENTIFICAÇÃO'!$C$2="","",'A - IDENTIFICAÇÃO'!$C$2),"0000"))</f>
        <v/>
      </c>
      <c r="D143" t="str">
        <f>IF('B - PROJETOS E PROGRAMAS'!A146="","",'B - PROJETOS E PROGRAMAS'!A146)</f>
        <v/>
      </c>
      <c r="E143" t="str">
        <f>TEXT(IF('B - PROJETOS E PROGRAMAS'!B146="","",'B - PROJETOS E PROGRAMAS'!B146),"DD/MM/AAAA")</f>
        <v/>
      </c>
      <c r="F143" t="str">
        <f>TEXT(IF('B - PROJETOS E PROGRAMAS'!C146="","",'B - PROJETOS E PROGRAMAS'!C146),"DD/MM/AAAA")</f>
        <v/>
      </c>
      <c r="G143" t="str">
        <f>IF(OR('B - PROJETOS E PROGRAMAS'!D146="SIM",'B - PROJETOS E PROGRAMAS'!D146="S"),"S",IF(OR('B - PROJETOS E PROGRAMAS'!D146="NÃO",'B - PROJETOS E PROGRAMAS'!D146="N"),"N",""))</f>
        <v/>
      </c>
      <c r="H143" t="str">
        <f>TEXT(IF('B - PROJETOS E PROGRAMAS'!A146="","",'B - PROJETOS E PROGRAMAS'!AB146),"0,00")</f>
        <v/>
      </c>
      <c r="I143" t="str">
        <f>TEXT(IF('B - PROJETOS E PROGRAMAS'!A146="","",'B - PROJETOS E PROGRAMAS'!AC146),"0,00")</f>
        <v/>
      </c>
      <c r="J143" t="str">
        <f>TEXT(IF('B - PROJETOS E PROGRAMAS'!A146="","",'B - PROJETOS E PROGRAMAS'!AD146),"0,00")</f>
        <v/>
      </c>
      <c r="K143" t="str">
        <f>TEXT(IF('B - PROJETOS E PROGRAMAS'!A146="","",'B - PROJETOS E PROGRAMAS'!AE146),"0,00")</f>
        <v/>
      </c>
    </row>
    <row r="144" spans="1:11">
      <c r="A144" t="str">
        <f>IF(D144="","",IF('A - IDENTIFICAÇÃO'!$C$7="","",'A - IDENTIFICAÇÃO'!$C$7))</f>
        <v/>
      </c>
      <c r="B144" t="str">
        <f>IF(D144="","",IF('A - IDENTIFICAÇÃO'!$P$15="","",'A - IDENTIFICAÇÃO'!$P$15))</f>
        <v/>
      </c>
      <c r="C144" t="str">
        <f>IF(D144="","",TEXT(IF('A - IDENTIFICAÇÃO'!$C$2="","",'A - IDENTIFICAÇÃO'!$C$2),"0000"))</f>
        <v/>
      </c>
      <c r="D144" t="str">
        <f>IF('B - PROJETOS E PROGRAMAS'!A147="","",'B - PROJETOS E PROGRAMAS'!A147)</f>
        <v/>
      </c>
      <c r="E144" t="str">
        <f>TEXT(IF('B - PROJETOS E PROGRAMAS'!B147="","",'B - PROJETOS E PROGRAMAS'!B147),"DD/MM/AAAA")</f>
        <v/>
      </c>
      <c r="F144" t="str">
        <f>TEXT(IF('B - PROJETOS E PROGRAMAS'!C147="","",'B - PROJETOS E PROGRAMAS'!C147),"DD/MM/AAAA")</f>
        <v/>
      </c>
      <c r="G144" t="str">
        <f>IF(OR('B - PROJETOS E PROGRAMAS'!D147="SIM",'B - PROJETOS E PROGRAMAS'!D147="S"),"S",IF(OR('B - PROJETOS E PROGRAMAS'!D147="NÃO",'B - PROJETOS E PROGRAMAS'!D147="N"),"N",""))</f>
        <v/>
      </c>
      <c r="H144" t="str">
        <f>TEXT(IF('B - PROJETOS E PROGRAMAS'!A147="","",'B - PROJETOS E PROGRAMAS'!AB147),"0,00")</f>
        <v/>
      </c>
      <c r="I144" t="str">
        <f>TEXT(IF('B - PROJETOS E PROGRAMAS'!A147="","",'B - PROJETOS E PROGRAMAS'!AC147),"0,00")</f>
        <v/>
      </c>
      <c r="J144" t="str">
        <f>TEXT(IF('B - PROJETOS E PROGRAMAS'!A147="","",'B - PROJETOS E PROGRAMAS'!AD147),"0,00")</f>
        <v/>
      </c>
      <c r="K144" t="str">
        <f>TEXT(IF('B - PROJETOS E PROGRAMAS'!A147="","",'B - PROJETOS E PROGRAMAS'!AE147),"0,00")</f>
        <v/>
      </c>
    </row>
    <row r="145" spans="1:11">
      <c r="A145" t="str">
        <f>IF(D145="","",IF('A - IDENTIFICAÇÃO'!$C$7="","",'A - IDENTIFICAÇÃO'!$C$7))</f>
        <v/>
      </c>
      <c r="B145" t="str">
        <f>IF(D145="","",IF('A - IDENTIFICAÇÃO'!$P$15="","",'A - IDENTIFICAÇÃO'!$P$15))</f>
        <v/>
      </c>
      <c r="C145" t="str">
        <f>IF(D145="","",TEXT(IF('A - IDENTIFICAÇÃO'!$C$2="","",'A - IDENTIFICAÇÃO'!$C$2),"0000"))</f>
        <v/>
      </c>
      <c r="D145" t="str">
        <f>IF('B - PROJETOS E PROGRAMAS'!A148="","",'B - PROJETOS E PROGRAMAS'!A148)</f>
        <v/>
      </c>
      <c r="E145" t="str">
        <f>TEXT(IF('B - PROJETOS E PROGRAMAS'!B148="","",'B - PROJETOS E PROGRAMAS'!B148),"DD/MM/AAAA")</f>
        <v/>
      </c>
      <c r="F145" t="str">
        <f>TEXT(IF('B - PROJETOS E PROGRAMAS'!C148="","",'B - PROJETOS E PROGRAMAS'!C148),"DD/MM/AAAA")</f>
        <v/>
      </c>
      <c r="G145" t="str">
        <f>IF(OR('B - PROJETOS E PROGRAMAS'!D148="SIM",'B - PROJETOS E PROGRAMAS'!D148="S"),"S",IF(OR('B - PROJETOS E PROGRAMAS'!D148="NÃO",'B - PROJETOS E PROGRAMAS'!D148="N"),"N",""))</f>
        <v/>
      </c>
      <c r="H145" t="str">
        <f>TEXT(IF('B - PROJETOS E PROGRAMAS'!A148="","",'B - PROJETOS E PROGRAMAS'!AB148),"0,00")</f>
        <v/>
      </c>
      <c r="I145" t="str">
        <f>TEXT(IF('B - PROJETOS E PROGRAMAS'!A148="","",'B - PROJETOS E PROGRAMAS'!AC148),"0,00")</f>
        <v/>
      </c>
      <c r="J145" t="str">
        <f>TEXT(IF('B - PROJETOS E PROGRAMAS'!A148="","",'B - PROJETOS E PROGRAMAS'!AD148),"0,00")</f>
        <v/>
      </c>
      <c r="K145" t="str">
        <f>TEXT(IF('B - PROJETOS E PROGRAMAS'!A148="","",'B - PROJETOS E PROGRAMAS'!AE148),"0,00")</f>
        <v/>
      </c>
    </row>
    <row r="146" spans="1:11">
      <c r="A146" t="str">
        <f>IF(D146="","",IF('A - IDENTIFICAÇÃO'!$C$7="","",'A - IDENTIFICAÇÃO'!$C$7))</f>
        <v/>
      </c>
      <c r="B146" t="str">
        <f>IF(D146="","",IF('A - IDENTIFICAÇÃO'!$P$15="","",'A - IDENTIFICAÇÃO'!$P$15))</f>
        <v/>
      </c>
      <c r="C146" t="str">
        <f>IF(D146="","",TEXT(IF('A - IDENTIFICAÇÃO'!$C$2="","",'A - IDENTIFICAÇÃO'!$C$2),"0000"))</f>
        <v/>
      </c>
      <c r="D146" t="str">
        <f>IF('B - PROJETOS E PROGRAMAS'!A149="","",'B - PROJETOS E PROGRAMAS'!A149)</f>
        <v/>
      </c>
      <c r="E146" t="str">
        <f>TEXT(IF('B - PROJETOS E PROGRAMAS'!B149="","",'B - PROJETOS E PROGRAMAS'!B149),"DD/MM/AAAA")</f>
        <v/>
      </c>
      <c r="F146" t="str">
        <f>TEXT(IF('B - PROJETOS E PROGRAMAS'!C149="","",'B - PROJETOS E PROGRAMAS'!C149),"DD/MM/AAAA")</f>
        <v/>
      </c>
      <c r="G146" t="str">
        <f>IF(OR('B - PROJETOS E PROGRAMAS'!D149="SIM",'B - PROJETOS E PROGRAMAS'!D149="S"),"S",IF(OR('B - PROJETOS E PROGRAMAS'!D149="NÃO",'B - PROJETOS E PROGRAMAS'!D149="N"),"N",""))</f>
        <v/>
      </c>
      <c r="H146" t="str">
        <f>TEXT(IF('B - PROJETOS E PROGRAMAS'!A149="","",'B - PROJETOS E PROGRAMAS'!AB149),"0,00")</f>
        <v/>
      </c>
      <c r="I146" t="str">
        <f>TEXT(IF('B - PROJETOS E PROGRAMAS'!A149="","",'B - PROJETOS E PROGRAMAS'!AC149),"0,00")</f>
        <v/>
      </c>
      <c r="J146" t="str">
        <f>TEXT(IF('B - PROJETOS E PROGRAMAS'!A149="","",'B - PROJETOS E PROGRAMAS'!AD149),"0,00")</f>
        <v/>
      </c>
      <c r="K146" t="str">
        <f>TEXT(IF('B - PROJETOS E PROGRAMAS'!A149="","",'B - PROJETOS E PROGRAMAS'!AE149),"0,00")</f>
        <v/>
      </c>
    </row>
    <row r="147" spans="1:11">
      <c r="A147" t="str">
        <f>IF(D147="","",IF('A - IDENTIFICAÇÃO'!$C$7="","",'A - IDENTIFICAÇÃO'!$C$7))</f>
        <v/>
      </c>
      <c r="B147" t="str">
        <f>IF(D147="","",IF('A - IDENTIFICAÇÃO'!$P$15="","",'A - IDENTIFICAÇÃO'!$P$15))</f>
        <v/>
      </c>
      <c r="C147" t="str">
        <f>IF(D147="","",TEXT(IF('A - IDENTIFICAÇÃO'!$C$2="","",'A - IDENTIFICAÇÃO'!$C$2),"0000"))</f>
        <v/>
      </c>
      <c r="D147" t="str">
        <f>IF('B - PROJETOS E PROGRAMAS'!A150="","",'B - PROJETOS E PROGRAMAS'!A150)</f>
        <v/>
      </c>
      <c r="E147" t="str">
        <f>TEXT(IF('B - PROJETOS E PROGRAMAS'!B150="","",'B - PROJETOS E PROGRAMAS'!B150),"DD/MM/AAAA")</f>
        <v/>
      </c>
      <c r="F147" t="str">
        <f>TEXT(IF('B - PROJETOS E PROGRAMAS'!C150="","",'B - PROJETOS E PROGRAMAS'!C150),"DD/MM/AAAA")</f>
        <v/>
      </c>
      <c r="G147" t="str">
        <f>IF(OR('B - PROJETOS E PROGRAMAS'!D150="SIM",'B - PROJETOS E PROGRAMAS'!D150="S"),"S",IF(OR('B - PROJETOS E PROGRAMAS'!D150="NÃO",'B - PROJETOS E PROGRAMAS'!D150="N"),"N",""))</f>
        <v/>
      </c>
      <c r="H147" t="str">
        <f>TEXT(IF('B - PROJETOS E PROGRAMAS'!A150="","",'B - PROJETOS E PROGRAMAS'!AB150),"0,00")</f>
        <v/>
      </c>
      <c r="I147" t="str">
        <f>TEXT(IF('B - PROJETOS E PROGRAMAS'!A150="","",'B - PROJETOS E PROGRAMAS'!AC150),"0,00")</f>
        <v/>
      </c>
      <c r="J147" t="str">
        <f>TEXT(IF('B - PROJETOS E PROGRAMAS'!A150="","",'B - PROJETOS E PROGRAMAS'!AD150),"0,00")</f>
        <v/>
      </c>
      <c r="K147" t="str">
        <f>TEXT(IF('B - PROJETOS E PROGRAMAS'!A150="","",'B - PROJETOS E PROGRAMAS'!AE150),"0,00")</f>
        <v/>
      </c>
    </row>
    <row r="148" spans="1:11">
      <c r="A148" t="str">
        <f>IF(D148="","",IF('A - IDENTIFICAÇÃO'!$C$7="","",'A - IDENTIFICAÇÃO'!$C$7))</f>
        <v/>
      </c>
      <c r="B148" t="str">
        <f>IF(D148="","",IF('A - IDENTIFICAÇÃO'!$P$15="","",'A - IDENTIFICAÇÃO'!$P$15))</f>
        <v/>
      </c>
      <c r="C148" t="str">
        <f>IF(D148="","",TEXT(IF('A - IDENTIFICAÇÃO'!$C$2="","",'A - IDENTIFICAÇÃO'!$C$2),"0000"))</f>
        <v/>
      </c>
      <c r="D148" t="str">
        <f>IF('B - PROJETOS E PROGRAMAS'!A151="","",'B - PROJETOS E PROGRAMAS'!A151)</f>
        <v/>
      </c>
      <c r="E148" t="str">
        <f>TEXT(IF('B - PROJETOS E PROGRAMAS'!B151="","",'B - PROJETOS E PROGRAMAS'!B151),"DD/MM/AAAA")</f>
        <v/>
      </c>
      <c r="F148" t="str">
        <f>TEXT(IF('B - PROJETOS E PROGRAMAS'!C151="","",'B - PROJETOS E PROGRAMAS'!C151),"DD/MM/AAAA")</f>
        <v/>
      </c>
      <c r="G148" t="str">
        <f>IF(OR('B - PROJETOS E PROGRAMAS'!D151="SIM",'B - PROJETOS E PROGRAMAS'!D151="S"),"S",IF(OR('B - PROJETOS E PROGRAMAS'!D151="NÃO",'B - PROJETOS E PROGRAMAS'!D151="N"),"N",""))</f>
        <v/>
      </c>
      <c r="H148" t="str">
        <f>TEXT(IF('B - PROJETOS E PROGRAMAS'!A151="","",'B - PROJETOS E PROGRAMAS'!AB151),"0,00")</f>
        <v/>
      </c>
      <c r="I148" t="str">
        <f>TEXT(IF('B - PROJETOS E PROGRAMAS'!A151="","",'B - PROJETOS E PROGRAMAS'!AC151),"0,00")</f>
        <v/>
      </c>
      <c r="J148" t="str">
        <f>TEXT(IF('B - PROJETOS E PROGRAMAS'!A151="","",'B - PROJETOS E PROGRAMAS'!AD151),"0,00")</f>
        <v/>
      </c>
      <c r="K148" t="str">
        <f>TEXT(IF('B - PROJETOS E PROGRAMAS'!A151="","",'B - PROJETOS E PROGRAMAS'!AE151),"0,00")</f>
        <v/>
      </c>
    </row>
    <row r="149" spans="1:11">
      <c r="A149" t="str">
        <f>IF(D149="","",IF('A - IDENTIFICAÇÃO'!$C$7="","",'A - IDENTIFICAÇÃO'!$C$7))</f>
        <v/>
      </c>
      <c r="B149" t="str">
        <f>IF(D149="","",IF('A - IDENTIFICAÇÃO'!$P$15="","",'A - IDENTIFICAÇÃO'!$P$15))</f>
        <v/>
      </c>
      <c r="C149" t="str">
        <f>IF(D149="","",TEXT(IF('A - IDENTIFICAÇÃO'!$C$2="","",'A - IDENTIFICAÇÃO'!$C$2),"0000"))</f>
        <v/>
      </c>
      <c r="D149" t="str">
        <f>IF('B - PROJETOS E PROGRAMAS'!A152="","",'B - PROJETOS E PROGRAMAS'!A152)</f>
        <v/>
      </c>
      <c r="E149" t="str">
        <f>TEXT(IF('B - PROJETOS E PROGRAMAS'!B152="","",'B - PROJETOS E PROGRAMAS'!B152),"DD/MM/AAAA")</f>
        <v/>
      </c>
      <c r="F149" t="str">
        <f>TEXT(IF('B - PROJETOS E PROGRAMAS'!C152="","",'B - PROJETOS E PROGRAMAS'!C152),"DD/MM/AAAA")</f>
        <v/>
      </c>
      <c r="G149" t="str">
        <f>IF(OR('B - PROJETOS E PROGRAMAS'!D152="SIM",'B - PROJETOS E PROGRAMAS'!D152="S"),"S",IF(OR('B - PROJETOS E PROGRAMAS'!D152="NÃO",'B - PROJETOS E PROGRAMAS'!D152="N"),"N",""))</f>
        <v/>
      </c>
      <c r="H149" t="str">
        <f>TEXT(IF('B - PROJETOS E PROGRAMAS'!A152="","",'B - PROJETOS E PROGRAMAS'!AB152),"0,00")</f>
        <v/>
      </c>
      <c r="I149" t="str">
        <f>TEXT(IF('B - PROJETOS E PROGRAMAS'!A152="","",'B - PROJETOS E PROGRAMAS'!AC152),"0,00")</f>
        <v/>
      </c>
      <c r="J149" t="str">
        <f>TEXT(IF('B - PROJETOS E PROGRAMAS'!A152="","",'B - PROJETOS E PROGRAMAS'!AD152),"0,00")</f>
        <v/>
      </c>
      <c r="K149" t="str">
        <f>TEXT(IF('B - PROJETOS E PROGRAMAS'!A152="","",'B - PROJETOS E PROGRAMAS'!AE152),"0,00")</f>
        <v/>
      </c>
    </row>
    <row r="150" spans="1:11">
      <c r="A150" t="str">
        <f>IF(D150="","",IF('A - IDENTIFICAÇÃO'!$C$7="","",'A - IDENTIFICAÇÃO'!$C$7))</f>
        <v/>
      </c>
      <c r="B150" t="str">
        <f>IF(D150="","",IF('A - IDENTIFICAÇÃO'!$P$15="","",'A - IDENTIFICAÇÃO'!$P$15))</f>
        <v/>
      </c>
      <c r="C150" t="str">
        <f>IF(D150="","",TEXT(IF('A - IDENTIFICAÇÃO'!$C$2="","",'A - IDENTIFICAÇÃO'!$C$2),"0000"))</f>
        <v/>
      </c>
      <c r="D150" t="str">
        <f>IF('B - PROJETOS E PROGRAMAS'!A153="","",'B - PROJETOS E PROGRAMAS'!A153)</f>
        <v/>
      </c>
      <c r="E150" t="str">
        <f>TEXT(IF('B - PROJETOS E PROGRAMAS'!B153="","",'B - PROJETOS E PROGRAMAS'!B153),"DD/MM/AAAA")</f>
        <v/>
      </c>
      <c r="F150" t="str">
        <f>TEXT(IF('B - PROJETOS E PROGRAMAS'!C153="","",'B - PROJETOS E PROGRAMAS'!C153),"DD/MM/AAAA")</f>
        <v/>
      </c>
      <c r="G150" t="str">
        <f>IF(OR('B - PROJETOS E PROGRAMAS'!D153="SIM",'B - PROJETOS E PROGRAMAS'!D153="S"),"S",IF(OR('B - PROJETOS E PROGRAMAS'!D153="NÃO",'B - PROJETOS E PROGRAMAS'!D153="N"),"N",""))</f>
        <v/>
      </c>
      <c r="H150" t="str">
        <f>TEXT(IF('B - PROJETOS E PROGRAMAS'!A153="","",'B - PROJETOS E PROGRAMAS'!AB153),"0,00")</f>
        <v/>
      </c>
      <c r="I150" t="str">
        <f>TEXT(IF('B - PROJETOS E PROGRAMAS'!A153="","",'B - PROJETOS E PROGRAMAS'!AC153),"0,00")</f>
        <v/>
      </c>
      <c r="J150" t="str">
        <f>TEXT(IF('B - PROJETOS E PROGRAMAS'!A153="","",'B - PROJETOS E PROGRAMAS'!AD153),"0,00")</f>
        <v/>
      </c>
      <c r="K150" t="str">
        <f>TEXT(IF('B - PROJETOS E PROGRAMAS'!A153="","",'B - PROJETOS E PROGRAMAS'!AE153),"0,00")</f>
        <v/>
      </c>
    </row>
    <row r="151" spans="1:11">
      <c r="A151" t="str">
        <f>IF(D151="","",IF('A - IDENTIFICAÇÃO'!$C$7="","",'A - IDENTIFICAÇÃO'!$C$7))</f>
        <v/>
      </c>
      <c r="B151" t="str">
        <f>IF(D151="","",IF('A - IDENTIFICAÇÃO'!$P$15="","",'A - IDENTIFICAÇÃO'!$P$15))</f>
        <v/>
      </c>
      <c r="C151" t="str">
        <f>IF(D151="","",TEXT(IF('A - IDENTIFICAÇÃO'!$C$2="","",'A - IDENTIFICAÇÃO'!$C$2),"0000"))</f>
        <v/>
      </c>
      <c r="D151" t="str">
        <f>IF('B - PROJETOS E PROGRAMAS'!A154="","",'B - PROJETOS E PROGRAMAS'!A154)</f>
        <v/>
      </c>
      <c r="E151" t="str">
        <f>TEXT(IF('B - PROJETOS E PROGRAMAS'!B154="","",'B - PROJETOS E PROGRAMAS'!B154),"DD/MM/AAAA")</f>
        <v/>
      </c>
      <c r="F151" t="str">
        <f>TEXT(IF('B - PROJETOS E PROGRAMAS'!C154="","",'B - PROJETOS E PROGRAMAS'!C154),"DD/MM/AAAA")</f>
        <v/>
      </c>
      <c r="G151" t="str">
        <f>IF(OR('B - PROJETOS E PROGRAMAS'!D154="SIM",'B - PROJETOS E PROGRAMAS'!D154="S"),"S",IF(OR('B - PROJETOS E PROGRAMAS'!D154="NÃO",'B - PROJETOS E PROGRAMAS'!D154="N"),"N",""))</f>
        <v/>
      </c>
      <c r="H151" t="str">
        <f>TEXT(IF('B - PROJETOS E PROGRAMAS'!A154="","",'B - PROJETOS E PROGRAMAS'!AB154),"0,00")</f>
        <v/>
      </c>
      <c r="I151" t="str">
        <f>TEXT(IF('B - PROJETOS E PROGRAMAS'!A154="","",'B - PROJETOS E PROGRAMAS'!AC154),"0,00")</f>
        <v/>
      </c>
      <c r="J151" t="str">
        <f>TEXT(IF('B - PROJETOS E PROGRAMAS'!A154="","",'B - PROJETOS E PROGRAMAS'!AD154),"0,00")</f>
        <v/>
      </c>
      <c r="K151" t="str">
        <f>TEXT(IF('B - PROJETOS E PROGRAMAS'!A154="","",'B - PROJETOS E PROGRAMAS'!AE154),"0,00")</f>
        <v/>
      </c>
    </row>
    <row r="152" spans="1:11">
      <c r="A152" t="str">
        <f>IF(D152="","",IF('A - IDENTIFICAÇÃO'!$C$7="","",'A - IDENTIFICAÇÃO'!$C$7))</f>
        <v/>
      </c>
      <c r="B152" t="str">
        <f>IF(D152="","",IF('A - IDENTIFICAÇÃO'!$P$15="","",'A - IDENTIFICAÇÃO'!$P$15))</f>
        <v/>
      </c>
      <c r="C152" t="str">
        <f>IF(D152="","",TEXT(IF('A - IDENTIFICAÇÃO'!$C$2="","",'A - IDENTIFICAÇÃO'!$C$2),"0000"))</f>
        <v/>
      </c>
      <c r="D152" t="str">
        <f>IF('B - PROJETOS E PROGRAMAS'!A155="","",'B - PROJETOS E PROGRAMAS'!A155)</f>
        <v/>
      </c>
      <c r="E152" t="str">
        <f>TEXT(IF('B - PROJETOS E PROGRAMAS'!B155="","",'B - PROJETOS E PROGRAMAS'!B155),"DD/MM/AAAA")</f>
        <v/>
      </c>
      <c r="F152" t="str">
        <f>TEXT(IF('B - PROJETOS E PROGRAMAS'!C155="","",'B - PROJETOS E PROGRAMAS'!C155),"DD/MM/AAAA")</f>
        <v/>
      </c>
      <c r="G152" t="str">
        <f>IF(OR('B - PROJETOS E PROGRAMAS'!D155="SIM",'B - PROJETOS E PROGRAMAS'!D155="S"),"S",IF(OR('B - PROJETOS E PROGRAMAS'!D155="NÃO",'B - PROJETOS E PROGRAMAS'!D155="N"),"N",""))</f>
        <v/>
      </c>
      <c r="H152" t="str">
        <f>TEXT(IF('B - PROJETOS E PROGRAMAS'!A155="","",'B - PROJETOS E PROGRAMAS'!AB155),"0,00")</f>
        <v/>
      </c>
      <c r="I152" t="str">
        <f>TEXT(IF('B - PROJETOS E PROGRAMAS'!A155="","",'B - PROJETOS E PROGRAMAS'!AC155),"0,00")</f>
        <v/>
      </c>
      <c r="J152" t="str">
        <f>TEXT(IF('B - PROJETOS E PROGRAMAS'!A155="","",'B - PROJETOS E PROGRAMAS'!AD155),"0,00")</f>
        <v/>
      </c>
      <c r="K152" t="str">
        <f>TEXT(IF('B - PROJETOS E PROGRAMAS'!A155="","",'B - PROJETOS E PROGRAMAS'!AE155),"0,00")</f>
        <v/>
      </c>
    </row>
    <row r="153" spans="1:11">
      <c r="A153" t="str">
        <f>IF(D153="","",IF('A - IDENTIFICAÇÃO'!$C$7="","",'A - IDENTIFICAÇÃO'!$C$7))</f>
        <v/>
      </c>
      <c r="B153" t="str">
        <f>IF(D153="","",IF('A - IDENTIFICAÇÃO'!$P$15="","",'A - IDENTIFICAÇÃO'!$P$15))</f>
        <v/>
      </c>
      <c r="C153" t="str">
        <f>IF(D153="","",TEXT(IF('A - IDENTIFICAÇÃO'!$C$2="","",'A - IDENTIFICAÇÃO'!$C$2),"0000"))</f>
        <v/>
      </c>
      <c r="D153" t="str">
        <f>IF('B - PROJETOS E PROGRAMAS'!A156="","",'B - PROJETOS E PROGRAMAS'!A156)</f>
        <v/>
      </c>
      <c r="E153" t="str">
        <f>TEXT(IF('B - PROJETOS E PROGRAMAS'!B156="","",'B - PROJETOS E PROGRAMAS'!B156),"DD/MM/AAAA")</f>
        <v/>
      </c>
      <c r="F153" t="str">
        <f>TEXT(IF('B - PROJETOS E PROGRAMAS'!C156="","",'B - PROJETOS E PROGRAMAS'!C156),"DD/MM/AAAA")</f>
        <v/>
      </c>
      <c r="G153" t="str">
        <f>IF(OR('B - PROJETOS E PROGRAMAS'!D156="SIM",'B - PROJETOS E PROGRAMAS'!D156="S"),"S",IF(OR('B - PROJETOS E PROGRAMAS'!D156="NÃO",'B - PROJETOS E PROGRAMAS'!D156="N"),"N",""))</f>
        <v/>
      </c>
      <c r="H153" t="str">
        <f>TEXT(IF('B - PROJETOS E PROGRAMAS'!A156="","",'B - PROJETOS E PROGRAMAS'!AB156),"0,00")</f>
        <v/>
      </c>
      <c r="I153" t="str">
        <f>TEXT(IF('B - PROJETOS E PROGRAMAS'!A156="","",'B - PROJETOS E PROGRAMAS'!AC156),"0,00")</f>
        <v/>
      </c>
      <c r="J153" t="str">
        <f>TEXT(IF('B - PROJETOS E PROGRAMAS'!A156="","",'B - PROJETOS E PROGRAMAS'!AD156),"0,00")</f>
        <v/>
      </c>
      <c r="K153" t="str">
        <f>TEXT(IF('B - PROJETOS E PROGRAMAS'!A156="","",'B - PROJETOS E PROGRAMAS'!AE156),"0,00")</f>
        <v/>
      </c>
    </row>
    <row r="154" spans="1:11">
      <c r="A154" t="str">
        <f>IF(D154="","",IF('A - IDENTIFICAÇÃO'!$C$7="","",'A - IDENTIFICAÇÃO'!$C$7))</f>
        <v/>
      </c>
      <c r="B154" t="str">
        <f>IF(D154="","",IF('A - IDENTIFICAÇÃO'!$P$15="","",'A - IDENTIFICAÇÃO'!$P$15))</f>
        <v/>
      </c>
      <c r="C154" t="str">
        <f>IF(D154="","",TEXT(IF('A - IDENTIFICAÇÃO'!$C$2="","",'A - IDENTIFICAÇÃO'!$C$2),"0000"))</f>
        <v/>
      </c>
      <c r="D154" t="str">
        <f>IF('B - PROJETOS E PROGRAMAS'!A157="","",'B - PROJETOS E PROGRAMAS'!A157)</f>
        <v/>
      </c>
      <c r="E154" t="str">
        <f>TEXT(IF('B - PROJETOS E PROGRAMAS'!B157="","",'B - PROJETOS E PROGRAMAS'!B157),"DD/MM/AAAA")</f>
        <v/>
      </c>
      <c r="F154" t="str">
        <f>TEXT(IF('B - PROJETOS E PROGRAMAS'!C157="","",'B - PROJETOS E PROGRAMAS'!C157),"DD/MM/AAAA")</f>
        <v/>
      </c>
      <c r="G154" t="str">
        <f>IF(OR('B - PROJETOS E PROGRAMAS'!D157="SIM",'B - PROJETOS E PROGRAMAS'!D157="S"),"S",IF(OR('B - PROJETOS E PROGRAMAS'!D157="NÃO",'B - PROJETOS E PROGRAMAS'!D157="N"),"N",""))</f>
        <v/>
      </c>
      <c r="H154" t="str">
        <f>TEXT(IF('B - PROJETOS E PROGRAMAS'!A157="","",'B - PROJETOS E PROGRAMAS'!AB157),"0,00")</f>
        <v/>
      </c>
      <c r="I154" t="str">
        <f>TEXT(IF('B - PROJETOS E PROGRAMAS'!A157="","",'B - PROJETOS E PROGRAMAS'!AC157),"0,00")</f>
        <v/>
      </c>
      <c r="J154" t="str">
        <f>TEXT(IF('B - PROJETOS E PROGRAMAS'!A157="","",'B - PROJETOS E PROGRAMAS'!AD157),"0,00")</f>
        <v/>
      </c>
      <c r="K154" t="str">
        <f>TEXT(IF('B - PROJETOS E PROGRAMAS'!A157="","",'B - PROJETOS E PROGRAMAS'!AE157),"0,00")</f>
        <v/>
      </c>
    </row>
    <row r="155" spans="1:11">
      <c r="A155" t="str">
        <f>IF(D155="","",IF('A - IDENTIFICAÇÃO'!$C$7="","",'A - IDENTIFICAÇÃO'!$C$7))</f>
        <v/>
      </c>
      <c r="B155" t="str">
        <f>IF(D155="","",IF('A - IDENTIFICAÇÃO'!$P$15="","",'A - IDENTIFICAÇÃO'!$P$15))</f>
        <v/>
      </c>
      <c r="C155" t="str">
        <f>IF(D155="","",TEXT(IF('A - IDENTIFICAÇÃO'!$C$2="","",'A - IDENTIFICAÇÃO'!$C$2),"0000"))</f>
        <v/>
      </c>
      <c r="D155" t="str">
        <f>IF('B - PROJETOS E PROGRAMAS'!A158="","",'B - PROJETOS E PROGRAMAS'!A158)</f>
        <v/>
      </c>
      <c r="E155" t="str">
        <f>TEXT(IF('B - PROJETOS E PROGRAMAS'!B158="","",'B - PROJETOS E PROGRAMAS'!B158),"DD/MM/AAAA")</f>
        <v/>
      </c>
      <c r="F155" t="str">
        <f>TEXT(IF('B - PROJETOS E PROGRAMAS'!C158="","",'B - PROJETOS E PROGRAMAS'!C158),"DD/MM/AAAA")</f>
        <v/>
      </c>
      <c r="G155" t="str">
        <f>IF(OR('B - PROJETOS E PROGRAMAS'!D158="SIM",'B - PROJETOS E PROGRAMAS'!D158="S"),"S",IF(OR('B - PROJETOS E PROGRAMAS'!D158="NÃO",'B - PROJETOS E PROGRAMAS'!D158="N"),"N",""))</f>
        <v/>
      </c>
      <c r="H155" t="str">
        <f>TEXT(IF('B - PROJETOS E PROGRAMAS'!A158="","",'B - PROJETOS E PROGRAMAS'!AB158),"0,00")</f>
        <v/>
      </c>
      <c r="I155" t="str">
        <f>TEXT(IF('B - PROJETOS E PROGRAMAS'!A158="","",'B - PROJETOS E PROGRAMAS'!AC158),"0,00")</f>
        <v/>
      </c>
      <c r="J155" t="str">
        <f>TEXT(IF('B - PROJETOS E PROGRAMAS'!A158="","",'B - PROJETOS E PROGRAMAS'!AD158),"0,00")</f>
        <v/>
      </c>
      <c r="K155" t="str">
        <f>TEXT(IF('B - PROJETOS E PROGRAMAS'!A158="","",'B - PROJETOS E PROGRAMAS'!AE158),"0,00")</f>
        <v/>
      </c>
    </row>
    <row r="156" spans="1:11">
      <c r="A156" t="str">
        <f>IF(D156="","",IF('A - IDENTIFICAÇÃO'!$C$7="","",'A - IDENTIFICAÇÃO'!$C$7))</f>
        <v/>
      </c>
      <c r="B156" t="str">
        <f>IF(D156="","",IF('A - IDENTIFICAÇÃO'!$P$15="","",'A - IDENTIFICAÇÃO'!$P$15))</f>
        <v/>
      </c>
      <c r="C156" t="str">
        <f>IF(D156="","",TEXT(IF('A - IDENTIFICAÇÃO'!$C$2="","",'A - IDENTIFICAÇÃO'!$C$2),"0000"))</f>
        <v/>
      </c>
      <c r="D156" t="str">
        <f>IF('B - PROJETOS E PROGRAMAS'!A159="","",'B - PROJETOS E PROGRAMAS'!A159)</f>
        <v/>
      </c>
      <c r="E156" t="str">
        <f>TEXT(IF('B - PROJETOS E PROGRAMAS'!B159="","",'B - PROJETOS E PROGRAMAS'!B159),"DD/MM/AAAA")</f>
        <v/>
      </c>
      <c r="F156" t="str">
        <f>TEXT(IF('B - PROJETOS E PROGRAMAS'!C159="","",'B - PROJETOS E PROGRAMAS'!C159),"DD/MM/AAAA")</f>
        <v/>
      </c>
      <c r="G156" t="str">
        <f>IF(OR('B - PROJETOS E PROGRAMAS'!D159="SIM",'B - PROJETOS E PROGRAMAS'!D159="S"),"S",IF(OR('B - PROJETOS E PROGRAMAS'!D159="NÃO",'B - PROJETOS E PROGRAMAS'!D159="N"),"N",""))</f>
        <v/>
      </c>
      <c r="H156" t="str">
        <f>TEXT(IF('B - PROJETOS E PROGRAMAS'!A159="","",'B - PROJETOS E PROGRAMAS'!AB159),"0,00")</f>
        <v/>
      </c>
      <c r="I156" t="str">
        <f>TEXT(IF('B - PROJETOS E PROGRAMAS'!A159="","",'B - PROJETOS E PROGRAMAS'!AC159),"0,00")</f>
        <v/>
      </c>
      <c r="J156" t="str">
        <f>TEXT(IF('B - PROJETOS E PROGRAMAS'!A159="","",'B - PROJETOS E PROGRAMAS'!AD159),"0,00")</f>
        <v/>
      </c>
      <c r="K156" t="str">
        <f>TEXT(IF('B - PROJETOS E PROGRAMAS'!A159="","",'B - PROJETOS E PROGRAMAS'!AE159),"0,00")</f>
        <v/>
      </c>
    </row>
    <row r="157" spans="1:11">
      <c r="A157" t="str">
        <f>IF(D157="","",IF('A - IDENTIFICAÇÃO'!$C$7="","",'A - IDENTIFICAÇÃO'!$C$7))</f>
        <v/>
      </c>
      <c r="B157" t="str">
        <f>IF(D157="","",IF('A - IDENTIFICAÇÃO'!$P$15="","",'A - IDENTIFICAÇÃO'!$P$15))</f>
        <v/>
      </c>
      <c r="C157" t="str">
        <f>IF(D157="","",TEXT(IF('A - IDENTIFICAÇÃO'!$C$2="","",'A - IDENTIFICAÇÃO'!$C$2),"0000"))</f>
        <v/>
      </c>
      <c r="D157" t="str">
        <f>IF('B - PROJETOS E PROGRAMAS'!A160="","",'B - PROJETOS E PROGRAMAS'!A160)</f>
        <v/>
      </c>
      <c r="E157" t="str">
        <f>TEXT(IF('B - PROJETOS E PROGRAMAS'!B160="","",'B - PROJETOS E PROGRAMAS'!B160),"DD/MM/AAAA")</f>
        <v/>
      </c>
      <c r="F157" t="str">
        <f>TEXT(IF('B - PROJETOS E PROGRAMAS'!C160="","",'B - PROJETOS E PROGRAMAS'!C160),"DD/MM/AAAA")</f>
        <v/>
      </c>
      <c r="G157" t="str">
        <f>IF(OR('B - PROJETOS E PROGRAMAS'!D160="SIM",'B - PROJETOS E PROGRAMAS'!D160="S"),"S",IF(OR('B - PROJETOS E PROGRAMAS'!D160="NÃO",'B - PROJETOS E PROGRAMAS'!D160="N"),"N",""))</f>
        <v/>
      </c>
      <c r="H157" t="str">
        <f>TEXT(IF('B - PROJETOS E PROGRAMAS'!A160="","",'B - PROJETOS E PROGRAMAS'!AB160),"0,00")</f>
        <v/>
      </c>
      <c r="I157" t="str">
        <f>TEXT(IF('B - PROJETOS E PROGRAMAS'!A160="","",'B - PROJETOS E PROGRAMAS'!AC160),"0,00")</f>
        <v/>
      </c>
      <c r="J157" t="str">
        <f>TEXT(IF('B - PROJETOS E PROGRAMAS'!A160="","",'B - PROJETOS E PROGRAMAS'!AD160),"0,00")</f>
        <v/>
      </c>
      <c r="K157" t="str">
        <f>TEXT(IF('B - PROJETOS E PROGRAMAS'!A160="","",'B - PROJETOS E PROGRAMAS'!AE160),"0,00")</f>
        <v/>
      </c>
    </row>
    <row r="158" spans="1:11">
      <c r="A158" t="str">
        <f>IF(D158="","",IF('A - IDENTIFICAÇÃO'!$C$7="","",'A - IDENTIFICAÇÃO'!$C$7))</f>
        <v/>
      </c>
      <c r="B158" t="str">
        <f>IF(D158="","",IF('A - IDENTIFICAÇÃO'!$P$15="","",'A - IDENTIFICAÇÃO'!$P$15))</f>
        <v/>
      </c>
      <c r="C158" t="str">
        <f>IF(D158="","",TEXT(IF('A - IDENTIFICAÇÃO'!$C$2="","",'A - IDENTIFICAÇÃO'!$C$2),"0000"))</f>
        <v/>
      </c>
      <c r="D158" t="str">
        <f>IF('B - PROJETOS E PROGRAMAS'!A161="","",'B - PROJETOS E PROGRAMAS'!A161)</f>
        <v/>
      </c>
      <c r="E158" t="str">
        <f>TEXT(IF('B - PROJETOS E PROGRAMAS'!B161="","",'B - PROJETOS E PROGRAMAS'!B161),"DD/MM/AAAA")</f>
        <v/>
      </c>
      <c r="F158" t="str">
        <f>TEXT(IF('B - PROJETOS E PROGRAMAS'!C161="","",'B - PROJETOS E PROGRAMAS'!C161),"DD/MM/AAAA")</f>
        <v/>
      </c>
      <c r="G158" t="str">
        <f>IF(OR('B - PROJETOS E PROGRAMAS'!D161="SIM",'B - PROJETOS E PROGRAMAS'!D161="S"),"S",IF(OR('B - PROJETOS E PROGRAMAS'!D161="NÃO",'B - PROJETOS E PROGRAMAS'!D161="N"),"N",""))</f>
        <v/>
      </c>
      <c r="H158" t="str">
        <f>TEXT(IF('B - PROJETOS E PROGRAMAS'!A161="","",'B - PROJETOS E PROGRAMAS'!AB161),"0,00")</f>
        <v/>
      </c>
      <c r="I158" t="str">
        <f>TEXT(IF('B - PROJETOS E PROGRAMAS'!A161="","",'B - PROJETOS E PROGRAMAS'!AC161),"0,00")</f>
        <v/>
      </c>
      <c r="J158" t="str">
        <f>TEXT(IF('B - PROJETOS E PROGRAMAS'!A161="","",'B - PROJETOS E PROGRAMAS'!AD161),"0,00")</f>
        <v/>
      </c>
      <c r="K158" t="str">
        <f>TEXT(IF('B - PROJETOS E PROGRAMAS'!A161="","",'B - PROJETOS E PROGRAMAS'!AE161),"0,00")</f>
        <v/>
      </c>
    </row>
    <row r="159" spans="1:11">
      <c r="A159" t="str">
        <f>IF(D159="","",IF('A - IDENTIFICAÇÃO'!$C$7="","",'A - IDENTIFICAÇÃO'!$C$7))</f>
        <v/>
      </c>
      <c r="B159" t="str">
        <f>IF(D159="","",IF('A - IDENTIFICAÇÃO'!$P$15="","",'A - IDENTIFICAÇÃO'!$P$15))</f>
        <v/>
      </c>
      <c r="C159" t="str">
        <f>IF(D159="","",TEXT(IF('A - IDENTIFICAÇÃO'!$C$2="","",'A - IDENTIFICAÇÃO'!$C$2),"0000"))</f>
        <v/>
      </c>
      <c r="D159" t="str">
        <f>IF('B - PROJETOS E PROGRAMAS'!A162="","",'B - PROJETOS E PROGRAMAS'!A162)</f>
        <v/>
      </c>
      <c r="E159" t="str">
        <f>TEXT(IF('B - PROJETOS E PROGRAMAS'!B162="","",'B - PROJETOS E PROGRAMAS'!B162),"DD/MM/AAAA")</f>
        <v/>
      </c>
      <c r="F159" t="str">
        <f>TEXT(IF('B - PROJETOS E PROGRAMAS'!C162="","",'B - PROJETOS E PROGRAMAS'!C162),"DD/MM/AAAA")</f>
        <v/>
      </c>
      <c r="G159" t="str">
        <f>IF(OR('B - PROJETOS E PROGRAMAS'!D162="SIM",'B - PROJETOS E PROGRAMAS'!D162="S"),"S",IF(OR('B - PROJETOS E PROGRAMAS'!D162="NÃO",'B - PROJETOS E PROGRAMAS'!D162="N"),"N",""))</f>
        <v/>
      </c>
      <c r="H159" t="str">
        <f>TEXT(IF('B - PROJETOS E PROGRAMAS'!A162="","",'B - PROJETOS E PROGRAMAS'!AB162),"0,00")</f>
        <v/>
      </c>
      <c r="I159" t="str">
        <f>TEXT(IF('B - PROJETOS E PROGRAMAS'!A162="","",'B - PROJETOS E PROGRAMAS'!AC162),"0,00")</f>
        <v/>
      </c>
      <c r="J159" t="str">
        <f>TEXT(IF('B - PROJETOS E PROGRAMAS'!A162="","",'B - PROJETOS E PROGRAMAS'!AD162),"0,00")</f>
        <v/>
      </c>
      <c r="K159" t="str">
        <f>TEXT(IF('B - PROJETOS E PROGRAMAS'!A162="","",'B - PROJETOS E PROGRAMAS'!AE162),"0,00")</f>
        <v/>
      </c>
    </row>
    <row r="160" spans="1:11">
      <c r="A160" t="str">
        <f>IF(D160="","",IF('A - IDENTIFICAÇÃO'!$C$7="","",'A - IDENTIFICAÇÃO'!$C$7))</f>
        <v/>
      </c>
      <c r="B160" t="str">
        <f>IF(D160="","",IF('A - IDENTIFICAÇÃO'!$P$15="","",'A - IDENTIFICAÇÃO'!$P$15))</f>
        <v/>
      </c>
      <c r="C160" t="str">
        <f>IF(D160="","",TEXT(IF('A - IDENTIFICAÇÃO'!$C$2="","",'A - IDENTIFICAÇÃO'!$C$2),"0000"))</f>
        <v/>
      </c>
      <c r="D160" t="str">
        <f>IF('B - PROJETOS E PROGRAMAS'!A163="","",'B - PROJETOS E PROGRAMAS'!A163)</f>
        <v/>
      </c>
      <c r="E160" t="str">
        <f>TEXT(IF('B - PROJETOS E PROGRAMAS'!B163="","",'B - PROJETOS E PROGRAMAS'!B163),"DD/MM/AAAA")</f>
        <v/>
      </c>
      <c r="F160" t="str">
        <f>TEXT(IF('B - PROJETOS E PROGRAMAS'!C163="","",'B - PROJETOS E PROGRAMAS'!C163),"DD/MM/AAAA")</f>
        <v/>
      </c>
      <c r="G160" t="str">
        <f>IF(OR('B - PROJETOS E PROGRAMAS'!D163="SIM",'B - PROJETOS E PROGRAMAS'!D163="S"),"S",IF(OR('B - PROJETOS E PROGRAMAS'!D163="NÃO",'B - PROJETOS E PROGRAMAS'!D163="N"),"N",""))</f>
        <v/>
      </c>
      <c r="H160" t="str">
        <f>TEXT(IF('B - PROJETOS E PROGRAMAS'!A163="","",'B - PROJETOS E PROGRAMAS'!AB163),"0,00")</f>
        <v/>
      </c>
      <c r="I160" t="str">
        <f>TEXT(IF('B - PROJETOS E PROGRAMAS'!A163="","",'B - PROJETOS E PROGRAMAS'!AC163),"0,00")</f>
        <v/>
      </c>
      <c r="J160" t="str">
        <f>TEXT(IF('B - PROJETOS E PROGRAMAS'!A163="","",'B - PROJETOS E PROGRAMAS'!AD163),"0,00")</f>
        <v/>
      </c>
      <c r="K160" t="str">
        <f>TEXT(IF('B - PROJETOS E PROGRAMAS'!A163="","",'B - PROJETOS E PROGRAMAS'!AE163),"0,00")</f>
        <v/>
      </c>
    </row>
    <row r="161" spans="1:11">
      <c r="A161" t="str">
        <f>IF(D161="","",IF('A - IDENTIFICAÇÃO'!$C$7="","",'A - IDENTIFICAÇÃO'!$C$7))</f>
        <v/>
      </c>
      <c r="B161" t="str">
        <f>IF(D161="","",IF('A - IDENTIFICAÇÃO'!$P$15="","",'A - IDENTIFICAÇÃO'!$P$15))</f>
        <v/>
      </c>
      <c r="C161" t="str">
        <f>IF(D161="","",TEXT(IF('A - IDENTIFICAÇÃO'!$C$2="","",'A - IDENTIFICAÇÃO'!$C$2),"0000"))</f>
        <v/>
      </c>
      <c r="D161" t="str">
        <f>IF('B - PROJETOS E PROGRAMAS'!A164="","",'B - PROJETOS E PROGRAMAS'!A164)</f>
        <v/>
      </c>
      <c r="E161" t="str">
        <f>TEXT(IF('B - PROJETOS E PROGRAMAS'!B164="","",'B - PROJETOS E PROGRAMAS'!B164),"DD/MM/AAAA")</f>
        <v/>
      </c>
      <c r="F161" t="str">
        <f>TEXT(IF('B - PROJETOS E PROGRAMAS'!C164="","",'B - PROJETOS E PROGRAMAS'!C164),"DD/MM/AAAA")</f>
        <v/>
      </c>
      <c r="G161" t="str">
        <f>IF(OR('B - PROJETOS E PROGRAMAS'!D164="SIM",'B - PROJETOS E PROGRAMAS'!D164="S"),"S",IF(OR('B - PROJETOS E PROGRAMAS'!D164="NÃO",'B - PROJETOS E PROGRAMAS'!D164="N"),"N",""))</f>
        <v/>
      </c>
      <c r="H161" t="str">
        <f>TEXT(IF('B - PROJETOS E PROGRAMAS'!A164="","",'B - PROJETOS E PROGRAMAS'!AB164),"0,00")</f>
        <v/>
      </c>
      <c r="I161" t="str">
        <f>TEXT(IF('B - PROJETOS E PROGRAMAS'!A164="","",'B - PROJETOS E PROGRAMAS'!AC164),"0,00")</f>
        <v/>
      </c>
      <c r="J161" t="str">
        <f>TEXT(IF('B - PROJETOS E PROGRAMAS'!A164="","",'B - PROJETOS E PROGRAMAS'!AD164),"0,00")</f>
        <v/>
      </c>
      <c r="K161" t="str">
        <f>TEXT(IF('B - PROJETOS E PROGRAMAS'!A164="","",'B - PROJETOS E PROGRAMAS'!AE164),"0,00")</f>
        <v/>
      </c>
    </row>
    <row r="162" spans="1:11">
      <c r="A162" t="str">
        <f>IF(D162="","",IF('A - IDENTIFICAÇÃO'!$C$7="","",'A - IDENTIFICAÇÃO'!$C$7))</f>
        <v/>
      </c>
      <c r="B162" t="str">
        <f>IF(D162="","",IF('A - IDENTIFICAÇÃO'!$P$15="","",'A - IDENTIFICAÇÃO'!$P$15))</f>
        <v/>
      </c>
      <c r="C162" t="str">
        <f>IF(D162="","",TEXT(IF('A - IDENTIFICAÇÃO'!$C$2="","",'A - IDENTIFICAÇÃO'!$C$2),"0000"))</f>
        <v/>
      </c>
      <c r="D162" t="str">
        <f>IF('B - PROJETOS E PROGRAMAS'!A165="","",'B - PROJETOS E PROGRAMAS'!A165)</f>
        <v/>
      </c>
      <c r="E162" t="str">
        <f>TEXT(IF('B - PROJETOS E PROGRAMAS'!B165="","",'B - PROJETOS E PROGRAMAS'!B165),"DD/MM/AAAA")</f>
        <v/>
      </c>
      <c r="F162" t="str">
        <f>TEXT(IF('B - PROJETOS E PROGRAMAS'!C165="","",'B - PROJETOS E PROGRAMAS'!C165),"DD/MM/AAAA")</f>
        <v/>
      </c>
      <c r="G162" t="str">
        <f>IF(OR('B - PROJETOS E PROGRAMAS'!D165="SIM",'B - PROJETOS E PROGRAMAS'!D165="S"),"S",IF(OR('B - PROJETOS E PROGRAMAS'!D165="NÃO",'B - PROJETOS E PROGRAMAS'!D165="N"),"N",""))</f>
        <v/>
      </c>
      <c r="H162" t="str">
        <f>TEXT(IF('B - PROJETOS E PROGRAMAS'!A165="","",'B - PROJETOS E PROGRAMAS'!AB165),"0,00")</f>
        <v/>
      </c>
      <c r="I162" t="str">
        <f>TEXT(IF('B - PROJETOS E PROGRAMAS'!A165="","",'B - PROJETOS E PROGRAMAS'!AC165),"0,00")</f>
        <v/>
      </c>
      <c r="J162" t="str">
        <f>TEXT(IF('B - PROJETOS E PROGRAMAS'!A165="","",'B - PROJETOS E PROGRAMAS'!AD165),"0,00")</f>
        <v/>
      </c>
      <c r="K162" t="str">
        <f>TEXT(IF('B - PROJETOS E PROGRAMAS'!A165="","",'B - PROJETOS E PROGRAMAS'!AE165),"0,00")</f>
        <v/>
      </c>
    </row>
    <row r="163" spans="1:11">
      <c r="A163" t="str">
        <f>IF(D163="","",IF('A - IDENTIFICAÇÃO'!$C$7="","",'A - IDENTIFICAÇÃO'!$C$7))</f>
        <v/>
      </c>
      <c r="B163" t="str">
        <f>IF(D163="","",IF('A - IDENTIFICAÇÃO'!$P$15="","",'A - IDENTIFICAÇÃO'!$P$15))</f>
        <v/>
      </c>
      <c r="C163" t="str">
        <f>IF(D163="","",TEXT(IF('A - IDENTIFICAÇÃO'!$C$2="","",'A - IDENTIFICAÇÃO'!$C$2),"0000"))</f>
        <v/>
      </c>
      <c r="D163" t="str">
        <f>IF('B - PROJETOS E PROGRAMAS'!A166="","",'B - PROJETOS E PROGRAMAS'!A166)</f>
        <v/>
      </c>
      <c r="E163" t="str">
        <f>TEXT(IF('B - PROJETOS E PROGRAMAS'!B166="","",'B - PROJETOS E PROGRAMAS'!B166),"DD/MM/AAAA")</f>
        <v/>
      </c>
      <c r="F163" t="str">
        <f>TEXT(IF('B - PROJETOS E PROGRAMAS'!C166="","",'B - PROJETOS E PROGRAMAS'!C166),"DD/MM/AAAA")</f>
        <v/>
      </c>
      <c r="G163" t="str">
        <f>IF(OR('B - PROJETOS E PROGRAMAS'!D166="SIM",'B - PROJETOS E PROGRAMAS'!D166="S"),"S",IF(OR('B - PROJETOS E PROGRAMAS'!D166="NÃO",'B - PROJETOS E PROGRAMAS'!D166="N"),"N",""))</f>
        <v/>
      </c>
      <c r="H163" t="str">
        <f>TEXT(IF('B - PROJETOS E PROGRAMAS'!A166="","",'B - PROJETOS E PROGRAMAS'!AB166),"0,00")</f>
        <v/>
      </c>
      <c r="I163" t="str">
        <f>TEXT(IF('B - PROJETOS E PROGRAMAS'!A166="","",'B - PROJETOS E PROGRAMAS'!AC166),"0,00")</f>
        <v/>
      </c>
      <c r="J163" t="str">
        <f>TEXT(IF('B - PROJETOS E PROGRAMAS'!A166="","",'B - PROJETOS E PROGRAMAS'!AD166),"0,00")</f>
        <v/>
      </c>
      <c r="K163" t="str">
        <f>TEXT(IF('B - PROJETOS E PROGRAMAS'!A166="","",'B - PROJETOS E PROGRAMAS'!AE166),"0,00")</f>
        <v/>
      </c>
    </row>
    <row r="164" spans="1:11">
      <c r="A164" t="str">
        <f>IF(D164="","",IF('A - IDENTIFICAÇÃO'!$C$7="","",'A - IDENTIFICAÇÃO'!$C$7))</f>
        <v/>
      </c>
      <c r="B164" t="str">
        <f>IF(D164="","",IF('A - IDENTIFICAÇÃO'!$P$15="","",'A - IDENTIFICAÇÃO'!$P$15))</f>
        <v/>
      </c>
      <c r="C164" t="str">
        <f>IF(D164="","",TEXT(IF('A - IDENTIFICAÇÃO'!$C$2="","",'A - IDENTIFICAÇÃO'!$C$2),"0000"))</f>
        <v/>
      </c>
      <c r="D164" t="str">
        <f>IF('B - PROJETOS E PROGRAMAS'!A167="","",'B - PROJETOS E PROGRAMAS'!A167)</f>
        <v/>
      </c>
      <c r="E164" t="str">
        <f>TEXT(IF('B - PROJETOS E PROGRAMAS'!B167="","",'B - PROJETOS E PROGRAMAS'!B167),"DD/MM/AAAA")</f>
        <v/>
      </c>
      <c r="F164" t="str">
        <f>TEXT(IF('B - PROJETOS E PROGRAMAS'!C167="","",'B - PROJETOS E PROGRAMAS'!C167),"DD/MM/AAAA")</f>
        <v/>
      </c>
      <c r="G164" t="str">
        <f>IF(OR('B - PROJETOS E PROGRAMAS'!D167="SIM",'B - PROJETOS E PROGRAMAS'!D167="S"),"S",IF(OR('B - PROJETOS E PROGRAMAS'!D167="NÃO",'B - PROJETOS E PROGRAMAS'!D167="N"),"N",""))</f>
        <v/>
      </c>
      <c r="H164" t="str">
        <f>TEXT(IF('B - PROJETOS E PROGRAMAS'!A167="","",'B - PROJETOS E PROGRAMAS'!AB167),"0,00")</f>
        <v/>
      </c>
      <c r="I164" t="str">
        <f>TEXT(IF('B - PROJETOS E PROGRAMAS'!A167="","",'B - PROJETOS E PROGRAMAS'!AC167),"0,00")</f>
        <v/>
      </c>
      <c r="J164" t="str">
        <f>TEXT(IF('B - PROJETOS E PROGRAMAS'!A167="","",'B - PROJETOS E PROGRAMAS'!AD167),"0,00")</f>
        <v/>
      </c>
      <c r="K164" t="str">
        <f>TEXT(IF('B - PROJETOS E PROGRAMAS'!A167="","",'B - PROJETOS E PROGRAMAS'!AE167),"0,00")</f>
        <v/>
      </c>
    </row>
    <row r="165" spans="1:11">
      <c r="A165" t="str">
        <f>IF(D165="","",IF('A - IDENTIFICAÇÃO'!$C$7="","",'A - IDENTIFICAÇÃO'!$C$7))</f>
        <v/>
      </c>
      <c r="B165" t="str">
        <f>IF(D165="","",IF('A - IDENTIFICAÇÃO'!$P$15="","",'A - IDENTIFICAÇÃO'!$P$15))</f>
        <v/>
      </c>
      <c r="C165" t="str">
        <f>IF(D165="","",TEXT(IF('A - IDENTIFICAÇÃO'!$C$2="","",'A - IDENTIFICAÇÃO'!$C$2),"0000"))</f>
        <v/>
      </c>
      <c r="D165" t="str">
        <f>IF('B - PROJETOS E PROGRAMAS'!A168="","",'B - PROJETOS E PROGRAMAS'!A168)</f>
        <v/>
      </c>
      <c r="E165" t="str">
        <f>TEXT(IF('B - PROJETOS E PROGRAMAS'!B168="","",'B - PROJETOS E PROGRAMAS'!B168),"DD/MM/AAAA")</f>
        <v/>
      </c>
      <c r="F165" t="str">
        <f>TEXT(IF('B - PROJETOS E PROGRAMAS'!C168="","",'B - PROJETOS E PROGRAMAS'!C168),"DD/MM/AAAA")</f>
        <v/>
      </c>
      <c r="G165" t="str">
        <f>IF(OR('B - PROJETOS E PROGRAMAS'!D168="SIM",'B - PROJETOS E PROGRAMAS'!D168="S"),"S",IF(OR('B - PROJETOS E PROGRAMAS'!D168="NÃO",'B - PROJETOS E PROGRAMAS'!D168="N"),"N",""))</f>
        <v/>
      </c>
      <c r="H165" t="str">
        <f>TEXT(IF('B - PROJETOS E PROGRAMAS'!A168="","",'B - PROJETOS E PROGRAMAS'!AB168),"0,00")</f>
        <v/>
      </c>
      <c r="I165" t="str">
        <f>TEXT(IF('B - PROJETOS E PROGRAMAS'!A168="","",'B - PROJETOS E PROGRAMAS'!AC168),"0,00")</f>
        <v/>
      </c>
      <c r="J165" t="str">
        <f>TEXT(IF('B - PROJETOS E PROGRAMAS'!A168="","",'B - PROJETOS E PROGRAMAS'!AD168),"0,00")</f>
        <v/>
      </c>
      <c r="K165" t="str">
        <f>TEXT(IF('B - PROJETOS E PROGRAMAS'!A168="","",'B - PROJETOS E PROGRAMAS'!AE168),"0,00")</f>
        <v/>
      </c>
    </row>
    <row r="166" spans="1:11">
      <c r="A166" t="str">
        <f>IF(D166="","",IF('A - IDENTIFICAÇÃO'!$C$7="","",'A - IDENTIFICAÇÃO'!$C$7))</f>
        <v/>
      </c>
      <c r="B166" t="str">
        <f>IF(D166="","",IF('A - IDENTIFICAÇÃO'!$P$15="","",'A - IDENTIFICAÇÃO'!$P$15))</f>
        <v/>
      </c>
      <c r="C166" t="str">
        <f>IF(D166="","",TEXT(IF('A - IDENTIFICAÇÃO'!$C$2="","",'A - IDENTIFICAÇÃO'!$C$2),"0000"))</f>
        <v/>
      </c>
      <c r="D166" t="str">
        <f>IF('B - PROJETOS E PROGRAMAS'!A169="","",'B - PROJETOS E PROGRAMAS'!A169)</f>
        <v/>
      </c>
      <c r="E166" t="str">
        <f>TEXT(IF('B - PROJETOS E PROGRAMAS'!B169="","",'B - PROJETOS E PROGRAMAS'!B169),"DD/MM/AAAA")</f>
        <v/>
      </c>
      <c r="F166" t="str">
        <f>TEXT(IF('B - PROJETOS E PROGRAMAS'!C169="","",'B - PROJETOS E PROGRAMAS'!C169),"DD/MM/AAAA")</f>
        <v/>
      </c>
      <c r="G166" t="str">
        <f>IF(OR('B - PROJETOS E PROGRAMAS'!D169="SIM",'B - PROJETOS E PROGRAMAS'!D169="S"),"S",IF(OR('B - PROJETOS E PROGRAMAS'!D169="NÃO",'B - PROJETOS E PROGRAMAS'!D169="N"),"N",""))</f>
        <v/>
      </c>
      <c r="H166" t="str">
        <f>TEXT(IF('B - PROJETOS E PROGRAMAS'!A169="","",'B - PROJETOS E PROGRAMAS'!AB169),"0,00")</f>
        <v/>
      </c>
      <c r="I166" t="str">
        <f>TEXT(IF('B - PROJETOS E PROGRAMAS'!A169="","",'B - PROJETOS E PROGRAMAS'!AC169),"0,00")</f>
        <v/>
      </c>
      <c r="J166" t="str">
        <f>TEXT(IF('B - PROJETOS E PROGRAMAS'!A169="","",'B - PROJETOS E PROGRAMAS'!AD169),"0,00")</f>
        <v/>
      </c>
      <c r="K166" t="str">
        <f>TEXT(IF('B - PROJETOS E PROGRAMAS'!A169="","",'B - PROJETOS E PROGRAMAS'!AE169),"0,00")</f>
        <v/>
      </c>
    </row>
    <row r="167" spans="1:11">
      <c r="A167" t="str">
        <f>IF(D167="","",IF('A - IDENTIFICAÇÃO'!$C$7="","",'A - IDENTIFICAÇÃO'!$C$7))</f>
        <v/>
      </c>
      <c r="B167" t="str">
        <f>IF(D167="","",IF('A - IDENTIFICAÇÃO'!$P$15="","",'A - IDENTIFICAÇÃO'!$P$15))</f>
        <v/>
      </c>
      <c r="C167" t="str">
        <f>IF(D167="","",TEXT(IF('A - IDENTIFICAÇÃO'!$C$2="","",'A - IDENTIFICAÇÃO'!$C$2),"0000"))</f>
        <v/>
      </c>
      <c r="D167" t="str">
        <f>IF('B - PROJETOS E PROGRAMAS'!A170="","",'B - PROJETOS E PROGRAMAS'!A170)</f>
        <v/>
      </c>
      <c r="E167" t="str">
        <f>TEXT(IF('B - PROJETOS E PROGRAMAS'!B170="","",'B - PROJETOS E PROGRAMAS'!B170),"DD/MM/AAAA")</f>
        <v/>
      </c>
      <c r="F167" t="str">
        <f>TEXT(IF('B - PROJETOS E PROGRAMAS'!C170="","",'B - PROJETOS E PROGRAMAS'!C170),"DD/MM/AAAA")</f>
        <v/>
      </c>
      <c r="G167" t="str">
        <f>IF(OR('B - PROJETOS E PROGRAMAS'!D170="SIM",'B - PROJETOS E PROGRAMAS'!D170="S"),"S",IF(OR('B - PROJETOS E PROGRAMAS'!D170="NÃO",'B - PROJETOS E PROGRAMAS'!D170="N"),"N",""))</f>
        <v/>
      </c>
      <c r="H167" t="str">
        <f>TEXT(IF('B - PROJETOS E PROGRAMAS'!A170="","",'B - PROJETOS E PROGRAMAS'!AB170),"0,00")</f>
        <v/>
      </c>
      <c r="I167" t="str">
        <f>TEXT(IF('B - PROJETOS E PROGRAMAS'!A170="","",'B - PROJETOS E PROGRAMAS'!AC170),"0,00")</f>
        <v/>
      </c>
      <c r="J167" t="str">
        <f>TEXT(IF('B - PROJETOS E PROGRAMAS'!A170="","",'B - PROJETOS E PROGRAMAS'!AD170),"0,00")</f>
        <v/>
      </c>
      <c r="K167" t="str">
        <f>TEXT(IF('B - PROJETOS E PROGRAMAS'!A170="","",'B - PROJETOS E PROGRAMAS'!AE170),"0,00")</f>
        <v/>
      </c>
    </row>
    <row r="168" spans="1:11">
      <c r="A168" t="str">
        <f>IF(D168="","",IF('A - IDENTIFICAÇÃO'!$C$7="","",'A - IDENTIFICAÇÃO'!$C$7))</f>
        <v/>
      </c>
      <c r="B168" t="str">
        <f>IF(D168="","",IF('A - IDENTIFICAÇÃO'!$P$15="","",'A - IDENTIFICAÇÃO'!$P$15))</f>
        <v/>
      </c>
      <c r="C168" t="str">
        <f>IF(D168="","",TEXT(IF('A - IDENTIFICAÇÃO'!$C$2="","",'A - IDENTIFICAÇÃO'!$C$2),"0000"))</f>
        <v/>
      </c>
      <c r="D168" t="str">
        <f>IF('B - PROJETOS E PROGRAMAS'!A171="","",'B - PROJETOS E PROGRAMAS'!A171)</f>
        <v/>
      </c>
      <c r="E168" t="str">
        <f>TEXT(IF('B - PROJETOS E PROGRAMAS'!B171="","",'B - PROJETOS E PROGRAMAS'!B171),"DD/MM/AAAA")</f>
        <v/>
      </c>
      <c r="F168" t="str">
        <f>TEXT(IF('B - PROJETOS E PROGRAMAS'!C171="","",'B - PROJETOS E PROGRAMAS'!C171),"DD/MM/AAAA")</f>
        <v/>
      </c>
      <c r="G168" t="str">
        <f>IF(OR('B - PROJETOS E PROGRAMAS'!D171="SIM",'B - PROJETOS E PROGRAMAS'!D171="S"),"S",IF(OR('B - PROJETOS E PROGRAMAS'!D171="NÃO",'B - PROJETOS E PROGRAMAS'!D171="N"),"N",""))</f>
        <v/>
      </c>
      <c r="H168" t="str">
        <f>TEXT(IF('B - PROJETOS E PROGRAMAS'!A171="","",'B - PROJETOS E PROGRAMAS'!AB171),"0,00")</f>
        <v/>
      </c>
      <c r="I168" t="str">
        <f>TEXT(IF('B - PROJETOS E PROGRAMAS'!A171="","",'B - PROJETOS E PROGRAMAS'!AC171),"0,00")</f>
        <v/>
      </c>
      <c r="J168" t="str">
        <f>TEXT(IF('B - PROJETOS E PROGRAMAS'!A171="","",'B - PROJETOS E PROGRAMAS'!AD171),"0,00")</f>
        <v/>
      </c>
      <c r="K168" t="str">
        <f>TEXT(IF('B - PROJETOS E PROGRAMAS'!A171="","",'B - PROJETOS E PROGRAMAS'!AE171),"0,00")</f>
        <v/>
      </c>
    </row>
    <row r="169" spans="1:11">
      <c r="A169" t="str">
        <f>IF(D169="","",IF('A - IDENTIFICAÇÃO'!$C$7="","",'A - IDENTIFICAÇÃO'!$C$7))</f>
        <v/>
      </c>
      <c r="B169" t="str">
        <f>IF(D169="","",IF('A - IDENTIFICAÇÃO'!$P$15="","",'A - IDENTIFICAÇÃO'!$P$15))</f>
        <v/>
      </c>
      <c r="C169" t="str">
        <f>IF(D169="","",TEXT(IF('A - IDENTIFICAÇÃO'!$C$2="","",'A - IDENTIFICAÇÃO'!$C$2),"0000"))</f>
        <v/>
      </c>
      <c r="D169" t="str">
        <f>IF('B - PROJETOS E PROGRAMAS'!A172="","",'B - PROJETOS E PROGRAMAS'!A172)</f>
        <v/>
      </c>
      <c r="E169" t="str">
        <f>TEXT(IF('B - PROJETOS E PROGRAMAS'!B172="","",'B - PROJETOS E PROGRAMAS'!B172),"DD/MM/AAAA")</f>
        <v/>
      </c>
      <c r="F169" t="str">
        <f>TEXT(IF('B - PROJETOS E PROGRAMAS'!C172="","",'B - PROJETOS E PROGRAMAS'!C172),"DD/MM/AAAA")</f>
        <v/>
      </c>
      <c r="G169" t="str">
        <f>IF(OR('B - PROJETOS E PROGRAMAS'!D172="SIM",'B - PROJETOS E PROGRAMAS'!D172="S"),"S",IF(OR('B - PROJETOS E PROGRAMAS'!D172="NÃO",'B - PROJETOS E PROGRAMAS'!D172="N"),"N",""))</f>
        <v/>
      </c>
      <c r="H169" t="str">
        <f>TEXT(IF('B - PROJETOS E PROGRAMAS'!A172="","",'B - PROJETOS E PROGRAMAS'!AB172),"0,00")</f>
        <v/>
      </c>
      <c r="I169" t="str">
        <f>TEXT(IF('B - PROJETOS E PROGRAMAS'!A172="","",'B - PROJETOS E PROGRAMAS'!AC172),"0,00")</f>
        <v/>
      </c>
      <c r="J169" t="str">
        <f>TEXT(IF('B - PROJETOS E PROGRAMAS'!A172="","",'B - PROJETOS E PROGRAMAS'!AD172),"0,00")</f>
        <v/>
      </c>
      <c r="K169" t="str">
        <f>TEXT(IF('B - PROJETOS E PROGRAMAS'!A172="","",'B - PROJETOS E PROGRAMAS'!AE172),"0,00")</f>
        <v/>
      </c>
    </row>
    <row r="170" spans="1:11">
      <c r="A170" t="str">
        <f>IF(D170="","",IF('A - IDENTIFICAÇÃO'!$C$7="","",'A - IDENTIFICAÇÃO'!$C$7))</f>
        <v/>
      </c>
      <c r="B170" t="str">
        <f>IF(D170="","",IF('A - IDENTIFICAÇÃO'!$P$15="","",'A - IDENTIFICAÇÃO'!$P$15))</f>
        <v/>
      </c>
      <c r="C170" t="str">
        <f>IF(D170="","",TEXT(IF('A - IDENTIFICAÇÃO'!$C$2="","",'A - IDENTIFICAÇÃO'!$C$2),"0000"))</f>
        <v/>
      </c>
      <c r="D170" t="str">
        <f>IF('B - PROJETOS E PROGRAMAS'!A173="","",'B - PROJETOS E PROGRAMAS'!A173)</f>
        <v/>
      </c>
      <c r="E170" t="str">
        <f>TEXT(IF('B - PROJETOS E PROGRAMAS'!B173="","",'B - PROJETOS E PROGRAMAS'!B173),"DD/MM/AAAA")</f>
        <v/>
      </c>
      <c r="F170" t="str">
        <f>TEXT(IF('B - PROJETOS E PROGRAMAS'!C173="","",'B - PROJETOS E PROGRAMAS'!C173),"DD/MM/AAAA")</f>
        <v/>
      </c>
      <c r="G170" t="str">
        <f>IF(OR('B - PROJETOS E PROGRAMAS'!D173="SIM",'B - PROJETOS E PROGRAMAS'!D173="S"),"S",IF(OR('B - PROJETOS E PROGRAMAS'!D173="NÃO",'B - PROJETOS E PROGRAMAS'!D173="N"),"N",""))</f>
        <v/>
      </c>
      <c r="H170" t="str">
        <f>TEXT(IF('B - PROJETOS E PROGRAMAS'!A173="","",'B - PROJETOS E PROGRAMAS'!AB173),"0,00")</f>
        <v/>
      </c>
      <c r="I170" t="str">
        <f>TEXT(IF('B - PROJETOS E PROGRAMAS'!A173="","",'B - PROJETOS E PROGRAMAS'!AC173),"0,00")</f>
        <v/>
      </c>
      <c r="J170" t="str">
        <f>TEXT(IF('B - PROJETOS E PROGRAMAS'!A173="","",'B - PROJETOS E PROGRAMAS'!AD173),"0,00")</f>
        <v/>
      </c>
      <c r="K170" t="str">
        <f>TEXT(IF('B - PROJETOS E PROGRAMAS'!A173="","",'B - PROJETOS E PROGRAMAS'!AE173),"0,00")</f>
        <v/>
      </c>
    </row>
    <row r="171" spans="1:11">
      <c r="A171" t="str">
        <f>IF(D171="","",IF('A - IDENTIFICAÇÃO'!$C$7="","",'A - IDENTIFICAÇÃO'!$C$7))</f>
        <v/>
      </c>
      <c r="B171" t="str">
        <f>IF(D171="","",IF('A - IDENTIFICAÇÃO'!$P$15="","",'A - IDENTIFICAÇÃO'!$P$15))</f>
        <v/>
      </c>
      <c r="C171" t="str">
        <f>IF(D171="","",TEXT(IF('A - IDENTIFICAÇÃO'!$C$2="","",'A - IDENTIFICAÇÃO'!$C$2),"0000"))</f>
        <v/>
      </c>
      <c r="D171" t="str">
        <f>IF('B - PROJETOS E PROGRAMAS'!A174="","",'B - PROJETOS E PROGRAMAS'!A174)</f>
        <v/>
      </c>
      <c r="E171" t="str">
        <f>TEXT(IF('B - PROJETOS E PROGRAMAS'!B174="","",'B - PROJETOS E PROGRAMAS'!B174),"DD/MM/AAAA")</f>
        <v/>
      </c>
      <c r="F171" t="str">
        <f>TEXT(IF('B - PROJETOS E PROGRAMAS'!C174="","",'B - PROJETOS E PROGRAMAS'!C174),"DD/MM/AAAA")</f>
        <v/>
      </c>
      <c r="G171" t="str">
        <f>IF(OR('B - PROJETOS E PROGRAMAS'!D174="SIM",'B - PROJETOS E PROGRAMAS'!D174="S"),"S",IF(OR('B - PROJETOS E PROGRAMAS'!D174="NÃO",'B - PROJETOS E PROGRAMAS'!D174="N"),"N",""))</f>
        <v/>
      </c>
      <c r="H171" t="str">
        <f>TEXT(IF('B - PROJETOS E PROGRAMAS'!A174="","",'B - PROJETOS E PROGRAMAS'!AB174),"0,00")</f>
        <v/>
      </c>
      <c r="I171" t="str">
        <f>TEXT(IF('B - PROJETOS E PROGRAMAS'!A174="","",'B - PROJETOS E PROGRAMAS'!AC174),"0,00")</f>
        <v/>
      </c>
      <c r="J171" t="str">
        <f>TEXT(IF('B - PROJETOS E PROGRAMAS'!A174="","",'B - PROJETOS E PROGRAMAS'!AD174),"0,00")</f>
        <v/>
      </c>
      <c r="K171" t="str">
        <f>TEXT(IF('B - PROJETOS E PROGRAMAS'!A174="","",'B - PROJETOS E PROGRAMAS'!AE174),"0,00")</f>
        <v/>
      </c>
    </row>
    <row r="172" spans="1:11">
      <c r="A172" t="str">
        <f>IF(D172="","",IF('A - IDENTIFICAÇÃO'!$C$7="","",'A - IDENTIFICAÇÃO'!$C$7))</f>
        <v/>
      </c>
      <c r="B172" t="str">
        <f>IF(D172="","",IF('A - IDENTIFICAÇÃO'!$P$15="","",'A - IDENTIFICAÇÃO'!$P$15))</f>
        <v/>
      </c>
      <c r="C172" t="str">
        <f>IF(D172="","",TEXT(IF('A - IDENTIFICAÇÃO'!$C$2="","",'A - IDENTIFICAÇÃO'!$C$2),"0000"))</f>
        <v/>
      </c>
      <c r="D172" t="str">
        <f>IF('B - PROJETOS E PROGRAMAS'!A175="","",'B - PROJETOS E PROGRAMAS'!A175)</f>
        <v/>
      </c>
      <c r="E172" t="str">
        <f>TEXT(IF('B - PROJETOS E PROGRAMAS'!B175="","",'B - PROJETOS E PROGRAMAS'!B175),"DD/MM/AAAA")</f>
        <v/>
      </c>
      <c r="F172" t="str">
        <f>TEXT(IF('B - PROJETOS E PROGRAMAS'!C175="","",'B - PROJETOS E PROGRAMAS'!C175),"DD/MM/AAAA")</f>
        <v/>
      </c>
      <c r="G172" t="str">
        <f>IF(OR('B - PROJETOS E PROGRAMAS'!D175="SIM",'B - PROJETOS E PROGRAMAS'!D175="S"),"S",IF(OR('B - PROJETOS E PROGRAMAS'!D175="NÃO",'B - PROJETOS E PROGRAMAS'!D175="N"),"N",""))</f>
        <v/>
      </c>
      <c r="H172" t="str">
        <f>TEXT(IF('B - PROJETOS E PROGRAMAS'!A175="","",'B - PROJETOS E PROGRAMAS'!AB175),"0,00")</f>
        <v/>
      </c>
      <c r="I172" t="str">
        <f>TEXT(IF('B - PROJETOS E PROGRAMAS'!A175="","",'B - PROJETOS E PROGRAMAS'!AC175),"0,00")</f>
        <v/>
      </c>
      <c r="J172" t="str">
        <f>TEXT(IF('B - PROJETOS E PROGRAMAS'!A175="","",'B - PROJETOS E PROGRAMAS'!AD175),"0,00")</f>
        <v/>
      </c>
      <c r="K172" t="str">
        <f>TEXT(IF('B - PROJETOS E PROGRAMAS'!A175="","",'B - PROJETOS E PROGRAMAS'!AE175),"0,00")</f>
        <v/>
      </c>
    </row>
    <row r="173" spans="1:11">
      <c r="A173" t="str">
        <f>IF(D173="","",IF('A - IDENTIFICAÇÃO'!$C$7="","",'A - IDENTIFICAÇÃO'!$C$7))</f>
        <v/>
      </c>
      <c r="B173" t="str">
        <f>IF(D173="","",IF('A - IDENTIFICAÇÃO'!$P$15="","",'A - IDENTIFICAÇÃO'!$P$15))</f>
        <v/>
      </c>
      <c r="C173" t="str">
        <f>IF(D173="","",TEXT(IF('A - IDENTIFICAÇÃO'!$C$2="","",'A - IDENTIFICAÇÃO'!$C$2),"0000"))</f>
        <v/>
      </c>
      <c r="D173" t="str">
        <f>IF('B - PROJETOS E PROGRAMAS'!A176="","",'B - PROJETOS E PROGRAMAS'!A176)</f>
        <v/>
      </c>
      <c r="E173" t="str">
        <f>TEXT(IF('B - PROJETOS E PROGRAMAS'!B176="","",'B - PROJETOS E PROGRAMAS'!B176),"DD/MM/AAAA")</f>
        <v/>
      </c>
      <c r="F173" t="str">
        <f>TEXT(IF('B - PROJETOS E PROGRAMAS'!C176="","",'B - PROJETOS E PROGRAMAS'!C176),"DD/MM/AAAA")</f>
        <v/>
      </c>
      <c r="G173" t="str">
        <f>IF(OR('B - PROJETOS E PROGRAMAS'!D176="SIM",'B - PROJETOS E PROGRAMAS'!D176="S"),"S",IF(OR('B - PROJETOS E PROGRAMAS'!D176="NÃO",'B - PROJETOS E PROGRAMAS'!D176="N"),"N",""))</f>
        <v/>
      </c>
      <c r="H173" t="str">
        <f>TEXT(IF('B - PROJETOS E PROGRAMAS'!A176="","",'B - PROJETOS E PROGRAMAS'!AB176),"0,00")</f>
        <v/>
      </c>
      <c r="I173" t="str">
        <f>TEXT(IF('B - PROJETOS E PROGRAMAS'!A176="","",'B - PROJETOS E PROGRAMAS'!AC176),"0,00")</f>
        <v/>
      </c>
      <c r="J173" t="str">
        <f>TEXT(IF('B - PROJETOS E PROGRAMAS'!A176="","",'B - PROJETOS E PROGRAMAS'!AD176),"0,00")</f>
        <v/>
      </c>
      <c r="K173" t="str">
        <f>TEXT(IF('B - PROJETOS E PROGRAMAS'!A176="","",'B - PROJETOS E PROGRAMAS'!AE176),"0,00")</f>
        <v/>
      </c>
    </row>
    <row r="174" spans="1:11">
      <c r="A174" t="str">
        <f>IF(D174="","",IF('A - IDENTIFICAÇÃO'!$C$7="","",'A - IDENTIFICAÇÃO'!$C$7))</f>
        <v/>
      </c>
      <c r="B174" t="str">
        <f>IF(D174="","",IF('A - IDENTIFICAÇÃO'!$P$15="","",'A - IDENTIFICAÇÃO'!$P$15))</f>
        <v/>
      </c>
      <c r="C174" t="str">
        <f>IF(D174="","",TEXT(IF('A - IDENTIFICAÇÃO'!$C$2="","",'A - IDENTIFICAÇÃO'!$C$2),"0000"))</f>
        <v/>
      </c>
      <c r="D174" t="str">
        <f>IF('B - PROJETOS E PROGRAMAS'!A177="","",'B - PROJETOS E PROGRAMAS'!A177)</f>
        <v/>
      </c>
      <c r="E174" t="str">
        <f>TEXT(IF('B - PROJETOS E PROGRAMAS'!B177="","",'B - PROJETOS E PROGRAMAS'!B177),"DD/MM/AAAA")</f>
        <v/>
      </c>
      <c r="F174" t="str">
        <f>TEXT(IF('B - PROJETOS E PROGRAMAS'!C177="","",'B - PROJETOS E PROGRAMAS'!C177),"DD/MM/AAAA")</f>
        <v/>
      </c>
      <c r="G174" t="str">
        <f>IF(OR('B - PROJETOS E PROGRAMAS'!D177="SIM",'B - PROJETOS E PROGRAMAS'!D177="S"),"S",IF(OR('B - PROJETOS E PROGRAMAS'!D177="NÃO",'B - PROJETOS E PROGRAMAS'!D177="N"),"N",""))</f>
        <v/>
      </c>
      <c r="H174" t="str">
        <f>TEXT(IF('B - PROJETOS E PROGRAMAS'!A177="","",'B - PROJETOS E PROGRAMAS'!AB177),"0,00")</f>
        <v/>
      </c>
      <c r="I174" t="str">
        <f>TEXT(IF('B - PROJETOS E PROGRAMAS'!A177="","",'B - PROJETOS E PROGRAMAS'!AC177),"0,00")</f>
        <v/>
      </c>
      <c r="J174" t="str">
        <f>TEXT(IF('B - PROJETOS E PROGRAMAS'!A177="","",'B - PROJETOS E PROGRAMAS'!AD177),"0,00")</f>
        <v/>
      </c>
      <c r="K174" t="str">
        <f>TEXT(IF('B - PROJETOS E PROGRAMAS'!A177="","",'B - PROJETOS E PROGRAMAS'!AE177),"0,00")</f>
        <v/>
      </c>
    </row>
    <row r="175" spans="1:11">
      <c r="A175" t="str">
        <f>IF(D175="","",IF('A - IDENTIFICAÇÃO'!$C$7="","",'A - IDENTIFICAÇÃO'!$C$7))</f>
        <v/>
      </c>
      <c r="B175" t="str">
        <f>IF(D175="","",IF('A - IDENTIFICAÇÃO'!$P$15="","",'A - IDENTIFICAÇÃO'!$P$15))</f>
        <v/>
      </c>
      <c r="C175" t="str">
        <f>IF(D175="","",TEXT(IF('A - IDENTIFICAÇÃO'!$C$2="","",'A - IDENTIFICAÇÃO'!$C$2),"0000"))</f>
        <v/>
      </c>
      <c r="D175" t="str">
        <f>IF('B - PROJETOS E PROGRAMAS'!A178="","",'B - PROJETOS E PROGRAMAS'!A178)</f>
        <v/>
      </c>
      <c r="E175" t="str">
        <f>TEXT(IF('B - PROJETOS E PROGRAMAS'!B178="","",'B - PROJETOS E PROGRAMAS'!B178),"DD/MM/AAAA")</f>
        <v/>
      </c>
      <c r="F175" t="str">
        <f>TEXT(IF('B - PROJETOS E PROGRAMAS'!C178="","",'B - PROJETOS E PROGRAMAS'!C178),"DD/MM/AAAA")</f>
        <v/>
      </c>
      <c r="G175" t="str">
        <f>IF(OR('B - PROJETOS E PROGRAMAS'!D178="SIM",'B - PROJETOS E PROGRAMAS'!D178="S"),"S",IF(OR('B - PROJETOS E PROGRAMAS'!D178="NÃO",'B - PROJETOS E PROGRAMAS'!D178="N"),"N",""))</f>
        <v/>
      </c>
      <c r="H175" t="str">
        <f>TEXT(IF('B - PROJETOS E PROGRAMAS'!A178="","",'B - PROJETOS E PROGRAMAS'!AB178),"0,00")</f>
        <v/>
      </c>
      <c r="I175" t="str">
        <f>TEXT(IF('B - PROJETOS E PROGRAMAS'!A178="","",'B - PROJETOS E PROGRAMAS'!AC178),"0,00")</f>
        <v/>
      </c>
      <c r="J175" t="str">
        <f>TEXT(IF('B - PROJETOS E PROGRAMAS'!A178="","",'B - PROJETOS E PROGRAMAS'!AD178),"0,00")</f>
        <v/>
      </c>
      <c r="K175" t="str">
        <f>TEXT(IF('B - PROJETOS E PROGRAMAS'!A178="","",'B - PROJETOS E PROGRAMAS'!AE178),"0,00")</f>
        <v/>
      </c>
    </row>
    <row r="176" spans="1:11">
      <c r="A176" t="str">
        <f>IF(D176="","",IF('A - IDENTIFICAÇÃO'!$C$7="","",'A - IDENTIFICAÇÃO'!$C$7))</f>
        <v/>
      </c>
      <c r="B176" t="str">
        <f>IF(D176="","",IF('A - IDENTIFICAÇÃO'!$P$15="","",'A - IDENTIFICAÇÃO'!$P$15))</f>
        <v/>
      </c>
      <c r="C176" t="str">
        <f>IF(D176="","",TEXT(IF('A - IDENTIFICAÇÃO'!$C$2="","",'A - IDENTIFICAÇÃO'!$C$2),"0000"))</f>
        <v/>
      </c>
      <c r="D176" t="str">
        <f>IF('B - PROJETOS E PROGRAMAS'!A179="","",'B - PROJETOS E PROGRAMAS'!A179)</f>
        <v/>
      </c>
      <c r="E176" t="str">
        <f>TEXT(IF('B - PROJETOS E PROGRAMAS'!B179="","",'B - PROJETOS E PROGRAMAS'!B179),"DD/MM/AAAA")</f>
        <v/>
      </c>
      <c r="F176" t="str">
        <f>TEXT(IF('B - PROJETOS E PROGRAMAS'!C179="","",'B - PROJETOS E PROGRAMAS'!C179),"DD/MM/AAAA")</f>
        <v/>
      </c>
      <c r="G176" t="str">
        <f>IF(OR('B - PROJETOS E PROGRAMAS'!D179="SIM",'B - PROJETOS E PROGRAMAS'!D179="S"),"S",IF(OR('B - PROJETOS E PROGRAMAS'!D179="NÃO",'B - PROJETOS E PROGRAMAS'!D179="N"),"N",""))</f>
        <v/>
      </c>
      <c r="H176" t="str">
        <f>TEXT(IF('B - PROJETOS E PROGRAMAS'!A179="","",'B - PROJETOS E PROGRAMAS'!AB179),"0,00")</f>
        <v/>
      </c>
      <c r="I176" t="str">
        <f>TEXT(IF('B - PROJETOS E PROGRAMAS'!A179="","",'B - PROJETOS E PROGRAMAS'!AC179),"0,00")</f>
        <v/>
      </c>
      <c r="J176" t="str">
        <f>TEXT(IF('B - PROJETOS E PROGRAMAS'!A179="","",'B - PROJETOS E PROGRAMAS'!AD179),"0,00")</f>
        <v/>
      </c>
      <c r="K176" t="str">
        <f>TEXT(IF('B - PROJETOS E PROGRAMAS'!A179="","",'B - PROJETOS E PROGRAMAS'!AE179),"0,00")</f>
        <v/>
      </c>
    </row>
    <row r="177" spans="1:11">
      <c r="A177" t="str">
        <f>IF(D177="","",IF('A - IDENTIFICAÇÃO'!$C$7="","",'A - IDENTIFICAÇÃO'!$C$7))</f>
        <v/>
      </c>
      <c r="B177" t="str">
        <f>IF(D177="","",IF('A - IDENTIFICAÇÃO'!$P$15="","",'A - IDENTIFICAÇÃO'!$P$15))</f>
        <v/>
      </c>
      <c r="C177" t="str">
        <f>IF(D177="","",TEXT(IF('A - IDENTIFICAÇÃO'!$C$2="","",'A - IDENTIFICAÇÃO'!$C$2),"0000"))</f>
        <v/>
      </c>
      <c r="D177" t="str">
        <f>IF('B - PROJETOS E PROGRAMAS'!A180="","",'B - PROJETOS E PROGRAMAS'!A180)</f>
        <v/>
      </c>
      <c r="E177" t="str">
        <f>TEXT(IF('B - PROJETOS E PROGRAMAS'!B180="","",'B - PROJETOS E PROGRAMAS'!B180),"DD/MM/AAAA")</f>
        <v/>
      </c>
      <c r="F177" t="str">
        <f>TEXT(IF('B - PROJETOS E PROGRAMAS'!C180="","",'B - PROJETOS E PROGRAMAS'!C180),"DD/MM/AAAA")</f>
        <v/>
      </c>
      <c r="G177" t="str">
        <f>IF(OR('B - PROJETOS E PROGRAMAS'!D180="SIM",'B - PROJETOS E PROGRAMAS'!D180="S"),"S",IF(OR('B - PROJETOS E PROGRAMAS'!D180="NÃO",'B - PROJETOS E PROGRAMAS'!D180="N"),"N",""))</f>
        <v/>
      </c>
      <c r="H177" t="str">
        <f>TEXT(IF('B - PROJETOS E PROGRAMAS'!A180="","",'B - PROJETOS E PROGRAMAS'!AB180),"0,00")</f>
        <v/>
      </c>
      <c r="I177" t="str">
        <f>TEXT(IF('B - PROJETOS E PROGRAMAS'!A180="","",'B - PROJETOS E PROGRAMAS'!AC180),"0,00")</f>
        <v/>
      </c>
      <c r="J177" t="str">
        <f>TEXT(IF('B - PROJETOS E PROGRAMAS'!A180="","",'B - PROJETOS E PROGRAMAS'!AD180),"0,00")</f>
        <v/>
      </c>
      <c r="K177" t="str">
        <f>TEXT(IF('B - PROJETOS E PROGRAMAS'!A180="","",'B - PROJETOS E PROGRAMAS'!AE180),"0,00")</f>
        <v/>
      </c>
    </row>
    <row r="178" spans="1:11">
      <c r="A178" t="str">
        <f>IF(D178="","",IF('A - IDENTIFICAÇÃO'!$C$7="","",'A - IDENTIFICAÇÃO'!$C$7))</f>
        <v/>
      </c>
      <c r="B178" t="str">
        <f>IF(D178="","",IF('A - IDENTIFICAÇÃO'!$P$15="","",'A - IDENTIFICAÇÃO'!$P$15))</f>
        <v/>
      </c>
      <c r="C178" t="str">
        <f>IF(D178="","",TEXT(IF('A - IDENTIFICAÇÃO'!$C$2="","",'A - IDENTIFICAÇÃO'!$C$2),"0000"))</f>
        <v/>
      </c>
      <c r="D178" t="str">
        <f>IF('B - PROJETOS E PROGRAMAS'!A181="","",'B - PROJETOS E PROGRAMAS'!A181)</f>
        <v/>
      </c>
      <c r="E178" t="str">
        <f>TEXT(IF('B - PROJETOS E PROGRAMAS'!B181="","",'B - PROJETOS E PROGRAMAS'!B181),"DD/MM/AAAA")</f>
        <v/>
      </c>
      <c r="F178" t="str">
        <f>TEXT(IF('B - PROJETOS E PROGRAMAS'!C181="","",'B - PROJETOS E PROGRAMAS'!C181),"DD/MM/AAAA")</f>
        <v/>
      </c>
      <c r="G178" t="str">
        <f>IF(OR('B - PROJETOS E PROGRAMAS'!D181="SIM",'B - PROJETOS E PROGRAMAS'!D181="S"),"S",IF(OR('B - PROJETOS E PROGRAMAS'!D181="NÃO",'B - PROJETOS E PROGRAMAS'!D181="N"),"N",""))</f>
        <v/>
      </c>
      <c r="H178" t="str">
        <f>TEXT(IF('B - PROJETOS E PROGRAMAS'!A181="","",'B - PROJETOS E PROGRAMAS'!AB181),"0,00")</f>
        <v/>
      </c>
      <c r="I178" t="str">
        <f>TEXT(IF('B - PROJETOS E PROGRAMAS'!A181="","",'B - PROJETOS E PROGRAMAS'!AC181),"0,00")</f>
        <v/>
      </c>
      <c r="J178" t="str">
        <f>TEXT(IF('B - PROJETOS E PROGRAMAS'!A181="","",'B - PROJETOS E PROGRAMAS'!AD181),"0,00")</f>
        <v/>
      </c>
      <c r="K178" t="str">
        <f>TEXT(IF('B - PROJETOS E PROGRAMAS'!A181="","",'B - PROJETOS E PROGRAMAS'!AE181),"0,00")</f>
        <v/>
      </c>
    </row>
    <row r="179" spans="1:11">
      <c r="A179" t="str">
        <f>IF(D179="","",IF('A - IDENTIFICAÇÃO'!$C$7="","",'A - IDENTIFICAÇÃO'!$C$7))</f>
        <v/>
      </c>
      <c r="B179" t="str">
        <f>IF(D179="","",IF('A - IDENTIFICAÇÃO'!$P$15="","",'A - IDENTIFICAÇÃO'!$P$15))</f>
        <v/>
      </c>
      <c r="C179" t="str">
        <f>IF(D179="","",TEXT(IF('A - IDENTIFICAÇÃO'!$C$2="","",'A - IDENTIFICAÇÃO'!$C$2),"0000"))</f>
        <v/>
      </c>
      <c r="D179" t="str">
        <f>IF('B - PROJETOS E PROGRAMAS'!A182="","",'B - PROJETOS E PROGRAMAS'!A182)</f>
        <v/>
      </c>
      <c r="E179" t="str">
        <f>TEXT(IF('B - PROJETOS E PROGRAMAS'!B182="","",'B - PROJETOS E PROGRAMAS'!B182),"DD/MM/AAAA")</f>
        <v/>
      </c>
      <c r="F179" t="str">
        <f>TEXT(IF('B - PROJETOS E PROGRAMAS'!C182="","",'B - PROJETOS E PROGRAMAS'!C182),"DD/MM/AAAA")</f>
        <v/>
      </c>
      <c r="G179" t="str">
        <f>IF(OR('B - PROJETOS E PROGRAMAS'!D182="SIM",'B - PROJETOS E PROGRAMAS'!D182="S"),"S",IF(OR('B - PROJETOS E PROGRAMAS'!D182="NÃO",'B - PROJETOS E PROGRAMAS'!D182="N"),"N",""))</f>
        <v/>
      </c>
      <c r="H179" t="str">
        <f>TEXT(IF('B - PROJETOS E PROGRAMAS'!A182="","",'B - PROJETOS E PROGRAMAS'!AB182),"0,00")</f>
        <v/>
      </c>
      <c r="I179" t="str">
        <f>TEXT(IF('B - PROJETOS E PROGRAMAS'!A182="","",'B - PROJETOS E PROGRAMAS'!AC182),"0,00")</f>
        <v/>
      </c>
      <c r="J179" t="str">
        <f>TEXT(IF('B - PROJETOS E PROGRAMAS'!A182="","",'B - PROJETOS E PROGRAMAS'!AD182),"0,00")</f>
        <v/>
      </c>
      <c r="K179" t="str">
        <f>TEXT(IF('B - PROJETOS E PROGRAMAS'!A182="","",'B - PROJETOS E PROGRAMAS'!AE182),"0,00")</f>
        <v/>
      </c>
    </row>
    <row r="180" spans="1:11">
      <c r="A180" t="str">
        <f>IF(D180="","",IF('A - IDENTIFICAÇÃO'!$C$7="","",'A - IDENTIFICAÇÃO'!$C$7))</f>
        <v/>
      </c>
      <c r="B180" t="str">
        <f>IF(D180="","",IF('A - IDENTIFICAÇÃO'!$P$15="","",'A - IDENTIFICAÇÃO'!$P$15))</f>
        <v/>
      </c>
      <c r="C180" t="str">
        <f>IF(D180="","",TEXT(IF('A - IDENTIFICAÇÃO'!$C$2="","",'A - IDENTIFICAÇÃO'!$C$2),"0000"))</f>
        <v/>
      </c>
      <c r="D180" t="str">
        <f>IF('B - PROJETOS E PROGRAMAS'!A183="","",'B - PROJETOS E PROGRAMAS'!A183)</f>
        <v/>
      </c>
      <c r="E180" t="str">
        <f>TEXT(IF('B - PROJETOS E PROGRAMAS'!B183="","",'B - PROJETOS E PROGRAMAS'!B183),"DD/MM/AAAA")</f>
        <v/>
      </c>
      <c r="F180" t="str">
        <f>TEXT(IF('B - PROJETOS E PROGRAMAS'!C183="","",'B - PROJETOS E PROGRAMAS'!C183),"DD/MM/AAAA")</f>
        <v/>
      </c>
      <c r="G180" t="str">
        <f>IF(OR('B - PROJETOS E PROGRAMAS'!D183="SIM",'B - PROJETOS E PROGRAMAS'!D183="S"),"S",IF(OR('B - PROJETOS E PROGRAMAS'!D183="NÃO",'B - PROJETOS E PROGRAMAS'!D183="N"),"N",""))</f>
        <v/>
      </c>
      <c r="H180" t="str">
        <f>TEXT(IF('B - PROJETOS E PROGRAMAS'!A183="","",'B - PROJETOS E PROGRAMAS'!AB183),"0,00")</f>
        <v/>
      </c>
      <c r="I180" t="str">
        <f>TEXT(IF('B - PROJETOS E PROGRAMAS'!A183="","",'B - PROJETOS E PROGRAMAS'!AC183),"0,00")</f>
        <v/>
      </c>
      <c r="J180" t="str">
        <f>TEXT(IF('B - PROJETOS E PROGRAMAS'!A183="","",'B - PROJETOS E PROGRAMAS'!AD183),"0,00")</f>
        <v/>
      </c>
      <c r="K180" t="str">
        <f>TEXT(IF('B - PROJETOS E PROGRAMAS'!A183="","",'B - PROJETOS E PROGRAMAS'!AE183),"0,00")</f>
        <v/>
      </c>
    </row>
    <row r="181" spans="1:11">
      <c r="A181" t="str">
        <f>IF(D181="","",IF('A - IDENTIFICAÇÃO'!$C$7="","",'A - IDENTIFICAÇÃO'!$C$7))</f>
        <v/>
      </c>
      <c r="B181" t="str">
        <f>IF(D181="","",IF('A - IDENTIFICAÇÃO'!$P$15="","",'A - IDENTIFICAÇÃO'!$P$15))</f>
        <v/>
      </c>
      <c r="C181" t="str">
        <f>IF(D181="","",TEXT(IF('A - IDENTIFICAÇÃO'!$C$2="","",'A - IDENTIFICAÇÃO'!$C$2),"0000"))</f>
        <v/>
      </c>
      <c r="D181" t="str">
        <f>IF('B - PROJETOS E PROGRAMAS'!A184="","",'B - PROJETOS E PROGRAMAS'!A184)</f>
        <v/>
      </c>
      <c r="E181" t="str">
        <f>TEXT(IF('B - PROJETOS E PROGRAMAS'!B184="","",'B - PROJETOS E PROGRAMAS'!B184),"DD/MM/AAAA")</f>
        <v/>
      </c>
      <c r="F181" t="str">
        <f>TEXT(IF('B - PROJETOS E PROGRAMAS'!C184="","",'B - PROJETOS E PROGRAMAS'!C184),"DD/MM/AAAA")</f>
        <v/>
      </c>
      <c r="G181" t="str">
        <f>IF(OR('B - PROJETOS E PROGRAMAS'!D184="SIM",'B - PROJETOS E PROGRAMAS'!D184="S"),"S",IF(OR('B - PROJETOS E PROGRAMAS'!D184="NÃO",'B - PROJETOS E PROGRAMAS'!D184="N"),"N",""))</f>
        <v/>
      </c>
      <c r="H181" t="str">
        <f>TEXT(IF('B - PROJETOS E PROGRAMAS'!A184="","",'B - PROJETOS E PROGRAMAS'!AB184),"0,00")</f>
        <v/>
      </c>
      <c r="I181" t="str">
        <f>TEXT(IF('B - PROJETOS E PROGRAMAS'!A184="","",'B - PROJETOS E PROGRAMAS'!AC184),"0,00")</f>
        <v/>
      </c>
      <c r="J181" t="str">
        <f>TEXT(IF('B - PROJETOS E PROGRAMAS'!A184="","",'B - PROJETOS E PROGRAMAS'!AD184),"0,00")</f>
        <v/>
      </c>
      <c r="K181" t="str">
        <f>TEXT(IF('B - PROJETOS E PROGRAMAS'!A184="","",'B - PROJETOS E PROGRAMAS'!AE184),"0,00")</f>
        <v/>
      </c>
    </row>
    <row r="182" spans="1:11">
      <c r="A182" t="str">
        <f>IF(D182="","",IF('A - IDENTIFICAÇÃO'!$C$7="","",'A - IDENTIFICAÇÃO'!$C$7))</f>
        <v/>
      </c>
      <c r="B182" t="str">
        <f>IF(D182="","",IF('A - IDENTIFICAÇÃO'!$P$15="","",'A - IDENTIFICAÇÃO'!$P$15))</f>
        <v/>
      </c>
      <c r="C182" t="str">
        <f>IF(D182="","",TEXT(IF('A - IDENTIFICAÇÃO'!$C$2="","",'A - IDENTIFICAÇÃO'!$C$2),"0000"))</f>
        <v/>
      </c>
      <c r="D182" t="str">
        <f>IF('B - PROJETOS E PROGRAMAS'!A185="","",'B - PROJETOS E PROGRAMAS'!A185)</f>
        <v/>
      </c>
      <c r="E182" t="str">
        <f>TEXT(IF('B - PROJETOS E PROGRAMAS'!B185="","",'B - PROJETOS E PROGRAMAS'!B185),"DD/MM/AAAA")</f>
        <v/>
      </c>
      <c r="F182" t="str">
        <f>TEXT(IF('B - PROJETOS E PROGRAMAS'!C185="","",'B - PROJETOS E PROGRAMAS'!C185),"DD/MM/AAAA")</f>
        <v/>
      </c>
      <c r="G182" t="str">
        <f>IF(OR('B - PROJETOS E PROGRAMAS'!D185="SIM",'B - PROJETOS E PROGRAMAS'!D185="S"),"S",IF(OR('B - PROJETOS E PROGRAMAS'!D185="NÃO",'B - PROJETOS E PROGRAMAS'!D185="N"),"N",""))</f>
        <v/>
      </c>
      <c r="H182" t="str">
        <f>TEXT(IF('B - PROJETOS E PROGRAMAS'!A185="","",'B - PROJETOS E PROGRAMAS'!AB185),"0,00")</f>
        <v/>
      </c>
      <c r="I182" t="str">
        <f>TEXT(IF('B - PROJETOS E PROGRAMAS'!A185="","",'B - PROJETOS E PROGRAMAS'!AC185),"0,00")</f>
        <v/>
      </c>
      <c r="J182" t="str">
        <f>TEXT(IF('B - PROJETOS E PROGRAMAS'!A185="","",'B - PROJETOS E PROGRAMAS'!AD185),"0,00")</f>
        <v/>
      </c>
      <c r="K182" t="str">
        <f>TEXT(IF('B - PROJETOS E PROGRAMAS'!A185="","",'B - PROJETOS E PROGRAMAS'!AE185),"0,00")</f>
        <v/>
      </c>
    </row>
    <row r="183" spans="1:11">
      <c r="A183" t="str">
        <f>IF(D183="","",IF('A - IDENTIFICAÇÃO'!$C$7="","",'A - IDENTIFICAÇÃO'!$C$7))</f>
        <v/>
      </c>
      <c r="B183" t="str">
        <f>IF(D183="","",IF('A - IDENTIFICAÇÃO'!$P$15="","",'A - IDENTIFICAÇÃO'!$P$15))</f>
        <v/>
      </c>
      <c r="C183" t="str">
        <f>IF(D183="","",TEXT(IF('A - IDENTIFICAÇÃO'!$C$2="","",'A - IDENTIFICAÇÃO'!$C$2),"0000"))</f>
        <v/>
      </c>
      <c r="D183" t="str">
        <f>IF('B - PROJETOS E PROGRAMAS'!A186="","",'B - PROJETOS E PROGRAMAS'!A186)</f>
        <v/>
      </c>
      <c r="E183" t="str">
        <f>TEXT(IF('B - PROJETOS E PROGRAMAS'!B186="","",'B - PROJETOS E PROGRAMAS'!B186),"DD/MM/AAAA")</f>
        <v/>
      </c>
      <c r="F183" t="str">
        <f>TEXT(IF('B - PROJETOS E PROGRAMAS'!C186="","",'B - PROJETOS E PROGRAMAS'!C186),"DD/MM/AAAA")</f>
        <v/>
      </c>
      <c r="G183" t="str">
        <f>IF(OR('B - PROJETOS E PROGRAMAS'!D186="SIM",'B - PROJETOS E PROGRAMAS'!D186="S"),"S",IF(OR('B - PROJETOS E PROGRAMAS'!D186="NÃO",'B - PROJETOS E PROGRAMAS'!D186="N"),"N",""))</f>
        <v/>
      </c>
      <c r="H183" t="str">
        <f>TEXT(IF('B - PROJETOS E PROGRAMAS'!A186="","",'B - PROJETOS E PROGRAMAS'!AB186),"0,00")</f>
        <v/>
      </c>
      <c r="I183" t="str">
        <f>TEXT(IF('B - PROJETOS E PROGRAMAS'!A186="","",'B - PROJETOS E PROGRAMAS'!AC186),"0,00")</f>
        <v/>
      </c>
      <c r="J183" t="str">
        <f>TEXT(IF('B - PROJETOS E PROGRAMAS'!A186="","",'B - PROJETOS E PROGRAMAS'!AD186),"0,00")</f>
        <v/>
      </c>
      <c r="K183" t="str">
        <f>TEXT(IF('B - PROJETOS E PROGRAMAS'!A186="","",'B - PROJETOS E PROGRAMAS'!AE186),"0,00")</f>
        <v/>
      </c>
    </row>
    <row r="184" spans="1:11">
      <c r="A184" t="str">
        <f>IF(D184="","",IF('A - IDENTIFICAÇÃO'!$C$7="","",'A - IDENTIFICAÇÃO'!$C$7))</f>
        <v/>
      </c>
      <c r="B184" t="str">
        <f>IF(D184="","",IF('A - IDENTIFICAÇÃO'!$P$15="","",'A - IDENTIFICAÇÃO'!$P$15))</f>
        <v/>
      </c>
      <c r="C184" t="str">
        <f>IF(D184="","",TEXT(IF('A - IDENTIFICAÇÃO'!$C$2="","",'A - IDENTIFICAÇÃO'!$C$2),"0000"))</f>
        <v/>
      </c>
      <c r="D184" t="str">
        <f>IF('B - PROJETOS E PROGRAMAS'!A187="","",'B - PROJETOS E PROGRAMAS'!A187)</f>
        <v/>
      </c>
      <c r="E184" t="str">
        <f>TEXT(IF('B - PROJETOS E PROGRAMAS'!B187="","",'B - PROJETOS E PROGRAMAS'!B187),"DD/MM/AAAA")</f>
        <v/>
      </c>
      <c r="F184" t="str">
        <f>TEXT(IF('B - PROJETOS E PROGRAMAS'!C187="","",'B - PROJETOS E PROGRAMAS'!C187),"DD/MM/AAAA")</f>
        <v/>
      </c>
      <c r="G184" t="str">
        <f>IF(OR('B - PROJETOS E PROGRAMAS'!D187="SIM",'B - PROJETOS E PROGRAMAS'!D187="S"),"S",IF(OR('B - PROJETOS E PROGRAMAS'!D187="NÃO",'B - PROJETOS E PROGRAMAS'!D187="N"),"N",""))</f>
        <v/>
      </c>
      <c r="H184" t="str">
        <f>TEXT(IF('B - PROJETOS E PROGRAMAS'!A187="","",'B - PROJETOS E PROGRAMAS'!AB187),"0,00")</f>
        <v/>
      </c>
      <c r="I184" t="str">
        <f>TEXT(IF('B - PROJETOS E PROGRAMAS'!A187="","",'B - PROJETOS E PROGRAMAS'!AC187),"0,00")</f>
        <v/>
      </c>
      <c r="J184" t="str">
        <f>TEXT(IF('B - PROJETOS E PROGRAMAS'!A187="","",'B - PROJETOS E PROGRAMAS'!AD187),"0,00")</f>
        <v/>
      </c>
      <c r="K184" t="str">
        <f>TEXT(IF('B - PROJETOS E PROGRAMAS'!A187="","",'B - PROJETOS E PROGRAMAS'!AE187),"0,00")</f>
        <v/>
      </c>
    </row>
    <row r="185" spans="1:11">
      <c r="A185" t="str">
        <f>IF(D185="","",IF('A - IDENTIFICAÇÃO'!$C$7="","",'A - IDENTIFICAÇÃO'!$C$7))</f>
        <v/>
      </c>
      <c r="B185" t="str">
        <f>IF(D185="","",IF('A - IDENTIFICAÇÃO'!$P$15="","",'A - IDENTIFICAÇÃO'!$P$15))</f>
        <v/>
      </c>
      <c r="C185" t="str">
        <f>IF(D185="","",TEXT(IF('A - IDENTIFICAÇÃO'!$C$2="","",'A - IDENTIFICAÇÃO'!$C$2),"0000"))</f>
        <v/>
      </c>
      <c r="D185" t="str">
        <f>IF('B - PROJETOS E PROGRAMAS'!A188="","",'B - PROJETOS E PROGRAMAS'!A188)</f>
        <v/>
      </c>
      <c r="E185" t="str">
        <f>TEXT(IF('B - PROJETOS E PROGRAMAS'!B188="","",'B - PROJETOS E PROGRAMAS'!B188),"DD/MM/AAAA")</f>
        <v/>
      </c>
      <c r="F185" t="str">
        <f>TEXT(IF('B - PROJETOS E PROGRAMAS'!C188="","",'B - PROJETOS E PROGRAMAS'!C188),"DD/MM/AAAA")</f>
        <v/>
      </c>
      <c r="G185" t="str">
        <f>IF(OR('B - PROJETOS E PROGRAMAS'!D188="SIM",'B - PROJETOS E PROGRAMAS'!D188="S"),"S",IF(OR('B - PROJETOS E PROGRAMAS'!D188="NÃO",'B - PROJETOS E PROGRAMAS'!D188="N"),"N",""))</f>
        <v/>
      </c>
      <c r="H185" t="str">
        <f>TEXT(IF('B - PROJETOS E PROGRAMAS'!A188="","",'B - PROJETOS E PROGRAMAS'!AB188),"0,00")</f>
        <v/>
      </c>
      <c r="I185" t="str">
        <f>TEXT(IF('B - PROJETOS E PROGRAMAS'!A188="","",'B - PROJETOS E PROGRAMAS'!AC188),"0,00")</f>
        <v/>
      </c>
      <c r="J185" t="str">
        <f>TEXT(IF('B - PROJETOS E PROGRAMAS'!A188="","",'B - PROJETOS E PROGRAMAS'!AD188),"0,00")</f>
        <v/>
      </c>
      <c r="K185" t="str">
        <f>TEXT(IF('B - PROJETOS E PROGRAMAS'!A188="","",'B - PROJETOS E PROGRAMAS'!AE188),"0,00")</f>
        <v/>
      </c>
    </row>
    <row r="186" spans="1:11">
      <c r="A186" t="str">
        <f>IF(D186="","",IF('A - IDENTIFICAÇÃO'!$C$7="","",'A - IDENTIFICAÇÃO'!$C$7))</f>
        <v/>
      </c>
      <c r="B186" t="str">
        <f>IF(D186="","",IF('A - IDENTIFICAÇÃO'!$P$15="","",'A - IDENTIFICAÇÃO'!$P$15))</f>
        <v/>
      </c>
      <c r="C186" t="str">
        <f>IF(D186="","",TEXT(IF('A - IDENTIFICAÇÃO'!$C$2="","",'A - IDENTIFICAÇÃO'!$C$2),"0000"))</f>
        <v/>
      </c>
      <c r="D186" t="str">
        <f>IF('B - PROJETOS E PROGRAMAS'!A189="","",'B - PROJETOS E PROGRAMAS'!A189)</f>
        <v/>
      </c>
      <c r="E186" t="str">
        <f>TEXT(IF('B - PROJETOS E PROGRAMAS'!B189="","",'B - PROJETOS E PROGRAMAS'!B189),"DD/MM/AAAA")</f>
        <v/>
      </c>
      <c r="F186" t="str">
        <f>TEXT(IF('B - PROJETOS E PROGRAMAS'!C189="","",'B - PROJETOS E PROGRAMAS'!C189),"DD/MM/AAAA")</f>
        <v/>
      </c>
      <c r="G186" t="str">
        <f>IF(OR('B - PROJETOS E PROGRAMAS'!D189="SIM",'B - PROJETOS E PROGRAMAS'!D189="S"),"S",IF(OR('B - PROJETOS E PROGRAMAS'!D189="NÃO",'B - PROJETOS E PROGRAMAS'!D189="N"),"N",""))</f>
        <v/>
      </c>
      <c r="H186" t="str">
        <f>TEXT(IF('B - PROJETOS E PROGRAMAS'!A189="","",'B - PROJETOS E PROGRAMAS'!AB189),"0,00")</f>
        <v/>
      </c>
      <c r="I186" t="str">
        <f>TEXT(IF('B - PROJETOS E PROGRAMAS'!A189="","",'B - PROJETOS E PROGRAMAS'!AC189),"0,00")</f>
        <v/>
      </c>
      <c r="J186" t="str">
        <f>TEXT(IF('B - PROJETOS E PROGRAMAS'!A189="","",'B - PROJETOS E PROGRAMAS'!AD189),"0,00")</f>
        <v/>
      </c>
      <c r="K186" t="str">
        <f>TEXT(IF('B - PROJETOS E PROGRAMAS'!A189="","",'B - PROJETOS E PROGRAMAS'!AE189),"0,00")</f>
        <v/>
      </c>
    </row>
    <row r="187" spans="1:11">
      <c r="A187" t="str">
        <f>IF(D187="","",IF('A - IDENTIFICAÇÃO'!$C$7="","",'A - IDENTIFICAÇÃO'!$C$7))</f>
        <v/>
      </c>
      <c r="B187" t="str">
        <f>IF(D187="","",IF('A - IDENTIFICAÇÃO'!$P$15="","",'A - IDENTIFICAÇÃO'!$P$15))</f>
        <v/>
      </c>
      <c r="C187" t="str">
        <f>IF(D187="","",TEXT(IF('A - IDENTIFICAÇÃO'!$C$2="","",'A - IDENTIFICAÇÃO'!$C$2),"0000"))</f>
        <v/>
      </c>
      <c r="D187" t="str">
        <f>IF('B - PROJETOS E PROGRAMAS'!A190="","",'B - PROJETOS E PROGRAMAS'!A190)</f>
        <v/>
      </c>
      <c r="E187" t="str">
        <f>TEXT(IF('B - PROJETOS E PROGRAMAS'!B190="","",'B - PROJETOS E PROGRAMAS'!B190),"DD/MM/AAAA")</f>
        <v/>
      </c>
      <c r="F187" t="str">
        <f>TEXT(IF('B - PROJETOS E PROGRAMAS'!C190="","",'B - PROJETOS E PROGRAMAS'!C190),"DD/MM/AAAA")</f>
        <v/>
      </c>
      <c r="G187" t="str">
        <f>IF(OR('B - PROJETOS E PROGRAMAS'!D190="SIM",'B - PROJETOS E PROGRAMAS'!D190="S"),"S",IF(OR('B - PROJETOS E PROGRAMAS'!D190="NÃO",'B - PROJETOS E PROGRAMAS'!D190="N"),"N",""))</f>
        <v/>
      </c>
      <c r="H187" t="str">
        <f>TEXT(IF('B - PROJETOS E PROGRAMAS'!A190="","",'B - PROJETOS E PROGRAMAS'!AB190),"0,00")</f>
        <v/>
      </c>
      <c r="I187" t="str">
        <f>TEXT(IF('B - PROJETOS E PROGRAMAS'!A190="","",'B - PROJETOS E PROGRAMAS'!AC190),"0,00")</f>
        <v/>
      </c>
      <c r="J187" t="str">
        <f>TEXT(IF('B - PROJETOS E PROGRAMAS'!A190="","",'B - PROJETOS E PROGRAMAS'!AD190),"0,00")</f>
        <v/>
      </c>
      <c r="K187" t="str">
        <f>TEXT(IF('B - PROJETOS E PROGRAMAS'!A190="","",'B - PROJETOS E PROGRAMAS'!AE190),"0,00")</f>
        <v/>
      </c>
    </row>
    <row r="188" spans="1:11">
      <c r="A188" t="str">
        <f>IF(D188="","",IF('A - IDENTIFICAÇÃO'!$C$7="","",'A - IDENTIFICAÇÃO'!$C$7))</f>
        <v/>
      </c>
      <c r="B188" t="str">
        <f>IF(D188="","",IF('A - IDENTIFICAÇÃO'!$P$15="","",'A - IDENTIFICAÇÃO'!$P$15))</f>
        <v/>
      </c>
      <c r="C188" t="str">
        <f>IF(D188="","",TEXT(IF('A - IDENTIFICAÇÃO'!$C$2="","",'A - IDENTIFICAÇÃO'!$C$2),"0000"))</f>
        <v/>
      </c>
      <c r="D188" t="str">
        <f>IF('B - PROJETOS E PROGRAMAS'!A191="","",'B - PROJETOS E PROGRAMAS'!A191)</f>
        <v/>
      </c>
      <c r="E188" t="str">
        <f>TEXT(IF('B - PROJETOS E PROGRAMAS'!B191="","",'B - PROJETOS E PROGRAMAS'!B191),"DD/MM/AAAA")</f>
        <v/>
      </c>
      <c r="F188" t="str">
        <f>TEXT(IF('B - PROJETOS E PROGRAMAS'!C191="","",'B - PROJETOS E PROGRAMAS'!C191),"DD/MM/AAAA")</f>
        <v/>
      </c>
      <c r="G188" t="str">
        <f>IF(OR('B - PROJETOS E PROGRAMAS'!D191="SIM",'B - PROJETOS E PROGRAMAS'!D191="S"),"S",IF(OR('B - PROJETOS E PROGRAMAS'!D191="NÃO",'B - PROJETOS E PROGRAMAS'!D191="N"),"N",""))</f>
        <v/>
      </c>
      <c r="H188" t="str">
        <f>TEXT(IF('B - PROJETOS E PROGRAMAS'!A191="","",'B - PROJETOS E PROGRAMAS'!AB191),"0,00")</f>
        <v/>
      </c>
      <c r="I188" t="str">
        <f>TEXT(IF('B - PROJETOS E PROGRAMAS'!A191="","",'B - PROJETOS E PROGRAMAS'!AC191),"0,00")</f>
        <v/>
      </c>
      <c r="J188" t="str">
        <f>TEXT(IF('B - PROJETOS E PROGRAMAS'!A191="","",'B - PROJETOS E PROGRAMAS'!AD191),"0,00")</f>
        <v/>
      </c>
      <c r="K188" t="str">
        <f>TEXT(IF('B - PROJETOS E PROGRAMAS'!A191="","",'B - PROJETOS E PROGRAMAS'!AE191),"0,00")</f>
        <v/>
      </c>
    </row>
    <row r="189" spans="1:11">
      <c r="A189" t="str">
        <f>IF(D189="","",IF('A - IDENTIFICAÇÃO'!$C$7="","",'A - IDENTIFICAÇÃO'!$C$7))</f>
        <v/>
      </c>
      <c r="B189" t="str">
        <f>IF(D189="","",IF('A - IDENTIFICAÇÃO'!$P$15="","",'A - IDENTIFICAÇÃO'!$P$15))</f>
        <v/>
      </c>
      <c r="C189" t="str">
        <f>IF(D189="","",TEXT(IF('A - IDENTIFICAÇÃO'!$C$2="","",'A - IDENTIFICAÇÃO'!$C$2),"0000"))</f>
        <v/>
      </c>
      <c r="D189" t="str">
        <f>IF('B - PROJETOS E PROGRAMAS'!A192="","",'B - PROJETOS E PROGRAMAS'!A192)</f>
        <v/>
      </c>
      <c r="E189" t="str">
        <f>TEXT(IF('B - PROJETOS E PROGRAMAS'!B192="","",'B - PROJETOS E PROGRAMAS'!B192),"DD/MM/AAAA")</f>
        <v/>
      </c>
      <c r="F189" t="str">
        <f>TEXT(IF('B - PROJETOS E PROGRAMAS'!C192="","",'B - PROJETOS E PROGRAMAS'!C192),"DD/MM/AAAA")</f>
        <v/>
      </c>
      <c r="G189" t="str">
        <f>IF(OR('B - PROJETOS E PROGRAMAS'!D192="SIM",'B - PROJETOS E PROGRAMAS'!D192="S"),"S",IF(OR('B - PROJETOS E PROGRAMAS'!D192="NÃO",'B - PROJETOS E PROGRAMAS'!D192="N"),"N",""))</f>
        <v/>
      </c>
      <c r="H189" t="str">
        <f>TEXT(IF('B - PROJETOS E PROGRAMAS'!A192="","",'B - PROJETOS E PROGRAMAS'!AB192),"0,00")</f>
        <v/>
      </c>
      <c r="I189" t="str">
        <f>TEXT(IF('B - PROJETOS E PROGRAMAS'!A192="","",'B - PROJETOS E PROGRAMAS'!AC192),"0,00")</f>
        <v/>
      </c>
      <c r="J189" t="str">
        <f>TEXT(IF('B - PROJETOS E PROGRAMAS'!A192="","",'B - PROJETOS E PROGRAMAS'!AD192),"0,00")</f>
        <v/>
      </c>
      <c r="K189" t="str">
        <f>TEXT(IF('B - PROJETOS E PROGRAMAS'!A192="","",'B - PROJETOS E PROGRAMAS'!AE192),"0,00")</f>
        <v/>
      </c>
    </row>
    <row r="190" spans="1:11">
      <c r="A190" t="str">
        <f>IF(D190="","",IF('A - IDENTIFICAÇÃO'!$C$7="","",'A - IDENTIFICAÇÃO'!$C$7))</f>
        <v/>
      </c>
      <c r="B190" t="str">
        <f>IF(D190="","",IF('A - IDENTIFICAÇÃO'!$P$15="","",'A - IDENTIFICAÇÃO'!$P$15))</f>
        <v/>
      </c>
      <c r="C190" t="str">
        <f>IF(D190="","",TEXT(IF('A - IDENTIFICAÇÃO'!$C$2="","",'A - IDENTIFICAÇÃO'!$C$2),"0000"))</f>
        <v/>
      </c>
      <c r="D190" t="str">
        <f>IF('B - PROJETOS E PROGRAMAS'!A193="","",'B - PROJETOS E PROGRAMAS'!A193)</f>
        <v/>
      </c>
      <c r="E190" t="str">
        <f>TEXT(IF('B - PROJETOS E PROGRAMAS'!B193="","",'B - PROJETOS E PROGRAMAS'!B193),"DD/MM/AAAA")</f>
        <v/>
      </c>
      <c r="F190" t="str">
        <f>TEXT(IF('B - PROJETOS E PROGRAMAS'!C193="","",'B - PROJETOS E PROGRAMAS'!C193),"DD/MM/AAAA")</f>
        <v/>
      </c>
      <c r="G190" t="str">
        <f>IF(OR('B - PROJETOS E PROGRAMAS'!D193="SIM",'B - PROJETOS E PROGRAMAS'!D193="S"),"S",IF(OR('B - PROJETOS E PROGRAMAS'!D193="NÃO",'B - PROJETOS E PROGRAMAS'!D193="N"),"N",""))</f>
        <v/>
      </c>
      <c r="H190" t="str">
        <f>TEXT(IF('B - PROJETOS E PROGRAMAS'!A193="","",'B - PROJETOS E PROGRAMAS'!AB193),"0,00")</f>
        <v/>
      </c>
      <c r="I190" t="str">
        <f>TEXT(IF('B - PROJETOS E PROGRAMAS'!A193="","",'B - PROJETOS E PROGRAMAS'!AC193),"0,00")</f>
        <v/>
      </c>
      <c r="J190" t="str">
        <f>TEXT(IF('B - PROJETOS E PROGRAMAS'!A193="","",'B - PROJETOS E PROGRAMAS'!AD193),"0,00")</f>
        <v/>
      </c>
      <c r="K190" t="str">
        <f>TEXT(IF('B - PROJETOS E PROGRAMAS'!A193="","",'B - PROJETOS E PROGRAMAS'!AE193),"0,00")</f>
        <v/>
      </c>
    </row>
    <row r="191" spans="1:11">
      <c r="A191" t="str">
        <f>IF(D191="","",IF('A - IDENTIFICAÇÃO'!$C$7="","",'A - IDENTIFICAÇÃO'!$C$7))</f>
        <v/>
      </c>
      <c r="B191" t="str">
        <f>IF(D191="","",IF('A - IDENTIFICAÇÃO'!$P$15="","",'A - IDENTIFICAÇÃO'!$P$15))</f>
        <v/>
      </c>
      <c r="C191" t="str">
        <f>IF(D191="","",TEXT(IF('A - IDENTIFICAÇÃO'!$C$2="","",'A - IDENTIFICAÇÃO'!$C$2),"0000"))</f>
        <v/>
      </c>
      <c r="D191" t="str">
        <f>IF('B - PROJETOS E PROGRAMAS'!A194="","",'B - PROJETOS E PROGRAMAS'!A194)</f>
        <v/>
      </c>
      <c r="E191" t="str">
        <f>TEXT(IF('B - PROJETOS E PROGRAMAS'!B194="","",'B - PROJETOS E PROGRAMAS'!B194),"DD/MM/AAAA")</f>
        <v/>
      </c>
      <c r="F191" t="str">
        <f>TEXT(IF('B - PROJETOS E PROGRAMAS'!C194="","",'B - PROJETOS E PROGRAMAS'!C194),"DD/MM/AAAA")</f>
        <v/>
      </c>
      <c r="G191" t="str">
        <f>IF(OR('B - PROJETOS E PROGRAMAS'!D194="SIM",'B - PROJETOS E PROGRAMAS'!D194="S"),"S",IF(OR('B - PROJETOS E PROGRAMAS'!D194="NÃO",'B - PROJETOS E PROGRAMAS'!D194="N"),"N",""))</f>
        <v/>
      </c>
      <c r="H191" t="str">
        <f>TEXT(IF('B - PROJETOS E PROGRAMAS'!A194="","",'B - PROJETOS E PROGRAMAS'!AB194),"0,00")</f>
        <v/>
      </c>
      <c r="I191" t="str">
        <f>TEXT(IF('B - PROJETOS E PROGRAMAS'!A194="","",'B - PROJETOS E PROGRAMAS'!AC194),"0,00")</f>
        <v/>
      </c>
      <c r="J191" t="str">
        <f>TEXT(IF('B - PROJETOS E PROGRAMAS'!A194="","",'B - PROJETOS E PROGRAMAS'!AD194),"0,00")</f>
        <v/>
      </c>
      <c r="K191" t="str">
        <f>TEXT(IF('B - PROJETOS E PROGRAMAS'!A194="","",'B - PROJETOS E PROGRAMAS'!AE194),"0,00")</f>
        <v/>
      </c>
    </row>
    <row r="192" spans="1:11">
      <c r="A192" t="str">
        <f>IF(D192="","",IF('A - IDENTIFICAÇÃO'!$C$7="","",'A - IDENTIFICAÇÃO'!$C$7))</f>
        <v/>
      </c>
      <c r="B192" t="str">
        <f>IF(D192="","",IF('A - IDENTIFICAÇÃO'!$P$15="","",'A - IDENTIFICAÇÃO'!$P$15))</f>
        <v/>
      </c>
      <c r="C192" t="str">
        <f>IF(D192="","",TEXT(IF('A - IDENTIFICAÇÃO'!$C$2="","",'A - IDENTIFICAÇÃO'!$C$2),"0000"))</f>
        <v/>
      </c>
      <c r="D192" t="str">
        <f>IF('B - PROJETOS E PROGRAMAS'!A195="","",'B - PROJETOS E PROGRAMAS'!A195)</f>
        <v/>
      </c>
      <c r="E192" t="str">
        <f>TEXT(IF('B - PROJETOS E PROGRAMAS'!B195="","",'B - PROJETOS E PROGRAMAS'!B195),"DD/MM/AAAA")</f>
        <v/>
      </c>
      <c r="F192" t="str">
        <f>TEXT(IF('B - PROJETOS E PROGRAMAS'!C195="","",'B - PROJETOS E PROGRAMAS'!C195),"DD/MM/AAAA")</f>
        <v/>
      </c>
      <c r="G192" t="str">
        <f>IF(OR('B - PROJETOS E PROGRAMAS'!D195="SIM",'B - PROJETOS E PROGRAMAS'!D195="S"),"S",IF(OR('B - PROJETOS E PROGRAMAS'!D195="NÃO",'B - PROJETOS E PROGRAMAS'!D195="N"),"N",""))</f>
        <v/>
      </c>
      <c r="H192" t="str">
        <f>TEXT(IF('B - PROJETOS E PROGRAMAS'!A195="","",'B - PROJETOS E PROGRAMAS'!AB195),"0,00")</f>
        <v/>
      </c>
      <c r="I192" t="str">
        <f>TEXT(IF('B - PROJETOS E PROGRAMAS'!A195="","",'B - PROJETOS E PROGRAMAS'!AC195),"0,00")</f>
        <v/>
      </c>
      <c r="J192" t="str">
        <f>TEXT(IF('B - PROJETOS E PROGRAMAS'!A195="","",'B - PROJETOS E PROGRAMAS'!AD195),"0,00")</f>
        <v/>
      </c>
      <c r="K192" t="str">
        <f>TEXT(IF('B - PROJETOS E PROGRAMAS'!A195="","",'B - PROJETOS E PROGRAMAS'!AE195),"0,00")</f>
        <v/>
      </c>
    </row>
    <row r="193" spans="1:11">
      <c r="A193" t="str">
        <f>IF(D193="","",IF('A - IDENTIFICAÇÃO'!$C$7="","",'A - IDENTIFICAÇÃO'!$C$7))</f>
        <v/>
      </c>
      <c r="B193" t="str">
        <f>IF(D193="","",IF('A - IDENTIFICAÇÃO'!$P$15="","",'A - IDENTIFICAÇÃO'!$P$15))</f>
        <v/>
      </c>
      <c r="C193" t="str">
        <f>IF(D193="","",TEXT(IF('A - IDENTIFICAÇÃO'!$C$2="","",'A - IDENTIFICAÇÃO'!$C$2),"0000"))</f>
        <v/>
      </c>
      <c r="D193" t="str">
        <f>IF('B - PROJETOS E PROGRAMAS'!A196="","",'B - PROJETOS E PROGRAMAS'!A196)</f>
        <v/>
      </c>
      <c r="E193" t="str">
        <f>TEXT(IF('B - PROJETOS E PROGRAMAS'!B196="","",'B - PROJETOS E PROGRAMAS'!B196),"DD/MM/AAAA")</f>
        <v/>
      </c>
      <c r="F193" t="str">
        <f>TEXT(IF('B - PROJETOS E PROGRAMAS'!C196="","",'B - PROJETOS E PROGRAMAS'!C196),"DD/MM/AAAA")</f>
        <v/>
      </c>
      <c r="G193" t="str">
        <f>IF(OR('B - PROJETOS E PROGRAMAS'!D196="SIM",'B - PROJETOS E PROGRAMAS'!D196="S"),"S",IF(OR('B - PROJETOS E PROGRAMAS'!D196="NÃO",'B - PROJETOS E PROGRAMAS'!D196="N"),"N",""))</f>
        <v/>
      </c>
      <c r="H193" t="str">
        <f>TEXT(IF('B - PROJETOS E PROGRAMAS'!A196="","",'B - PROJETOS E PROGRAMAS'!AB196),"0,00")</f>
        <v/>
      </c>
      <c r="I193" t="str">
        <f>TEXT(IF('B - PROJETOS E PROGRAMAS'!A196="","",'B - PROJETOS E PROGRAMAS'!AC196),"0,00")</f>
        <v/>
      </c>
      <c r="J193" t="str">
        <f>TEXT(IF('B - PROJETOS E PROGRAMAS'!A196="","",'B - PROJETOS E PROGRAMAS'!AD196),"0,00")</f>
        <v/>
      </c>
      <c r="K193" t="str">
        <f>TEXT(IF('B - PROJETOS E PROGRAMAS'!A196="","",'B - PROJETOS E PROGRAMAS'!AE196),"0,00")</f>
        <v/>
      </c>
    </row>
    <row r="194" spans="1:11">
      <c r="A194" t="str">
        <f>IF(D194="","",IF('A - IDENTIFICAÇÃO'!$C$7="","",'A - IDENTIFICAÇÃO'!$C$7))</f>
        <v/>
      </c>
      <c r="B194" t="str">
        <f>IF(D194="","",IF('A - IDENTIFICAÇÃO'!$P$15="","",'A - IDENTIFICAÇÃO'!$P$15))</f>
        <v/>
      </c>
      <c r="C194" t="str">
        <f>IF(D194="","",TEXT(IF('A - IDENTIFICAÇÃO'!$C$2="","",'A - IDENTIFICAÇÃO'!$C$2),"0000"))</f>
        <v/>
      </c>
      <c r="D194" t="str">
        <f>IF('B - PROJETOS E PROGRAMAS'!A197="","",'B - PROJETOS E PROGRAMAS'!A197)</f>
        <v/>
      </c>
      <c r="E194" t="str">
        <f>TEXT(IF('B - PROJETOS E PROGRAMAS'!B197="","",'B - PROJETOS E PROGRAMAS'!B197),"DD/MM/AAAA")</f>
        <v/>
      </c>
      <c r="F194" t="str">
        <f>TEXT(IF('B - PROJETOS E PROGRAMAS'!C197="","",'B - PROJETOS E PROGRAMAS'!C197),"DD/MM/AAAA")</f>
        <v/>
      </c>
      <c r="G194" t="str">
        <f>IF(OR('B - PROJETOS E PROGRAMAS'!D197="SIM",'B - PROJETOS E PROGRAMAS'!D197="S"),"S",IF(OR('B - PROJETOS E PROGRAMAS'!D197="NÃO",'B - PROJETOS E PROGRAMAS'!D197="N"),"N",""))</f>
        <v/>
      </c>
      <c r="H194" t="str">
        <f>TEXT(IF('B - PROJETOS E PROGRAMAS'!A197="","",'B - PROJETOS E PROGRAMAS'!AB197),"0,00")</f>
        <v/>
      </c>
      <c r="I194" t="str">
        <f>TEXT(IF('B - PROJETOS E PROGRAMAS'!A197="","",'B - PROJETOS E PROGRAMAS'!AC197),"0,00")</f>
        <v/>
      </c>
      <c r="J194" t="str">
        <f>TEXT(IF('B - PROJETOS E PROGRAMAS'!A197="","",'B - PROJETOS E PROGRAMAS'!AD197),"0,00")</f>
        <v/>
      </c>
      <c r="K194" t="str">
        <f>TEXT(IF('B - PROJETOS E PROGRAMAS'!A197="","",'B - PROJETOS E PROGRAMAS'!AE197),"0,00")</f>
        <v/>
      </c>
    </row>
    <row r="195" spans="1:11">
      <c r="A195" t="str">
        <f>IF(D195="","",IF('A - IDENTIFICAÇÃO'!$C$7="","",'A - IDENTIFICAÇÃO'!$C$7))</f>
        <v/>
      </c>
      <c r="B195" t="str">
        <f>IF(D195="","",IF('A - IDENTIFICAÇÃO'!$P$15="","",'A - IDENTIFICAÇÃO'!$P$15))</f>
        <v/>
      </c>
      <c r="C195" t="str">
        <f>IF(D195="","",TEXT(IF('A - IDENTIFICAÇÃO'!$C$2="","",'A - IDENTIFICAÇÃO'!$C$2),"0000"))</f>
        <v/>
      </c>
      <c r="D195" t="str">
        <f>IF('B - PROJETOS E PROGRAMAS'!A198="","",'B - PROJETOS E PROGRAMAS'!A198)</f>
        <v/>
      </c>
      <c r="E195" t="str">
        <f>TEXT(IF('B - PROJETOS E PROGRAMAS'!B198="","",'B - PROJETOS E PROGRAMAS'!B198),"DD/MM/AAAA")</f>
        <v/>
      </c>
      <c r="F195" t="str">
        <f>TEXT(IF('B - PROJETOS E PROGRAMAS'!C198="","",'B - PROJETOS E PROGRAMAS'!C198),"DD/MM/AAAA")</f>
        <v/>
      </c>
      <c r="G195" t="str">
        <f>IF(OR('B - PROJETOS E PROGRAMAS'!D198="SIM",'B - PROJETOS E PROGRAMAS'!D198="S"),"S",IF(OR('B - PROJETOS E PROGRAMAS'!D198="NÃO",'B - PROJETOS E PROGRAMAS'!D198="N"),"N",""))</f>
        <v/>
      </c>
      <c r="H195" t="str">
        <f>TEXT(IF('B - PROJETOS E PROGRAMAS'!A198="","",'B - PROJETOS E PROGRAMAS'!AB198),"0,00")</f>
        <v/>
      </c>
      <c r="I195" t="str">
        <f>TEXT(IF('B - PROJETOS E PROGRAMAS'!A198="","",'B - PROJETOS E PROGRAMAS'!AC198),"0,00")</f>
        <v/>
      </c>
      <c r="J195" t="str">
        <f>TEXT(IF('B - PROJETOS E PROGRAMAS'!A198="","",'B - PROJETOS E PROGRAMAS'!AD198),"0,00")</f>
        <v/>
      </c>
      <c r="K195" t="str">
        <f>TEXT(IF('B - PROJETOS E PROGRAMAS'!A198="","",'B - PROJETOS E PROGRAMAS'!AE198),"0,00")</f>
        <v/>
      </c>
    </row>
    <row r="196" spans="1:11">
      <c r="A196" t="str">
        <f>IF(D196="","",IF('A - IDENTIFICAÇÃO'!$C$7="","",'A - IDENTIFICAÇÃO'!$C$7))</f>
        <v/>
      </c>
      <c r="B196" t="str">
        <f>IF(D196="","",IF('A - IDENTIFICAÇÃO'!$P$15="","",'A - IDENTIFICAÇÃO'!$P$15))</f>
        <v/>
      </c>
      <c r="C196" t="str">
        <f>IF(D196="","",TEXT(IF('A - IDENTIFICAÇÃO'!$C$2="","",'A - IDENTIFICAÇÃO'!$C$2),"0000"))</f>
        <v/>
      </c>
      <c r="D196" t="str">
        <f>IF('B - PROJETOS E PROGRAMAS'!A199="","",'B - PROJETOS E PROGRAMAS'!A199)</f>
        <v/>
      </c>
      <c r="E196" t="str">
        <f>TEXT(IF('B - PROJETOS E PROGRAMAS'!B199="","",'B - PROJETOS E PROGRAMAS'!B199),"DD/MM/AAAA")</f>
        <v/>
      </c>
      <c r="F196" t="str">
        <f>TEXT(IF('B - PROJETOS E PROGRAMAS'!C199="","",'B - PROJETOS E PROGRAMAS'!C199),"DD/MM/AAAA")</f>
        <v/>
      </c>
      <c r="G196" t="str">
        <f>IF(OR('B - PROJETOS E PROGRAMAS'!D199="SIM",'B - PROJETOS E PROGRAMAS'!D199="S"),"S",IF(OR('B - PROJETOS E PROGRAMAS'!D199="NÃO",'B - PROJETOS E PROGRAMAS'!D199="N"),"N",""))</f>
        <v/>
      </c>
      <c r="H196" t="str">
        <f>TEXT(IF('B - PROJETOS E PROGRAMAS'!A199="","",'B - PROJETOS E PROGRAMAS'!AB199),"0,00")</f>
        <v/>
      </c>
      <c r="I196" t="str">
        <f>TEXT(IF('B - PROJETOS E PROGRAMAS'!A199="","",'B - PROJETOS E PROGRAMAS'!AC199),"0,00")</f>
        <v/>
      </c>
      <c r="J196" t="str">
        <f>TEXT(IF('B - PROJETOS E PROGRAMAS'!A199="","",'B - PROJETOS E PROGRAMAS'!AD199),"0,00")</f>
        <v/>
      </c>
      <c r="K196" t="str">
        <f>TEXT(IF('B - PROJETOS E PROGRAMAS'!A199="","",'B - PROJETOS E PROGRAMAS'!AE199),"0,00")</f>
        <v/>
      </c>
    </row>
    <row r="197" spans="1:11">
      <c r="A197" t="str">
        <f>IF(D197="","",IF('A - IDENTIFICAÇÃO'!$C$7="","",'A - IDENTIFICAÇÃO'!$C$7))</f>
        <v/>
      </c>
      <c r="B197" t="str">
        <f>IF(D197="","",IF('A - IDENTIFICAÇÃO'!$P$15="","",'A - IDENTIFICAÇÃO'!$P$15))</f>
        <v/>
      </c>
      <c r="C197" t="str">
        <f>IF(D197="","",TEXT(IF('A - IDENTIFICAÇÃO'!$C$2="","",'A - IDENTIFICAÇÃO'!$C$2),"0000"))</f>
        <v/>
      </c>
      <c r="D197" t="str">
        <f>IF('B - PROJETOS E PROGRAMAS'!A200="","",'B - PROJETOS E PROGRAMAS'!A200)</f>
        <v/>
      </c>
      <c r="E197" t="str">
        <f>TEXT(IF('B - PROJETOS E PROGRAMAS'!B200="","",'B - PROJETOS E PROGRAMAS'!B200),"DD/MM/AAAA")</f>
        <v/>
      </c>
      <c r="F197" t="str">
        <f>TEXT(IF('B - PROJETOS E PROGRAMAS'!C200="","",'B - PROJETOS E PROGRAMAS'!C200),"DD/MM/AAAA")</f>
        <v/>
      </c>
      <c r="G197" t="str">
        <f>IF(OR('B - PROJETOS E PROGRAMAS'!D200="SIM",'B - PROJETOS E PROGRAMAS'!D200="S"),"S",IF(OR('B - PROJETOS E PROGRAMAS'!D200="NÃO",'B - PROJETOS E PROGRAMAS'!D200="N"),"N",""))</f>
        <v/>
      </c>
      <c r="H197" t="str">
        <f>TEXT(IF('B - PROJETOS E PROGRAMAS'!A200="","",'B - PROJETOS E PROGRAMAS'!AB200),"0,00")</f>
        <v/>
      </c>
      <c r="I197" t="str">
        <f>TEXT(IF('B - PROJETOS E PROGRAMAS'!A200="","",'B - PROJETOS E PROGRAMAS'!AC200),"0,00")</f>
        <v/>
      </c>
      <c r="J197" t="str">
        <f>TEXT(IF('B - PROJETOS E PROGRAMAS'!A200="","",'B - PROJETOS E PROGRAMAS'!AD200),"0,00")</f>
        <v/>
      </c>
      <c r="K197" t="str">
        <f>TEXT(IF('B - PROJETOS E PROGRAMAS'!A200="","",'B - PROJETOS E PROGRAMAS'!AE200),"0,00")</f>
        <v/>
      </c>
    </row>
    <row r="198" spans="1:11">
      <c r="A198" t="str">
        <f>IF(D198="","",IF('A - IDENTIFICAÇÃO'!$C$7="","",'A - IDENTIFICAÇÃO'!$C$7))</f>
        <v/>
      </c>
      <c r="B198" t="str">
        <f>IF(D198="","",IF('A - IDENTIFICAÇÃO'!$P$15="","",'A - IDENTIFICAÇÃO'!$P$15))</f>
        <v/>
      </c>
      <c r="C198" t="str">
        <f>IF(D198="","",TEXT(IF('A - IDENTIFICAÇÃO'!$C$2="","",'A - IDENTIFICAÇÃO'!$C$2),"0000"))</f>
        <v/>
      </c>
      <c r="D198" t="str">
        <f>IF('B - PROJETOS E PROGRAMAS'!A201="","",'B - PROJETOS E PROGRAMAS'!A201)</f>
        <v/>
      </c>
      <c r="E198" t="str">
        <f>TEXT(IF('B - PROJETOS E PROGRAMAS'!B201="","",'B - PROJETOS E PROGRAMAS'!B201),"DD/MM/AAAA")</f>
        <v/>
      </c>
      <c r="F198" t="str">
        <f>TEXT(IF('B - PROJETOS E PROGRAMAS'!C201="","",'B - PROJETOS E PROGRAMAS'!C201),"DD/MM/AAAA")</f>
        <v/>
      </c>
      <c r="G198" t="str">
        <f>IF(OR('B - PROJETOS E PROGRAMAS'!D201="SIM",'B - PROJETOS E PROGRAMAS'!D201="S"),"S",IF(OR('B - PROJETOS E PROGRAMAS'!D201="NÃO",'B - PROJETOS E PROGRAMAS'!D201="N"),"N",""))</f>
        <v/>
      </c>
      <c r="H198" t="str">
        <f>TEXT(IF('B - PROJETOS E PROGRAMAS'!A201="","",'B - PROJETOS E PROGRAMAS'!AB201),"0,00")</f>
        <v/>
      </c>
      <c r="I198" t="str">
        <f>TEXT(IF('B - PROJETOS E PROGRAMAS'!A201="","",'B - PROJETOS E PROGRAMAS'!AC201),"0,00")</f>
        <v/>
      </c>
      <c r="J198" t="str">
        <f>TEXT(IF('B - PROJETOS E PROGRAMAS'!A201="","",'B - PROJETOS E PROGRAMAS'!AD201),"0,00")</f>
        <v/>
      </c>
      <c r="K198" t="str">
        <f>TEXT(IF('B - PROJETOS E PROGRAMAS'!A201="","",'B - PROJETOS E PROGRAMAS'!AE201),"0,00")</f>
        <v/>
      </c>
    </row>
    <row r="199" spans="1:11">
      <c r="A199" t="str">
        <f>IF(D199="","",IF('A - IDENTIFICAÇÃO'!$C$7="","",'A - IDENTIFICAÇÃO'!$C$7))</f>
        <v/>
      </c>
      <c r="B199" t="str">
        <f>IF(D199="","",IF('A - IDENTIFICAÇÃO'!$P$15="","",'A - IDENTIFICAÇÃO'!$P$15))</f>
        <v/>
      </c>
      <c r="C199" t="str">
        <f>IF(D199="","",TEXT(IF('A - IDENTIFICAÇÃO'!$C$2="","",'A - IDENTIFICAÇÃO'!$C$2),"0000"))</f>
        <v/>
      </c>
      <c r="D199" t="str">
        <f>IF('B - PROJETOS E PROGRAMAS'!A202="","",'B - PROJETOS E PROGRAMAS'!A202)</f>
        <v/>
      </c>
      <c r="E199" t="str">
        <f>TEXT(IF('B - PROJETOS E PROGRAMAS'!B202="","",'B - PROJETOS E PROGRAMAS'!B202),"DD/MM/AAAA")</f>
        <v/>
      </c>
      <c r="F199" t="str">
        <f>TEXT(IF('B - PROJETOS E PROGRAMAS'!C202="","",'B - PROJETOS E PROGRAMAS'!C202),"DD/MM/AAAA")</f>
        <v/>
      </c>
      <c r="G199" t="str">
        <f>IF(OR('B - PROJETOS E PROGRAMAS'!D202="SIM",'B - PROJETOS E PROGRAMAS'!D202="S"),"S",IF(OR('B - PROJETOS E PROGRAMAS'!D202="NÃO",'B - PROJETOS E PROGRAMAS'!D202="N"),"N",""))</f>
        <v/>
      </c>
      <c r="H199" t="str">
        <f>TEXT(IF('B - PROJETOS E PROGRAMAS'!A202="","",'B - PROJETOS E PROGRAMAS'!AB202),"0,00")</f>
        <v/>
      </c>
      <c r="I199" t="str">
        <f>TEXT(IF('B - PROJETOS E PROGRAMAS'!A202="","",'B - PROJETOS E PROGRAMAS'!AC202),"0,00")</f>
        <v/>
      </c>
      <c r="J199" t="str">
        <f>TEXT(IF('B - PROJETOS E PROGRAMAS'!A202="","",'B - PROJETOS E PROGRAMAS'!AD202),"0,00")</f>
        <v/>
      </c>
      <c r="K199" t="str">
        <f>TEXT(IF('B - PROJETOS E PROGRAMAS'!A202="","",'B - PROJETOS E PROGRAMAS'!AE202),"0,00")</f>
        <v/>
      </c>
    </row>
    <row r="200" spans="1:11">
      <c r="A200" t="str">
        <f>IF(D200="","",IF('A - IDENTIFICAÇÃO'!$C$7="","",'A - IDENTIFICAÇÃO'!$C$7))</f>
        <v/>
      </c>
      <c r="B200" t="str">
        <f>IF(D200="","",IF('A - IDENTIFICAÇÃO'!$P$15="","",'A - IDENTIFICAÇÃO'!$P$15))</f>
        <v/>
      </c>
      <c r="C200" t="str">
        <f>IF(D200="","",TEXT(IF('A - IDENTIFICAÇÃO'!$C$2="","",'A - IDENTIFICAÇÃO'!$C$2),"0000"))</f>
        <v/>
      </c>
      <c r="D200" t="str">
        <f>IF('B - PROJETOS E PROGRAMAS'!A203="","",'B - PROJETOS E PROGRAMAS'!A203)</f>
        <v/>
      </c>
      <c r="E200" t="str">
        <f>TEXT(IF('B - PROJETOS E PROGRAMAS'!B203="","",'B - PROJETOS E PROGRAMAS'!B203),"DD/MM/AAAA")</f>
        <v/>
      </c>
      <c r="F200" t="str">
        <f>TEXT(IF('B - PROJETOS E PROGRAMAS'!C203="","",'B - PROJETOS E PROGRAMAS'!C203),"DD/MM/AAAA")</f>
        <v/>
      </c>
      <c r="G200" t="str">
        <f>IF(OR('B - PROJETOS E PROGRAMAS'!D203="SIM",'B - PROJETOS E PROGRAMAS'!D203="S"),"S",IF(OR('B - PROJETOS E PROGRAMAS'!D203="NÃO",'B - PROJETOS E PROGRAMAS'!D203="N"),"N",""))</f>
        <v/>
      </c>
      <c r="H200" t="str">
        <f>TEXT(IF('B - PROJETOS E PROGRAMAS'!A203="","",'B - PROJETOS E PROGRAMAS'!AB203),"0,00")</f>
        <v/>
      </c>
      <c r="I200" t="str">
        <f>TEXT(IF('B - PROJETOS E PROGRAMAS'!A203="","",'B - PROJETOS E PROGRAMAS'!AC203),"0,00")</f>
        <v/>
      </c>
      <c r="J200" t="str">
        <f>TEXT(IF('B - PROJETOS E PROGRAMAS'!A203="","",'B - PROJETOS E PROGRAMAS'!AD203),"0,00")</f>
        <v/>
      </c>
      <c r="K200" t="str">
        <f>TEXT(IF('B - PROJETOS E PROGRAMAS'!A203="","",'B - PROJETOS E PROGRAMAS'!AE203),"0,00")</f>
        <v/>
      </c>
    </row>
    <row r="201" spans="1:11">
      <c r="A201" t="str">
        <f>IF(D201="","",IF('A - IDENTIFICAÇÃO'!$C$7="","",'A - IDENTIFICAÇÃO'!$C$7))</f>
        <v/>
      </c>
      <c r="B201" t="str">
        <f>IF(D201="","",IF('A - IDENTIFICAÇÃO'!$P$15="","",'A - IDENTIFICAÇÃO'!$P$15))</f>
        <v/>
      </c>
      <c r="C201" t="str">
        <f>IF(D201="","",TEXT(IF('A - IDENTIFICAÇÃO'!$C$2="","",'A - IDENTIFICAÇÃO'!$C$2),"0000"))</f>
        <v/>
      </c>
      <c r="D201" t="str">
        <f>IF('B - PROJETOS E PROGRAMAS'!A204="","",'B - PROJETOS E PROGRAMAS'!A204)</f>
        <v/>
      </c>
      <c r="E201" t="str">
        <f>TEXT(IF('B - PROJETOS E PROGRAMAS'!B204="","",'B - PROJETOS E PROGRAMAS'!B204),"DD/MM/AAAA")</f>
        <v/>
      </c>
      <c r="F201" t="str">
        <f>TEXT(IF('B - PROJETOS E PROGRAMAS'!C204="","",'B - PROJETOS E PROGRAMAS'!C204),"DD/MM/AAAA")</f>
        <v/>
      </c>
      <c r="G201" t="str">
        <f>IF(OR('B - PROJETOS E PROGRAMAS'!D204="SIM",'B - PROJETOS E PROGRAMAS'!D204="S"),"S",IF(OR('B - PROJETOS E PROGRAMAS'!D204="NÃO",'B - PROJETOS E PROGRAMAS'!D204="N"),"N",""))</f>
        <v/>
      </c>
      <c r="H201" t="str">
        <f>TEXT(IF('B - PROJETOS E PROGRAMAS'!A204="","",'B - PROJETOS E PROGRAMAS'!AB204),"0,00")</f>
        <v/>
      </c>
      <c r="I201" t="str">
        <f>TEXT(IF('B - PROJETOS E PROGRAMAS'!A204="","",'B - PROJETOS E PROGRAMAS'!AC204),"0,00")</f>
        <v/>
      </c>
      <c r="J201" t="str">
        <f>TEXT(IF('B - PROJETOS E PROGRAMAS'!A204="","",'B - PROJETOS E PROGRAMAS'!AD204),"0,00")</f>
        <v/>
      </c>
      <c r="K201" t="str">
        <f>TEXT(IF('B - PROJETOS E PROGRAMAS'!A204="","",'B - PROJETOS E PROGRAMAS'!AE204),"0,00")</f>
        <v/>
      </c>
    </row>
    <row r="202" spans="1:11">
      <c r="A202" t="str">
        <f>IF(D202="","",IF('A - IDENTIFICAÇÃO'!$C$7="","",'A - IDENTIFICAÇÃO'!$C$7))</f>
        <v/>
      </c>
      <c r="B202" t="str">
        <f>IF(D202="","",IF('A - IDENTIFICAÇÃO'!$P$15="","",'A - IDENTIFICAÇÃO'!$P$15))</f>
        <v/>
      </c>
      <c r="C202" t="str">
        <f>IF(D202="","",TEXT(IF('A - IDENTIFICAÇÃO'!$C$2="","",'A - IDENTIFICAÇÃO'!$C$2),"0000"))</f>
        <v/>
      </c>
      <c r="D202" t="str">
        <f>IF('B - PROJETOS E PROGRAMAS'!A205="","",'B - PROJETOS E PROGRAMAS'!A205)</f>
        <v/>
      </c>
      <c r="E202" t="str">
        <f>TEXT(IF('B - PROJETOS E PROGRAMAS'!B205="","",'B - PROJETOS E PROGRAMAS'!B205),"DD/MM/AAAA")</f>
        <v/>
      </c>
      <c r="F202" t="str">
        <f>TEXT(IF('B - PROJETOS E PROGRAMAS'!C205="","",'B - PROJETOS E PROGRAMAS'!C205),"DD/MM/AAAA")</f>
        <v/>
      </c>
      <c r="G202" t="str">
        <f>IF(OR('B - PROJETOS E PROGRAMAS'!D205="SIM",'B - PROJETOS E PROGRAMAS'!D205="S"),"S",IF(OR('B - PROJETOS E PROGRAMAS'!D205="NÃO",'B - PROJETOS E PROGRAMAS'!D205="N"),"N",""))</f>
        <v/>
      </c>
      <c r="H202" t="str">
        <f>TEXT(IF('B - PROJETOS E PROGRAMAS'!A205="","",'B - PROJETOS E PROGRAMAS'!AB205),"0,00")</f>
        <v/>
      </c>
      <c r="I202" t="str">
        <f>TEXT(IF('B - PROJETOS E PROGRAMAS'!A205="","",'B - PROJETOS E PROGRAMAS'!AC205),"0,00")</f>
        <v/>
      </c>
      <c r="J202" t="str">
        <f>TEXT(IF('B - PROJETOS E PROGRAMAS'!A205="","",'B - PROJETOS E PROGRAMAS'!AD205),"0,00")</f>
        <v/>
      </c>
      <c r="K202" t="str">
        <f>TEXT(IF('B - PROJETOS E PROGRAMAS'!A205="","",'B - PROJETOS E PROGRAMAS'!AE205),"0,00")</f>
        <v/>
      </c>
    </row>
    <row r="203" spans="1:11">
      <c r="A203" t="str">
        <f>IF(D203="","",IF('A - IDENTIFICAÇÃO'!$C$7="","",'A - IDENTIFICAÇÃO'!$C$7))</f>
        <v/>
      </c>
      <c r="B203" t="str">
        <f>IF(D203="","",IF('A - IDENTIFICAÇÃO'!$P$15="","",'A - IDENTIFICAÇÃO'!$P$15))</f>
        <v/>
      </c>
      <c r="C203" t="str">
        <f>IF(D203="","",TEXT(IF('A - IDENTIFICAÇÃO'!$C$2="","",'A - IDENTIFICAÇÃO'!$C$2),"0000"))</f>
        <v/>
      </c>
      <c r="D203" t="str">
        <f>IF('B - PROJETOS E PROGRAMAS'!A206="","",'B - PROJETOS E PROGRAMAS'!A206)</f>
        <v/>
      </c>
      <c r="E203" t="str">
        <f>TEXT(IF('B - PROJETOS E PROGRAMAS'!B206="","",'B - PROJETOS E PROGRAMAS'!B206),"DD/MM/AAAA")</f>
        <v/>
      </c>
      <c r="F203" t="str">
        <f>TEXT(IF('B - PROJETOS E PROGRAMAS'!C206="","",'B - PROJETOS E PROGRAMAS'!C206),"DD/MM/AAAA")</f>
        <v/>
      </c>
      <c r="G203" t="str">
        <f>IF(OR('B - PROJETOS E PROGRAMAS'!D206="SIM",'B - PROJETOS E PROGRAMAS'!D206="S"),"S",IF(OR('B - PROJETOS E PROGRAMAS'!D206="NÃO",'B - PROJETOS E PROGRAMAS'!D206="N"),"N",""))</f>
        <v/>
      </c>
      <c r="H203" t="str">
        <f>TEXT(IF('B - PROJETOS E PROGRAMAS'!A206="","",'B - PROJETOS E PROGRAMAS'!AB206),"0,00")</f>
        <v/>
      </c>
      <c r="I203" t="str">
        <f>TEXT(IF('B - PROJETOS E PROGRAMAS'!A206="","",'B - PROJETOS E PROGRAMAS'!AC206),"0,00")</f>
        <v/>
      </c>
      <c r="J203" t="str">
        <f>TEXT(IF('B - PROJETOS E PROGRAMAS'!A206="","",'B - PROJETOS E PROGRAMAS'!AD206),"0,00")</f>
        <v/>
      </c>
      <c r="K203" t="str">
        <f>TEXT(IF('B - PROJETOS E PROGRAMAS'!A206="","",'B - PROJETOS E PROGRAMAS'!AE206),"0,00")</f>
        <v/>
      </c>
    </row>
    <row r="204" spans="1:11">
      <c r="A204" t="str">
        <f>IF(D204="","",IF('A - IDENTIFICAÇÃO'!$C$7="","",'A - IDENTIFICAÇÃO'!$C$7))</f>
        <v/>
      </c>
      <c r="B204" t="str">
        <f>IF(D204="","",IF('A - IDENTIFICAÇÃO'!$P$15="","",'A - IDENTIFICAÇÃO'!$P$15))</f>
        <v/>
      </c>
      <c r="C204" t="str">
        <f>IF(D204="","",TEXT(IF('A - IDENTIFICAÇÃO'!$C$2="","",'A - IDENTIFICAÇÃO'!$C$2),"0000"))</f>
        <v/>
      </c>
      <c r="D204" t="str">
        <f>IF('B - PROJETOS E PROGRAMAS'!A207="","",'B - PROJETOS E PROGRAMAS'!A207)</f>
        <v/>
      </c>
      <c r="E204" t="str">
        <f>TEXT(IF('B - PROJETOS E PROGRAMAS'!B207="","",'B - PROJETOS E PROGRAMAS'!B207),"DD/MM/AAAA")</f>
        <v/>
      </c>
      <c r="F204" t="str">
        <f>TEXT(IF('B - PROJETOS E PROGRAMAS'!C207="","",'B - PROJETOS E PROGRAMAS'!C207),"DD/MM/AAAA")</f>
        <v/>
      </c>
      <c r="G204" t="str">
        <f>IF(OR('B - PROJETOS E PROGRAMAS'!D207="SIM",'B - PROJETOS E PROGRAMAS'!D207="S"),"S",IF(OR('B - PROJETOS E PROGRAMAS'!D207="NÃO",'B - PROJETOS E PROGRAMAS'!D207="N"),"N",""))</f>
        <v/>
      </c>
      <c r="H204" t="str">
        <f>TEXT(IF('B - PROJETOS E PROGRAMAS'!A207="","",'B - PROJETOS E PROGRAMAS'!AB207),"0,00")</f>
        <v/>
      </c>
      <c r="I204" t="str">
        <f>TEXT(IF('B - PROJETOS E PROGRAMAS'!A207="","",'B - PROJETOS E PROGRAMAS'!AC207),"0,00")</f>
        <v/>
      </c>
      <c r="J204" t="str">
        <f>TEXT(IF('B - PROJETOS E PROGRAMAS'!A207="","",'B - PROJETOS E PROGRAMAS'!AD207),"0,00")</f>
        <v/>
      </c>
      <c r="K204" t="str">
        <f>TEXT(IF('B - PROJETOS E PROGRAMAS'!A207="","",'B - PROJETOS E PROGRAMAS'!AE207),"0,00")</f>
        <v/>
      </c>
    </row>
    <row r="205" spans="1:11">
      <c r="A205" t="str">
        <f>IF(D205="","",IF('A - IDENTIFICAÇÃO'!$C$7="","",'A - IDENTIFICAÇÃO'!$C$7))</f>
        <v/>
      </c>
      <c r="B205" t="str">
        <f>IF(D205="","",IF('A - IDENTIFICAÇÃO'!$P$15="","",'A - IDENTIFICAÇÃO'!$P$15))</f>
        <v/>
      </c>
      <c r="C205" t="str">
        <f>IF(D205="","",TEXT(IF('A - IDENTIFICAÇÃO'!$C$2="","",'A - IDENTIFICAÇÃO'!$C$2),"0000"))</f>
        <v/>
      </c>
      <c r="D205" t="str">
        <f>IF('B - PROJETOS E PROGRAMAS'!A208="","",'B - PROJETOS E PROGRAMAS'!A208)</f>
        <v/>
      </c>
      <c r="E205" t="str">
        <f>TEXT(IF('B - PROJETOS E PROGRAMAS'!B208="","",'B - PROJETOS E PROGRAMAS'!B208),"DD/MM/AAAA")</f>
        <v/>
      </c>
      <c r="F205" t="str">
        <f>TEXT(IF('B - PROJETOS E PROGRAMAS'!C208="","",'B - PROJETOS E PROGRAMAS'!C208),"DD/MM/AAAA")</f>
        <v/>
      </c>
      <c r="G205" t="str">
        <f>IF(OR('B - PROJETOS E PROGRAMAS'!D208="SIM",'B - PROJETOS E PROGRAMAS'!D208="S"),"S",IF(OR('B - PROJETOS E PROGRAMAS'!D208="NÃO",'B - PROJETOS E PROGRAMAS'!D208="N"),"N",""))</f>
        <v/>
      </c>
      <c r="H205" t="str">
        <f>TEXT(IF('B - PROJETOS E PROGRAMAS'!A208="","",'B - PROJETOS E PROGRAMAS'!AB208),"0,00")</f>
        <v/>
      </c>
      <c r="I205" t="str">
        <f>TEXT(IF('B - PROJETOS E PROGRAMAS'!A208="","",'B - PROJETOS E PROGRAMAS'!AC208),"0,00")</f>
        <v/>
      </c>
      <c r="J205" t="str">
        <f>TEXT(IF('B - PROJETOS E PROGRAMAS'!A208="","",'B - PROJETOS E PROGRAMAS'!AD208),"0,00")</f>
        <v/>
      </c>
      <c r="K205" t="str">
        <f>TEXT(IF('B - PROJETOS E PROGRAMAS'!A208="","",'B - PROJETOS E PROGRAMAS'!AE208),"0,00")</f>
        <v/>
      </c>
    </row>
    <row r="206" spans="1:11">
      <c r="A206" t="str">
        <f>IF(D206="","",IF('A - IDENTIFICAÇÃO'!$C$7="","",'A - IDENTIFICAÇÃO'!$C$7))</f>
        <v/>
      </c>
      <c r="B206" t="str">
        <f>IF(D206="","",IF('A - IDENTIFICAÇÃO'!$P$15="","",'A - IDENTIFICAÇÃO'!$P$15))</f>
        <v/>
      </c>
      <c r="C206" t="str">
        <f>IF(D206="","",TEXT(IF('A - IDENTIFICAÇÃO'!$C$2="","",'A - IDENTIFICAÇÃO'!$C$2),"0000"))</f>
        <v/>
      </c>
      <c r="D206" t="str">
        <f>IF('B - PROJETOS E PROGRAMAS'!A209="","",'B - PROJETOS E PROGRAMAS'!A209)</f>
        <v/>
      </c>
      <c r="E206" t="str">
        <f>TEXT(IF('B - PROJETOS E PROGRAMAS'!B209="","",'B - PROJETOS E PROGRAMAS'!B209),"DD/MM/AAAA")</f>
        <v/>
      </c>
      <c r="F206" t="str">
        <f>TEXT(IF('B - PROJETOS E PROGRAMAS'!C209="","",'B - PROJETOS E PROGRAMAS'!C209),"DD/MM/AAAA")</f>
        <v/>
      </c>
      <c r="G206" t="str">
        <f>IF(OR('B - PROJETOS E PROGRAMAS'!D209="SIM",'B - PROJETOS E PROGRAMAS'!D209="S"),"S",IF(OR('B - PROJETOS E PROGRAMAS'!D209="NÃO",'B - PROJETOS E PROGRAMAS'!D209="N"),"N",""))</f>
        <v/>
      </c>
      <c r="H206" t="str">
        <f>TEXT(IF('B - PROJETOS E PROGRAMAS'!A209="","",'B - PROJETOS E PROGRAMAS'!AB209),"0,00")</f>
        <v/>
      </c>
      <c r="I206" t="str">
        <f>TEXT(IF('B - PROJETOS E PROGRAMAS'!A209="","",'B - PROJETOS E PROGRAMAS'!AC209),"0,00")</f>
        <v/>
      </c>
      <c r="J206" t="str">
        <f>TEXT(IF('B - PROJETOS E PROGRAMAS'!A209="","",'B - PROJETOS E PROGRAMAS'!AD209),"0,00")</f>
        <v/>
      </c>
      <c r="K206" t="str">
        <f>TEXT(IF('B - PROJETOS E PROGRAMAS'!A209="","",'B - PROJETOS E PROGRAMAS'!AE209),"0,00")</f>
        <v/>
      </c>
    </row>
    <row r="207" spans="1:11">
      <c r="A207" t="str">
        <f>IF(D207="","",IF('A - IDENTIFICAÇÃO'!$C$7="","",'A - IDENTIFICAÇÃO'!$C$7))</f>
        <v/>
      </c>
      <c r="B207" t="str">
        <f>IF(D207="","",IF('A - IDENTIFICAÇÃO'!$P$15="","",'A - IDENTIFICAÇÃO'!$P$15))</f>
        <v/>
      </c>
      <c r="C207" t="str">
        <f>IF(D207="","",TEXT(IF('A - IDENTIFICAÇÃO'!$C$2="","",'A - IDENTIFICAÇÃO'!$C$2),"0000"))</f>
        <v/>
      </c>
      <c r="D207" t="str">
        <f>IF('B - PROJETOS E PROGRAMAS'!A210="","",'B - PROJETOS E PROGRAMAS'!A210)</f>
        <v/>
      </c>
      <c r="E207" t="str">
        <f>TEXT(IF('B - PROJETOS E PROGRAMAS'!B210="","",'B - PROJETOS E PROGRAMAS'!B210),"DD/MM/AAAA")</f>
        <v/>
      </c>
      <c r="F207" t="str">
        <f>TEXT(IF('B - PROJETOS E PROGRAMAS'!C210="","",'B - PROJETOS E PROGRAMAS'!C210),"DD/MM/AAAA")</f>
        <v/>
      </c>
      <c r="G207" t="str">
        <f>IF(OR('B - PROJETOS E PROGRAMAS'!D210="SIM",'B - PROJETOS E PROGRAMAS'!D210="S"),"S",IF(OR('B - PROJETOS E PROGRAMAS'!D210="NÃO",'B - PROJETOS E PROGRAMAS'!D210="N"),"N",""))</f>
        <v/>
      </c>
      <c r="H207" t="str">
        <f>TEXT(IF('B - PROJETOS E PROGRAMAS'!A210="","",'B - PROJETOS E PROGRAMAS'!AB210),"0,00")</f>
        <v/>
      </c>
      <c r="I207" t="str">
        <f>TEXT(IF('B - PROJETOS E PROGRAMAS'!A210="","",'B - PROJETOS E PROGRAMAS'!AC210),"0,00")</f>
        <v/>
      </c>
      <c r="J207" t="str">
        <f>TEXT(IF('B - PROJETOS E PROGRAMAS'!A210="","",'B - PROJETOS E PROGRAMAS'!AD210),"0,00")</f>
        <v/>
      </c>
      <c r="K207" t="str">
        <f>TEXT(IF('B - PROJETOS E PROGRAMAS'!A210="","",'B - PROJETOS E PROGRAMAS'!AE210),"0,00")</f>
        <v/>
      </c>
    </row>
    <row r="208" spans="1:11">
      <c r="A208" t="str">
        <f>IF(D208="","",IF('A - IDENTIFICAÇÃO'!$C$7="","",'A - IDENTIFICAÇÃO'!$C$7))</f>
        <v/>
      </c>
      <c r="B208" t="str">
        <f>IF(D208="","",IF('A - IDENTIFICAÇÃO'!$P$15="","",'A - IDENTIFICAÇÃO'!$P$15))</f>
        <v/>
      </c>
      <c r="C208" t="str">
        <f>IF(D208="","",TEXT(IF('A - IDENTIFICAÇÃO'!$C$2="","",'A - IDENTIFICAÇÃO'!$C$2),"0000"))</f>
        <v/>
      </c>
      <c r="D208" t="str">
        <f>IF('B - PROJETOS E PROGRAMAS'!A211="","",'B - PROJETOS E PROGRAMAS'!A211)</f>
        <v/>
      </c>
      <c r="E208" t="str">
        <f>TEXT(IF('B - PROJETOS E PROGRAMAS'!B211="","",'B - PROJETOS E PROGRAMAS'!B211),"DD/MM/AAAA")</f>
        <v/>
      </c>
      <c r="F208" t="str">
        <f>TEXT(IF('B - PROJETOS E PROGRAMAS'!C211="","",'B - PROJETOS E PROGRAMAS'!C211),"DD/MM/AAAA")</f>
        <v/>
      </c>
      <c r="G208" t="str">
        <f>IF(OR('B - PROJETOS E PROGRAMAS'!D211="SIM",'B - PROJETOS E PROGRAMAS'!D211="S"),"S",IF(OR('B - PROJETOS E PROGRAMAS'!D211="NÃO",'B - PROJETOS E PROGRAMAS'!D211="N"),"N",""))</f>
        <v/>
      </c>
      <c r="H208" t="str">
        <f>TEXT(IF('B - PROJETOS E PROGRAMAS'!A211="","",'B - PROJETOS E PROGRAMAS'!AB211),"0,00")</f>
        <v/>
      </c>
      <c r="I208" t="str">
        <f>TEXT(IF('B - PROJETOS E PROGRAMAS'!A211="","",'B - PROJETOS E PROGRAMAS'!AC211),"0,00")</f>
        <v/>
      </c>
      <c r="J208" t="str">
        <f>TEXT(IF('B - PROJETOS E PROGRAMAS'!A211="","",'B - PROJETOS E PROGRAMAS'!AD211),"0,00")</f>
        <v/>
      </c>
      <c r="K208" t="str">
        <f>TEXT(IF('B - PROJETOS E PROGRAMAS'!A211="","",'B - PROJETOS E PROGRAMAS'!AE211),"0,00")</f>
        <v/>
      </c>
    </row>
    <row r="209" spans="1:11">
      <c r="A209" t="str">
        <f>IF(D209="","",IF('A - IDENTIFICAÇÃO'!$C$7="","",'A - IDENTIFICAÇÃO'!$C$7))</f>
        <v/>
      </c>
      <c r="B209" t="str">
        <f>IF(D209="","",IF('A - IDENTIFICAÇÃO'!$P$15="","",'A - IDENTIFICAÇÃO'!$P$15))</f>
        <v/>
      </c>
      <c r="C209" t="str">
        <f>IF(D209="","",TEXT(IF('A - IDENTIFICAÇÃO'!$C$2="","",'A - IDENTIFICAÇÃO'!$C$2),"0000"))</f>
        <v/>
      </c>
      <c r="D209" t="str">
        <f>IF('B - PROJETOS E PROGRAMAS'!A212="","",'B - PROJETOS E PROGRAMAS'!A212)</f>
        <v/>
      </c>
      <c r="E209" t="str">
        <f>TEXT(IF('B - PROJETOS E PROGRAMAS'!B212="","",'B - PROJETOS E PROGRAMAS'!B212),"DD/MM/AAAA")</f>
        <v/>
      </c>
      <c r="F209" t="str">
        <f>TEXT(IF('B - PROJETOS E PROGRAMAS'!C212="","",'B - PROJETOS E PROGRAMAS'!C212),"DD/MM/AAAA")</f>
        <v/>
      </c>
      <c r="G209" t="str">
        <f>IF(OR('B - PROJETOS E PROGRAMAS'!D212="SIM",'B - PROJETOS E PROGRAMAS'!D212="S"),"S",IF(OR('B - PROJETOS E PROGRAMAS'!D212="NÃO",'B - PROJETOS E PROGRAMAS'!D212="N"),"N",""))</f>
        <v/>
      </c>
      <c r="H209" t="str">
        <f>TEXT(IF('B - PROJETOS E PROGRAMAS'!A212="","",'B - PROJETOS E PROGRAMAS'!AB212),"0,00")</f>
        <v/>
      </c>
      <c r="I209" t="str">
        <f>TEXT(IF('B - PROJETOS E PROGRAMAS'!A212="","",'B - PROJETOS E PROGRAMAS'!AC212),"0,00")</f>
        <v/>
      </c>
      <c r="J209" t="str">
        <f>TEXT(IF('B - PROJETOS E PROGRAMAS'!A212="","",'B - PROJETOS E PROGRAMAS'!AD212),"0,00")</f>
        <v/>
      </c>
      <c r="K209" t="str">
        <f>TEXT(IF('B - PROJETOS E PROGRAMAS'!A212="","",'B - PROJETOS E PROGRAMAS'!AE212),"0,00")</f>
        <v/>
      </c>
    </row>
    <row r="210" spans="1:11">
      <c r="A210" t="str">
        <f>IF(D210="","",IF('A - IDENTIFICAÇÃO'!$C$7="","",'A - IDENTIFICAÇÃO'!$C$7))</f>
        <v/>
      </c>
      <c r="B210" t="str">
        <f>IF(D210="","",IF('A - IDENTIFICAÇÃO'!$P$15="","",'A - IDENTIFICAÇÃO'!$P$15))</f>
        <v/>
      </c>
      <c r="C210" t="str">
        <f>IF(D210="","",TEXT(IF('A - IDENTIFICAÇÃO'!$C$2="","",'A - IDENTIFICAÇÃO'!$C$2),"0000"))</f>
        <v/>
      </c>
      <c r="D210" t="str">
        <f>IF('B - PROJETOS E PROGRAMAS'!A213="","",'B - PROJETOS E PROGRAMAS'!A213)</f>
        <v/>
      </c>
      <c r="E210" t="str">
        <f>TEXT(IF('B - PROJETOS E PROGRAMAS'!B213="","",'B - PROJETOS E PROGRAMAS'!B213),"DD/MM/AAAA")</f>
        <v/>
      </c>
      <c r="F210" t="str">
        <f>TEXT(IF('B - PROJETOS E PROGRAMAS'!C213="","",'B - PROJETOS E PROGRAMAS'!C213),"DD/MM/AAAA")</f>
        <v/>
      </c>
      <c r="G210" t="str">
        <f>IF(OR('B - PROJETOS E PROGRAMAS'!D213="SIM",'B - PROJETOS E PROGRAMAS'!D213="S"),"S",IF(OR('B - PROJETOS E PROGRAMAS'!D213="NÃO",'B - PROJETOS E PROGRAMAS'!D213="N"),"N",""))</f>
        <v/>
      </c>
      <c r="H210" t="str">
        <f>TEXT(IF('B - PROJETOS E PROGRAMAS'!A213="","",'B - PROJETOS E PROGRAMAS'!AB213),"0,00")</f>
        <v/>
      </c>
      <c r="I210" t="str">
        <f>TEXT(IF('B - PROJETOS E PROGRAMAS'!A213="","",'B - PROJETOS E PROGRAMAS'!AC213),"0,00")</f>
        <v/>
      </c>
      <c r="J210" t="str">
        <f>TEXT(IF('B - PROJETOS E PROGRAMAS'!A213="","",'B - PROJETOS E PROGRAMAS'!AD213),"0,00")</f>
        <v/>
      </c>
      <c r="K210" t="str">
        <f>TEXT(IF('B - PROJETOS E PROGRAMAS'!A213="","",'B - PROJETOS E PROGRAMAS'!AE213),"0,00")</f>
        <v/>
      </c>
    </row>
    <row r="211" spans="1:11">
      <c r="A211" t="str">
        <f>IF(D211="","",IF('A - IDENTIFICAÇÃO'!$C$7="","",'A - IDENTIFICAÇÃO'!$C$7))</f>
        <v/>
      </c>
      <c r="B211" t="str">
        <f>IF(D211="","",IF('A - IDENTIFICAÇÃO'!$P$15="","",'A - IDENTIFICAÇÃO'!$P$15))</f>
        <v/>
      </c>
      <c r="C211" t="str">
        <f>IF(D211="","",TEXT(IF('A - IDENTIFICAÇÃO'!$C$2="","",'A - IDENTIFICAÇÃO'!$C$2),"0000"))</f>
        <v/>
      </c>
      <c r="D211" t="str">
        <f>IF('B - PROJETOS E PROGRAMAS'!A214="","",'B - PROJETOS E PROGRAMAS'!A214)</f>
        <v/>
      </c>
      <c r="E211" t="str">
        <f>TEXT(IF('B - PROJETOS E PROGRAMAS'!B214="","",'B - PROJETOS E PROGRAMAS'!B214),"DD/MM/AAAA")</f>
        <v/>
      </c>
      <c r="F211" t="str">
        <f>TEXT(IF('B - PROJETOS E PROGRAMAS'!C214="","",'B - PROJETOS E PROGRAMAS'!C214),"DD/MM/AAAA")</f>
        <v/>
      </c>
      <c r="G211" t="str">
        <f>IF(OR('B - PROJETOS E PROGRAMAS'!D214="SIM",'B - PROJETOS E PROGRAMAS'!D214="S"),"S",IF(OR('B - PROJETOS E PROGRAMAS'!D214="NÃO",'B - PROJETOS E PROGRAMAS'!D214="N"),"N",""))</f>
        <v/>
      </c>
      <c r="H211" t="str">
        <f>TEXT(IF('B - PROJETOS E PROGRAMAS'!A214="","",'B - PROJETOS E PROGRAMAS'!AB214),"0,00")</f>
        <v/>
      </c>
      <c r="I211" t="str">
        <f>TEXT(IF('B - PROJETOS E PROGRAMAS'!A214="","",'B - PROJETOS E PROGRAMAS'!AC214),"0,00")</f>
        <v/>
      </c>
      <c r="J211" t="str">
        <f>TEXT(IF('B - PROJETOS E PROGRAMAS'!A214="","",'B - PROJETOS E PROGRAMAS'!AD214),"0,00")</f>
        <v/>
      </c>
      <c r="K211" t="str">
        <f>TEXT(IF('B - PROJETOS E PROGRAMAS'!A214="","",'B - PROJETOS E PROGRAMAS'!AE214),"0,00")</f>
        <v/>
      </c>
    </row>
    <row r="212" spans="1:11">
      <c r="A212" t="str">
        <f>IF(D212="","",IF('A - IDENTIFICAÇÃO'!$C$7="","",'A - IDENTIFICAÇÃO'!$C$7))</f>
        <v/>
      </c>
      <c r="B212" t="str">
        <f>IF(D212="","",IF('A - IDENTIFICAÇÃO'!$P$15="","",'A - IDENTIFICAÇÃO'!$P$15))</f>
        <v/>
      </c>
      <c r="C212" t="str">
        <f>IF(D212="","",TEXT(IF('A - IDENTIFICAÇÃO'!$C$2="","",'A - IDENTIFICAÇÃO'!$C$2),"0000"))</f>
        <v/>
      </c>
      <c r="D212" t="str">
        <f>IF('B - PROJETOS E PROGRAMAS'!A215="","",'B - PROJETOS E PROGRAMAS'!A215)</f>
        <v/>
      </c>
      <c r="E212" t="str">
        <f>TEXT(IF('B - PROJETOS E PROGRAMAS'!B215="","",'B - PROJETOS E PROGRAMAS'!B215),"DD/MM/AAAA")</f>
        <v/>
      </c>
      <c r="F212" t="str">
        <f>TEXT(IF('B - PROJETOS E PROGRAMAS'!C215="","",'B - PROJETOS E PROGRAMAS'!C215),"DD/MM/AAAA")</f>
        <v/>
      </c>
      <c r="G212" t="str">
        <f>IF(OR('B - PROJETOS E PROGRAMAS'!D215="SIM",'B - PROJETOS E PROGRAMAS'!D215="S"),"S",IF(OR('B - PROJETOS E PROGRAMAS'!D215="NÃO",'B - PROJETOS E PROGRAMAS'!D215="N"),"N",""))</f>
        <v/>
      </c>
      <c r="H212" t="str">
        <f>TEXT(IF('B - PROJETOS E PROGRAMAS'!A215="","",'B - PROJETOS E PROGRAMAS'!AB215),"0,00")</f>
        <v/>
      </c>
      <c r="I212" t="str">
        <f>TEXT(IF('B - PROJETOS E PROGRAMAS'!A215="","",'B - PROJETOS E PROGRAMAS'!AC215),"0,00")</f>
        <v/>
      </c>
      <c r="J212" t="str">
        <f>TEXT(IF('B - PROJETOS E PROGRAMAS'!A215="","",'B - PROJETOS E PROGRAMAS'!AD215),"0,00")</f>
        <v/>
      </c>
      <c r="K212" t="str">
        <f>TEXT(IF('B - PROJETOS E PROGRAMAS'!A215="","",'B - PROJETOS E PROGRAMAS'!AE215),"0,00")</f>
        <v/>
      </c>
    </row>
    <row r="213" spans="1:11">
      <c r="A213" t="str">
        <f>IF(D213="","",IF('A - IDENTIFICAÇÃO'!$C$7="","",'A - IDENTIFICAÇÃO'!$C$7))</f>
        <v/>
      </c>
      <c r="B213" t="str">
        <f>IF(D213="","",IF('A - IDENTIFICAÇÃO'!$P$15="","",'A - IDENTIFICAÇÃO'!$P$15))</f>
        <v/>
      </c>
      <c r="C213" t="str">
        <f>IF(D213="","",TEXT(IF('A - IDENTIFICAÇÃO'!$C$2="","",'A - IDENTIFICAÇÃO'!$C$2),"0000"))</f>
        <v/>
      </c>
      <c r="D213" t="str">
        <f>IF('B - PROJETOS E PROGRAMAS'!A216="","",'B - PROJETOS E PROGRAMAS'!A216)</f>
        <v/>
      </c>
      <c r="E213" t="str">
        <f>TEXT(IF('B - PROJETOS E PROGRAMAS'!B216="","",'B - PROJETOS E PROGRAMAS'!B216),"DD/MM/AAAA")</f>
        <v/>
      </c>
      <c r="F213" t="str">
        <f>TEXT(IF('B - PROJETOS E PROGRAMAS'!C216="","",'B - PROJETOS E PROGRAMAS'!C216),"DD/MM/AAAA")</f>
        <v/>
      </c>
      <c r="G213" t="str">
        <f>IF(OR('B - PROJETOS E PROGRAMAS'!D216="SIM",'B - PROJETOS E PROGRAMAS'!D216="S"),"S",IF(OR('B - PROJETOS E PROGRAMAS'!D216="NÃO",'B - PROJETOS E PROGRAMAS'!D216="N"),"N",""))</f>
        <v/>
      </c>
      <c r="H213" t="str">
        <f>TEXT(IF('B - PROJETOS E PROGRAMAS'!A216="","",'B - PROJETOS E PROGRAMAS'!AB216),"0,00")</f>
        <v/>
      </c>
      <c r="I213" t="str">
        <f>TEXT(IF('B - PROJETOS E PROGRAMAS'!A216="","",'B - PROJETOS E PROGRAMAS'!AC216),"0,00")</f>
        <v/>
      </c>
      <c r="J213" t="str">
        <f>TEXT(IF('B - PROJETOS E PROGRAMAS'!A216="","",'B - PROJETOS E PROGRAMAS'!AD216),"0,00")</f>
        <v/>
      </c>
      <c r="K213" t="str">
        <f>TEXT(IF('B - PROJETOS E PROGRAMAS'!A216="","",'B - PROJETOS E PROGRAMAS'!AE216),"0,00")</f>
        <v/>
      </c>
    </row>
    <row r="214" spans="1:11">
      <c r="A214" t="str">
        <f>IF(D214="","",IF('A - IDENTIFICAÇÃO'!$C$7="","",'A - IDENTIFICAÇÃO'!$C$7))</f>
        <v/>
      </c>
      <c r="B214" t="str">
        <f>IF(D214="","",IF('A - IDENTIFICAÇÃO'!$P$15="","",'A - IDENTIFICAÇÃO'!$P$15))</f>
        <v/>
      </c>
      <c r="C214" t="str">
        <f>IF(D214="","",TEXT(IF('A - IDENTIFICAÇÃO'!$C$2="","",'A - IDENTIFICAÇÃO'!$C$2),"0000"))</f>
        <v/>
      </c>
      <c r="D214" t="str">
        <f>IF('B - PROJETOS E PROGRAMAS'!A217="","",'B - PROJETOS E PROGRAMAS'!A217)</f>
        <v/>
      </c>
      <c r="E214" t="str">
        <f>TEXT(IF('B - PROJETOS E PROGRAMAS'!B217="","",'B - PROJETOS E PROGRAMAS'!B217),"DD/MM/AAAA")</f>
        <v/>
      </c>
      <c r="F214" t="str">
        <f>TEXT(IF('B - PROJETOS E PROGRAMAS'!C217="","",'B - PROJETOS E PROGRAMAS'!C217),"DD/MM/AAAA")</f>
        <v/>
      </c>
      <c r="G214" t="str">
        <f>IF(OR('B - PROJETOS E PROGRAMAS'!D217="SIM",'B - PROJETOS E PROGRAMAS'!D217="S"),"S",IF(OR('B - PROJETOS E PROGRAMAS'!D217="NÃO",'B - PROJETOS E PROGRAMAS'!D217="N"),"N",""))</f>
        <v/>
      </c>
      <c r="H214" t="str">
        <f>TEXT(IF('B - PROJETOS E PROGRAMAS'!A217="","",'B - PROJETOS E PROGRAMAS'!AB217),"0,00")</f>
        <v/>
      </c>
      <c r="I214" t="str">
        <f>TEXT(IF('B - PROJETOS E PROGRAMAS'!A217="","",'B - PROJETOS E PROGRAMAS'!AC217),"0,00")</f>
        <v/>
      </c>
      <c r="J214" t="str">
        <f>TEXT(IF('B - PROJETOS E PROGRAMAS'!A217="","",'B - PROJETOS E PROGRAMAS'!AD217),"0,00")</f>
        <v/>
      </c>
      <c r="K214" t="str">
        <f>TEXT(IF('B - PROJETOS E PROGRAMAS'!A217="","",'B - PROJETOS E PROGRAMAS'!AE217),"0,00")</f>
        <v/>
      </c>
    </row>
    <row r="215" spans="1:11">
      <c r="A215" t="str">
        <f>IF(D215="","",IF('A - IDENTIFICAÇÃO'!$C$7="","",'A - IDENTIFICAÇÃO'!$C$7))</f>
        <v/>
      </c>
      <c r="B215" t="str">
        <f>IF(D215="","",IF('A - IDENTIFICAÇÃO'!$P$15="","",'A - IDENTIFICAÇÃO'!$P$15))</f>
        <v/>
      </c>
      <c r="C215" t="str">
        <f>IF(D215="","",TEXT(IF('A - IDENTIFICAÇÃO'!$C$2="","",'A - IDENTIFICAÇÃO'!$C$2),"0000"))</f>
        <v/>
      </c>
      <c r="D215" t="str">
        <f>IF('B - PROJETOS E PROGRAMAS'!A218="","",'B - PROJETOS E PROGRAMAS'!A218)</f>
        <v/>
      </c>
      <c r="E215" t="str">
        <f>TEXT(IF('B - PROJETOS E PROGRAMAS'!B218="","",'B - PROJETOS E PROGRAMAS'!B218),"DD/MM/AAAA")</f>
        <v/>
      </c>
      <c r="F215" t="str">
        <f>TEXT(IF('B - PROJETOS E PROGRAMAS'!C218="","",'B - PROJETOS E PROGRAMAS'!C218),"DD/MM/AAAA")</f>
        <v/>
      </c>
      <c r="G215" t="str">
        <f>IF(OR('B - PROJETOS E PROGRAMAS'!D218="SIM",'B - PROJETOS E PROGRAMAS'!D218="S"),"S",IF(OR('B - PROJETOS E PROGRAMAS'!D218="NÃO",'B - PROJETOS E PROGRAMAS'!D218="N"),"N",""))</f>
        <v/>
      </c>
      <c r="H215" t="str">
        <f>TEXT(IF('B - PROJETOS E PROGRAMAS'!A218="","",'B - PROJETOS E PROGRAMAS'!AB218),"0,00")</f>
        <v/>
      </c>
      <c r="I215" t="str">
        <f>TEXT(IF('B - PROJETOS E PROGRAMAS'!A218="","",'B - PROJETOS E PROGRAMAS'!AC218),"0,00")</f>
        <v/>
      </c>
      <c r="J215" t="str">
        <f>TEXT(IF('B - PROJETOS E PROGRAMAS'!A218="","",'B - PROJETOS E PROGRAMAS'!AD218),"0,00")</f>
        <v/>
      </c>
      <c r="K215" t="str">
        <f>TEXT(IF('B - PROJETOS E PROGRAMAS'!A218="","",'B - PROJETOS E PROGRAMAS'!AE218),"0,00")</f>
        <v/>
      </c>
    </row>
    <row r="216" spans="1:11">
      <c r="A216" t="str">
        <f>IF(D216="","",IF('A - IDENTIFICAÇÃO'!$C$7="","",'A - IDENTIFICAÇÃO'!$C$7))</f>
        <v/>
      </c>
      <c r="B216" t="str">
        <f>IF(D216="","",IF('A - IDENTIFICAÇÃO'!$P$15="","",'A - IDENTIFICAÇÃO'!$P$15))</f>
        <v/>
      </c>
      <c r="C216" t="str">
        <f>IF(D216="","",TEXT(IF('A - IDENTIFICAÇÃO'!$C$2="","",'A - IDENTIFICAÇÃO'!$C$2),"0000"))</f>
        <v/>
      </c>
      <c r="D216" t="str">
        <f>IF('B - PROJETOS E PROGRAMAS'!A219="","",'B - PROJETOS E PROGRAMAS'!A219)</f>
        <v/>
      </c>
      <c r="E216" t="str">
        <f>TEXT(IF('B - PROJETOS E PROGRAMAS'!B219="","",'B - PROJETOS E PROGRAMAS'!B219),"DD/MM/AAAA")</f>
        <v/>
      </c>
      <c r="F216" t="str">
        <f>TEXT(IF('B - PROJETOS E PROGRAMAS'!C219="","",'B - PROJETOS E PROGRAMAS'!C219),"DD/MM/AAAA")</f>
        <v/>
      </c>
      <c r="G216" t="str">
        <f>IF(OR('B - PROJETOS E PROGRAMAS'!D219="SIM",'B - PROJETOS E PROGRAMAS'!D219="S"),"S",IF(OR('B - PROJETOS E PROGRAMAS'!D219="NÃO",'B - PROJETOS E PROGRAMAS'!D219="N"),"N",""))</f>
        <v/>
      </c>
      <c r="H216" t="str">
        <f>TEXT(IF('B - PROJETOS E PROGRAMAS'!A219="","",'B - PROJETOS E PROGRAMAS'!AB219),"0,00")</f>
        <v/>
      </c>
      <c r="I216" t="str">
        <f>TEXT(IF('B - PROJETOS E PROGRAMAS'!A219="","",'B - PROJETOS E PROGRAMAS'!AC219),"0,00")</f>
        <v/>
      </c>
      <c r="J216" t="str">
        <f>TEXT(IF('B - PROJETOS E PROGRAMAS'!A219="","",'B - PROJETOS E PROGRAMAS'!AD219),"0,00")</f>
        <v/>
      </c>
      <c r="K216" t="str">
        <f>TEXT(IF('B - PROJETOS E PROGRAMAS'!A219="","",'B - PROJETOS E PROGRAMAS'!AE219),"0,00")</f>
        <v/>
      </c>
    </row>
    <row r="217" spans="1:11">
      <c r="A217" t="str">
        <f>IF(D217="","",IF('A - IDENTIFICAÇÃO'!$C$7="","",'A - IDENTIFICAÇÃO'!$C$7))</f>
        <v/>
      </c>
      <c r="B217" t="str">
        <f>IF(D217="","",IF('A - IDENTIFICAÇÃO'!$P$15="","",'A - IDENTIFICAÇÃO'!$P$15))</f>
        <v/>
      </c>
      <c r="C217" t="str">
        <f>IF(D217="","",TEXT(IF('A - IDENTIFICAÇÃO'!$C$2="","",'A - IDENTIFICAÇÃO'!$C$2),"0000"))</f>
        <v/>
      </c>
      <c r="D217" t="str">
        <f>IF('B - PROJETOS E PROGRAMAS'!A220="","",'B - PROJETOS E PROGRAMAS'!A220)</f>
        <v/>
      </c>
      <c r="E217" t="str">
        <f>TEXT(IF('B - PROJETOS E PROGRAMAS'!B220="","",'B - PROJETOS E PROGRAMAS'!B220),"DD/MM/AAAA")</f>
        <v/>
      </c>
      <c r="F217" t="str">
        <f>TEXT(IF('B - PROJETOS E PROGRAMAS'!C220="","",'B - PROJETOS E PROGRAMAS'!C220),"DD/MM/AAAA")</f>
        <v/>
      </c>
      <c r="G217" t="str">
        <f>IF(OR('B - PROJETOS E PROGRAMAS'!D220="SIM",'B - PROJETOS E PROGRAMAS'!D220="S"),"S",IF(OR('B - PROJETOS E PROGRAMAS'!D220="NÃO",'B - PROJETOS E PROGRAMAS'!D220="N"),"N",""))</f>
        <v/>
      </c>
      <c r="H217" t="str">
        <f>TEXT(IF('B - PROJETOS E PROGRAMAS'!A220="","",'B - PROJETOS E PROGRAMAS'!AB220),"0,00")</f>
        <v/>
      </c>
      <c r="I217" t="str">
        <f>TEXT(IF('B - PROJETOS E PROGRAMAS'!A220="","",'B - PROJETOS E PROGRAMAS'!AC220),"0,00")</f>
        <v/>
      </c>
      <c r="J217" t="str">
        <f>TEXT(IF('B - PROJETOS E PROGRAMAS'!A220="","",'B - PROJETOS E PROGRAMAS'!AD220),"0,00")</f>
        <v/>
      </c>
      <c r="K217" t="str">
        <f>TEXT(IF('B - PROJETOS E PROGRAMAS'!A220="","",'B - PROJETOS E PROGRAMAS'!AE220),"0,00")</f>
        <v/>
      </c>
    </row>
    <row r="218" spans="1:11">
      <c r="A218" t="str">
        <f>IF(D218="","",IF('A - IDENTIFICAÇÃO'!$C$7="","",'A - IDENTIFICAÇÃO'!$C$7))</f>
        <v/>
      </c>
      <c r="B218" t="str">
        <f>IF(D218="","",IF('A - IDENTIFICAÇÃO'!$P$15="","",'A - IDENTIFICAÇÃO'!$P$15))</f>
        <v/>
      </c>
      <c r="C218" t="str">
        <f>IF(D218="","",TEXT(IF('A - IDENTIFICAÇÃO'!$C$2="","",'A - IDENTIFICAÇÃO'!$C$2),"0000"))</f>
        <v/>
      </c>
      <c r="D218" t="str">
        <f>IF('B - PROJETOS E PROGRAMAS'!A221="","",'B - PROJETOS E PROGRAMAS'!A221)</f>
        <v/>
      </c>
      <c r="E218" t="str">
        <f>TEXT(IF('B - PROJETOS E PROGRAMAS'!B221="","",'B - PROJETOS E PROGRAMAS'!B221),"DD/MM/AAAA")</f>
        <v/>
      </c>
      <c r="F218" t="str">
        <f>TEXT(IF('B - PROJETOS E PROGRAMAS'!C221="","",'B - PROJETOS E PROGRAMAS'!C221),"DD/MM/AAAA")</f>
        <v/>
      </c>
      <c r="G218" t="str">
        <f>IF(OR('B - PROJETOS E PROGRAMAS'!D221="SIM",'B - PROJETOS E PROGRAMAS'!D221="S"),"S",IF(OR('B - PROJETOS E PROGRAMAS'!D221="NÃO",'B - PROJETOS E PROGRAMAS'!D221="N"),"N",""))</f>
        <v/>
      </c>
      <c r="H218" t="str">
        <f>TEXT(IF('B - PROJETOS E PROGRAMAS'!A221="","",'B - PROJETOS E PROGRAMAS'!AB221),"0,00")</f>
        <v/>
      </c>
      <c r="I218" t="str">
        <f>TEXT(IF('B - PROJETOS E PROGRAMAS'!A221="","",'B - PROJETOS E PROGRAMAS'!AC221),"0,00")</f>
        <v/>
      </c>
      <c r="J218" t="str">
        <f>TEXT(IF('B - PROJETOS E PROGRAMAS'!A221="","",'B - PROJETOS E PROGRAMAS'!AD221),"0,00")</f>
        <v/>
      </c>
      <c r="K218" t="str">
        <f>TEXT(IF('B - PROJETOS E PROGRAMAS'!A221="","",'B - PROJETOS E PROGRAMAS'!AE221),"0,00")</f>
        <v/>
      </c>
    </row>
    <row r="219" spans="1:11">
      <c r="A219" t="str">
        <f>IF(D219="","",IF('A - IDENTIFICAÇÃO'!$C$7="","",'A - IDENTIFICAÇÃO'!$C$7))</f>
        <v/>
      </c>
      <c r="B219" t="str">
        <f>IF(D219="","",IF('A - IDENTIFICAÇÃO'!$P$15="","",'A - IDENTIFICAÇÃO'!$P$15))</f>
        <v/>
      </c>
      <c r="C219" t="str">
        <f>IF(D219="","",TEXT(IF('A - IDENTIFICAÇÃO'!$C$2="","",'A - IDENTIFICAÇÃO'!$C$2),"0000"))</f>
        <v/>
      </c>
      <c r="D219" t="str">
        <f>IF('B - PROJETOS E PROGRAMAS'!A222="","",'B - PROJETOS E PROGRAMAS'!A222)</f>
        <v/>
      </c>
      <c r="E219" t="str">
        <f>TEXT(IF('B - PROJETOS E PROGRAMAS'!B222="","",'B - PROJETOS E PROGRAMAS'!B222),"DD/MM/AAAA")</f>
        <v/>
      </c>
      <c r="F219" t="str">
        <f>TEXT(IF('B - PROJETOS E PROGRAMAS'!C222="","",'B - PROJETOS E PROGRAMAS'!C222),"DD/MM/AAAA")</f>
        <v/>
      </c>
      <c r="G219" t="str">
        <f>IF(OR('B - PROJETOS E PROGRAMAS'!D222="SIM",'B - PROJETOS E PROGRAMAS'!D222="S"),"S",IF(OR('B - PROJETOS E PROGRAMAS'!D222="NÃO",'B - PROJETOS E PROGRAMAS'!D222="N"),"N",""))</f>
        <v/>
      </c>
      <c r="H219" t="str">
        <f>TEXT(IF('B - PROJETOS E PROGRAMAS'!A222="","",'B - PROJETOS E PROGRAMAS'!AB222),"0,00")</f>
        <v/>
      </c>
      <c r="I219" t="str">
        <f>TEXT(IF('B - PROJETOS E PROGRAMAS'!A222="","",'B - PROJETOS E PROGRAMAS'!AC222),"0,00")</f>
        <v/>
      </c>
      <c r="J219" t="str">
        <f>TEXT(IF('B - PROJETOS E PROGRAMAS'!A222="","",'B - PROJETOS E PROGRAMAS'!AD222),"0,00")</f>
        <v/>
      </c>
      <c r="K219" t="str">
        <f>TEXT(IF('B - PROJETOS E PROGRAMAS'!A222="","",'B - PROJETOS E PROGRAMAS'!AE222),"0,00")</f>
        <v/>
      </c>
    </row>
    <row r="220" spans="1:11">
      <c r="A220" t="str">
        <f>IF(D220="","",IF('A - IDENTIFICAÇÃO'!$C$7="","",'A - IDENTIFICAÇÃO'!$C$7))</f>
        <v/>
      </c>
      <c r="B220" t="str">
        <f>IF(D220="","",IF('A - IDENTIFICAÇÃO'!$P$15="","",'A - IDENTIFICAÇÃO'!$P$15))</f>
        <v/>
      </c>
      <c r="C220" t="str">
        <f>IF(D220="","",TEXT(IF('A - IDENTIFICAÇÃO'!$C$2="","",'A - IDENTIFICAÇÃO'!$C$2),"0000"))</f>
        <v/>
      </c>
      <c r="D220" t="str">
        <f>IF('B - PROJETOS E PROGRAMAS'!A223="","",'B - PROJETOS E PROGRAMAS'!A223)</f>
        <v/>
      </c>
      <c r="E220" t="str">
        <f>TEXT(IF('B - PROJETOS E PROGRAMAS'!B223="","",'B - PROJETOS E PROGRAMAS'!B223),"DD/MM/AAAA")</f>
        <v/>
      </c>
      <c r="F220" t="str">
        <f>TEXT(IF('B - PROJETOS E PROGRAMAS'!C223="","",'B - PROJETOS E PROGRAMAS'!C223),"DD/MM/AAAA")</f>
        <v/>
      </c>
      <c r="G220" t="str">
        <f>IF(OR('B - PROJETOS E PROGRAMAS'!D223="SIM",'B - PROJETOS E PROGRAMAS'!D223="S"),"S",IF(OR('B - PROJETOS E PROGRAMAS'!D223="NÃO",'B - PROJETOS E PROGRAMAS'!D223="N"),"N",""))</f>
        <v/>
      </c>
      <c r="H220" t="str">
        <f>TEXT(IF('B - PROJETOS E PROGRAMAS'!A223="","",'B - PROJETOS E PROGRAMAS'!AB223),"0,00")</f>
        <v/>
      </c>
      <c r="I220" t="str">
        <f>TEXT(IF('B - PROJETOS E PROGRAMAS'!A223="","",'B - PROJETOS E PROGRAMAS'!AC223),"0,00")</f>
        <v/>
      </c>
      <c r="J220" t="str">
        <f>TEXT(IF('B - PROJETOS E PROGRAMAS'!A223="","",'B - PROJETOS E PROGRAMAS'!AD223),"0,00")</f>
        <v/>
      </c>
      <c r="K220" t="str">
        <f>TEXT(IF('B - PROJETOS E PROGRAMAS'!A223="","",'B - PROJETOS E PROGRAMAS'!AE223),"0,00")</f>
        <v/>
      </c>
    </row>
    <row r="221" spans="1:11">
      <c r="A221" t="str">
        <f>IF(D221="","",IF('A - IDENTIFICAÇÃO'!$C$7="","",'A - IDENTIFICAÇÃO'!$C$7))</f>
        <v/>
      </c>
      <c r="B221" t="str">
        <f>IF(D221="","",IF('A - IDENTIFICAÇÃO'!$P$15="","",'A - IDENTIFICAÇÃO'!$P$15))</f>
        <v/>
      </c>
      <c r="C221" t="str">
        <f>IF(D221="","",TEXT(IF('A - IDENTIFICAÇÃO'!$C$2="","",'A - IDENTIFICAÇÃO'!$C$2),"0000"))</f>
        <v/>
      </c>
      <c r="D221" t="str">
        <f>IF('B - PROJETOS E PROGRAMAS'!A224="","",'B - PROJETOS E PROGRAMAS'!A224)</f>
        <v/>
      </c>
      <c r="E221" t="str">
        <f>TEXT(IF('B - PROJETOS E PROGRAMAS'!B224="","",'B - PROJETOS E PROGRAMAS'!B224),"DD/MM/AAAA")</f>
        <v/>
      </c>
      <c r="F221" t="str">
        <f>TEXT(IF('B - PROJETOS E PROGRAMAS'!C224="","",'B - PROJETOS E PROGRAMAS'!C224),"DD/MM/AAAA")</f>
        <v/>
      </c>
      <c r="G221" t="str">
        <f>IF(OR('B - PROJETOS E PROGRAMAS'!D224="SIM",'B - PROJETOS E PROGRAMAS'!D224="S"),"S",IF(OR('B - PROJETOS E PROGRAMAS'!D224="NÃO",'B - PROJETOS E PROGRAMAS'!D224="N"),"N",""))</f>
        <v/>
      </c>
      <c r="H221" t="str">
        <f>TEXT(IF('B - PROJETOS E PROGRAMAS'!A224="","",'B - PROJETOS E PROGRAMAS'!AB224),"0,00")</f>
        <v/>
      </c>
      <c r="I221" t="str">
        <f>TEXT(IF('B - PROJETOS E PROGRAMAS'!A224="","",'B - PROJETOS E PROGRAMAS'!AC224),"0,00")</f>
        <v/>
      </c>
      <c r="J221" t="str">
        <f>TEXT(IF('B - PROJETOS E PROGRAMAS'!A224="","",'B - PROJETOS E PROGRAMAS'!AD224),"0,00")</f>
        <v/>
      </c>
      <c r="K221" t="str">
        <f>TEXT(IF('B - PROJETOS E PROGRAMAS'!A224="","",'B - PROJETOS E PROGRAMAS'!AE224),"0,00")</f>
        <v/>
      </c>
    </row>
    <row r="222" spans="1:11">
      <c r="A222" t="str">
        <f>IF(D222="","",IF('A - IDENTIFICAÇÃO'!$C$7="","",'A - IDENTIFICAÇÃO'!$C$7))</f>
        <v/>
      </c>
      <c r="B222" t="str">
        <f>IF(D222="","",IF('A - IDENTIFICAÇÃO'!$P$15="","",'A - IDENTIFICAÇÃO'!$P$15))</f>
        <v/>
      </c>
      <c r="C222" t="str">
        <f>IF(D222="","",TEXT(IF('A - IDENTIFICAÇÃO'!$C$2="","",'A - IDENTIFICAÇÃO'!$C$2),"0000"))</f>
        <v/>
      </c>
      <c r="D222" t="str">
        <f>IF('B - PROJETOS E PROGRAMAS'!A225="","",'B - PROJETOS E PROGRAMAS'!A225)</f>
        <v/>
      </c>
      <c r="E222" t="str">
        <f>TEXT(IF('B - PROJETOS E PROGRAMAS'!B225="","",'B - PROJETOS E PROGRAMAS'!B225),"DD/MM/AAAA")</f>
        <v/>
      </c>
      <c r="F222" t="str">
        <f>TEXT(IF('B - PROJETOS E PROGRAMAS'!C225="","",'B - PROJETOS E PROGRAMAS'!C225),"DD/MM/AAAA")</f>
        <v/>
      </c>
      <c r="G222" t="str">
        <f>IF(OR('B - PROJETOS E PROGRAMAS'!D225="SIM",'B - PROJETOS E PROGRAMAS'!D225="S"),"S",IF(OR('B - PROJETOS E PROGRAMAS'!D225="NÃO",'B - PROJETOS E PROGRAMAS'!D225="N"),"N",""))</f>
        <v/>
      </c>
      <c r="H222" t="str">
        <f>TEXT(IF('B - PROJETOS E PROGRAMAS'!A225="","",'B - PROJETOS E PROGRAMAS'!AB225),"0,00")</f>
        <v/>
      </c>
      <c r="I222" t="str">
        <f>TEXT(IF('B - PROJETOS E PROGRAMAS'!A225="","",'B - PROJETOS E PROGRAMAS'!AC225),"0,00")</f>
        <v/>
      </c>
      <c r="J222" t="str">
        <f>TEXT(IF('B - PROJETOS E PROGRAMAS'!A225="","",'B - PROJETOS E PROGRAMAS'!AD225),"0,00")</f>
        <v/>
      </c>
      <c r="K222" t="str">
        <f>TEXT(IF('B - PROJETOS E PROGRAMAS'!A225="","",'B - PROJETOS E PROGRAMAS'!AE225),"0,00")</f>
        <v/>
      </c>
    </row>
    <row r="223" spans="1:11">
      <c r="A223" t="str">
        <f>IF(D223="","",IF('A - IDENTIFICAÇÃO'!$C$7="","",'A - IDENTIFICAÇÃO'!$C$7))</f>
        <v/>
      </c>
      <c r="B223" t="str">
        <f>IF(D223="","",IF('A - IDENTIFICAÇÃO'!$P$15="","",'A - IDENTIFICAÇÃO'!$P$15))</f>
        <v/>
      </c>
      <c r="C223" t="str">
        <f>IF(D223="","",TEXT(IF('A - IDENTIFICAÇÃO'!$C$2="","",'A - IDENTIFICAÇÃO'!$C$2),"0000"))</f>
        <v/>
      </c>
      <c r="D223" t="str">
        <f>IF('B - PROJETOS E PROGRAMAS'!A226="","",'B - PROJETOS E PROGRAMAS'!A226)</f>
        <v/>
      </c>
      <c r="E223" t="str">
        <f>TEXT(IF('B - PROJETOS E PROGRAMAS'!B226="","",'B - PROJETOS E PROGRAMAS'!B226),"DD/MM/AAAA")</f>
        <v/>
      </c>
      <c r="F223" t="str">
        <f>TEXT(IF('B - PROJETOS E PROGRAMAS'!C226="","",'B - PROJETOS E PROGRAMAS'!C226),"DD/MM/AAAA")</f>
        <v/>
      </c>
      <c r="G223" t="str">
        <f>IF(OR('B - PROJETOS E PROGRAMAS'!D226="SIM",'B - PROJETOS E PROGRAMAS'!D226="S"),"S",IF(OR('B - PROJETOS E PROGRAMAS'!D226="NÃO",'B - PROJETOS E PROGRAMAS'!D226="N"),"N",""))</f>
        <v/>
      </c>
      <c r="H223" t="str">
        <f>TEXT(IF('B - PROJETOS E PROGRAMAS'!A226="","",'B - PROJETOS E PROGRAMAS'!AB226),"0,00")</f>
        <v/>
      </c>
      <c r="I223" t="str">
        <f>TEXT(IF('B - PROJETOS E PROGRAMAS'!A226="","",'B - PROJETOS E PROGRAMAS'!AC226),"0,00")</f>
        <v/>
      </c>
      <c r="J223" t="str">
        <f>TEXT(IF('B - PROJETOS E PROGRAMAS'!A226="","",'B - PROJETOS E PROGRAMAS'!AD226),"0,00")</f>
        <v/>
      </c>
      <c r="K223" t="str">
        <f>TEXT(IF('B - PROJETOS E PROGRAMAS'!A226="","",'B - PROJETOS E PROGRAMAS'!AE226),"0,00")</f>
        <v/>
      </c>
    </row>
    <row r="224" spans="1:11">
      <c r="A224" t="str">
        <f>IF(D224="","",IF('A - IDENTIFICAÇÃO'!$C$7="","",'A - IDENTIFICAÇÃO'!$C$7))</f>
        <v/>
      </c>
      <c r="B224" t="str">
        <f>IF(D224="","",IF('A - IDENTIFICAÇÃO'!$P$15="","",'A - IDENTIFICAÇÃO'!$P$15))</f>
        <v/>
      </c>
      <c r="C224" t="str">
        <f>IF(D224="","",TEXT(IF('A - IDENTIFICAÇÃO'!$C$2="","",'A - IDENTIFICAÇÃO'!$C$2),"0000"))</f>
        <v/>
      </c>
      <c r="D224" t="str">
        <f>IF('B - PROJETOS E PROGRAMAS'!A227="","",'B - PROJETOS E PROGRAMAS'!A227)</f>
        <v/>
      </c>
      <c r="E224" t="str">
        <f>TEXT(IF('B - PROJETOS E PROGRAMAS'!B227="","",'B - PROJETOS E PROGRAMAS'!B227),"DD/MM/AAAA")</f>
        <v/>
      </c>
      <c r="F224" t="str">
        <f>TEXT(IF('B - PROJETOS E PROGRAMAS'!C227="","",'B - PROJETOS E PROGRAMAS'!C227),"DD/MM/AAAA")</f>
        <v/>
      </c>
      <c r="G224" t="str">
        <f>IF(OR('B - PROJETOS E PROGRAMAS'!D227="SIM",'B - PROJETOS E PROGRAMAS'!D227="S"),"S",IF(OR('B - PROJETOS E PROGRAMAS'!D227="NÃO",'B - PROJETOS E PROGRAMAS'!D227="N"),"N",""))</f>
        <v/>
      </c>
      <c r="H224" t="str">
        <f>TEXT(IF('B - PROJETOS E PROGRAMAS'!A227="","",'B - PROJETOS E PROGRAMAS'!AB227),"0,00")</f>
        <v/>
      </c>
      <c r="I224" t="str">
        <f>TEXT(IF('B - PROJETOS E PROGRAMAS'!A227="","",'B - PROJETOS E PROGRAMAS'!AC227),"0,00")</f>
        <v/>
      </c>
      <c r="J224" t="str">
        <f>TEXT(IF('B - PROJETOS E PROGRAMAS'!A227="","",'B - PROJETOS E PROGRAMAS'!AD227),"0,00")</f>
        <v/>
      </c>
      <c r="K224" t="str">
        <f>TEXT(IF('B - PROJETOS E PROGRAMAS'!A227="","",'B - PROJETOS E PROGRAMAS'!AE227),"0,00")</f>
        <v/>
      </c>
    </row>
    <row r="225" spans="1:11">
      <c r="A225" t="str">
        <f>IF(D225="","",IF('A - IDENTIFICAÇÃO'!$C$7="","",'A - IDENTIFICAÇÃO'!$C$7))</f>
        <v/>
      </c>
      <c r="B225" t="str">
        <f>IF(D225="","",IF('A - IDENTIFICAÇÃO'!$P$15="","",'A - IDENTIFICAÇÃO'!$P$15))</f>
        <v/>
      </c>
      <c r="C225" t="str">
        <f>IF(D225="","",TEXT(IF('A - IDENTIFICAÇÃO'!$C$2="","",'A - IDENTIFICAÇÃO'!$C$2),"0000"))</f>
        <v/>
      </c>
      <c r="D225" t="str">
        <f>IF('B - PROJETOS E PROGRAMAS'!A228="","",'B - PROJETOS E PROGRAMAS'!A228)</f>
        <v/>
      </c>
      <c r="E225" t="str">
        <f>TEXT(IF('B - PROJETOS E PROGRAMAS'!B228="","",'B - PROJETOS E PROGRAMAS'!B228),"DD/MM/AAAA")</f>
        <v/>
      </c>
      <c r="F225" t="str">
        <f>TEXT(IF('B - PROJETOS E PROGRAMAS'!C228="","",'B - PROJETOS E PROGRAMAS'!C228),"DD/MM/AAAA")</f>
        <v/>
      </c>
      <c r="G225" t="str">
        <f>IF(OR('B - PROJETOS E PROGRAMAS'!D228="SIM",'B - PROJETOS E PROGRAMAS'!D228="S"),"S",IF(OR('B - PROJETOS E PROGRAMAS'!D228="NÃO",'B - PROJETOS E PROGRAMAS'!D228="N"),"N",""))</f>
        <v/>
      </c>
      <c r="H225" t="str">
        <f>TEXT(IF('B - PROJETOS E PROGRAMAS'!A228="","",'B - PROJETOS E PROGRAMAS'!AB228),"0,00")</f>
        <v/>
      </c>
      <c r="I225" t="str">
        <f>TEXT(IF('B - PROJETOS E PROGRAMAS'!A228="","",'B - PROJETOS E PROGRAMAS'!AC228),"0,00")</f>
        <v/>
      </c>
      <c r="J225" t="str">
        <f>TEXT(IF('B - PROJETOS E PROGRAMAS'!A228="","",'B - PROJETOS E PROGRAMAS'!AD228),"0,00")</f>
        <v/>
      </c>
      <c r="K225" t="str">
        <f>TEXT(IF('B - PROJETOS E PROGRAMAS'!A228="","",'B - PROJETOS E PROGRAMAS'!AE228),"0,00")</f>
        <v/>
      </c>
    </row>
    <row r="226" spans="1:11">
      <c r="A226" t="str">
        <f>IF(D226="","",IF('A - IDENTIFICAÇÃO'!$C$7="","",'A - IDENTIFICAÇÃO'!$C$7))</f>
        <v/>
      </c>
      <c r="B226" t="str">
        <f>IF(D226="","",IF('A - IDENTIFICAÇÃO'!$P$15="","",'A - IDENTIFICAÇÃO'!$P$15))</f>
        <v/>
      </c>
      <c r="C226" t="str">
        <f>IF(D226="","",TEXT(IF('A - IDENTIFICAÇÃO'!$C$2="","",'A - IDENTIFICAÇÃO'!$C$2),"0000"))</f>
        <v/>
      </c>
      <c r="D226" t="str">
        <f>IF('B - PROJETOS E PROGRAMAS'!A229="","",'B - PROJETOS E PROGRAMAS'!A229)</f>
        <v/>
      </c>
      <c r="E226" t="str">
        <f>TEXT(IF('B - PROJETOS E PROGRAMAS'!B229="","",'B - PROJETOS E PROGRAMAS'!B229),"DD/MM/AAAA")</f>
        <v/>
      </c>
      <c r="F226" t="str">
        <f>TEXT(IF('B - PROJETOS E PROGRAMAS'!C229="","",'B - PROJETOS E PROGRAMAS'!C229),"DD/MM/AAAA")</f>
        <v/>
      </c>
      <c r="G226" t="str">
        <f>IF(OR('B - PROJETOS E PROGRAMAS'!D229="SIM",'B - PROJETOS E PROGRAMAS'!D229="S"),"S",IF(OR('B - PROJETOS E PROGRAMAS'!D229="NÃO",'B - PROJETOS E PROGRAMAS'!D229="N"),"N",""))</f>
        <v/>
      </c>
      <c r="H226" t="str">
        <f>TEXT(IF('B - PROJETOS E PROGRAMAS'!A229="","",'B - PROJETOS E PROGRAMAS'!AB229),"0,00")</f>
        <v/>
      </c>
      <c r="I226" t="str">
        <f>TEXT(IF('B - PROJETOS E PROGRAMAS'!A229="","",'B - PROJETOS E PROGRAMAS'!AC229),"0,00")</f>
        <v/>
      </c>
      <c r="J226" t="str">
        <f>TEXT(IF('B - PROJETOS E PROGRAMAS'!A229="","",'B - PROJETOS E PROGRAMAS'!AD229),"0,00")</f>
        <v/>
      </c>
      <c r="K226" t="str">
        <f>TEXT(IF('B - PROJETOS E PROGRAMAS'!A229="","",'B - PROJETOS E PROGRAMAS'!AE229),"0,00")</f>
        <v/>
      </c>
    </row>
    <row r="227" spans="1:11">
      <c r="A227" t="str">
        <f>IF(D227="","",IF('A - IDENTIFICAÇÃO'!$C$7="","",'A - IDENTIFICAÇÃO'!$C$7))</f>
        <v/>
      </c>
      <c r="B227" t="str">
        <f>IF(D227="","",IF('A - IDENTIFICAÇÃO'!$P$15="","",'A - IDENTIFICAÇÃO'!$P$15))</f>
        <v/>
      </c>
      <c r="C227" t="str">
        <f>IF(D227="","",TEXT(IF('A - IDENTIFICAÇÃO'!$C$2="","",'A - IDENTIFICAÇÃO'!$C$2),"0000"))</f>
        <v/>
      </c>
      <c r="D227" t="str">
        <f>IF('B - PROJETOS E PROGRAMAS'!A230="","",'B - PROJETOS E PROGRAMAS'!A230)</f>
        <v/>
      </c>
      <c r="E227" t="str">
        <f>TEXT(IF('B - PROJETOS E PROGRAMAS'!B230="","",'B - PROJETOS E PROGRAMAS'!B230),"DD/MM/AAAA")</f>
        <v/>
      </c>
      <c r="F227" t="str">
        <f>TEXT(IF('B - PROJETOS E PROGRAMAS'!C230="","",'B - PROJETOS E PROGRAMAS'!C230),"DD/MM/AAAA")</f>
        <v/>
      </c>
      <c r="G227" t="str">
        <f>IF(OR('B - PROJETOS E PROGRAMAS'!D230="SIM",'B - PROJETOS E PROGRAMAS'!D230="S"),"S",IF(OR('B - PROJETOS E PROGRAMAS'!D230="NÃO",'B - PROJETOS E PROGRAMAS'!D230="N"),"N",""))</f>
        <v/>
      </c>
      <c r="H227" t="str">
        <f>TEXT(IF('B - PROJETOS E PROGRAMAS'!A230="","",'B - PROJETOS E PROGRAMAS'!AB230),"0,00")</f>
        <v/>
      </c>
      <c r="I227" t="str">
        <f>TEXT(IF('B - PROJETOS E PROGRAMAS'!A230="","",'B - PROJETOS E PROGRAMAS'!AC230),"0,00")</f>
        <v/>
      </c>
      <c r="J227" t="str">
        <f>TEXT(IF('B - PROJETOS E PROGRAMAS'!A230="","",'B - PROJETOS E PROGRAMAS'!AD230),"0,00")</f>
        <v/>
      </c>
      <c r="K227" t="str">
        <f>TEXT(IF('B - PROJETOS E PROGRAMAS'!A230="","",'B - PROJETOS E PROGRAMAS'!AE230),"0,00")</f>
        <v/>
      </c>
    </row>
    <row r="228" spans="1:11">
      <c r="A228" t="str">
        <f>IF(D228="","",IF('A - IDENTIFICAÇÃO'!$C$7="","",'A - IDENTIFICAÇÃO'!$C$7))</f>
        <v/>
      </c>
      <c r="B228" t="str">
        <f>IF(D228="","",IF('A - IDENTIFICAÇÃO'!$P$15="","",'A - IDENTIFICAÇÃO'!$P$15))</f>
        <v/>
      </c>
      <c r="C228" t="str">
        <f>IF(D228="","",TEXT(IF('A - IDENTIFICAÇÃO'!$C$2="","",'A - IDENTIFICAÇÃO'!$C$2),"0000"))</f>
        <v/>
      </c>
      <c r="D228" t="str">
        <f>IF('B - PROJETOS E PROGRAMAS'!A231="","",'B - PROJETOS E PROGRAMAS'!A231)</f>
        <v/>
      </c>
      <c r="E228" t="str">
        <f>TEXT(IF('B - PROJETOS E PROGRAMAS'!B231="","",'B - PROJETOS E PROGRAMAS'!B231),"DD/MM/AAAA")</f>
        <v/>
      </c>
      <c r="F228" t="str">
        <f>TEXT(IF('B - PROJETOS E PROGRAMAS'!C231="","",'B - PROJETOS E PROGRAMAS'!C231),"DD/MM/AAAA")</f>
        <v/>
      </c>
      <c r="G228" t="str">
        <f>IF(OR('B - PROJETOS E PROGRAMAS'!D231="SIM",'B - PROJETOS E PROGRAMAS'!D231="S"),"S",IF(OR('B - PROJETOS E PROGRAMAS'!D231="NÃO",'B - PROJETOS E PROGRAMAS'!D231="N"),"N",""))</f>
        <v/>
      </c>
      <c r="H228" t="str">
        <f>TEXT(IF('B - PROJETOS E PROGRAMAS'!A231="","",'B - PROJETOS E PROGRAMAS'!AB231),"0,00")</f>
        <v/>
      </c>
      <c r="I228" t="str">
        <f>TEXT(IF('B - PROJETOS E PROGRAMAS'!A231="","",'B - PROJETOS E PROGRAMAS'!AC231),"0,00")</f>
        <v/>
      </c>
      <c r="J228" t="str">
        <f>TEXT(IF('B - PROJETOS E PROGRAMAS'!A231="","",'B - PROJETOS E PROGRAMAS'!AD231),"0,00")</f>
        <v/>
      </c>
      <c r="K228" t="str">
        <f>TEXT(IF('B - PROJETOS E PROGRAMAS'!A231="","",'B - PROJETOS E PROGRAMAS'!AE231),"0,00")</f>
        <v/>
      </c>
    </row>
    <row r="229" spans="1:11">
      <c r="A229" t="str">
        <f>IF(D229="","",IF('A - IDENTIFICAÇÃO'!$C$7="","",'A - IDENTIFICAÇÃO'!$C$7))</f>
        <v/>
      </c>
      <c r="B229" t="str">
        <f>IF(D229="","",IF('A - IDENTIFICAÇÃO'!$P$15="","",'A - IDENTIFICAÇÃO'!$P$15))</f>
        <v/>
      </c>
      <c r="C229" t="str">
        <f>IF(D229="","",TEXT(IF('A - IDENTIFICAÇÃO'!$C$2="","",'A - IDENTIFICAÇÃO'!$C$2),"0000"))</f>
        <v/>
      </c>
      <c r="D229" t="str">
        <f>IF('B - PROJETOS E PROGRAMAS'!A232="","",'B - PROJETOS E PROGRAMAS'!A232)</f>
        <v/>
      </c>
      <c r="E229" t="str">
        <f>TEXT(IF('B - PROJETOS E PROGRAMAS'!B232="","",'B - PROJETOS E PROGRAMAS'!B232),"DD/MM/AAAA")</f>
        <v/>
      </c>
      <c r="F229" t="str">
        <f>TEXT(IF('B - PROJETOS E PROGRAMAS'!C232="","",'B - PROJETOS E PROGRAMAS'!C232),"DD/MM/AAAA")</f>
        <v/>
      </c>
      <c r="G229" t="str">
        <f>IF(OR('B - PROJETOS E PROGRAMAS'!D232="SIM",'B - PROJETOS E PROGRAMAS'!D232="S"),"S",IF(OR('B - PROJETOS E PROGRAMAS'!D232="NÃO",'B - PROJETOS E PROGRAMAS'!D232="N"),"N",""))</f>
        <v/>
      </c>
      <c r="H229" t="str">
        <f>TEXT(IF('B - PROJETOS E PROGRAMAS'!A232="","",'B - PROJETOS E PROGRAMAS'!AB232),"0,00")</f>
        <v/>
      </c>
      <c r="I229" t="str">
        <f>TEXT(IF('B - PROJETOS E PROGRAMAS'!A232="","",'B - PROJETOS E PROGRAMAS'!AC232),"0,00")</f>
        <v/>
      </c>
      <c r="J229" t="str">
        <f>TEXT(IF('B - PROJETOS E PROGRAMAS'!A232="","",'B - PROJETOS E PROGRAMAS'!AD232),"0,00")</f>
        <v/>
      </c>
      <c r="K229" t="str">
        <f>TEXT(IF('B - PROJETOS E PROGRAMAS'!A232="","",'B - PROJETOS E PROGRAMAS'!AE232),"0,00")</f>
        <v/>
      </c>
    </row>
    <row r="230" spans="1:11">
      <c r="A230" t="str">
        <f>IF(D230="","",IF('A - IDENTIFICAÇÃO'!$C$7="","",'A - IDENTIFICAÇÃO'!$C$7))</f>
        <v/>
      </c>
      <c r="B230" t="str">
        <f>IF(D230="","",IF('A - IDENTIFICAÇÃO'!$P$15="","",'A - IDENTIFICAÇÃO'!$P$15))</f>
        <v/>
      </c>
      <c r="C230" t="str">
        <f>IF(D230="","",TEXT(IF('A - IDENTIFICAÇÃO'!$C$2="","",'A - IDENTIFICAÇÃO'!$C$2),"0000"))</f>
        <v/>
      </c>
      <c r="D230" t="str">
        <f>IF('B - PROJETOS E PROGRAMAS'!A233="","",'B - PROJETOS E PROGRAMAS'!A233)</f>
        <v/>
      </c>
      <c r="E230" t="str">
        <f>TEXT(IF('B - PROJETOS E PROGRAMAS'!B233="","",'B - PROJETOS E PROGRAMAS'!B233),"DD/MM/AAAA")</f>
        <v/>
      </c>
      <c r="F230" t="str">
        <f>TEXT(IF('B - PROJETOS E PROGRAMAS'!C233="","",'B - PROJETOS E PROGRAMAS'!C233),"DD/MM/AAAA")</f>
        <v/>
      </c>
      <c r="G230" t="str">
        <f>IF(OR('B - PROJETOS E PROGRAMAS'!D233="SIM",'B - PROJETOS E PROGRAMAS'!D233="S"),"S",IF(OR('B - PROJETOS E PROGRAMAS'!D233="NÃO",'B - PROJETOS E PROGRAMAS'!D233="N"),"N",""))</f>
        <v/>
      </c>
      <c r="H230" t="str">
        <f>TEXT(IF('B - PROJETOS E PROGRAMAS'!A233="","",'B - PROJETOS E PROGRAMAS'!AB233),"0,00")</f>
        <v/>
      </c>
      <c r="I230" t="str">
        <f>TEXT(IF('B - PROJETOS E PROGRAMAS'!A233="","",'B - PROJETOS E PROGRAMAS'!AC233),"0,00")</f>
        <v/>
      </c>
      <c r="J230" t="str">
        <f>TEXT(IF('B - PROJETOS E PROGRAMAS'!A233="","",'B - PROJETOS E PROGRAMAS'!AD233),"0,00")</f>
        <v/>
      </c>
      <c r="K230" t="str">
        <f>TEXT(IF('B - PROJETOS E PROGRAMAS'!A233="","",'B - PROJETOS E PROGRAMAS'!AE233),"0,00")</f>
        <v/>
      </c>
    </row>
    <row r="231" spans="1:11">
      <c r="A231" t="str">
        <f>IF(D231="","",IF('A - IDENTIFICAÇÃO'!$C$7="","",'A - IDENTIFICAÇÃO'!$C$7))</f>
        <v/>
      </c>
      <c r="B231" t="str">
        <f>IF(D231="","",IF('A - IDENTIFICAÇÃO'!$P$15="","",'A - IDENTIFICAÇÃO'!$P$15))</f>
        <v/>
      </c>
      <c r="C231" t="str">
        <f>IF(D231="","",TEXT(IF('A - IDENTIFICAÇÃO'!$C$2="","",'A - IDENTIFICAÇÃO'!$C$2),"0000"))</f>
        <v/>
      </c>
      <c r="D231" t="str">
        <f>IF('B - PROJETOS E PROGRAMAS'!A234="","",'B - PROJETOS E PROGRAMAS'!A234)</f>
        <v/>
      </c>
      <c r="E231" t="str">
        <f>TEXT(IF('B - PROJETOS E PROGRAMAS'!B234="","",'B - PROJETOS E PROGRAMAS'!B234),"DD/MM/AAAA")</f>
        <v/>
      </c>
      <c r="F231" t="str">
        <f>TEXT(IF('B - PROJETOS E PROGRAMAS'!C234="","",'B - PROJETOS E PROGRAMAS'!C234),"DD/MM/AAAA")</f>
        <v/>
      </c>
      <c r="G231" t="str">
        <f>IF(OR('B - PROJETOS E PROGRAMAS'!D234="SIM",'B - PROJETOS E PROGRAMAS'!D234="S"),"S",IF(OR('B - PROJETOS E PROGRAMAS'!D234="NÃO",'B - PROJETOS E PROGRAMAS'!D234="N"),"N",""))</f>
        <v/>
      </c>
      <c r="H231" t="str">
        <f>TEXT(IF('B - PROJETOS E PROGRAMAS'!A234="","",'B - PROJETOS E PROGRAMAS'!AB234),"0,00")</f>
        <v/>
      </c>
      <c r="I231" t="str">
        <f>TEXT(IF('B - PROJETOS E PROGRAMAS'!A234="","",'B - PROJETOS E PROGRAMAS'!AC234),"0,00")</f>
        <v/>
      </c>
      <c r="J231" t="str">
        <f>TEXT(IF('B - PROJETOS E PROGRAMAS'!A234="","",'B - PROJETOS E PROGRAMAS'!AD234),"0,00")</f>
        <v/>
      </c>
      <c r="K231" t="str">
        <f>TEXT(IF('B - PROJETOS E PROGRAMAS'!A234="","",'B - PROJETOS E PROGRAMAS'!AE234),"0,00")</f>
        <v/>
      </c>
    </row>
    <row r="232" spans="1:11">
      <c r="A232" t="str">
        <f>IF(D232="","",IF('A - IDENTIFICAÇÃO'!$C$7="","",'A - IDENTIFICAÇÃO'!$C$7))</f>
        <v/>
      </c>
      <c r="B232" t="str">
        <f>IF(D232="","",IF('A - IDENTIFICAÇÃO'!$P$15="","",'A - IDENTIFICAÇÃO'!$P$15))</f>
        <v/>
      </c>
      <c r="C232" t="str">
        <f>IF(D232="","",TEXT(IF('A - IDENTIFICAÇÃO'!$C$2="","",'A - IDENTIFICAÇÃO'!$C$2),"0000"))</f>
        <v/>
      </c>
      <c r="D232" t="str">
        <f>IF('B - PROJETOS E PROGRAMAS'!A235="","",'B - PROJETOS E PROGRAMAS'!A235)</f>
        <v/>
      </c>
      <c r="E232" t="str">
        <f>TEXT(IF('B - PROJETOS E PROGRAMAS'!B235="","",'B - PROJETOS E PROGRAMAS'!B235),"DD/MM/AAAA")</f>
        <v/>
      </c>
      <c r="F232" t="str">
        <f>TEXT(IF('B - PROJETOS E PROGRAMAS'!C235="","",'B - PROJETOS E PROGRAMAS'!C235),"DD/MM/AAAA")</f>
        <v/>
      </c>
      <c r="G232" t="str">
        <f>IF(OR('B - PROJETOS E PROGRAMAS'!D235="SIM",'B - PROJETOS E PROGRAMAS'!D235="S"),"S",IF(OR('B - PROJETOS E PROGRAMAS'!D235="NÃO",'B - PROJETOS E PROGRAMAS'!D235="N"),"N",""))</f>
        <v/>
      </c>
      <c r="H232" t="str">
        <f>TEXT(IF('B - PROJETOS E PROGRAMAS'!A235="","",'B - PROJETOS E PROGRAMAS'!AB235),"0,00")</f>
        <v/>
      </c>
      <c r="I232" t="str">
        <f>TEXT(IF('B - PROJETOS E PROGRAMAS'!A235="","",'B - PROJETOS E PROGRAMAS'!AC235),"0,00")</f>
        <v/>
      </c>
      <c r="J232" t="str">
        <f>TEXT(IF('B - PROJETOS E PROGRAMAS'!A235="","",'B - PROJETOS E PROGRAMAS'!AD235),"0,00")</f>
        <v/>
      </c>
      <c r="K232" t="str">
        <f>TEXT(IF('B - PROJETOS E PROGRAMAS'!A235="","",'B - PROJETOS E PROGRAMAS'!AE235),"0,00")</f>
        <v/>
      </c>
    </row>
    <row r="233" spans="1:11">
      <c r="A233" t="str">
        <f>IF(D233="","",IF('A - IDENTIFICAÇÃO'!$C$7="","",'A - IDENTIFICAÇÃO'!$C$7))</f>
        <v/>
      </c>
      <c r="B233" t="str">
        <f>IF(D233="","",IF('A - IDENTIFICAÇÃO'!$P$15="","",'A - IDENTIFICAÇÃO'!$P$15))</f>
        <v/>
      </c>
      <c r="C233" t="str">
        <f>IF(D233="","",TEXT(IF('A - IDENTIFICAÇÃO'!$C$2="","",'A - IDENTIFICAÇÃO'!$C$2),"0000"))</f>
        <v/>
      </c>
      <c r="D233" t="str">
        <f>IF('B - PROJETOS E PROGRAMAS'!A236="","",'B - PROJETOS E PROGRAMAS'!A236)</f>
        <v/>
      </c>
      <c r="E233" t="str">
        <f>TEXT(IF('B - PROJETOS E PROGRAMAS'!B236="","",'B - PROJETOS E PROGRAMAS'!B236),"DD/MM/AAAA")</f>
        <v/>
      </c>
      <c r="F233" t="str">
        <f>TEXT(IF('B - PROJETOS E PROGRAMAS'!C236="","",'B - PROJETOS E PROGRAMAS'!C236),"DD/MM/AAAA")</f>
        <v/>
      </c>
      <c r="G233" t="str">
        <f>IF(OR('B - PROJETOS E PROGRAMAS'!D236="SIM",'B - PROJETOS E PROGRAMAS'!D236="S"),"S",IF(OR('B - PROJETOS E PROGRAMAS'!D236="NÃO",'B - PROJETOS E PROGRAMAS'!D236="N"),"N",""))</f>
        <v/>
      </c>
      <c r="H233" t="str">
        <f>TEXT(IF('B - PROJETOS E PROGRAMAS'!A236="","",'B - PROJETOS E PROGRAMAS'!AB236),"0,00")</f>
        <v/>
      </c>
      <c r="I233" t="str">
        <f>TEXT(IF('B - PROJETOS E PROGRAMAS'!A236="","",'B - PROJETOS E PROGRAMAS'!AC236),"0,00")</f>
        <v/>
      </c>
      <c r="J233" t="str">
        <f>TEXT(IF('B - PROJETOS E PROGRAMAS'!A236="","",'B - PROJETOS E PROGRAMAS'!AD236),"0,00")</f>
        <v/>
      </c>
      <c r="K233" t="str">
        <f>TEXT(IF('B - PROJETOS E PROGRAMAS'!A236="","",'B - PROJETOS E PROGRAMAS'!AE236),"0,00")</f>
        <v/>
      </c>
    </row>
    <row r="234" spans="1:11">
      <c r="A234" t="str">
        <f>IF(D234="","",IF('A - IDENTIFICAÇÃO'!$C$7="","",'A - IDENTIFICAÇÃO'!$C$7))</f>
        <v/>
      </c>
      <c r="B234" t="str">
        <f>IF(D234="","",IF('A - IDENTIFICAÇÃO'!$P$15="","",'A - IDENTIFICAÇÃO'!$P$15))</f>
        <v/>
      </c>
      <c r="C234" t="str">
        <f>IF(D234="","",TEXT(IF('A - IDENTIFICAÇÃO'!$C$2="","",'A - IDENTIFICAÇÃO'!$C$2),"0000"))</f>
        <v/>
      </c>
      <c r="D234" t="str">
        <f>IF('B - PROJETOS E PROGRAMAS'!A237="","",'B - PROJETOS E PROGRAMAS'!A237)</f>
        <v/>
      </c>
      <c r="E234" t="str">
        <f>TEXT(IF('B - PROJETOS E PROGRAMAS'!B237="","",'B - PROJETOS E PROGRAMAS'!B237),"DD/MM/AAAA")</f>
        <v/>
      </c>
      <c r="F234" t="str">
        <f>TEXT(IF('B - PROJETOS E PROGRAMAS'!C237="","",'B - PROJETOS E PROGRAMAS'!C237),"DD/MM/AAAA")</f>
        <v/>
      </c>
      <c r="G234" t="str">
        <f>IF(OR('B - PROJETOS E PROGRAMAS'!D237="SIM",'B - PROJETOS E PROGRAMAS'!D237="S"),"S",IF(OR('B - PROJETOS E PROGRAMAS'!D237="NÃO",'B - PROJETOS E PROGRAMAS'!D237="N"),"N",""))</f>
        <v/>
      </c>
      <c r="H234" t="str">
        <f>TEXT(IF('B - PROJETOS E PROGRAMAS'!A237="","",'B - PROJETOS E PROGRAMAS'!AB237),"0,00")</f>
        <v/>
      </c>
      <c r="I234" t="str">
        <f>TEXT(IF('B - PROJETOS E PROGRAMAS'!A237="","",'B - PROJETOS E PROGRAMAS'!AC237),"0,00")</f>
        <v/>
      </c>
      <c r="J234" t="str">
        <f>TEXT(IF('B - PROJETOS E PROGRAMAS'!A237="","",'B - PROJETOS E PROGRAMAS'!AD237),"0,00")</f>
        <v/>
      </c>
      <c r="K234" t="str">
        <f>TEXT(IF('B - PROJETOS E PROGRAMAS'!A237="","",'B - PROJETOS E PROGRAMAS'!AE237),"0,00")</f>
        <v/>
      </c>
    </row>
    <row r="235" spans="1:11">
      <c r="A235" t="str">
        <f>IF(D235="","",IF('A - IDENTIFICAÇÃO'!$C$7="","",'A - IDENTIFICAÇÃO'!$C$7))</f>
        <v/>
      </c>
      <c r="B235" t="str">
        <f>IF(D235="","",IF('A - IDENTIFICAÇÃO'!$P$15="","",'A - IDENTIFICAÇÃO'!$P$15))</f>
        <v/>
      </c>
      <c r="C235" t="str">
        <f>IF(D235="","",TEXT(IF('A - IDENTIFICAÇÃO'!$C$2="","",'A - IDENTIFICAÇÃO'!$C$2),"0000"))</f>
        <v/>
      </c>
      <c r="D235" t="str">
        <f>IF('B - PROJETOS E PROGRAMAS'!A238="","",'B - PROJETOS E PROGRAMAS'!A238)</f>
        <v/>
      </c>
      <c r="E235" t="str">
        <f>TEXT(IF('B - PROJETOS E PROGRAMAS'!B238="","",'B - PROJETOS E PROGRAMAS'!B238),"DD/MM/AAAA")</f>
        <v/>
      </c>
      <c r="F235" t="str">
        <f>TEXT(IF('B - PROJETOS E PROGRAMAS'!C238="","",'B - PROJETOS E PROGRAMAS'!C238),"DD/MM/AAAA")</f>
        <v/>
      </c>
      <c r="G235" t="str">
        <f>IF(OR('B - PROJETOS E PROGRAMAS'!D238="SIM",'B - PROJETOS E PROGRAMAS'!D238="S"),"S",IF(OR('B - PROJETOS E PROGRAMAS'!D238="NÃO",'B - PROJETOS E PROGRAMAS'!D238="N"),"N",""))</f>
        <v/>
      </c>
      <c r="H235" t="str">
        <f>TEXT(IF('B - PROJETOS E PROGRAMAS'!A238="","",'B - PROJETOS E PROGRAMAS'!AB238),"0,00")</f>
        <v/>
      </c>
      <c r="I235" t="str">
        <f>TEXT(IF('B - PROJETOS E PROGRAMAS'!A238="","",'B - PROJETOS E PROGRAMAS'!AC238),"0,00")</f>
        <v/>
      </c>
      <c r="J235" t="str">
        <f>TEXT(IF('B - PROJETOS E PROGRAMAS'!A238="","",'B - PROJETOS E PROGRAMAS'!AD238),"0,00")</f>
        <v/>
      </c>
      <c r="K235" t="str">
        <f>TEXT(IF('B - PROJETOS E PROGRAMAS'!A238="","",'B - PROJETOS E PROGRAMAS'!AE238),"0,00")</f>
        <v/>
      </c>
    </row>
    <row r="236" spans="1:11">
      <c r="A236" t="str">
        <f>IF(D236="","",IF('A - IDENTIFICAÇÃO'!$C$7="","",'A - IDENTIFICAÇÃO'!$C$7))</f>
        <v/>
      </c>
      <c r="B236" t="str">
        <f>IF(D236="","",IF('A - IDENTIFICAÇÃO'!$P$15="","",'A - IDENTIFICAÇÃO'!$P$15))</f>
        <v/>
      </c>
      <c r="C236" t="str">
        <f>IF(D236="","",TEXT(IF('A - IDENTIFICAÇÃO'!$C$2="","",'A - IDENTIFICAÇÃO'!$C$2),"0000"))</f>
        <v/>
      </c>
      <c r="D236" t="str">
        <f>IF('B - PROJETOS E PROGRAMAS'!A239="","",'B - PROJETOS E PROGRAMAS'!A239)</f>
        <v/>
      </c>
      <c r="E236" t="str">
        <f>TEXT(IF('B - PROJETOS E PROGRAMAS'!B239="","",'B - PROJETOS E PROGRAMAS'!B239),"DD/MM/AAAA")</f>
        <v/>
      </c>
      <c r="F236" t="str">
        <f>TEXT(IF('B - PROJETOS E PROGRAMAS'!C239="","",'B - PROJETOS E PROGRAMAS'!C239),"DD/MM/AAAA")</f>
        <v/>
      </c>
      <c r="G236" t="str">
        <f>IF(OR('B - PROJETOS E PROGRAMAS'!D239="SIM",'B - PROJETOS E PROGRAMAS'!D239="S"),"S",IF(OR('B - PROJETOS E PROGRAMAS'!D239="NÃO",'B - PROJETOS E PROGRAMAS'!D239="N"),"N",""))</f>
        <v/>
      </c>
      <c r="H236" t="str">
        <f>TEXT(IF('B - PROJETOS E PROGRAMAS'!A239="","",'B - PROJETOS E PROGRAMAS'!AB239),"0,00")</f>
        <v/>
      </c>
      <c r="I236" t="str">
        <f>TEXT(IF('B - PROJETOS E PROGRAMAS'!A239="","",'B - PROJETOS E PROGRAMAS'!AC239),"0,00")</f>
        <v/>
      </c>
      <c r="J236" t="str">
        <f>TEXT(IF('B - PROJETOS E PROGRAMAS'!A239="","",'B - PROJETOS E PROGRAMAS'!AD239),"0,00")</f>
        <v/>
      </c>
      <c r="K236" t="str">
        <f>TEXT(IF('B - PROJETOS E PROGRAMAS'!A239="","",'B - PROJETOS E PROGRAMAS'!AE239),"0,00")</f>
        <v/>
      </c>
    </row>
    <row r="237" spans="1:11">
      <c r="A237" t="str">
        <f>IF(D237="","",IF('A - IDENTIFICAÇÃO'!$C$7="","",'A - IDENTIFICAÇÃO'!$C$7))</f>
        <v/>
      </c>
      <c r="B237" t="str">
        <f>IF(D237="","",IF('A - IDENTIFICAÇÃO'!$P$15="","",'A - IDENTIFICAÇÃO'!$P$15))</f>
        <v/>
      </c>
      <c r="C237" t="str">
        <f>IF(D237="","",TEXT(IF('A - IDENTIFICAÇÃO'!$C$2="","",'A - IDENTIFICAÇÃO'!$C$2),"0000"))</f>
        <v/>
      </c>
      <c r="D237" t="str">
        <f>IF('B - PROJETOS E PROGRAMAS'!A240="","",'B - PROJETOS E PROGRAMAS'!A240)</f>
        <v/>
      </c>
      <c r="E237" t="str">
        <f>TEXT(IF('B - PROJETOS E PROGRAMAS'!B240="","",'B - PROJETOS E PROGRAMAS'!B240),"DD/MM/AAAA")</f>
        <v/>
      </c>
      <c r="F237" t="str">
        <f>TEXT(IF('B - PROJETOS E PROGRAMAS'!C240="","",'B - PROJETOS E PROGRAMAS'!C240),"DD/MM/AAAA")</f>
        <v/>
      </c>
      <c r="G237" t="str">
        <f>IF(OR('B - PROJETOS E PROGRAMAS'!D240="SIM",'B - PROJETOS E PROGRAMAS'!D240="S"),"S",IF(OR('B - PROJETOS E PROGRAMAS'!D240="NÃO",'B - PROJETOS E PROGRAMAS'!D240="N"),"N",""))</f>
        <v/>
      </c>
      <c r="H237" t="str">
        <f>TEXT(IF('B - PROJETOS E PROGRAMAS'!A240="","",'B - PROJETOS E PROGRAMAS'!AB240),"0,00")</f>
        <v/>
      </c>
      <c r="I237" t="str">
        <f>TEXT(IF('B - PROJETOS E PROGRAMAS'!A240="","",'B - PROJETOS E PROGRAMAS'!AC240),"0,00")</f>
        <v/>
      </c>
      <c r="J237" t="str">
        <f>TEXT(IF('B - PROJETOS E PROGRAMAS'!A240="","",'B - PROJETOS E PROGRAMAS'!AD240),"0,00")</f>
        <v/>
      </c>
      <c r="K237" t="str">
        <f>TEXT(IF('B - PROJETOS E PROGRAMAS'!A240="","",'B - PROJETOS E PROGRAMAS'!AE240),"0,00")</f>
        <v/>
      </c>
    </row>
    <row r="238" spans="1:11">
      <c r="A238" t="str">
        <f>IF(D238="","",IF('A - IDENTIFICAÇÃO'!$C$7="","",'A - IDENTIFICAÇÃO'!$C$7))</f>
        <v/>
      </c>
      <c r="B238" t="str">
        <f>IF(D238="","",IF('A - IDENTIFICAÇÃO'!$P$15="","",'A - IDENTIFICAÇÃO'!$P$15))</f>
        <v/>
      </c>
      <c r="C238" t="str">
        <f>IF(D238="","",TEXT(IF('A - IDENTIFICAÇÃO'!$C$2="","",'A - IDENTIFICAÇÃO'!$C$2),"0000"))</f>
        <v/>
      </c>
      <c r="D238" t="str">
        <f>IF('B - PROJETOS E PROGRAMAS'!A241="","",'B - PROJETOS E PROGRAMAS'!A241)</f>
        <v/>
      </c>
      <c r="E238" t="str">
        <f>TEXT(IF('B - PROJETOS E PROGRAMAS'!B241="","",'B - PROJETOS E PROGRAMAS'!B241),"DD/MM/AAAA")</f>
        <v/>
      </c>
      <c r="F238" t="str">
        <f>TEXT(IF('B - PROJETOS E PROGRAMAS'!C241="","",'B - PROJETOS E PROGRAMAS'!C241),"DD/MM/AAAA")</f>
        <v/>
      </c>
      <c r="G238" t="str">
        <f>IF(OR('B - PROJETOS E PROGRAMAS'!D241="SIM",'B - PROJETOS E PROGRAMAS'!D241="S"),"S",IF(OR('B - PROJETOS E PROGRAMAS'!D241="NÃO",'B - PROJETOS E PROGRAMAS'!D241="N"),"N",""))</f>
        <v/>
      </c>
      <c r="H238" t="str">
        <f>TEXT(IF('B - PROJETOS E PROGRAMAS'!A241="","",'B - PROJETOS E PROGRAMAS'!AB241),"0,00")</f>
        <v/>
      </c>
      <c r="I238" t="str">
        <f>TEXT(IF('B - PROJETOS E PROGRAMAS'!A241="","",'B - PROJETOS E PROGRAMAS'!AC241),"0,00")</f>
        <v/>
      </c>
      <c r="J238" t="str">
        <f>TEXT(IF('B - PROJETOS E PROGRAMAS'!A241="","",'B - PROJETOS E PROGRAMAS'!AD241),"0,00")</f>
        <v/>
      </c>
      <c r="K238" t="str">
        <f>TEXT(IF('B - PROJETOS E PROGRAMAS'!A241="","",'B - PROJETOS E PROGRAMAS'!AE241),"0,00")</f>
        <v/>
      </c>
    </row>
    <row r="239" spans="1:11">
      <c r="A239" t="str">
        <f>IF(D239="","",IF('A - IDENTIFICAÇÃO'!$C$7="","",'A - IDENTIFICAÇÃO'!$C$7))</f>
        <v/>
      </c>
      <c r="B239" t="str">
        <f>IF(D239="","",IF('A - IDENTIFICAÇÃO'!$P$15="","",'A - IDENTIFICAÇÃO'!$P$15))</f>
        <v/>
      </c>
      <c r="C239" t="str">
        <f>IF(D239="","",TEXT(IF('A - IDENTIFICAÇÃO'!$C$2="","",'A - IDENTIFICAÇÃO'!$C$2),"0000"))</f>
        <v/>
      </c>
      <c r="D239" t="str">
        <f>IF('B - PROJETOS E PROGRAMAS'!A242="","",'B - PROJETOS E PROGRAMAS'!A242)</f>
        <v/>
      </c>
      <c r="E239" t="str">
        <f>TEXT(IF('B - PROJETOS E PROGRAMAS'!B242="","",'B - PROJETOS E PROGRAMAS'!B242),"DD/MM/AAAA")</f>
        <v/>
      </c>
      <c r="F239" t="str">
        <f>TEXT(IF('B - PROJETOS E PROGRAMAS'!C242="","",'B - PROJETOS E PROGRAMAS'!C242),"DD/MM/AAAA")</f>
        <v/>
      </c>
      <c r="G239" t="str">
        <f>IF(OR('B - PROJETOS E PROGRAMAS'!D242="SIM",'B - PROJETOS E PROGRAMAS'!D242="S"),"S",IF(OR('B - PROJETOS E PROGRAMAS'!D242="NÃO",'B - PROJETOS E PROGRAMAS'!D242="N"),"N",""))</f>
        <v/>
      </c>
      <c r="H239" t="str">
        <f>TEXT(IF('B - PROJETOS E PROGRAMAS'!A242="","",'B - PROJETOS E PROGRAMAS'!AB242),"0,00")</f>
        <v/>
      </c>
      <c r="I239" t="str">
        <f>TEXT(IF('B - PROJETOS E PROGRAMAS'!A242="","",'B - PROJETOS E PROGRAMAS'!AC242),"0,00")</f>
        <v/>
      </c>
      <c r="J239" t="str">
        <f>TEXT(IF('B - PROJETOS E PROGRAMAS'!A242="","",'B - PROJETOS E PROGRAMAS'!AD242),"0,00")</f>
        <v/>
      </c>
      <c r="K239" t="str">
        <f>TEXT(IF('B - PROJETOS E PROGRAMAS'!A242="","",'B - PROJETOS E PROGRAMAS'!AE242),"0,00")</f>
        <v/>
      </c>
    </row>
    <row r="240" spans="1:11">
      <c r="A240" t="str">
        <f>IF(D240="","",IF('A - IDENTIFICAÇÃO'!$C$7="","",'A - IDENTIFICAÇÃO'!$C$7))</f>
        <v/>
      </c>
      <c r="B240" t="str">
        <f>IF(D240="","",IF('A - IDENTIFICAÇÃO'!$P$15="","",'A - IDENTIFICAÇÃO'!$P$15))</f>
        <v/>
      </c>
      <c r="C240" t="str">
        <f>IF(D240="","",TEXT(IF('A - IDENTIFICAÇÃO'!$C$2="","",'A - IDENTIFICAÇÃO'!$C$2),"0000"))</f>
        <v/>
      </c>
      <c r="D240" t="str">
        <f>IF('B - PROJETOS E PROGRAMAS'!A243="","",'B - PROJETOS E PROGRAMAS'!A243)</f>
        <v/>
      </c>
      <c r="E240" t="str">
        <f>TEXT(IF('B - PROJETOS E PROGRAMAS'!B243="","",'B - PROJETOS E PROGRAMAS'!B243),"DD/MM/AAAA")</f>
        <v/>
      </c>
      <c r="F240" t="str">
        <f>TEXT(IF('B - PROJETOS E PROGRAMAS'!C243="","",'B - PROJETOS E PROGRAMAS'!C243),"DD/MM/AAAA")</f>
        <v/>
      </c>
      <c r="G240" t="str">
        <f>IF(OR('B - PROJETOS E PROGRAMAS'!D243="SIM",'B - PROJETOS E PROGRAMAS'!D243="S"),"S",IF(OR('B - PROJETOS E PROGRAMAS'!D243="NÃO",'B - PROJETOS E PROGRAMAS'!D243="N"),"N",""))</f>
        <v/>
      </c>
      <c r="H240" t="str">
        <f>TEXT(IF('B - PROJETOS E PROGRAMAS'!A243="","",'B - PROJETOS E PROGRAMAS'!AB243),"0,00")</f>
        <v/>
      </c>
      <c r="I240" t="str">
        <f>TEXT(IF('B - PROJETOS E PROGRAMAS'!A243="","",'B - PROJETOS E PROGRAMAS'!AC243),"0,00")</f>
        <v/>
      </c>
      <c r="J240" t="str">
        <f>TEXT(IF('B - PROJETOS E PROGRAMAS'!A243="","",'B - PROJETOS E PROGRAMAS'!AD243),"0,00")</f>
        <v/>
      </c>
      <c r="K240" t="str">
        <f>TEXT(IF('B - PROJETOS E PROGRAMAS'!A243="","",'B - PROJETOS E PROGRAMAS'!AE243),"0,00")</f>
        <v/>
      </c>
    </row>
    <row r="241" spans="1:11">
      <c r="A241" t="str">
        <f>IF(D241="","",IF('A - IDENTIFICAÇÃO'!$C$7="","",'A - IDENTIFICAÇÃO'!$C$7))</f>
        <v/>
      </c>
      <c r="B241" t="str">
        <f>IF(D241="","",IF('A - IDENTIFICAÇÃO'!$P$15="","",'A - IDENTIFICAÇÃO'!$P$15))</f>
        <v/>
      </c>
      <c r="C241" t="str">
        <f>IF(D241="","",TEXT(IF('A - IDENTIFICAÇÃO'!$C$2="","",'A - IDENTIFICAÇÃO'!$C$2),"0000"))</f>
        <v/>
      </c>
      <c r="D241" t="str">
        <f>IF('B - PROJETOS E PROGRAMAS'!A244="","",'B - PROJETOS E PROGRAMAS'!A244)</f>
        <v/>
      </c>
      <c r="E241" t="str">
        <f>TEXT(IF('B - PROJETOS E PROGRAMAS'!B244="","",'B - PROJETOS E PROGRAMAS'!B244),"DD/MM/AAAA")</f>
        <v/>
      </c>
      <c r="F241" t="str">
        <f>TEXT(IF('B - PROJETOS E PROGRAMAS'!C244="","",'B - PROJETOS E PROGRAMAS'!C244),"DD/MM/AAAA")</f>
        <v/>
      </c>
      <c r="G241" t="str">
        <f>IF(OR('B - PROJETOS E PROGRAMAS'!D244="SIM",'B - PROJETOS E PROGRAMAS'!D244="S"),"S",IF(OR('B - PROJETOS E PROGRAMAS'!D244="NÃO",'B - PROJETOS E PROGRAMAS'!D244="N"),"N",""))</f>
        <v/>
      </c>
      <c r="H241" t="str">
        <f>TEXT(IF('B - PROJETOS E PROGRAMAS'!A244="","",'B - PROJETOS E PROGRAMAS'!AB244),"0,00")</f>
        <v/>
      </c>
      <c r="I241" t="str">
        <f>TEXT(IF('B - PROJETOS E PROGRAMAS'!A244="","",'B - PROJETOS E PROGRAMAS'!AC244),"0,00")</f>
        <v/>
      </c>
      <c r="J241" t="str">
        <f>TEXT(IF('B - PROJETOS E PROGRAMAS'!A244="","",'B - PROJETOS E PROGRAMAS'!AD244),"0,00")</f>
        <v/>
      </c>
      <c r="K241" t="str">
        <f>TEXT(IF('B - PROJETOS E PROGRAMAS'!A244="","",'B - PROJETOS E PROGRAMAS'!AE244),"0,00")</f>
        <v/>
      </c>
    </row>
    <row r="242" spans="1:11">
      <c r="A242" t="str">
        <f>IF(D242="","",IF('A - IDENTIFICAÇÃO'!$C$7="","",'A - IDENTIFICAÇÃO'!$C$7))</f>
        <v/>
      </c>
      <c r="B242" t="str">
        <f>IF(D242="","",IF('A - IDENTIFICAÇÃO'!$P$15="","",'A - IDENTIFICAÇÃO'!$P$15))</f>
        <v/>
      </c>
      <c r="C242" t="str">
        <f>IF(D242="","",TEXT(IF('A - IDENTIFICAÇÃO'!$C$2="","",'A - IDENTIFICAÇÃO'!$C$2),"0000"))</f>
        <v/>
      </c>
      <c r="D242" t="str">
        <f>IF('B - PROJETOS E PROGRAMAS'!A245="","",'B - PROJETOS E PROGRAMAS'!A245)</f>
        <v/>
      </c>
      <c r="E242" t="str">
        <f>TEXT(IF('B - PROJETOS E PROGRAMAS'!B245="","",'B - PROJETOS E PROGRAMAS'!B245),"DD/MM/AAAA")</f>
        <v/>
      </c>
      <c r="F242" t="str">
        <f>TEXT(IF('B - PROJETOS E PROGRAMAS'!C245="","",'B - PROJETOS E PROGRAMAS'!C245),"DD/MM/AAAA")</f>
        <v/>
      </c>
      <c r="G242" t="str">
        <f>IF(OR('B - PROJETOS E PROGRAMAS'!D245="SIM",'B - PROJETOS E PROGRAMAS'!D245="S"),"S",IF(OR('B - PROJETOS E PROGRAMAS'!D245="NÃO",'B - PROJETOS E PROGRAMAS'!D245="N"),"N",""))</f>
        <v/>
      </c>
      <c r="H242" t="str">
        <f>TEXT(IF('B - PROJETOS E PROGRAMAS'!A245="","",'B - PROJETOS E PROGRAMAS'!AB245),"0,00")</f>
        <v/>
      </c>
      <c r="I242" t="str">
        <f>TEXT(IF('B - PROJETOS E PROGRAMAS'!A245="","",'B - PROJETOS E PROGRAMAS'!AC245),"0,00")</f>
        <v/>
      </c>
      <c r="J242" t="str">
        <f>TEXT(IF('B - PROJETOS E PROGRAMAS'!A245="","",'B - PROJETOS E PROGRAMAS'!AD245),"0,00")</f>
        <v/>
      </c>
      <c r="K242" t="str">
        <f>TEXT(IF('B - PROJETOS E PROGRAMAS'!A245="","",'B - PROJETOS E PROGRAMAS'!AE245),"0,00")</f>
        <v/>
      </c>
    </row>
    <row r="243" spans="1:11">
      <c r="A243" t="str">
        <f>IF(D243="","",IF('A - IDENTIFICAÇÃO'!$C$7="","",'A - IDENTIFICAÇÃO'!$C$7))</f>
        <v/>
      </c>
      <c r="B243" t="str">
        <f>IF(D243="","",IF('A - IDENTIFICAÇÃO'!$P$15="","",'A - IDENTIFICAÇÃO'!$P$15))</f>
        <v/>
      </c>
      <c r="C243" t="str">
        <f>IF(D243="","",TEXT(IF('A - IDENTIFICAÇÃO'!$C$2="","",'A - IDENTIFICAÇÃO'!$C$2),"0000"))</f>
        <v/>
      </c>
      <c r="D243" t="str">
        <f>IF('B - PROJETOS E PROGRAMAS'!A246="","",'B - PROJETOS E PROGRAMAS'!A246)</f>
        <v/>
      </c>
      <c r="E243" t="str">
        <f>TEXT(IF('B - PROJETOS E PROGRAMAS'!B246="","",'B - PROJETOS E PROGRAMAS'!B246),"DD/MM/AAAA")</f>
        <v/>
      </c>
      <c r="F243" t="str">
        <f>TEXT(IF('B - PROJETOS E PROGRAMAS'!C246="","",'B - PROJETOS E PROGRAMAS'!C246),"DD/MM/AAAA")</f>
        <v/>
      </c>
      <c r="G243" t="str">
        <f>IF(OR('B - PROJETOS E PROGRAMAS'!D246="SIM",'B - PROJETOS E PROGRAMAS'!D246="S"),"S",IF(OR('B - PROJETOS E PROGRAMAS'!D246="NÃO",'B - PROJETOS E PROGRAMAS'!D246="N"),"N",""))</f>
        <v/>
      </c>
      <c r="H243" t="str">
        <f>TEXT(IF('B - PROJETOS E PROGRAMAS'!A246="","",'B - PROJETOS E PROGRAMAS'!AB246),"0,00")</f>
        <v/>
      </c>
      <c r="I243" t="str">
        <f>TEXT(IF('B - PROJETOS E PROGRAMAS'!A246="","",'B - PROJETOS E PROGRAMAS'!AC246),"0,00")</f>
        <v/>
      </c>
      <c r="J243" t="str">
        <f>TEXT(IF('B - PROJETOS E PROGRAMAS'!A246="","",'B - PROJETOS E PROGRAMAS'!AD246),"0,00")</f>
        <v/>
      </c>
      <c r="K243" t="str">
        <f>TEXT(IF('B - PROJETOS E PROGRAMAS'!A246="","",'B - PROJETOS E PROGRAMAS'!AE246),"0,00")</f>
        <v/>
      </c>
    </row>
    <row r="244" spans="1:11">
      <c r="A244" t="str">
        <f>IF(D244="","",IF('A - IDENTIFICAÇÃO'!$C$7="","",'A - IDENTIFICAÇÃO'!$C$7))</f>
        <v/>
      </c>
      <c r="B244" t="str">
        <f>IF(D244="","",IF('A - IDENTIFICAÇÃO'!$P$15="","",'A - IDENTIFICAÇÃO'!$P$15))</f>
        <v/>
      </c>
      <c r="C244" t="str">
        <f>IF(D244="","",TEXT(IF('A - IDENTIFICAÇÃO'!$C$2="","",'A - IDENTIFICAÇÃO'!$C$2),"0000"))</f>
        <v/>
      </c>
      <c r="D244" t="str">
        <f>IF('B - PROJETOS E PROGRAMAS'!A247="","",'B - PROJETOS E PROGRAMAS'!A247)</f>
        <v/>
      </c>
      <c r="E244" t="str">
        <f>TEXT(IF('B - PROJETOS E PROGRAMAS'!B247="","",'B - PROJETOS E PROGRAMAS'!B247),"DD/MM/AAAA")</f>
        <v/>
      </c>
      <c r="F244" t="str">
        <f>TEXT(IF('B - PROJETOS E PROGRAMAS'!C247="","",'B - PROJETOS E PROGRAMAS'!C247),"DD/MM/AAAA")</f>
        <v/>
      </c>
      <c r="G244" t="str">
        <f>IF(OR('B - PROJETOS E PROGRAMAS'!D247="SIM",'B - PROJETOS E PROGRAMAS'!D247="S"),"S",IF(OR('B - PROJETOS E PROGRAMAS'!D247="NÃO",'B - PROJETOS E PROGRAMAS'!D247="N"),"N",""))</f>
        <v/>
      </c>
      <c r="H244" t="str">
        <f>TEXT(IF('B - PROJETOS E PROGRAMAS'!A247="","",'B - PROJETOS E PROGRAMAS'!AB247),"0,00")</f>
        <v/>
      </c>
      <c r="I244" t="str">
        <f>TEXT(IF('B - PROJETOS E PROGRAMAS'!A247="","",'B - PROJETOS E PROGRAMAS'!AC247),"0,00")</f>
        <v/>
      </c>
      <c r="J244" t="str">
        <f>TEXT(IF('B - PROJETOS E PROGRAMAS'!A247="","",'B - PROJETOS E PROGRAMAS'!AD247),"0,00")</f>
        <v/>
      </c>
      <c r="K244" t="str">
        <f>TEXT(IF('B - PROJETOS E PROGRAMAS'!A247="","",'B - PROJETOS E PROGRAMAS'!AE247),"0,00")</f>
        <v/>
      </c>
    </row>
    <row r="245" spans="1:11">
      <c r="A245" t="str">
        <f>IF(D245="","",IF('A - IDENTIFICAÇÃO'!$C$7="","",'A - IDENTIFICAÇÃO'!$C$7))</f>
        <v/>
      </c>
      <c r="B245" t="str">
        <f>IF(D245="","",IF('A - IDENTIFICAÇÃO'!$P$15="","",'A - IDENTIFICAÇÃO'!$P$15))</f>
        <v/>
      </c>
      <c r="C245" t="str">
        <f>IF(D245="","",TEXT(IF('A - IDENTIFICAÇÃO'!$C$2="","",'A - IDENTIFICAÇÃO'!$C$2),"0000"))</f>
        <v/>
      </c>
      <c r="D245" t="str">
        <f>IF('B - PROJETOS E PROGRAMAS'!A248="","",'B - PROJETOS E PROGRAMAS'!A248)</f>
        <v/>
      </c>
      <c r="E245" t="str">
        <f>TEXT(IF('B - PROJETOS E PROGRAMAS'!B248="","",'B - PROJETOS E PROGRAMAS'!B248),"DD/MM/AAAA")</f>
        <v/>
      </c>
      <c r="F245" t="str">
        <f>TEXT(IF('B - PROJETOS E PROGRAMAS'!C248="","",'B - PROJETOS E PROGRAMAS'!C248),"DD/MM/AAAA")</f>
        <v/>
      </c>
      <c r="G245" t="str">
        <f>IF(OR('B - PROJETOS E PROGRAMAS'!D248="SIM",'B - PROJETOS E PROGRAMAS'!D248="S"),"S",IF(OR('B - PROJETOS E PROGRAMAS'!D248="NÃO",'B - PROJETOS E PROGRAMAS'!D248="N"),"N",""))</f>
        <v/>
      </c>
      <c r="H245" t="str">
        <f>TEXT(IF('B - PROJETOS E PROGRAMAS'!A248="","",'B - PROJETOS E PROGRAMAS'!AB248),"0,00")</f>
        <v/>
      </c>
      <c r="I245" t="str">
        <f>TEXT(IF('B - PROJETOS E PROGRAMAS'!A248="","",'B - PROJETOS E PROGRAMAS'!AC248),"0,00")</f>
        <v/>
      </c>
      <c r="J245" t="str">
        <f>TEXT(IF('B - PROJETOS E PROGRAMAS'!A248="","",'B - PROJETOS E PROGRAMAS'!AD248),"0,00")</f>
        <v/>
      </c>
      <c r="K245" t="str">
        <f>TEXT(IF('B - PROJETOS E PROGRAMAS'!A248="","",'B - PROJETOS E PROGRAMAS'!AE248),"0,00")</f>
        <v/>
      </c>
    </row>
    <row r="246" spans="1:11">
      <c r="A246" t="str">
        <f>IF(D246="","",IF('A - IDENTIFICAÇÃO'!$C$7="","",'A - IDENTIFICAÇÃO'!$C$7))</f>
        <v/>
      </c>
      <c r="B246" t="str">
        <f>IF(D246="","",IF('A - IDENTIFICAÇÃO'!$P$15="","",'A - IDENTIFICAÇÃO'!$P$15))</f>
        <v/>
      </c>
      <c r="C246" t="str">
        <f>IF(D246="","",TEXT(IF('A - IDENTIFICAÇÃO'!$C$2="","",'A - IDENTIFICAÇÃO'!$C$2),"0000"))</f>
        <v/>
      </c>
      <c r="D246" t="str">
        <f>IF('B - PROJETOS E PROGRAMAS'!A249="","",'B - PROJETOS E PROGRAMAS'!A249)</f>
        <v/>
      </c>
      <c r="E246" t="str">
        <f>TEXT(IF('B - PROJETOS E PROGRAMAS'!B249="","",'B - PROJETOS E PROGRAMAS'!B249),"DD/MM/AAAA")</f>
        <v/>
      </c>
      <c r="F246" t="str">
        <f>TEXT(IF('B - PROJETOS E PROGRAMAS'!C249="","",'B - PROJETOS E PROGRAMAS'!C249),"DD/MM/AAAA")</f>
        <v/>
      </c>
      <c r="G246" t="str">
        <f>IF(OR('B - PROJETOS E PROGRAMAS'!D249="SIM",'B - PROJETOS E PROGRAMAS'!D249="S"),"S",IF(OR('B - PROJETOS E PROGRAMAS'!D249="NÃO",'B - PROJETOS E PROGRAMAS'!D249="N"),"N",""))</f>
        <v/>
      </c>
      <c r="H246" t="str">
        <f>TEXT(IF('B - PROJETOS E PROGRAMAS'!A249="","",'B - PROJETOS E PROGRAMAS'!AB249),"0,00")</f>
        <v/>
      </c>
      <c r="I246" t="str">
        <f>TEXT(IF('B - PROJETOS E PROGRAMAS'!A249="","",'B - PROJETOS E PROGRAMAS'!AC249),"0,00")</f>
        <v/>
      </c>
      <c r="J246" t="str">
        <f>TEXT(IF('B - PROJETOS E PROGRAMAS'!A249="","",'B - PROJETOS E PROGRAMAS'!AD249),"0,00")</f>
        <v/>
      </c>
      <c r="K246" t="str">
        <f>TEXT(IF('B - PROJETOS E PROGRAMAS'!A249="","",'B - PROJETOS E PROGRAMAS'!AE249),"0,00")</f>
        <v/>
      </c>
    </row>
    <row r="247" spans="1:11">
      <c r="A247" t="str">
        <f>IF(D247="","",IF('A - IDENTIFICAÇÃO'!$C$7="","",'A - IDENTIFICAÇÃO'!$C$7))</f>
        <v/>
      </c>
      <c r="B247" t="str">
        <f>IF(D247="","",IF('A - IDENTIFICAÇÃO'!$P$15="","",'A - IDENTIFICAÇÃO'!$P$15))</f>
        <v/>
      </c>
      <c r="C247" t="str">
        <f>IF(D247="","",TEXT(IF('A - IDENTIFICAÇÃO'!$C$2="","",'A - IDENTIFICAÇÃO'!$C$2),"0000"))</f>
        <v/>
      </c>
      <c r="D247" t="str">
        <f>IF('B - PROJETOS E PROGRAMAS'!A250="","",'B - PROJETOS E PROGRAMAS'!A250)</f>
        <v/>
      </c>
      <c r="E247" t="str">
        <f>TEXT(IF('B - PROJETOS E PROGRAMAS'!B250="","",'B - PROJETOS E PROGRAMAS'!B250),"DD/MM/AAAA")</f>
        <v/>
      </c>
      <c r="F247" t="str">
        <f>TEXT(IF('B - PROJETOS E PROGRAMAS'!C250="","",'B - PROJETOS E PROGRAMAS'!C250),"DD/MM/AAAA")</f>
        <v/>
      </c>
      <c r="G247" t="str">
        <f>IF(OR('B - PROJETOS E PROGRAMAS'!D250="SIM",'B - PROJETOS E PROGRAMAS'!D250="S"),"S",IF(OR('B - PROJETOS E PROGRAMAS'!D250="NÃO",'B - PROJETOS E PROGRAMAS'!D250="N"),"N",""))</f>
        <v/>
      </c>
      <c r="H247" t="str">
        <f>TEXT(IF('B - PROJETOS E PROGRAMAS'!A250="","",'B - PROJETOS E PROGRAMAS'!AB250),"0,00")</f>
        <v/>
      </c>
      <c r="I247" t="str">
        <f>TEXT(IF('B - PROJETOS E PROGRAMAS'!A250="","",'B - PROJETOS E PROGRAMAS'!AC250),"0,00")</f>
        <v/>
      </c>
      <c r="J247" t="str">
        <f>TEXT(IF('B - PROJETOS E PROGRAMAS'!A250="","",'B - PROJETOS E PROGRAMAS'!AD250),"0,00")</f>
        <v/>
      </c>
      <c r="K247" t="str">
        <f>TEXT(IF('B - PROJETOS E PROGRAMAS'!A250="","",'B - PROJETOS E PROGRAMAS'!AE250),"0,00")</f>
        <v/>
      </c>
    </row>
    <row r="248" spans="1:11">
      <c r="A248" t="str">
        <f>IF(D248="","",IF('A - IDENTIFICAÇÃO'!$C$7="","",'A - IDENTIFICAÇÃO'!$C$7))</f>
        <v/>
      </c>
      <c r="B248" t="str">
        <f>IF(D248="","",IF('A - IDENTIFICAÇÃO'!$P$15="","",'A - IDENTIFICAÇÃO'!$P$15))</f>
        <v/>
      </c>
      <c r="C248" t="str">
        <f>IF(D248="","",TEXT(IF('A - IDENTIFICAÇÃO'!$C$2="","",'A - IDENTIFICAÇÃO'!$C$2),"0000"))</f>
        <v/>
      </c>
      <c r="D248" t="str">
        <f>IF('B - PROJETOS E PROGRAMAS'!A251="","",'B - PROJETOS E PROGRAMAS'!A251)</f>
        <v/>
      </c>
      <c r="E248" t="str">
        <f>TEXT(IF('B - PROJETOS E PROGRAMAS'!B251="","",'B - PROJETOS E PROGRAMAS'!B251),"DD/MM/AAAA")</f>
        <v/>
      </c>
      <c r="F248" t="str">
        <f>TEXT(IF('B - PROJETOS E PROGRAMAS'!C251="","",'B - PROJETOS E PROGRAMAS'!C251),"DD/MM/AAAA")</f>
        <v/>
      </c>
      <c r="G248" t="str">
        <f>IF(OR('B - PROJETOS E PROGRAMAS'!D251="SIM",'B - PROJETOS E PROGRAMAS'!D251="S"),"S",IF(OR('B - PROJETOS E PROGRAMAS'!D251="NÃO",'B - PROJETOS E PROGRAMAS'!D251="N"),"N",""))</f>
        <v/>
      </c>
      <c r="H248" t="str">
        <f>TEXT(IF('B - PROJETOS E PROGRAMAS'!A251="","",'B - PROJETOS E PROGRAMAS'!AB251),"0,00")</f>
        <v/>
      </c>
      <c r="I248" t="str">
        <f>TEXT(IF('B - PROJETOS E PROGRAMAS'!A251="","",'B - PROJETOS E PROGRAMAS'!AC251),"0,00")</f>
        <v/>
      </c>
      <c r="J248" t="str">
        <f>TEXT(IF('B - PROJETOS E PROGRAMAS'!A251="","",'B - PROJETOS E PROGRAMAS'!AD251),"0,00")</f>
        <v/>
      </c>
      <c r="K248" t="str">
        <f>TEXT(IF('B - PROJETOS E PROGRAMAS'!A251="","",'B - PROJETOS E PROGRAMAS'!AE251),"0,00")</f>
        <v/>
      </c>
    </row>
    <row r="249" spans="1:11">
      <c r="A249" t="str">
        <f>IF(D249="","",IF('A - IDENTIFICAÇÃO'!$C$7="","",'A - IDENTIFICAÇÃO'!$C$7))</f>
        <v/>
      </c>
      <c r="B249" t="str">
        <f>IF(D249="","",IF('A - IDENTIFICAÇÃO'!$P$15="","",'A - IDENTIFICAÇÃO'!$P$15))</f>
        <v/>
      </c>
      <c r="C249" t="str">
        <f>IF(D249="","",TEXT(IF('A - IDENTIFICAÇÃO'!$C$2="","",'A - IDENTIFICAÇÃO'!$C$2),"0000"))</f>
        <v/>
      </c>
      <c r="D249" t="str">
        <f>IF('B - PROJETOS E PROGRAMAS'!A252="","",'B - PROJETOS E PROGRAMAS'!A252)</f>
        <v/>
      </c>
      <c r="E249" t="str">
        <f>TEXT(IF('B - PROJETOS E PROGRAMAS'!B252="","",'B - PROJETOS E PROGRAMAS'!B252),"DD/MM/AAAA")</f>
        <v/>
      </c>
      <c r="F249" t="str">
        <f>TEXT(IF('B - PROJETOS E PROGRAMAS'!C252="","",'B - PROJETOS E PROGRAMAS'!C252),"DD/MM/AAAA")</f>
        <v/>
      </c>
      <c r="G249" t="str">
        <f>IF(OR('B - PROJETOS E PROGRAMAS'!D252="SIM",'B - PROJETOS E PROGRAMAS'!D252="S"),"S",IF(OR('B - PROJETOS E PROGRAMAS'!D252="NÃO",'B - PROJETOS E PROGRAMAS'!D252="N"),"N",""))</f>
        <v/>
      </c>
      <c r="H249" t="str">
        <f>TEXT(IF('B - PROJETOS E PROGRAMAS'!A252="","",'B - PROJETOS E PROGRAMAS'!AB252),"0,00")</f>
        <v/>
      </c>
      <c r="I249" t="str">
        <f>TEXT(IF('B - PROJETOS E PROGRAMAS'!A252="","",'B - PROJETOS E PROGRAMAS'!AC252),"0,00")</f>
        <v/>
      </c>
      <c r="J249" t="str">
        <f>TEXT(IF('B - PROJETOS E PROGRAMAS'!A252="","",'B - PROJETOS E PROGRAMAS'!AD252),"0,00")</f>
        <v/>
      </c>
      <c r="K249" t="str">
        <f>TEXT(IF('B - PROJETOS E PROGRAMAS'!A252="","",'B - PROJETOS E PROGRAMAS'!AE252),"0,00")</f>
        <v/>
      </c>
    </row>
    <row r="250" spans="1:11">
      <c r="A250" t="str">
        <f>IF(D250="","",IF('A - IDENTIFICAÇÃO'!$C$7="","",'A - IDENTIFICAÇÃO'!$C$7))</f>
        <v/>
      </c>
      <c r="B250" t="str">
        <f>IF(D250="","",IF('A - IDENTIFICAÇÃO'!$P$15="","",'A - IDENTIFICAÇÃO'!$P$15))</f>
        <v/>
      </c>
      <c r="C250" t="str">
        <f>IF(D250="","",TEXT(IF('A - IDENTIFICAÇÃO'!$C$2="","",'A - IDENTIFICAÇÃO'!$C$2),"0000"))</f>
        <v/>
      </c>
      <c r="D250" t="str">
        <f>IF('B - PROJETOS E PROGRAMAS'!A253="","",'B - PROJETOS E PROGRAMAS'!A253)</f>
        <v/>
      </c>
      <c r="E250" t="str">
        <f>TEXT(IF('B - PROJETOS E PROGRAMAS'!B253="","",'B - PROJETOS E PROGRAMAS'!B253),"DD/MM/AAAA")</f>
        <v/>
      </c>
      <c r="F250" t="str">
        <f>TEXT(IF('B - PROJETOS E PROGRAMAS'!C253="","",'B - PROJETOS E PROGRAMAS'!C253),"DD/MM/AAAA")</f>
        <v/>
      </c>
      <c r="G250" t="str">
        <f>IF(OR('B - PROJETOS E PROGRAMAS'!D253="SIM",'B - PROJETOS E PROGRAMAS'!D253="S"),"S",IF(OR('B - PROJETOS E PROGRAMAS'!D253="NÃO",'B - PROJETOS E PROGRAMAS'!D253="N"),"N",""))</f>
        <v/>
      </c>
      <c r="H250" t="str">
        <f>TEXT(IF('B - PROJETOS E PROGRAMAS'!A253="","",'B - PROJETOS E PROGRAMAS'!AB253),"0,00")</f>
        <v/>
      </c>
      <c r="I250" t="str">
        <f>TEXT(IF('B - PROJETOS E PROGRAMAS'!A253="","",'B - PROJETOS E PROGRAMAS'!AC253),"0,00")</f>
        <v/>
      </c>
      <c r="J250" t="str">
        <f>TEXT(IF('B - PROJETOS E PROGRAMAS'!A253="","",'B - PROJETOS E PROGRAMAS'!AD253),"0,00")</f>
        <v/>
      </c>
      <c r="K250" t="str">
        <f>TEXT(IF('B - PROJETOS E PROGRAMAS'!A253="","",'B - PROJETOS E PROGRAMAS'!AE253),"0,00")</f>
        <v/>
      </c>
    </row>
    <row r="251" spans="1:11">
      <c r="A251" t="str">
        <f>IF(D251="","",IF('A - IDENTIFICAÇÃO'!$C$7="","",'A - IDENTIFICAÇÃO'!$C$7))</f>
        <v/>
      </c>
      <c r="B251" t="str">
        <f>IF(D251="","",IF('A - IDENTIFICAÇÃO'!$P$15="","",'A - IDENTIFICAÇÃO'!$P$15))</f>
        <v/>
      </c>
      <c r="C251" t="str">
        <f>IF(D251="","",TEXT(IF('A - IDENTIFICAÇÃO'!$C$2="","",'A - IDENTIFICAÇÃO'!$C$2),"0000"))</f>
        <v/>
      </c>
      <c r="D251" t="str">
        <f>IF('B - PROJETOS E PROGRAMAS'!A254="","",'B - PROJETOS E PROGRAMAS'!A254)</f>
        <v/>
      </c>
      <c r="E251" t="str">
        <f>TEXT(IF('B - PROJETOS E PROGRAMAS'!B254="","",'B - PROJETOS E PROGRAMAS'!B254),"DD/MM/AAAA")</f>
        <v/>
      </c>
      <c r="F251" t="str">
        <f>TEXT(IF('B - PROJETOS E PROGRAMAS'!C254="","",'B - PROJETOS E PROGRAMAS'!C254),"DD/MM/AAAA")</f>
        <v/>
      </c>
      <c r="G251" t="str">
        <f>IF(OR('B - PROJETOS E PROGRAMAS'!D254="SIM",'B - PROJETOS E PROGRAMAS'!D254="S"),"S",IF(OR('B - PROJETOS E PROGRAMAS'!D254="NÃO",'B - PROJETOS E PROGRAMAS'!D254="N"),"N",""))</f>
        <v/>
      </c>
      <c r="H251" t="str">
        <f>TEXT(IF('B - PROJETOS E PROGRAMAS'!A254="","",'B - PROJETOS E PROGRAMAS'!AB254),"0,00")</f>
        <v/>
      </c>
      <c r="I251" t="str">
        <f>TEXT(IF('B - PROJETOS E PROGRAMAS'!A254="","",'B - PROJETOS E PROGRAMAS'!AC254),"0,00")</f>
        <v/>
      </c>
      <c r="J251" t="str">
        <f>TEXT(IF('B - PROJETOS E PROGRAMAS'!A254="","",'B - PROJETOS E PROGRAMAS'!AD254),"0,00")</f>
        <v/>
      </c>
      <c r="K251" t="str">
        <f>TEXT(IF('B - PROJETOS E PROGRAMAS'!A254="","",'B - PROJETOS E PROGRAMAS'!AE254),"0,00")</f>
        <v/>
      </c>
    </row>
    <row r="252" spans="1:11">
      <c r="A252" t="str">
        <f>IF(D252="","",IF('A - IDENTIFICAÇÃO'!$C$7="","",'A - IDENTIFICAÇÃO'!$C$7))</f>
        <v/>
      </c>
      <c r="B252" t="str">
        <f>IF(D252="","",IF('A - IDENTIFICAÇÃO'!$P$15="","",'A - IDENTIFICAÇÃO'!$P$15))</f>
        <v/>
      </c>
      <c r="C252" t="str">
        <f>IF(D252="","",TEXT(IF('A - IDENTIFICAÇÃO'!$C$2="","",'A - IDENTIFICAÇÃO'!$C$2),"0000"))</f>
        <v/>
      </c>
      <c r="D252" t="str">
        <f>IF('B - PROJETOS E PROGRAMAS'!A255="","",'B - PROJETOS E PROGRAMAS'!A255)</f>
        <v/>
      </c>
      <c r="E252" t="str">
        <f>TEXT(IF('B - PROJETOS E PROGRAMAS'!B255="","",'B - PROJETOS E PROGRAMAS'!B255),"DD/MM/AAAA")</f>
        <v/>
      </c>
      <c r="F252" t="str">
        <f>TEXT(IF('B - PROJETOS E PROGRAMAS'!C255="","",'B - PROJETOS E PROGRAMAS'!C255),"DD/MM/AAAA")</f>
        <v/>
      </c>
      <c r="G252" t="str">
        <f>IF(OR('B - PROJETOS E PROGRAMAS'!D255="SIM",'B - PROJETOS E PROGRAMAS'!D255="S"),"S",IF(OR('B - PROJETOS E PROGRAMAS'!D255="NÃO",'B - PROJETOS E PROGRAMAS'!D255="N"),"N",""))</f>
        <v/>
      </c>
      <c r="H252" t="str">
        <f>TEXT(IF('B - PROJETOS E PROGRAMAS'!A255="","",'B - PROJETOS E PROGRAMAS'!AB255),"0,00")</f>
        <v/>
      </c>
      <c r="I252" t="str">
        <f>TEXT(IF('B - PROJETOS E PROGRAMAS'!A255="","",'B - PROJETOS E PROGRAMAS'!AC255),"0,00")</f>
        <v/>
      </c>
      <c r="J252" t="str">
        <f>TEXT(IF('B - PROJETOS E PROGRAMAS'!A255="","",'B - PROJETOS E PROGRAMAS'!AD255),"0,00")</f>
        <v/>
      </c>
      <c r="K252" t="str">
        <f>TEXT(IF('B - PROJETOS E PROGRAMAS'!A255="","",'B - PROJETOS E PROGRAMAS'!AE255),"0,00")</f>
        <v/>
      </c>
    </row>
    <row r="253" spans="1:11">
      <c r="A253" t="str">
        <f>IF(D253="","",IF('A - IDENTIFICAÇÃO'!$C$7="","",'A - IDENTIFICAÇÃO'!$C$7))</f>
        <v/>
      </c>
      <c r="B253" t="str">
        <f>IF(D253="","",IF('A - IDENTIFICAÇÃO'!$P$15="","",'A - IDENTIFICAÇÃO'!$P$15))</f>
        <v/>
      </c>
      <c r="C253" t="str">
        <f>IF(D253="","",TEXT(IF('A - IDENTIFICAÇÃO'!$C$2="","",'A - IDENTIFICAÇÃO'!$C$2),"0000"))</f>
        <v/>
      </c>
      <c r="D253" t="str">
        <f>IF('B - PROJETOS E PROGRAMAS'!A256="","",'B - PROJETOS E PROGRAMAS'!A256)</f>
        <v/>
      </c>
      <c r="E253" t="str">
        <f>TEXT(IF('B - PROJETOS E PROGRAMAS'!B256="","",'B - PROJETOS E PROGRAMAS'!B256),"DD/MM/AAAA")</f>
        <v/>
      </c>
      <c r="F253" t="str">
        <f>TEXT(IF('B - PROJETOS E PROGRAMAS'!C256="","",'B - PROJETOS E PROGRAMAS'!C256),"DD/MM/AAAA")</f>
        <v/>
      </c>
      <c r="G253" t="str">
        <f>IF(OR('B - PROJETOS E PROGRAMAS'!D256="SIM",'B - PROJETOS E PROGRAMAS'!D256="S"),"S",IF(OR('B - PROJETOS E PROGRAMAS'!D256="NÃO",'B - PROJETOS E PROGRAMAS'!D256="N"),"N",""))</f>
        <v/>
      </c>
      <c r="H253" t="str">
        <f>TEXT(IF('B - PROJETOS E PROGRAMAS'!A256="","",'B - PROJETOS E PROGRAMAS'!AB256),"0,00")</f>
        <v/>
      </c>
      <c r="I253" t="str">
        <f>TEXT(IF('B - PROJETOS E PROGRAMAS'!A256="","",'B - PROJETOS E PROGRAMAS'!AC256),"0,00")</f>
        <v/>
      </c>
      <c r="J253" t="str">
        <f>TEXT(IF('B - PROJETOS E PROGRAMAS'!A256="","",'B - PROJETOS E PROGRAMAS'!AD256),"0,00")</f>
        <v/>
      </c>
      <c r="K253" t="str">
        <f>TEXT(IF('B - PROJETOS E PROGRAMAS'!A256="","",'B - PROJETOS E PROGRAMAS'!AE256),"0,00")</f>
        <v/>
      </c>
    </row>
    <row r="254" spans="1:11">
      <c r="A254" t="str">
        <f>IF(D254="","",IF('A - IDENTIFICAÇÃO'!$C$7="","",'A - IDENTIFICAÇÃO'!$C$7))</f>
        <v/>
      </c>
      <c r="B254" t="str">
        <f>IF(D254="","",IF('A - IDENTIFICAÇÃO'!$P$15="","",'A - IDENTIFICAÇÃO'!$P$15))</f>
        <v/>
      </c>
      <c r="C254" t="str">
        <f>IF(D254="","",TEXT(IF('A - IDENTIFICAÇÃO'!$C$2="","",'A - IDENTIFICAÇÃO'!$C$2),"0000"))</f>
        <v/>
      </c>
      <c r="D254" t="str">
        <f>IF('B - PROJETOS E PROGRAMAS'!A257="","",'B - PROJETOS E PROGRAMAS'!A257)</f>
        <v/>
      </c>
      <c r="E254" t="str">
        <f>TEXT(IF('B - PROJETOS E PROGRAMAS'!B257="","",'B - PROJETOS E PROGRAMAS'!B257),"DD/MM/AAAA")</f>
        <v/>
      </c>
      <c r="F254" t="str">
        <f>TEXT(IF('B - PROJETOS E PROGRAMAS'!C257="","",'B - PROJETOS E PROGRAMAS'!C257),"DD/MM/AAAA")</f>
        <v/>
      </c>
      <c r="G254" t="str">
        <f>IF(OR('B - PROJETOS E PROGRAMAS'!D257="SIM",'B - PROJETOS E PROGRAMAS'!D257="S"),"S",IF(OR('B - PROJETOS E PROGRAMAS'!D257="NÃO",'B - PROJETOS E PROGRAMAS'!D257="N"),"N",""))</f>
        <v/>
      </c>
      <c r="H254" t="str">
        <f>TEXT(IF('B - PROJETOS E PROGRAMAS'!A257="","",'B - PROJETOS E PROGRAMAS'!AB257),"0,00")</f>
        <v/>
      </c>
      <c r="I254" t="str">
        <f>TEXT(IF('B - PROJETOS E PROGRAMAS'!A257="","",'B - PROJETOS E PROGRAMAS'!AC257),"0,00")</f>
        <v/>
      </c>
      <c r="J254" t="str">
        <f>TEXT(IF('B - PROJETOS E PROGRAMAS'!A257="","",'B - PROJETOS E PROGRAMAS'!AD257),"0,00")</f>
        <v/>
      </c>
      <c r="K254" t="str">
        <f>TEXT(IF('B - PROJETOS E PROGRAMAS'!A257="","",'B - PROJETOS E PROGRAMAS'!AE257),"0,00")</f>
        <v/>
      </c>
    </row>
    <row r="255" spans="1:11">
      <c r="A255" t="str">
        <f>IF(D255="","",IF('A - IDENTIFICAÇÃO'!$C$7="","",'A - IDENTIFICAÇÃO'!$C$7))</f>
        <v/>
      </c>
      <c r="B255" t="str">
        <f>IF(D255="","",IF('A - IDENTIFICAÇÃO'!$P$15="","",'A - IDENTIFICAÇÃO'!$P$15))</f>
        <v/>
      </c>
      <c r="C255" t="str">
        <f>IF(D255="","",TEXT(IF('A - IDENTIFICAÇÃO'!$C$2="","",'A - IDENTIFICAÇÃO'!$C$2),"0000"))</f>
        <v/>
      </c>
      <c r="D255" t="str">
        <f>IF('B - PROJETOS E PROGRAMAS'!A258="","",'B - PROJETOS E PROGRAMAS'!A258)</f>
        <v/>
      </c>
      <c r="E255" t="str">
        <f>TEXT(IF('B - PROJETOS E PROGRAMAS'!B258="","",'B - PROJETOS E PROGRAMAS'!B258),"DD/MM/AAAA")</f>
        <v/>
      </c>
      <c r="F255" t="str">
        <f>TEXT(IF('B - PROJETOS E PROGRAMAS'!C258="","",'B - PROJETOS E PROGRAMAS'!C258),"DD/MM/AAAA")</f>
        <v/>
      </c>
      <c r="G255" t="str">
        <f>IF(OR('B - PROJETOS E PROGRAMAS'!D258="SIM",'B - PROJETOS E PROGRAMAS'!D258="S"),"S",IF(OR('B - PROJETOS E PROGRAMAS'!D258="NÃO",'B - PROJETOS E PROGRAMAS'!D258="N"),"N",""))</f>
        <v/>
      </c>
      <c r="H255" t="str">
        <f>TEXT(IF('B - PROJETOS E PROGRAMAS'!A258="","",'B - PROJETOS E PROGRAMAS'!AB258),"0,00")</f>
        <v/>
      </c>
      <c r="I255" t="str">
        <f>TEXT(IF('B - PROJETOS E PROGRAMAS'!A258="","",'B - PROJETOS E PROGRAMAS'!AC258),"0,00")</f>
        <v/>
      </c>
      <c r="J255" t="str">
        <f>TEXT(IF('B - PROJETOS E PROGRAMAS'!A258="","",'B - PROJETOS E PROGRAMAS'!AD258),"0,00")</f>
        <v/>
      </c>
      <c r="K255" t="str">
        <f>TEXT(IF('B - PROJETOS E PROGRAMAS'!A258="","",'B - PROJETOS E PROGRAMAS'!AE258),"0,00")</f>
        <v/>
      </c>
    </row>
    <row r="256" spans="1:11">
      <c r="A256" t="str">
        <f>IF(D256="","",IF('A - IDENTIFICAÇÃO'!$C$7="","",'A - IDENTIFICAÇÃO'!$C$7))</f>
        <v/>
      </c>
      <c r="B256" t="str">
        <f>IF(D256="","",IF('A - IDENTIFICAÇÃO'!$P$15="","",'A - IDENTIFICAÇÃO'!$P$15))</f>
        <v/>
      </c>
      <c r="C256" t="str">
        <f>IF(D256="","",TEXT(IF('A - IDENTIFICAÇÃO'!$C$2="","",'A - IDENTIFICAÇÃO'!$C$2),"0000"))</f>
        <v/>
      </c>
      <c r="D256" t="str">
        <f>IF('B - PROJETOS E PROGRAMAS'!A259="","",'B - PROJETOS E PROGRAMAS'!A259)</f>
        <v/>
      </c>
      <c r="E256" t="str">
        <f>TEXT(IF('B - PROJETOS E PROGRAMAS'!B259="","",'B - PROJETOS E PROGRAMAS'!B259),"DD/MM/AAAA")</f>
        <v/>
      </c>
      <c r="F256" t="str">
        <f>TEXT(IF('B - PROJETOS E PROGRAMAS'!C259="","",'B - PROJETOS E PROGRAMAS'!C259),"DD/MM/AAAA")</f>
        <v/>
      </c>
      <c r="G256" t="str">
        <f>IF(OR('B - PROJETOS E PROGRAMAS'!D259="SIM",'B - PROJETOS E PROGRAMAS'!D259="S"),"S",IF(OR('B - PROJETOS E PROGRAMAS'!D259="NÃO",'B - PROJETOS E PROGRAMAS'!D259="N"),"N",""))</f>
        <v/>
      </c>
      <c r="H256" t="str">
        <f>TEXT(IF('B - PROJETOS E PROGRAMAS'!A259="","",'B - PROJETOS E PROGRAMAS'!AB259),"0,00")</f>
        <v/>
      </c>
      <c r="I256" t="str">
        <f>TEXT(IF('B - PROJETOS E PROGRAMAS'!A259="","",'B - PROJETOS E PROGRAMAS'!AC259),"0,00")</f>
        <v/>
      </c>
      <c r="J256" t="str">
        <f>TEXT(IF('B - PROJETOS E PROGRAMAS'!A259="","",'B - PROJETOS E PROGRAMAS'!AD259),"0,00")</f>
        <v/>
      </c>
      <c r="K256" t="str">
        <f>TEXT(IF('B - PROJETOS E PROGRAMAS'!A259="","",'B - PROJETOS E PROGRAMAS'!AE259),"0,00")</f>
        <v/>
      </c>
    </row>
    <row r="257" spans="1:11">
      <c r="A257" t="str">
        <f>IF(D257="","",IF('A - IDENTIFICAÇÃO'!$C$7="","",'A - IDENTIFICAÇÃO'!$C$7))</f>
        <v/>
      </c>
      <c r="B257" t="str">
        <f>IF(D257="","",IF('A - IDENTIFICAÇÃO'!$P$15="","",'A - IDENTIFICAÇÃO'!$P$15))</f>
        <v/>
      </c>
      <c r="C257" t="str">
        <f>IF(D257="","",TEXT(IF('A - IDENTIFICAÇÃO'!$C$2="","",'A - IDENTIFICAÇÃO'!$C$2),"0000"))</f>
        <v/>
      </c>
      <c r="D257" t="str">
        <f>IF('B - PROJETOS E PROGRAMAS'!A260="","",'B - PROJETOS E PROGRAMAS'!A260)</f>
        <v/>
      </c>
      <c r="E257" t="str">
        <f>TEXT(IF('B - PROJETOS E PROGRAMAS'!B260="","",'B - PROJETOS E PROGRAMAS'!B260),"DD/MM/AAAA")</f>
        <v/>
      </c>
      <c r="F257" t="str">
        <f>TEXT(IF('B - PROJETOS E PROGRAMAS'!C260="","",'B - PROJETOS E PROGRAMAS'!C260),"DD/MM/AAAA")</f>
        <v/>
      </c>
      <c r="G257" t="str">
        <f>IF(OR('B - PROJETOS E PROGRAMAS'!D260="SIM",'B - PROJETOS E PROGRAMAS'!D260="S"),"S",IF(OR('B - PROJETOS E PROGRAMAS'!D260="NÃO",'B - PROJETOS E PROGRAMAS'!D260="N"),"N",""))</f>
        <v/>
      </c>
      <c r="H257" t="str">
        <f>TEXT(IF('B - PROJETOS E PROGRAMAS'!A260="","",'B - PROJETOS E PROGRAMAS'!AB260),"0,00")</f>
        <v/>
      </c>
      <c r="I257" t="str">
        <f>TEXT(IF('B - PROJETOS E PROGRAMAS'!A260="","",'B - PROJETOS E PROGRAMAS'!AC260),"0,00")</f>
        <v/>
      </c>
      <c r="J257" t="str">
        <f>TEXT(IF('B - PROJETOS E PROGRAMAS'!A260="","",'B - PROJETOS E PROGRAMAS'!AD260),"0,00")</f>
        <v/>
      </c>
      <c r="K257" t="str">
        <f>TEXT(IF('B - PROJETOS E PROGRAMAS'!A260="","",'B - PROJETOS E PROGRAMAS'!AE260),"0,00")</f>
        <v/>
      </c>
    </row>
    <row r="258" spans="1:11">
      <c r="A258" t="str">
        <f>IF(D258="","",IF('A - IDENTIFICAÇÃO'!$C$7="","",'A - IDENTIFICAÇÃO'!$C$7))</f>
        <v/>
      </c>
      <c r="B258" t="str">
        <f>IF(D258="","",IF('A - IDENTIFICAÇÃO'!$P$15="","",'A - IDENTIFICAÇÃO'!$P$15))</f>
        <v/>
      </c>
      <c r="C258" t="str">
        <f>IF(D258="","",TEXT(IF('A - IDENTIFICAÇÃO'!$C$2="","",'A - IDENTIFICAÇÃO'!$C$2),"0000"))</f>
        <v/>
      </c>
      <c r="D258" t="str">
        <f>IF('B - PROJETOS E PROGRAMAS'!A261="","",'B - PROJETOS E PROGRAMAS'!A261)</f>
        <v/>
      </c>
      <c r="E258" t="str">
        <f>TEXT(IF('B - PROJETOS E PROGRAMAS'!B261="","",'B - PROJETOS E PROGRAMAS'!B261),"DD/MM/AAAA")</f>
        <v/>
      </c>
      <c r="F258" t="str">
        <f>TEXT(IF('B - PROJETOS E PROGRAMAS'!C261="","",'B - PROJETOS E PROGRAMAS'!C261),"DD/MM/AAAA")</f>
        <v/>
      </c>
      <c r="G258" t="str">
        <f>IF(OR('B - PROJETOS E PROGRAMAS'!D261="SIM",'B - PROJETOS E PROGRAMAS'!D261="S"),"S",IF(OR('B - PROJETOS E PROGRAMAS'!D261="NÃO",'B - PROJETOS E PROGRAMAS'!D261="N"),"N",""))</f>
        <v/>
      </c>
      <c r="H258" t="str">
        <f>TEXT(IF('B - PROJETOS E PROGRAMAS'!A261="","",'B - PROJETOS E PROGRAMAS'!AB261),"0,00")</f>
        <v/>
      </c>
      <c r="I258" t="str">
        <f>TEXT(IF('B - PROJETOS E PROGRAMAS'!A261="","",'B - PROJETOS E PROGRAMAS'!AC261),"0,00")</f>
        <v/>
      </c>
      <c r="J258" t="str">
        <f>TEXT(IF('B - PROJETOS E PROGRAMAS'!A261="","",'B - PROJETOS E PROGRAMAS'!AD261),"0,00")</f>
        <v/>
      </c>
      <c r="K258" t="str">
        <f>TEXT(IF('B - PROJETOS E PROGRAMAS'!A261="","",'B - PROJETOS E PROGRAMAS'!AE261),"0,00")</f>
        <v/>
      </c>
    </row>
    <row r="259" spans="1:11">
      <c r="A259" t="str">
        <f>IF(D259="","",IF('A - IDENTIFICAÇÃO'!$C$7="","",'A - IDENTIFICAÇÃO'!$C$7))</f>
        <v/>
      </c>
      <c r="B259" t="str">
        <f>IF(D259="","",IF('A - IDENTIFICAÇÃO'!$P$15="","",'A - IDENTIFICAÇÃO'!$P$15))</f>
        <v/>
      </c>
      <c r="C259" t="str">
        <f>IF(D259="","",TEXT(IF('A - IDENTIFICAÇÃO'!$C$2="","",'A - IDENTIFICAÇÃO'!$C$2),"0000"))</f>
        <v/>
      </c>
      <c r="D259" t="str">
        <f>IF('B - PROJETOS E PROGRAMAS'!A262="","",'B - PROJETOS E PROGRAMAS'!A262)</f>
        <v/>
      </c>
      <c r="E259" t="str">
        <f>TEXT(IF('B - PROJETOS E PROGRAMAS'!B262="","",'B - PROJETOS E PROGRAMAS'!B262),"DD/MM/AAAA")</f>
        <v/>
      </c>
      <c r="F259" t="str">
        <f>TEXT(IF('B - PROJETOS E PROGRAMAS'!C262="","",'B - PROJETOS E PROGRAMAS'!C262),"DD/MM/AAAA")</f>
        <v/>
      </c>
      <c r="G259" t="str">
        <f>IF(OR('B - PROJETOS E PROGRAMAS'!D262="SIM",'B - PROJETOS E PROGRAMAS'!D262="S"),"S",IF(OR('B - PROJETOS E PROGRAMAS'!D262="NÃO",'B - PROJETOS E PROGRAMAS'!D262="N"),"N",""))</f>
        <v/>
      </c>
      <c r="H259" t="str">
        <f>TEXT(IF('B - PROJETOS E PROGRAMAS'!A262="","",'B - PROJETOS E PROGRAMAS'!AB262),"0,00")</f>
        <v/>
      </c>
      <c r="I259" t="str">
        <f>TEXT(IF('B - PROJETOS E PROGRAMAS'!A262="","",'B - PROJETOS E PROGRAMAS'!AC262),"0,00")</f>
        <v/>
      </c>
      <c r="J259" t="str">
        <f>TEXT(IF('B - PROJETOS E PROGRAMAS'!A262="","",'B - PROJETOS E PROGRAMAS'!AD262),"0,00")</f>
        <v/>
      </c>
      <c r="K259" t="str">
        <f>TEXT(IF('B - PROJETOS E PROGRAMAS'!A262="","",'B - PROJETOS E PROGRAMAS'!AE262),"0,00")</f>
        <v/>
      </c>
    </row>
    <row r="260" spans="1:11">
      <c r="A260" t="str">
        <f>IF(D260="","",IF('A - IDENTIFICAÇÃO'!$C$7="","",'A - IDENTIFICAÇÃO'!$C$7))</f>
        <v/>
      </c>
      <c r="B260" t="str">
        <f>IF(D260="","",IF('A - IDENTIFICAÇÃO'!$P$15="","",'A - IDENTIFICAÇÃO'!$P$15))</f>
        <v/>
      </c>
      <c r="C260" t="str">
        <f>IF(D260="","",TEXT(IF('A - IDENTIFICAÇÃO'!$C$2="","",'A - IDENTIFICAÇÃO'!$C$2),"0000"))</f>
        <v/>
      </c>
      <c r="D260" t="str">
        <f>IF('B - PROJETOS E PROGRAMAS'!A263="","",'B - PROJETOS E PROGRAMAS'!A263)</f>
        <v/>
      </c>
      <c r="E260" t="str">
        <f>TEXT(IF('B - PROJETOS E PROGRAMAS'!B263="","",'B - PROJETOS E PROGRAMAS'!B263),"DD/MM/AAAA")</f>
        <v/>
      </c>
      <c r="F260" t="str">
        <f>TEXT(IF('B - PROJETOS E PROGRAMAS'!C263="","",'B - PROJETOS E PROGRAMAS'!C263),"DD/MM/AAAA")</f>
        <v/>
      </c>
      <c r="G260" t="str">
        <f>IF(OR('B - PROJETOS E PROGRAMAS'!D263="SIM",'B - PROJETOS E PROGRAMAS'!D263="S"),"S",IF(OR('B - PROJETOS E PROGRAMAS'!D263="NÃO",'B - PROJETOS E PROGRAMAS'!D263="N"),"N",""))</f>
        <v/>
      </c>
      <c r="H260" t="str">
        <f>TEXT(IF('B - PROJETOS E PROGRAMAS'!A263="","",'B - PROJETOS E PROGRAMAS'!AB263),"0,00")</f>
        <v/>
      </c>
      <c r="I260" t="str">
        <f>TEXT(IF('B - PROJETOS E PROGRAMAS'!A263="","",'B - PROJETOS E PROGRAMAS'!AC263),"0,00")</f>
        <v/>
      </c>
      <c r="J260" t="str">
        <f>TEXT(IF('B - PROJETOS E PROGRAMAS'!A263="","",'B - PROJETOS E PROGRAMAS'!AD263),"0,00")</f>
        <v/>
      </c>
      <c r="K260" t="str">
        <f>TEXT(IF('B - PROJETOS E PROGRAMAS'!A263="","",'B - PROJETOS E PROGRAMAS'!AE263),"0,00")</f>
        <v/>
      </c>
    </row>
    <row r="261" spans="1:11">
      <c r="A261" t="str">
        <f>IF(D261="","",IF('A - IDENTIFICAÇÃO'!$C$7="","",'A - IDENTIFICAÇÃO'!$C$7))</f>
        <v/>
      </c>
      <c r="B261" t="str">
        <f>IF(D261="","",IF('A - IDENTIFICAÇÃO'!$P$15="","",'A - IDENTIFICAÇÃO'!$P$15))</f>
        <v/>
      </c>
      <c r="C261" t="str">
        <f>IF(D261="","",TEXT(IF('A - IDENTIFICAÇÃO'!$C$2="","",'A - IDENTIFICAÇÃO'!$C$2),"0000"))</f>
        <v/>
      </c>
      <c r="D261" t="str">
        <f>IF('B - PROJETOS E PROGRAMAS'!A264="","",'B - PROJETOS E PROGRAMAS'!A264)</f>
        <v/>
      </c>
      <c r="E261" t="str">
        <f>TEXT(IF('B - PROJETOS E PROGRAMAS'!B264="","",'B - PROJETOS E PROGRAMAS'!B264),"DD/MM/AAAA")</f>
        <v/>
      </c>
      <c r="F261" t="str">
        <f>TEXT(IF('B - PROJETOS E PROGRAMAS'!C264="","",'B - PROJETOS E PROGRAMAS'!C264),"DD/MM/AAAA")</f>
        <v/>
      </c>
      <c r="G261" t="str">
        <f>IF(OR('B - PROJETOS E PROGRAMAS'!D264="SIM",'B - PROJETOS E PROGRAMAS'!D264="S"),"S",IF(OR('B - PROJETOS E PROGRAMAS'!D264="NÃO",'B - PROJETOS E PROGRAMAS'!D264="N"),"N",""))</f>
        <v/>
      </c>
      <c r="H261" t="str">
        <f>TEXT(IF('B - PROJETOS E PROGRAMAS'!A264="","",'B - PROJETOS E PROGRAMAS'!AB264),"0,00")</f>
        <v/>
      </c>
      <c r="I261" t="str">
        <f>TEXT(IF('B - PROJETOS E PROGRAMAS'!A264="","",'B - PROJETOS E PROGRAMAS'!AC264),"0,00")</f>
        <v/>
      </c>
      <c r="J261" t="str">
        <f>TEXT(IF('B - PROJETOS E PROGRAMAS'!A264="","",'B - PROJETOS E PROGRAMAS'!AD264),"0,00")</f>
        <v/>
      </c>
      <c r="K261" t="str">
        <f>TEXT(IF('B - PROJETOS E PROGRAMAS'!A264="","",'B - PROJETOS E PROGRAMAS'!AE264),"0,00")</f>
        <v/>
      </c>
    </row>
    <row r="262" spans="1:11">
      <c r="A262" t="str">
        <f>IF(D262="","",IF('A - IDENTIFICAÇÃO'!$C$7="","",'A - IDENTIFICAÇÃO'!$C$7))</f>
        <v/>
      </c>
      <c r="B262" t="str">
        <f>IF(D262="","",IF('A - IDENTIFICAÇÃO'!$P$15="","",'A - IDENTIFICAÇÃO'!$P$15))</f>
        <v/>
      </c>
      <c r="C262" t="str">
        <f>IF(D262="","",TEXT(IF('A - IDENTIFICAÇÃO'!$C$2="","",'A - IDENTIFICAÇÃO'!$C$2),"0000"))</f>
        <v/>
      </c>
      <c r="D262" t="str">
        <f>IF('B - PROJETOS E PROGRAMAS'!A265="","",'B - PROJETOS E PROGRAMAS'!A265)</f>
        <v/>
      </c>
      <c r="E262" t="str">
        <f>TEXT(IF('B - PROJETOS E PROGRAMAS'!B265="","",'B - PROJETOS E PROGRAMAS'!B265),"DD/MM/AAAA")</f>
        <v/>
      </c>
      <c r="F262" t="str">
        <f>TEXT(IF('B - PROJETOS E PROGRAMAS'!C265="","",'B - PROJETOS E PROGRAMAS'!C265),"DD/MM/AAAA")</f>
        <v/>
      </c>
      <c r="G262" t="str">
        <f>IF(OR('B - PROJETOS E PROGRAMAS'!D265="SIM",'B - PROJETOS E PROGRAMAS'!D265="S"),"S",IF(OR('B - PROJETOS E PROGRAMAS'!D265="NÃO",'B - PROJETOS E PROGRAMAS'!D265="N"),"N",""))</f>
        <v/>
      </c>
      <c r="H262" t="str">
        <f>TEXT(IF('B - PROJETOS E PROGRAMAS'!A265="","",'B - PROJETOS E PROGRAMAS'!AB265),"0,00")</f>
        <v/>
      </c>
      <c r="I262" t="str">
        <f>TEXT(IF('B - PROJETOS E PROGRAMAS'!A265="","",'B - PROJETOS E PROGRAMAS'!AC265),"0,00")</f>
        <v/>
      </c>
      <c r="J262" t="str">
        <f>TEXT(IF('B - PROJETOS E PROGRAMAS'!A265="","",'B - PROJETOS E PROGRAMAS'!AD265),"0,00")</f>
        <v/>
      </c>
      <c r="K262" t="str">
        <f>TEXT(IF('B - PROJETOS E PROGRAMAS'!A265="","",'B - PROJETOS E PROGRAMAS'!AE265),"0,00")</f>
        <v/>
      </c>
    </row>
    <row r="263" spans="1:11">
      <c r="A263" t="str">
        <f>IF(D263="","",IF('A - IDENTIFICAÇÃO'!$C$7="","",'A - IDENTIFICAÇÃO'!$C$7))</f>
        <v/>
      </c>
      <c r="B263" t="str">
        <f>IF(D263="","",IF('A - IDENTIFICAÇÃO'!$P$15="","",'A - IDENTIFICAÇÃO'!$P$15))</f>
        <v/>
      </c>
      <c r="C263" t="str">
        <f>IF(D263="","",TEXT(IF('A - IDENTIFICAÇÃO'!$C$2="","",'A - IDENTIFICAÇÃO'!$C$2),"0000"))</f>
        <v/>
      </c>
      <c r="D263" t="str">
        <f>IF('B - PROJETOS E PROGRAMAS'!A266="","",'B - PROJETOS E PROGRAMAS'!A266)</f>
        <v/>
      </c>
      <c r="E263" t="str">
        <f>TEXT(IF('B - PROJETOS E PROGRAMAS'!B266="","",'B - PROJETOS E PROGRAMAS'!B266),"DD/MM/AAAA")</f>
        <v/>
      </c>
      <c r="F263" t="str">
        <f>TEXT(IF('B - PROJETOS E PROGRAMAS'!C266="","",'B - PROJETOS E PROGRAMAS'!C266),"DD/MM/AAAA")</f>
        <v/>
      </c>
      <c r="G263" t="str">
        <f>IF(OR('B - PROJETOS E PROGRAMAS'!D266="SIM",'B - PROJETOS E PROGRAMAS'!D266="S"),"S",IF(OR('B - PROJETOS E PROGRAMAS'!D266="NÃO",'B - PROJETOS E PROGRAMAS'!D266="N"),"N",""))</f>
        <v/>
      </c>
      <c r="H263" t="str">
        <f>TEXT(IF('B - PROJETOS E PROGRAMAS'!A266="","",'B - PROJETOS E PROGRAMAS'!AB266),"0,00")</f>
        <v/>
      </c>
      <c r="I263" t="str">
        <f>TEXT(IF('B - PROJETOS E PROGRAMAS'!A266="","",'B - PROJETOS E PROGRAMAS'!AC266),"0,00")</f>
        <v/>
      </c>
      <c r="J263" t="str">
        <f>TEXT(IF('B - PROJETOS E PROGRAMAS'!A266="","",'B - PROJETOS E PROGRAMAS'!AD266),"0,00")</f>
        <v/>
      </c>
      <c r="K263" t="str">
        <f>TEXT(IF('B - PROJETOS E PROGRAMAS'!A266="","",'B - PROJETOS E PROGRAMAS'!AE266),"0,00")</f>
        <v/>
      </c>
    </row>
    <row r="264" spans="1:11">
      <c r="A264" t="str">
        <f>IF(D264="","",IF('A - IDENTIFICAÇÃO'!$C$7="","",'A - IDENTIFICAÇÃO'!$C$7))</f>
        <v/>
      </c>
      <c r="B264" t="str">
        <f>IF(D264="","",IF('A - IDENTIFICAÇÃO'!$P$15="","",'A - IDENTIFICAÇÃO'!$P$15))</f>
        <v/>
      </c>
      <c r="C264" t="str">
        <f>IF(D264="","",TEXT(IF('A - IDENTIFICAÇÃO'!$C$2="","",'A - IDENTIFICAÇÃO'!$C$2),"0000"))</f>
        <v/>
      </c>
      <c r="D264" t="str">
        <f>IF('B - PROJETOS E PROGRAMAS'!A267="","",'B - PROJETOS E PROGRAMAS'!A267)</f>
        <v/>
      </c>
      <c r="E264" t="str">
        <f>TEXT(IF('B - PROJETOS E PROGRAMAS'!B267="","",'B - PROJETOS E PROGRAMAS'!B267),"DD/MM/AAAA")</f>
        <v/>
      </c>
      <c r="F264" t="str">
        <f>TEXT(IF('B - PROJETOS E PROGRAMAS'!C267="","",'B - PROJETOS E PROGRAMAS'!C267),"DD/MM/AAAA")</f>
        <v/>
      </c>
      <c r="G264" t="str">
        <f>IF(OR('B - PROJETOS E PROGRAMAS'!D267="SIM",'B - PROJETOS E PROGRAMAS'!D267="S"),"S",IF(OR('B - PROJETOS E PROGRAMAS'!D267="NÃO",'B - PROJETOS E PROGRAMAS'!D267="N"),"N",""))</f>
        <v/>
      </c>
      <c r="H264" t="str">
        <f>TEXT(IF('B - PROJETOS E PROGRAMAS'!A267="","",'B - PROJETOS E PROGRAMAS'!AB267),"0,00")</f>
        <v/>
      </c>
      <c r="I264" t="str">
        <f>TEXT(IF('B - PROJETOS E PROGRAMAS'!A267="","",'B - PROJETOS E PROGRAMAS'!AC267),"0,00")</f>
        <v/>
      </c>
      <c r="J264" t="str">
        <f>TEXT(IF('B - PROJETOS E PROGRAMAS'!A267="","",'B - PROJETOS E PROGRAMAS'!AD267),"0,00")</f>
        <v/>
      </c>
      <c r="K264" t="str">
        <f>TEXT(IF('B - PROJETOS E PROGRAMAS'!A267="","",'B - PROJETOS E PROGRAMAS'!AE267),"0,00")</f>
        <v/>
      </c>
    </row>
    <row r="265" spans="1:11">
      <c r="A265" t="str">
        <f>IF(D265="","",IF('A - IDENTIFICAÇÃO'!$C$7="","",'A - IDENTIFICAÇÃO'!$C$7))</f>
        <v/>
      </c>
      <c r="B265" t="str">
        <f>IF(D265="","",IF('A - IDENTIFICAÇÃO'!$P$15="","",'A - IDENTIFICAÇÃO'!$P$15))</f>
        <v/>
      </c>
      <c r="C265" t="str">
        <f>IF(D265="","",TEXT(IF('A - IDENTIFICAÇÃO'!$C$2="","",'A - IDENTIFICAÇÃO'!$C$2),"0000"))</f>
        <v/>
      </c>
      <c r="D265" t="str">
        <f>IF('B - PROJETOS E PROGRAMAS'!A268="","",'B - PROJETOS E PROGRAMAS'!A268)</f>
        <v/>
      </c>
      <c r="E265" t="str">
        <f>TEXT(IF('B - PROJETOS E PROGRAMAS'!B268="","",'B - PROJETOS E PROGRAMAS'!B268),"DD/MM/AAAA")</f>
        <v/>
      </c>
      <c r="F265" t="str">
        <f>TEXT(IF('B - PROJETOS E PROGRAMAS'!C268="","",'B - PROJETOS E PROGRAMAS'!C268),"DD/MM/AAAA")</f>
        <v/>
      </c>
      <c r="G265" t="str">
        <f>IF(OR('B - PROJETOS E PROGRAMAS'!D268="SIM",'B - PROJETOS E PROGRAMAS'!D268="S"),"S",IF(OR('B - PROJETOS E PROGRAMAS'!D268="NÃO",'B - PROJETOS E PROGRAMAS'!D268="N"),"N",""))</f>
        <v/>
      </c>
      <c r="H265" t="str">
        <f>TEXT(IF('B - PROJETOS E PROGRAMAS'!A268="","",'B - PROJETOS E PROGRAMAS'!AB268),"0,00")</f>
        <v/>
      </c>
      <c r="I265" t="str">
        <f>TEXT(IF('B - PROJETOS E PROGRAMAS'!A268="","",'B - PROJETOS E PROGRAMAS'!AC268),"0,00")</f>
        <v/>
      </c>
      <c r="J265" t="str">
        <f>TEXT(IF('B - PROJETOS E PROGRAMAS'!A268="","",'B - PROJETOS E PROGRAMAS'!AD268),"0,00")</f>
        <v/>
      </c>
      <c r="K265" t="str">
        <f>TEXT(IF('B - PROJETOS E PROGRAMAS'!A268="","",'B - PROJETOS E PROGRAMAS'!AE268),"0,00")</f>
        <v/>
      </c>
    </row>
    <row r="266" spans="1:11">
      <c r="A266" t="str">
        <f>IF(D266="","",IF('A - IDENTIFICAÇÃO'!$C$7="","",'A - IDENTIFICAÇÃO'!$C$7))</f>
        <v/>
      </c>
      <c r="B266" t="str">
        <f>IF(D266="","",IF('A - IDENTIFICAÇÃO'!$P$15="","",'A - IDENTIFICAÇÃO'!$P$15))</f>
        <v/>
      </c>
      <c r="C266" t="str">
        <f>IF(D266="","",TEXT(IF('A - IDENTIFICAÇÃO'!$C$2="","",'A - IDENTIFICAÇÃO'!$C$2),"0000"))</f>
        <v/>
      </c>
      <c r="D266" t="str">
        <f>IF('B - PROJETOS E PROGRAMAS'!A269="","",'B - PROJETOS E PROGRAMAS'!A269)</f>
        <v/>
      </c>
      <c r="E266" t="str">
        <f>TEXT(IF('B - PROJETOS E PROGRAMAS'!B269="","",'B - PROJETOS E PROGRAMAS'!B269),"DD/MM/AAAA")</f>
        <v/>
      </c>
      <c r="F266" t="str">
        <f>TEXT(IF('B - PROJETOS E PROGRAMAS'!C269="","",'B - PROJETOS E PROGRAMAS'!C269),"DD/MM/AAAA")</f>
        <v/>
      </c>
      <c r="G266" t="str">
        <f>IF(OR('B - PROJETOS E PROGRAMAS'!D269="SIM",'B - PROJETOS E PROGRAMAS'!D269="S"),"S",IF(OR('B - PROJETOS E PROGRAMAS'!D269="NÃO",'B - PROJETOS E PROGRAMAS'!D269="N"),"N",""))</f>
        <v/>
      </c>
      <c r="H266" t="str">
        <f>TEXT(IF('B - PROJETOS E PROGRAMAS'!A269="","",'B - PROJETOS E PROGRAMAS'!AB269),"0,00")</f>
        <v/>
      </c>
      <c r="I266" t="str">
        <f>TEXT(IF('B - PROJETOS E PROGRAMAS'!A269="","",'B - PROJETOS E PROGRAMAS'!AC269),"0,00")</f>
        <v/>
      </c>
      <c r="J266" t="str">
        <f>TEXT(IF('B - PROJETOS E PROGRAMAS'!A269="","",'B - PROJETOS E PROGRAMAS'!AD269),"0,00")</f>
        <v/>
      </c>
      <c r="K266" t="str">
        <f>TEXT(IF('B - PROJETOS E PROGRAMAS'!A269="","",'B - PROJETOS E PROGRAMAS'!AE269),"0,00")</f>
        <v/>
      </c>
    </row>
    <row r="267" spans="1:11">
      <c r="A267" t="str">
        <f>IF(D267="","",IF('A - IDENTIFICAÇÃO'!$C$7="","",'A - IDENTIFICAÇÃO'!$C$7))</f>
        <v/>
      </c>
      <c r="B267" t="str">
        <f>IF(D267="","",IF('A - IDENTIFICAÇÃO'!$P$15="","",'A - IDENTIFICAÇÃO'!$P$15))</f>
        <v/>
      </c>
      <c r="C267" t="str">
        <f>IF(D267="","",TEXT(IF('A - IDENTIFICAÇÃO'!$C$2="","",'A - IDENTIFICAÇÃO'!$C$2),"0000"))</f>
        <v/>
      </c>
      <c r="D267" t="str">
        <f>IF('B - PROJETOS E PROGRAMAS'!A270="","",'B - PROJETOS E PROGRAMAS'!A270)</f>
        <v/>
      </c>
      <c r="E267" t="str">
        <f>TEXT(IF('B - PROJETOS E PROGRAMAS'!B270="","",'B - PROJETOS E PROGRAMAS'!B270),"DD/MM/AAAA")</f>
        <v/>
      </c>
      <c r="F267" t="str">
        <f>TEXT(IF('B - PROJETOS E PROGRAMAS'!C270="","",'B - PROJETOS E PROGRAMAS'!C270),"DD/MM/AAAA")</f>
        <v/>
      </c>
      <c r="G267" t="str">
        <f>IF(OR('B - PROJETOS E PROGRAMAS'!D270="SIM",'B - PROJETOS E PROGRAMAS'!D270="S"),"S",IF(OR('B - PROJETOS E PROGRAMAS'!D270="NÃO",'B - PROJETOS E PROGRAMAS'!D270="N"),"N",""))</f>
        <v/>
      </c>
      <c r="H267" t="str">
        <f>TEXT(IF('B - PROJETOS E PROGRAMAS'!A270="","",'B - PROJETOS E PROGRAMAS'!AB270),"0,00")</f>
        <v/>
      </c>
      <c r="I267" t="str">
        <f>TEXT(IF('B - PROJETOS E PROGRAMAS'!A270="","",'B - PROJETOS E PROGRAMAS'!AC270),"0,00")</f>
        <v/>
      </c>
      <c r="J267" t="str">
        <f>TEXT(IF('B - PROJETOS E PROGRAMAS'!A270="","",'B - PROJETOS E PROGRAMAS'!AD270),"0,00")</f>
        <v/>
      </c>
      <c r="K267" t="str">
        <f>TEXT(IF('B - PROJETOS E PROGRAMAS'!A270="","",'B - PROJETOS E PROGRAMAS'!AE270),"0,00")</f>
        <v/>
      </c>
    </row>
    <row r="268" spans="1:11">
      <c r="A268" t="str">
        <f>IF(D268="","",IF('A - IDENTIFICAÇÃO'!$C$7="","",'A - IDENTIFICAÇÃO'!$C$7))</f>
        <v/>
      </c>
      <c r="B268" t="str">
        <f>IF(D268="","",IF('A - IDENTIFICAÇÃO'!$P$15="","",'A - IDENTIFICAÇÃO'!$P$15))</f>
        <v/>
      </c>
      <c r="C268" t="str">
        <f>IF(D268="","",TEXT(IF('A - IDENTIFICAÇÃO'!$C$2="","",'A - IDENTIFICAÇÃO'!$C$2),"0000"))</f>
        <v/>
      </c>
      <c r="D268" t="str">
        <f>IF('B - PROJETOS E PROGRAMAS'!A271="","",'B - PROJETOS E PROGRAMAS'!A271)</f>
        <v/>
      </c>
      <c r="E268" t="str">
        <f>TEXT(IF('B - PROJETOS E PROGRAMAS'!B271="","",'B - PROJETOS E PROGRAMAS'!B271),"DD/MM/AAAA")</f>
        <v/>
      </c>
      <c r="F268" t="str">
        <f>TEXT(IF('B - PROJETOS E PROGRAMAS'!C271="","",'B - PROJETOS E PROGRAMAS'!C271),"DD/MM/AAAA")</f>
        <v/>
      </c>
      <c r="G268" t="str">
        <f>IF(OR('B - PROJETOS E PROGRAMAS'!D271="SIM",'B - PROJETOS E PROGRAMAS'!D271="S"),"S",IF(OR('B - PROJETOS E PROGRAMAS'!D271="NÃO",'B - PROJETOS E PROGRAMAS'!D271="N"),"N",""))</f>
        <v/>
      </c>
      <c r="H268" t="str">
        <f>TEXT(IF('B - PROJETOS E PROGRAMAS'!A271="","",'B - PROJETOS E PROGRAMAS'!AB271),"0,00")</f>
        <v/>
      </c>
      <c r="I268" t="str">
        <f>TEXT(IF('B - PROJETOS E PROGRAMAS'!A271="","",'B - PROJETOS E PROGRAMAS'!AC271),"0,00")</f>
        <v/>
      </c>
      <c r="J268" t="str">
        <f>TEXT(IF('B - PROJETOS E PROGRAMAS'!A271="","",'B - PROJETOS E PROGRAMAS'!AD271),"0,00")</f>
        <v/>
      </c>
      <c r="K268" t="str">
        <f>TEXT(IF('B - PROJETOS E PROGRAMAS'!A271="","",'B - PROJETOS E PROGRAMAS'!AE271),"0,00")</f>
        <v/>
      </c>
    </row>
    <row r="269" spans="1:11">
      <c r="A269" t="str">
        <f>IF(D269="","",IF('A - IDENTIFICAÇÃO'!$C$7="","",'A - IDENTIFICAÇÃO'!$C$7))</f>
        <v/>
      </c>
      <c r="B269" t="str">
        <f>IF(D269="","",IF('A - IDENTIFICAÇÃO'!$P$15="","",'A - IDENTIFICAÇÃO'!$P$15))</f>
        <v/>
      </c>
      <c r="C269" t="str">
        <f>IF(D269="","",TEXT(IF('A - IDENTIFICAÇÃO'!$C$2="","",'A - IDENTIFICAÇÃO'!$C$2),"0000"))</f>
        <v/>
      </c>
      <c r="D269" t="str">
        <f>IF('B - PROJETOS E PROGRAMAS'!A272="","",'B - PROJETOS E PROGRAMAS'!A272)</f>
        <v/>
      </c>
      <c r="E269" t="str">
        <f>TEXT(IF('B - PROJETOS E PROGRAMAS'!B272="","",'B - PROJETOS E PROGRAMAS'!B272),"DD/MM/AAAA")</f>
        <v/>
      </c>
      <c r="F269" t="str">
        <f>TEXT(IF('B - PROJETOS E PROGRAMAS'!C272="","",'B - PROJETOS E PROGRAMAS'!C272),"DD/MM/AAAA")</f>
        <v/>
      </c>
      <c r="G269" t="str">
        <f>IF(OR('B - PROJETOS E PROGRAMAS'!D272="SIM",'B - PROJETOS E PROGRAMAS'!D272="S"),"S",IF(OR('B - PROJETOS E PROGRAMAS'!D272="NÃO",'B - PROJETOS E PROGRAMAS'!D272="N"),"N",""))</f>
        <v/>
      </c>
      <c r="H269" t="str">
        <f>TEXT(IF('B - PROJETOS E PROGRAMAS'!A272="","",'B - PROJETOS E PROGRAMAS'!AB272),"0,00")</f>
        <v/>
      </c>
      <c r="I269" t="str">
        <f>TEXT(IF('B - PROJETOS E PROGRAMAS'!A272="","",'B - PROJETOS E PROGRAMAS'!AC272),"0,00")</f>
        <v/>
      </c>
      <c r="J269" t="str">
        <f>TEXT(IF('B - PROJETOS E PROGRAMAS'!A272="","",'B - PROJETOS E PROGRAMAS'!AD272),"0,00")</f>
        <v/>
      </c>
      <c r="K269" t="str">
        <f>TEXT(IF('B - PROJETOS E PROGRAMAS'!A272="","",'B - PROJETOS E PROGRAMAS'!AE272),"0,00")</f>
        <v/>
      </c>
    </row>
    <row r="270" spans="1:11">
      <c r="A270" t="str">
        <f>IF(D270="","",IF('A - IDENTIFICAÇÃO'!$C$7="","",'A - IDENTIFICAÇÃO'!$C$7))</f>
        <v/>
      </c>
      <c r="B270" t="str">
        <f>IF(D270="","",IF('A - IDENTIFICAÇÃO'!$P$15="","",'A - IDENTIFICAÇÃO'!$P$15))</f>
        <v/>
      </c>
      <c r="C270" t="str">
        <f>IF(D270="","",TEXT(IF('A - IDENTIFICAÇÃO'!$C$2="","",'A - IDENTIFICAÇÃO'!$C$2),"0000"))</f>
        <v/>
      </c>
      <c r="D270" t="str">
        <f>IF('B - PROJETOS E PROGRAMAS'!A273="","",'B - PROJETOS E PROGRAMAS'!A273)</f>
        <v/>
      </c>
      <c r="E270" t="str">
        <f>TEXT(IF('B - PROJETOS E PROGRAMAS'!B273="","",'B - PROJETOS E PROGRAMAS'!B273),"DD/MM/AAAA")</f>
        <v/>
      </c>
      <c r="F270" t="str">
        <f>TEXT(IF('B - PROJETOS E PROGRAMAS'!C273="","",'B - PROJETOS E PROGRAMAS'!C273),"DD/MM/AAAA")</f>
        <v/>
      </c>
      <c r="G270" t="str">
        <f>IF(OR('B - PROJETOS E PROGRAMAS'!D273="SIM",'B - PROJETOS E PROGRAMAS'!D273="S"),"S",IF(OR('B - PROJETOS E PROGRAMAS'!D273="NÃO",'B - PROJETOS E PROGRAMAS'!D273="N"),"N",""))</f>
        <v/>
      </c>
      <c r="H270" t="str">
        <f>TEXT(IF('B - PROJETOS E PROGRAMAS'!A273="","",'B - PROJETOS E PROGRAMAS'!AB273),"0,00")</f>
        <v/>
      </c>
      <c r="I270" t="str">
        <f>TEXT(IF('B - PROJETOS E PROGRAMAS'!A273="","",'B - PROJETOS E PROGRAMAS'!AC273),"0,00")</f>
        <v/>
      </c>
      <c r="J270" t="str">
        <f>TEXT(IF('B - PROJETOS E PROGRAMAS'!A273="","",'B - PROJETOS E PROGRAMAS'!AD273),"0,00")</f>
        <v/>
      </c>
      <c r="K270" t="str">
        <f>TEXT(IF('B - PROJETOS E PROGRAMAS'!A273="","",'B - PROJETOS E PROGRAMAS'!AE273),"0,00")</f>
        <v/>
      </c>
    </row>
    <row r="271" spans="1:11">
      <c r="A271" t="str">
        <f>IF(D271="","",IF('A - IDENTIFICAÇÃO'!$C$7="","",'A - IDENTIFICAÇÃO'!$C$7))</f>
        <v/>
      </c>
      <c r="B271" t="str">
        <f>IF(D271="","",IF('A - IDENTIFICAÇÃO'!$P$15="","",'A - IDENTIFICAÇÃO'!$P$15))</f>
        <v/>
      </c>
      <c r="C271" t="str">
        <f>IF(D271="","",TEXT(IF('A - IDENTIFICAÇÃO'!$C$2="","",'A - IDENTIFICAÇÃO'!$C$2),"0000"))</f>
        <v/>
      </c>
      <c r="D271" t="str">
        <f>IF('B - PROJETOS E PROGRAMAS'!A274="","",'B - PROJETOS E PROGRAMAS'!A274)</f>
        <v/>
      </c>
      <c r="E271" t="str">
        <f>TEXT(IF('B - PROJETOS E PROGRAMAS'!B274="","",'B - PROJETOS E PROGRAMAS'!B274),"DD/MM/AAAA")</f>
        <v/>
      </c>
      <c r="F271" t="str">
        <f>TEXT(IF('B - PROJETOS E PROGRAMAS'!C274="","",'B - PROJETOS E PROGRAMAS'!C274),"DD/MM/AAAA")</f>
        <v/>
      </c>
      <c r="G271" t="str">
        <f>IF(OR('B - PROJETOS E PROGRAMAS'!D274="SIM",'B - PROJETOS E PROGRAMAS'!D274="S"),"S",IF(OR('B - PROJETOS E PROGRAMAS'!D274="NÃO",'B - PROJETOS E PROGRAMAS'!D274="N"),"N",""))</f>
        <v/>
      </c>
      <c r="H271" t="str">
        <f>TEXT(IF('B - PROJETOS E PROGRAMAS'!A274="","",'B - PROJETOS E PROGRAMAS'!AB274),"0,00")</f>
        <v/>
      </c>
      <c r="I271" t="str">
        <f>TEXT(IF('B - PROJETOS E PROGRAMAS'!A274="","",'B - PROJETOS E PROGRAMAS'!AC274),"0,00")</f>
        <v/>
      </c>
      <c r="J271" t="str">
        <f>TEXT(IF('B - PROJETOS E PROGRAMAS'!A274="","",'B - PROJETOS E PROGRAMAS'!AD274),"0,00")</f>
        <v/>
      </c>
      <c r="K271" t="str">
        <f>TEXT(IF('B - PROJETOS E PROGRAMAS'!A274="","",'B - PROJETOS E PROGRAMAS'!AE274),"0,00")</f>
        <v/>
      </c>
    </row>
    <row r="272" spans="1:11">
      <c r="A272" t="str">
        <f>IF(D272="","",IF('A - IDENTIFICAÇÃO'!$C$7="","",'A - IDENTIFICAÇÃO'!$C$7))</f>
        <v/>
      </c>
      <c r="B272" t="str">
        <f>IF(D272="","",IF('A - IDENTIFICAÇÃO'!$P$15="","",'A - IDENTIFICAÇÃO'!$P$15))</f>
        <v/>
      </c>
      <c r="C272" t="str">
        <f>IF(D272="","",TEXT(IF('A - IDENTIFICAÇÃO'!$C$2="","",'A - IDENTIFICAÇÃO'!$C$2),"0000"))</f>
        <v/>
      </c>
      <c r="D272" t="str">
        <f>IF('B - PROJETOS E PROGRAMAS'!A275="","",'B - PROJETOS E PROGRAMAS'!A275)</f>
        <v/>
      </c>
      <c r="E272" t="str">
        <f>TEXT(IF('B - PROJETOS E PROGRAMAS'!B275="","",'B - PROJETOS E PROGRAMAS'!B275),"DD/MM/AAAA")</f>
        <v/>
      </c>
      <c r="F272" t="str">
        <f>TEXT(IF('B - PROJETOS E PROGRAMAS'!C275="","",'B - PROJETOS E PROGRAMAS'!C275),"DD/MM/AAAA")</f>
        <v/>
      </c>
      <c r="G272" t="str">
        <f>IF(OR('B - PROJETOS E PROGRAMAS'!D275="SIM",'B - PROJETOS E PROGRAMAS'!D275="S"),"S",IF(OR('B - PROJETOS E PROGRAMAS'!D275="NÃO",'B - PROJETOS E PROGRAMAS'!D275="N"),"N",""))</f>
        <v/>
      </c>
      <c r="H272" t="str">
        <f>TEXT(IF('B - PROJETOS E PROGRAMAS'!A275="","",'B - PROJETOS E PROGRAMAS'!AB275),"0,00")</f>
        <v/>
      </c>
      <c r="I272" t="str">
        <f>TEXT(IF('B - PROJETOS E PROGRAMAS'!A275="","",'B - PROJETOS E PROGRAMAS'!AC275),"0,00")</f>
        <v/>
      </c>
      <c r="J272" t="str">
        <f>TEXT(IF('B - PROJETOS E PROGRAMAS'!A275="","",'B - PROJETOS E PROGRAMAS'!AD275),"0,00")</f>
        <v/>
      </c>
      <c r="K272" t="str">
        <f>TEXT(IF('B - PROJETOS E PROGRAMAS'!A275="","",'B - PROJETOS E PROGRAMAS'!AE275),"0,00")</f>
        <v/>
      </c>
    </row>
    <row r="273" spans="1:11">
      <c r="A273" t="str">
        <f>IF(D273="","",IF('A - IDENTIFICAÇÃO'!$C$7="","",'A - IDENTIFICAÇÃO'!$C$7))</f>
        <v/>
      </c>
      <c r="B273" t="str">
        <f>IF(D273="","",IF('A - IDENTIFICAÇÃO'!$P$15="","",'A - IDENTIFICAÇÃO'!$P$15))</f>
        <v/>
      </c>
      <c r="C273" t="str">
        <f>IF(D273="","",TEXT(IF('A - IDENTIFICAÇÃO'!$C$2="","",'A - IDENTIFICAÇÃO'!$C$2),"0000"))</f>
        <v/>
      </c>
      <c r="D273" t="str">
        <f>IF('B - PROJETOS E PROGRAMAS'!A276="","",'B - PROJETOS E PROGRAMAS'!A276)</f>
        <v/>
      </c>
      <c r="E273" t="str">
        <f>TEXT(IF('B - PROJETOS E PROGRAMAS'!B276="","",'B - PROJETOS E PROGRAMAS'!B276),"DD/MM/AAAA")</f>
        <v/>
      </c>
      <c r="F273" t="str">
        <f>TEXT(IF('B - PROJETOS E PROGRAMAS'!C276="","",'B - PROJETOS E PROGRAMAS'!C276),"DD/MM/AAAA")</f>
        <v/>
      </c>
      <c r="G273" t="str">
        <f>IF(OR('B - PROJETOS E PROGRAMAS'!D276="SIM",'B - PROJETOS E PROGRAMAS'!D276="S"),"S",IF(OR('B - PROJETOS E PROGRAMAS'!D276="NÃO",'B - PROJETOS E PROGRAMAS'!D276="N"),"N",""))</f>
        <v/>
      </c>
      <c r="H273" t="str">
        <f>TEXT(IF('B - PROJETOS E PROGRAMAS'!A276="","",'B - PROJETOS E PROGRAMAS'!AB276),"0,00")</f>
        <v/>
      </c>
      <c r="I273" t="str">
        <f>TEXT(IF('B - PROJETOS E PROGRAMAS'!A276="","",'B - PROJETOS E PROGRAMAS'!AC276),"0,00")</f>
        <v/>
      </c>
      <c r="J273" t="str">
        <f>TEXT(IF('B - PROJETOS E PROGRAMAS'!A276="","",'B - PROJETOS E PROGRAMAS'!AD276),"0,00")</f>
        <v/>
      </c>
      <c r="K273" t="str">
        <f>TEXT(IF('B - PROJETOS E PROGRAMAS'!A276="","",'B - PROJETOS E PROGRAMAS'!AE276),"0,00")</f>
        <v/>
      </c>
    </row>
    <row r="274" spans="1:11">
      <c r="A274" t="str">
        <f>IF(D274="","",IF('A - IDENTIFICAÇÃO'!$C$7="","",'A - IDENTIFICAÇÃO'!$C$7))</f>
        <v/>
      </c>
      <c r="B274" t="str">
        <f>IF(D274="","",IF('A - IDENTIFICAÇÃO'!$P$15="","",'A - IDENTIFICAÇÃO'!$P$15))</f>
        <v/>
      </c>
      <c r="C274" t="str">
        <f>IF(D274="","",TEXT(IF('A - IDENTIFICAÇÃO'!$C$2="","",'A - IDENTIFICAÇÃO'!$C$2),"0000"))</f>
        <v/>
      </c>
      <c r="D274" t="str">
        <f>IF('B - PROJETOS E PROGRAMAS'!A277="","",'B - PROJETOS E PROGRAMAS'!A277)</f>
        <v/>
      </c>
      <c r="E274" t="str">
        <f>TEXT(IF('B - PROJETOS E PROGRAMAS'!B277="","",'B - PROJETOS E PROGRAMAS'!B277),"DD/MM/AAAA")</f>
        <v/>
      </c>
      <c r="F274" t="str">
        <f>TEXT(IF('B - PROJETOS E PROGRAMAS'!C277="","",'B - PROJETOS E PROGRAMAS'!C277),"DD/MM/AAAA")</f>
        <v/>
      </c>
      <c r="G274" t="str">
        <f>IF(OR('B - PROJETOS E PROGRAMAS'!D277="SIM",'B - PROJETOS E PROGRAMAS'!D277="S"),"S",IF(OR('B - PROJETOS E PROGRAMAS'!D277="NÃO",'B - PROJETOS E PROGRAMAS'!D277="N"),"N",""))</f>
        <v/>
      </c>
      <c r="H274" t="str">
        <f>TEXT(IF('B - PROJETOS E PROGRAMAS'!A277="","",'B - PROJETOS E PROGRAMAS'!AB277),"0,00")</f>
        <v/>
      </c>
      <c r="I274" t="str">
        <f>TEXT(IF('B - PROJETOS E PROGRAMAS'!A277="","",'B - PROJETOS E PROGRAMAS'!AC277),"0,00")</f>
        <v/>
      </c>
      <c r="J274" t="str">
        <f>TEXT(IF('B - PROJETOS E PROGRAMAS'!A277="","",'B - PROJETOS E PROGRAMAS'!AD277),"0,00")</f>
        <v/>
      </c>
      <c r="K274" t="str">
        <f>TEXT(IF('B - PROJETOS E PROGRAMAS'!A277="","",'B - PROJETOS E PROGRAMAS'!AE277),"0,00")</f>
        <v/>
      </c>
    </row>
    <row r="275" spans="1:11">
      <c r="A275" t="str">
        <f>IF(D275="","",IF('A - IDENTIFICAÇÃO'!$C$7="","",'A - IDENTIFICAÇÃO'!$C$7))</f>
        <v/>
      </c>
      <c r="B275" t="str">
        <f>IF(D275="","",IF('A - IDENTIFICAÇÃO'!$P$15="","",'A - IDENTIFICAÇÃO'!$P$15))</f>
        <v/>
      </c>
      <c r="C275" t="str">
        <f>IF(D275="","",TEXT(IF('A - IDENTIFICAÇÃO'!$C$2="","",'A - IDENTIFICAÇÃO'!$C$2),"0000"))</f>
        <v/>
      </c>
      <c r="D275" t="str">
        <f>IF('B - PROJETOS E PROGRAMAS'!A278="","",'B - PROJETOS E PROGRAMAS'!A278)</f>
        <v/>
      </c>
      <c r="E275" t="str">
        <f>TEXT(IF('B - PROJETOS E PROGRAMAS'!B278="","",'B - PROJETOS E PROGRAMAS'!B278),"DD/MM/AAAA")</f>
        <v/>
      </c>
      <c r="F275" t="str">
        <f>TEXT(IF('B - PROJETOS E PROGRAMAS'!C278="","",'B - PROJETOS E PROGRAMAS'!C278),"DD/MM/AAAA")</f>
        <v/>
      </c>
      <c r="G275" t="str">
        <f>IF(OR('B - PROJETOS E PROGRAMAS'!D278="SIM",'B - PROJETOS E PROGRAMAS'!D278="S"),"S",IF(OR('B - PROJETOS E PROGRAMAS'!D278="NÃO",'B - PROJETOS E PROGRAMAS'!D278="N"),"N",""))</f>
        <v/>
      </c>
      <c r="H275" t="str">
        <f>TEXT(IF('B - PROJETOS E PROGRAMAS'!A278="","",'B - PROJETOS E PROGRAMAS'!AB278),"0,00")</f>
        <v/>
      </c>
      <c r="I275" t="str">
        <f>TEXT(IF('B - PROJETOS E PROGRAMAS'!A278="","",'B - PROJETOS E PROGRAMAS'!AC278),"0,00")</f>
        <v/>
      </c>
      <c r="J275" t="str">
        <f>TEXT(IF('B - PROJETOS E PROGRAMAS'!A278="","",'B - PROJETOS E PROGRAMAS'!AD278),"0,00")</f>
        <v/>
      </c>
      <c r="K275" t="str">
        <f>TEXT(IF('B - PROJETOS E PROGRAMAS'!A278="","",'B - PROJETOS E PROGRAMAS'!AE278),"0,00")</f>
        <v/>
      </c>
    </row>
    <row r="276" spans="1:11">
      <c r="A276" t="str">
        <f>IF(D276="","",IF('A - IDENTIFICAÇÃO'!$C$7="","",'A - IDENTIFICAÇÃO'!$C$7))</f>
        <v/>
      </c>
      <c r="B276" t="str">
        <f>IF(D276="","",IF('A - IDENTIFICAÇÃO'!$P$15="","",'A - IDENTIFICAÇÃO'!$P$15))</f>
        <v/>
      </c>
      <c r="C276" t="str">
        <f>IF(D276="","",TEXT(IF('A - IDENTIFICAÇÃO'!$C$2="","",'A - IDENTIFICAÇÃO'!$C$2),"0000"))</f>
        <v/>
      </c>
      <c r="D276" t="str">
        <f>IF('B - PROJETOS E PROGRAMAS'!A279="","",'B - PROJETOS E PROGRAMAS'!A279)</f>
        <v/>
      </c>
      <c r="E276" t="str">
        <f>TEXT(IF('B - PROJETOS E PROGRAMAS'!B279="","",'B - PROJETOS E PROGRAMAS'!B279),"DD/MM/AAAA")</f>
        <v/>
      </c>
      <c r="F276" t="str">
        <f>TEXT(IF('B - PROJETOS E PROGRAMAS'!C279="","",'B - PROJETOS E PROGRAMAS'!C279),"DD/MM/AAAA")</f>
        <v/>
      </c>
      <c r="G276" t="str">
        <f>IF(OR('B - PROJETOS E PROGRAMAS'!D279="SIM",'B - PROJETOS E PROGRAMAS'!D279="S"),"S",IF(OR('B - PROJETOS E PROGRAMAS'!D279="NÃO",'B - PROJETOS E PROGRAMAS'!D279="N"),"N",""))</f>
        <v/>
      </c>
      <c r="H276" t="str">
        <f>TEXT(IF('B - PROJETOS E PROGRAMAS'!A279="","",'B - PROJETOS E PROGRAMAS'!AB279),"0,00")</f>
        <v/>
      </c>
      <c r="I276" t="str">
        <f>TEXT(IF('B - PROJETOS E PROGRAMAS'!A279="","",'B - PROJETOS E PROGRAMAS'!AC279),"0,00")</f>
        <v/>
      </c>
      <c r="J276" t="str">
        <f>TEXT(IF('B - PROJETOS E PROGRAMAS'!A279="","",'B - PROJETOS E PROGRAMAS'!AD279),"0,00")</f>
        <v/>
      </c>
      <c r="K276" t="str">
        <f>TEXT(IF('B - PROJETOS E PROGRAMAS'!A279="","",'B - PROJETOS E PROGRAMAS'!AE279),"0,00")</f>
        <v/>
      </c>
    </row>
    <row r="277" spans="1:11">
      <c r="A277" t="str">
        <f>IF(D277="","",IF('A - IDENTIFICAÇÃO'!$C$7="","",'A - IDENTIFICAÇÃO'!$C$7))</f>
        <v/>
      </c>
      <c r="B277" t="str">
        <f>IF(D277="","",IF('A - IDENTIFICAÇÃO'!$P$15="","",'A - IDENTIFICAÇÃO'!$P$15))</f>
        <v/>
      </c>
      <c r="C277" t="str">
        <f>IF(D277="","",TEXT(IF('A - IDENTIFICAÇÃO'!$C$2="","",'A - IDENTIFICAÇÃO'!$C$2),"0000"))</f>
        <v/>
      </c>
      <c r="D277" t="str">
        <f>IF('B - PROJETOS E PROGRAMAS'!A280="","",'B - PROJETOS E PROGRAMAS'!A280)</f>
        <v/>
      </c>
      <c r="E277" t="str">
        <f>TEXT(IF('B - PROJETOS E PROGRAMAS'!B280="","",'B - PROJETOS E PROGRAMAS'!B280),"DD/MM/AAAA")</f>
        <v/>
      </c>
      <c r="F277" t="str">
        <f>TEXT(IF('B - PROJETOS E PROGRAMAS'!C280="","",'B - PROJETOS E PROGRAMAS'!C280),"DD/MM/AAAA")</f>
        <v/>
      </c>
      <c r="G277" t="str">
        <f>IF(OR('B - PROJETOS E PROGRAMAS'!D280="SIM",'B - PROJETOS E PROGRAMAS'!D280="S"),"S",IF(OR('B - PROJETOS E PROGRAMAS'!D280="NÃO",'B - PROJETOS E PROGRAMAS'!D280="N"),"N",""))</f>
        <v/>
      </c>
      <c r="H277" t="str">
        <f>TEXT(IF('B - PROJETOS E PROGRAMAS'!A280="","",'B - PROJETOS E PROGRAMAS'!AB280),"0,00")</f>
        <v/>
      </c>
      <c r="I277" t="str">
        <f>TEXT(IF('B - PROJETOS E PROGRAMAS'!A280="","",'B - PROJETOS E PROGRAMAS'!AC280),"0,00")</f>
        <v/>
      </c>
      <c r="J277" t="str">
        <f>TEXT(IF('B - PROJETOS E PROGRAMAS'!A280="","",'B - PROJETOS E PROGRAMAS'!AD280),"0,00")</f>
        <v/>
      </c>
      <c r="K277" t="str">
        <f>TEXT(IF('B - PROJETOS E PROGRAMAS'!A280="","",'B - PROJETOS E PROGRAMAS'!AE280),"0,00")</f>
        <v/>
      </c>
    </row>
    <row r="278" spans="1:11">
      <c r="A278" t="str">
        <f>IF(D278="","",IF('A - IDENTIFICAÇÃO'!$C$7="","",'A - IDENTIFICAÇÃO'!$C$7))</f>
        <v/>
      </c>
      <c r="B278" t="str">
        <f>IF(D278="","",IF('A - IDENTIFICAÇÃO'!$P$15="","",'A - IDENTIFICAÇÃO'!$P$15))</f>
        <v/>
      </c>
      <c r="C278" t="str">
        <f>IF(D278="","",TEXT(IF('A - IDENTIFICAÇÃO'!$C$2="","",'A - IDENTIFICAÇÃO'!$C$2),"0000"))</f>
        <v/>
      </c>
      <c r="D278" t="str">
        <f>IF('B - PROJETOS E PROGRAMAS'!A281="","",'B - PROJETOS E PROGRAMAS'!A281)</f>
        <v/>
      </c>
      <c r="E278" t="str">
        <f>TEXT(IF('B - PROJETOS E PROGRAMAS'!B281="","",'B - PROJETOS E PROGRAMAS'!B281),"DD/MM/AAAA")</f>
        <v/>
      </c>
      <c r="F278" t="str">
        <f>TEXT(IF('B - PROJETOS E PROGRAMAS'!C281="","",'B - PROJETOS E PROGRAMAS'!C281),"DD/MM/AAAA")</f>
        <v/>
      </c>
      <c r="G278" t="str">
        <f>IF(OR('B - PROJETOS E PROGRAMAS'!D281="SIM",'B - PROJETOS E PROGRAMAS'!D281="S"),"S",IF(OR('B - PROJETOS E PROGRAMAS'!D281="NÃO",'B - PROJETOS E PROGRAMAS'!D281="N"),"N",""))</f>
        <v/>
      </c>
      <c r="H278" t="str">
        <f>TEXT(IF('B - PROJETOS E PROGRAMAS'!A281="","",'B - PROJETOS E PROGRAMAS'!AB281),"0,00")</f>
        <v/>
      </c>
      <c r="I278" t="str">
        <f>TEXT(IF('B - PROJETOS E PROGRAMAS'!A281="","",'B - PROJETOS E PROGRAMAS'!AC281),"0,00")</f>
        <v/>
      </c>
      <c r="J278" t="str">
        <f>TEXT(IF('B - PROJETOS E PROGRAMAS'!A281="","",'B - PROJETOS E PROGRAMAS'!AD281),"0,00")</f>
        <v/>
      </c>
      <c r="K278" t="str">
        <f>TEXT(IF('B - PROJETOS E PROGRAMAS'!A281="","",'B - PROJETOS E PROGRAMAS'!AE281),"0,00")</f>
        <v/>
      </c>
    </row>
    <row r="279" spans="1:11">
      <c r="A279" t="str">
        <f>IF(D279="","",IF('A - IDENTIFICAÇÃO'!$C$7="","",'A - IDENTIFICAÇÃO'!$C$7))</f>
        <v/>
      </c>
      <c r="B279" t="str">
        <f>IF(D279="","",IF('A - IDENTIFICAÇÃO'!$P$15="","",'A - IDENTIFICAÇÃO'!$P$15))</f>
        <v/>
      </c>
      <c r="C279" t="str">
        <f>IF(D279="","",TEXT(IF('A - IDENTIFICAÇÃO'!$C$2="","",'A - IDENTIFICAÇÃO'!$C$2),"0000"))</f>
        <v/>
      </c>
      <c r="D279" t="str">
        <f>IF('B - PROJETOS E PROGRAMAS'!A282="","",'B - PROJETOS E PROGRAMAS'!A282)</f>
        <v/>
      </c>
      <c r="E279" t="str">
        <f>TEXT(IF('B - PROJETOS E PROGRAMAS'!B282="","",'B - PROJETOS E PROGRAMAS'!B282),"DD/MM/AAAA")</f>
        <v/>
      </c>
      <c r="F279" t="str">
        <f>TEXT(IF('B - PROJETOS E PROGRAMAS'!C282="","",'B - PROJETOS E PROGRAMAS'!C282),"DD/MM/AAAA")</f>
        <v/>
      </c>
      <c r="G279" t="str">
        <f>IF(OR('B - PROJETOS E PROGRAMAS'!D282="SIM",'B - PROJETOS E PROGRAMAS'!D282="S"),"S",IF(OR('B - PROJETOS E PROGRAMAS'!D282="NÃO",'B - PROJETOS E PROGRAMAS'!D282="N"),"N",""))</f>
        <v/>
      </c>
      <c r="H279" t="str">
        <f>TEXT(IF('B - PROJETOS E PROGRAMAS'!A282="","",'B - PROJETOS E PROGRAMAS'!AB282),"0,00")</f>
        <v/>
      </c>
      <c r="I279" t="str">
        <f>TEXT(IF('B - PROJETOS E PROGRAMAS'!A282="","",'B - PROJETOS E PROGRAMAS'!AC282),"0,00")</f>
        <v/>
      </c>
      <c r="J279" t="str">
        <f>TEXT(IF('B - PROJETOS E PROGRAMAS'!A282="","",'B - PROJETOS E PROGRAMAS'!AD282),"0,00")</f>
        <v/>
      </c>
      <c r="K279" t="str">
        <f>TEXT(IF('B - PROJETOS E PROGRAMAS'!A282="","",'B - PROJETOS E PROGRAMAS'!AE282),"0,00")</f>
        <v/>
      </c>
    </row>
    <row r="280" spans="1:11">
      <c r="A280" t="str">
        <f>IF(D280="","",IF('A - IDENTIFICAÇÃO'!$C$7="","",'A - IDENTIFICAÇÃO'!$C$7))</f>
        <v/>
      </c>
      <c r="B280" t="str">
        <f>IF(D280="","",IF('A - IDENTIFICAÇÃO'!$P$15="","",'A - IDENTIFICAÇÃO'!$P$15))</f>
        <v/>
      </c>
      <c r="C280" t="str">
        <f>IF(D280="","",TEXT(IF('A - IDENTIFICAÇÃO'!$C$2="","",'A - IDENTIFICAÇÃO'!$C$2),"0000"))</f>
        <v/>
      </c>
      <c r="D280" t="str">
        <f>IF('B - PROJETOS E PROGRAMAS'!A283="","",'B - PROJETOS E PROGRAMAS'!A283)</f>
        <v/>
      </c>
      <c r="E280" t="str">
        <f>TEXT(IF('B - PROJETOS E PROGRAMAS'!B283="","",'B - PROJETOS E PROGRAMAS'!B283),"DD/MM/AAAA")</f>
        <v/>
      </c>
      <c r="F280" t="str">
        <f>TEXT(IF('B - PROJETOS E PROGRAMAS'!C283="","",'B - PROJETOS E PROGRAMAS'!C283),"DD/MM/AAAA")</f>
        <v/>
      </c>
      <c r="G280" t="str">
        <f>IF(OR('B - PROJETOS E PROGRAMAS'!D283="SIM",'B - PROJETOS E PROGRAMAS'!D283="S"),"S",IF(OR('B - PROJETOS E PROGRAMAS'!D283="NÃO",'B - PROJETOS E PROGRAMAS'!D283="N"),"N",""))</f>
        <v/>
      </c>
      <c r="H280" t="str">
        <f>TEXT(IF('B - PROJETOS E PROGRAMAS'!A283="","",'B - PROJETOS E PROGRAMAS'!AB283),"0,00")</f>
        <v/>
      </c>
      <c r="I280" t="str">
        <f>TEXT(IF('B - PROJETOS E PROGRAMAS'!A283="","",'B - PROJETOS E PROGRAMAS'!AC283),"0,00")</f>
        <v/>
      </c>
      <c r="J280" t="str">
        <f>TEXT(IF('B - PROJETOS E PROGRAMAS'!A283="","",'B - PROJETOS E PROGRAMAS'!AD283),"0,00")</f>
        <v/>
      </c>
      <c r="K280" t="str">
        <f>TEXT(IF('B - PROJETOS E PROGRAMAS'!A283="","",'B - PROJETOS E PROGRAMAS'!AE283),"0,00")</f>
        <v/>
      </c>
    </row>
    <row r="281" spans="1:11">
      <c r="A281" t="str">
        <f>IF(D281="","",IF('A - IDENTIFICAÇÃO'!$C$7="","",'A - IDENTIFICAÇÃO'!$C$7))</f>
        <v/>
      </c>
      <c r="B281" t="str">
        <f>IF(D281="","",IF('A - IDENTIFICAÇÃO'!$P$15="","",'A - IDENTIFICAÇÃO'!$P$15))</f>
        <v/>
      </c>
      <c r="C281" t="str">
        <f>IF(D281="","",TEXT(IF('A - IDENTIFICAÇÃO'!$C$2="","",'A - IDENTIFICAÇÃO'!$C$2),"0000"))</f>
        <v/>
      </c>
      <c r="D281" t="str">
        <f>IF('B - PROJETOS E PROGRAMAS'!A284="","",'B - PROJETOS E PROGRAMAS'!A284)</f>
        <v/>
      </c>
      <c r="E281" t="str">
        <f>TEXT(IF('B - PROJETOS E PROGRAMAS'!B284="","",'B - PROJETOS E PROGRAMAS'!B284),"DD/MM/AAAA")</f>
        <v/>
      </c>
      <c r="F281" t="str">
        <f>TEXT(IF('B - PROJETOS E PROGRAMAS'!C284="","",'B - PROJETOS E PROGRAMAS'!C284),"DD/MM/AAAA")</f>
        <v/>
      </c>
      <c r="G281" t="str">
        <f>IF(OR('B - PROJETOS E PROGRAMAS'!D284="SIM",'B - PROJETOS E PROGRAMAS'!D284="S"),"S",IF(OR('B - PROJETOS E PROGRAMAS'!D284="NÃO",'B - PROJETOS E PROGRAMAS'!D284="N"),"N",""))</f>
        <v/>
      </c>
      <c r="H281" t="str">
        <f>TEXT(IF('B - PROJETOS E PROGRAMAS'!A284="","",'B - PROJETOS E PROGRAMAS'!AB284),"0,00")</f>
        <v/>
      </c>
      <c r="I281" t="str">
        <f>TEXT(IF('B - PROJETOS E PROGRAMAS'!A284="","",'B - PROJETOS E PROGRAMAS'!AC284),"0,00")</f>
        <v/>
      </c>
      <c r="J281" t="str">
        <f>TEXT(IF('B - PROJETOS E PROGRAMAS'!A284="","",'B - PROJETOS E PROGRAMAS'!AD284),"0,00")</f>
        <v/>
      </c>
      <c r="K281" t="str">
        <f>TEXT(IF('B - PROJETOS E PROGRAMAS'!A284="","",'B - PROJETOS E PROGRAMAS'!AE284),"0,00")</f>
        <v/>
      </c>
    </row>
    <row r="282" spans="1:11">
      <c r="A282" t="str">
        <f>IF(D282="","",IF('A - IDENTIFICAÇÃO'!$C$7="","",'A - IDENTIFICAÇÃO'!$C$7))</f>
        <v/>
      </c>
      <c r="B282" t="str">
        <f>IF(D282="","",IF('A - IDENTIFICAÇÃO'!$P$15="","",'A - IDENTIFICAÇÃO'!$P$15))</f>
        <v/>
      </c>
      <c r="C282" t="str">
        <f>IF(D282="","",TEXT(IF('A - IDENTIFICAÇÃO'!$C$2="","",'A - IDENTIFICAÇÃO'!$C$2),"0000"))</f>
        <v/>
      </c>
      <c r="D282" t="str">
        <f>IF('B - PROJETOS E PROGRAMAS'!A285="","",'B - PROJETOS E PROGRAMAS'!A285)</f>
        <v/>
      </c>
      <c r="E282" t="str">
        <f>TEXT(IF('B - PROJETOS E PROGRAMAS'!B285="","",'B - PROJETOS E PROGRAMAS'!B285),"DD/MM/AAAA")</f>
        <v/>
      </c>
      <c r="F282" t="str">
        <f>TEXT(IF('B - PROJETOS E PROGRAMAS'!C285="","",'B - PROJETOS E PROGRAMAS'!C285),"DD/MM/AAAA")</f>
        <v/>
      </c>
      <c r="G282" t="str">
        <f>IF(OR('B - PROJETOS E PROGRAMAS'!D285="SIM",'B - PROJETOS E PROGRAMAS'!D285="S"),"S",IF(OR('B - PROJETOS E PROGRAMAS'!D285="NÃO",'B - PROJETOS E PROGRAMAS'!D285="N"),"N",""))</f>
        <v/>
      </c>
      <c r="H282" t="str">
        <f>TEXT(IF('B - PROJETOS E PROGRAMAS'!A285="","",'B - PROJETOS E PROGRAMAS'!AB285),"0,00")</f>
        <v/>
      </c>
      <c r="I282" t="str">
        <f>TEXT(IF('B - PROJETOS E PROGRAMAS'!A285="","",'B - PROJETOS E PROGRAMAS'!AC285),"0,00")</f>
        <v/>
      </c>
      <c r="J282" t="str">
        <f>TEXT(IF('B - PROJETOS E PROGRAMAS'!A285="","",'B - PROJETOS E PROGRAMAS'!AD285),"0,00")</f>
        <v/>
      </c>
      <c r="K282" t="str">
        <f>TEXT(IF('B - PROJETOS E PROGRAMAS'!A285="","",'B - PROJETOS E PROGRAMAS'!AE285),"0,00")</f>
        <v/>
      </c>
    </row>
    <row r="283" spans="1:11">
      <c r="A283" t="str">
        <f>IF(D283="","",IF('A - IDENTIFICAÇÃO'!$C$7="","",'A - IDENTIFICAÇÃO'!$C$7))</f>
        <v/>
      </c>
      <c r="B283" t="str">
        <f>IF(D283="","",IF('A - IDENTIFICAÇÃO'!$P$15="","",'A - IDENTIFICAÇÃO'!$P$15))</f>
        <v/>
      </c>
      <c r="C283" t="str">
        <f>IF(D283="","",TEXT(IF('A - IDENTIFICAÇÃO'!$C$2="","",'A - IDENTIFICAÇÃO'!$C$2),"0000"))</f>
        <v/>
      </c>
      <c r="D283" t="str">
        <f>IF('B - PROJETOS E PROGRAMAS'!A286="","",'B - PROJETOS E PROGRAMAS'!A286)</f>
        <v/>
      </c>
      <c r="E283" t="str">
        <f>TEXT(IF('B - PROJETOS E PROGRAMAS'!B286="","",'B - PROJETOS E PROGRAMAS'!B286),"DD/MM/AAAA")</f>
        <v/>
      </c>
      <c r="F283" t="str">
        <f>TEXT(IF('B - PROJETOS E PROGRAMAS'!C286="","",'B - PROJETOS E PROGRAMAS'!C286),"DD/MM/AAAA")</f>
        <v/>
      </c>
      <c r="G283" t="str">
        <f>IF(OR('B - PROJETOS E PROGRAMAS'!D286="SIM",'B - PROJETOS E PROGRAMAS'!D286="S"),"S",IF(OR('B - PROJETOS E PROGRAMAS'!D286="NÃO",'B - PROJETOS E PROGRAMAS'!D286="N"),"N",""))</f>
        <v/>
      </c>
      <c r="H283" t="str">
        <f>TEXT(IF('B - PROJETOS E PROGRAMAS'!A286="","",'B - PROJETOS E PROGRAMAS'!AB286),"0,00")</f>
        <v/>
      </c>
      <c r="I283" t="str">
        <f>TEXT(IF('B - PROJETOS E PROGRAMAS'!A286="","",'B - PROJETOS E PROGRAMAS'!AC286),"0,00")</f>
        <v/>
      </c>
      <c r="J283" t="str">
        <f>TEXT(IF('B - PROJETOS E PROGRAMAS'!A286="","",'B - PROJETOS E PROGRAMAS'!AD286),"0,00")</f>
        <v/>
      </c>
      <c r="K283" t="str">
        <f>TEXT(IF('B - PROJETOS E PROGRAMAS'!A286="","",'B - PROJETOS E PROGRAMAS'!AE286),"0,00")</f>
        <v/>
      </c>
    </row>
    <row r="284" spans="1:11">
      <c r="A284" t="str">
        <f>IF(D284="","",IF('A - IDENTIFICAÇÃO'!$C$7="","",'A - IDENTIFICAÇÃO'!$C$7))</f>
        <v/>
      </c>
      <c r="B284" t="str">
        <f>IF(D284="","",IF('A - IDENTIFICAÇÃO'!$P$15="","",'A - IDENTIFICAÇÃO'!$P$15))</f>
        <v/>
      </c>
      <c r="C284" t="str">
        <f>IF(D284="","",TEXT(IF('A - IDENTIFICAÇÃO'!$C$2="","",'A - IDENTIFICAÇÃO'!$C$2),"0000"))</f>
        <v/>
      </c>
      <c r="D284" t="str">
        <f>IF('B - PROJETOS E PROGRAMAS'!A287="","",'B - PROJETOS E PROGRAMAS'!A287)</f>
        <v/>
      </c>
      <c r="E284" t="str">
        <f>TEXT(IF('B - PROJETOS E PROGRAMAS'!B287="","",'B - PROJETOS E PROGRAMAS'!B287),"DD/MM/AAAA")</f>
        <v/>
      </c>
      <c r="F284" t="str">
        <f>TEXT(IF('B - PROJETOS E PROGRAMAS'!C287="","",'B - PROJETOS E PROGRAMAS'!C287),"DD/MM/AAAA")</f>
        <v/>
      </c>
      <c r="G284" t="str">
        <f>IF(OR('B - PROJETOS E PROGRAMAS'!D287="SIM",'B - PROJETOS E PROGRAMAS'!D287="S"),"S",IF(OR('B - PROJETOS E PROGRAMAS'!D287="NÃO",'B - PROJETOS E PROGRAMAS'!D287="N"),"N",""))</f>
        <v/>
      </c>
      <c r="H284" t="str">
        <f>TEXT(IF('B - PROJETOS E PROGRAMAS'!A287="","",'B - PROJETOS E PROGRAMAS'!AB287),"0,00")</f>
        <v/>
      </c>
      <c r="I284" t="str">
        <f>TEXT(IF('B - PROJETOS E PROGRAMAS'!A287="","",'B - PROJETOS E PROGRAMAS'!AC287),"0,00")</f>
        <v/>
      </c>
      <c r="J284" t="str">
        <f>TEXT(IF('B - PROJETOS E PROGRAMAS'!A287="","",'B - PROJETOS E PROGRAMAS'!AD287),"0,00")</f>
        <v/>
      </c>
      <c r="K284" t="str">
        <f>TEXT(IF('B - PROJETOS E PROGRAMAS'!A287="","",'B - PROJETOS E PROGRAMAS'!AE287),"0,00")</f>
        <v/>
      </c>
    </row>
    <row r="285" spans="1:11">
      <c r="A285" t="str">
        <f>IF(D285="","",IF('A - IDENTIFICAÇÃO'!$C$7="","",'A - IDENTIFICAÇÃO'!$C$7))</f>
        <v/>
      </c>
      <c r="B285" t="str">
        <f>IF(D285="","",IF('A - IDENTIFICAÇÃO'!$P$15="","",'A - IDENTIFICAÇÃO'!$P$15))</f>
        <v/>
      </c>
      <c r="C285" t="str">
        <f>IF(D285="","",TEXT(IF('A - IDENTIFICAÇÃO'!$C$2="","",'A - IDENTIFICAÇÃO'!$C$2),"0000"))</f>
        <v/>
      </c>
      <c r="D285" t="str">
        <f>IF('B - PROJETOS E PROGRAMAS'!A288="","",'B - PROJETOS E PROGRAMAS'!A288)</f>
        <v/>
      </c>
      <c r="E285" t="str">
        <f>TEXT(IF('B - PROJETOS E PROGRAMAS'!B288="","",'B - PROJETOS E PROGRAMAS'!B288),"DD/MM/AAAA")</f>
        <v/>
      </c>
      <c r="F285" t="str">
        <f>TEXT(IF('B - PROJETOS E PROGRAMAS'!C288="","",'B - PROJETOS E PROGRAMAS'!C288),"DD/MM/AAAA")</f>
        <v/>
      </c>
      <c r="G285" t="str">
        <f>IF(OR('B - PROJETOS E PROGRAMAS'!D288="SIM",'B - PROJETOS E PROGRAMAS'!D288="S"),"S",IF(OR('B - PROJETOS E PROGRAMAS'!D288="NÃO",'B - PROJETOS E PROGRAMAS'!D288="N"),"N",""))</f>
        <v/>
      </c>
      <c r="H285" t="str">
        <f>TEXT(IF('B - PROJETOS E PROGRAMAS'!A288="","",'B - PROJETOS E PROGRAMAS'!AB288),"0,00")</f>
        <v/>
      </c>
      <c r="I285" t="str">
        <f>TEXT(IF('B - PROJETOS E PROGRAMAS'!A288="","",'B - PROJETOS E PROGRAMAS'!AC288),"0,00")</f>
        <v/>
      </c>
      <c r="J285" t="str">
        <f>TEXT(IF('B - PROJETOS E PROGRAMAS'!A288="","",'B - PROJETOS E PROGRAMAS'!AD288),"0,00")</f>
        <v/>
      </c>
      <c r="K285" t="str">
        <f>TEXT(IF('B - PROJETOS E PROGRAMAS'!A288="","",'B - PROJETOS E PROGRAMAS'!AE288),"0,00")</f>
        <v/>
      </c>
    </row>
    <row r="286" spans="1:11">
      <c r="A286" t="str">
        <f>IF(D286="","",IF('A - IDENTIFICAÇÃO'!$C$7="","",'A - IDENTIFICAÇÃO'!$C$7))</f>
        <v/>
      </c>
      <c r="B286" t="str">
        <f>IF(D286="","",IF('A - IDENTIFICAÇÃO'!$P$15="","",'A - IDENTIFICAÇÃO'!$P$15))</f>
        <v/>
      </c>
      <c r="C286" t="str">
        <f>IF(D286="","",TEXT(IF('A - IDENTIFICAÇÃO'!$C$2="","",'A - IDENTIFICAÇÃO'!$C$2),"0000"))</f>
        <v/>
      </c>
      <c r="D286" t="str">
        <f>IF('B - PROJETOS E PROGRAMAS'!A289="","",'B - PROJETOS E PROGRAMAS'!A289)</f>
        <v/>
      </c>
      <c r="E286" t="str">
        <f>TEXT(IF('B - PROJETOS E PROGRAMAS'!B289="","",'B - PROJETOS E PROGRAMAS'!B289),"DD/MM/AAAA")</f>
        <v/>
      </c>
      <c r="F286" t="str">
        <f>TEXT(IF('B - PROJETOS E PROGRAMAS'!C289="","",'B - PROJETOS E PROGRAMAS'!C289),"DD/MM/AAAA")</f>
        <v/>
      </c>
      <c r="G286" t="str">
        <f>IF(OR('B - PROJETOS E PROGRAMAS'!D289="SIM",'B - PROJETOS E PROGRAMAS'!D289="S"),"S",IF(OR('B - PROJETOS E PROGRAMAS'!D289="NÃO",'B - PROJETOS E PROGRAMAS'!D289="N"),"N",""))</f>
        <v/>
      </c>
      <c r="H286" t="str">
        <f>TEXT(IF('B - PROJETOS E PROGRAMAS'!A289="","",'B - PROJETOS E PROGRAMAS'!AB289),"0,00")</f>
        <v/>
      </c>
      <c r="I286" t="str">
        <f>TEXT(IF('B - PROJETOS E PROGRAMAS'!A289="","",'B - PROJETOS E PROGRAMAS'!AC289),"0,00")</f>
        <v/>
      </c>
      <c r="J286" t="str">
        <f>TEXT(IF('B - PROJETOS E PROGRAMAS'!A289="","",'B - PROJETOS E PROGRAMAS'!AD289),"0,00")</f>
        <v/>
      </c>
      <c r="K286" t="str">
        <f>TEXT(IF('B - PROJETOS E PROGRAMAS'!A289="","",'B - PROJETOS E PROGRAMAS'!AE289),"0,00")</f>
        <v/>
      </c>
    </row>
    <row r="287" spans="1:11">
      <c r="A287" t="str">
        <f>IF(D287="","",IF('A - IDENTIFICAÇÃO'!$C$7="","",'A - IDENTIFICAÇÃO'!$C$7))</f>
        <v/>
      </c>
      <c r="B287" t="str">
        <f>IF(D287="","",IF('A - IDENTIFICAÇÃO'!$P$15="","",'A - IDENTIFICAÇÃO'!$P$15))</f>
        <v/>
      </c>
      <c r="C287" t="str">
        <f>IF(D287="","",TEXT(IF('A - IDENTIFICAÇÃO'!$C$2="","",'A - IDENTIFICAÇÃO'!$C$2),"0000"))</f>
        <v/>
      </c>
      <c r="D287" t="str">
        <f>IF('B - PROJETOS E PROGRAMAS'!A290="","",'B - PROJETOS E PROGRAMAS'!A290)</f>
        <v/>
      </c>
      <c r="E287" t="str">
        <f>TEXT(IF('B - PROJETOS E PROGRAMAS'!B290="","",'B - PROJETOS E PROGRAMAS'!B290),"DD/MM/AAAA")</f>
        <v/>
      </c>
      <c r="F287" t="str">
        <f>TEXT(IF('B - PROJETOS E PROGRAMAS'!C290="","",'B - PROJETOS E PROGRAMAS'!C290),"DD/MM/AAAA")</f>
        <v/>
      </c>
      <c r="G287" t="str">
        <f>IF(OR('B - PROJETOS E PROGRAMAS'!D290="SIM",'B - PROJETOS E PROGRAMAS'!D290="S"),"S",IF(OR('B - PROJETOS E PROGRAMAS'!D290="NÃO",'B - PROJETOS E PROGRAMAS'!D290="N"),"N",""))</f>
        <v/>
      </c>
      <c r="H287" t="str">
        <f>TEXT(IF('B - PROJETOS E PROGRAMAS'!A290="","",'B - PROJETOS E PROGRAMAS'!AB290),"0,00")</f>
        <v/>
      </c>
      <c r="I287" t="str">
        <f>TEXT(IF('B - PROJETOS E PROGRAMAS'!A290="","",'B - PROJETOS E PROGRAMAS'!AC290),"0,00")</f>
        <v/>
      </c>
      <c r="J287" t="str">
        <f>TEXT(IF('B - PROJETOS E PROGRAMAS'!A290="","",'B - PROJETOS E PROGRAMAS'!AD290),"0,00")</f>
        <v/>
      </c>
      <c r="K287" t="str">
        <f>TEXT(IF('B - PROJETOS E PROGRAMAS'!A290="","",'B - PROJETOS E PROGRAMAS'!AE290),"0,00")</f>
        <v/>
      </c>
    </row>
    <row r="288" spans="1:11">
      <c r="A288" t="str">
        <f>IF(D288="","",IF('A - IDENTIFICAÇÃO'!$C$7="","",'A - IDENTIFICAÇÃO'!$C$7))</f>
        <v/>
      </c>
      <c r="B288" t="str">
        <f>IF(D288="","",IF('A - IDENTIFICAÇÃO'!$P$15="","",'A - IDENTIFICAÇÃO'!$P$15))</f>
        <v/>
      </c>
      <c r="C288" t="str">
        <f>IF(D288="","",TEXT(IF('A - IDENTIFICAÇÃO'!$C$2="","",'A - IDENTIFICAÇÃO'!$C$2),"0000"))</f>
        <v/>
      </c>
      <c r="D288" t="str">
        <f>IF('B - PROJETOS E PROGRAMAS'!A291="","",'B - PROJETOS E PROGRAMAS'!A291)</f>
        <v/>
      </c>
      <c r="E288" t="str">
        <f>TEXT(IF('B - PROJETOS E PROGRAMAS'!B291="","",'B - PROJETOS E PROGRAMAS'!B291),"DD/MM/AAAA")</f>
        <v/>
      </c>
      <c r="F288" t="str">
        <f>TEXT(IF('B - PROJETOS E PROGRAMAS'!C291="","",'B - PROJETOS E PROGRAMAS'!C291),"DD/MM/AAAA")</f>
        <v/>
      </c>
      <c r="G288" t="str">
        <f>IF(OR('B - PROJETOS E PROGRAMAS'!D291="SIM",'B - PROJETOS E PROGRAMAS'!D291="S"),"S",IF(OR('B - PROJETOS E PROGRAMAS'!D291="NÃO",'B - PROJETOS E PROGRAMAS'!D291="N"),"N",""))</f>
        <v/>
      </c>
      <c r="H288" t="str">
        <f>TEXT(IF('B - PROJETOS E PROGRAMAS'!A291="","",'B - PROJETOS E PROGRAMAS'!AB291),"0,00")</f>
        <v/>
      </c>
      <c r="I288" t="str">
        <f>TEXT(IF('B - PROJETOS E PROGRAMAS'!A291="","",'B - PROJETOS E PROGRAMAS'!AC291),"0,00")</f>
        <v/>
      </c>
      <c r="J288" t="str">
        <f>TEXT(IF('B - PROJETOS E PROGRAMAS'!A291="","",'B - PROJETOS E PROGRAMAS'!AD291),"0,00")</f>
        <v/>
      </c>
      <c r="K288" t="str">
        <f>TEXT(IF('B - PROJETOS E PROGRAMAS'!A291="","",'B - PROJETOS E PROGRAMAS'!AE291),"0,00")</f>
        <v/>
      </c>
    </row>
    <row r="289" spans="1:11">
      <c r="A289" t="str">
        <f>IF(D289="","",IF('A - IDENTIFICAÇÃO'!$C$7="","",'A - IDENTIFICAÇÃO'!$C$7))</f>
        <v/>
      </c>
      <c r="B289" t="str">
        <f>IF(D289="","",IF('A - IDENTIFICAÇÃO'!$P$15="","",'A - IDENTIFICAÇÃO'!$P$15))</f>
        <v/>
      </c>
      <c r="C289" t="str">
        <f>IF(D289="","",TEXT(IF('A - IDENTIFICAÇÃO'!$C$2="","",'A - IDENTIFICAÇÃO'!$C$2),"0000"))</f>
        <v/>
      </c>
      <c r="D289" t="str">
        <f>IF('B - PROJETOS E PROGRAMAS'!A292="","",'B - PROJETOS E PROGRAMAS'!A292)</f>
        <v/>
      </c>
      <c r="E289" t="str">
        <f>TEXT(IF('B - PROJETOS E PROGRAMAS'!B292="","",'B - PROJETOS E PROGRAMAS'!B292),"DD/MM/AAAA")</f>
        <v/>
      </c>
      <c r="F289" t="str">
        <f>TEXT(IF('B - PROJETOS E PROGRAMAS'!C292="","",'B - PROJETOS E PROGRAMAS'!C292),"DD/MM/AAAA")</f>
        <v/>
      </c>
      <c r="G289" t="str">
        <f>IF(OR('B - PROJETOS E PROGRAMAS'!D292="SIM",'B - PROJETOS E PROGRAMAS'!D292="S"),"S",IF(OR('B - PROJETOS E PROGRAMAS'!D292="NÃO",'B - PROJETOS E PROGRAMAS'!D292="N"),"N",""))</f>
        <v/>
      </c>
      <c r="H289" t="str">
        <f>TEXT(IF('B - PROJETOS E PROGRAMAS'!A292="","",'B - PROJETOS E PROGRAMAS'!AB292),"0,00")</f>
        <v/>
      </c>
      <c r="I289" t="str">
        <f>TEXT(IF('B - PROJETOS E PROGRAMAS'!A292="","",'B - PROJETOS E PROGRAMAS'!AC292),"0,00")</f>
        <v/>
      </c>
      <c r="J289" t="str">
        <f>TEXT(IF('B - PROJETOS E PROGRAMAS'!A292="","",'B - PROJETOS E PROGRAMAS'!AD292),"0,00")</f>
        <v/>
      </c>
      <c r="K289" t="str">
        <f>TEXT(IF('B - PROJETOS E PROGRAMAS'!A292="","",'B - PROJETOS E PROGRAMAS'!AE292),"0,00")</f>
        <v/>
      </c>
    </row>
    <row r="290" spans="1:11">
      <c r="A290" t="str">
        <f>IF(D290="","",IF('A - IDENTIFICAÇÃO'!$C$7="","",'A - IDENTIFICAÇÃO'!$C$7))</f>
        <v/>
      </c>
      <c r="B290" t="str">
        <f>IF(D290="","",IF('A - IDENTIFICAÇÃO'!$P$15="","",'A - IDENTIFICAÇÃO'!$P$15))</f>
        <v/>
      </c>
      <c r="C290" t="str">
        <f>IF(D290="","",TEXT(IF('A - IDENTIFICAÇÃO'!$C$2="","",'A - IDENTIFICAÇÃO'!$C$2),"0000"))</f>
        <v/>
      </c>
      <c r="D290" t="str">
        <f>IF('B - PROJETOS E PROGRAMAS'!A293="","",'B - PROJETOS E PROGRAMAS'!A293)</f>
        <v/>
      </c>
      <c r="E290" t="str">
        <f>TEXT(IF('B - PROJETOS E PROGRAMAS'!B293="","",'B - PROJETOS E PROGRAMAS'!B293),"DD/MM/AAAA")</f>
        <v/>
      </c>
      <c r="F290" t="str">
        <f>TEXT(IF('B - PROJETOS E PROGRAMAS'!C293="","",'B - PROJETOS E PROGRAMAS'!C293),"DD/MM/AAAA")</f>
        <v/>
      </c>
      <c r="G290" t="str">
        <f>IF(OR('B - PROJETOS E PROGRAMAS'!D293="SIM",'B - PROJETOS E PROGRAMAS'!D293="S"),"S",IF(OR('B - PROJETOS E PROGRAMAS'!D293="NÃO",'B - PROJETOS E PROGRAMAS'!D293="N"),"N",""))</f>
        <v/>
      </c>
      <c r="H290" t="str">
        <f>TEXT(IF('B - PROJETOS E PROGRAMAS'!A293="","",'B - PROJETOS E PROGRAMAS'!AB293),"0,00")</f>
        <v/>
      </c>
      <c r="I290" t="str">
        <f>TEXT(IF('B - PROJETOS E PROGRAMAS'!A293="","",'B - PROJETOS E PROGRAMAS'!AC293),"0,00")</f>
        <v/>
      </c>
      <c r="J290" t="str">
        <f>TEXT(IF('B - PROJETOS E PROGRAMAS'!A293="","",'B - PROJETOS E PROGRAMAS'!AD293),"0,00")</f>
        <v/>
      </c>
      <c r="K290" t="str">
        <f>TEXT(IF('B - PROJETOS E PROGRAMAS'!A293="","",'B - PROJETOS E PROGRAMAS'!AE293),"0,00")</f>
        <v/>
      </c>
    </row>
    <row r="291" spans="1:11">
      <c r="A291" t="str">
        <f>IF(D291="","",IF('A - IDENTIFICAÇÃO'!$C$7="","",'A - IDENTIFICAÇÃO'!$C$7))</f>
        <v/>
      </c>
      <c r="B291" t="str">
        <f>IF(D291="","",IF('A - IDENTIFICAÇÃO'!$P$15="","",'A - IDENTIFICAÇÃO'!$P$15))</f>
        <v/>
      </c>
      <c r="C291" t="str">
        <f>IF(D291="","",TEXT(IF('A - IDENTIFICAÇÃO'!$C$2="","",'A - IDENTIFICAÇÃO'!$C$2),"0000"))</f>
        <v/>
      </c>
      <c r="D291" t="str">
        <f>IF('B - PROJETOS E PROGRAMAS'!A294="","",'B - PROJETOS E PROGRAMAS'!A294)</f>
        <v/>
      </c>
      <c r="E291" t="str">
        <f>TEXT(IF('B - PROJETOS E PROGRAMAS'!B294="","",'B - PROJETOS E PROGRAMAS'!B294),"DD/MM/AAAA")</f>
        <v/>
      </c>
      <c r="F291" t="str">
        <f>TEXT(IF('B - PROJETOS E PROGRAMAS'!C294="","",'B - PROJETOS E PROGRAMAS'!C294),"DD/MM/AAAA")</f>
        <v/>
      </c>
      <c r="G291" t="str">
        <f>IF(OR('B - PROJETOS E PROGRAMAS'!D294="SIM",'B - PROJETOS E PROGRAMAS'!D294="S"),"S",IF(OR('B - PROJETOS E PROGRAMAS'!D294="NÃO",'B - PROJETOS E PROGRAMAS'!D294="N"),"N",""))</f>
        <v/>
      </c>
      <c r="H291" t="str">
        <f>TEXT(IF('B - PROJETOS E PROGRAMAS'!A294="","",'B - PROJETOS E PROGRAMAS'!AB294),"0,00")</f>
        <v/>
      </c>
      <c r="I291" t="str">
        <f>TEXT(IF('B - PROJETOS E PROGRAMAS'!A294="","",'B - PROJETOS E PROGRAMAS'!AC294),"0,00")</f>
        <v/>
      </c>
      <c r="J291" t="str">
        <f>TEXT(IF('B - PROJETOS E PROGRAMAS'!A294="","",'B - PROJETOS E PROGRAMAS'!AD294),"0,00")</f>
        <v/>
      </c>
      <c r="K291" t="str">
        <f>TEXT(IF('B - PROJETOS E PROGRAMAS'!A294="","",'B - PROJETOS E PROGRAMAS'!AE294),"0,00")</f>
        <v/>
      </c>
    </row>
    <row r="292" spans="1:11">
      <c r="A292" t="str">
        <f>IF(D292="","",IF('A - IDENTIFICAÇÃO'!$C$7="","",'A - IDENTIFICAÇÃO'!$C$7))</f>
        <v/>
      </c>
      <c r="B292" t="str">
        <f>IF(D292="","",IF('A - IDENTIFICAÇÃO'!$P$15="","",'A - IDENTIFICAÇÃO'!$P$15))</f>
        <v/>
      </c>
      <c r="C292" t="str">
        <f>IF(D292="","",TEXT(IF('A - IDENTIFICAÇÃO'!$C$2="","",'A - IDENTIFICAÇÃO'!$C$2),"0000"))</f>
        <v/>
      </c>
      <c r="D292" t="str">
        <f>IF('B - PROJETOS E PROGRAMAS'!A295="","",'B - PROJETOS E PROGRAMAS'!A295)</f>
        <v/>
      </c>
      <c r="E292" t="str">
        <f>TEXT(IF('B - PROJETOS E PROGRAMAS'!B295="","",'B - PROJETOS E PROGRAMAS'!B295),"DD/MM/AAAA")</f>
        <v/>
      </c>
      <c r="F292" t="str">
        <f>TEXT(IF('B - PROJETOS E PROGRAMAS'!C295="","",'B - PROJETOS E PROGRAMAS'!C295),"DD/MM/AAAA")</f>
        <v/>
      </c>
      <c r="G292" t="str">
        <f>IF(OR('B - PROJETOS E PROGRAMAS'!D295="SIM",'B - PROJETOS E PROGRAMAS'!D295="S"),"S",IF(OR('B - PROJETOS E PROGRAMAS'!D295="NÃO",'B - PROJETOS E PROGRAMAS'!D295="N"),"N",""))</f>
        <v/>
      </c>
      <c r="H292" t="str">
        <f>TEXT(IF('B - PROJETOS E PROGRAMAS'!A295="","",'B - PROJETOS E PROGRAMAS'!AB295),"0,00")</f>
        <v/>
      </c>
      <c r="I292" t="str">
        <f>TEXT(IF('B - PROJETOS E PROGRAMAS'!A295="","",'B - PROJETOS E PROGRAMAS'!AC295),"0,00")</f>
        <v/>
      </c>
      <c r="J292" t="str">
        <f>TEXT(IF('B - PROJETOS E PROGRAMAS'!A295="","",'B - PROJETOS E PROGRAMAS'!AD295),"0,00")</f>
        <v/>
      </c>
      <c r="K292" t="str">
        <f>TEXT(IF('B - PROJETOS E PROGRAMAS'!A295="","",'B - PROJETOS E PROGRAMAS'!AE295),"0,00")</f>
        <v/>
      </c>
    </row>
    <row r="293" spans="1:11">
      <c r="A293" t="str">
        <f>IF(D293="","",IF('A - IDENTIFICAÇÃO'!$C$7="","",'A - IDENTIFICAÇÃO'!$C$7))</f>
        <v/>
      </c>
      <c r="B293" t="str">
        <f>IF(D293="","",IF('A - IDENTIFICAÇÃO'!$P$15="","",'A - IDENTIFICAÇÃO'!$P$15))</f>
        <v/>
      </c>
      <c r="C293" t="str">
        <f>IF(D293="","",TEXT(IF('A - IDENTIFICAÇÃO'!$C$2="","",'A - IDENTIFICAÇÃO'!$C$2),"0000"))</f>
        <v/>
      </c>
      <c r="D293" t="str">
        <f>IF('B - PROJETOS E PROGRAMAS'!A296="","",'B - PROJETOS E PROGRAMAS'!A296)</f>
        <v/>
      </c>
      <c r="E293" t="str">
        <f>TEXT(IF('B - PROJETOS E PROGRAMAS'!B296="","",'B - PROJETOS E PROGRAMAS'!B296),"DD/MM/AAAA")</f>
        <v/>
      </c>
      <c r="F293" t="str">
        <f>TEXT(IF('B - PROJETOS E PROGRAMAS'!C296="","",'B - PROJETOS E PROGRAMAS'!C296),"DD/MM/AAAA")</f>
        <v/>
      </c>
      <c r="G293" t="str">
        <f>IF(OR('B - PROJETOS E PROGRAMAS'!D296="SIM",'B - PROJETOS E PROGRAMAS'!D296="S"),"S",IF(OR('B - PROJETOS E PROGRAMAS'!D296="NÃO",'B - PROJETOS E PROGRAMAS'!D296="N"),"N",""))</f>
        <v/>
      </c>
      <c r="H293" t="str">
        <f>TEXT(IF('B - PROJETOS E PROGRAMAS'!A296="","",'B - PROJETOS E PROGRAMAS'!AB296),"0,00")</f>
        <v/>
      </c>
      <c r="I293" t="str">
        <f>TEXT(IF('B - PROJETOS E PROGRAMAS'!A296="","",'B - PROJETOS E PROGRAMAS'!AC296),"0,00")</f>
        <v/>
      </c>
      <c r="J293" t="str">
        <f>TEXT(IF('B - PROJETOS E PROGRAMAS'!A296="","",'B - PROJETOS E PROGRAMAS'!AD296),"0,00")</f>
        <v/>
      </c>
      <c r="K293" t="str">
        <f>TEXT(IF('B - PROJETOS E PROGRAMAS'!A296="","",'B - PROJETOS E PROGRAMAS'!AE296),"0,00")</f>
        <v/>
      </c>
    </row>
    <row r="294" spans="1:11">
      <c r="A294" t="str">
        <f>IF(D294="","",IF('A - IDENTIFICAÇÃO'!$C$7="","",'A - IDENTIFICAÇÃO'!$C$7))</f>
        <v/>
      </c>
      <c r="B294" t="str">
        <f>IF(D294="","",IF('A - IDENTIFICAÇÃO'!$P$15="","",'A - IDENTIFICAÇÃO'!$P$15))</f>
        <v/>
      </c>
      <c r="C294" t="str">
        <f>IF(D294="","",TEXT(IF('A - IDENTIFICAÇÃO'!$C$2="","",'A - IDENTIFICAÇÃO'!$C$2),"0000"))</f>
        <v/>
      </c>
      <c r="D294" t="str">
        <f>IF('B - PROJETOS E PROGRAMAS'!A297="","",'B - PROJETOS E PROGRAMAS'!A297)</f>
        <v/>
      </c>
      <c r="E294" t="str">
        <f>TEXT(IF('B - PROJETOS E PROGRAMAS'!B297="","",'B - PROJETOS E PROGRAMAS'!B297),"DD/MM/AAAA")</f>
        <v/>
      </c>
      <c r="F294" t="str">
        <f>TEXT(IF('B - PROJETOS E PROGRAMAS'!C297="","",'B - PROJETOS E PROGRAMAS'!C297),"DD/MM/AAAA")</f>
        <v/>
      </c>
      <c r="G294" t="str">
        <f>IF(OR('B - PROJETOS E PROGRAMAS'!D297="SIM",'B - PROJETOS E PROGRAMAS'!D297="S"),"S",IF(OR('B - PROJETOS E PROGRAMAS'!D297="NÃO",'B - PROJETOS E PROGRAMAS'!D297="N"),"N",""))</f>
        <v/>
      </c>
      <c r="H294" t="str">
        <f>TEXT(IF('B - PROJETOS E PROGRAMAS'!A297="","",'B - PROJETOS E PROGRAMAS'!AB297),"0,00")</f>
        <v/>
      </c>
      <c r="I294" t="str">
        <f>TEXT(IF('B - PROJETOS E PROGRAMAS'!A297="","",'B - PROJETOS E PROGRAMAS'!AC297),"0,00")</f>
        <v/>
      </c>
      <c r="J294" t="str">
        <f>TEXT(IF('B - PROJETOS E PROGRAMAS'!A297="","",'B - PROJETOS E PROGRAMAS'!AD297),"0,00")</f>
        <v/>
      </c>
      <c r="K294" t="str">
        <f>TEXT(IF('B - PROJETOS E PROGRAMAS'!A297="","",'B - PROJETOS E PROGRAMAS'!AE297),"0,00")</f>
        <v/>
      </c>
    </row>
    <row r="295" spans="1:11">
      <c r="A295" t="str">
        <f>IF(D295="","",IF('A - IDENTIFICAÇÃO'!$C$7="","",'A - IDENTIFICAÇÃO'!$C$7))</f>
        <v/>
      </c>
      <c r="B295" t="str">
        <f>IF(D295="","",IF('A - IDENTIFICAÇÃO'!$P$15="","",'A - IDENTIFICAÇÃO'!$P$15))</f>
        <v/>
      </c>
      <c r="C295" t="str">
        <f>IF(D295="","",TEXT(IF('A - IDENTIFICAÇÃO'!$C$2="","",'A - IDENTIFICAÇÃO'!$C$2),"0000"))</f>
        <v/>
      </c>
      <c r="D295" t="str">
        <f>IF('B - PROJETOS E PROGRAMAS'!A298="","",'B - PROJETOS E PROGRAMAS'!A298)</f>
        <v/>
      </c>
      <c r="E295" t="str">
        <f>TEXT(IF('B - PROJETOS E PROGRAMAS'!B298="","",'B - PROJETOS E PROGRAMAS'!B298),"DD/MM/AAAA")</f>
        <v/>
      </c>
      <c r="F295" t="str">
        <f>TEXT(IF('B - PROJETOS E PROGRAMAS'!C298="","",'B - PROJETOS E PROGRAMAS'!C298),"DD/MM/AAAA")</f>
        <v/>
      </c>
      <c r="G295" t="str">
        <f>IF(OR('B - PROJETOS E PROGRAMAS'!D298="SIM",'B - PROJETOS E PROGRAMAS'!D298="S"),"S",IF(OR('B - PROJETOS E PROGRAMAS'!D298="NÃO",'B - PROJETOS E PROGRAMAS'!D298="N"),"N",""))</f>
        <v/>
      </c>
      <c r="H295" t="str">
        <f>TEXT(IF('B - PROJETOS E PROGRAMAS'!A298="","",'B - PROJETOS E PROGRAMAS'!AB298),"0,00")</f>
        <v/>
      </c>
      <c r="I295" t="str">
        <f>TEXT(IF('B - PROJETOS E PROGRAMAS'!A298="","",'B - PROJETOS E PROGRAMAS'!AC298),"0,00")</f>
        <v/>
      </c>
      <c r="J295" t="str">
        <f>TEXT(IF('B - PROJETOS E PROGRAMAS'!A298="","",'B - PROJETOS E PROGRAMAS'!AD298),"0,00")</f>
        <v/>
      </c>
      <c r="K295" t="str">
        <f>TEXT(IF('B - PROJETOS E PROGRAMAS'!A298="","",'B - PROJETOS E PROGRAMAS'!AE298),"0,00")</f>
        <v/>
      </c>
    </row>
    <row r="296" spans="1:11">
      <c r="A296" t="str">
        <f>IF(D296="","",IF('A - IDENTIFICAÇÃO'!$C$7="","",'A - IDENTIFICAÇÃO'!$C$7))</f>
        <v/>
      </c>
      <c r="B296" t="str">
        <f>IF(D296="","",IF('A - IDENTIFICAÇÃO'!$P$15="","",'A - IDENTIFICAÇÃO'!$P$15))</f>
        <v/>
      </c>
      <c r="C296" t="str">
        <f>IF(D296="","",TEXT(IF('A - IDENTIFICAÇÃO'!$C$2="","",'A - IDENTIFICAÇÃO'!$C$2),"0000"))</f>
        <v/>
      </c>
      <c r="D296" t="str">
        <f>IF('B - PROJETOS E PROGRAMAS'!A299="","",'B - PROJETOS E PROGRAMAS'!A299)</f>
        <v/>
      </c>
      <c r="E296" t="str">
        <f>TEXT(IF('B - PROJETOS E PROGRAMAS'!B299="","",'B - PROJETOS E PROGRAMAS'!B299),"DD/MM/AAAA")</f>
        <v/>
      </c>
      <c r="F296" t="str">
        <f>TEXT(IF('B - PROJETOS E PROGRAMAS'!C299="","",'B - PROJETOS E PROGRAMAS'!C299),"DD/MM/AAAA")</f>
        <v/>
      </c>
      <c r="G296" t="str">
        <f>IF(OR('B - PROJETOS E PROGRAMAS'!D299="SIM",'B - PROJETOS E PROGRAMAS'!D299="S"),"S",IF(OR('B - PROJETOS E PROGRAMAS'!D299="NÃO",'B - PROJETOS E PROGRAMAS'!D299="N"),"N",""))</f>
        <v/>
      </c>
      <c r="H296" t="str">
        <f>TEXT(IF('B - PROJETOS E PROGRAMAS'!A299="","",'B - PROJETOS E PROGRAMAS'!AB299),"0,00")</f>
        <v/>
      </c>
      <c r="I296" t="str">
        <f>TEXT(IF('B - PROJETOS E PROGRAMAS'!A299="","",'B - PROJETOS E PROGRAMAS'!AC299),"0,00")</f>
        <v/>
      </c>
      <c r="J296" t="str">
        <f>TEXT(IF('B - PROJETOS E PROGRAMAS'!A299="","",'B - PROJETOS E PROGRAMAS'!AD299),"0,00")</f>
        <v/>
      </c>
      <c r="K296" t="str">
        <f>TEXT(IF('B - PROJETOS E PROGRAMAS'!A299="","",'B - PROJETOS E PROGRAMAS'!AE299),"0,00")</f>
        <v/>
      </c>
    </row>
    <row r="297" spans="1:11">
      <c r="A297" t="str">
        <f>IF(D297="","",IF('A - IDENTIFICAÇÃO'!$C$7="","",'A - IDENTIFICAÇÃO'!$C$7))</f>
        <v/>
      </c>
      <c r="B297" t="str">
        <f>IF(D297="","",IF('A - IDENTIFICAÇÃO'!$P$15="","",'A - IDENTIFICAÇÃO'!$P$15))</f>
        <v/>
      </c>
      <c r="C297" t="str">
        <f>IF(D297="","",TEXT(IF('A - IDENTIFICAÇÃO'!$C$2="","",'A - IDENTIFICAÇÃO'!$C$2),"0000"))</f>
        <v/>
      </c>
      <c r="D297" t="str">
        <f>IF('B - PROJETOS E PROGRAMAS'!A300="","",'B - PROJETOS E PROGRAMAS'!A300)</f>
        <v/>
      </c>
      <c r="E297" t="str">
        <f>TEXT(IF('B - PROJETOS E PROGRAMAS'!B300="","",'B - PROJETOS E PROGRAMAS'!B300),"DD/MM/AAAA")</f>
        <v/>
      </c>
      <c r="F297" t="str">
        <f>TEXT(IF('B - PROJETOS E PROGRAMAS'!C300="","",'B - PROJETOS E PROGRAMAS'!C300),"DD/MM/AAAA")</f>
        <v/>
      </c>
      <c r="G297" t="str">
        <f>IF(OR('B - PROJETOS E PROGRAMAS'!D300="SIM",'B - PROJETOS E PROGRAMAS'!D300="S"),"S",IF(OR('B - PROJETOS E PROGRAMAS'!D300="NÃO",'B - PROJETOS E PROGRAMAS'!D300="N"),"N",""))</f>
        <v/>
      </c>
      <c r="H297" t="str">
        <f>TEXT(IF('B - PROJETOS E PROGRAMAS'!A300="","",'B - PROJETOS E PROGRAMAS'!AB300),"0,00")</f>
        <v/>
      </c>
      <c r="I297" t="str">
        <f>TEXT(IF('B - PROJETOS E PROGRAMAS'!A300="","",'B - PROJETOS E PROGRAMAS'!AC300),"0,00")</f>
        <v/>
      </c>
      <c r="J297" t="str">
        <f>TEXT(IF('B - PROJETOS E PROGRAMAS'!A300="","",'B - PROJETOS E PROGRAMAS'!AD300),"0,00")</f>
        <v/>
      </c>
      <c r="K297" t="str">
        <f>TEXT(IF('B - PROJETOS E PROGRAMAS'!A300="","",'B - PROJETOS E PROGRAMAS'!AE300),"0,00")</f>
        <v/>
      </c>
    </row>
    <row r="298" spans="1:11">
      <c r="A298" t="str">
        <f>IF(D298="","",IF('A - IDENTIFICAÇÃO'!$C$7="","",'A - IDENTIFICAÇÃO'!$C$7))</f>
        <v/>
      </c>
      <c r="B298" t="str">
        <f>IF(D298="","",IF('A - IDENTIFICAÇÃO'!$P$15="","",'A - IDENTIFICAÇÃO'!$P$15))</f>
        <v/>
      </c>
      <c r="C298" t="str">
        <f>IF(D298="","",TEXT(IF('A - IDENTIFICAÇÃO'!$C$2="","",'A - IDENTIFICAÇÃO'!$C$2),"0000"))</f>
        <v/>
      </c>
      <c r="D298" t="str">
        <f>IF('B - PROJETOS E PROGRAMAS'!A301="","",'B - PROJETOS E PROGRAMAS'!A301)</f>
        <v/>
      </c>
      <c r="E298" t="str">
        <f>TEXT(IF('B - PROJETOS E PROGRAMAS'!B301="","",'B - PROJETOS E PROGRAMAS'!B301),"DD/MM/AAAA")</f>
        <v/>
      </c>
      <c r="F298" t="str">
        <f>TEXT(IF('B - PROJETOS E PROGRAMAS'!C301="","",'B - PROJETOS E PROGRAMAS'!C301),"DD/MM/AAAA")</f>
        <v/>
      </c>
      <c r="G298" t="str">
        <f>IF(OR('B - PROJETOS E PROGRAMAS'!D301="SIM",'B - PROJETOS E PROGRAMAS'!D301="S"),"S",IF(OR('B - PROJETOS E PROGRAMAS'!D301="NÃO",'B - PROJETOS E PROGRAMAS'!D301="N"),"N",""))</f>
        <v/>
      </c>
      <c r="H298" t="str">
        <f>TEXT(IF('B - PROJETOS E PROGRAMAS'!A301="","",'B - PROJETOS E PROGRAMAS'!AB301),"0,00")</f>
        <v/>
      </c>
      <c r="I298" t="str">
        <f>TEXT(IF('B - PROJETOS E PROGRAMAS'!A301="","",'B - PROJETOS E PROGRAMAS'!AC301),"0,00")</f>
        <v/>
      </c>
      <c r="J298" t="str">
        <f>TEXT(IF('B - PROJETOS E PROGRAMAS'!A301="","",'B - PROJETOS E PROGRAMAS'!AD301),"0,00")</f>
        <v/>
      </c>
      <c r="K298" t="str">
        <f>TEXT(IF('B - PROJETOS E PROGRAMAS'!A301="","",'B - PROJETOS E PROGRAMAS'!AE301),"0,00")</f>
        <v/>
      </c>
    </row>
    <row r="299" spans="1:11">
      <c r="A299" t="str">
        <f>IF(D299="","",IF('A - IDENTIFICAÇÃO'!$C$7="","",'A - IDENTIFICAÇÃO'!$C$7))</f>
        <v/>
      </c>
      <c r="B299" t="str">
        <f>IF(D299="","",IF('A - IDENTIFICAÇÃO'!$P$15="","",'A - IDENTIFICAÇÃO'!$P$15))</f>
        <v/>
      </c>
      <c r="C299" t="str">
        <f>IF(D299="","",TEXT(IF('A - IDENTIFICAÇÃO'!$C$2="","",'A - IDENTIFICAÇÃO'!$C$2),"0000"))</f>
        <v/>
      </c>
      <c r="D299" t="str">
        <f>IF('B - PROJETOS E PROGRAMAS'!A302="","",'B - PROJETOS E PROGRAMAS'!A302)</f>
        <v/>
      </c>
      <c r="E299" t="str">
        <f>TEXT(IF('B - PROJETOS E PROGRAMAS'!B302="","",'B - PROJETOS E PROGRAMAS'!B302),"DD/MM/AAAA")</f>
        <v/>
      </c>
      <c r="F299" t="str">
        <f>TEXT(IF('B - PROJETOS E PROGRAMAS'!C302="","",'B - PROJETOS E PROGRAMAS'!C302),"DD/MM/AAAA")</f>
        <v/>
      </c>
      <c r="G299" t="str">
        <f>IF(OR('B - PROJETOS E PROGRAMAS'!D302="SIM",'B - PROJETOS E PROGRAMAS'!D302="S"),"S",IF(OR('B - PROJETOS E PROGRAMAS'!D302="NÃO",'B - PROJETOS E PROGRAMAS'!D302="N"),"N",""))</f>
        <v/>
      </c>
      <c r="H299" t="str">
        <f>TEXT(IF('B - PROJETOS E PROGRAMAS'!A302="","",'B - PROJETOS E PROGRAMAS'!AB302),"0,00")</f>
        <v/>
      </c>
      <c r="I299" t="str">
        <f>TEXT(IF('B - PROJETOS E PROGRAMAS'!A302="","",'B - PROJETOS E PROGRAMAS'!AC302),"0,00")</f>
        <v/>
      </c>
      <c r="J299" t="str">
        <f>TEXT(IF('B - PROJETOS E PROGRAMAS'!A302="","",'B - PROJETOS E PROGRAMAS'!AD302),"0,00")</f>
        <v/>
      </c>
      <c r="K299" t="str">
        <f>TEXT(IF('B - PROJETOS E PROGRAMAS'!A302="","",'B - PROJETOS E PROGRAMAS'!AE302),"0,00")</f>
        <v/>
      </c>
    </row>
    <row r="300" spans="1:11">
      <c r="A300" t="str">
        <f>IF(D300="","",IF('A - IDENTIFICAÇÃO'!$C$7="","",'A - IDENTIFICAÇÃO'!$C$7))</f>
        <v/>
      </c>
      <c r="B300" t="str">
        <f>IF(D300="","",IF('A - IDENTIFICAÇÃO'!$P$15="","",'A - IDENTIFICAÇÃO'!$P$15))</f>
        <v/>
      </c>
      <c r="C300" t="str">
        <f>IF(D300="","",TEXT(IF('A - IDENTIFICAÇÃO'!$C$2="","",'A - IDENTIFICAÇÃO'!$C$2),"0000"))</f>
        <v/>
      </c>
      <c r="D300" t="str">
        <f>IF('B - PROJETOS E PROGRAMAS'!A303="","",'B - PROJETOS E PROGRAMAS'!A303)</f>
        <v/>
      </c>
      <c r="E300" t="str">
        <f>TEXT(IF('B - PROJETOS E PROGRAMAS'!B303="","",'B - PROJETOS E PROGRAMAS'!B303),"DD/MM/AAAA")</f>
        <v/>
      </c>
      <c r="F300" t="str">
        <f>TEXT(IF('B - PROJETOS E PROGRAMAS'!C303="","",'B - PROJETOS E PROGRAMAS'!C303),"DD/MM/AAAA")</f>
        <v/>
      </c>
      <c r="G300" t="str">
        <f>IF(OR('B - PROJETOS E PROGRAMAS'!D303="SIM",'B - PROJETOS E PROGRAMAS'!D303="S"),"S",IF(OR('B - PROJETOS E PROGRAMAS'!D303="NÃO",'B - PROJETOS E PROGRAMAS'!D303="N"),"N",""))</f>
        <v/>
      </c>
      <c r="H300" t="str">
        <f>TEXT(IF('B - PROJETOS E PROGRAMAS'!A303="","",'B - PROJETOS E PROGRAMAS'!AB303),"0,00")</f>
        <v/>
      </c>
      <c r="I300" t="str">
        <f>TEXT(IF('B - PROJETOS E PROGRAMAS'!A303="","",'B - PROJETOS E PROGRAMAS'!AC303),"0,00")</f>
        <v/>
      </c>
      <c r="J300" t="str">
        <f>TEXT(IF('B - PROJETOS E PROGRAMAS'!A303="","",'B - PROJETOS E PROGRAMAS'!AD303),"0,00")</f>
        <v/>
      </c>
      <c r="K300" t="str">
        <f>TEXT(IF('B - PROJETOS E PROGRAMAS'!A303="","",'B - PROJETOS E PROGRAMAS'!AE303),"0,00")</f>
        <v/>
      </c>
    </row>
    <row r="301" spans="1:11">
      <c r="A301" t="str">
        <f>IF(D301="","",IF('A - IDENTIFICAÇÃO'!$C$7="","",'A - IDENTIFICAÇÃO'!$C$7))</f>
        <v/>
      </c>
      <c r="B301" t="str">
        <f>IF(D301="","",IF('A - IDENTIFICAÇÃO'!$P$15="","",'A - IDENTIFICAÇÃO'!$P$15))</f>
        <v/>
      </c>
      <c r="C301" t="str">
        <f>IF(D301="","",TEXT(IF('A - IDENTIFICAÇÃO'!$C$2="","",'A - IDENTIFICAÇÃO'!$C$2),"0000"))</f>
        <v/>
      </c>
      <c r="D301" t="str">
        <f>IF('B - PROJETOS E PROGRAMAS'!A304="","",'B - PROJETOS E PROGRAMAS'!A304)</f>
        <v/>
      </c>
      <c r="E301" t="str">
        <f>TEXT(IF('B - PROJETOS E PROGRAMAS'!B304="","",'B - PROJETOS E PROGRAMAS'!B304),"DD/MM/AAAA")</f>
        <v/>
      </c>
      <c r="F301" t="str">
        <f>TEXT(IF('B - PROJETOS E PROGRAMAS'!C304="","",'B - PROJETOS E PROGRAMAS'!C304),"DD/MM/AAAA")</f>
        <v/>
      </c>
      <c r="G301" t="str">
        <f>IF(OR('B - PROJETOS E PROGRAMAS'!D304="SIM",'B - PROJETOS E PROGRAMAS'!D304="S"),"S",IF(OR('B - PROJETOS E PROGRAMAS'!D304="NÃO",'B - PROJETOS E PROGRAMAS'!D304="N"),"N",""))</f>
        <v/>
      </c>
      <c r="H301" t="str">
        <f>TEXT(IF('B - PROJETOS E PROGRAMAS'!A304="","",'B - PROJETOS E PROGRAMAS'!AB304),"0,00")</f>
        <v/>
      </c>
      <c r="I301" t="str">
        <f>TEXT(IF('B - PROJETOS E PROGRAMAS'!A304="","",'B - PROJETOS E PROGRAMAS'!AC304),"0,00")</f>
        <v/>
      </c>
      <c r="J301" t="str">
        <f>TEXT(IF('B - PROJETOS E PROGRAMAS'!A304="","",'B - PROJETOS E PROGRAMAS'!AD304),"0,00")</f>
        <v/>
      </c>
      <c r="K301" t="str">
        <f>TEXT(IF('B - PROJETOS E PROGRAMAS'!A304="","",'B - PROJETOS E PROGRAMAS'!AE304),"0,00")</f>
        <v/>
      </c>
    </row>
    <row r="302" spans="1:11">
      <c r="A302" t="str">
        <f>IF(D302="","",IF('A - IDENTIFICAÇÃO'!$C$7="","",'A - IDENTIFICAÇÃO'!$C$7))</f>
        <v/>
      </c>
      <c r="B302" t="str">
        <f>IF(D302="","",IF('A - IDENTIFICAÇÃO'!$P$15="","",'A - IDENTIFICAÇÃO'!$P$15))</f>
        <v/>
      </c>
      <c r="C302" t="str">
        <f>IF(D302="","",TEXT(IF('A - IDENTIFICAÇÃO'!$C$2="","",'A - IDENTIFICAÇÃO'!$C$2),"0000"))</f>
        <v/>
      </c>
      <c r="D302" t="str">
        <f>IF('B - PROJETOS E PROGRAMAS'!A305="","",'B - PROJETOS E PROGRAMAS'!A305)</f>
        <v/>
      </c>
      <c r="E302" t="str">
        <f>TEXT(IF('B - PROJETOS E PROGRAMAS'!B305="","",'B - PROJETOS E PROGRAMAS'!B305),"DD/MM/AAAA")</f>
        <v/>
      </c>
      <c r="F302" t="str">
        <f>TEXT(IF('B - PROJETOS E PROGRAMAS'!C305="","",'B - PROJETOS E PROGRAMAS'!C305),"DD/MM/AAAA")</f>
        <v/>
      </c>
      <c r="G302" t="str">
        <f>IF(OR('B - PROJETOS E PROGRAMAS'!D305="SIM",'B - PROJETOS E PROGRAMAS'!D305="S"),"S",IF(OR('B - PROJETOS E PROGRAMAS'!D305="NÃO",'B - PROJETOS E PROGRAMAS'!D305="N"),"N",""))</f>
        <v/>
      </c>
      <c r="H302" t="str">
        <f>TEXT(IF('B - PROJETOS E PROGRAMAS'!A305="","",'B - PROJETOS E PROGRAMAS'!AB305),"0,00")</f>
        <v/>
      </c>
      <c r="I302" t="str">
        <f>TEXT(IF('B - PROJETOS E PROGRAMAS'!A305="","",'B - PROJETOS E PROGRAMAS'!AC305),"0,00")</f>
        <v/>
      </c>
      <c r="J302" t="str">
        <f>TEXT(IF('B - PROJETOS E PROGRAMAS'!A305="","",'B - PROJETOS E PROGRAMAS'!AD305),"0,00")</f>
        <v/>
      </c>
      <c r="K302" t="str">
        <f>TEXT(IF('B - PROJETOS E PROGRAMAS'!A305="","",'B - PROJETOS E PROGRAMAS'!AE305),"0,00")</f>
        <v/>
      </c>
    </row>
    <row r="303" spans="1:11">
      <c r="A303" t="str">
        <f>IF(D303="","",IF('A - IDENTIFICAÇÃO'!$C$7="","",'A - IDENTIFICAÇÃO'!$C$7))</f>
        <v/>
      </c>
      <c r="B303" t="str">
        <f>IF(D303="","",IF('A - IDENTIFICAÇÃO'!$P$15="","",'A - IDENTIFICAÇÃO'!$P$15))</f>
        <v/>
      </c>
      <c r="C303" t="str">
        <f>IF(D303="","",TEXT(IF('A - IDENTIFICAÇÃO'!$C$2="","",'A - IDENTIFICAÇÃO'!$C$2),"0000"))</f>
        <v/>
      </c>
      <c r="D303" t="str">
        <f>IF('B - PROJETOS E PROGRAMAS'!A306="","",'B - PROJETOS E PROGRAMAS'!A306)</f>
        <v/>
      </c>
      <c r="E303" t="str">
        <f>TEXT(IF('B - PROJETOS E PROGRAMAS'!B306="","",'B - PROJETOS E PROGRAMAS'!B306),"DD/MM/AAAA")</f>
        <v/>
      </c>
      <c r="F303" t="str">
        <f>TEXT(IF('B - PROJETOS E PROGRAMAS'!C306="","",'B - PROJETOS E PROGRAMAS'!C306),"DD/MM/AAAA")</f>
        <v/>
      </c>
      <c r="G303" t="str">
        <f>IF(OR('B - PROJETOS E PROGRAMAS'!D306="SIM",'B - PROJETOS E PROGRAMAS'!D306="S"),"S",IF(OR('B - PROJETOS E PROGRAMAS'!D306="NÃO",'B - PROJETOS E PROGRAMAS'!D306="N"),"N",""))</f>
        <v/>
      </c>
      <c r="H303" t="str">
        <f>TEXT(IF('B - PROJETOS E PROGRAMAS'!A306="","",'B - PROJETOS E PROGRAMAS'!AB306),"0,00")</f>
        <v/>
      </c>
      <c r="I303" t="str">
        <f>TEXT(IF('B - PROJETOS E PROGRAMAS'!A306="","",'B - PROJETOS E PROGRAMAS'!AC306),"0,00")</f>
        <v/>
      </c>
      <c r="J303" t="str">
        <f>TEXT(IF('B - PROJETOS E PROGRAMAS'!A306="","",'B - PROJETOS E PROGRAMAS'!AD306),"0,00")</f>
        <v/>
      </c>
      <c r="K303" t="str">
        <f>TEXT(IF('B - PROJETOS E PROGRAMAS'!A306="","",'B - PROJETOS E PROGRAMAS'!AE306),"0,00")</f>
        <v/>
      </c>
    </row>
    <row r="304" spans="1:11">
      <c r="A304" t="str">
        <f>IF(D304="","",IF('A - IDENTIFICAÇÃO'!$C$7="","",'A - IDENTIFICAÇÃO'!$C$7))</f>
        <v/>
      </c>
      <c r="B304" t="str">
        <f>IF(D304="","",IF('A - IDENTIFICAÇÃO'!$P$15="","",'A - IDENTIFICAÇÃO'!$P$15))</f>
        <v/>
      </c>
      <c r="C304" t="str">
        <f>IF(D304="","",TEXT(IF('A - IDENTIFICAÇÃO'!$C$2="","",'A - IDENTIFICAÇÃO'!$C$2),"0000"))</f>
        <v/>
      </c>
      <c r="D304" t="str">
        <f>IF('B - PROJETOS E PROGRAMAS'!A307="","",'B - PROJETOS E PROGRAMAS'!A307)</f>
        <v/>
      </c>
      <c r="E304" t="str">
        <f>TEXT(IF('B - PROJETOS E PROGRAMAS'!B307="","",'B - PROJETOS E PROGRAMAS'!B307),"DD/MM/AAAA")</f>
        <v/>
      </c>
      <c r="F304" t="str">
        <f>TEXT(IF('B - PROJETOS E PROGRAMAS'!C307="","",'B - PROJETOS E PROGRAMAS'!C307),"DD/MM/AAAA")</f>
        <v/>
      </c>
      <c r="G304" t="str">
        <f>IF(OR('B - PROJETOS E PROGRAMAS'!D307="SIM",'B - PROJETOS E PROGRAMAS'!D307="S"),"S",IF(OR('B - PROJETOS E PROGRAMAS'!D307="NÃO",'B - PROJETOS E PROGRAMAS'!D307="N"),"N",""))</f>
        <v/>
      </c>
      <c r="H304" t="str">
        <f>TEXT(IF('B - PROJETOS E PROGRAMAS'!A307="","",'B - PROJETOS E PROGRAMAS'!AB307),"0,00")</f>
        <v/>
      </c>
      <c r="I304" t="str">
        <f>TEXT(IF('B - PROJETOS E PROGRAMAS'!A307="","",'B - PROJETOS E PROGRAMAS'!AC307),"0,00")</f>
        <v/>
      </c>
      <c r="J304" t="str">
        <f>TEXT(IF('B - PROJETOS E PROGRAMAS'!A307="","",'B - PROJETOS E PROGRAMAS'!AD307),"0,00")</f>
        <v/>
      </c>
      <c r="K304" t="str">
        <f>TEXT(IF('B - PROJETOS E PROGRAMAS'!A307="","",'B - PROJETOS E PROGRAMAS'!AE307),"0,00")</f>
        <v/>
      </c>
    </row>
    <row r="305" spans="1:11">
      <c r="A305" t="str">
        <f>IF(D305="","",IF('A - IDENTIFICAÇÃO'!$C$7="","",'A - IDENTIFICAÇÃO'!$C$7))</f>
        <v/>
      </c>
      <c r="B305" t="str">
        <f>IF(D305="","",IF('A - IDENTIFICAÇÃO'!$P$15="","",'A - IDENTIFICAÇÃO'!$P$15))</f>
        <v/>
      </c>
      <c r="C305" t="str">
        <f>IF(D305="","",TEXT(IF('A - IDENTIFICAÇÃO'!$C$2="","",'A - IDENTIFICAÇÃO'!$C$2),"0000"))</f>
        <v/>
      </c>
      <c r="D305" t="str">
        <f>IF('B - PROJETOS E PROGRAMAS'!A308="","",'B - PROJETOS E PROGRAMAS'!A308)</f>
        <v/>
      </c>
      <c r="E305" t="str">
        <f>TEXT(IF('B - PROJETOS E PROGRAMAS'!B308="","",'B - PROJETOS E PROGRAMAS'!B308),"DD/MM/AAAA")</f>
        <v/>
      </c>
      <c r="F305" t="str">
        <f>TEXT(IF('B - PROJETOS E PROGRAMAS'!C308="","",'B - PROJETOS E PROGRAMAS'!C308),"DD/MM/AAAA")</f>
        <v/>
      </c>
      <c r="G305" t="str">
        <f>IF(OR('B - PROJETOS E PROGRAMAS'!D308="SIM",'B - PROJETOS E PROGRAMAS'!D308="S"),"S",IF(OR('B - PROJETOS E PROGRAMAS'!D308="NÃO",'B - PROJETOS E PROGRAMAS'!D308="N"),"N",""))</f>
        <v/>
      </c>
      <c r="H305" t="str">
        <f>TEXT(IF('B - PROJETOS E PROGRAMAS'!A308="","",'B - PROJETOS E PROGRAMAS'!AB308),"0,00")</f>
        <v/>
      </c>
      <c r="I305" t="str">
        <f>TEXT(IF('B - PROJETOS E PROGRAMAS'!A308="","",'B - PROJETOS E PROGRAMAS'!AC308),"0,00")</f>
        <v/>
      </c>
      <c r="J305" t="str">
        <f>TEXT(IF('B - PROJETOS E PROGRAMAS'!A308="","",'B - PROJETOS E PROGRAMAS'!AD308),"0,00")</f>
        <v/>
      </c>
      <c r="K305" t="str">
        <f>TEXT(IF('B - PROJETOS E PROGRAMAS'!A308="","",'B - PROJETOS E PROGRAMAS'!AE308),"0,00")</f>
        <v/>
      </c>
    </row>
    <row r="306" spans="1:11">
      <c r="A306" t="str">
        <f>IF(D306="","",IF('A - IDENTIFICAÇÃO'!$C$7="","",'A - IDENTIFICAÇÃO'!$C$7))</f>
        <v/>
      </c>
      <c r="B306" t="str">
        <f>IF(D306="","",IF('A - IDENTIFICAÇÃO'!$P$15="","",'A - IDENTIFICAÇÃO'!$P$15))</f>
        <v/>
      </c>
      <c r="C306" t="str">
        <f>IF(D306="","",TEXT(IF('A - IDENTIFICAÇÃO'!$C$2="","",'A - IDENTIFICAÇÃO'!$C$2),"0000"))</f>
        <v/>
      </c>
      <c r="D306" t="str">
        <f>IF('B - PROJETOS E PROGRAMAS'!A309="","",'B - PROJETOS E PROGRAMAS'!A309)</f>
        <v/>
      </c>
      <c r="E306" t="str">
        <f>TEXT(IF('B - PROJETOS E PROGRAMAS'!B309="","",'B - PROJETOS E PROGRAMAS'!B309),"DD/MM/AAAA")</f>
        <v/>
      </c>
      <c r="F306" t="str">
        <f>TEXT(IF('B - PROJETOS E PROGRAMAS'!C309="","",'B - PROJETOS E PROGRAMAS'!C309),"DD/MM/AAAA")</f>
        <v/>
      </c>
      <c r="G306" t="str">
        <f>IF(OR('B - PROJETOS E PROGRAMAS'!D309="SIM",'B - PROJETOS E PROGRAMAS'!D309="S"),"S",IF(OR('B - PROJETOS E PROGRAMAS'!D309="NÃO",'B - PROJETOS E PROGRAMAS'!D309="N"),"N",""))</f>
        <v/>
      </c>
      <c r="H306" t="str">
        <f>TEXT(IF('B - PROJETOS E PROGRAMAS'!A309="","",'B - PROJETOS E PROGRAMAS'!AB309),"0,00")</f>
        <v/>
      </c>
      <c r="I306" t="str">
        <f>TEXT(IF('B - PROJETOS E PROGRAMAS'!A309="","",'B - PROJETOS E PROGRAMAS'!AC309),"0,00")</f>
        <v/>
      </c>
      <c r="J306" t="str">
        <f>TEXT(IF('B - PROJETOS E PROGRAMAS'!A309="","",'B - PROJETOS E PROGRAMAS'!AD309),"0,00")</f>
        <v/>
      </c>
      <c r="K306" t="str">
        <f>TEXT(IF('B - PROJETOS E PROGRAMAS'!A309="","",'B - PROJETOS E PROGRAMAS'!AE309),"0,00")</f>
        <v/>
      </c>
    </row>
    <row r="307" spans="1:11">
      <c r="A307" t="str">
        <f>IF(D307="","",IF('A - IDENTIFICAÇÃO'!$C$7="","",'A - IDENTIFICAÇÃO'!$C$7))</f>
        <v/>
      </c>
      <c r="B307" t="str">
        <f>IF(D307="","",IF('A - IDENTIFICAÇÃO'!$P$15="","",'A - IDENTIFICAÇÃO'!$P$15))</f>
        <v/>
      </c>
      <c r="C307" t="str">
        <f>IF(D307="","",TEXT(IF('A - IDENTIFICAÇÃO'!$C$2="","",'A - IDENTIFICAÇÃO'!$C$2),"0000"))</f>
        <v/>
      </c>
      <c r="D307" t="str">
        <f>IF('B - PROJETOS E PROGRAMAS'!A310="","",'B - PROJETOS E PROGRAMAS'!A310)</f>
        <v/>
      </c>
      <c r="E307" t="str">
        <f>TEXT(IF('B - PROJETOS E PROGRAMAS'!B310="","",'B - PROJETOS E PROGRAMAS'!B310),"DD/MM/AAAA")</f>
        <v/>
      </c>
      <c r="F307" t="str">
        <f>TEXT(IF('B - PROJETOS E PROGRAMAS'!C310="","",'B - PROJETOS E PROGRAMAS'!C310),"DD/MM/AAAA")</f>
        <v/>
      </c>
      <c r="G307" t="str">
        <f>IF(OR('B - PROJETOS E PROGRAMAS'!D310="SIM",'B - PROJETOS E PROGRAMAS'!D310="S"),"S",IF(OR('B - PROJETOS E PROGRAMAS'!D310="NÃO",'B - PROJETOS E PROGRAMAS'!D310="N"),"N",""))</f>
        <v/>
      </c>
      <c r="H307" t="str">
        <f>TEXT(IF('B - PROJETOS E PROGRAMAS'!A310="","",'B - PROJETOS E PROGRAMAS'!AB310),"0,00")</f>
        <v/>
      </c>
      <c r="I307" t="str">
        <f>TEXT(IF('B - PROJETOS E PROGRAMAS'!A310="","",'B - PROJETOS E PROGRAMAS'!AC310),"0,00")</f>
        <v/>
      </c>
      <c r="J307" t="str">
        <f>TEXT(IF('B - PROJETOS E PROGRAMAS'!A310="","",'B - PROJETOS E PROGRAMAS'!AD310),"0,00")</f>
        <v/>
      </c>
      <c r="K307" t="str">
        <f>TEXT(IF('B - PROJETOS E PROGRAMAS'!A310="","",'B - PROJETOS E PROGRAMAS'!AE310),"0,00")</f>
        <v/>
      </c>
    </row>
    <row r="308" spans="1:11">
      <c r="A308" t="str">
        <f>IF(D308="","",IF('A - IDENTIFICAÇÃO'!$C$7="","",'A - IDENTIFICAÇÃO'!$C$7))</f>
        <v/>
      </c>
      <c r="B308" t="str">
        <f>IF(D308="","",IF('A - IDENTIFICAÇÃO'!$P$15="","",'A - IDENTIFICAÇÃO'!$P$15))</f>
        <v/>
      </c>
      <c r="C308" t="str">
        <f>IF(D308="","",TEXT(IF('A - IDENTIFICAÇÃO'!$C$2="","",'A - IDENTIFICAÇÃO'!$C$2),"0000"))</f>
        <v/>
      </c>
      <c r="D308" t="str">
        <f>IF('B - PROJETOS E PROGRAMAS'!A311="","",'B - PROJETOS E PROGRAMAS'!A311)</f>
        <v/>
      </c>
      <c r="E308" t="str">
        <f>TEXT(IF('B - PROJETOS E PROGRAMAS'!B311="","",'B - PROJETOS E PROGRAMAS'!B311),"DD/MM/AAAA")</f>
        <v/>
      </c>
      <c r="F308" t="str">
        <f>TEXT(IF('B - PROJETOS E PROGRAMAS'!C311="","",'B - PROJETOS E PROGRAMAS'!C311),"DD/MM/AAAA")</f>
        <v/>
      </c>
      <c r="G308" t="str">
        <f>IF(OR('B - PROJETOS E PROGRAMAS'!D311="SIM",'B - PROJETOS E PROGRAMAS'!D311="S"),"S",IF(OR('B - PROJETOS E PROGRAMAS'!D311="NÃO",'B - PROJETOS E PROGRAMAS'!D311="N"),"N",""))</f>
        <v/>
      </c>
      <c r="H308" t="str">
        <f>TEXT(IF('B - PROJETOS E PROGRAMAS'!A311="","",'B - PROJETOS E PROGRAMAS'!AB311),"0,00")</f>
        <v/>
      </c>
      <c r="I308" t="str">
        <f>TEXT(IF('B - PROJETOS E PROGRAMAS'!A311="","",'B - PROJETOS E PROGRAMAS'!AC311),"0,00")</f>
        <v/>
      </c>
      <c r="J308" t="str">
        <f>TEXT(IF('B - PROJETOS E PROGRAMAS'!A311="","",'B - PROJETOS E PROGRAMAS'!AD311),"0,00")</f>
        <v/>
      </c>
      <c r="K308" t="str">
        <f>TEXT(IF('B - PROJETOS E PROGRAMAS'!A311="","",'B - PROJETOS E PROGRAMAS'!AE311),"0,00")</f>
        <v/>
      </c>
    </row>
    <row r="309" spans="1:11">
      <c r="A309" t="str">
        <f>IF(D309="","",IF('A - IDENTIFICAÇÃO'!$C$7="","",'A - IDENTIFICAÇÃO'!$C$7))</f>
        <v/>
      </c>
      <c r="B309" t="str">
        <f>IF(D309="","",IF('A - IDENTIFICAÇÃO'!$P$15="","",'A - IDENTIFICAÇÃO'!$P$15))</f>
        <v/>
      </c>
      <c r="C309" t="str">
        <f>IF(D309="","",TEXT(IF('A - IDENTIFICAÇÃO'!$C$2="","",'A - IDENTIFICAÇÃO'!$C$2),"0000"))</f>
        <v/>
      </c>
      <c r="D309" t="str">
        <f>IF('B - PROJETOS E PROGRAMAS'!A312="","",'B - PROJETOS E PROGRAMAS'!A312)</f>
        <v/>
      </c>
      <c r="E309" t="str">
        <f>TEXT(IF('B - PROJETOS E PROGRAMAS'!B312="","",'B - PROJETOS E PROGRAMAS'!B312),"DD/MM/AAAA")</f>
        <v/>
      </c>
      <c r="F309" t="str">
        <f>TEXT(IF('B - PROJETOS E PROGRAMAS'!C312="","",'B - PROJETOS E PROGRAMAS'!C312),"DD/MM/AAAA")</f>
        <v/>
      </c>
      <c r="G309" t="str">
        <f>IF(OR('B - PROJETOS E PROGRAMAS'!D312="SIM",'B - PROJETOS E PROGRAMAS'!D312="S"),"S",IF(OR('B - PROJETOS E PROGRAMAS'!D312="NÃO",'B - PROJETOS E PROGRAMAS'!D312="N"),"N",""))</f>
        <v/>
      </c>
      <c r="H309" t="str">
        <f>TEXT(IF('B - PROJETOS E PROGRAMAS'!A312="","",'B - PROJETOS E PROGRAMAS'!AB312),"0,00")</f>
        <v/>
      </c>
      <c r="I309" t="str">
        <f>TEXT(IF('B - PROJETOS E PROGRAMAS'!A312="","",'B - PROJETOS E PROGRAMAS'!AC312),"0,00")</f>
        <v/>
      </c>
      <c r="J309" t="str">
        <f>TEXT(IF('B - PROJETOS E PROGRAMAS'!A312="","",'B - PROJETOS E PROGRAMAS'!AD312),"0,00")</f>
        <v/>
      </c>
      <c r="K309" t="str">
        <f>TEXT(IF('B - PROJETOS E PROGRAMAS'!A312="","",'B - PROJETOS E PROGRAMAS'!AE312),"0,00")</f>
        <v/>
      </c>
    </row>
    <row r="310" spans="1:11">
      <c r="A310" t="str">
        <f>IF(D310="","",IF('A - IDENTIFICAÇÃO'!$C$7="","",'A - IDENTIFICAÇÃO'!$C$7))</f>
        <v/>
      </c>
      <c r="B310" t="str">
        <f>IF(D310="","",IF('A - IDENTIFICAÇÃO'!$P$15="","",'A - IDENTIFICAÇÃO'!$P$15))</f>
        <v/>
      </c>
      <c r="C310" t="str">
        <f>IF(D310="","",TEXT(IF('A - IDENTIFICAÇÃO'!$C$2="","",'A - IDENTIFICAÇÃO'!$C$2),"0000"))</f>
        <v/>
      </c>
      <c r="D310" t="str">
        <f>IF('B - PROJETOS E PROGRAMAS'!A313="","",'B - PROJETOS E PROGRAMAS'!A313)</f>
        <v/>
      </c>
      <c r="E310" t="str">
        <f>TEXT(IF('B - PROJETOS E PROGRAMAS'!B313="","",'B - PROJETOS E PROGRAMAS'!B313),"DD/MM/AAAA")</f>
        <v/>
      </c>
      <c r="F310" t="str">
        <f>TEXT(IF('B - PROJETOS E PROGRAMAS'!C313="","",'B - PROJETOS E PROGRAMAS'!C313),"DD/MM/AAAA")</f>
        <v/>
      </c>
      <c r="G310" t="str">
        <f>IF(OR('B - PROJETOS E PROGRAMAS'!D313="SIM",'B - PROJETOS E PROGRAMAS'!D313="S"),"S",IF(OR('B - PROJETOS E PROGRAMAS'!D313="NÃO",'B - PROJETOS E PROGRAMAS'!D313="N"),"N",""))</f>
        <v/>
      </c>
      <c r="H310" t="str">
        <f>TEXT(IF('B - PROJETOS E PROGRAMAS'!A313="","",'B - PROJETOS E PROGRAMAS'!AB313),"0,00")</f>
        <v/>
      </c>
      <c r="I310" t="str">
        <f>TEXT(IF('B - PROJETOS E PROGRAMAS'!A313="","",'B - PROJETOS E PROGRAMAS'!AC313),"0,00")</f>
        <v/>
      </c>
      <c r="J310" t="str">
        <f>TEXT(IF('B - PROJETOS E PROGRAMAS'!A313="","",'B - PROJETOS E PROGRAMAS'!AD313),"0,00")</f>
        <v/>
      </c>
      <c r="K310" t="str">
        <f>TEXT(IF('B - PROJETOS E PROGRAMAS'!A313="","",'B - PROJETOS E PROGRAMAS'!AE313),"0,00")</f>
        <v/>
      </c>
    </row>
    <row r="311" spans="1:11">
      <c r="A311" t="str">
        <f>IF(D311="","",IF('A - IDENTIFICAÇÃO'!$C$7="","",'A - IDENTIFICAÇÃO'!$C$7))</f>
        <v/>
      </c>
      <c r="B311" t="str">
        <f>IF(D311="","",IF('A - IDENTIFICAÇÃO'!$P$15="","",'A - IDENTIFICAÇÃO'!$P$15))</f>
        <v/>
      </c>
      <c r="C311" t="str">
        <f>IF(D311="","",TEXT(IF('A - IDENTIFICAÇÃO'!$C$2="","",'A - IDENTIFICAÇÃO'!$C$2),"0000"))</f>
        <v/>
      </c>
      <c r="D311" t="str">
        <f>IF('B - PROJETOS E PROGRAMAS'!A314="","",'B - PROJETOS E PROGRAMAS'!A314)</f>
        <v/>
      </c>
      <c r="E311" t="str">
        <f>TEXT(IF('B - PROJETOS E PROGRAMAS'!B314="","",'B - PROJETOS E PROGRAMAS'!B314),"DD/MM/AAAA")</f>
        <v/>
      </c>
      <c r="F311" t="str">
        <f>TEXT(IF('B - PROJETOS E PROGRAMAS'!C314="","",'B - PROJETOS E PROGRAMAS'!C314),"DD/MM/AAAA")</f>
        <v/>
      </c>
      <c r="G311" t="str">
        <f>IF(OR('B - PROJETOS E PROGRAMAS'!D314="SIM",'B - PROJETOS E PROGRAMAS'!D314="S"),"S",IF(OR('B - PROJETOS E PROGRAMAS'!D314="NÃO",'B - PROJETOS E PROGRAMAS'!D314="N"),"N",""))</f>
        <v/>
      </c>
      <c r="H311" t="str">
        <f>TEXT(IF('B - PROJETOS E PROGRAMAS'!A314="","",'B - PROJETOS E PROGRAMAS'!AB314),"0,00")</f>
        <v/>
      </c>
      <c r="I311" t="str">
        <f>TEXT(IF('B - PROJETOS E PROGRAMAS'!A314="","",'B - PROJETOS E PROGRAMAS'!AC314),"0,00")</f>
        <v/>
      </c>
      <c r="J311" t="str">
        <f>TEXT(IF('B - PROJETOS E PROGRAMAS'!A314="","",'B - PROJETOS E PROGRAMAS'!AD314),"0,00")</f>
        <v/>
      </c>
      <c r="K311" t="str">
        <f>TEXT(IF('B - PROJETOS E PROGRAMAS'!A314="","",'B - PROJETOS E PROGRAMAS'!AE314),"0,00")</f>
        <v/>
      </c>
    </row>
    <row r="312" spans="1:11">
      <c r="A312" t="str">
        <f>IF(D312="","",IF('A - IDENTIFICAÇÃO'!$C$7="","",'A - IDENTIFICAÇÃO'!$C$7))</f>
        <v/>
      </c>
      <c r="B312" t="str">
        <f>IF(D312="","",IF('A - IDENTIFICAÇÃO'!$P$15="","",'A - IDENTIFICAÇÃO'!$P$15))</f>
        <v/>
      </c>
      <c r="C312" t="str">
        <f>IF(D312="","",TEXT(IF('A - IDENTIFICAÇÃO'!$C$2="","",'A - IDENTIFICAÇÃO'!$C$2),"0000"))</f>
        <v/>
      </c>
      <c r="D312" t="str">
        <f>IF('B - PROJETOS E PROGRAMAS'!A315="","",'B - PROJETOS E PROGRAMAS'!A315)</f>
        <v/>
      </c>
      <c r="E312" t="str">
        <f>TEXT(IF('B - PROJETOS E PROGRAMAS'!B315="","",'B - PROJETOS E PROGRAMAS'!B315),"DD/MM/AAAA")</f>
        <v/>
      </c>
      <c r="F312" t="str">
        <f>TEXT(IF('B - PROJETOS E PROGRAMAS'!C315="","",'B - PROJETOS E PROGRAMAS'!C315),"DD/MM/AAAA")</f>
        <v/>
      </c>
      <c r="G312" t="str">
        <f>IF(OR('B - PROJETOS E PROGRAMAS'!D315="SIM",'B - PROJETOS E PROGRAMAS'!D315="S"),"S",IF(OR('B - PROJETOS E PROGRAMAS'!D315="NÃO",'B - PROJETOS E PROGRAMAS'!D315="N"),"N",""))</f>
        <v/>
      </c>
      <c r="H312" t="str">
        <f>TEXT(IF('B - PROJETOS E PROGRAMAS'!A315="","",'B - PROJETOS E PROGRAMAS'!AB315),"0,00")</f>
        <v/>
      </c>
      <c r="I312" t="str">
        <f>TEXT(IF('B - PROJETOS E PROGRAMAS'!A315="","",'B - PROJETOS E PROGRAMAS'!AC315),"0,00")</f>
        <v/>
      </c>
      <c r="J312" t="str">
        <f>TEXT(IF('B - PROJETOS E PROGRAMAS'!A315="","",'B - PROJETOS E PROGRAMAS'!AD315),"0,00")</f>
        <v/>
      </c>
      <c r="K312" t="str">
        <f>TEXT(IF('B - PROJETOS E PROGRAMAS'!A315="","",'B - PROJETOS E PROGRAMAS'!AE315),"0,00")</f>
        <v/>
      </c>
    </row>
    <row r="313" spans="1:11">
      <c r="A313" t="str">
        <f>IF(D313="","",IF('A - IDENTIFICAÇÃO'!$C$7="","",'A - IDENTIFICAÇÃO'!$C$7))</f>
        <v/>
      </c>
      <c r="B313" t="str">
        <f>IF(D313="","",IF('A - IDENTIFICAÇÃO'!$P$15="","",'A - IDENTIFICAÇÃO'!$P$15))</f>
        <v/>
      </c>
      <c r="C313" t="str">
        <f>IF(D313="","",TEXT(IF('A - IDENTIFICAÇÃO'!$C$2="","",'A - IDENTIFICAÇÃO'!$C$2),"0000"))</f>
        <v/>
      </c>
      <c r="D313" t="str">
        <f>IF('B - PROJETOS E PROGRAMAS'!A316="","",'B - PROJETOS E PROGRAMAS'!A316)</f>
        <v/>
      </c>
      <c r="E313" t="str">
        <f>TEXT(IF('B - PROJETOS E PROGRAMAS'!B316="","",'B - PROJETOS E PROGRAMAS'!B316),"DD/MM/AAAA")</f>
        <v/>
      </c>
      <c r="F313" t="str">
        <f>TEXT(IF('B - PROJETOS E PROGRAMAS'!C316="","",'B - PROJETOS E PROGRAMAS'!C316),"DD/MM/AAAA")</f>
        <v/>
      </c>
      <c r="G313" t="str">
        <f>IF(OR('B - PROJETOS E PROGRAMAS'!D316="SIM",'B - PROJETOS E PROGRAMAS'!D316="S"),"S",IF(OR('B - PROJETOS E PROGRAMAS'!D316="NÃO",'B - PROJETOS E PROGRAMAS'!D316="N"),"N",""))</f>
        <v/>
      </c>
      <c r="H313" t="str">
        <f>TEXT(IF('B - PROJETOS E PROGRAMAS'!A316="","",'B - PROJETOS E PROGRAMAS'!AB316),"0,00")</f>
        <v/>
      </c>
      <c r="I313" t="str">
        <f>TEXT(IF('B - PROJETOS E PROGRAMAS'!A316="","",'B - PROJETOS E PROGRAMAS'!AC316),"0,00")</f>
        <v/>
      </c>
      <c r="J313" t="str">
        <f>TEXT(IF('B - PROJETOS E PROGRAMAS'!A316="","",'B - PROJETOS E PROGRAMAS'!AD316),"0,00")</f>
        <v/>
      </c>
      <c r="K313" t="str">
        <f>TEXT(IF('B - PROJETOS E PROGRAMAS'!A316="","",'B - PROJETOS E PROGRAMAS'!AE316),"0,00")</f>
        <v/>
      </c>
    </row>
    <row r="314" spans="1:11">
      <c r="A314" t="str">
        <f>IF(D314="","",IF('A - IDENTIFICAÇÃO'!$C$7="","",'A - IDENTIFICAÇÃO'!$C$7))</f>
        <v/>
      </c>
      <c r="B314" t="str">
        <f>IF(D314="","",IF('A - IDENTIFICAÇÃO'!$P$15="","",'A - IDENTIFICAÇÃO'!$P$15))</f>
        <v/>
      </c>
      <c r="C314" t="str">
        <f>IF(D314="","",TEXT(IF('A - IDENTIFICAÇÃO'!$C$2="","",'A - IDENTIFICAÇÃO'!$C$2),"0000"))</f>
        <v/>
      </c>
      <c r="D314" t="str">
        <f>IF('B - PROJETOS E PROGRAMAS'!A317="","",'B - PROJETOS E PROGRAMAS'!A317)</f>
        <v/>
      </c>
      <c r="E314" t="str">
        <f>TEXT(IF('B - PROJETOS E PROGRAMAS'!B317="","",'B - PROJETOS E PROGRAMAS'!B317),"DD/MM/AAAA")</f>
        <v/>
      </c>
      <c r="F314" t="str">
        <f>TEXT(IF('B - PROJETOS E PROGRAMAS'!C317="","",'B - PROJETOS E PROGRAMAS'!C317),"DD/MM/AAAA")</f>
        <v/>
      </c>
      <c r="G314" t="str">
        <f>IF(OR('B - PROJETOS E PROGRAMAS'!D317="SIM",'B - PROJETOS E PROGRAMAS'!D317="S"),"S",IF(OR('B - PROJETOS E PROGRAMAS'!D317="NÃO",'B - PROJETOS E PROGRAMAS'!D317="N"),"N",""))</f>
        <v/>
      </c>
      <c r="H314" t="str">
        <f>TEXT(IF('B - PROJETOS E PROGRAMAS'!A317="","",'B - PROJETOS E PROGRAMAS'!AB317),"0,00")</f>
        <v/>
      </c>
      <c r="I314" t="str">
        <f>TEXT(IF('B - PROJETOS E PROGRAMAS'!A317="","",'B - PROJETOS E PROGRAMAS'!AC317),"0,00")</f>
        <v/>
      </c>
      <c r="J314" t="str">
        <f>TEXT(IF('B - PROJETOS E PROGRAMAS'!A317="","",'B - PROJETOS E PROGRAMAS'!AD317),"0,00")</f>
        <v/>
      </c>
      <c r="K314" t="str">
        <f>TEXT(IF('B - PROJETOS E PROGRAMAS'!A317="","",'B - PROJETOS E PROGRAMAS'!AE317),"0,00")</f>
        <v/>
      </c>
    </row>
    <row r="315" spans="1:11">
      <c r="A315" t="str">
        <f>IF(D315="","",IF('A - IDENTIFICAÇÃO'!$C$7="","",'A - IDENTIFICAÇÃO'!$C$7))</f>
        <v/>
      </c>
      <c r="B315" t="str">
        <f>IF(D315="","",IF('A - IDENTIFICAÇÃO'!$P$15="","",'A - IDENTIFICAÇÃO'!$P$15))</f>
        <v/>
      </c>
      <c r="C315" t="str">
        <f>IF(D315="","",TEXT(IF('A - IDENTIFICAÇÃO'!$C$2="","",'A - IDENTIFICAÇÃO'!$C$2),"0000"))</f>
        <v/>
      </c>
      <c r="D315" t="str">
        <f>IF('B - PROJETOS E PROGRAMAS'!A318="","",'B - PROJETOS E PROGRAMAS'!A318)</f>
        <v/>
      </c>
      <c r="E315" t="str">
        <f>TEXT(IF('B - PROJETOS E PROGRAMAS'!B318="","",'B - PROJETOS E PROGRAMAS'!B318),"DD/MM/AAAA")</f>
        <v/>
      </c>
      <c r="F315" t="str">
        <f>TEXT(IF('B - PROJETOS E PROGRAMAS'!C318="","",'B - PROJETOS E PROGRAMAS'!C318),"DD/MM/AAAA")</f>
        <v/>
      </c>
      <c r="G315" t="str">
        <f>IF(OR('B - PROJETOS E PROGRAMAS'!D318="SIM",'B - PROJETOS E PROGRAMAS'!D318="S"),"S",IF(OR('B - PROJETOS E PROGRAMAS'!D318="NÃO",'B - PROJETOS E PROGRAMAS'!D318="N"),"N",""))</f>
        <v/>
      </c>
      <c r="H315" t="str">
        <f>TEXT(IF('B - PROJETOS E PROGRAMAS'!A318="","",'B - PROJETOS E PROGRAMAS'!AB318),"0,00")</f>
        <v/>
      </c>
      <c r="I315" t="str">
        <f>TEXT(IF('B - PROJETOS E PROGRAMAS'!A318="","",'B - PROJETOS E PROGRAMAS'!AC318),"0,00")</f>
        <v/>
      </c>
      <c r="J315" t="str">
        <f>TEXT(IF('B - PROJETOS E PROGRAMAS'!A318="","",'B - PROJETOS E PROGRAMAS'!AD318),"0,00")</f>
        <v/>
      </c>
      <c r="K315" t="str">
        <f>TEXT(IF('B - PROJETOS E PROGRAMAS'!A318="","",'B - PROJETOS E PROGRAMAS'!AE318),"0,00")</f>
        <v/>
      </c>
    </row>
    <row r="316" spans="1:11">
      <c r="A316" t="str">
        <f>IF(D316="","",IF('A - IDENTIFICAÇÃO'!$C$7="","",'A - IDENTIFICAÇÃO'!$C$7))</f>
        <v/>
      </c>
      <c r="B316" t="str">
        <f>IF(D316="","",IF('A - IDENTIFICAÇÃO'!$P$15="","",'A - IDENTIFICAÇÃO'!$P$15))</f>
        <v/>
      </c>
      <c r="C316" t="str">
        <f>IF(D316="","",TEXT(IF('A - IDENTIFICAÇÃO'!$C$2="","",'A - IDENTIFICAÇÃO'!$C$2),"0000"))</f>
        <v/>
      </c>
      <c r="D316" t="str">
        <f>IF('B - PROJETOS E PROGRAMAS'!A319="","",'B - PROJETOS E PROGRAMAS'!A319)</f>
        <v/>
      </c>
      <c r="E316" t="str">
        <f>TEXT(IF('B - PROJETOS E PROGRAMAS'!B319="","",'B - PROJETOS E PROGRAMAS'!B319),"DD/MM/AAAA")</f>
        <v/>
      </c>
      <c r="F316" t="str">
        <f>TEXT(IF('B - PROJETOS E PROGRAMAS'!C319="","",'B - PROJETOS E PROGRAMAS'!C319),"DD/MM/AAAA")</f>
        <v/>
      </c>
      <c r="G316" t="str">
        <f>IF(OR('B - PROJETOS E PROGRAMAS'!D319="SIM",'B - PROJETOS E PROGRAMAS'!D319="S"),"S",IF(OR('B - PROJETOS E PROGRAMAS'!D319="NÃO",'B - PROJETOS E PROGRAMAS'!D319="N"),"N",""))</f>
        <v/>
      </c>
      <c r="H316" t="str">
        <f>TEXT(IF('B - PROJETOS E PROGRAMAS'!A319="","",'B - PROJETOS E PROGRAMAS'!AB319),"0,00")</f>
        <v/>
      </c>
      <c r="I316" t="str">
        <f>TEXT(IF('B - PROJETOS E PROGRAMAS'!A319="","",'B - PROJETOS E PROGRAMAS'!AC319),"0,00")</f>
        <v/>
      </c>
      <c r="J316" t="str">
        <f>TEXT(IF('B - PROJETOS E PROGRAMAS'!A319="","",'B - PROJETOS E PROGRAMAS'!AD319),"0,00")</f>
        <v/>
      </c>
      <c r="K316" t="str">
        <f>TEXT(IF('B - PROJETOS E PROGRAMAS'!A319="","",'B - PROJETOS E PROGRAMAS'!AE319),"0,00")</f>
        <v/>
      </c>
    </row>
    <row r="317" spans="1:11">
      <c r="A317" t="str">
        <f>IF(D317="","",IF('A - IDENTIFICAÇÃO'!$C$7="","",'A - IDENTIFICAÇÃO'!$C$7))</f>
        <v/>
      </c>
      <c r="B317" t="str">
        <f>IF(D317="","",IF('A - IDENTIFICAÇÃO'!$P$15="","",'A - IDENTIFICAÇÃO'!$P$15))</f>
        <v/>
      </c>
      <c r="C317" t="str">
        <f>IF(D317="","",TEXT(IF('A - IDENTIFICAÇÃO'!$C$2="","",'A - IDENTIFICAÇÃO'!$C$2),"0000"))</f>
        <v/>
      </c>
      <c r="D317" t="str">
        <f>IF('B - PROJETOS E PROGRAMAS'!A320="","",'B - PROJETOS E PROGRAMAS'!A320)</f>
        <v/>
      </c>
      <c r="E317" t="str">
        <f>TEXT(IF('B - PROJETOS E PROGRAMAS'!B320="","",'B - PROJETOS E PROGRAMAS'!B320),"DD/MM/AAAA")</f>
        <v/>
      </c>
      <c r="F317" t="str">
        <f>TEXT(IF('B - PROJETOS E PROGRAMAS'!C320="","",'B - PROJETOS E PROGRAMAS'!C320),"DD/MM/AAAA")</f>
        <v/>
      </c>
      <c r="G317" t="str">
        <f>IF(OR('B - PROJETOS E PROGRAMAS'!D320="SIM",'B - PROJETOS E PROGRAMAS'!D320="S"),"S",IF(OR('B - PROJETOS E PROGRAMAS'!D320="NÃO",'B - PROJETOS E PROGRAMAS'!D320="N"),"N",""))</f>
        <v/>
      </c>
      <c r="H317" t="str">
        <f>TEXT(IF('B - PROJETOS E PROGRAMAS'!A320="","",'B - PROJETOS E PROGRAMAS'!AB320),"0,00")</f>
        <v/>
      </c>
      <c r="I317" t="str">
        <f>TEXT(IF('B - PROJETOS E PROGRAMAS'!A320="","",'B - PROJETOS E PROGRAMAS'!AC320),"0,00")</f>
        <v/>
      </c>
      <c r="J317" t="str">
        <f>TEXT(IF('B - PROJETOS E PROGRAMAS'!A320="","",'B - PROJETOS E PROGRAMAS'!AD320),"0,00")</f>
        <v/>
      </c>
      <c r="K317" t="str">
        <f>TEXT(IF('B - PROJETOS E PROGRAMAS'!A320="","",'B - PROJETOS E PROGRAMAS'!AE320),"0,00")</f>
        <v/>
      </c>
    </row>
    <row r="318" spans="1:11">
      <c r="A318" t="str">
        <f>IF(D318="","",IF('A - IDENTIFICAÇÃO'!$C$7="","",'A - IDENTIFICAÇÃO'!$C$7))</f>
        <v/>
      </c>
      <c r="B318" t="str">
        <f>IF(D318="","",IF('A - IDENTIFICAÇÃO'!$P$15="","",'A - IDENTIFICAÇÃO'!$P$15))</f>
        <v/>
      </c>
      <c r="C318" t="str">
        <f>IF(D318="","",TEXT(IF('A - IDENTIFICAÇÃO'!$C$2="","",'A - IDENTIFICAÇÃO'!$C$2),"0000"))</f>
        <v/>
      </c>
      <c r="D318" t="str">
        <f>IF('B - PROJETOS E PROGRAMAS'!A321="","",'B - PROJETOS E PROGRAMAS'!A321)</f>
        <v/>
      </c>
      <c r="E318" t="str">
        <f>TEXT(IF('B - PROJETOS E PROGRAMAS'!B321="","",'B - PROJETOS E PROGRAMAS'!B321),"DD/MM/AAAA")</f>
        <v/>
      </c>
      <c r="F318" t="str">
        <f>TEXT(IF('B - PROJETOS E PROGRAMAS'!C321="","",'B - PROJETOS E PROGRAMAS'!C321),"DD/MM/AAAA")</f>
        <v/>
      </c>
      <c r="G318" t="str">
        <f>IF(OR('B - PROJETOS E PROGRAMAS'!D321="SIM",'B - PROJETOS E PROGRAMAS'!D321="S"),"S",IF(OR('B - PROJETOS E PROGRAMAS'!D321="NÃO",'B - PROJETOS E PROGRAMAS'!D321="N"),"N",""))</f>
        <v/>
      </c>
      <c r="H318" t="str">
        <f>TEXT(IF('B - PROJETOS E PROGRAMAS'!A321="","",'B - PROJETOS E PROGRAMAS'!AB321),"0,00")</f>
        <v/>
      </c>
      <c r="I318" t="str">
        <f>TEXT(IF('B - PROJETOS E PROGRAMAS'!A321="","",'B - PROJETOS E PROGRAMAS'!AC321),"0,00")</f>
        <v/>
      </c>
      <c r="J318" t="str">
        <f>TEXT(IF('B - PROJETOS E PROGRAMAS'!A321="","",'B - PROJETOS E PROGRAMAS'!AD321),"0,00")</f>
        <v/>
      </c>
      <c r="K318" t="str">
        <f>TEXT(IF('B - PROJETOS E PROGRAMAS'!A321="","",'B - PROJETOS E PROGRAMAS'!AE321),"0,00")</f>
        <v/>
      </c>
    </row>
    <row r="319" spans="1:11">
      <c r="A319" t="str">
        <f>IF(D319="","",IF('A - IDENTIFICAÇÃO'!$C$7="","",'A - IDENTIFICAÇÃO'!$C$7))</f>
        <v/>
      </c>
      <c r="B319" t="str">
        <f>IF(D319="","",IF('A - IDENTIFICAÇÃO'!$P$15="","",'A - IDENTIFICAÇÃO'!$P$15))</f>
        <v/>
      </c>
      <c r="C319" t="str">
        <f>IF(D319="","",TEXT(IF('A - IDENTIFICAÇÃO'!$C$2="","",'A - IDENTIFICAÇÃO'!$C$2),"0000"))</f>
        <v/>
      </c>
      <c r="D319" t="str">
        <f>IF('B - PROJETOS E PROGRAMAS'!A322="","",'B - PROJETOS E PROGRAMAS'!A322)</f>
        <v/>
      </c>
      <c r="E319" t="str">
        <f>TEXT(IF('B - PROJETOS E PROGRAMAS'!B322="","",'B - PROJETOS E PROGRAMAS'!B322),"DD/MM/AAAA")</f>
        <v/>
      </c>
      <c r="F319" t="str">
        <f>TEXT(IF('B - PROJETOS E PROGRAMAS'!C322="","",'B - PROJETOS E PROGRAMAS'!C322),"DD/MM/AAAA")</f>
        <v/>
      </c>
      <c r="G319" t="str">
        <f>IF(OR('B - PROJETOS E PROGRAMAS'!D322="SIM",'B - PROJETOS E PROGRAMAS'!D322="S"),"S",IF(OR('B - PROJETOS E PROGRAMAS'!D322="NÃO",'B - PROJETOS E PROGRAMAS'!D322="N"),"N",""))</f>
        <v/>
      </c>
      <c r="H319" t="str">
        <f>TEXT(IF('B - PROJETOS E PROGRAMAS'!A322="","",'B - PROJETOS E PROGRAMAS'!AB322),"0,00")</f>
        <v/>
      </c>
      <c r="I319" t="str">
        <f>TEXT(IF('B - PROJETOS E PROGRAMAS'!A322="","",'B - PROJETOS E PROGRAMAS'!AC322),"0,00")</f>
        <v/>
      </c>
      <c r="J319" t="str">
        <f>TEXT(IF('B - PROJETOS E PROGRAMAS'!A322="","",'B - PROJETOS E PROGRAMAS'!AD322),"0,00")</f>
        <v/>
      </c>
      <c r="K319" t="str">
        <f>TEXT(IF('B - PROJETOS E PROGRAMAS'!A322="","",'B - PROJETOS E PROGRAMAS'!AE322),"0,00")</f>
        <v/>
      </c>
    </row>
    <row r="320" spans="1:11">
      <c r="A320" t="str">
        <f>IF(D320="","",IF('A - IDENTIFICAÇÃO'!$C$7="","",'A - IDENTIFICAÇÃO'!$C$7))</f>
        <v/>
      </c>
      <c r="B320" t="str">
        <f>IF(D320="","",IF('A - IDENTIFICAÇÃO'!$P$15="","",'A - IDENTIFICAÇÃO'!$P$15))</f>
        <v/>
      </c>
      <c r="C320" t="str">
        <f>IF(D320="","",TEXT(IF('A - IDENTIFICAÇÃO'!$C$2="","",'A - IDENTIFICAÇÃO'!$C$2),"0000"))</f>
        <v/>
      </c>
      <c r="D320" t="str">
        <f>IF('B - PROJETOS E PROGRAMAS'!A323="","",'B - PROJETOS E PROGRAMAS'!A323)</f>
        <v/>
      </c>
      <c r="E320" t="str">
        <f>TEXT(IF('B - PROJETOS E PROGRAMAS'!B323="","",'B - PROJETOS E PROGRAMAS'!B323),"DD/MM/AAAA")</f>
        <v/>
      </c>
      <c r="F320" t="str">
        <f>TEXT(IF('B - PROJETOS E PROGRAMAS'!C323="","",'B - PROJETOS E PROGRAMAS'!C323),"DD/MM/AAAA")</f>
        <v/>
      </c>
      <c r="G320" t="str">
        <f>IF(OR('B - PROJETOS E PROGRAMAS'!D323="SIM",'B - PROJETOS E PROGRAMAS'!D323="S"),"S",IF(OR('B - PROJETOS E PROGRAMAS'!D323="NÃO",'B - PROJETOS E PROGRAMAS'!D323="N"),"N",""))</f>
        <v/>
      </c>
      <c r="H320" t="str">
        <f>TEXT(IF('B - PROJETOS E PROGRAMAS'!A323="","",'B - PROJETOS E PROGRAMAS'!AB323),"0,00")</f>
        <v/>
      </c>
      <c r="I320" t="str">
        <f>TEXT(IF('B - PROJETOS E PROGRAMAS'!A323="","",'B - PROJETOS E PROGRAMAS'!AC323),"0,00")</f>
        <v/>
      </c>
      <c r="J320" t="str">
        <f>TEXT(IF('B - PROJETOS E PROGRAMAS'!A323="","",'B - PROJETOS E PROGRAMAS'!AD323),"0,00")</f>
        <v/>
      </c>
      <c r="K320" t="str">
        <f>TEXT(IF('B - PROJETOS E PROGRAMAS'!A323="","",'B - PROJETOS E PROGRAMAS'!AE323),"0,00")</f>
        <v/>
      </c>
    </row>
    <row r="321" spans="1:11">
      <c r="A321" t="str">
        <f>IF(D321="","",IF('A - IDENTIFICAÇÃO'!$C$7="","",'A - IDENTIFICAÇÃO'!$C$7))</f>
        <v/>
      </c>
      <c r="B321" t="str">
        <f>IF(D321="","",IF('A - IDENTIFICAÇÃO'!$P$15="","",'A - IDENTIFICAÇÃO'!$P$15))</f>
        <v/>
      </c>
      <c r="C321" t="str">
        <f>IF(D321="","",TEXT(IF('A - IDENTIFICAÇÃO'!$C$2="","",'A - IDENTIFICAÇÃO'!$C$2),"0000"))</f>
        <v/>
      </c>
      <c r="D321" t="str">
        <f>IF('B - PROJETOS E PROGRAMAS'!A324="","",'B - PROJETOS E PROGRAMAS'!A324)</f>
        <v/>
      </c>
      <c r="E321" t="str">
        <f>TEXT(IF('B - PROJETOS E PROGRAMAS'!B324="","",'B - PROJETOS E PROGRAMAS'!B324),"DD/MM/AAAA")</f>
        <v/>
      </c>
      <c r="F321" t="str">
        <f>TEXT(IF('B - PROJETOS E PROGRAMAS'!C324="","",'B - PROJETOS E PROGRAMAS'!C324),"DD/MM/AAAA")</f>
        <v/>
      </c>
      <c r="G321" t="str">
        <f>IF(OR('B - PROJETOS E PROGRAMAS'!D324="SIM",'B - PROJETOS E PROGRAMAS'!D324="S"),"S",IF(OR('B - PROJETOS E PROGRAMAS'!D324="NÃO",'B - PROJETOS E PROGRAMAS'!D324="N"),"N",""))</f>
        <v/>
      </c>
      <c r="H321" t="str">
        <f>TEXT(IF('B - PROJETOS E PROGRAMAS'!A324="","",'B - PROJETOS E PROGRAMAS'!AB324),"0,00")</f>
        <v/>
      </c>
      <c r="I321" t="str">
        <f>TEXT(IF('B - PROJETOS E PROGRAMAS'!A324="","",'B - PROJETOS E PROGRAMAS'!AC324),"0,00")</f>
        <v/>
      </c>
      <c r="J321" t="str">
        <f>TEXT(IF('B - PROJETOS E PROGRAMAS'!A324="","",'B - PROJETOS E PROGRAMAS'!AD324),"0,00")</f>
        <v/>
      </c>
      <c r="K321" t="str">
        <f>TEXT(IF('B - PROJETOS E PROGRAMAS'!A324="","",'B - PROJETOS E PROGRAMAS'!AE324),"0,00")</f>
        <v/>
      </c>
    </row>
    <row r="322" spans="1:11">
      <c r="A322" t="str">
        <f>IF(D322="","",IF('A - IDENTIFICAÇÃO'!$C$7="","",'A - IDENTIFICAÇÃO'!$C$7))</f>
        <v/>
      </c>
      <c r="B322" t="str">
        <f>IF(D322="","",IF('A - IDENTIFICAÇÃO'!$P$15="","",'A - IDENTIFICAÇÃO'!$P$15))</f>
        <v/>
      </c>
      <c r="C322" t="str">
        <f>IF(D322="","",TEXT(IF('A - IDENTIFICAÇÃO'!$C$2="","",'A - IDENTIFICAÇÃO'!$C$2),"0000"))</f>
        <v/>
      </c>
      <c r="D322" t="str">
        <f>IF('B - PROJETOS E PROGRAMAS'!A325="","",'B - PROJETOS E PROGRAMAS'!A325)</f>
        <v/>
      </c>
      <c r="E322" t="str">
        <f>TEXT(IF('B - PROJETOS E PROGRAMAS'!B325="","",'B - PROJETOS E PROGRAMAS'!B325),"DD/MM/AAAA")</f>
        <v/>
      </c>
      <c r="F322" t="str">
        <f>TEXT(IF('B - PROJETOS E PROGRAMAS'!C325="","",'B - PROJETOS E PROGRAMAS'!C325),"DD/MM/AAAA")</f>
        <v/>
      </c>
      <c r="G322" t="str">
        <f>IF(OR('B - PROJETOS E PROGRAMAS'!D325="SIM",'B - PROJETOS E PROGRAMAS'!D325="S"),"S",IF(OR('B - PROJETOS E PROGRAMAS'!D325="NÃO",'B - PROJETOS E PROGRAMAS'!D325="N"),"N",""))</f>
        <v/>
      </c>
      <c r="H322" t="str">
        <f>TEXT(IF('B - PROJETOS E PROGRAMAS'!A325="","",'B - PROJETOS E PROGRAMAS'!AB325),"0,00")</f>
        <v/>
      </c>
      <c r="I322" t="str">
        <f>TEXT(IF('B - PROJETOS E PROGRAMAS'!A325="","",'B - PROJETOS E PROGRAMAS'!AC325),"0,00")</f>
        <v/>
      </c>
      <c r="J322" t="str">
        <f>TEXT(IF('B - PROJETOS E PROGRAMAS'!A325="","",'B - PROJETOS E PROGRAMAS'!AD325),"0,00")</f>
        <v/>
      </c>
      <c r="K322" t="str">
        <f>TEXT(IF('B - PROJETOS E PROGRAMAS'!A325="","",'B - PROJETOS E PROGRAMAS'!AE325),"0,00")</f>
        <v/>
      </c>
    </row>
    <row r="323" spans="1:11">
      <c r="A323" t="str">
        <f>IF(D323="","",IF('A - IDENTIFICAÇÃO'!$C$7="","",'A - IDENTIFICAÇÃO'!$C$7))</f>
        <v/>
      </c>
      <c r="B323" t="str">
        <f>IF(D323="","",IF('A - IDENTIFICAÇÃO'!$P$15="","",'A - IDENTIFICAÇÃO'!$P$15))</f>
        <v/>
      </c>
      <c r="C323" t="str">
        <f>IF(D323="","",TEXT(IF('A - IDENTIFICAÇÃO'!$C$2="","",'A - IDENTIFICAÇÃO'!$C$2),"0000"))</f>
        <v/>
      </c>
      <c r="D323" t="str">
        <f>IF('B - PROJETOS E PROGRAMAS'!A326="","",'B - PROJETOS E PROGRAMAS'!A326)</f>
        <v/>
      </c>
      <c r="E323" t="str">
        <f>TEXT(IF('B - PROJETOS E PROGRAMAS'!B326="","",'B - PROJETOS E PROGRAMAS'!B326),"DD/MM/AAAA")</f>
        <v/>
      </c>
      <c r="F323" t="str">
        <f>TEXT(IF('B - PROJETOS E PROGRAMAS'!C326="","",'B - PROJETOS E PROGRAMAS'!C326),"DD/MM/AAAA")</f>
        <v/>
      </c>
      <c r="G323" t="str">
        <f>IF(OR('B - PROJETOS E PROGRAMAS'!D326="SIM",'B - PROJETOS E PROGRAMAS'!D326="S"),"S",IF(OR('B - PROJETOS E PROGRAMAS'!D326="NÃO",'B - PROJETOS E PROGRAMAS'!D326="N"),"N",""))</f>
        <v/>
      </c>
      <c r="H323" t="str">
        <f>TEXT(IF('B - PROJETOS E PROGRAMAS'!A326="","",'B - PROJETOS E PROGRAMAS'!AB326),"0,00")</f>
        <v/>
      </c>
      <c r="I323" t="str">
        <f>TEXT(IF('B - PROJETOS E PROGRAMAS'!A326="","",'B - PROJETOS E PROGRAMAS'!AC326),"0,00")</f>
        <v/>
      </c>
      <c r="J323" t="str">
        <f>TEXT(IF('B - PROJETOS E PROGRAMAS'!A326="","",'B - PROJETOS E PROGRAMAS'!AD326),"0,00")</f>
        <v/>
      </c>
      <c r="K323" t="str">
        <f>TEXT(IF('B - PROJETOS E PROGRAMAS'!A326="","",'B - PROJETOS E PROGRAMAS'!AE326),"0,00")</f>
        <v/>
      </c>
    </row>
    <row r="324" spans="1:11">
      <c r="A324" t="str">
        <f>IF(D324="","",IF('A - IDENTIFICAÇÃO'!$C$7="","",'A - IDENTIFICAÇÃO'!$C$7))</f>
        <v/>
      </c>
      <c r="B324" t="str">
        <f>IF(D324="","",IF('A - IDENTIFICAÇÃO'!$P$15="","",'A - IDENTIFICAÇÃO'!$P$15))</f>
        <v/>
      </c>
      <c r="C324" t="str">
        <f>IF(D324="","",TEXT(IF('A - IDENTIFICAÇÃO'!$C$2="","",'A - IDENTIFICAÇÃO'!$C$2),"0000"))</f>
        <v/>
      </c>
      <c r="D324" t="str">
        <f>IF('B - PROJETOS E PROGRAMAS'!A327="","",'B - PROJETOS E PROGRAMAS'!A327)</f>
        <v/>
      </c>
      <c r="E324" t="str">
        <f>TEXT(IF('B - PROJETOS E PROGRAMAS'!B327="","",'B - PROJETOS E PROGRAMAS'!B327),"DD/MM/AAAA")</f>
        <v/>
      </c>
      <c r="F324" t="str">
        <f>TEXT(IF('B - PROJETOS E PROGRAMAS'!C327="","",'B - PROJETOS E PROGRAMAS'!C327),"DD/MM/AAAA")</f>
        <v/>
      </c>
      <c r="G324" t="str">
        <f>IF(OR('B - PROJETOS E PROGRAMAS'!D327="SIM",'B - PROJETOS E PROGRAMAS'!D327="S"),"S",IF(OR('B - PROJETOS E PROGRAMAS'!D327="NÃO",'B - PROJETOS E PROGRAMAS'!D327="N"),"N",""))</f>
        <v/>
      </c>
      <c r="H324" t="str">
        <f>TEXT(IF('B - PROJETOS E PROGRAMAS'!A327="","",'B - PROJETOS E PROGRAMAS'!AB327),"0,00")</f>
        <v/>
      </c>
      <c r="I324" t="str">
        <f>TEXT(IF('B - PROJETOS E PROGRAMAS'!A327="","",'B - PROJETOS E PROGRAMAS'!AC327),"0,00")</f>
        <v/>
      </c>
      <c r="J324" t="str">
        <f>TEXT(IF('B - PROJETOS E PROGRAMAS'!A327="","",'B - PROJETOS E PROGRAMAS'!AD327),"0,00")</f>
        <v/>
      </c>
      <c r="K324" t="str">
        <f>TEXT(IF('B - PROJETOS E PROGRAMAS'!A327="","",'B - PROJETOS E PROGRAMAS'!AE327),"0,00")</f>
        <v/>
      </c>
    </row>
    <row r="325" spans="1:11">
      <c r="A325" t="str">
        <f>IF(D325="","",IF('A - IDENTIFICAÇÃO'!$C$7="","",'A - IDENTIFICAÇÃO'!$C$7))</f>
        <v/>
      </c>
      <c r="B325" t="str">
        <f>IF(D325="","",IF('A - IDENTIFICAÇÃO'!$P$15="","",'A - IDENTIFICAÇÃO'!$P$15))</f>
        <v/>
      </c>
      <c r="C325" t="str">
        <f>IF(D325="","",TEXT(IF('A - IDENTIFICAÇÃO'!$C$2="","",'A - IDENTIFICAÇÃO'!$C$2),"0000"))</f>
        <v/>
      </c>
      <c r="D325" t="str">
        <f>IF('B - PROJETOS E PROGRAMAS'!A328="","",'B - PROJETOS E PROGRAMAS'!A328)</f>
        <v/>
      </c>
      <c r="E325" t="str">
        <f>TEXT(IF('B - PROJETOS E PROGRAMAS'!B328="","",'B - PROJETOS E PROGRAMAS'!B328),"DD/MM/AAAA")</f>
        <v/>
      </c>
      <c r="F325" t="str">
        <f>TEXT(IF('B - PROJETOS E PROGRAMAS'!C328="","",'B - PROJETOS E PROGRAMAS'!C328),"DD/MM/AAAA")</f>
        <v/>
      </c>
      <c r="G325" t="str">
        <f>IF(OR('B - PROJETOS E PROGRAMAS'!D328="SIM",'B - PROJETOS E PROGRAMAS'!D328="S"),"S",IF(OR('B - PROJETOS E PROGRAMAS'!D328="NÃO",'B - PROJETOS E PROGRAMAS'!D328="N"),"N",""))</f>
        <v/>
      </c>
      <c r="H325" t="str">
        <f>TEXT(IF('B - PROJETOS E PROGRAMAS'!A328="","",'B - PROJETOS E PROGRAMAS'!AB328),"0,00")</f>
        <v/>
      </c>
      <c r="I325" t="str">
        <f>TEXT(IF('B - PROJETOS E PROGRAMAS'!A328="","",'B - PROJETOS E PROGRAMAS'!AC328),"0,00")</f>
        <v/>
      </c>
      <c r="J325" t="str">
        <f>TEXT(IF('B - PROJETOS E PROGRAMAS'!A328="","",'B - PROJETOS E PROGRAMAS'!AD328),"0,00")</f>
        <v/>
      </c>
      <c r="K325" t="str">
        <f>TEXT(IF('B - PROJETOS E PROGRAMAS'!A328="","",'B - PROJETOS E PROGRAMAS'!AE328),"0,00")</f>
        <v/>
      </c>
    </row>
    <row r="326" spans="1:11">
      <c r="A326" t="str">
        <f>IF(D326="","",IF('A - IDENTIFICAÇÃO'!$C$7="","",'A - IDENTIFICAÇÃO'!$C$7))</f>
        <v/>
      </c>
      <c r="B326" t="str">
        <f>IF(D326="","",IF('A - IDENTIFICAÇÃO'!$P$15="","",'A - IDENTIFICAÇÃO'!$P$15))</f>
        <v/>
      </c>
      <c r="C326" t="str">
        <f>IF(D326="","",TEXT(IF('A - IDENTIFICAÇÃO'!$C$2="","",'A - IDENTIFICAÇÃO'!$C$2),"0000"))</f>
        <v/>
      </c>
      <c r="D326" t="str">
        <f>IF('B - PROJETOS E PROGRAMAS'!A329="","",'B - PROJETOS E PROGRAMAS'!A329)</f>
        <v/>
      </c>
      <c r="E326" t="str">
        <f>TEXT(IF('B - PROJETOS E PROGRAMAS'!B329="","",'B - PROJETOS E PROGRAMAS'!B329),"DD/MM/AAAA")</f>
        <v/>
      </c>
      <c r="F326" t="str">
        <f>TEXT(IF('B - PROJETOS E PROGRAMAS'!C329="","",'B - PROJETOS E PROGRAMAS'!C329),"DD/MM/AAAA")</f>
        <v/>
      </c>
      <c r="G326" t="str">
        <f>IF(OR('B - PROJETOS E PROGRAMAS'!D329="SIM",'B - PROJETOS E PROGRAMAS'!D329="S"),"S",IF(OR('B - PROJETOS E PROGRAMAS'!D329="NÃO",'B - PROJETOS E PROGRAMAS'!D329="N"),"N",""))</f>
        <v/>
      </c>
      <c r="H326" t="str">
        <f>TEXT(IF('B - PROJETOS E PROGRAMAS'!A329="","",'B - PROJETOS E PROGRAMAS'!AB329),"0,00")</f>
        <v/>
      </c>
      <c r="I326" t="str">
        <f>TEXT(IF('B - PROJETOS E PROGRAMAS'!A329="","",'B - PROJETOS E PROGRAMAS'!AC329),"0,00")</f>
        <v/>
      </c>
      <c r="J326" t="str">
        <f>TEXT(IF('B - PROJETOS E PROGRAMAS'!A329="","",'B - PROJETOS E PROGRAMAS'!AD329),"0,00")</f>
        <v/>
      </c>
      <c r="K326" t="str">
        <f>TEXT(IF('B - PROJETOS E PROGRAMAS'!A329="","",'B - PROJETOS E PROGRAMAS'!AE329),"0,00")</f>
        <v/>
      </c>
    </row>
    <row r="327" spans="1:11">
      <c r="A327" t="str">
        <f>IF(D327="","",IF('A - IDENTIFICAÇÃO'!$C$7="","",'A - IDENTIFICAÇÃO'!$C$7))</f>
        <v/>
      </c>
      <c r="B327" t="str">
        <f>IF(D327="","",IF('A - IDENTIFICAÇÃO'!$P$15="","",'A - IDENTIFICAÇÃO'!$P$15))</f>
        <v/>
      </c>
      <c r="C327" t="str">
        <f>IF(D327="","",TEXT(IF('A - IDENTIFICAÇÃO'!$C$2="","",'A - IDENTIFICAÇÃO'!$C$2),"0000"))</f>
        <v/>
      </c>
      <c r="D327" t="str">
        <f>IF('B - PROJETOS E PROGRAMAS'!A330="","",'B - PROJETOS E PROGRAMAS'!A330)</f>
        <v/>
      </c>
      <c r="E327" t="str">
        <f>TEXT(IF('B - PROJETOS E PROGRAMAS'!B330="","",'B - PROJETOS E PROGRAMAS'!B330),"DD/MM/AAAA")</f>
        <v/>
      </c>
      <c r="F327" t="str">
        <f>TEXT(IF('B - PROJETOS E PROGRAMAS'!C330="","",'B - PROJETOS E PROGRAMAS'!C330),"DD/MM/AAAA")</f>
        <v/>
      </c>
      <c r="G327" t="str">
        <f>IF(OR('B - PROJETOS E PROGRAMAS'!D330="SIM",'B - PROJETOS E PROGRAMAS'!D330="S"),"S",IF(OR('B - PROJETOS E PROGRAMAS'!D330="NÃO",'B - PROJETOS E PROGRAMAS'!D330="N"),"N",""))</f>
        <v/>
      </c>
      <c r="H327" t="str">
        <f>TEXT(IF('B - PROJETOS E PROGRAMAS'!A330="","",'B - PROJETOS E PROGRAMAS'!AB330),"0,00")</f>
        <v/>
      </c>
      <c r="I327" t="str">
        <f>TEXT(IF('B - PROJETOS E PROGRAMAS'!A330="","",'B - PROJETOS E PROGRAMAS'!AC330),"0,00")</f>
        <v/>
      </c>
      <c r="J327" t="str">
        <f>TEXT(IF('B - PROJETOS E PROGRAMAS'!A330="","",'B - PROJETOS E PROGRAMAS'!AD330),"0,00")</f>
        <v/>
      </c>
      <c r="K327" t="str">
        <f>TEXT(IF('B - PROJETOS E PROGRAMAS'!A330="","",'B - PROJETOS E PROGRAMAS'!AE330),"0,00")</f>
        <v/>
      </c>
    </row>
    <row r="328" spans="1:11">
      <c r="A328" t="str">
        <f>IF(D328="","",IF('A - IDENTIFICAÇÃO'!$C$7="","",'A - IDENTIFICAÇÃO'!$C$7))</f>
        <v/>
      </c>
      <c r="B328" t="str">
        <f>IF(D328="","",IF('A - IDENTIFICAÇÃO'!$P$15="","",'A - IDENTIFICAÇÃO'!$P$15))</f>
        <v/>
      </c>
      <c r="C328" t="str">
        <f>IF(D328="","",TEXT(IF('A - IDENTIFICAÇÃO'!$C$2="","",'A - IDENTIFICAÇÃO'!$C$2),"0000"))</f>
        <v/>
      </c>
      <c r="D328" t="str">
        <f>IF('B - PROJETOS E PROGRAMAS'!A331="","",'B - PROJETOS E PROGRAMAS'!A331)</f>
        <v/>
      </c>
      <c r="E328" t="str">
        <f>TEXT(IF('B - PROJETOS E PROGRAMAS'!B331="","",'B - PROJETOS E PROGRAMAS'!B331),"DD/MM/AAAA")</f>
        <v/>
      </c>
      <c r="F328" t="str">
        <f>TEXT(IF('B - PROJETOS E PROGRAMAS'!C331="","",'B - PROJETOS E PROGRAMAS'!C331),"DD/MM/AAAA")</f>
        <v/>
      </c>
      <c r="G328" t="str">
        <f>IF(OR('B - PROJETOS E PROGRAMAS'!D331="SIM",'B - PROJETOS E PROGRAMAS'!D331="S"),"S",IF(OR('B - PROJETOS E PROGRAMAS'!D331="NÃO",'B - PROJETOS E PROGRAMAS'!D331="N"),"N",""))</f>
        <v/>
      </c>
      <c r="H328" t="str">
        <f>TEXT(IF('B - PROJETOS E PROGRAMAS'!A331="","",'B - PROJETOS E PROGRAMAS'!AB331),"0,00")</f>
        <v/>
      </c>
      <c r="I328" t="str">
        <f>TEXT(IF('B - PROJETOS E PROGRAMAS'!A331="","",'B - PROJETOS E PROGRAMAS'!AC331),"0,00")</f>
        <v/>
      </c>
      <c r="J328" t="str">
        <f>TEXT(IF('B - PROJETOS E PROGRAMAS'!A331="","",'B - PROJETOS E PROGRAMAS'!AD331),"0,00")</f>
        <v/>
      </c>
      <c r="K328" t="str">
        <f>TEXT(IF('B - PROJETOS E PROGRAMAS'!A331="","",'B - PROJETOS E PROGRAMAS'!AE331),"0,00")</f>
        <v/>
      </c>
    </row>
    <row r="329" spans="1:11">
      <c r="A329" t="str">
        <f>IF(D329="","",IF('A - IDENTIFICAÇÃO'!$C$7="","",'A - IDENTIFICAÇÃO'!$C$7))</f>
        <v/>
      </c>
      <c r="B329" t="str">
        <f>IF(D329="","",IF('A - IDENTIFICAÇÃO'!$P$15="","",'A - IDENTIFICAÇÃO'!$P$15))</f>
        <v/>
      </c>
      <c r="C329" t="str">
        <f>IF(D329="","",TEXT(IF('A - IDENTIFICAÇÃO'!$C$2="","",'A - IDENTIFICAÇÃO'!$C$2),"0000"))</f>
        <v/>
      </c>
      <c r="D329" t="str">
        <f>IF('B - PROJETOS E PROGRAMAS'!A332="","",'B - PROJETOS E PROGRAMAS'!A332)</f>
        <v/>
      </c>
      <c r="E329" t="str">
        <f>TEXT(IF('B - PROJETOS E PROGRAMAS'!B332="","",'B - PROJETOS E PROGRAMAS'!B332),"DD/MM/AAAA")</f>
        <v/>
      </c>
      <c r="F329" t="str">
        <f>TEXT(IF('B - PROJETOS E PROGRAMAS'!C332="","",'B - PROJETOS E PROGRAMAS'!C332),"DD/MM/AAAA")</f>
        <v/>
      </c>
      <c r="G329" t="str">
        <f>IF(OR('B - PROJETOS E PROGRAMAS'!D332="SIM",'B - PROJETOS E PROGRAMAS'!D332="S"),"S",IF(OR('B - PROJETOS E PROGRAMAS'!D332="NÃO",'B - PROJETOS E PROGRAMAS'!D332="N"),"N",""))</f>
        <v/>
      </c>
      <c r="H329" t="str">
        <f>TEXT(IF('B - PROJETOS E PROGRAMAS'!A332="","",'B - PROJETOS E PROGRAMAS'!AB332),"0,00")</f>
        <v/>
      </c>
      <c r="I329" t="str">
        <f>TEXT(IF('B - PROJETOS E PROGRAMAS'!A332="","",'B - PROJETOS E PROGRAMAS'!AC332),"0,00")</f>
        <v/>
      </c>
      <c r="J329" t="str">
        <f>TEXT(IF('B - PROJETOS E PROGRAMAS'!A332="","",'B - PROJETOS E PROGRAMAS'!AD332),"0,00")</f>
        <v/>
      </c>
      <c r="K329" t="str">
        <f>TEXT(IF('B - PROJETOS E PROGRAMAS'!A332="","",'B - PROJETOS E PROGRAMAS'!AE332),"0,00")</f>
        <v/>
      </c>
    </row>
    <row r="330" spans="1:11">
      <c r="A330" t="str">
        <f>IF(D330="","",IF('A - IDENTIFICAÇÃO'!$C$7="","",'A - IDENTIFICAÇÃO'!$C$7))</f>
        <v/>
      </c>
      <c r="B330" t="str">
        <f>IF(D330="","",IF('A - IDENTIFICAÇÃO'!$P$15="","",'A - IDENTIFICAÇÃO'!$P$15))</f>
        <v/>
      </c>
      <c r="C330" t="str">
        <f>IF(D330="","",TEXT(IF('A - IDENTIFICAÇÃO'!$C$2="","",'A - IDENTIFICAÇÃO'!$C$2),"0000"))</f>
        <v/>
      </c>
      <c r="D330" t="str">
        <f>IF('B - PROJETOS E PROGRAMAS'!A333="","",'B - PROJETOS E PROGRAMAS'!A333)</f>
        <v/>
      </c>
      <c r="E330" t="str">
        <f>TEXT(IF('B - PROJETOS E PROGRAMAS'!B333="","",'B - PROJETOS E PROGRAMAS'!B333),"DD/MM/AAAA")</f>
        <v/>
      </c>
      <c r="F330" t="str">
        <f>TEXT(IF('B - PROJETOS E PROGRAMAS'!C333="","",'B - PROJETOS E PROGRAMAS'!C333),"DD/MM/AAAA")</f>
        <v/>
      </c>
      <c r="G330" t="str">
        <f>IF(OR('B - PROJETOS E PROGRAMAS'!D333="SIM",'B - PROJETOS E PROGRAMAS'!D333="S"),"S",IF(OR('B - PROJETOS E PROGRAMAS'!D333="NÃO",'B - PROJETOS E PROGRAMAS'!D333="N"),"N",""))</f>
        <v/>
      </c>
      <c r="H330" t="str">
        <f>TEXT(IF('B - PROJETOS E PROGRAMAS'!A333="","",'B - PROJETOS E PROGRAMAS'!AB333),"0,00")</f>
        <v/>
      </c>
      <c r="I330" t="str">
        <f>TEXT(IF('B - PROJETOS E PROGRAMAS'!A333="","",'B - PROJETOS E PROGRAMAS'!AC333),"0,00")</f>
        <v/>
      </c>
      <c r="J330" t="str">
        <f>TEXT(IF('B - PROJETOS E PROGRAMAS'!A333="","",'B - PROJETOS E PROGRAMAS'!AD333),"0,00")</f>
        <v/>
      </c>
      <c r="K330" t="str">
        <f>TEXT(IF('B - PROJETOS E PROGRAMAS'!A333="","",'B - PROJETOS E PROGRAMAS'!AE333),"0,00")</f>
        <v/>
      </c>
    </row>
    <row r="331" spans="1:11">
      <c r="A331" t="str">
        <f>IF(D331="","",IF('A - IDENTIFICAÇÃO'!$C$7="","",'A - IDENTIFICAÇÃO'!$C$7))</f>
        <v/>
      </c>
      <c r="B331" t="str">
        <f>IF(D331="","",IF('A - IDENTIFICAÇÃO'!$P$15="","",'A - IDENTIFICAÇÃO'!$P$15))</f>
        <v/>
      </c>
      <c r="C331" t="str">
        <f>IF(D331="","",TEXT(IF('A - IDENTIFICAÇÃO'!$C$2="","",'A - IDENTIFICAÇÃO'!$C$2),"0000"))</f>
        <v/>
      </c>
      <c r="D331" t="str">
        <f>IF('B - PROJETOS E PROGRAMAS'!A334="","",'B - PROJETOS E PROGRAMAS'!A334)</f>
        <v/>
      </c>
      <c r="E331" t="str">
        <f>TEXT(IF('B - PROJETOS E PROGRAMAS'!B334="","",'B - PROJETOS E PROGRAMAS'!B334),"DD/MM/AAAA")</f>
        <v/>
      </c>
      <c r="F331" t="str">
        <f>TEXT(IF('B - PROJETOS E PROGRAMAS'!C334="","",'B - PROJETOS E PROGRAMAS'!C334),"DD/MM/AAAA")</f>
        <v/>
      </c>
      <c r="G331" t="str">
        <f>IF(OR('B - PROJETOS E PROGRAMAS'!D334="SIM",'B - PROJETOS E PROGRAMAS'!D334="S"),"S",IF(OR('B - PROJETOS E PROGRAMAS'!D334="NÃO",'B - PROJETOS E PROGRAMAS'!D334="N"),"N",""))</f>
        <v/>
      </c>
      <c r="H331" t="str">
        <f>TEXT(IF('B - PROJETOS E PROGRAMAS'!A334="","",'B - PROJETOS E PROGRAMAS'!AB334),"0,00")</f>
        <v/>
      </c>
      <c r="I331" t="str">
        <f>TEXT(IF('B - PROJETOS E PROGRAMAS'!A334="","",'B - PROJETOS E PROGRAMAS'!AC334),"0,00")</f>
        <v/>
      </c>
      <c r="J331" t="str">
        <f>TEXT(IF('B - PROJETOS E PROGRAMAS'!A334="","",'B - PROJETOS E PROGRAMAS'!AD334),"0,00")</f>
        <v/>
      </c>
      <c r="K331" t="str">
        <f>TEXT(IF('B - PROJETOS E PROGRAMAS'!A334="","",'B - PROJETOS E PROGRAMAS'!AE334),"0,00")</f>
        <v/>
      </c>
    </row>
    <row r="332" spans="1:11">
      <c r="A332" t="str">
        <f>IF(D332="","",IF('A - IDENTIFICAÇÃO'!$C$7="","",'A - IDENTIFICAÇÃO'!$C$7))</f>
        <v/>
      </c>
      <c r="B332" t="str">
        <f>IF(D332="","",IF('A - IDENTIFICAÇÃO'!$P$15="","",'A - IDENTIFICAÇÃO'!$P$15))</f>
        <v/>
      </c>
      <c r="C332" t="str">
        <f>IF(D332="","",TEXT(IF('A - IDENTIFICAÇÃO'!$C$2="","",'A - IDENTIFICAÇÃO'!$C$2),"0000"))</f>
        <v/>
      </c>
      <c r="D332" t="str">
        <f>IF('B - PROJETOS E PROGRAMAS'!A335="","",'B - PROJETOS E PROGRAMAS'!A335)</f>
        <v/>
      </c>
      <c r="E332" t="str">
        <f>TEXT(IF('B - PROJETOS E PROGRAMAS'!B335="","",'B - PROJETOS E PROGRAMAS'!B335),"DD/MM/AAAA")</f>
        <v/>
      </c>
      <c r="F332" t="str">
        <f>TEXT(IF('B - PROJETOS E PROGRAMAS'!C335="","",'B - PROJETOS E PROGRAMAS'!C335),"DD/MM/AAAA")</f>
        <v/>
      </c>
      <c r="G332" t="str">
        <f>IF(OR('B - PROJETOS E PROGRAMAS'!D335="SIM",'B - PROJETOS E PROGRAMAS'!D335="S"),"S",IF(OR('B - PROJETOS E PROGRAMAS'!D335="NÃO",'B - PROJETOS E PROGRAMAS'!D335="N"),"N",""))</f>
        <v/>
      </c>
      <c r="H332" t="str">
        <f>TEXT(IF('B - PROJETOS E PROGRAMAS'!A335="","",'B - PROJETOS E PROGRAMAS'!AB335),"0,00")</f>
        <v/>
      </c>
      <c r="I332" t="str">
        <f>TEXT(IF('B - PROJETOS E PROGRAMAS'!A335="","",'B - PROJETOS E PROGRAMAS'!AC335),"0,00")</f>
        <v/>
      </c>
      <c r="J332" t="str">
        <f>TEXT(IF('B - PROJETOS E PROGRAMAS'!A335="","",'B - PROJETOS E PROGRAMAS'!AD335),"0,00")</f>
        <v/>
      </c>
      <c r="K332" t="str">
        <f>TEXT(IF('B - PROJETOS E PROGRAMAS'!A335="","",'B - PROJETOS E PROGRAMAS'!AE335),"0,00")</f>
        <v/>
      </c>
    </row>
    <row r="333" spans="1:11">
      <c r="A333" t="str">
        <f>IF(D333="","",IF('A - IDENTIFICAÇÃO'!$C$7="","",'A - IDENTIFICAÇÃO'!$C$7))</f>
        <v/>
      </c>
      <c r="B333" t="str">
        <f>IF(D333="","",IF('A - IDENTIFICAÇÃO'!$P$15="","",'A - IDENTIFICAÇÃO'!$P$15))</f>
        <v/>
      </c>
      <c r="C333" t="str">
        <f>IF(D333="","",TEXT(IF('A - IDENTIFICAÇÃO'!$C$2="","",'A - IDENTIFICAÇÃO'!$C$2),"0000"))</f>
        <v/>
      </c>
      <c r="D333" t="str">
        <f>IF('B - PROJETOS E PROGRAMAS'!A336="","",'B - PROJETOS E PROGRAMAS'!A336)</f>
        <v/>
      </c>
      <c r="E333" t="str">
        <f>TEXT(IF('B - PROJETOS E PROGRAMAS'!B336="","",'B - PROJETOS E PROGRAMAS'!B336),"DD/MM/AAAA")</f>
        <v/>
      </c>
      <c r="F333" t="str">
        <f>TEXT(IF('B - PROJETOS E PROGRAMAS'!C336="","",'B - PROJETOS E PROGRAMAS'!C336),"DD/MM/AAAA")</f>
        <v/>
      </c>
      <c r="G333" t="str">
        <f>IF(OR('B - PROJETOS E PROGRAMAS'!D336="SIM",'B - PROJETOS E PROGRAMAS'!D336="S"),"S",IF(OR('B - PROJETOS E PROGRAMAS'!D336="NÃO",'B - PROJETOS E PROGRAMAS'!D336="N"),"N",""))</f>
        <v/>
      </c>
      <c r="H333" t="str">
        <f>TEXT(IF('B - PROJETOS E PROGRAMAS'!A336="","",'B - PROJETOS E PROGRAMAS'!AB336),"0,00")</f>
        <v/>
      </c>
      <c r="I333" t="str">
        <f>TEXT(IF('B - PROJETOS E PROGRAMAS'!A336="","",'B - PROJETOS E PROGRAMAS'!AC336),"0,00")</f>
        <v/>
      </c>
      <c r="J333" t="str">
        <f>TEXT(IF('B - PROJETOS E PROGRAMAS'!A336="","",'B - PROJETOS E PROGRAMAS'!AD336),"0,00")</f>
        <v/>
      </c>
      <c r="K333" t="str">
        <f>TEXT(IF('B - PROJETOS E PROGRAMAS'!A336="","",'B - PROJETOS E PROGRAMAS'!AE336),"0,00")</f>
        <v/>
      </c>
    </row>
    <row r="334" spans="1:11">
      <c r="A334" t="str">
        <f>IF(D334="","",IF('A - IDENTIFICAÇÃO'!$C$7="","",'A - IDENTIFICAÇÃO'!$C$7))</f>
        <v/>
      </c>
      <c r="B334" t="str">
        <f>IF(D334="","",IF('A - IDENTIFICAÇÃO'!$P$15="","",'A - IDENTIFICAÇÃO'!$P$15))</f>
        <v/>
      </c>
      <c r="C334" t="str">
        <f>IF(D334="","",TEXT(IF('A - IDENTIFICAÇÃO'!$C$2="","",'A - IDENTIFICAÇÃO'!$C$2),"0000"))</f>
        <v/>
      </c>
      <c r="D334" t="str">
        <f>IF('B - PROJETOS E PROGRAMAS'!A337="","",'B - PROJETOS E PROGRAMAS'!A337)</f>
        <v/>
      </c>
      <c r="E334" t="str">
        <f>TEXT(IF('B - PROJETOS E PROGRAMAS'!B337="","",'B - PROJETOS E PROGRAMAS'!B337),"DD/MM/AAAA")</f>
        <v/>
      </c>
      <c r="F334" t="str">
        <f>TEXT(IF('B - PROJETOS E PROGRAMAS'!C337="","",'B - PROJETOS E PROGRAMAS'!C337),"DD/MM/AAAA")</f>
        <v/>
      </c>
      <c r="G334" t="str">
        <f>IF(OR('B - PROJETOS E PROGRAMAS'!D337="SIM",'B - PROJETOS E PROGRAMAS'!D337="S"),"S",IF(OR('B - PROJETOS E PROGRAMAS'!D337="NÃO",'B - PROJETOS E PROGRAMAS'!D337="N"),"N",""))</f>
        <v/>
      </c>
      <c r="H334" t="str">
        <f>TEXT(IF('B - PROJETOS E PROGRAMAS'!A337="","",'B - PROJETOS E PROGRAMAS'!AB337),"0,00")</f>
        <v/>
      </c>
      <c r="I334" t="str">
        <f>TEXT(IF('B - PROJETOS E PROGRAMAS'!A337="","",'B - PROJETOS E PROGRAMAS'!AC337),"0,00")</f>
        <v/>
      </c>
      <c r="J334" t="str">
        <f>TEXT(IF('B - PROJETOS E PROGRAMAS'!A337="","",'B - PROJETOS E PROGRAMAS'!AD337),"0,00")</f>
        <v/>
      </c>
      <c r="K334" t="str">
        <f>TEXT(IF('B - PROJETOS E PROGRAMAS'!A337="","",'B - PROJETOS E PROGRAMAS'!AE337),"0,00")</f>
        <v/>
      </c>
    </row>
    <row r="335" spans="1:11">
      <c r="A335" t="str">
        <f>IF(D335="","",IF('A - IDENTIFICAÇÃO'!$C$7="","",'A - IDENTIFICAÇÃO'!$C$7))</f>
        <v/>
      </c>
      <c r="B335" t="str">
        <f>IF(D335="","",IF('A - IDENTIFICAÇÃO'!$P$15="","",'A - IDENTIFICAÇÃO'!$P$15))</f>
        <v/>
      </c>
      <c r="C335" t="str">
        <f>IF(D335="","",TEXT(IF('A - IDENTIFICAÇÃO'!$C$2="","",'A - IDENTIFICAÇÃO'!$C$2),"0000"))</f>
        <v/>
      </c>
      <c r="D335" t="str">
        <f>IF('B - PROJETOS E PROGRAMAS'!A338="","",'B - PROJETOS E PROGRAMAS'!A338)</f>
        <v/>
      </c>
      <c r="E335" t="str">
        <f>TEXT(IF('B - PROJETOS E PROGRAMAS'!B338="","",'B - PROJETOS E PROGRAMAS'!B338),"DD/MM/AAAA")</f>
        <v/>
      </c>
      <c r="F335" t="str">
        <f>TEXT(IF('B - PROJETOS E PROGRAMAS'!C338="","",'B - PROJETOS E PROGRAMAS'!C338),"DD/MM/AAAA")</f>
        <v/>
      </c>
      <c r="G335" t="str">
        <f>IF(OR('B - PROJETOS E PROGRAMAS'!D338="SIM",'B - PROJETOS E PROGRAMAS'!D338="S"),"S",IF(OR('B - PROJETOS E PROGRAMAS'!D338="NÃO",'B - PROJETOS E PROGRAMAS'!D338="N"),"N",""))</f>
        <v/>
      </c>
      <c r="H335" t="str">
        <f>TEXT(IF('B - PROJETOS E PROGRAMAS'!A338="","",'B - PROJETOS E PROGRAMAS'!AB338),"0,00")</f>
        <v/>
      </c>
      <c r="I335" t="str">
        <f>TEXT(IF('B - PROJETOS E PROGRAMAS'!A338="","",'B - PROJETOS E PROGRAMAS'!AC338),"0,00")</f>
        <v/>
      </c>
      <c r="J335" t="str">
        <f>TEXT(IF('B - PROJETOS E PROGRAMAS'!A338="","",'B - PROJETOS E PROGRAMAS'!AD338),"0,00")</f>
        <v/>
      </c>
      <c r="K335" t="str">
        <f>TEXT(IF('B - PROJETOS E PROGRAMAS'!A338="","",'B - PROJETOS E PROGRAMAS'!AE338),"0,00")</f>
        <v/>
      </c>
    </row>
    <row r="336" spans="1:11">
      <c r="A336" t="str">
        <f>IF(D336="","",IF('A - IDENTIFICAÇÃO'!$C$7="","",'A - IDENTIFICAÇÃO'!$C$7))</f>
        <v/>
      </c>
      <c r="B336" t="str">
        <f>IF(D336="","",IF('A - IDENTIFICAÇÃO'!$P$15="","",'A - IDENTIFICAÇÃO'!$P$15))</f>
        <v/>
      </c>
      <c r="C336" t="str">
        <f>IF(D336="","",TEXT(IF('A - IDENTIFICAÇÃO'!$C$2="","",'A - IDENTIFICAÇÃO'!$C$2),"0000"))</f>
        <v/>
      </c>
      <c r="D336" t="str">
        <f>IF('B - PROJETOS E PROGRAMAS'!A339="","",'B - PROJETOS E PROGRAMAS'!A339)</f>
        <v/>
      </c>
      <c r="E336" t="str">
        <f>TEXT(IF('B - PROJETOS E PROGRAMAS'!B339="","",'B - PROJETOS E PROGRAMAS'!B339),"DD/MM/AAAA")</f>
        <v/>
      </c>
      <c r="F336" t="str">
        <f>TEXT(IF('B - PROJETOS E PROGRAMAS'!C339="","",'B - PROJETOS E PROGRAMAS'!C339),"DD/MM/AAAA")</f>
        <v/>
      </c>
      <c r="G336" t="str">
        <f>IF(OR('B - PROJETOS E PROGRAMAS'!D339="SIM",'B - PROJETOS E PROGRAMAS'!D339="S"),"S",IF(OR('B - PROJETOS E PROGRAMAS'!D339="NÃO",'B - PROJETOS E PROGRAMAS'!D339="N"),"N",""))</f>
        <v/>
      </c>
      <c r="H336" t="str">
        <f>TEXT(IF('B - PROJETOS E PROGRAMAS'!A339="","",'B - PROJETOS E PROGRAMAS'!AB339),"0,00")</f>
        <v/>
      </c>
      <c r="I336" t="str">
        <f>TEXT(IF('B - PROJETOS E PROGRAMAS'!A339="","",'B - PROJETOS E PROGRAMAS'!AC339),"0,00")</f>
        <v/>
      </c>
      <c r="J336" t="str">
        <f>TEXT(IF('B - PROJETOS E PROGRAMAS'!A339="","",'B - PROJETOS E PROGRAMAS'!AD339),"0,00")</f>
        <v/>
      </c>
      <c r="K336" t="str">
        <f>TEXT(IF('B - PROJETOS E PROGRAMAS'!A339="","",'B - PROJETOS E PROGRAMAS'!AE339),"0,00")</f>
        <v/>
      </c>
    </row>
    <row r="337" spans="1:11">
      <c r="A337" t="str">
        <f>IF(D337="","",IF('A - IDENTIFICAÇÃO'!$C$7="","",'A - IDENTIFICAÇÃO'!$C$7))</f>
        <v/>
      </c>
      <c r="B337" t="str">
        <f>IF(D337="","",IF('A - IDENTIFICAÇÃO'!$P$15="","",'A - IDENTIFICAÇÃO'!$P$15))</f>
        <v/>
      </c>
      <c r="C337" t="str">
        <f>IF(D337="","",TEXT(IF('A - IDENTIFICAÇÃO'!$C$2="","",'A - IDENTIFICAÇÃO'!$C$2),"0000"))</f>
        <v/>
      </c>
      <c r="D337" t="str">
        <f>IF('B - PROJETOS E PROGRAMAS'!A340="","",'B - PROJETOS E PROGRAMAS'!A340)</f>
        <v/>
      </c>
      <c r="E337" t="str">
        <f>TEXT(IF('B - PROJETOS E PROGRAMAS'!B340="","",'B - PROJETOS E PROGRAMAS'!B340),"DD/MM/AAAA")</f>
        <v/>
      </c>
      <c r="F337" t="str">
        <f>TEXT(IF('B - PROJETOS E PROGRAMAS'!C340="","",'B - PROJETOS E PROGRAMAS'!C340),"DD/MM/AAAA")</f>
        <v/>
      </c>
      <c r="G337" t="str">
        <f>IF(OR('B - PROJETOS E PROGRAMAS'!D340="SIM",'B - PROJETOS E PROGRAMAS'!D340="S"),"S",IF(OR('B - PROJETOS E PROGRAMAS'!D340="NÃO",'B - PROJETOS E PROGRAMAS'!D340="N"),"N",""))</f>
        <v/>
      </c>
      <c r="H337" t="str">
        <f>TEXT(IF('B - PROJETOS E PROGRAMAS'!A340="","",'B - PROJETOS E PROGRAMAS'!AB340),"0,00")</f>
        <v/>
      </c>
      <c r="I337" t="str">
        <f>TEXT(IF('B - PROJETOS E PROGRAMAS'!A340="","",'B - PROJETOS E PROGRAMAS'!AC340),"0,00")</f>
        <v/>
      </c>
      <c r="J337" t="str">
        <f>TEXT(IF('B - PROJETOS E PROGRAMAS'!A340="","",'B - PROJETOS E PROGRAMAS'!AD340),"0,00")</f>
        <v/>
      </c>
      <c r="K337" t="str">
        <f>TEXT(IF('B - PROJETOS E PROGRAMAS'!A340="","",'B - PROJETOS E PROGRAMAS'!AE340),"0,00")</f>
        <v/>
      </c>
    </row>
    <row r="338" spans="1:11">
      <c r="A338" t="str">
        <f>IF(D338="","",IF('A - IDENTIFICAÇÃO'!$C$7="","",'A - IDENTIFICAÇÃO'!$C$7))</f>
        <v/>
      </c>
      <c r="B338" t="str">
        <f>IF(D338="","",IF('A - IDENTIFICAÇÃO'!$P$15="","",'A - IDENTIFICAÇÃO'!$P$15))</f>
        <v/>
      </c>
      <c r="C338" t="str">
        <f>IF(D338="","",TEXT(IF('A - IDENTIFICAÇÃO'!$C$2="","",'A - IDENTIFICAÇÃO'!$C$2),"0000"))</f>
        <v/>
      </c>
      <c r="D338" t="str">
        <f>IF('B - PROJETOS E PROGRAMAS'!A341="","",'B - PROJETOS E PROGRAMAS'!A341)</f>
        <v/>
      </c>
      <c r="E338" t="str">
        <f>TEXT(IF('B - PROJETOS E PROGRAMAS'!B341="","",'B - PROJETOS E PROGRAMAS'!B341),"DD/MM/AAAA")</f>
        <v/>
      </c>
      <c r="F338" t="str">
        <f>TEXT(IF('B - PROJETOS E PROGRAMAS'!C341="","",'B - PROJETOS E PROGRAMAS'!C341),"DD/MM/AAAA")</f>
        <v/>
      </c>
      <c r="G338" t="str">
        <f>IF(OR('B - PROJETOS E PROGRAMAS'!D341="SIM",'B - PROJETOS E PROGRAMAS'!D341="S"),"S",IF(OR('B - PROJETOS E PROGRAMAS'!D341="NÃO",'B - PROJETOS E PROGRAMAS'!D341="N"),"N",""))</f>
        <v/>
      </c>
      <c r="H338" t="str">
        <f>TEXT(IF('B - PROJETOS E PROGRAMAS'!A341="","",'B - PROJETOS E PROGRAMAS'!AB341),"0,00")</f>
        <v/>
      </c>
      <c r="I338" t="str">
        <f>TEXT(IF('B - PROJETOS E PROGRAMAS'!A341="","",'B - PROJETOS E PROGRAMAS'!AC341),"0,00")</f>
        <v/>
      </c>
      <c r="J338" t="str">
        <f>TEXT(IF('B - PROJETOS E PROGRAMAS'!A341="","",'B - PROJETOS E PROGRAMAS'!AD341),"0,00")</f>
        <v/>
      </c>
      <c r="K338" t="str">
        <f>TEXT(IF('B - PROJETOS E PROGRAMAS'!A341="","",'B - PROJETOS E PROGRAMAS'!AE341),"0,00")</f>
        <v/>
      </c>
    </row>
    <row r="339" spans="1:11">
      <c r="A339" t="str">
        <f>IF(D339="","",IF('A - IDENTIFICAÇÃO'!$C$7="","",'A - IDENTIFICAÇÃO'!$C$7))</f>
        <v/>
      </c>
      <c r="B339" t="str">
        <f>IF(D339="","",IF('A - IDENTIFICAÇÃO'!$P$15="","",'A - IDENTIFICAÇÃO'!$P$15))</f>
        <v/>
      </c>
      <c r="C339" t="str">
        <f>IF(D339="","",TEXT(IF('A - IDENTIFICAÇÃO'!$C$2="","",'A - IDENTIFICAÇÃO'!$C$2),"0000"))</f>
        <v/>
      </c>
      <c r="D339" t="str">
        <f>IF('B - PROJETOS E PROGRAMAS'!A342="","",'B - PROJETOS E PROGRAMAS'!A342)</f>
        <v/>
      </c>
      <c r="E339" t="str">
        <f>TEXT(IF('B - PROJETOS E PROGRAMAS'!B342="","",'B - PROJETOS E PROGRAMAS'!B342),"DD/MM/AAAA")</f>
        <v/>
      </c>
      <c r="F339" t="str">
        <f>TEXT(IF('B - PROJETOS E PROGRAMAS'!C342="","",'B - PROJETOS E PROGRAMAS'!C342),"DD/MM/AAAA")</f>
        <v/>
      </c>
      <c r="G339" t="str">
        <f>IF(OR('B - PROJETOS E PROGRAMAS'!D342="SIM",'B - PROJETOS E PROGRAMAS'!D342="S"),"S",IF(OR('B - PROJETOS E PROGRAMAS'!D342="NÃO",'B - PROJETOS E PROGRAMAS'!D342="N"),"N",""))</f>
        <v/>
      </c>
      <c r="H339" t="str">
        <f>TEXT(IF('B - PROJETOS E PROGRAMAS'!A342="","",'B - PROJETOS E PROGRAMAS'!AB342),"0,00")</f>
        <v/>
      </c>
      <c r="I339" t="str">
        <f>TEXT(IF('B - PROJETOS E PROGRAMAS'!A342="","",'B - PROJETOS E PROGRAMAS'!AC342),"0,00")</f>
        <v/>
      </c>
      <c r="J339" t="str">
        <f>TEXT(IF('B - PROJETOS E PROGRAMAS'!A342="","",'B - PROJETOS E PROGRAMAS'!AD342),"0,00")</f>
        <v/>
      </c>
      <c r="K339" t="str">
        <f>TEXT(IF('B - PROJETOS E PROGRAMAS'!A342="","",'B - PROJETOS E PROGRAMAS'!AE342),"0,00")</f>
        <v/>
      </c>
    </row>
    <row r="340" spans="1:11">
      <c r="A340" t="str">
        <f>IF(D340="","",IF('A - IDENTIFICAÇÃO'!$C$7="","",'A - IDENTIFICAÇÃO'!$C$7))</f>
        <v/>
      </c>
      <c r="B340" t="str">
        <f>IF(D340="","",IF('A - IDENTIFICAÇÃO'!$P$15="","",'A - IDENTIFICAÇÃO'!$P$15))</f>
        <v/>
      </c>
      <c r="C340" t="str">
        <f>IF(D340="","",TEXT(IF('A - IDENTIFICAÇÃO'!$C$2="","",'A - IDENTIFICAÇÃO'!$C$2),"0000"))</f>
        <v/>
      </c>
      <c r="D340" t="str">
        <f>IF('B - PROJETOS E PROGRAMAS'!A343="","",'B - PROJETOS E PROGRAMAS'!A343)</f>
        <v/>
      </c>
      <c r="E340" t="str">
        <f>TEXT(IF('B - PROJETOS E PROGRAMAS'!B343="","",'B - PROJETOS E PROGRAMAS'!B343),"DD/MM/AAAA")</f>
        <v/>
      </c>
      <c r="F340" t="str">
        <f>TEXT(IF('B - PROJETOS E PROGRAMAS'!C343="","",'B - PROJETOS E PROGRAMAS'!C343),"DD/MM/AAAA")</f>
        <v/>
      </c>
      <c r="G340" t="str">
        <f>IF(OR('B - PROJETOS E PROGRAMAS'!D343="SIM",'B - PROJETOS E PROGRAMAS'!D343="S"),"S",IF(OR('B - PROJETOS E PROGRAMAS'!D343="NÃO",'B - PROJETOS E PROGRAMAS'!D343="N"),"N",""))</f>
        <v/>
      </c>
      <c r="H340" t="str">
        <f>TEXT(IF('B - PROJETOS E PROGRAMAS'!A343="","",'B - PROJETOS E PROGRAMAS'!AB343),"0,00")</f>
        <v/>
      </c>
      <c r="I340" t="str">
        <f>TEXT(IF('B - PROJETOS E PROGRAMAS'!A343="","",'B - PROJETOS E PROGRAMAS'!AC343),"0,00")</f>
        <v/>
      </c>
      <c r="J340" t="str">
        <f>TEXT(IF('B - PROJETOS E PROGRAMAS'!A343="","",'B - PROJETOS E PROGRAMAS'!AD343),"0,00")</f>
        <v/>
      </c>
      <c r="K340" t="str">
        <f>TEXT(IF('B - PROJETOS E PROGRAMAS'!A343="","",'B - PROJETOS E PROGRAMAS'!AE343),"0,00")</f>
        <v/>
      </c>
    </row>
    <row r="341" spans="1:11">
      <c r="A341" t="str">
        <f>IF(D341="","",IF('A - IDENTIFICAÇÃO'!$C$7="","",'A - IDENTIFICAÇÃO'!$C$7))</f>
        <v/>
      </c>
      <c r="B341" t="str">
        <f>IF(D341="","",IF('A - IDENTIFICAÇÃO'!$P$15="","",'A - IDENTIFICAÇÃO'!$P$15))</f>
        <v/>
      </c>
      <c r="C341" t="str">
        <f>IF(D341="","",TEXT(IF('A - IDENTIFICAÇÃO'!$C$2="","",'A - IDENTIFICAÇÃO'!$C$2),"0000"))</f>
        <v/>
      </c>
      <c r="D341" t="str">
        <f>IF('B - PROJETOS E PROGRAMAS'!A344="","",'B - PROJETOS E PROGRAMAS'!A344)</f>
        <v/>
      </c>
      <c r="E341" t="str">
        <f>TEXT(IF('B - PROJETOS E PROGRAMAS'!B344="","",'B - PROJETOS E PROGRAMAS'!B344),"DD/MM/AAAA")</f>
        <v/>
      </c>
      <c r="F341" t="str">
        <f>TEXT(IF('B - PROJETOS E PROGRAMAS'!C344="","",'B - PROJETOS E PROGRAMAS'!C344),"DD/MM/AAAA")</f>
        <v/>
      </c>
      <c r="G341" t="str">
        <f>IF(OR('B - PROJETOS E PROGRAMAS'!D344="SIM",'B - PROJETOS E PROGRAMAS'!D344="S"),"S",IF(OR('B - PROJETOS E PROGRAMAS'!D344="NÃO",'B - PROJETOS E PROGRAMAS'!D344="N"),"N",""))</f>
        <v/>
      </c>
      <c r="H341" t="str">
        <f>TEXT(IF('B - PROJETOS E PROGRAMAS'!A344="","",'B - PROJETOS E PROGRAMAS'!AB344),"0,00")</f>
        <v/>
      </c>
      <c r="I341" t="str">
        <f>TEXT(IF('B - PROJETOS E PROGRAMAS'!A344="","",'B - PROJETOS E PROGRAMAS'!AC344),"0,00")</f>
        <v/>
      </c>
      <c r="J341" t="str">
        <f>TEXT(IF('B - PROJETOS E PROGRAMAS'!A344="","",'B - PROJETOS E PROGRAMAS'!AD344),"0,00")</f>
        <v/>
      </c>
      <c r="K341" t="str">
        <f>TEXT(IF('B - PROJETOS E PROGRAMAS'!A344="","",'B - PROJETOS E PROGRAMAS'!AE344),"0,00")</f>
        <v/>
      </c>
    </row>
    <row r="342" spans="1:11">
      <c r="A342" t="str">
        <f>IF(D342="","",IF('A - IDENTIFICAÇÃO'!$C$7="","",'A - IDENTIFICAÇÃO'!$C$7))</f>
        <v/>
      </c>
      <c r="B342" t="str">
        <f>IF(D342="","",IF('A - IDENTIFICAÇÃO'!$P$15="","",'A - IDENTIFICAÇÃO'!$P$15))</f>
        <v/>
      </c>
      <c r="C342" t="str">
        <f>IF(D342="","",TEXT(IF('A - IDENTIFICAÇÃO'!$C$2="","",'A - IDENTIFICAÇÃO'!$C$2),"0000"))</f>
        <v/>
      </c>
      <c r="D342" t="str">
        <f>IF('B - PROJETOS E PROGRAMAS'!A345="","",'B - PROJETOS E PROGRAMAS'!A345)</f>
        <v/>
      </c>
      <c r="E342" t="str">
        <f>TEXT(IF('B - PROJETOS E PROGRAMAS'!B345="","",'B - PROJETOS E PROGRAMAS'!B345),"DD/MM/AAAA")</f>
        <v/>
      </c>
      <c r="F342" t="str">
        <f>TEXT(IF('B - PROJETOS E PROGRAMAS'!C345="","",'B - PROJETOS E PROGRAMAS'!C345),"DD/MM/AAAA")</f>
        <v/>
      </c>
      <c r="G342" t="str">
        <f>IF(OR('B - PROJETOS E PROGRAMAS'!D345="SIM",'B - PROJETOS E PROGRAMAS'!D345="S"),"S",IF(OR('B - PROJETOS E PROGRAMAS'!D345="NÃO",'B - PROJETOS E PROGRAMAS'!D345="N"),"N",""))</f>
        <v/>
      </c>
      <c r="H342" t="str">
        <f>TEXT(IF('B - PROJETOS E PROGRAMAS'!A345="","",'B - PROJETOS E PROGRAMAS'!AB345),"0,00")</f>
        <v/>
      </c>
      <c r="I342" t="str">
        <f>TEXT(IF('B - PROJETOS E PROGRAMAS'!A345="","",'B - PROJETOS E PROGRAMAS'!AC345),"0,00")</f>
        <v/>
      </c>
      <c r="J342" t="str">
        <f>TEXT(IF('B - PROJETOS E PROGRAMAS'!A345="","",'B - PROJETOS E PROGRAMAS'!AD345),"0,00")</f>
        <v/>
      </c>
      <c r="K342" t="str">
        <f>TEXT(IF('B - PROJETOS E PROGRAMAS'!A345="","",'B - PROJETOS E PROGRAMAS'!AE345),"0,00")</f>
        <v/>
      </c>
    </row>
    <row r="343" spans="1:11">
      <c r="A343" t="str">
        <f>IF(D343="","",IF('A - IDENTIFICAÇÃO'!$C$7="","",'A - IDENTIFICAÇÃO'!$C$7))</f>
        <v/>
      </c>
      <c r="B343" t="str">
        <f>IF(D343="","",IF('A - IDENTIFICAÇÃO'!$P$15="","",'A - IDENTIFICAÇÃO'!$P$15))</f>
        <v/>
      </c>
      <c r="C343" t="str">
        <f>IF(D343="","",TEXT(IF('A - IDENTIFICAÇÃO'!$C$2="","",'A - IDENTIFICAÇÃO'!$C$2),"0000"))</f>
        <v/>
      </c>
      <c r="D343" t="str">
        <f>IF('B - PROJETOS E PROGRAMAS'!A346="","",'B - PROJETOS E PROGRAMAS'!A346)</f>
        <v/>
      </c>
      <c r="E343" t="str">
        <f>TEXT(IF('B - PROJETOS E PROGRAMAS'!B346="","",'B - PROJETOS E PROGRAMAS'!B346),"DD/MM/AAAA")</f>
        <v/>
      </c>
      <c r="F343" t="str">
        <f>TEXT(IF('B - PROJETOS E PROGRAMAS'!C346="","",'B - PROJETOS E PROGRAMAS'!C346),"DD/MM/AAAA")</f>
        <v/>
      </c>
      <c r="G343" t="str">
        <f>IF(OR('B - PROJETOS E PROGRAMAS'!D346="SIM",'B - PROJETOS E PROGRAMAS'!D346="S"),"S",IF(OR('B - PROJETOS E PROGRAMAS'!D346="NÃO",'B - PROJETOS E PROGRAMAS'!D346="N"),"N",""))</f>
        <v/>
      </c>
      <c r="H343" t="str">
        <f>TEXT(IF('B - PROJETOS E PROGRAMAS'!A346="","",'B - PROJETOS E PROGRAMAS'!AB346),"0,00")</f>
        <v/>
      </c>
      <c r="I343" t="str">
        <f>TEXT(IF('B - PROJETOS E PROGRAMAS'!A346="","",'B - PROJETOS E PROGRAMAS'!AC346),"0,00")</f>
        <v/>
      </c>
      <c r="J343" t="str">
        <f>TEXT(IF('B - PROJETOS E PROGRAMAS'!A346="","",'B - PROJETOS E PROGRAMAS'!AD346),"0,00")</f>
        <v/>
      </c>
      <c r="K343" t="str">
        <f>TEXT(IF('B - PROJETOS E PROGRAMAS'!A346="","",'B - PROJETOS E PROGRAMAS'!AE346),"0,00")</f>
        <v/>
      </c>
    </row>
    <row r="344" spans="1:11">
      <c r="A344" t="str">
        <f>IF(D344="","",IF('A - IDENTIFICAÇÃO'!$C$7="","",'A - IDENTIFICAÇÃO'!$C$7))</f>
        <v/>
      </c>
      <c r="B344" t="str">
        <f>IF(D344="","",IF('A - IDENTIFICAÇÃO'!$P$15="","",'A - IDENTIFICAÇÃO'!$P$15))</f>
        <v/>
      </c>
      <c r="C344" t="str">
        <f>IF(D344="","",TEXT(IF('A - IDENTIFICAÇÃO'!$C$2="","",'A - IDENTIFICAÇÃO'!$C$2),"0000"))</f>
        <v/>
      </c>
      <c r="D344" t="str">
        <f>IF('B - PROJETOS E PROGRAMAS'!A347="","",'B - PROJETOS E PROGRAMAS'!A347)</f>
        <v/>
      </c>
      <c r="E344" t="str">
        <f>TEXT(IF('B - PROJETOS E PROGRAMAS'!B347="","",'B - PROJETOS E PROGRAMAS'!B347),"DD/MM/AAAA")</f>
        <v/>
      </c>
      <c r="F344" t="str">
        <f>TEXT(IF('B - PROJETOS E PROGRAMAS'!C347="","",'B - PROJETOS E PROGRAMAS'!C347),"DD/MM/AAAA")</f>
        <v/>
      </c>
      <c r="G344" t="str">
        <f>IF(OR('B - PROJETOS E PROGRAMAS'!D347="SIM",'B - PROJETOS E PROGRAMAS'!D347="S"),"S",IF(OR('B - PROJETOS E PROGRAMAS'!D347="NÃO",'B - PROJETOS E PROGRAMAS'!D347="N"),"N",""))</f>
        <v/>
      </c>
      <c r="H344" t="str">
        <f>TEXT(IF('B - PROJETOS E PROGRAMAS'!A347="","",'B - PROJETOS E PROGRAMAS'!AB347),"0,00")</f>
        <v/>
      </c>
      <c r="I344" t="str">
        <f>TEXT(IF('B - PROJETOS E PROGRAMAS'!A347="","",'B - PROJETOS E PROGRAMAS'!AC347),"0,00")</f>
        <v/>
      </c>
      <c r="J344" t="str">
        <f>TEXT(IF('B - PROJETOS E PROGRAMAS'!A347="","",'B - PROJETOS E PROGRAMAS'!AD347),"0,00")</f>
        <v/>
      </c>
      <c r="K344" t="str">
        <f>TEXT(IF('B - PROJETOS E PROGRAMAS'!A347="","",'B - PROJETOS E PROGRAMAS'!AE347),"0,00")</f>
        <v/>
      </c>
    </row>
    <row r="345" spans="1:11">
      <c r="A345" t="str">
        <f>IF(D345="","",IF('A - IDENTIFICAÇÃO'!$C$7="","",'A - IDENTIFICAÇÃO'!$C$7))</f>
        <v/>
      </c>
      <c r="B345" t="str">
        <f>IF(D345="","",IF('A - IDENTIFICAÇÃO'!$P$15="","",'A - IDENTIFICAÇÃO'!$P$15))</f>
        <v/>
      </c>
      <c r="C345" t="str">
        <f>IF(D345="","",TEXT(IF('A - IDENTIFICAÇÃO'!$C$2="","",'A - IDENTIFICAÇÃO'!$C$2),"0000"))</f>
        <v/>
      </c>
      <c r="D345" t="str">
        <f>IF('B - PROJETOS E PROGRAMAS'!A348="","",'B - PROJETOS E PROGRAMAS'!A348)</f>
        <v/>
      </c>
      <c r="E345" t="str">
        <f>TEXT(IF('B - PROJETOS E PROGRAMAS'!B348="","",'B - PROJETOS E PROGRAMAS'!B348),"DD/MM/AAAA")</f>
        <v/>
      </c>
      <c r="F345" t="str">
        <f>TEXT(IF('B - PROJETOS E PROGRAMAS'!C348="","",'B - PROJETOS E PROGRAMAS'!C348),"DD/MM/AAAA")</f>
        <v/>
      </c>
      <c r="G345" t="str">
        <f>IF(OR('B - PROJETOS E PROGRAMAS'!D348="SIM",'B - PROJETOS E PROGRAMAS'!D348="S"),"S",IF(OR('B - PROJETOS E PROGRAMAS'!D348="NÃO",'B - PROJETOS E PROGRAMAS'!D348="N"),"N",""))</f>
        <v/>
      </c>
      <c r="H345" t="str">
        <f>TEXT(IF('B - PROJETOS E PROGRAMAS'!A348="","",'B - PROJETOS E PROGRAMAS'!AB348),"0,00")</f>
        <v/>
      </c>
      <c r="I345" t="str">
        <f>TEXT(IF('B - PROJETOS E PROGRAMAS'!A348="","",'B - PROJETOS E PROGRAMAS'!AC348),"0,00")</f>
        <v/>
      </c>
      <c r="J345" t="str">
        <f>TEXT(IF('B - PROJETOS E PROGRAMAS'!A348="","",'B - PROJETOS E PROGRAMAS'!AD348),"0,00")</f>
        <v/>
      </c>
      <c r="K345" t="str">
        <f>TEXT(IF('B - PROJETOS E PROGRAMAS'!A348="","",'B - PROJETOS E PROGRAMAS'!AE348),"0,00")</f>
        <v/>
      </c>
    </row>
    <row r="346" spans="1:11">
      <c r="A346" t="str">
        <f>IF(D346="","",IF('A - IDENTIFICAÇÃO'!$C$7="","",'A - IDENTIFICAÇÃO'!$C$7))</f>
        <v/>
      </c>
      <c r="B346" t="str">
        <f>IF(D346="","",IF('A - IDENTIFICAÇÃO'!$P$15="","",'A - IDENTIFICAÇÃO'!$P$15))</f>
        <v/>
      </c>
      <c r="C346" t="str">
        <f>IF(D346="","",TEXT(IF('A - IDENTIFICAÇÃO'!$C$2="","",'A - IDENTIFICAÇÃO'!$C$2),"0000"))</f>
        <v/>
      </c>
      <c r="D346" t="str">
        <f>IF('B - PROJETOS E PROGRAMAS'!A349="","",'B - PROJETOS E PROGRAMAS'!A349)</f>
        <v/>
      </c>
      <c r="E346" t="str">
        <f>TEXT(IF('B - PROJETOS E PROGRAMAS'!B349="","",'B - PROJETOS E PROGRAMAS'!B349),"DD/MM/AAAA")</f>
        <v/>
      </c>
      <c r="F346" t="str">
        <f>TEXT(IF('B - PROJETOS E PROGRAMAS'!C349="","",'B - PROJETOS E PROGRAMAS'!C349),"DD/MM/AAAA")</f>
        <v/>
      </c>
      <c r="G346" t="str">
        <f>IF(OR('B - PROJETOS E PROGRAMAS'!D349="SIM",'B - PROJETOS E PROGRAMAS'!D349="S"),"S",IF(OR('B - PROJETOS E PROGRAMAS'!D349="NÃO",'B - PROJETOS E PROGRAMAS'!D349="N"),"N",""))</f>
        <v/>
      </c>
      <c r="H346" t="str">
        <f>TEXT(IF('B - PROJETOS E PROGRAMAS'!A349="","",'B - PROJETOS E PROGRAMAS'!AB349),"0,00")</f>
        <v/>
      </c>
      <c r="I346" t="str">
        <f>TEXT(IF('B - PROJETOS E PROGRAMAS'!A349="","",'B - PROJETOS E PROGRAMAS'!AC349),"0,00")</f>
        <v/>
      </c>
      <c r="J346" t="str">
        <f>TEXT(IF('B - PROJETOS E PROGRAMAS'!A349="","",'B - PROJETOS E PROGRAMAS'!AD349),"0,00")</f>
        <v/>
      </c>
      <c r="K346" t="str">
        <f>TEXT(IF('B - PROJETOS E PROGRAMAS'!A349="","",'B - PROJETOS E PROGRAMAS'!AE349),"0,00")</f>
        <v/>
      </c>
    </row>
    <row r="347" spans="1:11">
      <c r="A347" t="str">
        <f>IF(D347="","",IF('A - IDENTIFICAÇÃO'!$C$7="","",'A - IDENTIFICAÇÃO'!$C$7))</f>
        <v/>
      </c>
      <c r="B347" t="str">
        <f>IF(D347="","",IF('A - IDENTIFICAÇÃO'!$P$15="","",'A - IDENTIFICAÇÃO'!$P$15))</f>
        <v/>
      </c>
      <c r="C347" t="str">
        <f>IF(D347="","",TEXT(IF('A - IDENTIFICAÇÃO'!$C$2="","",'A - IDENTIFICAÇÃO'!$C$2),"0000"))</f>
        <v/>
      </c>
      <c r="D347" t="str">
        <f>IF('B - PROJETOS E PROGRAMAS'!A350="","",'B - PROJETOS E PROGRAMAS'!A350)</f>
        <v/>
      </c>
      <c r="E347" t="str">
        <f>TEXT(IF('B - PROJETOS E PROGRAMAS'!B350="","",'B - PROJETOS E PROGRAMAS'!B350),"DD/MM/AAAA")</f>
        <v/>
      </c>
      <c r="F347" t="str">
        <f>TEXT(IF('B - PROJETOS E PROGRAMAS'!C350="","",'B - PROJETOS E PROGRAMAS'!C350),"DD/MM/AAAA")</f>
        <v/>
      </c>
      <c r="G347" t="str">
        <f>IF(OR('B - PROJETOS E PROGRAMAS'!D350="SIM",'B - PROJETOS E PROGRAMAS'!D350="S"),"S",IF(OR('B - PROJETOS E PROGRAMAS'!D350="NÃO",'B - PROJETOS E PROGRAMAS'!D350="N"),"N",""))</f>
        <v/>
      </c>
      <c r="H347" t="str">
        <f>TEXT(IF('B - PROJETOS E PROGRAMAS'!A350="","",'B - PROJETOS E PROGRAMAS'!AB350),"0,00")</f>
        <v/>
      </c>
      <c r="I347" t="str">
        <f>TEXT(IF('B - PROJETOS E PROGRAMAS'!A350="","",'B - PROJETOS E PROGRAMAS'!AC350),"0,00")</f>
        <v/>
      </c>
      <c r="J347" t="str">
        <f>TEXT(IF('B - PROJETOS E PROGRAMAS'!A350="","",'B - PROJETOS E PROGRAMAS'!AD350),"0,00")</f>
        <v/>
      </c>
      <c r="K347" t="str">
        <f>TEXT(IF('B - PROJETOS E PROGRAMAS'!A350="","",'B - PROJETOS E PROGRAMAS'!AE350),"0,00")</f>
        <v/>
      </c>
    </row>
    <row r="348" spans="1:11">
      <c r="A348" t="str">
        <f>IF(D348="","",IF('A - IDENTIFICAÇÃO'!$C$7="","",'A - IDENTIFICAÇÃO'!$C$7))</f>
        <v/>
      </c>
      <c r="B348" t="str">
        <f>IF(D348="","",IF('A - IDENTIFICAÇÃO'!$P$15="","",'A - IDENTIFICAÇÃO'!$P$15))</f>
        <v/>
      </c>
      <c r="C348" t="str">
        <f>IF(D348="","",TEXT(IF('A - IDENTIFICAÇÃO'!$C$2="","",'A - IDENTIFICAÇÃO'!$C$2),"0000"))</f>
        <v/>
      </c>
      <c r="D348" t="str">
        <f>IF('B - PROJETOS E PROGRAMAS'!A351="","",'B - PROJETOS E PROGRAMAS'!A351)</f>
        <v/>
      </c>
      <c r="E348" t="str">
        <f>TEXT(IF('B - PROJETOS E PROGRAMAS'!B351="","",'B - PROJETOS E PROGRAMAS'!B351),"DD/MM/AAAA")</f>
        <v/>
      </c>
      <c r="F348" t="str">
        <f>TEXT(IF('B - PROJETOS E PROGRAMAS'!C351="","",'B - PROJETOS E PROGRAMAS'!C351),"DD/MM/AAAA")</f>
        <v/>
      </c>
      <c r="G348" t="str">
        <f>IF(OR('B - PROJETOS E PROGRAMAS'!D351="SIM",'B - PROJETOS E PROGRAMAS'!D351="S"),"S",IF(OR('B - PROJETOS E PROGRAMAS'!D351="NÃO",'B - PROJETOS E PROGRAMAS'!D351="N"),"N",""))</f>
        <v/>
      </c>
      <c r="H348" t="str">
        <f>TEXT(IF('B - PROJETOS E PROGRAMAS'!A351="","",'B - PROJETOS E PROGRAMAS'!AB351),"0,00")</f>
        <v/>
      </c>
      <c r="I348" t="str">
        <f>TEXT(IF('B - PROJETOS E PROGRAMAS'!A351="","",'B - PROJETOS E PROGRAMAS'!AC351),"0,00")</f>
        <v/>
      </c>
      <c r="J348" t="str">
        <f>TEXT(IF('B - PROJETOS E PROGRAMAS'!A351="","",'B - PROJETOS E PROGRAMAS'!AD351),"0,00")</f>
        <v/>
      </c>
      <c r="K348" t="str">
        <f>TEXT(IF('B - PROJETOS E PROGRAMAS'!A351="","",'B - PROJETOS E PROGRAMAS'!AE351),"0,00")</f>
        <v/>
      </c>
    </row>
    <row r="349" spans="1:11">
      <c r="A349" t="str">
        <f>IF(D349="","",IF('A - IDENTIFICAÇÃO'!$C$7="","",'A - IDENTIFICAÇÃO'!$C$7))</f>
        <v/>
      </c>
      <c r="B349" t="str">
        <f>IF(D349="","",IF('A - IDENTIFICAÇÃO'!$P$15="","",'A - IDENTIFICAÇÃO'!$P$15))</f>
        <v/>
      </c>
      <c r="C349" t="str">
        <f>IF(D349="","",TEXT(IF('A - IDENTIFICAÇÃO'!$C$2="","",'A - IDENTIFICAÇÃO'!$C$2),"0000"))</f>
        <v/>
      </c>
      <c r="D349" t="str">
        <f>IF('B - PROJETOS E PROGRAMAS'!A352="","",'B - PROJETOS E PROGRAMAS'!A352)</f>
        <v/>
      </c>
      <c r="E349" t="str">
        <f>TEXT(IF('B - PROJETOS E PROGRAMAS'!B352="","",'B - PROJETOS E PROGRAMAS'!B352),"DD/MM/AAAA")</f>
        <v/>
      </c>
      <c r="F349" t="str">
        <f>TEXT(IF('B - PROJETOS E PROGRAMAS'!C352="","",'B - PROJETOS E PROGRAMAS'!C352),"DD/MM/AAAA")</f>
        <v/>
      </c>
      <c r="G349" t="str">
        <f>IF(OR('B - PROJETOS E PROGRAMAS'!D352="SIM",'B - PROJETOS E PROGRAMAS'!D352="S"),"S",IF(OR('B - PROJETOS E PROGRAMAS'!D352="NÃO",'B - PROJETOS E PROGRAMAS'!D352="N"),"N",""))</f>
        <v/>
      </c>
      <c r="H349" t="str">
        <f>TEXT(IF('B - PROJETOS E PROGRAMAS'!A352="","",'B - PROJETOS E PROGRAMAS'!AB352),"0,00")</f>
        <v/>
      </c>
      <c r="I349" t="str">
        <f>TEXT(IF('B - PROJETOS E PROGRAMAS'!A352="","",'B - PROJETOS E PROGRAMAS'!AC352),"0,00")</f>
        <v/>
      </c>
      <c r="J349" t="str">
        <f>TEXT(IF('B - PROJETOS E PROGRAMAS'!A352="","",'B - PROJETOS E PROGRAMAS'!AD352),"0,00")</f>
        <v/>
      </c>
      <c r="K349" t="str">
        <f>TEXT(IF('B - PROJETOS E PROGRAMAS'!A352="","",'B - PROJETOS E PROGRAMAS'!AE352),"0,00")</f>
        <v/>
      </c>
    </row>
    <row r="350" spans="1:11">
      <c r="A350" t="str">
        <f>IF(D350="","",IF('A - IDENTIFICAÇÃO'!$C$7="","",'A - IDENTIFICAÇÃO'!$C$7))</f>
        <v/>
      </c>
      <c r="B350" t="str">
        <f>IF(D350="","",IF('A - IDENTIFICAÇÃO'!$P$15="","",'A - IDENTIFICAÇÃO'!$P$15))</f>
        <v/>
      </c>
      <c r="C350" t="str">
        <f>IF(D350="","",TEXT(IF('A - IDENTIFICAÇÃO'!$C$2="","",'A - IDENTIFICAÇÃO'!$C$2),"0000"))</f>
        <v/>
      </c>
      <c r="D350" t="str">
        <f>IF('B - PROJETOS E PROGRAMAS'!A353="","",'B - PROJETOS E PROGRAMAS'!A353)</f>
        <v/>
      </c>
      <c r="E350" t="str">
        <f>TEXT(IF('B - PROJETOS E PROGRAMAS'!B353="","",'B - PROJETOS E PROGRAMAS'!B353),"DD/MM/AAAA")</f>
        <v/>
      </c>
      <c r="F350" t="str">
        <f>TEXT(IF('B - PROJETOS E PROGRAMAS'!C353="","",'B - PROJETOS E PROGRAMAS'!C353),"DD/MM/AAAA")</f>
        <v/>
      </c>
      <c r="G350" t="str">
        <f>IF(OR('B - PROJETOS E PROGRAMAS'!D353="SIM",'B - PROJETOS E PROGRAMAS'!D353="S"),"S",IF(OR('B - PROJETOS E PROGRAMAS'!D353="NÃO",'B - PROJETOS E PROGRAMAS'!D353="N"),"N",""))</f>
        <v/>
      </c>
      <c r="H350" t="str">
        <f>TEXT(IF('B - PROJETOS E PROGRAMAS'!A353="","",'B - PROJETOS E PROGRAMAS'!AB353),"0,00")</f>
        <v/>
      </c>
      <c r="I350" t="str">
        <f>TEXT(IF('B - PROJETOS E PROGRAMAS'!A353="","",'B - PROJETOS E PROGRAMAS'!AC353),"0,00")</f>
        <v/>
      </c>
      <c r="J350" t="str">
        <f>TEXT(IF('B - PROJETOS E PROGRAMAS'!A353="","",'B - PROJETOS E PROGRAMAS'!AD353),"0,00")</f>
        <v/>
      </c>
      <c r="K350" t="str">
        <f>TEXT(IF('B - PROJETOS E PROGRAMAS'!A353="","",'B - PROJETOS E PROGRAMAS'!AE353),"0,00")</f>
        <v/>
      </c>
    </row>
    <row r="351" spans="1:11">
      <c r="A351" t="str">
        <f>IF(D351="","",IF('A - IDENTIFICAÇÃO'!$C$7="","",'A - IDENTIFICAÇÃO'!$C$7))</f>
        <v/>
      </c>
      <c r="B351" t="str">
        <f>IF(D351="","",IF('A - IDENTIFICAÇÃO'!$P$15="","",'A - IDENTIFICAÇÃO'!$P$15))</f>
        <v/>
      </c>
      <c r="C351" t="str">
        <f>IF(D351="","",TEXT(IF('A - IDENTIFICAÇÃO'!$C$2="","",'A - IDENTIFICAÇÃO'!$C$2),"0000"))</f>
        <v/>
      </c>
      <c r="D351" t="str">
        <f>IF('B - PROJETOS E PROGRAMAS'!A354="","",'B - PROJETOS E PROGRAMAS'!A354)</f>
        <v/>
      </c>
      <c r="E351" t="str">
        <f>TEXT(IF('B - PROJETOS E PROGRAMAS'!B354="","",'B - PROJETOS E PROGRAMAS'!B354),"DD/MM/AAAA")</f>
        <v/>
      </c>
      <c r="F351" t="str">
        <f>TEXT(IF('B - PROJETOS E PROGRAMAS'!C354="","",'B - PROJETOS E PROGRAMAS'!C354),"DD/MM/AAAA")</f>
        <v/>
      </c>
      <c r="G351" t="str">
        <f>IF(OR('B - PROJETOS E PROGRAMAS'!D354="SIM",'B - PROJETOS E PROGRAMAS'!D354="S"),"S",IF(OR('B - PROJETOS E PROGRAMAS'!D354="NÃO",'B - PROJETOS E PROGRAMAS'!D354="N"),"N",""))</f>
        <v/>
      </c>
      <c r="H351" t="str">
        <f>TEXT(IF('B - PROJETOS E PROGRAMAS'!A354="","",'B - PROJETOS E PROGRAMAS'!AB354),"0,00")</f>
        <v/>
      </c>
      <c r="I351" t="str">
        <f>TEXT(IF('B - PROJETOS E PROGRAMAS'!A354="","",'B - PROJETOS E PROGRAMAS'!AC354),"0,00")</f>
        <v/>
      </c>
      <c r="J351" t="str">
        <f>TEXT(IF('B - PROJETOS E PROGRAMAS'!A354="","",'B - PROJETOS E PROGRAMAS'!AD354),"0,00")</f>
        <v/>
      </c>
      <c r="K351" t="str">
        <f>TEXT(IF('B - PROJETOS E PROGRAMAS'!A354="","",'B - PROJETOS E PROGRAMAS'!AE354),"0,00")</f>
        <v/>
      </c>
    </row>
    <row r="352" spans="1:11">
      <c r="A352" t="str">
        <f>IF(D352="","",IF('A - IDENTIFICAÇÃO'!$C$7="","",'A - IDENTIFICAÇÃO'!$C$7))</f>
        <v/>
      </c>
      <c r="B352" t="str">
        <f>IF(D352="","",IF('A - IDENTIFICAÇÃO'!$P$15="","",'A - IDENTIFICAÇÃO'!$P$15))</f>
        <v/>
      </c>
      <c r="C352" t="str">
        <f>IF(D352="","",TEXT(IF('A - IDENTIFICAÇÃO'!$C$2="","",'A - IDENTIFICAÇÃO'!$C$2),"0000"))</f>
        <v/>
      </c>
      <c r="D352" t="str">
        <f>IF('B - PROJETOS E PROGRAMAS'!A355="","",'B - PROJETOS E PROGRAMAS'!A355)</f>
        <v/>
      </c>
      <c r="E352" t="str">
        <f>TEXT(IF('B - PROJETOS E PROGRAMAS'!B355="","",'B - PROJETOS E PROGRAMAS'!B355),"DD/MM/AAAA")</f>
        <v/>
      </c>
      <c r="F352" t="str">
        <f>TEXT(IF('B - PROJETOS E PROGRAMAS'!C355="","",'B - PROJETOS E PROGRAMAS'!C355),"DD/MM/AAAA")</f>
        <v/>
      </c>
      <c r="G352" t="str">
        <f>IF(OR('B - PROJETOS E PROGRAMAS'!D355="SIM",'B - PROJETOS E PROGRAMAS'!D355="S"),"S",IF(OR('B - PROJETOS E PROGRAMAS'!D355="NÃO",'B - PROJETOS E PROGRAMAS'!D355="N"),"N",""))</f>
        <v/>
      </c>
      <c r="H352" t="str">
        <f>TEXT(IF('B - PROJETOS E PROGRAMAS'!A355="","",'B - PROJETOS E PROGRAMAS'!AB355),"0,00")</f>
        <v/>
      </c>
      <c r="I352" t="str">
        <f>TEXT(IF('B - PROJETOS E PROGRAMAS'!A355="","",'B - PROJETOS E PROGRAMAS'!AC355),"0,00")</f>
        <v/>
      </c>
      <c r="J352" t="str">
        <f>TEXT(IF('B - PROJETOS E PROGRAMAS'!A355="","",'B - PROJETOS E PROGRAMAS'!AD355),"0,00")</f>
        <v/>
      </c>
      <c r="K352" t="str">
        <f>TEXT(IF('B - PROJETOS E PROGRAMAS'!A355="","",'B - PROJETOS E PROGRAMAS'!AE355),"0,00")</f>
        <v/>
      </c>
    </row>
    <row r="353" spans="1:11">
      <c r="A353" t="str">
        <f>IF(D353="","",IF('A - IDENTIFICAÇÃO'!$C$7="","",'A - IDENTIFICAÇÃO'!$C$7))</f>
        <v/>
      </c>
      <c r="B353" t="str">
        <f>IF(D353="","",IF('A - IDENTIFICAÇÃO'!$P$15="","",'A - IDENTIFICAÇÃO'!$P$15))</f>
        <v/>
      </c>
      <c r="C353" t="str">
        <f>IF(D353="","",TEXT(IF('A - IDENTIFICAÇÃO'!$C$2="","",'A - IDENTIFICAÇÃO'!$C$2),"0000"))</f>
        <v/>
      </c>
      <c r="D353" t="str">
        <f>IF('B - PROJETOS E PROGRAMAS'!A356="","",'B - PROJETOS E PROGRAMAS'!A356)</f>
        <v/>
      </c>
      <c r="E353" t="str">
        <f>TEXT(IF('B - PROJETOS E PROGRAMAS'!B356="","",'B - PROJETOS E PROGRAMAS'!B356),"DD/MM/AAAA")</f>
        <v/>
      </c>
      <c r="F353" t="str">
        <f>TEXT(IF('B - PROJETOS E PROGRAMAS'!C356="","",'B - PROJETOS E PROGRAMAS'!C356),"DD/MM/AAAA")</f>
        <v/>
      </c>
      <c r="G353" t="str">
        <f>IF(OR('B - PROJETOS E PROGRAMAS'!D356="SIM",'B - PROJETOS E PROGRAMAS'!D356="S"),"S",IF(OR('B - PROJETOS E PROGRAMAS'!D356="NÃO",'B - PROJETOS E PROGRAMAS'!D356="N"),"N",""))</f>
        <v/>
      </c>
      <c r="H353" t="str">
        <f>TEXT(IF('B - PROJETOS E PROGRAMAS'!A356="","",'B - PROJETOS E PROGRAMAS'!AB356),"0,00")</f>
        <v/>
      </c>
      <c r="I353" t="str">
        <f>TEXT(IF('B - PROJETOS E PROGRAMAS'!A356="","",'B - PROJETOS E PROGRAMAS'!AC356),"0,00")</f>
        <v/>
      </c>
      <c r="J353" t="str">
        <f>TEXT(IF('B - PROJETOS E PROGRAMAS'!A356="","",'B - PROJETOS E PROGRAMAS'!AD356),"0,00")</f>
        <v/>
      </c>
      <c r="K353" t="str">
        <f>TEXT(IF('B - PROJETOS E PROGRAMAS'!A356="","",'B - PROJETOS E PROGRAMAS'!AE356),"0,00")</f>
        <v/>
      </c>
    </row>
    <row r="354" spans="1:11">
      <c r="A354" t="str">
        <f>IF(D354="","",IF('A - IDENTIFICAÇÃO'!$C$7="","",'A - IDENTIFICAÇÃO'!$C$7))</f>
        <v/>
      </c>
      <c r="B354" t="str">
        <f>IF(D354="","",IF('A - IDENTIFICAÇÃO'!$P$15="","",'A - IDENTIFICAÇÃO'!$P$15))</f>
        <v/>
      </c>
      <c r="C354" t="str">
        <f>IF(D354="","",TEXT(IF('A - IDENTIFICAÇÃO'!$C$2="","",'A - IDENTIFICAÇÃO'!$C$2),"0000"))</f>
        <v/>
      </c>
      <c r="D354" t="str">
        <f>IF('B - PROJETOS E PROGRAMAS'!A357="","",'B - PROJETOS E PROGRAMAS'!A357)</f>
        <v/>
      </c>
      <c r="E354" t="str">
        <f>TEXT(IF('B - PROJETOS E PROGRAMAS'!B357="","",'B - PROJETOS E PROGRAMAS'!B357),"DD/MM/AAAA")</f>
        <v/>
      </c>
      <c r="F354" t="str">
        <f>TEXT(IF('B - PROJETOS E PROGRAMAS'!C357="","",'B - PROJETOS E PROGRAMAS'!C357),"DD/MM/AAAA")</f>
        <v/>
      </c>
      <c r="G354" t="str">
        <f>IF(OR('B - PROJETOS E PROGRAMAS'!D357="SIM",'B - PROJETOS E PROGRAMAS'!D357="S"),"S",IF(OR('B - PROJETOS E PROGRAMAS'!D357="NÃO",'B - PROJETOS E PROGRAMAS'!D357="N"),"N",""))</f>
        <v/>
      </c>
      <c r="H354" t="str">
        <f>TEXT(IF('B - PROJETOS E PROGRAMAS'!A357="","",'B - PROJETOS E PROGRAMAS'!AB357),"0,00")</f>
        <v/>
      </c>
      <c r="I354" t="str">
        <f>TEXT(IF('B - PROJETOS E PROGRAMAS'!A357="","",'B - PROJETOS E PROGRAMAS'!AC357),"0,00")</f>
        <v/>
      </c>
      <c r="J354" t="str">
        <f>TEXT(IF('B - PROJETOS E PROGRAMAS'!A357="","",'B - PROJETOS E PROGRAMAS'!AD357),"0,00")</f>
        <v/>
      </c>
      <c r="K354" t="str">
        <f>TEXT(IF('B - PROJETOS E PROGRAMAS'!A357="","",'B - PROJETOS E PROGRAMAS'!AE357),"0,00")</f>
        <v/>
      </c>
    </row>
    <row r="355" spans="1:11">
      <c r="A355" t="str">
        <f>IF(D355="","",IF('A - IDENTIFICAÇÃO'!$C$7="","",'A - IDENTIFICAÇÃO'!$C$7))</f>
        <v/>
      </c>
      <c r="B355" t="str">
        <f>IF(D355="","",IF('A - IDENTIFICAÇÃO'!$P$15="","",'A - IDENTIFICAÇÃO'!$P$15))</f>
        <v/>
      </c>
      <c r="C355" t="str">
        <f>IF(D355="","",TEXT(IF('A - IDENTIFICAÇÃO'!$C$2="","",'A - IDENTIFICAÇÃO'!$C$2),"0000"))</f>
        <v/>
      </c>
      <c r="D355" t="str">
        <f>IF('B - PROJETOS E PROGRAMAS'!A358="","",'B - PROJETOS E PROGRAMAS'!A358)</f>
        <v/>
      </c>
      <c r="E355" t="str">
        <f>TEXT(IF('B - PROJETOS E PROGRAMAS'!B358="","",'B - PROJETOS E PROGRAMAS'!B358),"DD/MM/AAAA")</f>
        <v/>
      </c>
      <c r="F355" t="str">
        <f>TEXT(IF('B - PROJETOS E PROGRAMAS'!C358="","",'B - PROJETOS E PROGRAMAS'!C358),"DD/MM/AAAA")</f>
        <v/>
      </c>
      <c r="G355" t="str">
        <f>IF(OR('B - PROJETOS E PROGRAMAS'!D358="SIM",'B - PROJETOS E PROGRAMAS'!D358="S"),"S",IF(OR('B - PROJETOS E PROGRAMAS'!D358="NÃO",'B - PROJETOS E PROGRAMAS'!D358="N"),"N",""))</f>
        <v/>
      </c>
      <c r="H355" t="str">
        <f>TEXT(IF('B - PROJETOS E PROGRAMAS'!A358="","",'B - PROJETOS E PROGRAMAS'!AB358),"0,00")</f>
        <v/>
      </c>
      <c r="I355" t="str">
        <f>TEXT(IF('B - PROJETOS E PROGRAMAS'!A358="","",'B - PROJETOS E PROGRAMAS'!AC358),"0,00")</f>
        <v/>
      </c>
      <c r="J355" t="str">
        <f>TEXT(IF('B - PROJETOS E PROGRAMAS'!A358="","",'B - PROJETOS E PROGRAMAS'!AD358),"0,00")</f>
        <v/>
      </c>
      <c r="K355" t="str">
        <f>TEXT(IF('B - PROJETOS E PROGRAMAS'!A358="","",'B - PROJETOS E PROGRAMAS'!AE358),"0,00")</f>
        <v/>
      </c>
    </row>
    <row r="356" spans="1:11">
      <c r="A356" t="str">
        <f>IF(D356="","",IF('A - IDENTIFICAÇÃO'!$C$7="","",'A - IDENTIFICAÇÃO'!$C$7))</f>
        <v/>
      </c>
      <c r="B356" t="str">
        <f>IF(D356="","",IF('A - IDENTIFICAÇÃO'!$P$15="","",'A - IDENTIFICAÇÃO'!$P$15))</f>
        <v/>
      </c>
      <c r="C356" t="str">
        <f>IF(D356="","",TEXT(IF('A - IDENTIFICAÇÃO'!$C$2="","",'A - IDENTIFICAÇÃO'!$C$2),"0000"))</f>
        <v/>
      </c>
      <c r="D356" t="str">
        <f>IF('B - PROJETOS E PROGRAMAS'!A359="","",'B - PROJETOS E PROGRAMAS'!A359)</f>
        <v/>
      </c>
      <c r="E356" t="str">
        <f>TEXT(IF('B - PROJETOS E PROGRAMAS'!B359="","",'B - PROJETOS E PROGRAMAS'!B359),"DD/MM/AAAA")</f>
        <v/>
      </c>
      <c r="F356" t="str">
        <f>TEXT(IF('B - PROJETOS E PROGRAMAS'!C359="","",'B - PROJETOS E PROGRAMAS'!C359),"DD/MM/AAAA")</f>
        <v/>
      </c>
      <c r="G356" t="str">
        <f>IF(OR('B - PROJETOS E PROGRAMAS'!D359="SIM",'B - PROJETOS E PROGRAMAS'!D359="S"),"S",IF(OR('B - PROJETOS E PROGRAMAS'!D359="NÃO",'B - PROJETOS E PROGRAMAS'!D359="N"),"N",""))</f>
        <v/>
      </c>
      <c r="H356" t="str">
        <f>TEXT(IF('B - PROJETOS E PROGRAMAS'!A359="","",'B - PROJETOS E PROGRAMAS'!AB359),"0,00")</f>
        <v/>
      </c>
      <c r="I356" t="str">
        <f>TEXT(IF('B - PROJETOS E PROGRAMAS'!A359="","",'B - PROJETOS E PROGRAMAS'!AC359),"0,00")</f>
        <v/>
      </c>
      <c r="J356" t="str">
        <f>TEXT(IF('B - PROJETOS E PROGRAMAS'!A359="","",'B - PROJETOS E PROGRAMAS'!AD359),"0,00")</f>
        <v/>
      </c>
      <c r="K356" t="str">
        <f>TEXT(IF('B - PROJETOS E PROGRAMAS'!A359="","",'B - PROJETOS E PROGRAMAS'!AE359),"0,00")</f>
        <v/>
      </c>
    </row>
    <row r="357" spans="1:11">
      <c r="A357" t="str">
        <f>IF(D357="","",IF('A - IDENTIFICAÇÃO'!$C$7="","",'A - IDENTIFICAÇÃO'!$C$7))</f>
        <v/>
      </c>
      <c r="B357" t="str">
        <f>IF(D357="","",IF('A - IDENTIFICAÇÃO'!$P$15="","",'A - IDENTIFICAÇÃO'!$P$15))</f>
        <v/>
      </c>
      <c r="C357" t="str">
        <f>IF(D357="","",TEXT(IF('A - IDENTIFICAÇÃO'!$C$2="","",'A - IDENTIFICAÇÃO'!$C$2),"0000"))</f>
        <v/>
      </c>
      <c r="D357" t="str">
        <f>IF('B - PROJETOS E PROGRAMAS'!A360="","",'B - PROJETOS E PROGRAMAS'!A360)</f>
        <v/>
      </c>
      <c r="E357" t="str">
        <f>TEXT(IF('B - PROJETOS E PROGRAMAS'!B360="","",'B - PROJETOS E PROGRAMAS'!B360),"DD/MM/AAAA")</f>
        <v/>
      </c>
      <c r="F357" t="str">
        <f>TEXT(IF('B - PROJETOS E PROGRAMAS'!C360="","",'B - PROJETOS E PROGRAMAS'!C360),"DD/MM/AAAA")</f>
        <v/>
      </c>
      <c r="G357" t="str">
        <f>IF(OR('B - PROJETOS E PROGRAMAS'!D360="SIM",'B - PROJETOS E PROGRAMAS'!D360="S"),"S",IF(OR('B - PROJETOS E PROGRAMAS'!D360="NÃO",'B - PROJETOS E PROGRAMAS'!D360="N"),"N",""))</f>
        <v/>
      </c>
      <c r="H357" t="str">
        <f>TEXT(IF('B - PROJETOS E PROGRAMAS'!A360="","",'B - PROJETOS E PROGRAMAS'!AB360),"0,00")</f>
        <v/>
      </c>
      <c r="I357" t="str">
        <f>TEXT(IF('B - PROJETOS E PROGRAMAS'!A360="","",'B - PROJETOS E PROGRAMAS'!AC360),"0,00")</f>
        <v/>
      </c>
      <c r="J357" t="str">
        <f>TEXT(IF('B - PROJETOS E PROGRAMAS'!A360="","",'B - PROJETOS E PROGRAMAS'!AD360),"0,00")</f>
        <v/>
      </c>
      <c r="K357" t="str">
        <f>TEXT(IF('B - PROJETOS E PROGRAMAS'!A360="","",'B - PROJETOS E PROGRAMAS'!AE360),"0,00")</f>
        <v/>
      </c>
    </row>
    <row r="358" spans="1:11">
      <c r="A358" t="str">
        <f>IF(D358="","",IF('A - IDENTIFICAÇÃO'!$C$7="","",'A - IDENTIFICAÇÃO'!$C$7))</f>
        <v/>
      </c>
      <c r="B358" t="str">
        <f>IF(D358="","",IF('A - IDENTIFICAÇÃO'!$P$15="","",'A - IDENTIFICAÇÃO'!$P$15))</f>
        <v/>
      </c>
      <c r="C358" t="str">
        <f>IF(D358="","",TEXT(IF('A - IDENTIFICAÇÃO'!$C$2="","",'A - IDENTIFICAÇÃO'!$C$2),"0000"))</f>
        <v/>
      </c>
      <c r="D358" t="str">
        <f>IF('B - PROJETOS E PROGRAMAS'!A361="","",'B - PROJETOS E PROGRAMAS'!A361)</f>
        <v/>
      </c>
      <c r="E358" t="str">
        <f>TEXT(IF('B - PROJETOS E PROGRAMAS'!B361="","",'B - PROJETOS E PROGRAMAS'!B361),"DD/MM/AAAA")</f>
        <v/>
      </c>
      <c r="F358" t="str">
        <f>TEXT(IF('B - PROJETOS E PROGRAMAS'!C361="","",'B - PROJETOS E PROGRAMAS'!C361),"DD/MM/AAAA")</f>
        <v/>
      </c>
      <c r="G358" t="str">
        <f>IF(OR('B - PROJETOS E PROGRAMAS'!D361="SIM",'B - PROJETOS E PROGRAMAS'!D361="S"),"S",IF(OR('B - PROJETOS E PROGRAMAS'!D361="NÃO",'B - PROJETOS E PROGRAMAS'!D361="N"),"N",""))</f>
        <v/>
      </c>
      <c r="H358" t="str">
        <f>TEXT(IF('B - PROJETOS E PROGRAMAS'!A361="","",'B - PROJETOS E PROGRAMAS'!AB361),"0,00")</f>
        <v/>
      </c>
      <c r="I358" t="str">
        <f>TEXT(IF('B - PROJETOS E PROGRAMAS'!A361="","",'B - PROJETOS E PROGRAMAS'!AC361),"0,00")</f>
        <v/>
      </c>
      <c r="J358" t="str">
        <f>TEXT(IF('B - PROJETOS E PROGRAMAS'!A361="","",'B - PROJETOS E PROGRAMAS'!AD361),"0,00")</f>
        <v/>
      </c>
      <c r="K358" t="str">
        <f>TEXT(IF('B - PROJETOS E PROGRAMAS'!A361="","",'B - PROJETOS E PROGRAMAS'!AE361),"0,00")</f>
        <v/>
      </c>
    </row>
    <row r="359" spans="1:11">
      <c r="A359" t="str">
        <f>IF(D359="","",IF('A - IDENTIFICAÇÃO'!$C$7="","",'A - IDENTIFICAÇÃO'!$C$7))</f>
        <v/>
      </c>
      <c r="B359" t="str">
        <f>IF(D359="","",IF('A - IDENTIFICAÇÃO'!$P$15="","",'A - IDENTIFICAÇÃO'!$P$15))</f>
        <v/>
      </c>
      <c r="C359" t="str">
        <f>IF(D359="","",TEXT(IF('A - IDENTIFICAÇÃO'!$C$2="","",'A - IDENTIFICAÇÃO'!$C$2),"0000"))</f>
        <v/>
      </c>
      <c r="D359" t="str">
        <f>IF('B - PROJETOS E PROGRAMAS'!A362="","",'B - PROJETOS E PROGRAMAS'!A362)</f>
        <v/>
      </c>
      <c r="E359" t="str">
        <f>TEXT(IF('B - PROJETOS E PROGRAMAS'!B362="","",'B - PROJETOS E PROGRAMAS'!B362),"DD/MM/AAAA")</f>
        <v/>
      </c>
      <c r="F359" t="str">
        <f>TEXT(IF('B - PROJETOS E PROGRAMAS'!C362="","",'B - PROJETOS E PROGRAMAS'!C362),"DD/MM/AAAA")</f>
        <v/>
      </c>
      <c r="G359" t="str">
        <f>IF(OR('B - PROJETOS E PROGRAMAS'!D362="SIM",'B - PROJETOS E PROGRAMAS'!D362="S"),"S",IF(OR('B - PROJETOS E PROGRAMAS'!D362="NÃO",'B - PROJETOS E PROGRAMAS'!D362="N"),"N",""))</f>
        <v/>
      </c>
      <c r="H359" t="str">
        <f>TEXT(IF('B - PROJETOS E PROGRAMAS'!A362="","",'B - PROJETOS E PROGRAMAS'!AB362),"0,00")</f>
        <v/>
      </c>
      <c r="I359" t="str">
        <f>TEXT(IF('B - PROJETOS E PROGRAMAS'!A362="","",'B - PROJETOS E PROGRAMAS'!AC362),"0,00")</f>
        <v/>
      </c>
      <c r="J359" t="str">
        <f>TEXT(IF('B - PROJETOS E PROGRAMAS'!A362="","",'B - PROJETOS E PROGRAMAS'!AD362),"0,00")</f>
        <v/>
      </c>
      <c r="K359" t="str">
        <f>TEXT(IF('B - PROJETOS E PROGRAMAS'!A362="","",'B - PROJETOS E PROGRAMAS'!AE362),"0,00")</f>
        <v/>
      </c>
    </row>
    <row r="360" spans="1:11">
      <c r="A360" t="str">
        <f>IF(D360="","",IF('A - IDENTIFICAÇÃO'!$C$7="","",'A - IDENTIFICAÇÃO'!$C$7))</f>
        <v/>
      </c>
      <c r="B360" t="str">
        <f>IF(D360="","",IF('A - IDENTIFICAÇÃO'!$P$15="","",'A - IDENTIFICAÇÃO'!$P$15))</f>
        <v/>
      </c>
      <c r="C360" t="str">
        <f>IF(D360="","",TEXT(IF('A - IDENTIFICAÇÃO'!$C$2="","",'A - IDENTIFICAÇÃO'!$C$2),"0000"))</f>
        <v/>
      </c>
      <c r="D360" t="str">
        <f>IF('B - PROJETOS E PROGRAMAS'!A363="","",'B - PROJETOS E PROGRAMAS'!A363)</f>
        <v/>
      </c>
      <c r="E360" t="str">
        <f>TEXT(IF('B - PROJETOS E PROGRAMAS'!B363="","",'B - PROJETOS E PROGRAMAS'!B363),"DD/MM/AAAA")</f>
        <v/>
      </c>
      <c r="F360" t="str">
        <f>TEXT(IF('B - PROJETOS E PROGRAMAS'!C363="","",'B - PROJETOS E PROGRAMAS'!C363),"DD/MM/AAAA")</f>
        <v/>
      </c>
      <c r="G360" t="str">
        <f>IF(OR('B - PROJETOS E PROGRAMAS'!D363="SIM",'B - PROJETOS E PROGRAMAS'!D363="S"),"S",IF(OR('B - PROJETOS E PROGRAMAS'!D363="NÃO",'B - PROJETOS E PROGRAMAS'!D363="N"),"N",""))</f>
        <v/>
      </c>
      <c r="H360" t="str">
        <f>TEXT(IF('B - PROJETOS E PROGRAMAS'!A363="","",'B - PROJETOS E PROGRAMAS'!AB363),"0,00")</f>
        <v/>
      </c>
      <c r="I360" t="str">
        <f>TEXT(IF('B - PROJETOS E PROGRAMAS'!A363="","",'B - PROJETOS E PROGRAMAS'!AC363),"0,00")</f>
        <v/>
      </c>
      <c r="J360" t="str">
        <f>TEXT(IF('B - PROJETOS E PROGRAMAS'!A363="","",'B - PROJETOS E PROGRAMAS'!AD363),"0,00")</f>
        <v/>
      </c>
      <c r="K360" t="str">
        <f>TEXT(IF('B - PROJETOS E PROGRAMAS'!A363="","",'B - PROJETOS E PROGRAMAS'!AE363),"0,00")</f>
        <v/>
      </c>
    </row>
    <row r="361" spans="1:11">
      <c r="A361" t="str">
        <f>IF(D361="","",IF('A - IDENTIFICAÇÃO'!$C$7="","",'A - IDENTIFICAÇÃO'!$C$7))</f>
        <v/>
      </c>
      <c r="B361" t="str">
        <f>IF(D361="","",IF('A - IDENTIFICAÇÃO'!$P$15="","",'A - IDENTIFICAÇÃO'!$P$15))</f>
        <v/>
      </c>
      <c r="C361" t="str">
        <f>IF(D361="","",TEXT(IF('A - IDENTIFICAÇÃO'!$C$2="","",'A - IDENTIFICAÇÃO'!$C$2),"0000"))</f>
        <v/>
      </c>
      <c r="D361" t="str">
        <f>IF('B - PROJETOS E PROGRAMAS'!A364="","",'B - PROJETOS E PROGRAMAS'!A364)</f>
        <v/>
      </c>
      <c r="E361" t="str">
        <f>TEXT(IF('B - PROJETOS E PROGRAMAS'!B364="","",'B - PROJETOS E PROGRAMAS'!B364),"DD/MM/AAAA")</f>
        <v/>
      </c>
      <c r="F361" t="str">
        <f>TEXT(IF('B - PROJETOS E PROGRAMAS'!C364="","",'B - PROJETOS E PROGRAMAS'!C364),"DD/MM/AAAA")</f>
        <v/>
      </c>
      <c r="G361" t="str">
        <f>IF(OR('B - PROJETOS E PROGRAMAS'!D364="SIM",'B - PROJETOS E PROGRAMAS'!D364="S"),"S",IF(OR('B - PROJETOS E PROGRAMAS'!D364="NÃO",'B - PROJETOS E PROGRAMAS'!D364="N"),"N",""))</f>
        <v/>
      </c>
      <c r="H361" t="str">
        <f>TEXT(IF('B - PROJETOS E PROGRAMAS'!A364="","",'B - PROJETOS E PROGRAMAS'!AB364),"0,00")</f>
        <v/>
      </c>
      <c r="I361" t="str">
        <f>TEXT(IF('B - PROJETOS E PROGRAMAS'!A364="","",'B - PROJETOS E PROGRAMAS'!AC364),"0,00")</f>
        <v/>
      </c>
      <c r="J361" t="str">
        <f>TEXT(IF('B - PROJETOS E PROGRAMAS'!A364="","",'B - PROJETOS E PROGRAMAS'!AD364),"0,00")</f>
        <v/>
      </c>
      <c r="K361" t="str">
        <f>TEXT(IF('B - PROJETOS E PROGRAMAS'!A364="","",'B - PROJETOS E PROGRAMAS'!AE364),"0,00")</f>
        <v/>
      </c>
    </row>
    <row r="362" spans="1:11">
      <c r="A362" t="str">
        <f>IF(D362="","",IF('A - IDENTIFICAÇÃO'!$C$7="","",'A - IDENTIFICAÇÃO'!$C$7))</f>
        <v/>
      </c>
      <c r="B362" t="str">
        <f>IF(D362="","",IF('A - IDENTIFICAÇÃO'!$P$15="","",'A - IDENTIFICAÇÃO'!$P$15))</f>
        <v/>
      </c>
      <c r="C362" t="str">
        <f>IF(D362="","",TEXT(IF('A - IDENTIFICAÇÃO'!$C$2="","",'A - IDENTIFICAÇÃO'!$C$2),"0000"))</f>
        <v/>
      </c>
      <c r="D362" t="str">
        <f>IF('B - PROJETOS E PROGRAMAS'!A365="","",'B - PROJETOS E PROGRAMAS'!A365)</f>
        <v/>
      </c>
      <c r="E362" t="str">
        <f>TEXT(IF('B - PROJETOS E PROGRAMAS'!B365="","",'B - PROJETOS E PROGRAMAS'!B365),"DD/MM/AAAA")</f>
        <v/>
      </c>
      <c r="F362" t="str">
        <f>TEXT(IF('B - PROJETOS E PROGRAMAS'!C365="","",'B - PROJETOS E PROGRAMAS'!C365),"DD/MM/AAAA")</f>
        <v/>
      </c>
      <c r="G362" t="str">
        <f>IF(OR('B - PROJETOS E PROGRAMAS'!D365="SIM",'B - PROJETOS E PROGRAMAS'!D365="S"),"S",IF(OR('B - PROJETOS E PROGRAMAS'!D365="NÃO",'B - PROJETOS E PROGRAMAS'!D365="N"),"N",""))</f>
        <v/>
      </c>
      <c r="H362" t="str">
        <f>TEXT(IF('B - PROJETOS E PROGRAMAS'!A365="","",'B - PROJETOS E PROGRAMAS'!AB365),"0,00")</f>
        <v/>
      </c>
      <c r="I362" t="str">
        <f>TEXT(IF('B - PROJETOS E PROGRAMAS'!A365="","",'B - PROJETOS E PROGRAMAS'!AC365),"0,00")</f>
        <v/>
      </c>
      <c r="J362" t="str">
        <f>TEXT(IF('B - PROJETOS E PROGRAMAS'!A365="","",'B - PROJETOS E PROGRAMAS'!AD365),"0,00")</f>
        <v/>
      </c>
      <c r="K362" t="str">
        <f>TEXT(IF('B - PROJETOS E PROGRAMAS'!A365="","",'B - PROJETOS E PROGRAMAS'!AE365),"0,00")</f>
        <v/>
      </c>
    </row>
    <row r="363" spans="1:11">
      <c r="A363" t="str">
        <f>IF(D363="","",IF('A - IDENTIFICAÇÃO'!$C$7="","",'A - IDENTIFICAÇÃO'!$C$7))</f>
        <v/>
      </c>
      <c r="B363" t="str">
        <f>IF(D363="","",IF('A - IDENTIFICAÇÃO'!$P$15="","",'A - IDENTIFICAÇÃO'!$P$15))</f>
        <v/>
      </c>
      <c r="C363" t="str">
        <f>IF(D363="","",TEXT(IF('A - IDENTIFICAÇÃO'!$C$2="","",'A - IDENTIFICAÇÃO'!$C$2),"0000"))</f>
        <v/>
      </c>
      <c r="D363" t="str">
        <f>IF('B - PROJETOS E PROGRAMAS'!A366="","",'B - PROJETOS E PROGRAMAS'!A366)</f>
        <v/>
      </c>
      <c r="E363" t="str">
        <f>TEXT(IF('B - PROJETOS E PROGRAMAS'!B366="","",'B - PROJETOS E PROGRAMAS'!B366),"DD/MM/AAAA")</f>
        <v/>
      </c>
      <c r="F363" t="str">
        <f>TEXT(IF('B - PROJETOS E PROGRAMAS'!C366="","",'B - PROJETOS E PROGRAMAS'!C366),"DD/MM/AAAA")</f>
        <v/>
      </c>
      <c r="G363" t="str">
        <f>IF(OR('B - PROJETOS E PROGRAMAS'!D366="SIM",'B - PROJETOS E PROGRAMAS'!D366="S"),"S",IF(OR('B - PROJETOS E PROGRAMAS'!D366="NÃO",'B - PROJETOS E PROGRAMAS'!D366="N"),"N",""))</f>
        <v/>
      </c>
      <c r="H363" t="str">
        <f>TEXT(IF('B - PROJETOS E PROGRAMAS'!A366="","",'B - PROJETOS E PROGRAMAS'!AB366),"0,00")</f>
        <v/>
      </c>
      <c r="I363" t="str">
        <f>TEXT(IF('B - PROJETOS E PROGRAMAS'!A366="","",'B - PROJETOS E PROGRAMAS'!AC366),"0,00")</f>
        <v/>
      </c>
      <c r="J363" t="str">
        <f>TEXT(IF('B - PROJETOS E PROGRAMAS'!A366="","",'B - PROJETOS E PROGRAMAS'!AD366),"0,00")</f>
        <v/>
      </c>
      <c r="K363" t="str">
        <f>TEXT(IF('B - PROJETOS E PROGRAMAS'!A366="","",'B - PROJETOS E PROGRAMAS'!AE366),"0,00")</f>
        <v/>
      </c>
    </row>
    <row r="364" spans="1:11">
      <c r="A364" t="str">
        <f>IF(D364="","",IF('A - IDENTIFICAÇÃO'!$C$7="","",'A - IDENTIFICAÇÃO'!$C$7))</f>
        <v/>
      </c>
      <c r="B364" t="str">
        <f>IF(D364="","",IF('A - IDENTIFICAÇÃO'!$P$15="","",'A - IDENTIFICAÇÃO'!$P$15))</f>
        <v/>
      </c>
      <c r="C364" t="str">
        <f>IF(D364="","",TEXT(IF('A - IDENTIFICAÇÃO'!$C$2="","",'A - IDENTIFICAÇÃO'!$C$2),"0000"))</f>
        <v/>
      </c>
      <c r="D364" t="str">
        <f>IF('B - PROJETOS E PROGRAMAS'!A367="","",'B - PROJETOS E PROGRAMAS'!A367)</f>
        <v/>
      </c>
      <c r="E364" t="str">
        <f>TEXT(IF('B - PROJETOS E PROGRAMAS'!B367="","",'B - PROJETOS E PROGRAMAS'!B367),"DD/MM/AAAA")</f>
        <v/>
      </c>
      <c r="F364" t="str">
        <f>TEXT(IF('B - PROJETOS E PROGRAMAS'!C367="","",'B - PROJETOS E PROGRAMAS'!C367),"DD/MM/AAAA")</f>
        <v/>
      </c>
      <c r="G364" t="str">
        <f>IF(OR('B - PROJETOS E PROGRAMAS'!D367="SIM",'B - PROJETOS E PROGRAMAS'!D367="S"),"S",IF(OR('B - PROJETOS E PROGRAMAS'!D367="NÃO",'B - PROJETOS E PROGRAMAS'!D367="N"),"N",""))</f>
        <v/>
      </c>
      <c r="H364" t="str">
        <f>TEXT(IF('B - PROJETOS E PROGRAMAS'!A367="","",'B - PROJETOS E PROGRAMAS'!AB367),"0,00")</f>
        <v/>
      </c>
      <c r="I364" t="str">
        <f>TEXT(IF('B - PROJETOS E PROGRAMAS'!A367="","",'B - PROJETOS E PROGRAMAS'!AC367),"0,00")</f>
        <v/>
      </c>
      <c r="J364" t="str">
        <f>TEXT(IF('B - PROJETOS E PROGRAMAS'!A367="","",'B - PROJETOS E PROGRAMAS'!AD367),"0,00")</f>
        <v/>
      </c>
      <c r="K364" t="str">
        <f>TEXT(IF('B - PROJETOS E PROGRAMAS'!A367="","",'B - PROJETOS E PROGRAMAS'!AE367),"0,00")</f>
        <v/>
      </c>
    </row>
    <row r="365" spans="1:11">
      <c r="A365" t="str">
        <f>IF(D365="","",IF('A - IDENTIFICAÇÃO'!$C$7="","",'A - IDENTIFICAÇÃO'!$C$7))</f>
        <v/>
      </c>
      <c r="B365" t="str">
        <f>IF(D365="","",IF('A - IDENTIFICAÇÃO'!$P$15="","",'A - IDENTIFICAÇÃO'!$P$15))</f>
        <v/>
      </c>
      <c r="C365" t="str">
        <f>IF(D365="","",TEXT(IF('A - IDENTIFICAÇÃO'!$C$2="","",'A - IDENTIFICAÇÃO'!$C$2),"0000"))</f>
        <v/>
      </c>
      <c r="D365" t="str">
        <f>IF('B - PROJETOS E PROGRAMAS'!A368="","",'B - PROJETOS E PROGRAMAS'!A368)</f>
        <v/>
      </c>
      <c r="E365" t="str">
        <f>TEXT(IF('B - PROJETOS E PROGRAMAS'!B368="","",'B - PROJETOS E PROGRAMAS'!B368),"DD/MM/AAAA")</f>
        <v/>
      </c>
      <c r="F365" t="str">
        <f>TEXT(IF('B - PROJETOS E PROGRAMAS'!C368="","",'B - PROJETOS E PROGRAMAS'!C368),"DD/MM/AAAA")</f>
        <v/>
      </c>
      <c r="G365" t="str">
        <f>IF(OR('B - PROJETOS E PROGRAMAS'!D368="SIM",'B - PROJETOS E PROGRAMAS'!D368="S"),"S",IF(OR('B - PROJETOS E PROGRAMAS'!D368="NÃO",'B - PROJETOS E PROGRAMAS'!D368="N"),"N",""))</f>
        <v/>
      </c>
      <c r="H365" t="str">
        <f>TEXT(IF('B - PROJETOS E PROGRAMAS'!A368="","",'B - PROJETOS E PROGRAMAS'!AB368),"0,00")</f>
        <v/>
      </c>
      <c r="I365" t="str">
        <f>TEXT(IF('B - PROJETOS E PROGRAMAS'!A368="","",'B - PROJETOS E PROGRAMAS'!AC368),"0,00")</f>
        <v/>
      </c>
      <c r="J365" t="str">
        <f>TEXT(IF('B - PROJETOS E PROGRAMAS'!A368="","",'B - PROJETOS E PROGRAMAS'!AD368),"0,00")</f>
        <v/>
      </c>
      <c r="K365" t="str">
        <f>TEXT(IF('B - PROJETOS E PROGRAMAS'!A368="","",'B - PROJETOS E PROGRAMAS'!AE368),"0,00")</f>
        <v/>
      </c>
    </row>
    <row r="366" spans="1:11">
      <c r="A366" t="str">
        <f>IF(D366="","",IF('A - IDENTIFICAÇÃO'!$C$7="","",'A - IDENTIFICAÇÃO'!$C$7))</f>
        <v/>
      </c>
      <c r="B366" t="str">
        <f>IF(D366="","",IF('A - IDENTIFICAÇÃO'!$P$15="","",'A - IDENTIFICAÇÃO'!$P$15))</f>
        <v/>
      </c>
      <c r="C366" t="str">
        <f>IF(D366="","",TEXT(IF('A - IDENTIFICAÇÃO'!$C$2="","",'A - IDENTIFICAÇÃO'!$C$2),"0000"))</f>
        <v/>
      </c>
      <c r="D366" t="str">
        <f>IF('B - PROJETOS E PROGRAMAS'!A369="","",'B - PROJETOS E PROGRAMAS'!A369)</f>
        <v/>
      </c>
      <c r="E366" t="str">
        <f>TEXT(IF('B - PROJETOS E PROGRAMAS'!B369="","",'B - PROJETOS E PROGRAMAS'!B369),"DD/MM/AAAA")</f>
        <v/>
      </c>
      <c r="F366" t="str">
        <f>TEXT(IF('B - PROJETOS E PROGRAMAS'!C369="","",'B - PROJETOS E PROGRAMAS'!C369),"DD/MM/AAAA")</f>
        <v/>
      </c>
      <c r="G366" t="str">
        <f>IF(OR('B - PROJETOS E PROGRAMAS'!D369="SIM",'B - PROJETOS E PROGRAMAS'!D369="S"),"S",IF(OR('B - PROJETOS E PROGRAMAS'!D369="NÃO",'B - PROJETOS E PROGRAMAS'!D369="N"),"N",""))</f>
        <v/>
      </c>
      <c r="H366" t="str">
        <f>TEXT(IF('B - PROJETOS E PROGRAMAS'!A369="","",'B - PROJETOS E PROGRAMAS'!AB369),"0,00")</f>
        <v/>
      </c>
      <c r="I366" t="str">
        <f>TEXT(IF('B - PROJETOS E PROGRAMAS'!A369="","",'B - PROJETOS E PROGRAMAS'!AC369),"0,00")</f>
        <v/>
      </c>
      <c r="J366" t="str">
        <f>TEXT(IF('B - PROJETOS E PROGRAMAS'!A369="","",'B - PROJETOS E PROGRAMAS'!AD369),"0,00")</f>
        <v/>
      </c>
      <c r="K366" t="str">
        <f>TEXT(IF('B - PROJETOS E PROGRAMAS'!A369="","",'B - PROJETOS E PROGRAMAS'!AE369),"0,00")</f>
        <v/>
      </c>
    </row>
    <row r="367" spans="1:11">
      <c r="A367" t="str">
        <f>IF(D367="","",IF('A - IDENTIFICAÇÃO'!$C$7="","",'A - IDENTIFICAÇÃO'!$C$7))</f>
        <v/>
      </c>
      <c r="B367" t="str">
        <f>IF(D367="","",IF('A - IDENTIFICAÇÃO'!$P$15="","",'A - IDENTIFICAÇÃO'!$P$15))</f>
        <v/>
      </c>
      <c r="C367" t="str">
        <f>IF(D367="","",TEXT(IF('A - IDENTIFICAÇÃO'!$C$2="","",'A - IDENTIFICAÇÃO'!$C$2),"0000"))</f>
        <v/>
      </c>
      <c r="D367" t="str">
        <f>IF('B - PROJETOS E PROGRAMAS'!A370="","",'B - PROJETOS E PROGRAMAS'!A370)</f>
        <v/>
      </c>
      <c r="E367" t="str">
        <f>TEXT(IF('B - PROJETOS E PROGRAMAS'!B370="","",'B - PROJETOS E PROGRAMAS'!B370),"DD/MM/AAAA")</f>
        <v/>
      </c>
      <c r="F367" t="str">
        <f>TEXT(IF('B - PROJETOS E PROGRAMAS'!C370="","",'B - PROJETOS E PROGRAMAS'!C370),"DD/MM/AAAA")</f>
        <v/>
      </c>
      <c r="G367" t="str">
        <f>IF(OR('B - PROJETOS E PROGRAMAS'!D370="SIM",'B - PROJETOS E PROGRAMAS'!D370="S"),"S",IF(OR('B - PROJETOS E PROGRAMAS'!D370="NÃO",'B - PROJETOS E PROGRAMAS'!D370="N"),"N",""))</f>
        <v/>
      </c>
      <c r="H367" t="str">
        <f>TEXT(IF('B - PROJETOS E PROGRAMAS'!A370="","",'B - PROJETOS E PROGRAMAS'!AB370),"0,00")</f>
        <v/>
      </c>
      <c r="I367" t="str">
        <f>TEXT(IF('B - PROJETOS E PROGRAMAS'!A370="","",'B - PROJETOS E PROGRAMAS'!AC370),"0,00")</f>
        <v/>
      </c>
      <c r="J367" t="str">
        <f>TEXT(IF('B - PROJETOS E PROGRAMAS'!A370="","",'B - PROJETOS E PROGRAMAS'!AD370),"0,00")</f>
        <v/>
      </c>
      <c r="K367" t="str">
        <f>TEXT(IF('B - PROJETOS E PROGRAMAS'!A370="","",'B - PROJETOS E PROGRAMAS'!AE370),"0,00")</f>
        <v/>
      </c>
    </row>
    <row r="368" spans="1:11">
      <c r="A368" t="str">
        <f>IF(D368="","",IF('A - IDENTIFICAÇÃO'!$C$7="","",'A - IDENTIFICAÇÃO'!$C$7))</f>
        <v/>
      </c>
      <c r="B368" t="str">
        <f>IF(D368="","",IF('A - IDENTIFICAÇÃO'!$P$15="","",'A - IDENTIFICAÇÃO'!$P$15))</f>
        <v/>
      </c>
      <c r="C368" t="str">
        <f>IF(D368="","",TEXT(IF('A - IDENTIFICAÇÃO'!$C$2="","",'A - IDENTIFICAÇÃO'!$C$2),"0000"))</f>
        <v/>
      </c>
      <c r="D368" t="str">
        <f>IF('B - PROJETOS E PROGRAMAS'!A371="","",'B - PROJETOS E PROGRAMAS'!A371)</f>
        <v/>
      </c>
      <c r="E368" t="str">
        <f>TEXT(IF('B - PROJETOS E PROGRAMAS'!B371="","",'B - PROJETOS E PROGRAMAS'!B371),"DD/MM/AAAA")</f>
        <v/>
      </c>
      <c r="F368" t="str">
        <f>TEXT(IF('B - PROJETOS E PROGRAMAS'!C371="","",'B - PROJETOS E PROGRAMAS'!C371),"DD/MM/AAAA")</f>
        <v/>
      </c>
      <c r="G368" t="str">
        <f>IF(OR('B - PROJETOS E PROGRAMAS'!D371="SIM",'B - PROJETOS E PROGRAMAS'!D371="S"),"S",IF(OR('B - PROJETOS E PROGRAMAS'!D371="NÃO",'B - PROJETOS E PROGRAMAS'!D371="N"),"N",""))</f>
        <v/>
      </c>
      <c r="H368" t="str">
        <f>TEXT(IF('B - PROJETOS E PROGRAMAS'!A371="","",'B - PROJETOS E PROGRAMAS'!AB371),"0,00")</f>
        <v/>
      </c>
      <c r="I368" t="str">
        <f>TEXT(IF('B - PROJETOS E PROGRAMAS'!A371="","",'B - PROJETOS E PROGRAMAS'!AC371),"0,00")</f>
        <v/>
      </c>
      <c r="J368" t="str">
        <f>TEXT(IF('B - PROJETOS E PROGRAMAS'!A371="","",'B - PROJETOS E PROGRAMAS'!AD371),"0,00")</f>
        <v/>
      </c>
      <c r="K368" t="str">
        <f>TEXT(IF('B - PROJETOS E PROGRAMAS'!A371="","",'B - PROJETOS E PROGRAMAS'!AE371),"0,00")</f>
        <v/>
      </c>
    </row>
    <row r="369" spans="1:11">
      <c r="A369" t="str">
        <f>IF(D369="","",IF('A - IDENTIFICAÇÃO'!$C$7="","",'A - IDENTIFICAÇÃO'!$C$7))</f>
        <v/>
      </c>
      <c r="B369" t="str">
        <f>IF(D369="","",IF('A - IDENTIFICAÇÃO'!$P$15="","",'A - IDENTIFICAÇÃO'!$P$15))</f>
        <v/>
      </c>
      <c r="C369" t="str">
        <f>IF(D369="","",TEXT(IF('A - IDENTIFICAÇÃO'!$C$2="","",'A - IDENTIFICAÇÃO'!$C$2),"0000"))</f>
        <v/>
      </c>
      <c r="D369" t="str">
        <f>IF('B - PROJETOS E PROGRAMAS'!A372="","",'B - PROJETOS E PROGRAMAS'!A372)</f>
        <v/>
      </c>
      <c r="E369" t="str">
        <f>TEXT(IF('B - PROJETOS E PROGRAMAS'!B372="","",'B - PROJETOS E PROGRAMAS'!B372),"DD/MM/AAAA")</f>
        <v/>
      </c>
      <c r="F369" t="str">
        <f>TEXT(IF('B - PROJETOS E PROGRAMAS'!C372="","",'B - PROJETOS E PROGRAMAS'!C372),"DD/MM/AAAA")</f>
        <v/>
      </c>
      <c r="G369" t="str">
        <f>IF(OR('B - PROJETOS E PROGRAMAS'!D372="SIM",'B - PROJETOS E PROGRAMAS'!D372="S"),"S",IF(OR('B - PROJETOS E PROGRAMAS'!D372="NÃO",'B - PROJETOS E PROGRAMAS'!D372="N"),"N",""))</f>
        <v/>
      </c>
      <c r="H369" t="str">
        <f>TEXT(IF('B - PROJETOS E PROGRAMAS'!A372="","",'B - PROJETOS E PROGRAMAS'!AB372),"0,00")</f>
        <v/>
      </c>
      <c r="I369" t="str">
        <f>TEXT(IF('B - PROJETOS E PROGRAMAS'!A372="","",'B - PROJETOS E PROGRAMAS'!AC372),"0,00")</f>
        <v/>
      </c>
      <c r="J369" t="str">
        <f>TEXT(IF('B - PROJETOS E PROGRAMAS'!A372="","",'B - PROJETOS E PROGRAMAS'!AD372),"0,00")</f>
        <v/>
      </c>
      <c r="K369" t="str">
        <f>TEXT(IF('B - PROJETOS E PROGRAMAS'!A372="","",'B - PROJETOS E PROGRAMAS'!AE372),"0,00")</f>
        <v/>
      </c>
    </row>
    <row r="370" spans="1:11">
      <c r="A370" t="str">
        <f>IF(D370="","",IF('A - IDENTIFICAÇÃO'!$C$7="","",'A - IDENTIFICAÇÃO'!$C$7))</f>
        <v/>
      </c>
      <c r="B370" t="str">
        <f>IF(D370="","",IF('A - IDENTIFICAÇÃO'!$P$15="","",'A - IDENTIFICAÇÃO'!$P$15))</f>
        <v/>
      </c>
      <c r="C370" t="str">
        <f>IF(D370="","",TEXT(IF('A - IDENTIFICAÇÃO'!$C$2="","",'A - IDENTIFICAÇÃO'!$C$2),"0000"))</f>
        <v/>
      </c>
      <c r="D370" t="str">
        <f>IF('B - PROJETOS E PROGRAMAS'!A373="","",'B - PROJETOS E PROGRAMAS'!A373)</f>
        <v/>
      </c>
      <c r="E370" t="str">
        <f>TEXT(IF('B - PROJETOS E PROGRAMAS'!B373="","",'B - PROJETOS E PROGRAMAS'!B373),"DD/MM/AAAA")</f>
        <v/>
      </c>
      <c r="F370" t="str">
        <f>TEXT(IF('B - PROJETOS E PROGRAMAS'!C373="","",'B - PROJETOS E PROGRAMAS'!C373),"DD/MM/AAAA")</f>
        <v/>
      </c>
      <c r="G370" t="str">
        <f>IF(OR('B - PROJETOS E PROGRAMAS'!D373="SIM",'B - PROJETOS E PROGRAMAS'!D373="S"),"S",IF(OR('B - PROJETOS E PROGRAMAS'!D373="NÃO",'B - PROJETOS E PROGRAMAS'!D373="N"),"N",""))</f>
        <v/>
      </c>
      <c r="H370" t="str">
        <f>TEXT(IF('B - PROJETOS E PROGRAMAS'!A373="","",'B - PROJETOS E PROGRAMAS'!AB373),"0,00")</f>
        <v/>
      </c>
      <c r="I370" t="str">
        <f>TEXT(IF('B - PROJETOS E PROGRAMAS'!A373="","",'B - PROJETOS E PROGRAMAS'!AC373),"0,00")</f>
        <v/>
      </c>
      <c r="J370" t="str">
        <f>TEXT(IF('B - PROJETOS E PROGRAMAS'!A373="","",'B - PROJETOS E PROGRAMAS'!AD373),"0,00")</f>
        <v/>
      </c>
      <c r="K370" t="str">
        <f>TEXT(IF('B - PROJETOS E PROGRAMAS'!A373="","",'B - PROJETOS E PROGRAMAS'!AE373),"0,00")</f>
        <v/>
      </c>
    </row>
    <row r="371" spans="1:11">
      <c r="A371" t="str">
        <f>IF(D371="","",IF('A - IDENTIFICAÇÃO'!$C$7="","",'A - IDENTIFICAÇÃO'!$C$7))</f>
        <v/>
      </c>
      <c r="B371" t="str">
        <f>IF(D371="","",IF('A - IDENTIFICAÇÃO'!$P$15="","",'A - IDENTIFICAÇÃO'!$P$15))</f>
        <v/>
      </c>
      <c r="C371" t="str">
        <f>IF(D371="","",TEXT(IF('A - IDENTIFICAÇÃO'!$C$2="","",'A - IDENTIFICAÇÃO'!$C$2),"0000"))</f>
        <v/>
      </c>
      <c r="D371" t="str">
        <f>IF('B - PROJETOS E PROGRAMAS'!A374="","",'B - PROJETOS E PROGRAMAS'!A374)</f>
        <v/>
      </c>
      <c r="E371" t="str">
        <f>TEXT(IF('B - PROJETOS E PROGRAMAS'!B374="","",'B - PROJETOS E PROGRAMAS'!B374),"DD/MM/AAAA")</f>
        <v/>
      </c>
      <c r="F371" t="str">
        <f>TEXT(IF('B - PROJETOS E PROGRAMAS'!C374="","",'B - PROJETOS E PROGRAMAS'!C374),"DD/MM/AAAA")</f>
        <v/>
      </c>
      <c r="G371" t="str">
        <f>IF(OR('B - PROJETOS E PROGRAMAS'!D374="SIM",'B - PROJETOS E PROGRAMAS'!D374="S"),"S",IF(OR('B - PROJETOS E PROGRAMAS'!D374="NÃO",'B - PROJETOS E PROGRAMAS'!D374="N"),"N",""))</f>
        <v/>
      </c>
      <c r="H371" t="str">
        <f>TEXT(IF('B - PROJETOS E PROGRAMAS'!A374="","",'B - PROJETOS E PROGRAMAS'!AB374),"0,00")</f>
        <v/>
      </c>
      <c r="I371" t="str">
        <f>TEXT(IF('B - PROJETOS E PROGRAMAS'!A374="","",'B - PROJETOS E PROGRAMAS'!AC374),"0,00")</f>
        <v/>
      </c>
      <c r="J371" t="str">
        <f>TEXT(IF('B - PROJETOS E PROGRAMAS'!A374="","",'B - PROJETOS E PROGRAMAS'!AD374),"0,00")</f>
        <v/>
      </c>
      <c r="K371" t="str">
        <f>TEXT(IF('B - PROJETOS E PROGRAMAS'!A374="","",'B - PROJETOS E PROGRAMAS'!AE374),"0,00")</f>
        <v/>
      </c>
    </row>
    <row r="372" spans="1:11">
      <c r="A372" t="str">
        <f>IF(D372="","",IF('A - IDENTIFICAÇÃO'!$C$7="","",'A - IDENTIFICAÇÃO'!$C$7))</f>
        <v/>
      </c>
      <c r="B372" t="str">
        <f>IF(D372="","",IF('A - IDENTIFICAÇÃO'!$P$15="","",'A - IDENTIFICAÇÃO'!$P$15))</f>
        <v/>
      </c>
      <c r="C372" t="str">
        <f>IF(D372="","",TEXT(IF('A - IDENTIFICAÇÃO'!$C$2="","",'A - IDENTIFICAÇÃO'!$C$2),"0000"))</f>
        <v/>
      </c>
      <c r="D372" t="str">
        <f>IF('B - PROJETOS E PROGRAMAS'!A375="","",'B - PROJETOS E PROGRAMAS'!A375)</f>
        <v/>
      </c>
      <c r="E372" t="str">
        <f>TEXT(IF('B - PROJETOS E PROGRAMAS'!B375="","",'B - PROJETOS E PROGRAMAS'!B375),"DD/MM/AAAA")</f>
        <v/>
      </c>
      <c r="F372" t="str">
        <f>TEXT(IF('B - PROJETOS E PROGRAMAS'!C375="","",'B - PROJETOS E PROGRAMAS'!C375),"DD/MM/AAAA")</f>
        <v/>
      </c>
      <c r="G372" t="str">
        <f>IF(OR('B - PROJETOS E PROGRAMAS'!D375="SIM",'B - PROJETOS E PROGRAMAS'!D375="S"),"S",IF(OR('B - PROJETOS E PROGRAMAS'!D375="NÃO",'B - PROJETOS E PROGRAMAS'!D375="N"),"N",""))</f>
        <v/>
      </c>
      <c r="H372" t="str">
        <f>TEXT(IF('B - PROJETOS E PROGRAMAS'!A375="","",'B - PROJETOS E PROGRAMAS'!AB375),"0,00")</f>
        <v/>
      </c>
      <c r="I372" t="str">
        <f>TEXT(IF('B - PROJETOS E PROGRAMAS'!A375="","",'B - PROJETOS E PROGRAMAS'!AC375),"0,00")</f>
        <v/>
      </c>
      <c r="J372" t="str">
        <f>TEXT(IF('B - PROJETOS E PROGRAMAS'!A375="","",'B - PROJETOS E PROGRAMAS'!AD375),"0,00")</f>
        <v/>
      </c>
      <c r="K372" t="str">
        <f>TEXT(IF('B - PROJETOS E PROGRAMAS'!A375="","",'B - PROJETOS E PROGRAMAS'!AE375),"0,00")</f>
        <v/>
      </c>
    </row>
    <row r="373" spans="1:11">
      <c r="A373" t="str">
        <f>IF(D373="","",IF('A - IDENTIFICAÇÃO'!$C$7="","",'A - IDENTIFICAÇÃO'!$C$7))</f>
        <v/>
      </c>
      <c r="B373" t="str">
        <f>IF(D373="","",IF('A - IDENTIFICAÇÃO'!$P$15="","",'A - IDENTIFICAÇÃO'!$P$15))</f>
        <v/>
      </c>
      <c r="C373" t="str">
        <f>IF(D373="","",TEXT(IF('A - IDENTIFICAÇÃO'!$C$2="","",'A - IDENTIFICAÇÃO'!$C$2),"0000"))</f>
        <v/>
      </c>
      <c r="D373" t="str">
        <f>IF('B - PROJETOS E PROGRAMAS'!A376="","",'B - PROJETOS E PROGRAMAS'!A376)</f>
        <v/>
      </c>
      <c r="E373" t="str">
        <f>TEXT(IF('B - PROJETOS E PROGRAMAS'!B376="","",'B - PROJETOS E PROGRAMAS'!B376),"DD/MM/AAAA")</f>
        <v/>
      </c>
      <c r="F373" t="str">
        <f>TEXT(IF('B - PROJETOS E PROGRAMAS'!C376="","",'B - PROJETOS E PROGRAMAS'!C376),"DD/MM/AAAA")</f>
        <v/>
      </c>
      <c r="G373" t="str">
        <f>IF(OR('B - PROJETOS E PROGRAMAS'!D376="SIM",'B - PROJETOS E PROGRAMAS'!D376="S"),"S",IF(OR('B - PROJETOS E PROGRAMAS'!D376="NÃO",'B - PROJETOS E PROGRAMAS'!D376="N"),"N",""))</f>
        <v/>
      </c>
      <c r="H373" t="str">
        <f>TEXT(IF('B - PROJETOS E PROGRAMAS'!A376="","",'B - PROJETOS E PROGRAMAS'!AB376),"0,00")</f>
        <v/>
      </c>
      <c r="I373" t="str">
        <f>TEXT(IF('B - PROJETOS E PROGRAMAS'!A376="","",'B - PROJETOS E PROGRAMAS'!AC376),"0,00")</f>
        <v/>
      </c>
      <c r="J373" t="str">
        <f>TEXT(IF('B - PROJETOS E PROGRAMAS'!A376="","",'B - PROJETOS E PROGRAMAS'!AD376),"0,00")</f>
        <v/>
      </c>
      <c r="K373" t="str">
        <f>TEXT(IF('B - PROJETOS E PROGRAMAS'!A376="","",'B - PROJETOS E PROGRAMAS'!AE376),"0,00")</f>
        <v/>
      </c>
    </row>
    <row r="374" spans="1:11">
      <c r="A374" t="str">
        <f>IF(D374="","",IF('A - IDENTIFICAÇÃO'!$C$7="","",'A - IDENTIFICAÇÃO'!$C$7))</f>
        <v/>
      </c>
      <c r="B374" t="str">
        <f>IF(D374="","",IF('A - IDENTIFICAÇÃO'!$P$15="","",'A - IDENTIFICAÇÃO'!$P$15))</f>
        <v/>
      </c>
      <c r="C374" t="str">
        <f>IF(D374="","",TEXT(IF('A - IDENTIFICAÇÃO'!$C$2="","",'A - IDENTIFICAÇÃO'!$C$2),"0000"))</f>
        <v/>
      </c>
      <c r="D374" t="str">
        <f>IF('B - PROJETOS E PROGRAMAS'!A377="","",'B - PROJETOS E PROGRAMAS'!A377)</f>
        <v/>
      </c>
      <c r="E374" t="str">
        <f>TEXT(IF('B - PROJETOS E PROGRAMAS'!B377="","",'B - PROJETOS E PROGRAMAS'!B377),"DD/MM/AAAA")</f>
        <v/>
      </c>
      <c r="F374" t="str">
        <f>TEXT(IF('B - PROJETOS E PROGRAMAS'!C377="","",'B - PROJETOS E PROGRAMAS'!C377),"DD/MM/AAAA")</f>
        <v/>
      </c>
      <c r="G374" t="str">
        <f>IF(OR('B - PROJETOS E PROGRAMAS'!D377="SIM",'B - PROJETOS E PROGRAMAS'!D377="S"),"S",IF(OR('B - PROJETOS E PROGRAMAS'!D377="NÃO",'B - PROJETOS E PROGRAMAS'!D377="N"),"N",""))</f>
        <v/>
      </c>
      <c r="H374" t="str">
        <f>TEXT(IF('B - PROJETOS E PROGRAMAS'!A377="","",'B - PROJETOS E PROGRAMAS'!AB377),"0,00")</f>
        <v/>
      </c>
      <c r="I374" t="str">
        <f>TEXT(IF('B - PROJETOS E PROGRAMAS'!A377="","",'B - PROJETOS E PROGRAMAS'!AC377),"0,00")</f>
        <v/>
      </c>
      <c r="J374" t="str">
        <f>TEXT(IF('B - PROJETOS E PROGRAMAS'!A377="","",'B - PROJETOS E PROGRAMAS'!AD377),"0,00")</f>
        <v/>
      </c>
      <c r="K374" t="str">
        <f>TEXT(IF('B - PROJETOS E PROGRAMAS'!A377="","",'B - PROJETOS E PROGRAMAS'!AE377),"0,00")</f>
        <v/>
      </c>
    </row>
    <row r="375" spans="1:11">
      <c r="A375" t="str">
        <f>IF(D375="","",IF('A - IDENTIFICAÇÃO'!$C$7="","",'A - IDENTIFICAÇÃO'!$C$7))</f>
        <v/>
      </c>
      <c r="B375" t="str">
        <f>IF(D375="","",IF('A - IDENTIFICAÇÃO'!$P$15="","",'A - IDENTIFICAÇÃO'!$P$15))</f>
        <v/>
      </c>
      <c r="C375" t="str">
        <f>IF(D375="","",TEXT(IF('A - IDENTIFICAÇÃO'!$C$2="","",'A - IDENTIFICAÇÃO'!$C$2),"0000"))</f>
        <v/>
      </c>
      <c r="D375" t="str">
        <f>IF('B - PROJETOS E PROGRAMAS'!A378="","",'B - PROJETOS E PROGRAMAS'!A378)</f>
        <v/>
      </c>
      <c r="E375" t="str">
        <f>TEXT(IF('B - PROJETOS E PROGRAMAS'!B378="","",'B - PROJETOS E PROGRAMAS'!B378),"DD/MM/AAAA")</f>
        <v/>
      </c>
      <c r="F375" t="str">
        <f>TEXT(IF('B - PROJETOS E PROGRAMAS'!C378="","",'B - PROJETOS E PROGRAMAS'!C378),"DD/MM/AAAA")</f>
        <v/>
      </c>
      <c r="G375" t="str">
        <f>IF(OR('B - PROJETOS E PROGRAMAS'!D378="SIM",'B - PROJETOS E PROGRAMAS'!D378="S"),"S",IF(OR('B - PROJETOS E PROGRAMAS'!D378="NÃO",'B - PROJETOS E PROGRAMAS'!D378="N"),"N",""))</f>
        <v/>
      </c>
      <c r="H375" t="str">
        <f>TEXT(IF('B - PROJETOS E PROGRAMAS'!A378="","",'B - PROJETOS E PROGRAMAS'!AB378),"0,00")</f>
        <v/>
      </c>
      <c r="I375" t="str">
        <f>TEXT(IF('B - PROJETOS E PROGRAMAS'!A378="","",'B - PROJETOS E PROGRAMAS'!AC378),"0,00")</f>
        <v/>
      </c>
      <c r="J375" t="str">
        <f>TEXT(IF('B - PROJETOS E PROGRAMAS'!A378="","",'B - PROJETOS E PROGRAMAS'!AD378),"0,00")</f>
        <v/>
      </c>
      <c r="K375" t="str">
        <f>TEXT(IF('B - PROJETOS E PROGRAMAS'!A378="","",'B - PROJETOS E PROGRAMAS'!AE378),"0,00")</f>
        <v/>
      </c>
    </row>
    <row r="376" spans="1:11">
      <c r="A376" t="str">
        <f>IF(D376="","",IF('A - IDENTIFICAÇÃO'!$C$7="","",'A - IDENTIFICAÇÃO'!$C$7))</f>
        <v/>
      </c>
      <c r="B376" t="str">
        <f>IF(D376="","",IF('A - IDENTIFICAÇÃO'!$P$15="","",'A - IDENTIFICAÇÃO'!$P$15))</f>
        <v/>
      </c>
      <c r="C376" t="str">
        <f>IF(D376="","",TEXT(IF('A - IDENTIFICAÇÃO'!$C$2="","",'A - IDENTIFICAÇÃO'!$C$2),"0000"))</f>
        <v/>
      </c>
      <c r="D376" t="str">
        <f>IF('B - PROJETOS E PROGRAMAS'!A379="","",'B - PROJETOS E PROGRAMAS'!A379)</f>
        <v/>
      </c>
      <c r="E376" t="str">
        <f>TEXT(IF('B - PROJETOS E PROGRAMAS'!B379="","",'B - PROJETOS E PROGRAMAS'!B379),"DD/MM/AAAA")</f>
        <v/>
      </c>
      <c r="F376" t="str">
        <f>TEXT(IF('B - PROJETOS E PROGRAMAS'!C379="","",'B - PROJETOS E PROGRAMAS'!C379),"DD/MM/AAAA")</f>
        <v/>
      </c>
      <c r="G376" t="str">
        <f>IF(OR('B - PROJETOS E PROGRAMAS'!D379="SIM",'B - PROJETOS E PROGRAMAS'!D379="S"),"S",IF(OR('B - PROJETOS E PROGRAMAS'!D379="NÃO",'B - PROJETOS E PROGRAMAS'!D379="N"),"N",""))</f>
        <v/>
      </c>
      <c r="H376" t="str">
        <f>TEXT(IF('B - PROJETOS E PROGRAMAS'!A379="","",'B - PROJETOS E PROGRAMAS'!AB379),"0,00")</f>
        <v/>
      </c>
      <c r="I376" t="str">
        <f>TEXT(IF('B - PROJETOS E PROGRAMAS'!A379="","",'B - PROJETOS E PROGRAMAS'!AC379),"0,00")</f>
        <v/>
      </c>
      <c r="J376" t="str">
        <f>TEXT(IF('B - PROJETOS E PROGRAMAS'!A379="","",'B - PROJETOS E PROGRAMAS'!AD379),"0,00")</f>
        <v/>
      </c>
      <c r="K376" t="str">
        <f>TEXT(IF('B - PROJETOS E PROGRAMAS'!A379="","",'B - PROJETOS E PROGRAMAS'!AE379),"0,00")</f>
        <v/>
      </c>
    </row>
    <row r="377" spans="1:11">
      <c r="A377" t="str">
        <f>IF(D377="","",IF('A - IDENTIFICAÇÃO'!$C$7="","",'A - IDENTIFICAÇÃO'!$C$7))</f>
        <v/>
      </c>
      <c r="B377" t="str">
        <f>IF(D377="","",IF('A - IDENTIFICAÇÃO'!$P$15="","",'A - IDENTIFICAÇÃO'!$P$15))</f>
        <v/>
      </c>
      <c r="C377" t="str">
        <f>IF(D377="","",TEXT(IF('A - IDENTIFICAÇÃO'!$C$2="","",'A - IDENTIFICAÇÃO'!$C$2),"0000"))</f>
        <v/>
      </c>
      <c r="D377" t="str">
        <f>IF('B - PROJETOS E PROGRAMAS'!A380="","",'B - PROJETOS E PROGRAMAS'!A380)</f>
        <v/>
      </c>
      <c r="E377" t="str">
        <f>TEXT(IF('B - PROJETOS E PROGRAMAS'!B380="","",'B - PROJETOS E PROGRAMAS'!B380),"DD/MM/AAAA")</f>
        <v/>
      </c>
      <c r="F377" t="str">
        <f>TEXT(IF('B - PROJETOS E PROGRAMAS'!C380="","",'B - PROJETOS E PROGRAMAS'!C380),"DD/MM/AAAA")</f>
        <v/>
      </c>
      <c r="G377" t="str">
        <f>IF(OR('B - PROJETOS E PROGRAMAS'!D380="SIM",'B - PROJETOS E PROGRAMAS'!D380="S"),"S",IF(OR('B - PROJETOS E PROGRAMAS'!D380="NÃO",'B - PROJETOS E PROGRAMAS'!D380="N"),"N",""))</f>
        <v/>
      </c>
      <c r="H377" t="str">
        <f>TEXT(IF('B - PROJETOS E PROGRAMAS'!A380="","",'B - PROJETOS E PROGRAMAS'!AB380),"0,00")</f>
        <v/>
      </c>
      <c r="I377" t="str">
        <f>TEXT(IF('B - PROJETOS E PROGRAMAS'!A380="","",'B - PROJETOS E PROGRAMAS'!AC380),"0,00")</f>
        <v/>
      </c>
      <c r="J377" t="str">
        <f>TEXT(IF('B - PROJETOS E PROGRAMAS'!A380="","",'B - PROJETOS E PROGRAMAS'!AD380),"0,00")</f>
        <v/>
      </c>
      <c r="K377" t="str">
        <f>TEXT(IF('B - PROJETOS E PROGRAMAS'!A380="","",'B - PROJETOS E PROGRAMAS'!AE380),"0,00")</f>
        <v/>
      </c>
    </row>
    <row r="378" spans="1:11">
      <c r="A378" t="str">
        <f>IF(D378="","",IF('A - IDENTIFICAÇÃO'!$C$7="","",'A - IDENTIFICAÇÃO'!$C$7))</f>
        <v/>
      </c>
      <c r="B378" t="str">
        <f>IF(D378="","",IF('A - IDENTIFICAÇÃO'!$P$15="","",'A - IDENTIFICAÇÃO'!$P$15))</f>
        <v/>
      </c>
      <c r="C378" t="str">
        <f>IF(D378="","",TEXT(IF('A - IDENTIFICAÇÃO'!$C$2="","",'A - IDENTIFICAÇÃO'!$C$2),"0000"))</f>
        <v/>
      </c>
      <c r="D378" t="str">
        <f>IF('B - PROJETOS E PROGRAMAS'!A381="","",'B - PROJETOS E PROGRAMAS'!A381)</f>
        <v/>
      </c>
      <c r="E378" t="str">
        <f>TEXT(IF('B - PROJETOS E PROGRAMAS'!B381="","",'B - PROJETOS E PROGRAMAS'!B381),"DD/MM/AAAA")</f>
        <v/>
      </c>
      <c r="F378" t="str">
        <f>TEXT(IF('B - PROJETOS E PROGRAMAS'!C381="","",'B - PROJETOS E PROGRAMAS'!C381),"DD/MM/AAAA")</f>
        <v/>
      </c>
      <c r="G378" t="str">
        <f>IF(OR('B - PROJETOS E PROGRAMAS'!D381="SIM",'B - PROJETOS E PROGRAMAS'!D381="S"),"S",IF(OR('B - PROJETOS E PROGRAMAS'!D381="NÃO",'B - PROJETOS E PROGRAMAS'!D381="N"),"N",""))</f>
        <v/>
      </c>
      <c r="H378" t="str">
        <f>TEXT(IF('B - PROJETOS E PROGRAMAS'!A381="","",'B - PROJETOS E PROGRAMAS'!AB381),"0,00")</f>
        <v/>
      </c>
      <c r="I378" t="str">
        <f>TEXT(IF('B - PROJETOS E PROGRAMAS'!A381="","",'B - PROJETOS E PROGRAMAS'!AC381),"0,00")</f>
        <v/>
      </c>
      <c r="J378" t="str">
        <f>TEXT(IF('B - PROJETOS E PROGRAMAS'!A381="","",'B - PROJETOS E PROGRAMAS'!AD381),"0,00")</f>
        <v/>
      </c>
      <c r="K378" t="str">
        <f>TEXT(IF('B - PROJETOS E PROGRAMAS'!A381="","",'B - PROJETOS E PROGRAMAS'!AE381),"0,00")</f>
        <v/>
      </c>
    </row>
    <row r="379" spans="1:11">
      <c r="A379" t="str">
        <f>IF(D379="","",IF('A - IDENTIFICAÇÃO'!$C$7="","",'A - IDENTIFICAÇÃO'!$C$7))</f>
        <v/>
      </c>
      <c r="B379" t="str">
        <f>IF(D379="","",IF('A - IDENTIFICAÇÃO'!$P$15="","",'A - IDENTIFICAÇÃO'!$P$15))</f>
        <v/>
      </c>
      <c r="C379" t="str">
        <f>IF(D379="","",TEXT(IF('A - IDENTIFICAÇÃO'!$C$2="","",'A - IDENTIFICAÇÃO'!$C$2),"0000"))</f>
        <v/>
      </c>
      <c r="D379" t="str">
        <f>IF('B - PROJETOS E PROGRAMAS'!A382="","",'B - PROJETOS E PROGRAMAS'!A382)</f>
        <v/>
      </c>
      <c r="E379" t="str">
        <f>TEXT(IF('B - PROJETOS E PROGRAMAS'!B382="","",'B - PROJETOS E PROGRAMAS'!B382),"DD/MM/AAAA")</f>
        <v/>
      </c>
      <c r="F379" t="str">
        <f>TEXT(IF('B - PROJETOS E PROGRAMAS'!C382="","",'B - PROJETOS E PROGRAMAS'!C382),"DD/MM/AAAA")</f>
        <v/>
      </c>
      <c r="G379" t="str">
        <f>IF(OR('B - PROJETOS E PROGRAMAS'!D382="SIM",'B - PROJETOS E PROGRAMAS'!D382="S"),"S",IF(OR('B - PROJETOS E PROGRAMAS'!D382="NÃO",'B - PROJETOS E PROGRAMAS'!D382="N"),"N",""))</f>
        <v/>
      </c>
      <c r="H379" t="str">
        <f>TEXT(IF('B - PROJETOS E PROGRAMAS'!A382="","",'B - PROJETOS E PROGRAMAS'!AB382),"0,00")</f>
        <v/>
      </c>
      <c r="I379" t="str">
        <f>TEXT(IF('B - PROJETOS E PROGRAMAS'!A382="","",'B - PROJETOS E PROGRAMAS'!AC382),"0,00")</f>
        <v/>
      </c>
      <c r="J379" t="str">
        <f>TEXT(IF('B - PROJETOS E PROGRAMAS'!A382="","",'B - PROJETOS E PROGRAMAS'!AD382),"0,00")</f>
        <v/>
      </c>
      <c r="K379" t="str">
        <f>TEXT(IF('B - PROJETOS E PROGRAMAS'!A382="","",'B - PROJETOS E PROGRAMAS'!AE382),"0,00")</f>
        <v/>
      </c>
    </row>
    <row r="380" spans="1:11">
      <c r="A380" t="str">
        <f>IF(D380="","",IF('A - IDENTIFICAÇÃO'!$C$7="","",'A - IDENTIFICAÇÃO'!$C$7))</f>
        <v/>
      </c>
      <c r="B380" t="str">
        <f>IF(D380="","",IF('A - IDENTIFICAÇÃO'!$P$15="","",'A - IDENTIFICAÇÃO'!$P$15))</f>
        <v/>
      </c>
      <c r="C380" t="str">
        <f>IF(D380="","",TEXT(IF('A - IDENTIFICAÇÃO'!$C$2="","",'A - IDENTIFICAÇÃO'!$C$2),"0000"))</f>
        <v/>
      </c>
      <c r="D380" t="str">
        <f>IF('B - PROJETOS E PROGRAMAS'!A383="","",'B - PROJETOS E PROGRAMAS'!A383)</f>
        <v/>
      </c>
      <c r="E380" t="str">
        <f>TEXT(IF('B - PROJETOS E PROGRAMAS'!B383="","",'B - PROJETOS E PROGRAMAS'!B383),"DD/MM/AAAA")</f>
        <v/>
      </c>
      <c r="F380" t="str">
        <f>TEXT(IF('B - PROJETOS E PROGRAMAS'!C383="","",'B - PROJETOS E PROGRAMAS'!C383),"DD/MM/AAAA")</f>
        <v/>
      </c>
      <c r="G380" t="str">
        <f>IF(OR('B - PROJETOS E PROGRAMAS'!D383="SIM",'B - PROJETOS E PROGRAMAS'!D383="S"),"S",IF(OR('B - PROJETOS E PROGRAMAS'!D383="NÃO",'B - PROJETOS E PROGRAMAS'!D383="N"),"N",""))</f>
        <v/>
      </c>
      <c r="H380" t="str">
        <f>TEXT(IF('B - PROJETOS E PROGRAMAS'!A383="","",'B - PROJETOS E PROGRAMAS'!AB383),"0,00")</f>
        <v/>
      </c>
      <c r="I380" t="str">
        <f>TEXT(IF('B - PROJETOS E PROGRAMAS'!A383="","",'B - PROJETOS E PROGRAMAS'!AC383),"0,00")</f>
        <v/>
      </c>
      <c r="J380" t="str">
        <f>TEXT(IF('B - PROJETOS E PROGRAMAS'!A383="","",'B - PROJETOS E PROGRAMAS'!AD383),"0,00")</f>
        <v/>
      </c>
      <c r="K380" t="str">
        <f>TEXT(IF('B - PROJETOS E PROGRAMAS'!A383="","",'B - PROJETOS E PROGRAMAS'!AE383),"0,00")</f>
        <v/>
      </c>
    </row>
    <row r="381" spans="1:11">
      <c r="A381" t="str">
        <f>IF(D381="","",IF('A - IDENTIFICAÇÃO'!$C$7="","",'A - IDENTIFICAÇÃO'!$C$7))</f>
        <v/>
      </c>
      <c r="B381" t="str">
        <f>IF(D381="","",IF('A - IDENTIFICAÇÃO'!$P$15="","",'A - IDENTIFICAÇÃO'!$P$15))</f>
        <v/>
      </c>
      <c r="C381" t="str">
        <f>IF(D381="","",TEXT(IF('A - IDENTIFICAÇÃO'!$C$2="","",'A - IDENTIFICAÇÃO'!$C$2),"0000"))</f>
        <v/>
      </c>
      <c r="D381" t="str">
        <f>IF('B - PROJETOS E PROGRAMAS'!A384="","",'B - PROJETOS E PROGRAMAS'!A384)</f>
        <v/>
      </c>
      <c r="E381" t="str">
        <f>TEXT(IF('B - PROJETOS E PROGRAMAS'!B384="","",'B - PROJETOS E PROGRAMAS'!B384),"DD/MM/AAAA")</f>
        <v/>
      </c>
      <c r="F381" t="str">
        <f>TEXT(IF('B - PROJETOS E PROGRAMAS'!C384="","",'B - PROJETOS E PROGRAMAS'!C384),"DD/MM/AAAA")</f>
        <v/>
      </c>
      <c r="G381" t="str">
        <f>IF(OR('B - PROJETOS E PROGRAMAS'!D384="SIM",'B - PROJETOS E PROGRAMAS'!D384="S"),"S",IF(OR('B - PROJETOS E PROGRAMAS'!D384="NÃO",'B - PROJETOS E PROGRAMAS'!D384="N"),"N",""))</f>
        <v/>
      </c>
      <c r="H381" t="str">
        <f>TEXT(IF('B - PROJETOS E PROGRAMAS'!A384="","",'B - PROJETOS E PROGRAMAS'!AB384),"0,00")</f>
        <v/>
      </c>
      <c r="I381" t="str">
        <f>TEXT(IF('B - PROJETOS E PROGRAMAS'!A384="","",'B - PROJETOS E PROGRAMAS'!AC384),"0,00")</f>
        <v/>
      </c>
      <c r="J381" t="str">
        <f>TEXT(IF('B - PROJETOS E PROGRAMAS'!A384="","",'B - PROJETOS E PROGRAMAS'!AD384),"0,00")</f>
        <v/>
      </c>
      <c r="K381" t="str">
        <f>TEXT(IF('B - PROJETOS E PROGRAMAS'!A384="","",'B - PROJETOS E PROGRAMAS'!AE384),"0,00")</f>
        <v/>
      </c>
    </row>
    <row r="382" spans="1:11">
      <c r="A382" t="str">
        <f>IF(D382="","",IF('A - IDENTIFICAÇÃO'!$C$7="","",'A - IDENTIFICAÇÃO'!$C$7))</f>
        <v/>
      </c>
      <c r="B382" t="str">
        <f>IF(D382="","",IF('A - IDENTIFICAÇÃO'!$P$15="","",'A - IDENTIFICAÇÃO'!$P$15))</f>
        <v/>
      </c>
      <c r="C382" t="str">
        <f>IF(D382="","",TEXT(IF('A - IDENTIFICAÇÃO'!$C$2="","",'A - IDENTIFICAÇÃO'!$C$2),"0000"))</f>
        <v/>
      </c>
      <c r="D382" t="str">
        <f>IF('B - PROJETOS E PROGRAMAS'!A385="","",'B - PROJETOS E PROGRAMAS'!A385)</f>
        <v/>
      </c>
      <c r="E382" t="str">
        <f>TEXT(IF('B - PROJETOS E PROGRAMAS'!B385="","",'B - PROJETOS E PROGRAMAS'!B385),"DD/MM/AAAA")</f>
        <v/>
      </c>
      <c r="F382" t="str">
        <f>TEXT(IF('B - PROJETOS E PROGRAMAS'!C385="","",'B - PROJETOS E PROGRAMAS'!C385),"DD/MM/AAAA")</f>
        <v/>
      </c>
      <c r="G382" t="str">
        <f>IF(OR('B - PROJETOS E PROGRAMAS'!D385="SIM",'B - PROJETOS E PROGRAMAS'!D385="S"),"S",IF(OR('B - PROJETOS E PROGRAMAS'!D385="NÃO",'B - PROJETOS E PROGRAMAS'!D385="N"),"N",""))</f>
        <v/>
      </c>
      <c r="H382" t="str">
        <f>TEXT(IF('B - PROJETOS E PROGRAMAS'!A385="","",'B - PROJETOS E PROGRAMAS'!AB385),"0,00")</f>
        <v/>
      </c>
      <c r="I382" t="str">
        <f>TEXT(IF('B - PROJETOS E PROGRAMAS'!A385="","",'B - PROJETOS E PROGRAMAS'!AC385),"0,00")</f>
        <v/>
      </c>
      <c r="J382" t="str">
        <f>TEXT(IF('B - PROJETOS E PROGRAMAS'!A385="","",'B - PROJETOS E PROGRAMAS'!AD385),"0,00")</f>
        <v/>
      </c>
      <c r="K382" t="str">
        <f>TEXT(IF('B - PROJETOS E PROGRAMAS'!A385="","",'B - PROJETOS E PROGRAMAS'!AE385),"0,00")</f>
        <v/>
      </c>
    </row>
    <row r="383" spans="1:11">
      <c r="A383" t="str">
        <f>IF(D383="","",IF('A - IDENTIFICAÇÃO'!$C$7="","",'A - IDENTIFICAÇÃO'!$C$7))</f>
        <v/>
      </c>
      <c r="B383" t="str">
        <f>IF(D383="","",IF('A - IDENTIFICAÇÃO'!$P$15="","",'A - IDENTIFICAÇÃO'!$P$15))</f>
        <v/>
      </c>
      <c r="C383" t="str">
        <f>IF(D383="","",TEXT(IF('A - IDENTIFICAÇÃO'!$C$2="","",'A - IDENTIFICAÇÃO'!$C$2),"0000"))</f>
        <v/>
      </c>
      <c r="D383" t="str">
        <f>IF('B - PROJETOS E PROGRAMAS'!A386="","",'B - PROJETOS E PROGRAMAS'!A386)</f>
        <v/>
      </c>
      <c r="E383" t="str">
        <f>TEXT(IF('B - PROJETOS E PROGRAMAS'!B386="","",'B - PROJETOS E PROGRAMAS'!B386),"DD/MM/AAAA")</f>
        <v/>
      </c>
      <c r="F383" t="str">
        <f>TEXT(IF('B - PROJETOS E PROGRAMAS'!C386="","",'B - PROJETOS E PROGRAMAS'!C386),"DD/MM/AAAA")</f>
        <v/>
      </c>
      <c r="G383" t="str">
        <f>IF(OR('B - PROJETOS E PROGRAMAS'!D386="SIM",'B - PROJETOS E PROGRAMAS'!D386="S"),"S",IF(OR('B - PROJETOS E PROGRAMAS'!D386="NÃO",'B - PROJETOS E PROGRAMAS'!D386="N"),"N",""))</f>
        <v/>
      </c>
      <c r="H383" t="str">
        <f>TEXT(IF('B - PROJETOS E PROGRAMAS'!A386="","",'B - PROJETOS E PROGRAMAS'!AB386),"0,00")</f>
        <v/>
      </c>
      <c r="I383" t="str">
        <f>TEXT(IF('B - PROJETOS E PROGRAMAS'!A386="","",'B - PROJETOS E PROGRAMAS'!AC386),"0,00")</f>
        <v/>
      </c>
      <c r="J383" t="str">
        <f>TEXT(IF('B - PROJETOS E PROGRAMAS'!A386="","",'B - PROJETOS E PROGRAMAS'!AD386),"0,00")</f>
        <v/>
      </c>
      <c r="K383" t="str">
        <f>TEXT(IF('B - PROJETOS E PROGRAMAS'!A386="","",'B - PROJETOS E PROGRAMAS'!AE386),"0,00")</f>
        <v/>
      </c>
    </row>
    <row r="384" spans="1:11">
      <c r="A384" t="str">
        <f>IF(D384="","",IF('A - IDENTIFICAÇÃO'!$C$7="","",'A - IDENTIFICAÇÃO'!$C$7))</f>
        <v/>
      </c>
      <c r="B384" t="str">
        <f>IF(D384="","",IF('A - IDENTIFICAÇÃO'!$P$15="","",'A - IDENTIFICAÇÃO'!$P$15))</f>
        <v/>
      </c>
      <c r="C384" t="str">
        <f>IF(D384="","",TEXT(IF('A - IDENTIFICAÇÃO'!$C$2="","",'A - IDENTIFICAÇÃO'!$C$2),"0000"))</f>
        <v/>
      </c>
      <c r="D384" t="str">
        <f>IF('B - PROJETOS E PROGRAMAS'!A387="","",'B - PROJETOS E PROGRAMAS'!A387)</f>
        <v/>
      </c>
      <c r="E384" t="str">
        <f>TEXT(IF('B - PROJETOS E PROGRAMAS'!B387="","",'B - PROJETOS E PROGRAMAS'!B387),"DD/MM/AAAA")</f>
        <v/>
      </c>
      <c r="F384" t="str">
        <f>TEXT(IF('B - PROJETOS E PROGRAMAS'!C387="","",'B - PROJETOS E PROGRAMAS'!C387),"DD/MM/AAAA")</f>
        <v/>
      </c>
      <c r="G384" t="str">
        <f>IF(OR('B - PROJETOS E PROGRAMAS'!D387="SIM",'B - PROJETOS E PROGRAMAS'!D387="S"),"S",IF(OR('B - PROJETOS E PROGRAMAS'!D387="NÃO",'B - PROJETOS E PROGRAMAS'!D387="N"),"N",""))</f>
        <v/>
      </c>
      <c r="H384" t="str">
        <f>TEXT(IF('B - PROJETOS E PROGRAMAS'!A387="","",'B - PROJETOS E PROGRAMAS'!AB387),"0,00")</f>
        <v/>
      </c>
      <c r="I384" t="str">
        <f>TEXT(IF('B - PROJETOS E PROGRAMAS'!A387="","",'B - PROJETOS E PROGRAMAS'!AC387),"0,00")</f>
        <v/>
      </c>
      <c r="J384" t="str">
        <f>TEXT(IF('B - PROJETOS E PROGRAMAS'!A387="","",'B - PROJETOS E PROGRAMAS'!AD387),"0,00")</f>
        <v/>
      </c>
      <c r="K384" t="str">
        <f>TEXT(IF('B - PROJETOS E PROGRAMAS'!A387="","",'B - PROJETOS E PROGRAMAS'!AE387),"0,00")</f>
        <v/>
      </c>
    </row>
    <row r="385" spans="1:11">
      <c r="A385" t="str">
        <f>IF(D385="","",IF('A - IDENTIFICAÇÃO'!$C$7="","",'A - IDENTIFICAÇÃO'!$C$7))</f>
        <v/>
      </c>
      <c r="B385" t="str">
        <f>IF(D385="","",IF('A - IDENTIFICAÇÃO'!$P$15="","",'A - IDENTIFICAÇÃO'!$P$15))</f>
        <v/>
      </c>
      <c r="C385" t="str">
        <f>IF(D385="","",TEXT(IF('A - IDENTIFICAÇÃO'!$C$2="","",'A - IDENTIFICAÇÃO'!$C$2),"0000"))</f>
        <v/>
      </c>
      <c r="D385" t="str">
        <f>IF('B - PROJETOS E PROGRAMAS'!A388="","",'B - PROJETOS E PROGRAMAS'!A388)</f>
        <v/>
      </c>
      <c r="E385" t="str">
        <f>TEXT(IF('B - PROJETOS E PROGRAMAS'!B388="","",'B - PROJETOS E PROGRAMAS'!B388),"DD/MM/AAAA")</f>
        <v/>
      </c>
      <c r="F385" t="str">
        <f>TEXT(IF('B - PROJETOS E PROGRAMAS'!C388="","",'B - PROJETOS E PROGRAMAS'!C388),"DD/MM/AAAA")</f>
        <v/>
      </c>
      <c r="G385" t="str">
        <f>IF(OR('B - PROJETOS E PROGRAMAS'!D388="SIM",'B - PROJETOS E PROGRAMAS'!D388="S"),"S",IF(OR('B - PROJETOS E PROGRAMAS'!D388="NÃO",'B - PROJETOS E PROGRAMAS'!D388="N"),"N",""))</f>
        <v/>
      </c>
      <c r="H385" t="str">
        <f>TEXT(IF('B - PROJETOS E PROGRAMAS'!A388="","",'B - PROJETOS E PROGRAMAS'!AB388),"0,00")</f>
        <v/>
      </c>
      <c r="I385" t="str">
        <f>TEXT(IF('B - PROJETOS E PROGRAMAS'!A388="","",'B - PROJETOS E PROGRAMAS'!AC388),"0,00")</f>
        <v/>
      </c>
      <c r="J385" t="str">
        <f>TEXT(IF('B - PROJETOS E PROGRAMAS'!A388="","",'B - PROJETOS E PROGRAMAS'!AD388),"0,00")</f>
        <v/>
      </c>
      <c r="K385" t="str">
        <f>TEXT(IF('B - PROJETOS E PROGRAMAS'!A388="","",'B - PROJETOS E PROGRAMAS'!AE388),"0,00")</f>
        <v/>
      </c>
    </row>
    <row r="386" spans="1:11">
      <c r="A386" t="str">
        <f>IF(D386="","",IF('A - IDENTIFICAÇÃO'!$C$7="","",'A - IDENTIFICAÇÃO'!$C$7))</f>
        <v/>
      </c>
      <c r="B386" t="str">
        <f>IF(D386="","",IF('A - IDENTIFICAÇÃO'!$P$15="","",'A - IDENTIFICAÇÃO'!$P$15))</f>
        <v/>
      </c>
      <c r="C386" t="str">
        <f>IF(D386="","",TEXT(IF('A - IDENTIFICAÇÃO'!$C$2="","",'A - IDENTIFICAÇÃO'!$C$2),"0000"))</f>
        <v/>
      </c>
      <c r="D386" t="str">
        <f>IF('B - PROJETOS E PROGRAMAS'!A389="","",'B - PROJETOS E PROGRAMAS'!A389)</f>
        <v/>
      </c>
      <c r="E386" t="str">
        <f>TEXT(IF('B - PROJETOS E PROGRAMAS'!B389="","",'B - PROJETOS E PROGRAMAS'!B389),"DD/MM/AAAA")</f>
        <v/>
      </c>
      <c r="F386" t="str">
        <f>TEXT(IF('B - PROJETOS E PROGRAMAS'!C389="","",'B - PROJETOS E PROGRAMAS'!C389),"DD/MM/AAAA")</f>
        <v/>
      </c>
      <c r="G386" t="str">
        <f>IF(OR('B - PROJETOS E PROGRAMAS'!D389="SIM",'B - PROJETOS E PROGRAMAS'!D389="S"),"S",IF(OR('B - PROJETOS E PROGRAMAS'!D389="NÃO",'B - PROJETOS E PROGRAMAS'!D389="N"),"N",""))</f>
        <v/>
      </c>
      <c r="H386" t="str">
        <f>TEXT(IF('B - PROJETOS E PROGRAMAS'!A389="","",'B - PROJETOS E PROGRAMAS'!AB389),"0,00")</f>
        <v/>
      </c>
      <c r="I386" t="str">
        <f>TEXT(IF('B - PROJETOS E PROGRAMAS'!A389="","",'B - PROJETOS E PROGRAMAS'!AC389),"0,00")</f>
        <v/>
      </c>
      <c r="J386" t="str">
        <f>TEXT(IF('B - PROJETOS E PROGRAMAS'!A389="","",'B - PROJETOS E PROGRAMAS'!AD389),"0,00")</f>
        <v/>
      </c>
      <c r="K386" t="str">
        <f>TEXT(IF('B - PROJETOS E PROGRAMAS'!A389="","",'B - PROJETOS E PROGRAMAS'!AE389),"0,00")</f>
        <v/>
      </c>
    </row>
    <row r="387" spans="1:11">
      <c r="A387" t="str">
        <f>IF(D387="","",IF('A - IDENTIFICAÇÃO'!$C$7="","",'A - IDENTIFICAÇÃO'!$C$7))</f>
        <v/>
      </c>
      <c r="B387" t="str">
        <f>IF(D387="","",IF('A - IDENTIFICAÇÃO'!$P$15="","",'A - IDENTIFICAÇÃO'!$P$15))</f>
        <v/>
      </c>
      <c r="C387" t="str">
        <f>IF(D387="","",TEXT(IF('A - IDENTIFICAÇÃO'!$C$2="","",'A - IDENTIFICAÇÃO'!$C$2),"0000"))</f>
        <v/>
      </c>
      <c r="D387" t="str">
        <f>IF('B - PROJETOS E PROGRAMAS'!A390="","",'B - PROJETOS E PROGRAMAS'!A390)</f>
        <v/>
      </c>
      <c r="E387" t="str">
        <f>TEXT(IF('B - PROJETOS E PROGRAMAS'!B390="","",'B - PROJETOS E PROGRAMAS'!B390),"DD/MM/AAAA")</f>
        <v/>
      </c>
      <c r="F387" t="str">
        <f>TEXT(IF('B - PROJETOS E PROGRAMAS'!C390="","",'B - PROJETOS E PROGRAMAS'!C390),"DD/MM/AAAA")</f>
        <v/>
      </c>
      <c r="G387" t="str">
        <f>IF(OR('B - PROJETOS E PROGRAMAS'!D390="SIM",'B - PROJETOS E PROGRAMAS'!D390="S"),"S",IF(OR('B - PROJETOS E PROGRAMAS'!D390="NÃO",'B - PROJETOS E PROGRAMAS'!D390="N"),"N",""))</f>
        <v/>
      </c>
      <c r="H387" t="str">
        <f>TEXT(IF('B - PROJETOS E PROGRAMAS'!A390="","",'B - PROJETOS E PROGRAMAS'!AB390),"0,00")</f>
        <v/>
      </c>
      <c r="I387" t="str">
        <f>TEXT(IF('B - PROJETOS E PROGRAMAS'!A390="","",'B - PROJETOS E PROGRAMAS'!AC390),"0,00")</f>
        <v/>
      </c>
      <c r="J387" t="str">
        <f>TEXT(IF('B - PROJETOS E PROGRAMAS'!A390="","",'B - PROJETOS E PROGRAMAS'!AD390),"0,00")</f>
        <v/>
      </c>
      <c r="K387" t="str">
        <f>TEXT(IF('B - PROJETOS E PROGRAMAS'!A390="","",'B - PROJETOS E PROGRAMAS'!AE390),"0,00")</f>
        <v/>
      </c>
    </row>
    <row r="388" spans="1:11">
      <c r="A388" t="str">
        <f>IF(D388="","",IF('A - IDENTIFICAÇÃO'!$C$7="","",'A - IDENTIFICAÇÃO'!$C$7))</f>
        <v/>
      </c>
      <c r="B388" t="str">
        <f>IF(D388="","",IF('A - IDENTIFICAÇÃO'!$P$15="","",'A - IDENTIFICAÇÃO'!$P$15))</f>
        <v/>
      </c>
      <c r="C388" t="str">
        <f>IF(D388="","",TEXT(IF('A - IDENTIFICAÇÃO'!$C$2="","",'A - IDENTIFICAÇÃO'!$C$2),"0000"))</f>
        <v/>
      </c>
      <c r="D388" t="str">
        <f>IF('B - PROJETOS E PROGRAMAS'!A391="","",'B - PROJETOS E PROGRAMAS'!A391)</f>
        <v/>
      </c>
      <c r="E388" t="str">
        <f>TEXT(IF('B - PROJETOS E PROGRAMAS'!B391="","",'B - PROJETOS E PROGRAMAS'!B391),"DD/MM/AAAA")</f>
        <v/>
      </c>
      <c r="F388" t="str">
        <f>TEXT(IF('B - PROJETOS E PROGRAMAS'!C391="","",'B - PROJETOS E PROGRAMAS'!C391),"DD/MM/AAAA")</f>
        <v/>
      </c>
      <c r="G388" t="str">
        <f>IF(OR('B - PROJETOS E PROGRAMAS'!D391="SIM",'B - PROJETOS E PROGRAMAS'!D391="S"),"S",IF(OR('B - PROJETOS E PROGRAMAS'!D391="NÃO",'B - PROJETOS E PROGRAMAS'!D391="N"),"N",""))</f>
        <v/>
      </c>
      <c r="H388" t="str">
        <f>TEXT(IF('B - PROJETOS E PROGRAMAS'!A391="","",'B - PROJETOS E PROGRAMAS'!AB391),"0,00")</f>
        <v/>
      </c>
      <c r="I388" t="str">
        <f>TEXT(IF('B - PROJETOS E PROGRAMAS'!A391="","",'B - PROJETOS E PROGRAMAS'!AC391),"0,00")</f>
        <v/>
      </c>
      <c r="J388" t="str">
        <f>TEXT(IF('B - PROJETOS E PROGRAMAS'!A391="","",'B - PROJETOS E PROGRAMAS'!AD391),"0,00")</f>
        <v/>
      </c>
      <c r="K388" t="str">
        <f>TEXT(IF('B - PROJETOS E PROGRAMAS'!A391="","",'B - PROJETOS E PROGRAMAS'!AE391),"0,00")</f>
        <v/>
      </c>
    </row>
    <row r="389" spans="1:11">
      <c r="A389" t="str">
        <f>IF(D389="","",IF('A - IDENTIFICAÇÃO'!$C$7="","",'A - IDENTIFICAÇÃO'!$C$7))</f>
        <v/>
      </c>
      <c r="B389" t="str">
        <f>IF(D389="","",IF('A - IDENTIFICAÇÃO'!$P$15="","",'A - IDENTIFICAÇÃO'!$P$15))</f>
        <v/>
      </c>
      <c r="C389" t="str">
        <f>IF(D389="","",TEXT(IF('A - IDENTIFICAÇÃO'!$C$2="","",'A - IDENTIFICAÇÃO'!$C$2),"0000"))</f>
        <v/>
      </c>
      <c r="D389" t="str">
        <f>IF('B - PROJETOS E PROGRAMAS'!A392="","",'B - PROJETOS E PROGRAMAS'!A392)</f>
        <v/>
      </c>
      <c r="E389" t="str">
        <f>TEXT(IF('B - PROJETOS E PROGRAMAS'!B392="","",'B - PROJETOS E PROGRAMAS'!B392),"DD/MM/AAAA")</f>
        <v/>
      </c>
      <c r="F389" t="str">
        <f>TEXT(IF('B - PROJETOS E PROGRAMAS'!C392="","",'B - PROJETOS E PROGRAMAS'!C392),"DD/MM/AAAA")</f>
        <v/>
      </c>
      <c r="G389" t="str">
        <f>IF(OR('B - PROJETOS E PROGRAMAS'!D392="SIM",'B - PROJETOS E PROGRAMAS'!D392="S"),"S",IF(OR('B - PROJETOS E PROGRAMAS'!D392="NÃO",'B - PROJETOS E PROGRAMAS'!D392="N"),"N",""))</f>
        <v/>
      </c>
      <c r="H389" t="str">
        <f>TEXT(IF('B - PROJETOS E PROGRAMAS'!A392="","",'B - PROJETOS E PROGRAMAS'!AB392),"0,00")</f>
        <v/>
      </c>
      <c r="I389" t="str">
        <f>TEXT(IF('B - PROJETOS E PROGRAMAS'!A392="","",'B - PROJETOS E PROGRAMAS'!AC392),"0,00")</f>
        <v/>
      </c>
      <c r="J389" t="str">
        <f>TEXT(IF('B - PROJETOS E PROGRAMAS'!A392="","",'B - PROJETOS E PROGRAMAS'!AD392),"0,00")</f>
        <v/>
      </c>
      <c r="K389" t="str">
        <f>TEXT(IF('B - PROJETOS E PROGRAMAS'!A392="","",'B - PROJETOS E PROGRAMAS'!AE392),"0,00")</f>
        <v/>
      </c>
    </row>
    <row r="390" spans="1:11">
      <c r="A390" t="str">
        <f>IF(D390="","",IF('A - IDENTIFICAÇÃO'!$C$7="","",'A - IDENTIFICAÇÃO'!$C$7))</f>
        <v/>
      </c>
      <c r="B390" t="str">
        <f>IF(D390="","",IF('A - IDENTIFICAÇÃO'!$P$15="","",'A - IDENTIFICAÇÃO'!$P$15))</f>
        <v/>
      </c>
      <c r="C390" t="str">
        <f>IF(D390="","",TEXT(IF('A - IDENTIFICAÇÃO'!$C$2="","",'A - IDENTIFICAÇÃO'!$C$2),"0000"))</f>
        <v/>
      </c>
      <c r="D390" t="str">
        <f>IF('B - PROJETOS E PROGRAMAS'!A393="","",'B - PROJETOS E PROGRAMAS'!A393)</f>
        <v/>
      </c>
      <c r="E390" t="str">
        <f>TEXT(IF('B - PROJETOS E PROGRAMAS'!B393="","",'B - PROJETOS E PROGRAMAS'!B393),"DD/MM/AAAA")</f>
        <v/>
      </c>
      <c r="F390" t="str">
        <f>TEXT(IF('B - PROJETOS E PROGRAMAS'!C393="","",'B - PROJETOS E PROGRAMAS'!C393),"DD/MM/AAAA")</f>
        <v/>
      </c>
      <c r="G390" t="str">
        <f>IF(OR('B - PROJETOS E PROGRAMAS'!D393="SIM",'B - PROJETOS E PROGRAMAS'!D393="S"),"S",IF(OR('B - PROJETOS E PROGRAMAS'!D393="NÃO",'B - PROJETOS E PROGRAMAS'!D393="N"),"N",""))</f>
        <v/>
      </c>
      <c r="H390" t="str">
        <f>TEXT(IF('B - PROJETOS E PROGRAMAS'!A393="","",'B - PROJETOS E PROGRAMAS'!AB393),"0,00")</f>
        <v/>
      </c>
      <c r="I390" t="str">
        <f>TEXT(IF('B - PROJETOS E PROGRAMAS'!A393="","",'B - PROJETOS E PROGRAMAS'!AC393),"0,00")</f>
        <v/>
      </c>
      <c r="J390" t="str">
        <f>TEXT(IF('B - PROJETOS E PROGRAMAS'!A393="","",'B - PROJETOS E PROGRAMAS'!AD393),"0,00")</f>
        <v/>
      </c>
      <c r="K390" t="str">
        <f>TEXT(IF('B - PROJETOS E PROGRAMAS'!A393="","",'B - PROJETOS E PROGRAMAS'!AE393),"0,00")</f>
        <v/>
      </c>
    </row>
    <row r="391" spans="1:11">
      <c r="A391" t="str">
        <f>IF(D391="","",IF('A - IDENTIFICAÇÃO'!$C$7="","",'A - IDENTIFICAÇÃO'!$C$7))</f>
        <v/>
      </c>
      <c r="B391" t="str">
        <f>IF(D391="","",IF('A - IDENTIFICAÇÃO'!$P$15="","",'A - IDENTIFICAÇÃO'!$P$15))</f>
        <v/>
      </c>
      <c r="C391" t="str">
        <f>IF(D391="","",TEXT(IF('A - IDENTIFICAÇÃO'!$C$2="","",'A - IDENTIFICAÇÃO'!$C$2),"0000"))</f>
        <v/>
      </c>
      <c r="D391" t="str">
        <f>IF('B - PROJETOS E PROGRAMAS'!A394="","",'B - PROJETOS E PROGRAMAS'!A394)</f>
        <v/>
      </c>
      <c r="E391" t="str">
        <f>TEXT(IF('B - PROJETOS E PROGRAMAS'!B394="","",'B - PROJETOS E PROGRAMAS'!B394),"DD/MM/AAAA")</f>
        <v/>
      </c>
      <c r="F391" t="str">
        <f>TEXT(IF('B - PROJETOS E PROGRAMAS'!C394="","",'B - PROJETOS E PROGRAMAS'!C394),"DD/MM/AAAA")</f>
        <v/>
      </c>
      <c r="G391" t="str">
        <f>IF(OR('B - PROJETOS E PROGRAMAS'!D394="SIM",'B - PROJETOS E PROGRAMAS'!D394="S"),"S",IF(OR('B - PROJETOS E PROGRAMAS'!D394="NÃO",'B - PROJETOS E PROGRAMAS'!D394="N"),"N",""))</f>
        <v/>
      </c>
      <c r="H391" t="str">
        <f>TEXT(IF('B - PROJETOS E PROGRAMAS'!A394="","",'B - PROJETOS E PROGRAMAS'!AB394),"0,00")</f>
        <v/>
      </c>
      <c r="I391" t="str">
        <f>TEXT(IF('B - PROJETOS E PROGRAMAS'!A394="","",'B - PROJETOS E PROGRAMAS'!AC394),"0,00")</f>
        <v/>
      </c>
      <c r="J391" t="str">
        <f>TEXT(IF('B - PROJETOS E PROGRAMAS'!A394="","",'B - PROJETOS E PROGRAMAS'!AD394),"0,00")</f>
        <v/>
      </c>
      <c r="K391" t="str">
        <f>TEXT(IF('B - PROJETOS E PROGRAMAS'!A394="","",'B - PROJETOS E PROGRAMAS'!AE394),"0,00")</f>
        <v/>
      </c>
    </row>
    <row r="392" spans="1:11">
      <c r="A392" t="str">
        <f>IF(D392="","",IF('A - IDENTIFICAÇÃO'!$C$7="","",'A - IDENTIFICAÇÃO'!$C$7))</f>
        <v/>
      </c>
      <c r="B392" t="str">
        <f>IF(D392="","",IF('A - IDENTIFICAÇÃO'!$P$15="","",'A - IDENTIFICAÇÃO'!$P$15))</f>
        <v/>
      </c>
      <c r="C392" t="str">
        <f>IF(D392="","",TEXT(IF('A - IDENTIFICAÇÃO'!$C$2="","",'A - IDENTIFICAÇÃO'!$C$2),"0000"))</f>
        <v/>
      </c>
      <c r="D392" t="str">
        <f>IF('B - PROJETOS E PROGRAMAS'!A395="","",'B - PROJETOS E PROGRAMAS'!A395)</f>
        <v/>
      </c>
      <c r="E392" t="str">
        <f>TEXT(IF('B - PROJETOS E PROGRAMAS'!B395="","",'B - PROJETOS E PROGRAMAS'!B395),"DD/MM/AAAA")</f>
        <v/>
      </c>
      <c r="F392" t="str">
        <f>TEXT(IF('B - PROJETOS E PROGRAMAS'!C395="","",'B - PROJETOS E PROGRAMAS'!C395),"DD/MM/AAAA")</f>
        <v/>
      </c>
      <c r="G392" t="str">
        <f>IF(OR('B - PROJETOS E PROGRAMAS'!D395="SIM",'B - PROJETOS E PROGRAMAS'!D395="S"),"S",IF(OR('B - PROJETOS E PROGRAMAS'!D395="NÃO",'B - PROJETOS E PROGRAMAS'!D395="N"),"N",""))</f>
        <v/>
      </c>
      <c r="H392" t="str">
        <f>TEXT(IF('B - PROJETOS E PROGRAMAS'!A395="","",'B - PROJETOS E PROGRAMAS'!AB395),"0,00")</f>
        <v/>
      </c>
      <c r="I392" t="str">
        <f>TEXT(IF('B - PROJETOS E PROGRAMAS'!A395="","",'B - PROJETOS E PROGRAMAS'!AC395),"0,00")</f>
        <v/>
      </c>
      <c r="J392" t="str">
        <f>TEXT(IF('B - PROJETOS E PROGRAMAS'!A395="","",'B - PROJETOS E PROGRAMAS'!AD395),"0,00")</f>
        <v/>
      </c>
      <c r="K392" t="str">
        <f>TEXT(IF('B - PROJETOS E PROGRAMAS'!A395="","",'B - PROJETOS E PROGRAMAS'!AE395),"0,00")</f>
        <v/>
      </c>
    </row>
    <row r="393" spans="1:11">
      <c r="A393" t="str">
        <f>IF(D393="","",IF('A - IDENTIFICAÇÃO'!$C$7="","",'A - IDENTIFICAÇÃO'!$C$7))</f>
        <v/>
      </c>
      <c r="B393" t="str">
        <f>IF(D393="","",IF('A - IDENTIFICAÇÃO'!$P$15="","",'A - IDENTIFICAÇÃO'!$P$15))</f>
        <v/>
      </c>
      <c r="C393" t="str">
        <f>IF(D393="","",TEXT(IF('A - IDENTIFICAÇÃO'!$C$2="","",'A - IDENTIFICAÇÃO'!$C$2),"0000"))</f>
        <v/>
      </c>
      <c r="D393" t="str">
        <f>IF('B - PROJETOS E PROGRAMAS'!A396="","",'B - PROJETOS E PROGRAMAS'!A396)</f>
        <v/>
      </c>
      <c r="E393" t="str">
        <f>TEXT(IF('B - PROJETOS E PROGRAMAS'!B396="","",'B - PROJETOS E PROGRAMAS'!B396),"DD/MM/AAAA")</f>
        <v/>
      </c>
      <c r="F393" t="str">
        <f>TEXT(IF('B - PROJETOS E PROGRAMAS'!C396="","",'B - PROJETOS E PROGRAMAS'!C396),"DD/MM/AAAA")</f>
        <v/>
      </c>
      <c r="G393" t="str">
        <f>IF(OR('B - PROJETOS E PROGRAMAS'!D396="SIM",'B - PROJETOS E PROGRAMAS'!D396="S"),"S",IF(OR('B - PROJETOS E PROGRAMAS'!D396="NÃO",'B - PROJETOS E PROGRAMAS'!D396="N"),"N",""))</f>
        <v/>
      </c>
      <c r="H393" t="str">
        <f>TEXT(IF('B - PROJETOS E PROGRAMAS'!A396="","",'B - PROJETOS E PROGRAMAS'!AB396),"0,00")</f>
        <v/>
      </c>
      <c r="I393" t="str">
        <f>TEXT(IF('B - PROJETOS E PROGRAMAS'!A396="","",'B - PROJETOS E PROGRAMAS'!AC396),"0,00")</f>
        <v/>
      </c>
      <c r="J393" t="str">
        <f>TEXT(IF('B - PROJETOS E PROGRAMAS'!A396="","",'B - PROJETOS E PROGRAMAS'!AD396),"0,00")</f>
        <v/>
      </c>
      <c r="K393" t="str">
        <f>TEXT(IF('B - PROJETOS E PROGRAMAS'!A396="","",'B - PROJETOS E PROGRAMAS'!AE396),"0,00")</f>
        <v/>
      </c>
    </row>
    <row r="394" spans="1:11">
      <c r="A394" t="str">
        <f>IF(D394="","",IF('A - IDENTIFICAÇÃO'!$C$7="","",'A - IDENTIFICAÇÃO'!$C$7))</f>
        <v/>
      </c>
      <c r="B394" t="str">
        <f>IF(D394="","",IF('A - IDENTIFICAÇÃO'!$P$15="","",'A - IDENTIFICAÇÃO'!$P$15))</f>
        <v/>
      </c>
      <c r="C394" t="str">
        <f>IF(D394="","",TEXT(IF('A - IDENTIFICAÇÃO'!$C$2="","",'A - IDENTIFICAÇÃO'!$C$2),"0000"))</f>
        <v/>
      </c>
      <c r="D394" t="str">
        <f>IF('B - PROJETOS E PROGRAMAS'!A397="","",'B - PROJETOS E PROGRAMAS'!A397)</f>
        <v/>
      </c>
      <c r="E394" t="str">
        <f>TEXT(IF('B - PROJETOS E PROGRAMAS'!B397="","",'B - PROJETOS E PROGRAMAS'!B397),"DD/MM/AAAA")</f>
        <v/>
      </c>
      <c r="F394" t="str">
        <f>TEXT(IF('B - PROJETOS E PROGRAMAS'!C397="","",'B - PROJETOS E PROGRAMAS'!C397),"DD/MM/AAAA")</f>
        <v/>
      </c>
      <c r="G394" t="str">
        <f>IF(OR('B - PROJETOS E PROGRAMAS'!D397="SIM",'B - PROJETOS E PROGRAMAS'!D397="S"),"S",IF(OR('B - PROJETOS E PROGRAMAS'!D397="NÃO",'B - PROJETOS E PROGRAMAS'!D397="N"),"N",""))</f>
        <v/>
      </c>
      <c r="H394" t="str">
        <f>TEXT(IF('B - PROJETOS E PROGRAMAS'!A397="","",'B - PROJETOS E PROGRAMAS'!AB397),"0,00")</f>
        <v/>
      </c>
      <c r="I394" t="str">
        <f>TEXT(IF('B - PROJETOS E PROGRAMAS'!A397="","",'B - PROJETOS E PROGRAMAS'!AC397),"0,00")</f>
        <v/>
      </c>
      <c r="J394" t="str">
        <f>TEXT(IF('B - PROJETOS E PROGRAMAS'!A397="","",'B - PROJETOS E PROGRAMAS'!AD397),"0,00")</f>
        <v/>
      </c>
      <c r="K394" t="str">
        <f>TEXT(IF('B - PROJETOS E PROGRAMAS'!A397="","",'B - PROJETOS E PROGRAMAS'!AE397),"0,00")</f>
        <v/>
      </c>
    </row>
    <row r="395" spans="1:11">
      <c r="A395" t="str">
        <f>IF(D395="","",IF('A - IDENTIFICAÇÃO'!$C$7="","",'A - IDENTIFICAÇÃO'!$C$7))</f>
        <v/>
      </c>
      <c r="B395" t="str">
        <f>IF(D395="","",IF('A - IDENTIFICAÇÃO'!$P$15="","",'A - IDENTIFICAÇÃO'!$P$15))</f>
        <v/>
      </c>
      <c r="C395" t="str">
        <f>IF(D395="","",TEXT(IF('A - IDENTIFICAÇÃO'!$C$2="","",'A - IDENTIFICAÇÃO'!$C$2),"0000"))</f>
        <v/>
      </c>
      <c r="D395" t="str">
        <f>IF('B - PROJETOS E PROGRAMAS'!A398="","",'B - PROJETOS E PROGRAMAS'!A398)</f>
        <v/>
      </c>
      <c r="E395" t="str">
        <f>TEXT(IF('B - PROJETOS E PROGRAMAS'!B398="","",'B - PROJETOS E PROGRAMAS'!B398),"DD/MM/AAAA")</f>
        <v/>
      </c>
      <c r="F395" t="str">
        <f>TEXT(IF('B - PROJETOS E PROGRAMAS'!C398="","",'B - PROJETOS E PROGRAMAS'!C398),"DD/MM/AAAA")</f>
        <v/>
      </c>
      <c r="G395" t="str">
        <f>IF(OR('B - PROJETOS E PROGRAMAS'!D398="SIM",'B - PROJETOS E PROGRAMAS'!D398="S"),"S",IF(OR('B - PROJETOS E PROGRAMAS'!D398="NÃO",'B - PROJETOS E PROGRAMAS'!D398="N"),"N",""))</f>
        <v/>
      </c>
      <c r="H395" t="str">
        <f>TEXT(IF('B - PROJETOS E PROGRAMAS'!A398="","",'B - PROJETOS E PROGRAMAS'!AB398),"0,00")</f>
        <v/>
      </c>
      <c r="I395" t="str">
        <f>TEXT(IF('B - PROJETOS E PROGRAMAS'!A398="","",'B - PROJETOS E PROGRAMAS'!AC398),"0,00")</f>
        <v/>
      </c>
      <c r="J395" t="str">
        <f>TEXT(IF('B - PROJETOS E PROGRAMAS'!A398="","",'B - PROJETOS E PROGRAMAS'!AD398),"0,00")</f>
        <v/>
      </c>
      <c r="K395" t="str">
        <f>TEXT(IF('B - PROJETOS E PROGRAMAS'!A398="","",'B - PROJETOS E PROGRAMAS'!AE398),"0,00")</f>
        <v/>
      </c>
    </row>
    <row r="396" spans="1:11">
      <c r="A396" t="str">
        <f>IF(D396="","",IF('A - IDENTIFICAÇÃO'!$C$7="","",'A - IDENTIFICAÇÃO'!$C$7))</f>
        <v/>
      </c>
      <c r="B396" t="str">
        <f>IF(D396="","",IF('A - IDENTIFICAÇÃO'!$P$15="","",'A - IDENTIFICAÇÃO'!$P$15))</f>
        <v/>
      </c>
      <c r="C396" t="str">
        <f>IF(D396="","",TEXT(IF('A - IDENTIFICAÇÃO'!$C$2="","",'A - IDENTIFICAÇÃO'!$C$2),"0000"))</f>
        <v/>
      </c>
      <c r="D396" t="str">
        <f>IF('B - PROJETOS E PROGRAMAS'!A399="","",'B - PROJETOS E PROGRAMAS'!A399)</f>
        <v/>
      </c>
      <c r="E396" t="str">
        <f>TEXT(IF('B - PROJETOS E PROGRAMAS'!B399="","",'B - PROJETOS E PROGRAMAS'!B399),"DD/MM/AAAA")</f>
        <v/>
      </c>
      <c r="F396" t="str">
        <f>TEXT(IF('B - PROJETOS E PROGRAMAS'!C399="","",'B - PROJETOS E PROGRAMAS'!C399),"DD/MM/AAAA")</f>
        <v/>
      </c>
      <c r="G396" t="str">
        <f>IF(OR('B - PROJETOS E PROGRAMAS'!D399="SIM",'B - PROJETOS E PROGRAMAS'!D399="S"),"S",IF(OR('B - PROJETOS E PROGRAMAS'!D399="NÃO",'B - PROJETOS E PROGRAMAS'!D399="N"),"N",""))</f>
        <v/>
      </c>
      <c r="H396" t="str">
        <f>TEXT(IF('B - PROJETOS E PROGRAMAS'!A399="","",'B - PROJETOS E PROGRAMAS'!AB399),"0,00")</f>
        <v/>
      </c>
      <c r="I396" t="str">
        <f>TEXT(IF('B - PROJETOS E PROGRAMAS'!A399="","",'B - PROJETOS E PROGRAMAS'!AC399),"0,00")</f>
        <v/>
      </c>
      <c r="J396" t="str">
        <f>TEXT(IF('B - PROJETOS E PROGRAMAS'!A399="","",'B - PROJETOS E PROGRAMAS'!AD399),"0,00")</f>
        <v/>
      </c>
      <c r="K396" t="str">
        <f>TEXT(IF('B - PROJETOS E PROGRAMAS'!A399="","",'B - PROJETOS E PROGRAMAS'!AE399),"0,00")</f>
        <v/>
      </c>
    </row>
    <row r="397" spans="1:11">
      <c r="A397" t="str">
        <f>IF(D397="","",IF('A - IDENTIFICAÇÃO'!$C$7="","",'A - IDENTIFICAÇÃO'!$C$7))</f>
        <v/>
      </c>
      <c r="B397" t="str">
        <f>IF(D397="","",IF('A - IDENTIFICAÇÃO'!$P$15="","",'A - IDENTIFICAÇÃO'!$P$15))</f>
        <v/>
      </c>
      <c r="C397" t="str">
        <f>IF(D397="","",TEXT(IF('A - IDENTIFICAÇÃO'!$C$2="","",'A - IDENTIFICAÇÃO'!$C$2),"0000"))</f>
        <v/>
      </c>
      <c r="D397" t="str">
        <f>IF('B - PROJETOS E PROGRAMAS'!A400="","",'B - PROJETOS E PROGRAMAS'!A400)</f>
        <v/>
      </c>
      <c r="E397" t="str">
        <f>TEXT(IF('B - PROJETOS E PROGRAMAS'!B400="","",'B - PROJETOS E PROGRAMAS'!B400),"DD/MM/AAAA")</f>
        <v/>
      </c>
      <c r="F397" t="str">
        <f>TEXT(IF('B - PROJETOS E PROGRAMAS'!C400="","",'B - PROJETOS E PROGRAMAS'!C400),"DD/MM/AAAA")</f>
        <v/>
      </c>
      <c r="G397" t="str">
        <f>IF(OR('B - PROJETOS E PROGRAMAS'!D400="SIM",'B - PROJETOS E PROGRAMAS'!D400="S"),"S",IF(OR('B - PROJETOS E PROGRAMAS'!D400="NÃO",'B - PROJETOS E PROGRAMAS'!D400="N"),"N",""))</f>
        <v/>
      </c>
      <c r="H397" t="str">
        <f>TEXT(IF('B - PROJETOS E PROGRAMAS'!A400="","",'B - PROJETOS E PROGRAMAS'!AB400),"0,00")</f>
        <v/>
      </c>
      <c r="I397" t="str">
        <f>TEXT(IF('B - PROJETOS E PROGRAMAS'!A400="","",'B - PROJETOS E PROGRAMAS'!AC400),"0,00")</f>
        <v/>
      </c>
      <c r="J397" t="str">
        <f>TEXT(IF('B - PROJETOS E PROGRAMAS'!A400="","",'B - PROJETOS E PROGRAMAS'!AD400),"0,00")</f>
        <v/>
      </c>
      <c r="K397" t="str">
        <f>TEXT(IF('B - PROJETOS E PROGRAMAS'!A400="","",'B - PROJETOS E PROGRAMAS'!AE400),"0,00")</f>
        <v/>
      </c>
    </row>
    <row r="398" spans="1:11">
      <c r="A398" t="str">
        <f>IF(D398="","",IF('A - IDENTIFICAÇÃO'!$C$7="","",'A - IDENTIFICAÇÃO'!$C$7))</f>
        <v/>
      </c>
      <c r="B398" t="str">
        <f>IF(D398="","",IF('A - IDENTIFICAÇÃO'!$P$15="","",'A - IDENTIFICAÇÃO'!$P$15))</f>
        <v/>
      </c>
      <c r="C398" t="str">
        <f>IF(D398="","",TEXT(IF('A - IDENTIFICAÇÃO'!$C$2="","",'A - IDENTIFICAÇÃO'!$C$2),"0000"))</f>
        <v/>
      </c>
      <c r="D398" t="str">
        <f>IF('B - PROJETOS E PROGRAMAS'!A401="","",'B - PROJETOS E PROGRAMAS'!A401)</f>
        <v/>
      </c>
      <c r="E398" t="str">
        <f>TEXT(IF('B - PROJETOS E PROGRAMAS'!B401="","",'B - PROJETOS E PROGRAMAS'!B401),"DD/MM/AAAA")</f>
        <v/>
      </c>
      <c r="F398" t="str">
        <f>TEXT(IF('B - PROJETOS E PROGRAMAS'!C401="","",'B - PROJETOS E PROGRAMAS'!C401),"DD/MM/AAAA")</f>
        <v/>
      </c>
      <c r="G398" t="str">
        <f>IF(OR('B - PROJETOS E PROGRAMAS'!D401="SIM",'B - PROJETOS E PROGRAMAS'!D401="S"),"S",IF(OR('B - PROJETOS E PROGRAMAS'!D401="NÃO",'B - PROJETOS E PROGRAMAS'!D401="N"),"N",""))</f>
        <v/>
      </c>
      <c r="H398" t="str">
        <f>TEXT(IF('B - PROJETOS E PROGRAMAS'!A401="","",'B - PROJETOS E PROGRAMAS'!AB401),"0,00")</f>
        <v/>
      </c>
      <c r="I398" t="str">
        <f>TEXT(IF('B - PROJETOS E PROGRAMAS'!A401="","",'B - PROJETOS E PROGRAMAS'!AC401),"0,00")</f>
        <v/>
      </c>
      <c r="J398" t="str">
        <f>TEXT(IF('B - PROJETOS E PROGRAMAS'!A401="","",'B - PROJETOS E PROGRAMAS'!AD401),"0,00")</f>
        <v/>
      </c>
      <c r="K398" t="str">
        <f>TEXT(IF('B - PROJETOS E PROGRAMAS'!A401="","",'B - PROJETOS E PROGRAMAS'!AE401),"0,00")</f>
        <v/>
      </c>
    </row>
    <row r="399" spans="1:11">
      <c r="A399" t="str">
        <f>IF(D399="","",IF('A - IDENTIFICAÇÃO'!$C$7="","",'A - IDENTIFICAÇÃO'!$C$7))</f>
        <v/>
      </c>
      <c r="B399" t="str">
        <f>IF(D399="","",IF('A - IDENTIFICAÇÃO'!$P$15="","",'A - IDENTIFICAÇÃO'!$P$15))</f>
        <v/>
      </c>
      <c r="C399" t="str">
        <f>IF(D399="","",TEXT(IF('A - IDENTIFICAÇÃO'!$C$2="","",'A - IDENTIFICAÇÃO'!$C$2),"0000"))</f>
        <v/>
      </c>
      <c r="D399" t="str">
        <f>IF('B - PROJETOS E PROGRAMAS'!A402="","",'B - PROJETOS E PROGRAMAS'!A402)</f>
        <v/>
      </c>
      <c r="E399" t="str">
        <f>TEXT(IF('B - PROJETOS E PROGRAMAS'!B402="","",'B - PROJETOS E PROGRAMAS'!B402),"DD/MM/AAAA")</f>
        <v/>
      </c>
      <c r="F399" t="str">
        <f>TEXT(IF('B - PROJETOS E PROGRAMAS'!C402="","",'B - PROJETOS E PROGRAMAS'!C402),"DD/MM/AAAA")</f>
        <v/>
      </c>
      <c r="G399" t="str">
        <f>IF(OR('B - PROJETOS E PROGRAMAS'!D402="SIM",'B - PROJETOS E PROGRAMAS'!D402="S"),"S",IF(OR('B - PROJETOS E PROGRAMAS'!D402="NÃO",'B - PROJETOS E PROGRAMAS'!D402="N"),"N",""))</f>
        <v/>
      </c>
      <c r="H399" t="str">
        <f>TEXT(IF('B - PROJETOS E PROGRAMAS'!A402="","",'B - PROJETOS E PROGRAMAS'!AB402),"0,00")</f>
        <v/>
      </c>
      <c r="I399" t="str">
        <f>TEXT(IF('B - PROJETOS E PROGRAMAS'!A402="","",'B - PROJETOS E PROGRAMAS'!AC402),"0,00")</f>
        <v/>
      </c>
      <c r="J399" t="str">
        <f>TEXT(IF('B - PROJETOS E PROGRAMAS'!A402="","",'B - PROJETOS E PROGRAMAS'!AD402),"0,00")</f>
        <v/>
      </c>
      <c r="K399" t="str">
        <f>TEXT(IF('B - PROJETOS E PROGRAMAS'!A402="","",'B - PROJETOS E PROGRAMAS'!AE402),"0,00")</f>
        <v/>
      </c>
    </row>
    <row r="400" spans="1:11">
      <c r="A400" t="str">
        <f>IF(D400="","",IF('A - IDENTIFICAÇÃO'!$C$7="","",'A - IDENTIFICAÇÃO'!$C$7))</f>
        <v/>
      </c>
      <c r="B400" t="str">
        <f>IF(D400="","",IF('A - IDENTIFICAÇÃO'!$P$15="","",'A - IDENTIFICAÇÃO'!$P$15))</f>
        <v/>
      </c>
      <c r="C400" t="str">
        <f>IF(D400="","",TEXT(IF('A - IDENTIFICAÇÃO'!$C$2="","",'A - IDENTIFICAÇÃO'!$C$2),"0000"))</f>
        <v/>
      </c>
      <c r="D400" t="str">
        <f>IF('B - PROJETOS E PROGRAMAS'!A403="","",'B - PROJETOS E PROGRAMAS'!A403)</f>
        <v/>
      </c>
      <c r="E400" t="str">
        <f>TEXT(IF('B - PROJETOS E PROGRAMAS'!B403="","",'B - PROJETOS E PROGRAMAS'!B403),"DD/MM/AAAA")</f>
        <v/>
      </c>
      <c r="F400" t="str">
        <f>TEXT(IF('B - PROJETOS E PROGRAMAS'!C403="","",'B - PROJETOS E PROGRAMAS'!C403),"DD/MM/AAAA")</f>
        <v/>
      </c>
      <c r="G400" t="str">
        <f>IF(OR('B - PROJETOS E PROGRAMAS'!D403="SIM",'B - PROJETOS E PROGRAMAS'!D403="S"),"S",IF(OR('B - PROJETOS E PROGRAMAS'!D403="NÃO",'B - PROJETOS E PROGRAMAS'!D403="N"),"N",""))</f>
        <v/>
      </c>
      <c r="H400" t="str">
        <f>TEXT(IF('B - PROJETOS E PROGRAMAS'!A403="","",'B - PROJETOS E PROGRAMAS'!AB403),"0,00")</f>
        <v/>
      </c>
      <c r="I400" t="str">
        <f>TEXT(IF('B - PROJETOS E PROGRAMAS'!A403="","",'B - PROJETOS E PROGRAMAS'!AC403),"0,00")</f>
        <v/>
      </c>
      <c r="J400" t="str">
        <f>TEXT(IF('B - PROJETOS E PROGRAMAS'!A403="","",'B - PROJETOS E PROGRAMAS'!AD403),"0,00")</f>
        <v/>
      </c>
      <c r="K400" t="str">
        <f>TEXT(IF('B - PROJETOS E PROGRAMAS'!A403="","",'B - PROJETOS E PROGRAMAS'!AE403),"0,00")</f>
        <v/>
      </c>
    </row>
    <row r="401" spans="1:11">
      <c r="A401" t="str">
        <f>IF(D401="","",IF('A - IDENTIFICAÇÃO'!$C$7="","",'A - IDENTIFICAÇÃO'!$C$7))</f>
        <v/>
      </c>
      <c r="B401" t="str">
        <f>IF(D401="","",IF('A - IDENTIFICAÇÃO'!$P$15="","",'A - IDENTIFICAÇÃO'!$P$15))</f>
        <v/>
      </c>
      <c r="C401" t="str">
        <f>IF(D401="","",TEXT(IF('A - IDENTIFICAÇÃO'!$C$2="","",'A - IDENTIFICAÇÃO'!$C$2),"0000"))</f>
        <v/>
      </c>
      <c r="D401" t="str">
        <f>IF('B - PROJETOS E PROGRAMAS'!A404="","",'B - PROJETOS E PROGRAMAS'!A404)</f>
        <v/>
      </c>
      <c r="E401" t="str">
        <f>TEXT(IF('B - PROJETOS E PROGRAMAS'!B404="","",'B - PROJETOS E PROGRAMAS'!B404),"DD/MM/AAAA")</f>
        <v/>
      </c>
      <c r="F401" t="str">
        <f>TEXT(IF('B - PROJETOS E PROGRAMAS'!C404="","",'B - PROJETOS E PROGRAMAS'!C404),"DD/MM/AAAA")</f>
        <v/>
      </c>
      <c r="G401" t="str">
        <f>IF(OR('B - PROJETOS E PROGRAMAS'!D404="SIM",'B - PROJETOS E PROGRAMAS'!D404="S"),"S",IF(OR('B - PROJETOS E PROGRAMAS'!D404="NÃO",'B - PROJETOS E PROGRAMAS'!D404="N"),"N",""))</f>
        <v/>
      </c>
      <c r="H401" t="str">
        <f>TEXT(IF('B - PROJETOS E PROGRAMAS'!A404="","",'B - PROJETOS E PROGRAMAS'!AB404),"0,00")</f>
        <v/>
      </c>
      <c r="I401" t="str">
        <f>TEXT(IF('B - PROJETOS E PROGRAMAS'!A404="","",'B - PROJETOS E PROGRAMAS'!AC404),"0,00")</f>
        <v/>
      </c>
      <c r="J401" t="str">
        <f>TEXT(IF('B - PROJETOS E PROGRAMAS'!A404="","",'B - PROJETOS E PROGRAMAS'!AD404),"0,00")</f>
        <v/>
      </c>
      <c r="K401" t="str">
        <f>TEXT(IF('B - PROJETOS E PROGRAMAS'!A404="","",'B - PROJETOS E PROGRAMAS'!AE404),"0,00")</f>
        <v/>
      </c>
    </row>
    <row r="402" spans="1:11">
      <c r="A402" t="str">
        <f>IF(D402="","",IF('A - IDENTIFICAÇÃO'!$C$7="","",'A - IDENTIFICAÇÃO'!$C$7))</f>
        <v/>
      </c>
      <c r="B402" t="str">
        <f>IF(D402="","",IF('A - IDENTIFICAÇÃO'!$P$15="","",'A - IDENTIFICAÇÃO'!$P$15))</f>
        <v/>
      </c>
      <c r="C402" t="str">
        <f>IF(D402="","",TEXT(IF('A - IDENTIFICAÇÃO'!$C$2="","",'A - IDENTIFICAÇÃO'!$C$2),"0000"))</f>
        <v/>
      </c>
      <c r="D402" t="str">
        <f>IF('B - PROJETOS E PROGRAMAS'!A405="","",'B - PROJETOS E PROGRAMAS'!A405)</f>
        <v/>
      </c>
      <c r="E402" t="str">
        <f>TEXT(IF('B - PROJETOS E PROGRAMAS'!B405="","",'B - PROJETOS E PROGRAMAS'!B405),"DD/MM/AAAA")</f>
        <v/>
      </c>
      <c r="F402" t="str">
        <f>TEXT(IF('B - PROJETOS E PROGRAMAS'!C405="","",'B - PROJETOS E PROGRAMAS'!C405),"DD/MM/AAAA")</f>
        <v/>
      </c>
      <c r="G402" t="str">
        <f>IF(OR('B - PROJETOS E PROGRAMAS'!D405="SIM",'B - PROJETOS E PROGRAMAS'!D405="S"),"S",IF(OR('B - PROJETOS E PROGRAMAS'!D405="NÃO",'B - PROJETOS E PROGRAMAS'!D405="N"),"N",""))</f>
        <v/>
      </c>
      <c r="H402" t="str">
        <f>TEXT(IF('B - PROJETOS E PROGRAMAS'!A405="","",'B - PROJETOS E PROGRAMAS'!AB405),"0,00")</f>
        <v/>
      </c>
      <c r="I402" t="str">
        <f>TEXT(IF('B - PROJETOS E PROGRAMAS'!A405="","",'B - PROJETOS E PROGRAMAS'!AC405),"0,00")</f>
        <v/>
      </c>
      <c r="J402" t="str">
        <f>TEXT(IF('B - PROJETOS E PROGRAMAS'!A405="","",'B - PROJETOS E PROGRAMAS'!AD405),"0,00")</f>
        <v/>
      </c>
      <c r="K402" t="str">
        <f>TEXT(IF('B - PROJETOS E PROGRAMAS'!A405="","",'B - PROJETOS E PROGRAMAS'!AE405),"0,00")</f>
        <v/>
      </c>
    </row>
    <row r="403" spans="1:11">
      <c r="A403" t="str">
        <f>IF(D403="","",IF('A - IDENTIFICAÇÃO'!$C$7="","",'A - IDENTIFICAÇÃO'!$C$7))</f>
        <v/>
      </c>
      <c r="B403" t="str">
        <f>IF(D403="","",IF('A - IDENTIFICAÇÃO'!$P$15="","",'A - IDENTIFICAÇÃO'!$P$15))</f>
        <v/>
      </c>
      <c r="C403" t="str">
        <f>IF(D403="","",TEXT(IF('A - IDENTIFICAÇÃO'!$C$2="","",'A - IDENTIFICAÇÃO'!$C$2),"0000"))</f>
        <v/>
      </c>
      <c r="D403" t="str">
        <f>IF('B - PROJETOS E PROGRAMAS'!A406="","",'B - PROJETOS E PROGRAMAS'!A406)</f>
        <v/>
      </c>
      <c r="E403" t="str">
        <f>TEXT(IF('B - PROJETOS E PROGRAMAS'!B406="","",'B - PROJETOS E PROGRAMAS'!B406),"DD/MM/AAAA")</f>
        <v/>
      </c>
      <c r="F403" t="str">
        <f>TEXT(IF('B - PROJETOS E PROGRAMAS'!C406="","",'B - PROJETOS E PROGRAMAS'!C406),"DD/MM/AAAA")</f>
        <v/>
      </c>
      <c r="G403" t="str">
        <f>IF(OR('B - PROJETOS E PROGRAMAS'!D406="SIM",'B - PROJETOS E PROGRAMAS'!D406="S"),"S",IF(OR('B - PROJETOS E PROGRAMAS'!D406="NÃO",'B - PROJETOS E PROGRAMAS'!D406="N"),"N",""))</f>
        <v/>
      </c>
      <c r="H403" t="str">
        <f>TEXT(IF('B - PROJETOS E PROGRAMAS'!A406="","",'B - PROJETOS E PROGRAMAS'!AB406),"0,00")</f>
        <v/>
      </c>
      <c r="I403" t="str">
        <f>TEXT(IF('B - PROJETOS E PROGRAMAS'!A406="","",'B - PROJETOS E PROGRAMAS'!AC406),"0,00")</f>
        <v/>
      </c>
      <c r="J403" t="str">
        <f>TEXT(IF('B - PROJETOS E PROGRAMAS'!A406="","",'B - PROJETOS E PROGRAMAS'!AD406),"0,00")</f>
        <v/>
      </c>
      <c r="K403" t="str">
        <f>TEXT(IF('B - PROJETOS E PROGRAMAS'!A406="","",'B - PROJETOS E PROGRAMAS'!AE406),"0,00")</f>
        <v/>
      </c>
    </row>
    <row r="404" spans="1:11">
      <c r="A404" t="str">
        <f>IF(D404="","",IF('A - IDENTIFICAÇÃO'!$C$7="","",'A - IDENTIFICAÇÃO'!$C$7))</f>
        <v/>
      </c>
      <c r="B404" t="str">
        <f>IF(D404="","",IF('A - IDENTIFICAÇÃO'!$P$15="","",'A - IDENTIFICAÇÃO'!$P$15))</f>
        <v/>
      </c>
      <c r="C404" t="str">
        <f>IF(D404="","",TEXT(IF('A - IDENTIFICAÇÃO'!$C$2="","",'A - IDENTIFICAÇÃO'!$C$2),"0000"))</f>
        <v/>
      </c>
      <c r="D404" t="str">
        <f>IF('B - PROJETOS E PROGRAMAS'!A407="","",'B - PROJETOS E PROGRAMAS'!A407)</f>
        <v/>
      </c>
      <c r="E404" t="str">
        <f>TEXT(IF('B - PROJETOS E PROGRAMAS'!B407="","",'B - PROJETOS E PROGRAMAS'!B407),"DD/MM/AAAA")</f>
        <v/>
      </c>
      <c r="F404" t="str">
        <f>TEXT(IF('B - PROJETOS E PROGRAMAS'!C407="","",'B - PROJETOS E PROGRAMAS'!C407),"DD/MM/AAAA")</f>
        <v/>
      </c>
      <c r="G404" t="str">
        <f>IF(OR('B - PROJETOS E PROGRAMAS'!D407="SIM",'B - PROJETOS E PROGRAMAS'!D407="S"),"S",IF(OR('B - PROJETOS E PROGRAMAS'!D407="NÃO",'B - PROJETOS E PROGRAMAS'!D407="N"),"N",""))</f>
        <v/>
      </c>
      <c r="H404" t="str">
        <f>TEXT(IF('B - PROJETOS E PROGRAMAS'!A407="","",'B - PROJETOS E PROGRAMAS'!AB407),"0,00")</f>
        <v/>
      </c>
      <c r="I404" t="str">
        <f>TEXT(IF('B - PROJETOS E PROGRAMAS'!A407="","",'B - PROJETOS E PROGRAMAS'!AC407),"0,00")</f>
        <v/>
      </c>
      <c r="J404" t="str">
        <f>TEXT(IF('B - PROJETOS E PROGRAMAS'!A407="","",'B - PROJETOS E PROGRAMAS'!AD407),"0,00")</f>
        <v/>
      </c>
      <c r="K404" t="str">
        <f>TEXT(IF('B - PROJETOS E PROGRAMAS'!A407="","",'B - PROJETOS E PROGRAMAS'!AE407),"0,00")</f>
        <v/>
      </c>
    </row>
    <row r="405" spans="1:11">
      <c r="A405" t="str">
        <f>IF(D405="","",IF('A - IDENTIFICAÇÃO'!$C$7="","",'A - IDENTIFICAÇÃO'!$C$7))</f>
        <v/>
      </c>
      <c r="B405" t="str">
        <f>IF(D405="","",IF('A - IDENTIFICAÇÃO'!$P$15="","",'A - IDENTIFICAÇÃO'!$P$15))</f>
        <v/>
      </c>
      <c r="C405" t="str">
        <f>IF(D405="","",TEXT(IF('A - IDENTIFICAÇÃO'!$C$2="","",'A - IDENTIFICAÇÃO'!$C$2),"0000"))</f>
        <v/>
      </c>
      <c r="D405" t="str">
        <f>IF('B - PROJETOS E PROGRAMAS'!A408="","",'B - PROJETOS E PROGRAMAS'!A408)</f>
        <v/>
      </c>
      <c r="E405" t="str">
        <f>TEXT(IF('B - PROJETOS E PROGRAMAS'!B408="","",'B - PROJETOS E PROGRAMAS'!B408),"DD/MM/AAAA")</f>
        <v/>
      </c>
      <c r="F405" t="str">
        <f>TEXT(IF('B - PROJETOS E PROGRAMAS'!C408="","",'B - PROJETOS E PROGRAMAS'!C408),"DD/MM/AAAA")</f>
        <v/>
      </c>
      <c r="G405" t="str">
        <f>IF(OR('B - PROJETOS E PROGRAMAS'!D408="SIM",'B - PROJETOS E PROGRAMAS'!D408="S"),"S",IF(OR('B - PROJETOS E PROGRAMAS'!D408="NÃO",'B - PROJETOS E PROGRAMAS'!D408="N"),"N",""))</f>
        <v/>
      </c>
      <c r="H405" t="str">
        <f>TEXT(IF('B - PROJETOS E PROGRAMAS'!A408="","",'B - PROJETOS E PROGRAMAS'!AB408),"0,00")</f>
        <v/>
      </c>
      <c r="I405" t="str">
        <f>TEXT(IF('B - PROJETOS E PROGRAMAS'!A408="","",'B - PROJETOS E PROGRAMAS'!AC408),"0,00")</f>
        <v/>
      </c>
      <c r="J405" t="str">
        <f>TEXT(IF('B - PROJETOS E PROGRAMAS'!A408="","",'B - PROJETOS E PROGRAMAS'!AD408),"0,00")</f>
        <v/>
      </c>
      <c r="K405" t="str">
        <f>TEXT(IF('B - PROJETOS E PROGRAMAS'!A408="","",'B - PROJETOS E PROGRAMAS'!AE408),"0,00")</f>
        <v/>
      </c>
    </row>
    <row r="406" spans="1:11">
      <c r="A406" t="str">
        <f>IF(D406="","",IF('A - IDENTIFICAÇÃO'!$C$7="","",'A - IDENTIFICAÇÃO'!$C$7))</f>
        <v/>
      </c>
      <c r="B406" t="str">
        <f>IF(D406="","",IF('A - IDENTIFICAÇÃO'!$P$15="","",'A - IDENTIFICAÇÃO'!$P$15))</f>
        <v/>
      </c>
      <c r="C406" t="str">
        <f>IF(D406="","",TEXT(IF('A - IDENTIFICAÇÃO'!$C$2="","",'A - IDENTIFICAÇÃO'!$C$2),"0000"))</f>
        <v/>
      </c>
      <c r="D406" t="str">
        <f>IF('B - PROJETOS E PROGRAMAS'!A409="","",'B - PROJETOS E PROGRAMAS'!A409)</f>
        <v/>
      </c>
      <c r="E406" t="str">
        <f>TEXT(IF('B - PROJETOS E PROGRAMAS'!B409="","",'B - PROJETOS E PROGRAMAS'!B409),"DD/MM/AAAA")</f>
        <v/>
      </c>
      <c r="F406" t="str">
        <f>TEXT(IF('B - PROJETOS E PROGRAMAS'!C409="","",'B - PROJETOS E PROGRAMAS'!C409),"DD/MM/AAAA")</f>
        <v/>
      </c>
      <c r="G406" t="str">
        <f>IF(OR('B - PROJETOS E PROGRAMAS'!D409="SIM",'B - PROJETOS E PROGRAMAS'!D409="S"),"S",IF(OR('B - PROJETOS E PROGRAMAS'!D409="NÃO",'B - PROJETOS E PROGRAMAS'!D409="N"),"N",""))</f>
        <v/>
      </c>
      <c r="H406" t="str">
        <f>TEXT(IF('B - PROJETOS E PROGRAMAS'!A409="","",'B - PROJETOS E PROGRAMAS'!AB409),"0,00")</f>
        <v/>
      </c>
      <c r="I406" t="str">
        <f>TEXT(IF('B - PROJETOS E PROGRAMAS'!A409="","",'B - PROJETOS E PROGRAMAS'!AC409),"0,00")</f>
        <v/>
      </c>
      <c r="J406" t="str">
        <f>TEXT(IF('B - PROJETOS E PROGRAMAS'!A409="","",'B - PROJETOS E PROGRAMAS'!AD409),"0,00")</f>
        <v/>
      </c>
      <c r="K406" t="str">
        <f>TEXT(IF('B - PROJETOS E PROGRAMAS'!A409="","",'B - PROJETOS E PROGRAMAS'!AE409),"0,00")</f>
        <v/>
      </c>
    </row>
    <row r="407" spans="1:11">
      <c r="A407" t="str">
        <f>IF(D407="","",IF('A - IDENTIFICAÇÃO'!$C$7="","",'A - IDENTIFICAÇÃO'!$C$7))</f>
        <v/>
      </c>
      <c r="B407" t="str">
        <f>IF(D407="","",IF('A - IDENTIFICAÇÃO'!$P$15="","",'A - IDENTIFICAÇÃO'!$P$15))</f>
        <v/>
      </c>
      <c r="C407" t="str">
        <f>IF(D407="","",TEXT(IF('A - IDENTIFICAÇÃO'!$C$2="","",'A - IDENTIFICAÇÃO'!$C$2),"0000"))</f>
        <v/>
      </c>
      <c r="D407" t="str">
        <f>IF('B - PROJETOS E PROGRAMAS'!A410="","",'B - PROJETOS E PROGRAMAS'!A410)</f>
        <v/>
      </c>
      <c r="E407" t="str">
        <f>TEXT(IF('B - PROJETOS E PROGRAMAS'!B410="","",'B - PROJETOS E PROGRAMAS'!B410),"DD/MM/AAAA")</f>
        <v/>
      </c>
      <c r="F407" t="str">
        <f>TEXT(IF('B - PROJETOS E PROGRAMAS'!C410="","",'B - PROJETOS E PROGRAMAS'!C410),"DD/MM/AAAA")</f>
        <v/>
      </c>
      <c r="G407" t="str">
        <f>IF(OR('B - PROJETOS E PROGRAMAS'!D410="SIM",'B - PROJETOS E PROGRAMAS'!D410="S"),"S",IF(OR('B - PROJETOS E PROGRAMAS'!D410="NÃO",'B - PROJETOS E PROGRAMAS'!D410="N"),"N",""))</f>
        <v/>
      </c>
      <c r="H407" t="str">
        <f>TEXT(IF('B - PROJETOS E PROGRAMAS'!A410="","",'B - PROJETOS E PROGRAMAS'!AB410),"0,00")</f>
        <v/>
      </c>
      <c r="I407" t="str">
        <f>TEXT(IF('B - PROJETOS E PROGRAMAS'!A410="","",'B - PROJETOS E PROGRAMAS'!AC410),"0,00")</f>
        <v/>
      </c>
      <c r="J407" t="str">
        <f>TEXT(IF('B - PROJETOS E PROGRAMAS'!A410="","",'B - PROJETOS E PROGRAMAS'!AD410),"0,00")</f>
        <v/>
      </c>
      <c r="K407" t="str">
        <f>TEXT(IF('B - PROJETOS E PROGRAMAS'!A410="","",'B - PROJETOS E PROGRAMAS'!AE410),"0,00")</f>
        <v/>
      </c>
    </row>
    <row r="408" spans="1:11">
      <c r="A408" t="str">
        <f>IF(D408="","",IF('A - IDENTIFICAÇÃO'!$C$7="","",'A - IDENTIFICAÇÃO'!$C$7))</f>
        <v/>
      </c>
      <c r="B408" t="str">
        <f>IF(D408="","",IF('A - IDENTIFICAÇÃO'!$P$15="","",'A - IDENTIFICAÇÃO'!$P$15))</f>
        <v/>
      </c>
      <c r="C408" t="str">
        <f>IF(D408="","",TEXT(IF('A - IDENTIFICAÇÃO'!$C$2="","",'A - IDENTIFICAÇÃO'!$C$2),"0000"))</f>
        <v/>
      </c>
      <c r="D408" t="str">
        <f>IF('B - PROJETOS E PROGRAMAS'!A411="","",'B - PROJETOS E PROGRAMAS'!A411)</f>
        <v/>
      </c>
      <c r="E408" t="str">
        <f>TEXT(IF('B - PROJETOS E PROGRAMAS'!B411="","",'B - PROJETOS E PROGRAMAS'!B411),"DD/MM/AAAA")</f>
        <v/>
      </c>
      <c r="F408" t="str">
        <f>TEXT(IF('B - PROJETOS E PROGRAMAS'!C411="","",'B - PROJETOS E PROGRAMAS'!C411),"DD/MM/AAAA")</f>
        <v/>
      </c>
      <c r="G408" t="str">
        <f>IF(OR('B - PROJETOS E PROGRAMAS'!D411="SIM",'B - PROJETOS E PROGRAMAS'!D411="S"),"S",IF(OR('B - PROJETOS E PROGRAMAS'!D411="NÃO",'B - PROJETOS E PROGRAMAS'!D411="N"),"N",""))</f>
        <v/>
      </c>
      <c r="H408" t="str">
        <f>TEXT(IF('B - PROJETOS E PROGRAMAS'!A411="","",'B - PROJETOS E PROGRAMAS'!AB411),"0,00")</f>
        <v/>
      </c>
      <c r="I408" t="str">
        <f>TEXT(IF('B - PROJETOS E PROGRAMAS'!A411="","",'B - PROJETOS E PROGRAMAS'!AC411),"0,00")</f>
        <v/>
      </c>
      <c r="J408" t="str">
        <f>TEXT(IF('B - PROJETOS E PROGRAMAS'!A411="","",'B - PROJETOS E PROGRAMAS'!AD411),"0,00")</f>
        <v/>
      </c>
      <c r="K408" t="str">
        <f>TEXT(IF('B - PROJETOS E PROGRAMAS'!A411="","",'B - PROJETOS E PROGRAMAS'!AE411),"0,00")</f>
        <v/>
      </c>
    </row>
    <row r="409" spans="1:11">
      <c r="A409" t="str">
        <f>IF(D409="","",IF('A - IDENTIFICAÇÃO'!$C$7="","",'A - IDENTIFICAÇÃO'!$C$7))</f>
        <v/>
      </c>
      <c r="B409" t="str">
        <f>IF(D409="","",IF('A - IDENTIFICAÇÃO'!$P$15="","",'A - IDENTIFICAÇÃO'!$P$15))</f>
        <v/>
      </c>
      <c r="C409" t="str">
        <f>IF(D409="","",TEXT(IF('A - IDENTIFICAÇÃO'!$C$2="","",'A - IDENTIFICAÇÃO'!$C$2),"0000"))</f>
        <v/>
      </c>
      <c r="D409" t="str">
        <f>IF('B - PROJETOS E PROGRAMAS'!A412="","",'B - PROJETOS E PROGRAMAS'!A412)</f>
        <v/>
      </c>
      <c r="E409" t="str">
        <f>TEXT(IF('B - PROJETOS E PROGRAMAS'!B412="","",'B - PROJETOS E PROGRAMAS'!B412),"DD/MM/AAAA")</f>
        <v/>
      </c>
      <c r="F409" t="str">
        <f>TEXT(IF('B - PROJETOS E PROGRAMAS'!C412="","",'B - PROJETOS E PROGRAMAS'!C412),"DD/MM/AAAA")</f>
        <v/>
      </c>
      <c r="G409" t="str">
        <f>IF(OR('B - PROJETOS E PROGRAMAS'!D412="SIM",'B - PROJETOS E PROGRAMAS'!D412="S"),"S",IF(OR('B - PROJETOS E PROGRAMAS'!D412="NÃO",'B - PROJETOS E PROGRAMAS'!D412="N"),"N",""))</f>
        <v/>
      </c>
      <c r="H409" t="str">
        <f>TEXT(IF('B - PROJETOS E PROGRAMAS'!A412="","",'B - PROJETOS E PROGRAMAS'!AB412),"0,00")</f>
        <v/>
      </c>
      <c r="I409" t="str">
        <f>TEXT(IF('B - PROJETOS E PROGRAMAS'!A412="","",'B - PROJETOS E PROGRAMAS'!AC412),"0,00")</f>
        <v/>
      </c>
      <c r="J409" t="str">
        <f>TEXT(IF('B - PROJETOS E PROGRAMAS'!A412="","",'B - PROJETOS E PROGRAMAS'!AD412),"0,00")</f>
        <v/>
      </c>
      <c r="K409" t="str">
        <f>TEXT(IF('B - PROJETOS E PROGRAMAS'!A412="","",'B - PROJETOS E PROGRAMAS'!AE412),"0,00")</f>
        <v/>
      </c>
    </row>
    <row r="410" spans="1:11">
      <c r="A410" t="str">
        <f>IF(D410="","",IF('A - IDENTIFICAÇÃO'!$C$7="","",'A - IDENTIFICAÇÃO'!$C$7))</f>
        <v/>
      </c>
      <c r="B410" t="str">
        <f>IF(D410="","",IF('A - IDENTIFICAÇÃO'!$P$15="","",'A - IDENTIFICAÇÃO'!$P$15))</f>
        <v/>
      </c>
      <c r="C410" t="str">
        <f>IF(D410="","",TEXT(IF('A - IDENTIFICAÇÃO'!$C$2="","",'A - IDENTIFICAÇÃO'!$C$2),"0000"))</f>
        <v/>
      </c>
      <c r="D410" t="str">
        <f>IF('B - PROJETOS E PROGRAMAS'!A413="","",'B - PROJETOS E PROGRAMAS'!A413)</f>
        <v/>
      </c>
      <c r="E410" t="str">
        <f>TEXT(IF('B - PROJETOS E PROGRAMAS'!B413="","",'B - PROJETOS E PROGRAMAS'!B413),"DD/MM/AAAA")</f>
        <v/>
      </c>
      <c r="F410" t="str">
        <f>TEXT(IF('B - PROJETOS E PROGRAMAS'!C413="","",'B - PROJETOS E PROGRAMAS'!C413),"DD/MM/AAAA")</f>
        <v/>
      </c>
      <c r="G410" t="str">
        <f>IF(OR('B - PROJETOS E PROGRAMAS'!D413="SIM",'B - PROJETOS E PROGRAMAS'!D413="S"),"S",IF(OR('B - PROJETOS E PROGRAMAS'!D413="NÃO",'B - PROJETOS E PROGRAMAS'!D413="N"),"N",""))</f>
        <v/>
      </c>
      <c r="H410" t="str">
        <f>TEXT(IF('B - PROJETOS E PROGRAMAS'!A413="","",'B - PROJETOS E PROGRAMAS'!AB413),"0,00")</f>
        <v/>
      </c>
      <c r="I410" t="str">
        <f>TEXT(IF('B - PROJETOS E PROGRAMAS'!A413="","",'B - PROJETOS E PROGRAMAS'!AC413),"0,00")</f>
        <v/>
      </c>
      <c r="J410" t="str">
        <f>TEXT(IF('B - PROJETOS E PROGRAMAS'!A413="","",'B - PROJETOS E PROGRAMAS'!AD413),"0,00")</f>
        <v/>
      </c>
      <c r="K410" t="str">
        <f>TEXT(IF('B - PROJETOS E PROGRAMAS'!A413="","",'B - PROJETOS E PROGRAMAS'!AE413),"0,00")</f>
        <v/>
      </c>
    </row>
    <row r="411" spans="1:11">
      <c r="A411" t="str">
        <f>IF(D411="","",IF('A - IDENTIFICAÇÃO'!$C$7="","",'A - IDENTIFICAÇÃO'!$C$7))</f>
        <v/>
      </c>
      <c r="B411" t="str">
        <f>IF(D411="","",IF('A - IDENTIFICAÇÃO'!$P$15="","",'A - IDENTIFICAÇÃO'!$P$15))</f>
        <v/>
      </c>
      <c r="C411" t="str">
        <f>IF(D411="","",TEXT(IF('A - IDENTIFICAÇÃO'!$C$2="","",'A - IDENTIFICAÇÃO'!$C$2),"0000"))</f>
        <v/>
      </c>
      <c r="D411" t="str">
        <f>IF('B - PROJETOS E PROGRAMAS'!A414="","",'B - PROJETOS E PROGRAMAS'!A414)</f>
        <v/>
      </c>
      <c r="E411" t="str">
        <f>TEXT(IF('B - PROJETOS E PROGRAMAS'!B414="","",'B - PROJETOS E PROGRAMAS'!B414),"DD/MM/AAAA")</f>
        <v/>
      </c>
      <c r="F411" t="str">
        <f>TEXT(IF('B - PROJETOS E PROGRAMAS'!C414="","",'B - PROJETOS E PROGRAMAS'!C414),"DD/MM/AAAA")</f>
        <v/>
      </c>
      <c r="G411" t="str">
        <f>IF(OR('B - PROJETOS E PROGRAMAS'!D414="SIM",'B - PROJETOS E PROGRAMAS'!D414="S"),"S",IF(OR('B - PROJETOS E PROGRAMAS'!D414="NÃO",'B - PROJETOS E PROGRAMAS'!D414="N"),"N",""))</f>
        <v/>
      </c>
      <c r="H411" t="str">
        <f>TEXT(IF('B - PROJETOS E PROGRAMAS'!A414="","",'B - PROJETOS E PROGRAMAS'!AB414),"0,00")</f>
        <v/>
      </c>
      <c r="I411" t="str">
        <f>TEXT(IF('B - PROJETOS E PROGRAMAS'!A414="","",'B - PROJETOS E PROGRAMAS'!AC414),"0,00")</f>
        <v/>
      </c>
      <c r="J411" t="str">
        <f>TEXT(IF('B - PROJETOS E PROGRAMAS'!A414="","",'B - PROJETOS E PROGRAMAS'!AD414),"0,00")</f>
        <v/>
      </c>
      <c r="K411" t="str">
        <f>TEXT(IF('B - PROJETOS E PROGRAMAS'!A414="","",'B - PROJETOS E PROGRAMAS'!AE414),"0,00")</f>
        <v/>
      </c>
    </row>
    <row r="412" spans="1:11">
      <c r="A412" t="str">
        <f>IF(D412="","",IF('A - IDENTIFICAÇÃO'!$C$7="","",'A - IDENTIFICAÇÃO'!$C$7))</f>
        <v/>
      </c>
      <c r="B412" t="str">
        <f>IF(D412="","",IF('A - IDENTIFICAÇÃO'!$P$15="","",'A - IDENTIFICAÇÃO'!$P$15))</f>
        <v/>
      </c>
      <c r="C412" t="str">
        <f>IF(D412="","",TEXT(IF('A - IDENTIFICAÇÃO'!$C$2="","",'A - IDENTIFICAÇÃO'!$C$2),"0000"))</f>
        <v/>
      </c>
      <c r="D412" t="str">
        <f>IF('B - PROJETOS E PROGRAMAS'!A415="","",'B - PROJETOS E PROGRAMAS'!A415)</f>
        <v/>
      </c>
      <c r="E412" t="str">
        <f>TEXT(IF('B - PROJETOS E PROGRAMAS'!B415="","",'B - PROJETOS E PROGRAMAS'!B415),"DD/MM/AAAA")</f>
        <v/>
      </c>
      <c r="F412" t="str">
        <f>TEXT(IF('B - PROJETOS E PROGRAMAS'!C415="","",'B - PROJETOS E PROGRAMAS'!C415),"DD/MM/AAAA")</f>
        <v/>
      </c>
      <c r="G412" t="str">
        <f>IF(OR('B - PROJETOS E PROGRAMAS'!D415="SIM",'B - PROJETOS E PROGRAMAS'!D415="S"),"S",IF(OR('B - PROJETOS E PROGRAMAS'!D415="NÃO",'B - PROJETOS E PROGRAMAS'!D415="N"),"N",""))</f>
        <v/>
      </c>
      <c r="H412" t="str">
        <f>TEXT(IF('B - PROJETOS E PROGRAMAS'!A415="","",'B - PROJETOS E PROGRAMAS'!AB415),"0,00")</f>
        <v/>
      </c>
      <c r="I412" t="str">
        <f>TEXT(IF('B - PROJETOS E PROGRAMAS'!A415="","",'B - PROJETOS E PROGRAMAS'!AC415),"0,00")</f>
        <v/>
      </c>
      <c r="J412" t="str">
        <f>TEXT(IF('B - PROJETOS E PROGRAMAS'!A415="","",'B - PROJETOS E PROGRAMAS'!AD415),"0,00")</f>
        <v/>
      </c>
      <c r="K412" t="str">
        <f>TEXT(IF('B - PROJETOS E PROGRAMAS'!A415="","",'B - PROJETOS E PROGRAMAS'!AE415),"0,00")</f>
        <v/>
      </c>
    </row>
    <row r="413" spans="1:11">
      <c r="A413" t="str">
        <f>IF(D413="","",IF('A - IDENTIFICAÇÃO'!$C$7="","",'A - IDENTIFICAÇÃO'!$C$7))</f>
        <v/>
      </c>
      <c r="B413" t="str">
        <f>IF(D413="","",IF('A - IDENTIFICAÇÃO'!$P$15="","",'A - IDENTIFICAÇÃO'!$P$15))</f>
        <v/>
      </c>
      <c r="C413" t="str">
        <f>IF(D413="","",TEXT(IF('A - IDENTIFICAÇÃO'!$C$2="","",'A - IDENTIFICAÇÃO'!$C$2),"0000"))</f>
        <v/>
      </c>
      <c r="D413" t="str">
        <f>IF('B - PROJETOS E PROGRAMAS'!A416="","",'B - PROJETOS E PROGRAMAS'!A416)</f>
        <v/>
      </c>
      <c r="E413" t="str">
        <f>TEXT(IF('B - PROJETOS E PROGRAMAS'!B416="","",'B - PROJETOS E PROGRAMAS'!B416),"DD/MM/AAAA")</f>
        <v/>
      </c>
      <c r="F413" t="str">
        <f>TEXT(IF('B - PROJETOS E PROGRAMAS'!C416="","",'B - PROJETOS E PROGRAMAS'!C416),"DD/MM/AAAA")</f>
        <v/>
      </c>
      <c r="G413" t="str">
        <f>IF(OR('B - PROJETOS E PROGRAMAS'!D416="SIM",'B - PROJETOS E PROGRAMAS'!D416="S"),"S",IF(OR('B - PROJETOS E PROGRAMAS'!D416="NÃO",'B - PROJETOS E PROGRAMAS'!D416="N"),"N",""))</f>
        <v/>
      </c>
      <c r="H413" t="str">
        <f>TEXT(IF('B - PROJETOS E PROGRAMAS'!A416="","",'B - PROJETOS E PROGRAMAS'!AB416),"0,00")</f>
        <v/>
      </c>
      <c r="I413" t="str">
        <f>TEXT(IF('B - PROJETOS E PROGRAMAS'!A416="","",'B - PROJETOS E PROGRAMAS'!AC416),"0,00")</f>
        <v/>
      </c>
      <c r="J413" t="str">
        <f>TEXT(IF('B - PROJETOS E PROGRAMAS'!A416="","",'B - PROJETOS E PROGRAMAS'!AD416),"0,00")</f>
        <v/>
      </c>
      <c r="K413" t="str">
        <f>TEXT(IF('B - PROJETOS E PROGRAMAS'!A416="","",'B - PROJETOS E PROGRAMAS'!AE416),"0,00")</f>
        <v/>
      </c>
    </row>
    <row r="414" spans="1:11">
      <c r="A414" t="str">
        <f>IF(D414="","",IF('A - IDENTIFICAÇÃO'!$C$7="","",'A - IDENTIFICAÇÃO'!$C$7))</f>
        <v/>
      </c>
      <c r="B414" t="str">
        <f>IF(D414="","",IF('A - IDENTIFICAÇÃO'!$P$15="","",'A - IDENTIFICAÇÃO'!$P$15))</f>
        <v/>
      </c>
      <c r="C414" t="str">
        <f>IF(D414="","",TEXT(IF('A - IDENTIFICAÇÃO'!$C$2="","",'A - IDENTIFICAÇÃO'!$C$2),"0000"))</f>
        <v/>
      </c>
      <c r="D414" t="str">
        <f>IF('B - PROJETOS E PROGRAMAS'!A417="","",'B - PROJETOS E PROGRAMAS'!A417)</f>
        <v/>
      </c>
      <c r="E414" t="str">
        <f>TEXT(IF('B - PROJETOS E PROGRAMAS'!B417="","",'B - PROJETOS E PROGRAMAS'!B417),"DD/MM/AAAA")</f>
        <v/>
      </c>
      <c r="F414" t="str">
        <f>TEXT(IF('B - PROJETOS E PROGRAMAS'!C417="","",'B - PROJETOS E PROGRAMAS'!C417),"DD/MM/AAAA")</f>
        <v/>
      </c>
      <c r="G414" t="str">
        <f>IF(OR('B - PROJETOS E PROGRAMAS'!D417="SIM",'B - PROJETOS E PROGRAMAS'!D417="S"),"S",IF(OR('B - PROJETOS E PROGRAMAS'!D417="NÃO",'B - PROJETOS E PROGRAMAS'!D417="N"),"N",""))</f>
        <v/>
      </c>
      <c r="H414" t="str">
        <f>TEXT(IF('B - PROJETOS E PROGRAMAS'!A417="","",'B - PROJETOS E PROGRAMAS'!AB417),"0,00")</f>
        <v/>
      </c>
      <c r="I414" t="str">
        <f>TEXT(IF('B - PROJETOS E PROGRAMAS'!A417="","",'B - PROJETOS E PROGRAMAS'!AC417),"0,00")</f>
        <v/>
      </c>
      <c r="J414" t="str">
        <f>TEXT(IF('B - PROJETOS E PROGRAMAS'!A417="","",'B - PROJETOS E PROGRAMAS'!AD417),"0,00")</f>
        <v/>
      </c>
      <c r="K414" t="str">
        <f>TEXT(IF('B - PROJETOS E PROGRAMAS'!A417="","",'B - PROJETOS E PROGRAMAS'!AE417),"0,00")</f>
        <v/>
      </c>
    </row>
    <row r="415" spans="1:11">
      <c r="A415" t="str">
        <f>IF(D415="","",IF('A - IDENTIFICAÇÃO'!$C$7="","",'A - IDENTIFICAÇÃO'!$C$7))</f>
        <v/>
      </c>
      <c r="B415" t="str">
        <f>IF(D415="","",IF('A - IDENTIFICAÇÃO'!$P$15="","",'A - IDENTIFICAÇÃO'!$P$15))</f>
        <v/>
      </c>
      <c r="C415" t="str">
        <f>IF(D415="","",TEXT(IF('A - IDENTIFICAÇÃO'!$C$2="","",'A - IDENTIFICAÇÃO'!$C$2),"0000"))</f>
        <v/>
      </c>
      <c r="D415" t="str">
        <f>IF('B - PROJETOS E PROGRAMAS'!A418="","",'B - PROJETOS E PROGRAMAS'!A418)</f>
        <v/>
      </c>
      <c r="E415" t="str">
        <f>TEXT(IF('B - PROJETOS E PROGRAMAS'!B418="","",'B - PROJETOS E PROGRAMAS'!B418),"DD/MM/AAAA")</f>
        <v/>
      </c>
      <c r="F415" t="str">
        <f>TEXT(IF('B - PROJETOS E PROGRAMAS'!C418="","",'B - PROJETOS E PROGRAMAS'!C418),"DD/MM/AAAA")</f>
        <v/>
      </c>
      <c r="G415" t="str">
        <f>IF(OR('B - PROJETOS E PROGRAMAS'!D418="SIM",'B - PROJETOS E PROGRAMAS'!D418="S"),"S",IF(OR('B - PROJETOS E PROGRAMAS'!D418="NÃO",'B - PROJETOS E PROGRAMAS'!D418="N"),"N",""))</f>
        <v/>
      </c>
      <c r="H415" t="str">
        <f>TEXT(IF('B - PROJETOS E PROGRAMAS'!A418="","",'B - PROJETOS E PROGRAMAS'!AB418),"0,00")</f>
        <v/>
      </c>
      <c r="I415" t="str">
        <f>TEXT(IF('B - PROJETOS E PROGRAMAS'!A418="","",'B - PROJETOS E PROGRAMAS'!AC418),"0,00")</f>
        <v/>
      </c>
      <c r="J415" t="str">
        <f>TEXT(IF('B - PROJETOS E PROGRAMAS'!A418="","",'B - PROJETOS E PROGRAMAS'!AD418),"0,00")</f>
        <v/>
      </c>
      <c r="K415" t="str">
        <f>TEXT(IF('B - PROJETOS E PROGRAMAS'!A418="","",'B - PROJETOS E PROGRAMAS'!AE418),"0,00")</f>
        <v/>
      </c>
    </row>
    <row r="416" spans="1:11">
      <c r="A416" t="str">
        <f>IF(D416="","",IF('A - IDENTIFICAÇÃO'!$C$7="","",'A - IDENTIFICAÇÃO'!$C$7))</f>
        <v/>
      </c>
      <c r="B416" t="str">
        <f>IF(D416="","",IF('A - IDENTIFICAÇÃO'!$P$15="","",'A - IDENTIFICAÇÃO'!$P$15))</f>
        <v/>
      </c>
      <c r="C416" t="str">
        <f>IF(D416="","",TEXT(IF('A - IDENTIFICAÇÃO'!$C$2="","",'A - IDENTIFICAÇÃO'!$C$2),"0000"))</f>
        <v/>
      </c>
      <c r="D416" t="str">
        <f>IF('B - PROJETOS E PROGRAMAS'!A419="","",'B - PROJETOS E PROGRAMAS'!A419)</f>
        <v/>
      </c>
      <c r="E416" t="str">
        <f>TEXT(IF('B - PROJETOS E PROGRAMAS'!B419="","",'B - PROJETOS E PROGRAMAS'!B419),"DD/MM/AAAA")</f>
        <v/>
      </c>
      <c r="F416" t="str">
        <f>TEXT(IF('B - PROJETOS E PROGRAMAS'!C419="","",'B - PROJETOS E PROGRAMAS'!C419),"DD/MM/AAAA")</f>
        <v/>
      </c>
      <c r="G416" t="str">
        <f>IF(OR('B - PROJETOS E PROGRAMAS'!D419="SIM",'B - PROJETOS E PROGRAMAS'!D419="S"),"S",IF(OR('B - PROJETOS E PROGRAMAS'!D419="NÃO",'B - PROJETOS E PROGRAMAS'!D419="N"),"N",""))</f>
        <v/>
      </c>
      <c r="H416" t="str">
        <f>TEXT(IF('B - PROJETOS E PROGRAMAS'!A419="","",'B - PROJETOS E PROGRAMAS'!AB419),"0,00")</f>
        <v/>
      </c>
      <c r="I416" t="str">
        <f>TEXT(IF('B - PROJETOS E PROGRAMAS'!A419="","",'B - PROJETOS E PROGRAMAS'!AC419),"0,00")</f>
        <v/>
      </c>
      <c r="J416" t="str">
        <f>TEXT(IF('B - PROJETOS E PROGRAMAS'!A419="","",'B - PROJETOS E PROGRAMAS'!AD419),"0,00")</f>
        <v/>
      </c>
      <c r="K416" t="str">
        <f>TEXT(IF('B - PROJETOS E PROGRAMAS'!A419="","",'B - PROJETOS E PROGRAMAS'!AE419),"0,00")</f>
        <v/>
      </c>
    </row>
    <row r="417" spans="1:11">
      <c r="A417" t="str">
        <f>IF(D417="","",IF('A - IDENTIFICAÇÃO'!$C$7="","",'A - IDENTIFICAÇÃO'!$C$7))</f>
        <v/>
      </c>
      <c r="B417" t="str">
        <f>IF(D417="","",IF('A - IDENTIFICAÇÃO'!$P$15="","",'A - IDENTIFICAÇÃO'!$P$15))</f>
        <v/>
      </c>
      <c r="C417" t="str">
        <f>IF(D417="","",TEXT(IF('A - IDENTIFICAÇÃO'!$C$2="","",'A - IDENTIFICAÇÃO'!$C$2),"0000"))</f>
        <v/>
      </c>
      <c r="D417" t="str">
        <f>IF('B - PROJETOS E PROGRAMAS'!A420="","",'B - PROJETOS E PROGRAMAS'!A420)</f>
        <v/>
      </c>
      <c r="E417" t="str">
        <f>TEXT(IF('B - PROJETOS E PROGRAMAS'!B420="","",'B - PROJETOS E PROGRAMAS'!B420),"DD/MM/AAAA")</f>
        <v/>
      </c>
      <c r="F417" t="str">
        <f>TEXT(IF('B - PROJETOS E PROGRAMAS'!C420="","",'B - PROJETOS E PROGRAMAS'!C420),"DD/MM/AAAA")</f>
        <v/>
      </c>
      <c r="G417" t="str">
        <f>IF(OR('B - PROJETOS E PROGRAMAS'!D420="SIM",'B - PROJETOS E PROGRAMAS'!D420="S"),"S",IF(OR('B - PROJETOS E PROGRAMAS'!D420="NÃO",'B - PROJETOS E PROGRAMAS'!D420="N"),"N",""))</f>
        <v/>
      </c>
      <c r="H417" t="str">
        <f>TEXT(IF('B - PROJETOS E PROGRAMAS'!A420="","",'B - PROJETOS E PROGRAMAS'!AB420),"0,00")</f>
        <v/>
      </c>
      <c r="I417" t="str">
        <f>TEXT(IF('B - PROJETOS E PROGRAMAS'!A420="","",'B - PROJETOS E PROGRAMAS'!AC420),"0,00")</f>
        <v/>
      </c>
      <c r="J417" t="str">
        <f>TEXT(IF('B - PROJETOS E PROGRAMAS'!A420="","",'B - PROJETOS E PROGRAMAS'!AD420),"0,00")</f>
        <v/>
      </c>
      <c r="K417" t="str">
        <f>TEXT(IF('B - PROJETOS E PROGRAMAS'!A420="","",'B - PROJETOS E PROGRAMAS'!AE420),"0,00")</f>
        <v/>
      </c>
    </row>
    <row r="418" spans="1:11">
      <c r="A418" t="str">
        <f>IF(D418="","",IF('A - IDENTIFICAÇÃO'!$C$7="","",'A - IDENTIFICAÇÃO'!$C$7))</f>
        <v/>
      </c>
      <c r="B418" t="str">
        <f>IF(D418="","",IF('A - IDENTIFICAÇÃO'!$P$15="","",'A - IDENTIFICAÇÃO'!$P$15))</f>
        <v/>
      </c>
      <c r="C418" t="str">
        <f>IF(D418="","",TEXT(IF('A - IDENTIFICAÇÃO'!$C$2="","",'A - IDENTIFICAÇÃO'!$C$2),"0000"))</f>
        <v/>
      </c>
      <c r="D418" t="str">
        <f>IF('B - PROJETOS E PROGRAMAS'!A421="","",'B - PROJETOS E PROGRAMAS'!A421)</f>
        <v/>
      </c>
      <c r="E418" t="str">
        <f>TEXT(IF('B - PROJETOS E PROGRAMAS'!B421="","",'B - PROJETOS E PROGRAMAS'!B421),"DD/MM/AAAA")</f>
        <v/>
      </c>
      <c r="F418" t="str">
        <f>TEXT(IF('B - PROJETOS E PROGRAMAS'!C421="","",'B - PROJETOS E PROGRAMAS'!C421),"DD/MM/AAAA")</f>
        <v/>
      </c>
      <c r="G418" t="str">
        <f>IF(OR('B - PROJETOS E PROGRAMAS'!D421="SIM",'B - PROJETOS E PROGRAMAS'!D421="S"),"S",IF(OR('B - PROJETOS E PROGRAMAS'!D421="NÃO",'B - PROJETOS E PROGRAMAS'!D421="N"),"N",""))</f>
        <v/>
      </c>
      <c r="H418" t="str">
        <f>TEXT(IF('B - PROJETOS E PROGRAMAS'!A421="","",'B - PROJETOS E PROGRAMAS'!AB421),"0,00")</f>
        <v/>
      </c>
      <c r="I418" t="str">
        <f>TEXT(IF('B - PROJETOS E PROGRAMAS'!A421="","",'B - PROJETOS E PROGRAMAS'!AC421),"0,00")</f>
        <v/>
      </c>
      <c r="J418" t="str">
        <f>TEXT(IF('B - PROJETOS E PROGRAMAS'!A421="","",'B - PROJETOS E PROGRAMAS'!AD421),"0,00")</f>
        <v/>
      </c>
      <c r="K418" t="str">
        <f>TEXT(IF('B - PROJETOS E PROGRAMAS'!A421="","",'B - PROJETOS E PROGRAMAS'!AE421),"0,00")</f>
        <v/>
      </c>
    </row>
    <row r="419" spans="1:11">
      <c r="A419" t="str">
        <f>IF(D419="","",IF('A - IDENTIFICAÇÃO'!$C$7="","",'A - IDENTIFICAÇÃO'!$C$7))</f>
        <v/>
      </c>
      <c r="B419" t="str">
        <f>IF(D419="","",IF('A - IDENTIFICAÇÃO'!$P$15="","",'A - IDENTIFICAÇÃO'!$P$15))</f>
        <v/>
      </c>
      <c r="C419" t="str">
        <f>IF(D419="","",TEXT(IF('A - IDENTIFICAÇÃO'!$C$2="","",'A - IDENTIFICAÇÃO'!$C$2),"0000"))</f>
        <v/>
      </c>
      <c r="D419" t="str">
        <f>IF('B - PROJETOS E PROGRAMAS'!A422="","",'B - PROJETOS E PROGRAMAS'!A422)</f>
        <v/>
      </c>
      <c r="E419" t="str">
        <f>TEXT(IF('B - PROJETOS E PROGRAMAS'!B422="","",'B - PROJETOS E PROGRAMAS'!B422),"DD/MM/AAAA")</f>
        <v/>
      </c>
      <c r="F419" t="str">
        <f>TEXT(IF('B - PROJETOS E PROGRAMAS'!C422="","",'B - PROJETOS E PROGRAMAS'!C422),"DD/MM/AAAA")</f>
        <v/>
      </c>
      <c r="G419" t="str">
        <f>IF(OR('B - PROJETOS E PROGRAMAS'!D422="SIM",'B - PROJETOS E PROGRAMAS'!D422="S"),"S",IF(OR('B - PROJETOS E PROGRAMAS'!D422="NÃO",'B - PROJETOS E PROGRAMAS'!D422="N"),"N",""))</f>
        <v/>
      </c>
      <c r="H419" t="str">
        <f>TEXT(IF('B - PROJETOS E PROGRAMAS'!A422="","",'B - PROJETOS E PROGRAMAS'!AB422),"0,00")</f>
        <v/>
      </c>
      <c r="I419" t="str">
        <f>TEXT(IF('B - PROJETOS E PROGRAMAS'!A422="","",'B - PROJETOS E PROGRAMAS'!AC422),"0,00")</f>
        <v/>
      </c>
      <c r="J419" t="str">
        <f>TEXT(IF('B - PROJETOS E PROGRAMAS'!A422="","",'B - PROJETOS E PROGRAMAS'!AD422),"0,00")</f>
        <v/>
      </c>
      <c r="K419" t="str">
        <f>TEXT(IF('B - PROJETOS E PROGRAMAS'!A422="","",'B - PROJETOS E PROGRAMAS'!AE422),"0,00")</f>
        <v/>
      </c>
    </row>
    <row r="420" spans="1:11">
      <c r="A420" t="str">
        <f>IF(D420="","",IF('A - IDENTIFICAÇÃO'!$C$7="","",'A - IDENTIFICAÇÃO'!$C$7))</f>
        <v/>
      </c>
      <c r="B420" t="str">
        <f>IF(D420="","",IF('A - IDENTIFICAÇÃO'!$P$15="","",'A - IDENTIFICAÇÃO'!$P$15))</f>
        <v/>
      </c>
      <c r="C420" t="str">
        <f>IF(D420="","",TEXT(IF('A - IDENTIFICAÇÃO'!$C$2="","",'A - IDENTIFICAÇÃO'!$C$2),"0000"))</f>
        <v/>
      </c>
      <c r="D420" t="str">
        <f>IF('B - PROJETOS E PROGRAMAS'!A423="","",'B - PROJETOS E PROGRAMAS'!A423)</f>
        <v/>
      </c>
      <c r="E420" t="str">
        <f>TEXT(IF('B - PROJETOS E PROGRAMAS'!B423="","",'B - PROJETOS E PROGRAMAS'!B423),"DD/MM/AAAA")</f>
        <v/>
      </c>
      <c r="F420" t="str">
        <f>TEXT(IF('B - PROJETOS E PROGRAMAS'!C423="","",'B - PROJETOS E PROGRAMAS'!C423),"DD/MM/AAAA")</f>
        <v/>
      </c>
      <c r="G420" t="str">
        <f>IF(OR('B - PROJETOS E PROGRAMAS'!D423="SIM",'B - PROJETOS E PROGRAMAS'!D423="S"),"S",IF(OR('B - PROJETOS E PROGRAMAS'!D423="NÃO",'B - PROJETOS E PROGRAMAS'!D423="N"),"N",""))</f>
        <v/>
      </c>
      <c r="H420" t="str">
        <f>TEXT(IF('B - PROJETOS E PROGRAMAS'!A423="","",'B - PROJETOS E PROGRAMAS'!AB423),"0,00")</f>
        <v/>
      </c>
      <c r="I420" t="str">
        <f>TEXT(IF('B - PROJETOS E PROGRAMAS'!A423="","",'B - PROJETOS E PROGRAMAS'!AC423),"0,00")</f>
        <v/>
      </c>
      <c r="J420" t="str">
        <f>TEXT(IF('B - PROJETOS E PROGRAMAS'!A423="","",'B - PROJETOS E PROGRAMAS'!AD423),"0,00")</f>
        <v/>
      </c>
      <c r="K420" t="str">
        <f>TEXT(IF('B - PROJETOS E PROGRAMAS'!A423="","",'B - PROJETOS E PROGRAMAS'!AE423),"0,00")</f>
        <v/>
      </c>
    </row>
    <row r="421" spans="1:11">
      <c r="A421" t="str">
        <f>IF(D421="","",IF('A - IDENTIFICAÇÃO'!$C$7="","",'A - IDENTIFICAÇÃO'!$C$7))</f>
        <v/>
      </c>
      <c r="B421" t="str">
        <f>IF(D421="","",IF('A - IDENTIFICAÇÃO'!$P$15="","",'A - IDENTIFICAÇÃO'!$P$15))</f>
        <v/>
      </c>
      <c r="C421" t="str">
        <f>IF(D421="","",TEXT(IF('A - IDENTIFICAÇÃO'!$C$2="","",'A - IDENTIFICAÇÃO'!$C$2),"0000"))</f>
        <v/>
      </c>
      <c r="D421" t="str">
        <f>IF('B - PROJETOS E PROGRAMAS'!A424="","",'B - PROJETOS E PROGRAMAS'!A424)</f>
        <v/>
      </c>
      <c r="E421" t="str">
        <f>TEXT(IF('B - PROJETOS E PROGRAMAS'!B424="","",'B - PROJETOS E PROGRAMAS'!B424),"DD/MM/AAAA")</f>
        <v/>
      </c>
      <c r="F421" t="str">
        <f>TEXT(IF('B - PROJETOS E PROGRAMAS'!C424="","",'B - PROJETOS E PROGRAMAS'!C424),"DD/MM/AAAA")</f>
        <v/>
      </c>
      <c r="G421" t="str">
        <f>IF(OR('B - PROJETOS E PROGRAMAS'!D424="SIM",'B - PROJETOS E PROGRAMAS'!D424="S"),"S",IF(OR('B - PROJETOS E PROGRAMAS'!D424="NÃO",'B - PROJETOS E PROGRAMAS'!D424="N"),"N",""))</f>
        <v/>
      </c>
      <c r="H421" t="str">
        <f>TEXT(IF('B - PROJETOS E PROGRAMAS'!A424="","",'B - PROJETOS E PROGRAMAS'!AB424),"0,00")</f>
        <v/>
      </c>
      <c r="I421" t="str">
        <f>TEXT(IF('B - PROJETOS E PROGRAMAS'!A424="","",'B - PROJETOS E PROGRAMAS'!AC424),"0,00")</f>
        <v/>
      </c>
      <c r="J421" t="str">
        <f>TEXT(IF('B - PROJETOS E PROGRAMAS'!A424="","",'B - PROJETOS E PROGRAMAS'!AD424),"0,00")</f>
        <v/>
      </c>
      <c r="K421" t="str">
        <f>TEXT(IF('B - PROJETOS E PROGRAMAS'!A424="","",'B - PROJETOS E PROGRAMAS'!AE424),"0,00")</f>
        <v/>
      </c>
    </row>
    <row r="422" spans="1:11">
      <c r="A422" t="str">
        <f>IF(D422="","",IF('A - IDENTIFICAÇÃO'!$C$7="","",'A - IDENTIFICAÇÃO'!$C$7))</f>
        <v/>
      </c>
      <c r="B422" t="str">
        <f>IF(D422="","",IF('A - IDENTIFICAÇÃO'!$P$15="","",'A - IDENTIFICAÇÃO'!$P$15))</f>
        <v/>
      </c>
      <c r="C422" t="str">
        <f>IF(D422="","",TEXT(IF('A - IDENTIFICAÇÃO'!$C$2="","",'A - IDENTIFICAÇÃO'!$C$2),"0000"))</f>
        <v/>
      </c>
      <c r="D422" t="str">
        <f>IF('B - PROJETOS E PROGRAMAS'!A425="","",'B - PROJETOS E PROGRAMAS'!A425)</f>
        <v/>
      </c>
      <c r="E422" t="str">
        <f>TEXT(IF('B - PROJETOS E PROGRAMAS'!B425="","",'B - PROJETOS E PROGRAMAS'!B425),"DD/MM/AAAA")</f>
        <v/>
      </c>
      <c r="F422" t="str">
        <f>TEXT(IF('B - PROJETOS E PROGRAMAS'!C425="","",'B - PROJETOS E PROGRAMAS'!C425),"DD/MM/AAAA")</f>
        <v/>
      </c>
      <c r="G422" t="str">
        <f>IF(OR('B - PROJETOS E PROGRAMAS'!D425="SIM",'B - PROJETOS E PROGRAMAS'!D425="S"),"S",IF(OR('B - PROJETOS E PROGRAMAS'!D425="NÃO",'B - PROJETOS E PROGRAMAS'!D425="N"),"N",""))</f>
        <v/>
      </c>
      <c r="H422" t="str">
        <f>TEXT(IF('B - PROJETOS E PROGRAMAS'!A425="","",'B - PROJETOS E PROGRAMAS'!AB425),"0,00")</f>
        <v/>
      </c>
      <c r="I422" t="str">
        <f>TEXT(IF('B - PROJETOS E PROGRAMAS'!A425="","",'B - PROJETOS E PROGRAMAS'!AC425),"0,00")</f>
        <v/>
      </c>
      <c r="J422" t="str">
        <f>TEXT(IF('B - PROJETOS E PROGRAMAS'!A425="","",'B - PROJETOS E PROGRAMAS'!AD425),"0,00")</f>
        <v/>
      </c>
      <c r="K422" t="str">
        <f>TEXT(IF('B - PROJETOS E PROGRAMAS'!A425="","",'B - PROJETOS E PROGRAMAS'!AE425),"0,00")</f>
        <v/>
      </c>
    </row>
    <row r="423" spans="1:11">
      <c r="A423" t="str">
        <f>IF(D423="","",IF('A - IDENTIFICAÇÃO'!$C$7="","",'A - IDENTIFICAÇÃO'!$C$7))</f>
        <v/>
      </c>
      <c r="B423" t="str">
        <f>IF(D423="","",IF('A - IDENTIFICAÇÃO'!$P$15="","",'A - IDENTIFICAÇÃO'!$P$15))</f>
        <v/>
      </c>
      <c r="C423" t="str">
        <f>IF(D423="","",TEXT(IF('A - IDENTIFICAÇÃO'!$C$2="","",'A - IDENTIFICAÇÃO'!$C$2),"0000"))</f>
        <v/>
      </c>
      <c r="D423" t="str">
        <f>IF('B - PROJETOS E PROGRAMAS'!A426="","",'B - PROJETOS E PROGRAMAS'!A426)</f>
        <v/>
      </c>
      <c r="E423" t="str">
        <f>TEXT(IF('B - PROJETOS E PROGRAMAS'!B426="","",'B - PROJETOS E PROGRAMAS'!B426),"DD/MM/AAAA")</f>
        <v/>
      </c>
      <c r="F423" t="str">
        <f>TEXT(IF('B - PROJETOS E PROGRAMAS'!C426="","",'B - PROJETOS E PROGRAMAS'!C426),"DD/MM/AAAA")</f>
        <v/>
      </c>
      <c r="G423" t="str">
        <f>IF(OR('B - PROJETOS E PROGRAMAS'!D426="SIM",'B - PROJETOS E PROGRAMAS'!D426="S"),"S",IF(OR('B - PROJETOS E PROGRAMAS'!D426="NÃO",'B - PROJETOS E PROGRAMAS'!D426="N"),"N",""))</f>
        <v/>
      </c>
      <c r="H423" t="str">
        <f>TEXT(IF('B - PROJETOS E PROGRAMAS'!A426="","",'B - PROJETOS E PROGRAMAS'!AB426),"0,00")</f>
        <v/>
      </c>
      <c r="I423" t="str">
        <f>TEXT(IF('B - PROJETOS E PROGRAMAS'!A426="","",'B - PROJETOS E PROGRAMAS'!AC426),"0,00")</f>
        <v/>
      </c>
      <c r="J423" t="str">
        <f>TEXT(IF('B - PROJETOS E PROGRAMAS'!A426="","",'B - PROJETOS E PROGRAMAS'!AD426),"0,00")</f>
        <v/>
      </c>
      <c r="K423" t="str">
        <f>TEXT(IF('B - PROJETOS E PROGRAMAS'!A426="","",'B - PROJETOS E PROGRAMAS'!AE426),"0,00")</f>
        <v/>
      </c>
    </row>
    <row r="424" spans="1:11">
      <c r="A424" t="str">
        <f>IF(D424="","",IF('A - IDENTIFICAÇÃO'!$C$7="","",'A - IDENTIFICAÇÃO'!$C$7))</f>
        <v/>
      </c>
      <c r="B424" t="str">
        <f>IF(D424="","",IF('A - IDENTIFICAÇÃO'!$P$15="","",'A - IDENTIFICAÇÃO'!$P$15))</f>
        <v/>
      </c>
      <c r="C424" t="str">
        <f>IF(D424="","",TEXT(IF('A - IDENTIFICAÇÃO'!$C$2="","",'A - IDENTIFICAÇÃO'!$C$2),"0000"))</f>
        <v/>
      </c>
      <c r="D424" t="str">
        <f>IF('B - PROJETOS E PROGRAMAS'!A427="","",'B - PROJETOS E PROGRAMAS'!A427)</f>
        <v/>
      </c>
      <c r="E424" t="str">
        <f>TEXT(IF('B - PROJETOS E PROGRAMAS'!B427="","",'B - PROJETOS E PROGRAMAS'!B427),"DD/MM/AAAA")</f>
        <v/>
      </c>
      <c r="F424" t="str">
        <f>TEXT(IF('B - PROJETOS E PROGRAMAS'!C427="","",'B - PROJETOS E PROGRAMAS'!C427),"DD/MM/AAAA")</f>
        <v/>
      </c>
      <c r="G424" t="str">
        <f>IF(OR('B - PROJETOS E PROGRAMAS'!D427="SIM",'B - PROJETOS E PROGRAMAS'!D427="S"),"S",IF(OR('B - PROJETOS E PROGRAMAS'!D427="NÃO",'B - PROJETOS E PROGRAMAS'!D427="N"),"N",""))</f>
        <v/>
      </c>
      <c r="H424" t="str">
        <f>TEXT(IF('B - PROJETOS E PROGRAMAS'!A427="","",'B - PROJETOS E PROGRAMAS'!AB427),"0,00")</f>
        <v/>
      </c>
      <c r="I424" t="str">
        <f>TEXT(IF('B - PROJETOS E PROGRAMAS'!A427="","",'B - PROJETOS E PROGRAMAS'!AC427),"0,00")</f>
        <v/>
      </c>
      <c r="J424" t="str">
        <f>TEXT(IF('B - PROJETOS E PROGRAMAS'!A427="","",'B - PROJETOS E PROGRAMAS'!AD427),"0,00")</f>
        <v/>
      </c>
      <c r="K424" t="str">
        <f>TEXT(IF('B - PROJETOS E PROGRAMAS'!A427="","",'B - PROJETOS E PROGRAMAS'!AE427),"0,00")</f>
        <v/>
      </c>
    </row>
    <row r="425" spans="1:11">
      <c r="A425" t="str">
        <f>IF(D425="","",IF('A - IDENTIFICAÇÃO'!$C$7="","",'A - IDENTIFICAÇÃO'!$C$7))</f>
        <v/>
      </c>
      <c r="B425" t="str">
        <f>IF(D425="","",IF('A - IDENTIFICAÇÃO'!$P$15="","",'A - IDENTIFICAÇÃO'!$P$15))</f>
        <v/>
      </c>
      <c r="C425" t="str">
        <f>IF(D425="","",TEXT(IF('A - IDENTIFICAÇÃO'!$C$2="","",'A - IDENTIFICAÇÃO'!$C$2),"0000"))</f>
        <v/>
      </c>
      <c r="D425" t="str">
        <f>IF('B - PROJETOS E PROGRAMAS'!A428="","",'B - PROJETOS E PROGRAMAS'!A428)</f>
        <v/>
      </c>
      <c r="E425" t="str">
        <f>TEXT(IF('B - PROJETOS E PROGRAMAS'!B428="","",'B - PROJETOS E PROGRAMAS'!B428),"DD/MM/AAAA")</f>
        <v/>
      </c>
      <c r="F425" t="str">
        <f>TEXT(IF('B - PROJETOS E PROGRAMAS'!C428="","",'B - PROJETOS E PROGRAMAS'!C428),"DD/MM/AAAA")</f>
        <v/>
      </c>
      <c r="G425" t="str">
        <f>IF(OR('B - PROJETOS E PROGRAMAS'!D428="SIM",'B - PROJETOS E PROGRAMAS'!D428="S"),"S",IF(OR('B - PROJETOS E PROGRAMAS'!D428="NÃO",'B - PROJETOS E PROGRAMAS'!D428="N"),"N",""))</f>
        <v/>
      </c>
      <c r="H425" t="str">
        <f>TEXT(IF('B - PROJETOS E PROGRAMAS'!A428="","",'B - PROJETOS E PROGRAMAS'!AB428),"0,00")</f>
        <v/>
      </c>
      <c r="I425" t="str">
        <f>TEXT(IF('B - PROJETOS E PROGRAMAS'!A428="","",'B - PROJETOS E PROGRAMAS'!AC428),"0,00")</f>
        <v/>
      </c>
      <c r="J425" t="str">
        <f>TEXT(IF('B - PROJETOS E PROGRAMAS'!A428="","",'B - PROJETOS E PROGRAMAS'!AD428),"0,00")</f>
        <v/>
      </c>
      <c r="K425" t="str">
        <f>TEXT(IF('B - PROJETOS E PROGRAMAS'!A428="","",'B - PROJETOS E PROGRAMAS'!AE428),"0,00")</f>
        <v/>
      </c>
    </row>
    <row r="426" spans="1:11">
      <c r="A426" t="str">
        <f>IF(D426="","",IF('A - IDENTIFICAÇÃO'!$C$7="","",'A - IDENTIFICAÇÃO'!$C$7))</f>
        <v/>
      </c>
      <c r="B426" t="str">
        <f>IF(D426="","",IF('A - IDENTIFICAÇÃO'!$P$15="","",'A - IDENTIFICAÇÃO'!$P$15))</f>
        <v/>
      </c>
      <c r="C426" t="str">
        <f>IF(D426="","",TEXT(IF('A - IDENTIFICAÇÃO'!$C$2="","",'A - IDENTIFICAÇÃO'!$C$2),"0000"))</f>
        <v/>
      </c>
      <c r="D426" t="str">
        <f>IF('B - PROJETOS E PROGRAMAS'!A429="","",'B - PROJETOS E PROGRAMAS'!A429)</f>
        <v/>
      </c>
      <c r="E426" t="str">
        <f>TEXT(IF('B - PROJETOS E PROGRAMAS'!B429="","",'B - PROJETOS E PROGRAMAS'!B429),"DD/MM/AAAA")</f>
        <v/>
      </c>
      <c r="F426" t="str">
        <f>TEXT(IF('B - PROJETOS E PROGRAMAS'!C429="","",'B - PROJETOS E PROGRAMAS'!C429),"DD/MM/AAAA")</f>
        <v/>
      </c>
      <c r="G426" t="str">
        <f>IF(OR('B - PROJETOS E PROGRAMAS'!D429="SIM",'B - PROJETOS E PROGRAMAS'!D429="S"),"S",IF(OR('B - PROJETOS E PROGRAMAS'!D429="NÃO",'B - PROJETOS E PROGRAMAS'!D429="N"),"N",""))</f>
        <v/>
      </c>
      <c r="H426" t="str">
        <f>TEXT(IF('B - PROJETOS E PROGRAMAS'!A429="","",'B - PROJETOS E PROGRAMAS'!AB429),"0,00")</f>
        <v/>
      </c>
      <c r="I426" t="str">
        <f>TEXT(IF('B - PROJETOS E PROGRAMAS'!A429="","",'B - PROJETOS E PROGRAMAS'!AC429),"0,00")</f>
        <v/>
      </c>
      <c r="J426" t="str">
        <f>TEXT(IF('B - PROJETOS E PROGRAMAS'!A429="","",'B - PROJETOS E PROGRAMAS'!AD429),"0,00")</f>
        <v/>
      </c>
      <c r="K426" t="str">
        <f>TEXT(IF('B - PROJETOS E PROGRAMAS'!A429="","",'B - PROJETOS E PROGRAMAS'!AE429),"0,00")</f>
        <v/>
      </c>
    </row>
    <row r="427" spans="1:11">
      <c r="A427" t="str">
        <f>IF(D427="","",IF('A - IDENTIFICAÇÃO'!$C$7="","",'A - IDENTIFICAÇÃO'!$C$7))</f>
        <v/>
      </c>
      <c r="B427" t="str">
        <f>IF(D427="","",IF('A - IDENTIFICAÇÃO'!$P$15="","",'A - IDENTIFICAÇÃO'!$P$15))</f>
        <v/>
      </c>
      <c r="C427" t="str">
        <f>IF(D427="","",TEXT(IF('A - IDENTIFICAÇÃO'!$C$2="","",'A - IDENTIFICAÇÃO'!$C$2),"0000"))</f>
        <v/>
      </c>
      <c r="D427" t="str">
        <f>IF('B - PROJETOS E PROGRAMAS'!A430="","",'B - PROJETOS E PROGRAMAS'!A430)</f>
        <v/>
      </c>
      <c r="E427" t="str">
        <f>TEXT(IF('B - PROJETOS E PROGRAMAS'!B430="","",'B - PROJETOS E PROGRAMAS'!B430),"DD/MM/AAAA")</f>
        <v/>
      </c>
      <c r="F427" t="str">
        <f>TEXT(IF('B - PROJETOS E PROGRAMAS'!C430="","",'B - PROJETOS E PROGRAMAS'!C430),"DD/MM/AAAA")</f>
        <v/>
      </c>
      <c r="G427" t="str">
        <f>IF(OR('B - PROJETOS E PROGRAMAS'!D430="SIM",'B - PROJETOS E PROGRAMAS'!D430="S"),"S",IF(OR('B - PROJETOS E PROGRAMAS'!D430="NÃO",'B - PROJETOS E PROGRAMAS'!D430="N"),"N",""))</f>
        <v/>
      </c>
      <c r="H427" t="str">
        <f>TEXT(IF('B - PROJETOS E PROGRAMAS'!A430="","",'B - PROJETOS E PROGRAMAS'!AB430),"0,00")</f>
        <v/>
      </c>
      <c r="I427" t="str">
        <f>TEXT(IF('B - PROJETOS E PROGRAMAS'!A430="","",'B - PROJETOS E PROGRAMAS'!AC430),"0,00")</f>
        <v/>
      </c>
      <c r="J427" t="str">
        <f>TEXT(IF('B - PROJETOS E PROGRAMAS'!A430="","",'B - PROJETOS E PROGRAMAS'!AD430),"0,00")</f>
        <v/>
      </c>
      <c r="K427" t="str">
        <f>TEXT(IF('B - PROJETOS E PROGRAMAS'!A430="","",'B - PROJETOS E PROGRAMAS'!AE430),"0,00")</f>
        <v/>
      </c>
    </row>
    <row r="428" spans="1:11">
      <c r="A428" t="str">
        <f>IF(D428="","",IF('A - IDENTIFICAÇÃO'!$C$7="","",'A - IDENTIFICAÇÃO'!$C$7))</f>
        <v/>
      </c>
      <c r="B428" t="str">
        <f>IF(D428="","",IF('A - IDENTIFICAÇÃO'!$P$15="","",'A - IDENTIFICAÇÃO'!$P$15))</f>
        <v/>
      </c>
      <c r="C428" t="str">
        <f>IF(D428="","",TEXT(IF('A - IDENTIFICAÇÃO'!$C$2="","",'A - IDENTIFICAÇÃO'!$C$2),"0000"))</f>
        <v/>
      </c>
      <c r="D428" t="str">
        <f>IF('B - PROJETOS E PROGRAMAS'!A431="","",'B - PROJETOS E PROGRAMAS'!A431)</f>
        <v/>
      </c>
      <c r="E428" t="str">
        <f>TEXT(IF('B - PROJETOS E PROGRAMAS'!B431="","",'B - PROJETOS E PROGRAMAS'!B431),"DD/MM/AAAA")</f>
        <v/>
      </c>
      <c r="F428" t="str">
        <f>TEXT(IF('B - PROJETOS E PROGRAMAS'!C431="","",'B - PROJETOS E PROGRAMAS'!C431),"DD/MM/AAAA")</f>
        <v/>
      </c>
      <c r="G428" t="str">
        <f>IF(OR('B - PROJETOS E PROGRAMAS'!D431="SIM",'B - PROJETOS E PROGRAMAS'!D431="S"),"S",IF(OR('B - PROJETOS E PROGRAMAS'!D431="NÃO",'B - PROJETOS E PROGRAMAS'!D431="N"),"N",""))</f>
        <v/>
      </c>
      <c r="H428" t="str">
        <f>TEXT(IF('B - PROJETOS E PROGRAMAS'!A431="","",'B - PROJETOS E PROGRAMAS'!AB431),"0,00")</f>
        <v/>
      </c>
      <c r="I428" t="str">
        <f>TEXT(IF('B - PROJETOS E PROGRAMAS'!A431="","",'B - PROJETOS E PROGRAMAS'!AC431),"0,00")</f>
        <v/>
      </c>
      <c r="J428" t="str">
        <f>TEXT(IF('B - PROJETOS E PROGRAMAS'!A431="","",'B - PROJETOS E PROGRAMAS'!AD431),"0,00")</f>
        <v/>
      </c>
      <c r="K428" t="str">
        <f>TEXT(IF('B - PROJETOS E PROGRAMAS'!A431="","",'B - PROJETOS E PROGRAMAS'!AE431),"0,00")</f>
        <v/>
      </c>
    </row>
    <row r="429" spans="1:11">
      <c r="A429" t="str">
        <f>IF(D429="","",IF('A - IDENTIFICAÇÃO'!$C$7="","",'A - IDENTIFICAÇÃO'!$C$7))</f>
        <v/>
      </c>
      <c r="B429" t="str">
        <f>IF(D429="","",IF('A - IDENTIFICAÇÃO'!$P$15="","",'A - IDENTIFICAÇÃO'!$P$15))</f>
        <v/>
      </c>
      <c r="C429" t="str">
        <f>IF(D429="","",TEXT(IF('A - IDENTIFICAÇÃO'!$C$2="","",'A - IDENTIFICAÇÃO'!$C$2),"0000"))</f>
        <v/>
      </c>
      <c r="D429" t="str">
        <f>IF('B - PROJETOS E PROGRAMAS'!A432="","",'B - PROJETOS E PROGRAMAS'!A432)</f>
        <v/>
      </c>
      <c r="E429" t="str">
        <f>TEXT(IF('B - PROJETOS E PROGRAMAS'!B432="","",'B - PROJETOS E PROGRAMAS'!B432),"DD/MM/AAAA")</f>
        <v/>
      </c>
      <c r="F429" t="str">
        <f>TEXT(IF('B - PROJETOS E PROGRAMAS'!C432="","",'B - PROJETOS E PROGRAMAS'!C432),"DD/MM/AAAA")</f>
        <v/>
      </c>
      <c r="G429" t="str">
        <f>IF(OR('B - PROJETOS E PROGRAMAS'!D432="SIM",'B - PROJETOS E PROGRAMAS'!D432="S"),"S",IF(OR('B - PROJETOS E PROGRAMAS'!D432="NÃO",'B - PROJETOS E PROGRAMAS'!D432="N"),"N",""))</f>
        <v/>
      </c>
      <c r="H429" t="str">
        <f>TEXT(IF('B - PROJETOS E PROGRAMAS'!A432="","",'B - PROJETOS E PROGRAMAS'!AB432),"0,00")</f>
        <v/>
      </c>
      <c r="I429" t="str">
        <f>TEXT(IF('B - PROJETOS E PROGRAMAS'!A432="","",'B - PROJETOS E PROGRAMAS'!AC432),"0,00")</f>
        <v/>
      </c>
      <c r="J429" t="str">
        <f>TEXT(IF('B - PROJETOS E PROGRAMAS'!A432="","",'B - PROJETOS E PROGRAMAS'!AD432),"0,00")</f>
        <v/>
      </c>
      <c r="K429" t="str">
        <f>TEXT(IF('B - PROJETOS E PROGRAMAS'!A432="","",'B - PROJETOS E PROGRAMAS'!AE432),"0,00")</f>
        <v/>
      </c>
    </row>
    <row r="430" spans="1:11">
      <c r="A430" t="str">
        <f>IF(D430="","",IF('A - IDENTIFICAÇÃO'!$C$7="","",'A - IDENTIFICAÇÃO'!$C$7))</f>
        <v/>
      </c>
      <c r="B430" t="str">
        <f>IF(D430="","",IF('A - IDENTIFICAÇÃO'!$P$15="","",'A - IDENTIFICAÇÃO'!$P$15))</f>
        <v/>
      </c>
      <c r="C430" t="str">
        <f>IF(D430="","",TEXT(IF('A - IDENTIFICAÇÃO'!$C$2="","",'A - IDENTIFICAÇÃO'!$C$2),"0000"))</f>
        <v/>
      </c>
      <c r="D430" t="str">
        <f>IF('B - PROJETOS E PROGRAMAS'!A433="","",'B - PROJETOS E PROGRAMAS'!A433)</f>
        <v/>
      </c>
      <c r="E430" t="str">
        <f>TEXT(IF('B - PROJETOS E PROGRAMAS'!B433="","",'B - PROJETOS E PROGRAMAS'!B433),"DD/MM/AAAA")</f>
        <v/>
      </c>
      <c r="F430" t="str">
        <f>TEXT(IF('B - PROJETOS E PROGRAMAS'!C433="","",'B - PROJETOS E PROGRAMAS'!C433),"DD/MM/AAAA")</f>
        <v/>
      </c>
      <c r="G430" t="str">
        <f>IF(OR('B - PROJETOS E PROGRAMAS'!D433="SIM",'B - PROJETOS E PROGRAMAS'!D433="S"),"S",IF(OR('B - PROJETOS E PROGRAMAS'!D433="NÃO",'B - PROJETOS E PROGRAMAS'!D433="N"),"N",""))</f>
        <v/>
      </c>
      <c r="H430" t="str">
        <f>TEXT(IF('B - PROJETOS E PROGRAMAS'!A433="","",'B - PROJETOS E PROGRAMAS'!AB433),"0,00")</f>
        <v/>
      </c>
      <c r="I430" t="str">
        <f>TEXT(IF('B - PROJETOS E PROGRAMAS'!A433="","",'B - PROJETOS E PROGRAMAS'!AC433),"0,00")</f>
        <v/>
      </c>
      <c r="J430" t="str">
        <f>TEXT(IF('B - PROJETOS E PROGRAMAS'!A433="","",'B - PROJETOS E PROGRAMAS'!AD433),"0,00")</f>
        <v/>
      </c>
      <c r="K430" t="str">
        <f>TEXT(IF('B - PROJETOS E PROGRAMAS'!A433="","",'B - PROJETOS E PROGRAMAS'!AE433),"0,00")</f>
        <v/>
      </c>
    </row>
    <row r="431" spans="1:11">
      <c r="A431" t="str">
        <f>IF(D431="","",IF('A - IDENTIFICAÇÃO'!$C$7="","",'A - IDENTIFICAÇÃO'!$C$7))</f>
        <v/>
      </c>
      <c r="B431" t="str">
        <f>IF(D431="","",IF('A - IDENTIFICAÇÃO'!$P$15="","",'A - IDENTIFICAÇÃO'!$P$15))</f>
        <v/>
      </c>
      <c r="C431" t="str">
        <f>IF(D431="","",TEXT(IF('A - IDENTIFICAÇÃO'!$C$2="","",'A - IDENTIFICAÇÃO'!$C$2),"0000"))</f>
        <v/>
      </c>
      <c r="D431" t="str">
        <f>IF('B - PROJETOS E PROGRAMAS'!A434="","",'B - PROJETOS E PROGRAMAS'!A434)</f>
        <v/>
      </c>
      <c r="E431" t="str">
        <f>TEXT(IF('B - PROJETOS E PROGRAMAS'!B434="","",'B - PROJETOS E PROGRAMAS'!B434),"DD/MM/AAAA")</f>
        <v/>
      </c>
      <c r="F431" t="str">
        <f>TEXT(IF('B - PROJETOS E PROGRAMAS'!C434="","",'B - PROJETOS E PROGRAMAS'!C434),"DD/MM/AAAA")</f>
        <v/>
      </c>
      <c r="G431" t="str">
        <f>IF(OR('B - PROJETOS E PROGRAMAS'!D434="SIM",'B - PROJETOS E PROGRAMAS'!D434="S"),"S",IF(OR('B - PROJETOS E PROGRAMAS'!D434="NÃO",'B - PROJETOS E PROGRAMAS'!D434="N"),"N",""))</f>
        <v/>
      </c>
      <c r="H431" t="str">
        <f>TEXT(IF('B - PROJETOS E PROGRAMAS'!A434="","",'B - PROJETOS E PROGRAMAS'!AB434),"0,00")</f>
        <v/>
      </c>
      <c r="I431" t="str">
        <f>TEXT(IF('B - PROJETOS E PROGRAMAS'!A434="","",'B - PROJETOS E PROGRAMAS'!AC434),"0,00")</f>
        <v/>
      </c>
      <c r="J431" t="str">
        <f>TEXT(IF('B - PROJETOS E PROGRAMAS'!A434="","",'B - PROJETOS E PROGRAMAS'!AD434),"0,00")</f>
        <v/>
      </c>
      <c r="K431" t="str">
        <f>TEXT(IF('B - PROJETOS E PROGRAMAS'!A434="","",'B - PROJETOS E PROGRAMAS'!AE434),"0,00")</f>
        <v/>
      </c>
    </row>
    <row r="432" spans="1:11">
      <c r="A432" t="str">
        <f>IF(D432="","",IF('A - IDENTIFICAÇÃO'!$C$7="","",'A - IDENTIFICAÇÃO'!$C$7))</f>
        <v/>
      </c>
      <c r="B432" t="str">
        <f>IF(D432="","",IF('A - IDENTIFICAÇÃO'!$P$15="","",'A - IDENTIFICAÇÃO'!$P$15))</f>
        <v/>
      </c>
      <c r="C432" t="str">
        <f>IF(D432="","",TEXT(IF('A - IDENTIFICAÇÃO'!$C$2="","",'A - IDENTIFICAÇÃO'!$C$2),"0000"))</f>
        <v/>
      </c>
      <c r="D432" t="str">
        <f>IF('B - PROJETOS E PROGRAMAS'!A435="","",'B - PROJETOS E PROGRAMAS'!A435)</f>
        <v/>
      </c>
      <c r="E432" t="str">
        <f>TEXT(IF('B - PROJETOS E PROGRAMAS'!B435="","",'B - PROJETOS E PROGRAMAS'!B435),"DD/MM/AAAA")</f>
        <v/>
      </c>
      <c r="F432" t="str">
        <f>TEXT(IF('B - PROJETOS E PROGRAMAS'!C435="","",'B - PROJETOS E PROGRAMAS'!C435),"DD/MM/AAAA")</f>
        <v/>
      </c>
      <c r="G432" t="str">
        <f>IF(OR('B - PROJETOS E PROGRAMAS'!D435="SIM",'B - PROJETOS E PROGRAMAS'!D435="S"),"S",IF(OR('B - PROJETOS E PROGRAMAS'!D435="NÃO",'B - PROJETOS E PROGRAMAS'!D435="N"),"N",""))</f>
        <v/>
      </c>
      <c r="H432" t="str">
        <f>TEXT(IF('B - PROJETOS E PROGRAMAS'!A435="","",'B - PROJETOS E PROGRAMAS'!AB435),"0,00")</f>
        <v/>
      </c>
      <c r="I432" t="str">
        <f>TEXT(IF('B - PROJETOS E PROGRAMAS'!A435="","",'B - PROJETOS E PROGRAMAS'!AC435),"0,00")</f>
        <v/>
      </c>
      <c r="J432" t="str">
        <f>TEXT(IF('B - PROJETOS E PROGRAMAS'!A435="","",'B - PROJETOS E PROGRAMAS'!AD435),"0,00")</f>
        <v/>
      </c>
      <c r="K432" t="str">
        <f>TEXT(IF('B - PROJETOS E PROGRAMAS'!A435="","",'B - PROJETOS E PROGRAMAS'!AE435),"0,00")</f>
        <v/>
      </c>
    </row>
    <row r="433" spans="1:11">
      <c r="A433" t="str">
        <f>IF(D433="","",IF('A - IDENTIFICAÇÃO'!$C$7="","",'A - IDENTIFICAÇÃO'!$C$7))</f>
        <v/>
      </c>
      <c r="B433" t="str">
        <f>IF(D433="","",IF('A - IDENTIFICAÇÃO'!$P$15="","",'A - IDENTIFICAÇÃO'!$P$15))</f>
        <v/>
      </c>
      <c r="C433" t="str">
        <f>IF(D433="","",TEXT(IF('A - IDENTIFICAÇÃO'!$C$2="","",'A - IDENTIFICAÇÃO'!$C$2),"0000"))</f>
        <v/>
      </c>
      <c r="D433" t="str">
        <f>IF('B - PROJETOS E PROGRAMAS'!A436="","",'B - PROJETOS E PROGRAMAS'!A436)</f>
        <v/>
      </c>
      <c r="E433" t="str">
        <f>TEXT(IF('B - PROJETOS E PROGRAMAS'!B436="","",'B - PROJETOS E PROGRAMAS'!B436),"DD/MM/AAAA")</f>
        <v/>
      </c>
      <c r="F433" t="str">
        <f>TEXT(IF('B - PROJETOS E PROGRAMAS'!C436="","",'B - PROJETOS E PROGRAMAS'!C436),"DD/MM/AAAA")</f>
        <v/>
      </c>
      <c r="G433" t="str">
        <f>IF(OR('B - PROJETOS E PROGRAMAS'!D436="SIM",'B - PROJETOS E PROGRAMAS'!D436="S"),"S",IF(OR('B - PROJETOS E PROGRAMAS'!D436="NÃO",'B - PROJETOS E PROGRAMAS'!D436="N"),"N",""))</f>
        <v/>
      </c>
      <c r="H433" t="str">
        <f>TEXT(IF('B - PROJETOS E PROGRAMAS'!A436="","",'B - PROJETOS E PROGRAMAS'!AB436),"0,00")</f>
        <v/>
      </c>
      <c r="I433" t="str">
        <f>TEXT(IF('B - PROJETOS E PROGRAMAS'!A436="","",'B - PROJETOS E PROGRAMAS'!AC436),"0,00")</f>
        <v/>
      </c>
      <c r="J433" t="str">
        <f>TEXT(IF('B - PROJETOS E PROGRAMAS'!A436="","",'B - PROJETOS E PROGRAMAS'!AD436),"0,00")</f>
        <v/>
      </c>
      <c r="K433" t="str">
        <f>TEXT(IF('B - PROJETOS E PROGRAMAS'!A436="","",'B - PROJETOS E PROGRAMAS'!AE436),"0,00")</f>
        <v/>
      </c>
    </row>
    <row r="434" spans="1:11">
      <c r="A434" t="str">
        <f>IF(D434="","",IF('A - IDENTIFICAÇÃO'!$C$7="","",'A - IDENTIFICAÇÃO'!$C$7))</f>
        <v/>
      </c>
      <c r="B434" t="str">
        <f>IF(D434="","",IF('A - IDENTIFICAÇÃO'!$P$15="","",'A - IDENTIFICAÇÃO'!$P$15))</f>
        <v/>
      </c>
      <c r="C434" t="str">
        <f>IF(D434="","",TEXT(IF('A - IDENTIFICAÇÃO'!$C$2="","",'A - IDENTIFICAÇÃO'!$C$2),"0000"))</f>
        <v/>
      </c>
      <c r="D434" t="str">
        <f>IF('B - PROJETOS E PROGRAMAS'!A437="","",'B - PROJETOS E PROGRAMAS'!A437)</f>
        <v/>
      </c>
      <c r="E434" t="str">
        <f>TEXT(IF('B - PROJETOS E PROGRAMAS'!B437="","",'B - PROJETOS E PROGRAMAS'!B437),"DD/MM/AAAA")</f>
        <v/>
      </c>
      <c r="F434" t="str">
        <f>TEXT(IF('B - PROJETOS E PROGRAMAS'!C437="","",'B - PROJETOS E PROGRAMAS'!C437),"DD/MM/AAAA")</f>
        <v/>
      </c>
      <c r="G434" t="str">
        <f>IF(OR('B - PROJETOS E PROGRAMAS'!D437="SIM",'B - PROJETOS E PROGRAMAS'!D437="S"),"S",IF(OR('B - PROJETOS E PROGRAMAS'!D437="NÃO",'B - PROJETOS E PROGRAMAS'!D437="N"),"N",""))</f>
        <v/>
      </c>
      <c r="H434" t="str">
        <f>TEXT(IF('B - PROJETOS E PROGRAMAS'!A437="","",'B - PROJETOS E PROGRAMAS'!AB437),"0,00")</f>
        <v/>
      </c>
      <c r="I434" t="str">
        <f>TEXT(IF('B - PROJETOS E PROGRAMAS'!A437="","",'B - PROJETOS E PROGRAMAS'!AC437),"0,00")</f>
        <v/>
      </c>
      <c r="J434" t="str">
        <f>TEXT(IF('B - PROJETOS E PROGRAMAS'!A437="","",'B - PROJETOS E PROGRAMAS'!AD437),"0,00")</f>
        <v/>
      </c>
      <c r="K434" t="str">
        <f>TEXT(IF('B - PROJETOS E PROGRAMAS'!A437="","",'B - PROJETOS E PROGRAMAS'!AE437),"0,00")</f>
        <v/>
      </c>
    </row>
    <row r="435" spans="1:11">
      <c r="A435" t="str">
        <f>IF(D435="","",IF('A - IDENTIFICAÇÃO'!$C$7="","",'A - IDENTIFICAÇÃO'!$C$7))</f>
        <v/>
      </c>
      <c r="B435" t="str">
        <f>IF(D435="","",IF('A - IDENTIFICAÇÃO'!$P$15="","",'A - IDENTIFICAÇÃO'!$P$15))</f>
        <v/>
      </c>
      <c r="C435" t="str">
        <f>IF(D435="","",TEXT(IF('A - IDENTIFICAÇÃO'!$C$2="","",'A - IDENTIFICAÇÃO'!$C$2),"0000"))</f>
        <v/>
      </c>
      <c r="D435" t="str">
        <f>IF('B - PROJETOS E PROGRAMAS'!A438="","",'B - PROJETOS E PROGRAMAS'!A438)</f>
        <v/>
      </c>
      <c r="E435" t="str">
        <f>TEXT(IF('B - PROJETOS E PROGRAMAS'!B438="","",'B - PROJETOS E PROGRAMAS'!B438),"DD/MM/AAAA")</f>
        <v/>
      </c>
      <c r="F435" t="str">
        <f>TEXT(IF('B - PROJETOS E PROGRAMAS'!C438="","",'B - PROJETOS E PROGRAMAS'!C438),"DD/MM/AAAA")</f>
        <v/>
      </c>
      <c r="G435" t="str">
        <f>IF(OR('B - PROJETOS E PROGRAMAS'!D438="SIM",'B - PROJETOS E PROGRAMAS'!D438="S"),"S",IF(OR('B - PROJETOS E PROGRAMAS'!D438="NÃO",'B - PROJETOS E PROGRAMAS'!D438="N"),"N",""))</f>
        <v/>
      </c>
      <c r="H435" t="str">
        <f>TEXT(IF('B - PROJETOS E PROGRAMAS'!A438="","",'B - PROJETOS E PROGRAMAS'!AB438),"0,00")</f>
        <v/>
      </c>
      <c r="I435" t="str">
        <f>TEXT(IF('B - PROJETOS E PROGRAMAS'!A438="","",'B - PROJETOS E PROGRAMAS'!AC438),"0,00")</f>
        <v/>
      </c>
      <c r="J435" t="str">
        <f>TEXT(IF('B - PROJETOS E PROGRAMAS'!A438="","",'B - PROJETOS E PROGRAMAS'!AD438),"0,00")</f>
        <v/>
      </c>
      <c r="K435" t="str">
        <f>TEXT(IF('B - PROJETOS E PROGRAMAS'!A438="","",'B - PROJETOS E PROGRAMAS'!AE438),"0,00")</f>
        <v/>
      </c>
    </row>
    <row r="436" spans="1:11">
      <c r="A436" t="str">
        <f>IF(D436="","",IF('A - IDENTIFICAÇÃO'!$C$7="","",'A - IDENTIFICAÇÃO'!$C$7))</f>
        <v/>
      </c>
      <c r="B436" t="str">
        <f>IF(D436="","",IF('A - IDENTIFICAÇÃO'!$P$15="","",'A - IDENTIFICAÇÃO'!$P$15))</f>
        <v/>
      </c>
      <c r="C436" t="str">
        <f>IF(D436="","",TEXT(IF('A - IDENTIFICAÇÃO'!$C$2="","",'A - IDENTIFICAÇÃO'!$C$2),"0000"))</f>
        <v/>
      </c>
      <c r="D436" t="str">
        <f>IF('B - PROJETOS E PROGRAMAS'!A439="","",'B - PROJETOS E PROGRAMAS'!A439)</f>
        <v/>
      </c>
      <c r="E436" t="str">
        <f>TEXT(IF('B - PROJETOS E PROGRAMAS'!B439="","",'B - PROJETOS E PROGRAMAS'!B439),"DD/MM/AAAA")</f>
        <v/>
      </c>
      <c r="F436" t="str">
        <f>TEXT(IF('B - PROJETOS E PROGRAMAS'!C439="","",'B - PROJETOS E PROGRAMAS'!C439),"DD/MM/AAAA")</f>
        <v/>
      </c>
      <c r="G436" t="str">
        <f>IF(OR('B - PROJETOS E PROGRAMAS'!D439="SIM",'B - PROJETOS E PROGRAMAS'!D439="S"),"S",IF(OR('B - PROJETOS E PROGRAMAS'!D439="NÃO",'B - PROJETOS E PROGRAMAS'!D439="N"),"N",""))</f>
        <v/>
      </c>
      <c r="H436" t="str">
        <f>TEXT(IF('B - PROJETOS E PROGRAMAS'!A439="","",'B - PROJETOS E PROGRAMAS'!AB439),"0,00")</f>
        <v/>
      </c>
      <c r="I436" t="str">
        <f>TEXT(IF('B - PROJETOS E PROGRAMAS'!A439="","",'B - PROJETOS E PROGRAMAS'!AC439),"0,00")</f>
        <v/>
      </c>
      <c r="J436" t="str">
        <f>TEXT(IF('B - PROJETOS E PROGRAMAS'!A439="","",'B - PROJETOS E PROGRAMAS'!AD439),"0,00")</f>
        <v/>
      </c>
      <c r="K436" t="str">
        <f>TEXT(IF('B - PROJETOS E PROGRAMAS'!A439="","",'B - PROJETOS E PROGRAMAS'!AE439),"0,00")</f>
        <v/>
      </c>
    </row>
    <row r="437" spans="1:11">
      <c r="A437" t="str">
        <f>IF(D437="","",IF('A - IDENTIFICAÇÃO'!$C$7="","",'A - IDENTIFICAÇÃO'!$C$7))</f>
        <v/>
      </c>
      <c r="B437" t="str">
        <f>IF(D437="","",IF('A - IDENTIFICAÇÃO'!$P$15="","",'A - IDENTIFICAÇÃO'!$P$15))</f>
        <v/>
      </c>
      <c r="C437" t="str">
        <f>IF(D437="","",TEXT(IF('A - IDENTIFICAÇÃO'!$C$2="","",'A - IDENTIFICAÇÃO'!$C$2),"0000"))</f>
        <v/>
      </c>
      <c r="D437" t="str">
        <f>IF('B - PROJETOS E PROGRAMAS'!A440="","",'B - PROJETOS E PROGRAMAS'!A440)</f>
        <v/>
      </c>
      <c r="E437" t="str">
        <f>TEXT(IF('B - PROJETOS E PROGRAMAS'!B440="","",'B - PROJETOS E PROGRAMAS'!B440),"DD/MM/AAAA")</f>
        <v/>
      </c>
      <c r="F437" t="str">
        <f>TEXT(IF('B - PROJETOS E PROGRAMAS'!C440="","",'B - PROJETOS E PROGRAMAS'!C440),"DD/MM/AAAA")</f>
        <v/>
      </c>
      <c r="G437" t="str">
        <f>IF(OR('B - PROJETOS E PROGRAMAS'!D440="SIM",'B - PROJETOS E PROGRAMAS'!D440="S"),"S",IF(OR('B - PROJETOS E PROGRAMAS'!D440="NÃO",'B - PROJETOS E PROGRAMAS'!D440="N"),"N",""))</f>
        <v/>
      </c>
      <c r="H437" t="str">
        <f>TEXT(IF('B - PROJETOS E PROGRAMAS'!A440="","",'B - PROJETOS E PROGRAMAS'!AB440),"0,00")</f>
        <v/>
      </c>
      <c r="I437" t="str">
        <f>TEXT(IF('B - PROJETOS E PROGRAMAS'!A440="","",'B - PROJETOS E PROGRAMAS'!AC440),"0,00")</f>
        <v/>
      </c>
      <c r="J437" t="str">
        <f>TEXT(IF('B - PROJETOS E PROGRAMAS'!A440="","",'B - PROJETOS E PROGRAMAS'!AD440),"0,00")</f>
        <v/>
      </c>
      <c r="K437" t="str">
        <f>TEXT(IF('B - PROJETOS E PROGRAMAS'!A440="","",'B - PROJETOS E PROGRAMAS'!AE440),"0,00")</f>
        <v/>
      </c>
    </row>
    <row r="438" spans="1:11">
      <c r="A438" t="str">
        <f>IF(D438="","",IF('A - IDENTIFICAÇÃO'!$C$7="","",'A - IDENTIFICAÇÃO'!$C$7))</f>
        <v/>
      </c>
      <c r="B438" t="str">
        <f>IF(D438="","",IF('A - IDENTIFICAÇÃO'!$P$15="","",'A - IDENTIFICAÇÃO'!$P$15))</f>
        <v/>
      </c>
      <c r="C438" t="str">
        <f>IF(D438="","",TEXT(IF('A - IDENTIFICAÇÃO'!$C$2="","",'A - IDENTIFICAÇÃO'!$C$2),"0000"))</f>
        <v/>
      </c>
      <c r="D438" t="str">
        <f>IF('B - PROJETOS E PROGRAMAS'!A441="","",'B - PROJETOS E PROGRAMAS'!A441)</f>
        <v/>
      </c>
      <c r="E438" t="str">
        <f>TEXT(IF('B - PROJETOS E PROGRAMAS'!B441="","",'B - PROJETOS E PROGRAMAS'!B441),"DD/MM/AAAA")</f>
        <v/>
      </c>
      <c r="F438" t="str">
        <f>TEXT(IF('B - PROJETOS E PROGRAMAS'!C441="","",'B - PROJETOS E PROGRAMAS'!C441),"DD/MM/AAAA")</f>
        <v/>
      </c>
      <c r="G438" t="str">
        <f>IF(OR('B - PROJETOS E PROGRAMAS'!D441="SIM",'B - PROJETOS E PROGRAMAS'!D441="S"),"S",IF(OR('B - PROJETOS E PROGRAMAS'!D441="NÃO",'B - PROJETOS E PROGRAMAS'!D441="N"),"N",""))</f>
        <v/>
      </c>
      <c r="H438" t="str">
        <f>TEXT(IF('B - PROJETOS E PROGRAMAS'!A441="","",'B - PROJETOS E PROGRAMAS'!AB441),"0,00")</f>
        <v/>
      </c>
      <c r="I438" t="str">
        <f>TEXT(IF('B - PROJETOS E PROGRAMAS'!A441="","",'B - PROJETOS E PROGRAMAS'!AC441),"0,00")</f>
        <v/>
      </c>
      <c r="J438" t="str">
        <f>TEXT(IF('B - PROJETOS E PROGRAMAS'!A441="","",'B - PROJETOS E PROGRAMAS'!AD441),"0,00")</f>
        <v/>
      </c>
      <c r="K438" t="str">
        <f>TEXT(IF('B - PROJETOS E PROGRAMAS'!A441="","",'B - PROJETOS E PROGRAMAS'!AE441),"0,00")</f>
        <v/>
      </c>
    </row>
    <row r="439" spans="1:11">
      <c r="A439" t="str">
        <f>IF(D439="","",IF('A - IDENTIFICAÇÃO'!$C$7="","",'A - IDENTIFICAÇÃO'!$C$7))</f>
        <v/>
      </c>
      <c r="B439" t="str">
        <f>IF(D439="","",IF('A - IDENTIFICAÇÃO'!$P$15="","",'A - IDENTIFICAÇÃO'!$P$15))</f>
        <v/>
      </c>
      <c r="C439" t="str">
        <f>IF(D439="","",TEXT(IF('A - IDENTIFICAÇÃO'!$C$2="","",'A - IDENTIFICAÇÃO'!$C$2),"0000"))</f>
        <v/>
      </c>
      <c r="D439" t="str">
        <f>IF('B - PROJETOS E PROGRAMAS'!A442="","",'B - PROJETOS E PROGRAMAS'!A442)</f>
        <v/>
      </c>
      <c r="E439" t="str">
        <f>TEXT(IF('B - PROJETOS E PROGRAMAS'!B442="","",'B - PROJETOS E PROGRAMAS'!B442),"DD/MM/AAAA")</f>
        <v/>
      </c>
      <c r="F439" t="str">
        <f>TEXT(IF('B - PROJETOS E PROGRAMAS'!C442="","",'B - PROJETOS E PROGRAMAS'!C442),"DD/MM/AAAA")</f>
        <v/>
      </c>
      <c r="G439" t="str">
        <f>IF(OR('B - PROJETOS E PROGRAMAS'!D442="SIM",'B - PROJETOS E PROGRAMAS'!D442="S"),"S",IF(OR('B - PROJETOS E PROGRAMAS'!D442="NÃO",'B - PROJETOS E PROGRAMAS'!D442="N"),"N",""))</f>
        <v/>
      </c>
      <c r="H439" t="str">
        <f>TEXT(IF('B - PROJETOS E PROGRAMAS'!A442="","",'B - PROJETOS E PROGRAMAS'!AB442),"0,00")</f>
        <v/>
      </c>
      <c r="I439" t="str">
        <f>TEXT(IF('B - PROJETOS E PROGRAMAS'!A442="","",'B - PROJETOS E PROGRAMAS'!AC442),"0,00")</f>
        <v/>
      </c>
      <c r="J439" t="str">
        <f>TEXT(IF('B - PROJETOS E PROGRAMAS'!A442="","",'B - PROJETOS E PROGRAMAS'!AD442),"0,00")</f>
        <v/>
      </c>
      <c r="K439" t="str">
        <f>TEXT(IF('B - PROJETOS E PROGRAMAS'!A442="","",'B - PROJETOS E PROGRAMAS'!AE442),"0,00")</f>
        <v/>
      </c>
    </row>
    <row r="440" spans="1:11">
      <c r="A440" t="str">
        <f>IF(D440="","",IF('A - IDENTIFICAÇÃO'!$C$7="","",'A - IDENTIFICAÇÃO'!$C$7))</f>
        <v/>
      </c>
      <c r="B440" t="str">
        <f>IF(D440="","",IF('A - IDENTIFICAÇÃO'!$P$15="","",'A - IDENTIFICAÇÃO'!$P$15))</f>
        <v/>
      </c>
      <c r="C440" t="str">
        <f>IF(D440="","",TEXT(IF('A - IDENTIFICAÇÃO'!$C$2="","",'A - IDENTIFICAÇÃO'!$C$2),"0000"))</f>
        <v/>
      </c>
      <c r="D440" t="str">
        <f>IF('B - PROJETOS E PROGRAMAS'!A443="","",'B - PROJETOS E PROGRAMAS'!A443)</f>
        <v/>
      </c>
      <c r="E440" t="str">
        <f>TEXT(IF('B - PROJETOS E PROGRAMAS'!B443="","",'B - PROJETOS E PROGRAMAS'!B443),"DD/MM/AAAA")</f>
        <v/>
      </c>
      <c r="F440" t="str">
        <f>TEXT(IF('B - PROJETOS E PROGRAMAS'!C443="","",'B - PROJETOS E PROGRAMAS'!C443),"DD/MM/AAAA")</f>
        <v/>
      </c>
      <c r="G440" t="str">
        <f>IF(OR('B - PROJETOS E PROGRAMAS'!D443="SIM",'B - PROJETOS E PROGRAMAS'!D443="S"),"S",IF(OR('B - PROJETOS E PROGRAMAS'!D443="NÃO",'B - PROJETOS E PROGRAMAS'!D443="N"),"N",""))</f>
        <v/>
      </c>
      <c r="H440" t="str">
        <f>TEXT(IF('B - PROJETOS E PROGRAMAS'!A443="","",'B - PROJETOS E PROGRAMAS'!AB443),"0,00")</f>
        <v/>
      </c>
      <c r="I440" t="str">
        <f>TEXT(IF('B - PROJETOS E PROGRAMAS'!A443="","",'B - PROJETOS E PROGRAMAS'!AC443),"0,00")</f>
        <v/>
      </c>
      <c r="J440" t="str">
        <f>TEXT(IF('B - PROJETOS E PROGRAMAS'!A443="","",'B - PROJETOS E PROGRAMAS'!AD443),"0,00")</f>
        <v/>
      </c>
      <c r="K440" t="str">
        <f>TEXT(IF('B - PROJETOS E PROGRAMAS'!A443="","",'B - PROJETOS E PROGRAMAS'!AE443),"0,00")</f>
        <v/>
      </c>
    </row>
    <row r="441" spans="1:11">
      <c r="A441" t="str">
        <f>IF(D441="","",IF('A - IDENTIFICAÇÃO'!$C$7="","",'A - IDENTIFICAÇÃO'!$C$7))</f>
        <v/>
      </c>
      <c r="B441" t="str">
        <f>IF(D441="","",IF('A - IDENTIFICAÇÃO'!$P$15="","",'A - IDENTIFICAÇÃO'!$P$15))</f>
        <v/>
      </c>
      <c r="C441" t="str">
        <f>IF(D441="","",TEXT(IF('A - IDENTIFICAÇÃO'!$C$2="","",'A - IDENTIFICAÇÃO'!$C$2),"0000"))</f>
        <v/>
      </c>
      <c r="D441" t="str">
        <f>IF('B - PROJETOS E PROGRAMAS'!A444="","",'B - PROJETOS E PROGRAMAS'!A444)</f>
        <v/>
      </c>
      <c r="E441" t="str">
        <f>TEXT(IF('B - PROJETOS E PROGRAMAS'!B444="","",'B - PROJETOS E PROGRAMAS'!B444),"DD/MM/AAAA")</f>
        <v/>
      </c>
      <c r="F441" t="str">
        <f>TEXT(IF('B - PROJETOS E PROGRAMAS'!C444="","",'B - PROJETOS E PROGRAMAS'!C444),"DD/MM/AAAA")</f>
        <v/>
      </c>
      <c r="G441" t="str">
        <f>IF(OR('B - PROJETOS E PROGRAMAS'!D444="SIM",'B - PROJETOS E PROGRAMAS'!D444="S"),"S",IF(OR('B - PROJETOS E PROGRAMAS'!D444="NÃO",'B - PROJETOS E PROGRAMAS'!D444="N"),"N",""))</f>
        <v/>
      </c>
      <c r="H441" t="str">
        <f>TEXT(IF('B - PROJETOS E PROGRAMAS'!A444="","",'B - PROJETOS E PROGRAMAS'!AB444),"0,00")</f>
        <v/>
      </c>
      <c r="I441" t="str">
        <f>TEXT(IF('B - PROJETOS E PROGRAMAS'!A444="","",'B - PROJETOS E PROGRAMAS'!AC444),"0,00")</f>
        <v/>
      </c>
      <c r="J441" t="str">
        <f>TEXT(IF('B - PROJETOS E PROGRAMAS'!A444="","",'B - PROJETOS E PROGRAMAS'!AD444),"0,00")</f>
        <v/>
      </c>
      <c r="K441" t="str">
        <f>TEXT(IF('B - PROJETOS E PROGRAMAS'!A444="","",'B - PROJETOS E PROGRAMAS'!AE444),"0,00")</f>
        <v/>
      </c>
    </row>
    <row r="442" spans="1:11">
      <c r="A442" t="str">
        <f>IF(D442="","",IF('A - IDENTIFICAÇÃO'!$C$7="","",'A - IDENTIFICAÇÃO'!$C$7))</f>
        <v/>
      </c>
      <c r="B442" t="str">
        <f>IF(D442="","",IF('A - IDENTIFICAÇÃO'!$P$15="","",'A - IDENTIFICAÇÃO'!$P$15))</f>
        <v/>
      </c>
      <c r="C442" t="str">
        <f>IF(D442="","",TEXT(IF('A - IDENTIFICAÇÃO'!$C$2="","",'A - IDENTIFICAÇÃO'!$C$2),"0000"))</f>
        <v/>
      </c>
      <c r="D442" t="str">
        <f>IF('B - PROJETOS E PROGRAMAS'!A445="","",'B - PROJETOS E PROGRAMAS'!A445)</f>
        <v/>
      </c>
      <c r="E442" t="str">
        <f>TEXT(IF('B - PROJETOS E PROGRAMAS'!B445="","",'B - PROJETOS E PROGRAMAS'!B445),"DD/MM/AAAA")</f>
        <v/>
      </c>
      <c r="F442" t="str">
        <f>TEXT(IF('B - PROJETOS E PROGRAMAS'!C445="","",'B - PROJETOS E PROGRAMAS'!C445),"DD/MM/AAAA")</f>
        <v/>
      </c>
      <c r="G442" t="str">
        <f>IF(OR('B - PROJETOS E PROGRAMAS'!D445="SIM",'B - PROJETOS E PROGRAMAS'!D445="S"),"S",IF(OR('B - PROJETOS E PROGRAMAS'!D445="NÃO",'B - PROJETOS E PROGRAMAS'!D445="N"),"N",""))</f>
        <v/>
      </c>
      <c r="H442" t="str">
        <f>TEXT(IF('B - PROJETOS E PROGRAMAS'!A445="","",'B - PROJETOS E PROGRAMAS'!AB445),"0,00")</f>
        <v/>
      </c>
      <c r="I442" t="str">
        <f>TEXT(IF('B - PROJETOS E PROGRAMAS'!A445="","",'B - PROJETOS E PROGRAMAS'!AC445),"0,00")</f>
        <v/>
      </c>
      <c r="J442" t="str">
        <f>TEXT(IF('B - PROJETOS E PROGRAMAS'!A445="","",'B - PROJETOS E PROGRAMAS'!AD445),"0,00")</f>
        <v/>
      </c>
      <c r="K442" t="str">
        <f>TEXT(IF('B - PROJETOS E PROGRAMAS'!A445="","",'B - PROJETOS E PROGRAMAS'!AE445),"0,00")</f>
        <v/>
      </c>
    </row>
    <row r="443" spans="1:11">
      <c r="A443" t="str">
        <f>IF(D443="","",IF('A - IDENTIFICAÇÃO'!$C$7="","",'A - IDENTIFICAÇÃO'!$C$7))</f>
        <v/>
      </c>
      <c r="B443" t="str">
        <f>IF(D443="","",IF('A - IDENTIFICAÇÃO'!$P$15="","",'A - IDENTIFICAÇÃO'!$P$15))</f>
        <v/>
      </c>
      <c r="C443" t="str">
        <f>IF(D443="","",TEXT(IF('A - IDENTIFICAÇÃO'!$C$2="","",'A - IDENTIFICAÇÃO'!$C$2),"0000"))</f>
        <v/>
      </c>
      <c r="D443" t="str">
        <f>IF('B - PROJETOS E PROGRAMAS'!A446="","",'B - PROJETOS E PROGRAMAS'!A446)</f>
        <v/>
      </c>
      <c r="E443" t="str">
        <f>TEXT(IF('B - PROJETOS E PROGRAMAS'!B446="","",'B - PROJETOS E PROGRAMAS'!B446),"DD/MM/AAAA")</f>
        <v/>
      </c>
      <c r="F443" t="str">
        <f>TEXT(IF('B - PROJETOS E PROGRAMAS'!C446="","",'B - PROJETOS E PROGRAMAS'!C446),"DD/MM/AAAA")</f>
        <v/>
      </c>
      <c r="G443" t="str">
        <f>IF(OR('B - PROJETOS E PROGRAMAS'!D446="SIM",'B - PROJETOS E PROGRAMAS'!D446="S"),"S",IF(OR('B - PROJETOS E PROGRAMAS'!D446="NÃO",'B - PROJETOS E PROGRAMAS'!D446="N"),"N",""))</f>
        <v/>
      </c>
      <c r="H443" t="str">
        <f>TEXT(IF('B - PROJETOS E PROGRAMAS'!A446="","",'B - PROJETOS E PROGRAMAS'!AB446),"0,00")</f>
        <v/>
      </c>
      <c r="I443" t="str">
        <f>TEXT(IF('B - PROJETOS E PROGRAMAS'!A446="","",'B - PROJETOS E PROGRAMAS'!AC446),"0,00")</f>
        <v/>
      </c>
      <c r="J443" t="str">
        <f>TEXT(IF('B - PROJETOS E PROGRAMAS'!A446="","",'B - PROJETOS E PROGRAMAS'!AD446),"0,00")</f>
        <v/>
      </c>
      <c r="K443" t="str">
        <f>TEXT(IF('B - PROJETOS E PROGRAMAS'!A446="","",'B - PROJETOS E PROGRAMAS'!AE446),"0,00")</f>
        <v/>
      </c>
    </row>
    <row r="444" spans="1:11">
      <c r="A444" t="str">
        <f>IF(D444="","",IF('A - IDENTIFICAÇÃO'!$C$7="","",'A - IDENTIFICAÇÃO'!$C$7))</f>
        <v/>
      </c>
      <c r="B444" t="str">
        <f>IF(D444="","",IF('A - IDENTIFICAÇÃO'!$P$15="","",'A - IDENTIFICAÇÃO'!$P$15))</f>
        <v/>
      </c>
      <c r="C444" t="str">
        <f>IF(D444="","",TEXT(IF('A - IDENTIFICAÇÃO'!$C$2="","",'A - IDENTIFICAÇÃO'!$C$2),"0000"))</f>
        <v/>
      </c>
      <c r="D444" t="str">
        <f>IF('B - PROJETOS E PROGRAMAS'!A447="","",'B - PROJETOS E PROGRAMAS'!A447)</f>
        <v/>
      </c>
      <c r="E444" t="str">
        <f>TEXT(IF('B - PROJETOS E PROGRAMAS'!B447="","",'B - PROJETOS E PROGRAMAS'!B447),"DD/MM/AAAA")</f>
        <v/>
      </c>
      <c r="F444" t="str">
        <f>TEXT(IF('B - PROJETOS E PROGRAMAS'!C447="","",'B - PROJETOS E PROGRAMAS'!C447),"DD/MM/AAAA")</f>
        <v/>
      </c>
      <c r="G444" t="str">
        <f>IF(OR('B - PROJETOS E PROGRAMAS'!D447="SIM",'B - PROJETOS E PROGRAMAS'!D447="S"),"S",IF(OR('B - PROJETOS E PROGRAMAS'!D447="NÃO",'B - PROJETOS E PROGRAMAS'!D447="N"),"N",""))</f>
        <v/>
      </c>
      <c r="H444" t="str">
        <f>TEXT(IF('B - PROJETOS E PROGRAMAS'!A447="","",'B - PROJETOS E PROGRAMAS'!AB447),"0,00")</f>
        <v/>
      </c>
      <c r="I444" t="str">
        <f>TEXT(IF('B - PROJETOS E PROGRAMAS'!A447="","",'B - PROJETOS E PROGRAMAS'!AC447),"0,00")</f>
        <v/>
      </c>
      <c r="J444" t="str">
        <f>TEXT(IF('B - PROJETOS E PROGRAMAS'!A447="","",'B - PROJETOS E PROGRAMAS'!AD447),"0,00")</f>
        <v/>
      </c>
      <c r="K444" t="str">
        <f>TEXT(IF('B - PROJETOS E PROGRAMAS'!A447="","",'B - PROJETOS E PROGRAMAS'!AE447),"0,00")</f>
        <v/>
      </c>
    </row>
    <row r="445" spans="1:11">
      <c r="A445" t="str">
        <f>IF(D445="","",IF('A - IDENTIFICAÇÃO'!$C$7="","",'A - IDENTIFICAÇÃO'!$C$7))</f>
        <v/>
      </c>
      <c r="B445" t="str">
        <f>IF(D445="","",IF('A - IDENTIFICAÇÃO'!$P$15="","",'A - IDENTIFICAÇÃO'!$P$15))</f>
        <v/>
      </c>
      <c r="C445" t="str">
        <f>IF(D445="","",TEXT(IF('A - IDENTIFICAÇÃO'!$C$2="","",'A - IDENTIFICAÇÃO'!$C$2),"0000"))</f>
        <v/>
      </c>
      <c r="D445" t="str">
        <f>IF('B - PROJETOS E PROGRAMAS'!A448="","",'B - PROJETOS E PROGRAMAS'!A448)</f>
        <v/>
      </c>
      <c r="E445" t="str">
        <f>TEXT(IF('B - PROJETOS E PROGRAMAS'!B448="","",'B - PROJETOS E PROGRAMAS'!B448),"DD/MM/AAAA")</f>
        <v/>
      </c>
      <c r="F445" t="str">
        <f>TEXT(IF('B - PROJETOS E PROGRAMAS'!C448="","",'B - PROJETOS E PROGRAMAS'!C448),"DD/MM/AAAA")</f>
        <v/>
      </c>
      <c r="G445" t="str">
        <f>IF(OR('B - PROJETOS E PROGRAMAS'!D448="SIM",'B - PROJETOS E PROGRAMAS'!D448="S"),"S",IF(OR('B - PROJETOS E PROGRAMAS'!D448="NÃO",'B - PROJETOS E PROGRAMAS'!D448="N"),"N",""))</f>
        <v/>
      </c>
      <c r="H445" t="str">
        <f>TEXT(IF('B - PROJETOS E PROGRAMAS'!A448="","",'B - PROJETOS E PROGRAMAS'!AB448),"0,00")</f>
        <v/>
      </c>
      <c r="I445" t="str">
        <f>TEXT(IF('B - PROJETOS E PROGRAMAS'!A448="","",'B - PROJETOS E PROGRAMAS'!AC448),"0,00")</f>
        <v/>
      </c>
      <c r="J445" t="str">
        <f>TEXT(IF('B - PROJETOS E PROGRAMAS'!A448="","",'B - PROJETOS E PROGRAMAS'!AD448),"0,00")</f>
        <v/>
      </c>
      <c r="K445" t="str">
        <f>TEXT(IF('B - PROJETOS E PROGRAMAS'!A448="","",'B - PROJETOS E PROGRAMAS'!AE448),"0,00")</f>
        <v/>
      </c>
    </row>
    <row r="446" spans="1:11">
      <c r="A446" t="str">
        <f>IF(D446="","",IF('A - IDENTIFICAÇÃO'!$C$7="","",'A - IDENTIFICAÇÃO'!$C$7))</f>
        <v/>
      </c>
      <c r="B446" t="str">
        <f>IF(D446="","",IF('A - IDENTIFICAÇÃO'!$P$15="","",'A - IDENTIFICAÇÃO'!$P$15))</f>
        <v/>
      </c>
      <c r="C446" t="str">
        <f>IF(D446="","",TEXT(IF('A - IDENTIFICAÇÃO'!$C$2="","",'A - IDENTIFICAÇÃO'!$C$2),"0000"))</f>
        <v/>
      </c>
      <c r="D446" t="str">
        <f>IF('B - PROJETOS E PROGRAMAS'!A449="","",'B - PROJETOS E PROGRAMAS'!A449)</f>
        <v/>
      </c>
      <c r="E446" t="str">
        <f>TEXT(IF('B - PROJETOS E PROGRAMAS'!B449="","",'B - PROJETOS E PROGRAMAS'!B449),"DD/MM/AAAA")</f>
        <v/>
      </c>
      <c r="F446" t="str">
        <f>TEXT(IF('B - PROJETOS E PROGRAMAS'!C449="","",'B - PROJETOS E PROGRAMAS'!C449),"DD/MM/AAAA")</f>
        <v/>
      </c>
      <c r="G446" t="str">
        <f>IF(OR('B - PROJETOS E PROGRAMAS'!D449="SIM",'B - PROJETOS E PROGRAMAS'!D449="S"),"S",IF(OR('B - PROJETOS E PROGRAMAS'!D449="NÃO",'B - PROJETOS E PROGRAMAS'!D449="N"),"N",""))</f>
        <v/>
      </c>
      <c r="H446" t="str">
        <f>TEXT(IF('B - PROJETOS E PROGRAMAS'!A449="","",'B - PROJETOS E PROGRAMAS'!AB449),"0,00")</f>
        <v/>
      </c>
      <c r="I446" t="str">
        <f>TEXT(IF('B - PROJETOS E PROGRAMAS'!A449="","",'B - PROJETOS E PROGRAMAS'!AC449),"0,00")</f>
        <v/>
      </c>
      <c r="J446" t="str">
        <f>TEXT(IF('B - PROJETOS E PROGRAMAS'!A449="","",'B - PROJETOS E PROGRAMAS'!AD449),"0,00")</f>
        <v/>
      </c>
      <c r="K446" t="str">
        <f>TEXT(IF('B - PROJETOS E PROGRAMAS'!A449="","",'B - PROJETOS E PROGRAMAS'!AE449),"0,00")</f>
        <v/>
      </c>
    </row>
    <row r="447" spans="1:11">
      <c r="A447" t="str">
        <f>IF(D447="","",IF('A - IDENTIFICAÇÃO'!$C$7="","",'A - IDENTIFICAÇÃO'!$C$7))</f>
        <v/>
      </c>
      <c r="B447" t="str">
        <f>IF(D447="","",IF('A - IDENTIFICAÇÃO'!$P$15="","",'A - IDENTIFICAÇÃO'!$P$15))</f>
        <v/>
      </c>
      <c r="C447" t="str">
        <f>IF(D447="","",TEXT(IF('A - IDENTIFICAÇÃO'!$C$2="","",'A - IDENTIFICAÇÃO'!$C$2),"0000"))</f>
        <v/>
      </c>
      <c r="D447" t="str">
        <f>IF('B - PROJETOS E PROGRAMAS'!A450="","",'B - PROJETOS E PROGRAMAS'!A450)</f>
        <v/>
      </c>
      <c r="E447" t="str">
        <f>TEXT(IF('B - PROJETOS E PROGRAMAS'!B450="","",'B - PROJETOS E PROGRAMAS'!B450),"DD/MM/AAAA")</f>
        <v/>
      </c>
      <c r="F447" t="str">
        <f>TEXT(IF('B - PROJETOS E PROGRAMAS'!C450="","",'B - PROJETOS E PROGRAMAS'!C450),"DD/MM/AAAA")</f>
        <v/>
      </c>
      <c r="G447" t="str">
        <f>IF(OR('B - PROJETOS E PROGRAMAS'!D450="SIM",'B - PROJETOS E PROGRAMAS'!D450="S"),"S",IF(OR('B - PROJETOS E PROGRAMAS'!D450="NÃO",'B - PROJETOS E PROGRAMAS'!D450="N"),"N",""))</f>
        <v/>
      </c>
      <c r="H447" t="str">
        <f>TEXT(IF('B - PROJETOS E PROGRAMAS'!A450="","",'B - PROJETOS E PROGRAMAS'!AB450),"0,00")</f>
        <v/>
      </c>
      <c r="I447" t="str">
        <f>TEXT(IF('B - PROJETOS E PROGRAMAS'!A450="","",'B - PROJETOS E PROGRAMAS'!AC450),"0,00")</f>
        <v/>
      </c>
      <c r="J447" t="str">
        <f>TEXT(IF('B - PROJETOS E PROGRAMAS'!A450="","",'B - PROJETOS E PROGRAMAS'!AD450),"0,00")</f>
        <v/>
      </c>
      <c r="K447" t="str">
        <f>TEXT(IF('B - PROJETOS E PROGRAMAS'!A450="","",'B - PROJETOS E PROGRAMAS'!AE450),"0,00")</f>
        <v/>
      </c>
    </row>
    <row r="448" spans="1:11">
      <c r="A448" t="str">
        <f>IF(D448="","",IF('A - IDENTIFICAÇÃO'!$C$7="","",'A - IDENTIFICAÇÃO'!$C$7))</f>
        <v/>
      </c>
      <c r="B448" t="str">
        <f>IF(D448="","",IF('A - IDENTIFICAÇÃO'!$P$15="","",'A - IDENTIFICAÇÃO'!$P$15))</f>
        <v/>
      </c>
      <c r="C448" t="str">
        <f>IF(D448="","",TEXT(IF('A - IDENTIFICAÇÃO'!$C$2="","",'A - IDENTIFICAÇÃO'!$C$2),"0000"))</f>
        <v/>
      </c>
      <c r="D448" t="str">
        <f>IF('B - PROJETOS E PROGRAMAS'!A451="","",'B - PROJETOS E PROGRAMAS'!A451)</f>
        <v/>
      </c>
      <c r="E448" t="str">
        <f>TEXT(IF('B - PROJETOS E PROGRAMAS'!B451="","",'B - PROJETOS E PROGRAMAS'!B451),"DD/MM/AAAA")</f>
        <v/>
      </c>
      <c r="F448" t="str">
        <f>TEXT(IF('B - PROJETOS E PROGRAMAS'!C451="","",'B - PROJETOS E PROGRAMAS'!C451),"DD/MM/AAAA")</f>
        <v/>
      </c>
      <c r="G448" t="str">
        <f>IF(OR('B - PROJETOS E PROGRAMAS'!D451="SIM",'B - PROJETOS E PROGRAMAS'!D451="S"),"S",IF(OR('B - PROJETOS E PROGRAMAS'!D451="NÃO",'B - PROJETOS E PROGRAMAS'!D451="N"),"N",""))</f>
        <v/>
      </c>
      <c r="H448" t="str">
        <f>TEXT(IF('B - PROJETOS E PROGRAMAS'!A451="","",'B - PROJETOS E PROGRAMAS'!AB451),"0,00")</f>
        <v/>
      </c>
      <c r="I448" t="str">
        <f>TEXT(IF('B - PROJETOS E PROGRAMAS'!A451="","",'B - PROJETOS E PROGRAMAS'!AC451),"0,00")</f>
        <v/>
      </c>
      <c r="J448" t="str">
        <f>TEXT(IF('B - PROJETOS E PROGRAMAS'!A451="","",'B - PROJETOS E PROGRAMAS'!AD451),"0,00")</f>
        <v/>
      </c>
      <c r="K448" t="str">
        <f>TEXT(IF('B - PROJETOS E PROGRAMAS'!A451="","",'B - PROJETOS E PROGRAMAS'!AE451),"0,00")</f>
        <v/>
      </c>
    </row>
    <row r="449" spans="1:11">
      <c r="A449" t="str">
        <f>IF(D449="","",IF('A - IDENTIFICAÇÃO'!$C$7="","",'A - IDENTIFICAÇÃO'!$C$7))</f>
        <v/>
      </c>
      <c r="B449" t="str">
        <f>IF(D449="","",IF('A - IDENTIFICAÇÃO'!$P$15="","",'A - IDENTIFICAÇÃO'!$P$15))</f>
        <v/>
      </c>
      <c r="C449" t="str">
        <f>IF(D449="","",TEXT(IF('A - IDENTIFICAÇÃO'!$C$2="","",'A - IDENTIFICAÇÃO'!$C$2),"0000"))</f>
        <v/>
      </c>
      <c r="D449" t="str">
        <f>IF('B - PROJETOS E PROGRAMAS'!A452="","",'B - PROJETOS E PROGRAMAS'!A452)</f>
        <v/>
      </c>
      <c r="E449" t="str">
        <f>TEXT(IF('B - PROJETOS E PROGRAMAS'!B452="","",'B - PROJETOS E PROGRAMAS'!B452),"DD/MM/AAAA")</f>
        <v/>
      </c>
      <c r="F449" t="str">
        <f>TEXT(IF('B - PROJETOS E PROGRAMAS'!C452="","",'B - PROJETOS E PROGRAMAS'!C452),"DD/MM/AAAA")</f>
        <v/>
      </c>
      <c r="G449" t="str">
        <f>IF(OR('B - PROJETOS E PROGRAMAS'!D452="SIM",'B - PROJETOS E PROGRAMAS'!D452="S"),"S",IF(OR('B - PROJETOS E PROGRAMAS'!D452="NÃO",'B - PROJETOS E PROGRAMAS'!D452="N"),"N",""))</f>
        <v/>
      </c>
      <c r="H449" t="str">
        <f>TEXT(IF('B - PROJETOS E PROGRAMAS'!A452="","",'B - PROJETOS E PROGRAMAS'!AB452),"0,00")</f>
        <v/>
      </c>
      <c r="I449" t="str">
        <f>TEXT(IF('B - PROJETOS E PROGRAMAS'!A452="","",'B - PROJETOS E PROGRAMAS'!AC452),"0,00")</f>
        <v/>
      </c>
      <c r="J449" t="str">
        <f>TEXT(IF('B - PROJETOS E PROGRAMAS'!A452="","",'B - PROJETOS E PROGRAMAS'!AD452),"0,00")</f>
        <v/>
      </c>
      <c r="K449" t="str">
        <f>TEXT(IF('B - PROJETOS E PROGRAMAS'!A452="","",'B - PROJETOS E PROGRAMAS'!AE452),"0,00")</f>
        <v/>
      </c>
    </row>
    <row r="450" spans="1:11">
      <c r="A450" t="str">
        <f>IF(D450="","",IF('A - IDENTIFICAÇÃO'!$C$7="","",'A - IDENTIFICAÇÃO'!$C$7))</f>
        <v/>
      </c>
      <c r="B450" t="str">
        <f>IF(D450="","",IF('A - IDENTIFICAÇÃO'!$P$15="","",'A - IDENTIFICAÇÃO'!$P$15))</f>
        <v/>
      </c>
      <c r="C450" t="str">
        <f>IF(D450="","",TEXT(IF('A - IDENTIFICAÇÃO'!$C$2="","",'A - IDENTIFICAÇÃO'!$C$2),"0000"))</f>
        <v/>
      </c>
      <c r="D450" t="str">
        <f>IF('B - PROJETOS E PROGRAMAS'!A453="","",'B - PROJETOS E PROGRAMAS'!A453)</f>
        <v/>
      </c>
      <c r="E450" t="str">
        <f>TEXT(IF('B - PROJETOS E PROGRAMAS'!B453="","",'B - PROJETOS E PROGRAMAS'!B453),"DD/MM/AAAA")</f>
        <v/>
      </c>
      <c r="F450" t="str">
        <f>TEXT(IF('B - PROJETOS E PROGRAMAS'!C453="","",'B - PROJETOS E PROGRAMAS'!C453),"DD/MM/AAAA")</f>
        <v/>
      </c>
      <c r="G450" t="str">
        <f>IF(OR('B - PROJETOS E PROGRAMAS'!D453="SIM",'B - PROJETOS E PROGRAMAS'!D453="S"),"S",IF(OR('B - PROJETOS E PROGRAMAS'!D453="NÃO",'B - PROJETOS E PROGRAMAS'!D453="N"),"N",""))</f>
        <v/>
      </c>
      <c r="H450" t="str">
        <f>TEXT(IF('B - PROJETOS E PROGRAMAS'!A453="","",'B - PROJETOS E PROGRAMAS'!AB453),"0,00")</f>
        <v/>
      </c>
      <c r="I450" t="str">
        <f>TEXT(IF('B - PROJETOS E PROGRAMAS'!A453="","",'B - PROJETOS E PROGRAMAS'!AC453),"0,00")</f>
        <v/>
      </c>
      <c r="J450" t="str">
        <f>TEXT(IF('B - PROJETOS E PROGRAMAS'!A453="","",'B - PROJETOS E PROGRAMAS'!AD453),"0,00")</f>
        <v/>
      </c>
      <c r="K450" t="str">
        <f>TEXT(IF('B - PROJETOS E PROGRAMAS'!A453="","",'B - PROJETOS E PROGRAMAS'!AE453),"0,00")</f>
        <v/>
      </c>
    </row>
    <row r="451" spans="1:11">
      <c r="A451" t="str">
        <f>IF(D451="","",IF('A - IDENTIFICAÇÃO'!$C$7="","",'A - IDENTIFICAÇÃO'!$C$7))</f>
        <v/>
      </c>
      <c r="B451" t="str">
        <f>IF(D451="","",IF('A - IDENTIFICAÇÃO'!$P$15="","",'A - IDENTIFICAÇÃO'!$P$15))</f>
        <v/>
      </c>
      <c r="C451" t="str">
        <f>IF(D451="","",TEXT(IF('A - IDENTIFICAÇÃO'!$C$2="","",'A - IDENTIFICAÇÃO'!$C$2),"0000"))</f>
        <v/>
      </c>
      <c r="D451" t="str">
        <f>IF('B - PROJETOS E PROGRAMAS'!A454="","",'B - PROJETOS E PROGRAMAS'!A454)</f>
        <v/>
      </c>
      <c r="E451" t="str">
        <f>TEXT(IF('B - PROJETOS E PROGRAMAS'!B454="","",'B - PROJETOS E PROGRAMAS'!B454),"DD/MM/AAAA")</f>
        <v/>
      </c>
      <c r="F451" t="str">
        <f>TEXT(IF('B - PROJETOS E PROGRAMAS'!C454="","",'B - PROJETOS E PROGRAMAS'!C454),"DD/MM/AAAA")</f>
        <v/>
      </c>
      <c r="G451" t="str">
        <f>IF(OR('B - PROJETOS E PROGRAMAS'!D454="SIM",'B - PROJETOS E PROGRAMAS'!D454="S"),"S",IF(OR('B - PROJETOS E PROGRAMAS'!D454="NÃO",'B - PROJETOS E PROGRAMAS'!D454="N"),"N",""))</f>
        <v/>
      </c>
      <c r="H451" t="str">
        <f>TEXT(IF('B - PROJETOS E PROGRAMAS'!A454="","",'B - PROJETOS E PROGRAMAS'!AB454),"0,00")</f>
        <v/>
      </c>
      <c r="I451" t="str">
        <f>TEXT(IF('B - PROJETOS E PROGRAMAS'!A454="","",'B - PROJETOS E PROGRAMAS'!AC454),"0,00")</f>
        <v/>
      </c>
      <c r="J451" t="str">
        <f>TEXT(IF('B - PROJETOS E PROGRAMAS'!A454="","",'B - PROJETOS E PROGRAMAS'!AD454),"0,00")</f>
        <v/>
      </c>
      <c r="K451" t="str">
        <f>TEXT(IF('B - PROJETOS E PROGRAMAS'!A454="","",'B - PROJETOS E PROGRAMAS'!AE454),"0,00")</f>
        <v/>
      </c>
    </row>
    <row r="452" spans="1:11">
      <c r="A452" t="str">
        <f>IF(D452="","",IF('A - IDENTIFICAÇÃO'!$C$7="","",'A - IDENTIFICAÇÃO'!$C$7))</f>
        <v/>
      </c>
      <c r="B452" t="str">
        <f>IF(D452="","",IF('A - IDENTIFICAÇÃO'!$P$15="","",'A - IDENTIFICAÇÃO'!$P$15))</f>
        <v/>
      </c>
      <c r="C452" t="str">
        <f>IF(D452="","",TEXT(IF('A - IDENTIFICAÇÃO'!$C$2="","",'A - IDENTIFICAÇÃO'!$C$2),"0000"))</f>
        <v/>
      </c>
      <c r="D452" t="str">
        <f>IF('B - PROJETOS E PROGRAMAS'!A455="","",'B - PROJETOS E PROGRAMAS'!A455)</f>
        <v/>
      </c>
      <c r="E452" t="str">
        <f>TEXT(IF('B - PROJETOS E PROGRAMAS'!B455="","",'B - PROJETOS E PROGRAMAS'!B455),"DD/MM/AAAA")</f>
        <v/>
      </c>
      <c r="F452" t="str">
        <f>TEXT(IF('B - PROJETOS E PROGRAMAS'!C455="","",'B - PROJETOS E PROGRAMAS'!C455),"DD/MM/AAAA")</f>
        <v/>
      </c>
      <c r="G452" t="str">
        <f>IF(OR('B - PROJETOS E PROGRAMAS'!D455="SIM",'B - PROJETOS E PROGRAMAS'!D455="S"),"S",IF(OR('B - PROJETOS E PROGRAMAS'!D455="NÃO",'B - PROJETOS E PROGRAMAS'!D455="N"),"N",""))</f>
        <v/>
      </c>
      <c r="H452" t="str">
        <f>TEXT(IF('B - PROJETOS E PROGRAMAS'!A455="","",'B - PROJETOS E PROGRAMAS'!AB455),"0,00")</f>
        <v/>
      </c>
      <c r="I452" t="str">
        <f>TEXT(IF('B - PROJETOS E PROGRAMAS'!A455="","",'B - PROJETOS E PROGRAMAS'!AC455),"0,00")</f>
        <v/>
      </c>
      <c r="J452" t="str">
        <f>TEXT(IF('B - PROJETOS E PROGRAMAS'!A455="","",'B - PROJETOS E PROGRAMAS'!AD455),"0,00")</f>
        <v/>
      </c>
      <c r="K452" t="str">
        <f>TEXT(IF('B - PROJETOS E PROGRAMAS'!A455="","",'B - PROJETOS E PROGRAMAS'!AE455),"0,00")</f>
        <v/>
      </c>
    </row>
    <row r="453" spans="1:11">
      <c r="A453" t="str">
        <f>IF(D453="","",IF('A - IDENTIFICAÇÃO'!$C$7="","",'A - IDENTIFICAÇÃO'!$C$7))</f>
        <v/>
      </c>
      <c r="B453" t="str">
        <f>IF(D453="","",IF('A - IDENTIFICAÇÃO'!$P$15="","",'A - IDENTIFICAÇÃO'!$P$15))</f>
        <v/>
      </c>
      <c r="C453" t="str">
        <f>IF(D453="","",TEXT(IF('A - IDENTIFICAÇÃO'!$C$2="","",'A - IDENTIFICAÇÃO'!$C$2),"0000"))</f>
        <v/>
      </c>
      <c r="D453" t="str">
        <f>IF('B - PROJETOS E PROGRAMAS'!A456="","",'B - PROJETOS E PROGRAMAS'!A456)</f>
        <v/>
      </c>
      <c r="E453" t="str">
        <f>TEXT(IF('B - PROJETOS E PROGRAMAS'!B456="","",'B - PROJETOS E PROGRAMAS'!B456),"DD/MM/AAAA")</f>
        <v/>
      </c>
      <c r="F453" t="str">
        <f>TEXT(IF('B - PROJETOS E PROGRAMAS'!C456="","",'B - PROJETOS E PROGRAMAS'!C456),"DD/MM/AAAA")</f>
        <v/>
      </c>
      <c r="G453" t="str">
        <f>IF(OR('B - PROJETOS E PROGRAMAS'!D456="SIM",'B - PROJETOS E PROGRAMAS'!D456="S"),"S",IF(OR('B - PROJETOS E PROGRAMAS'!D456="NÃO",'B - PROJETOS E PROGRAMAS'!D456="N"),"N",""))</f>
        <v/>
      </c>
      <c r="H453" t="str">
        <f>TEXT(IF('B - PROJETOS E PROGRAMAS'!A456="","",'B - PROJETOS E PROGRAMAS'!AB456),"0,00")</f>
        <v/>
      </c>
      <c r="I453" t="str">
        <f>TEXT(IF('B - PROJETOS E PROGRAMAS'!A456="","",'B - PROJETOS E PROGRAMAS'!AC456),"0,00")</f>
        <v/>
      </c>
      <c r="J453" t="str">
        <f>TEXT(IF('B - PROJETOS E PROGRAMAS'!A456="","",'B - PROJETOS E PROGRAMAS'!AD456),"0,00")</f>
        <v/>
      </c>
      <c r="K453" t="str">
        <f>TEXT(IF('B - PROJETOS E PROGRAMAS'!A456="","",'B - PROJETOS E PROGRAMAS'!AE456),"0,00")</f>
        <v/>
      </c>
    </row>
    <row r="454" spans="1:11">
      <c r="A454" t="str">
        <f>IF(D454="","",IF('A - IDENTIFICAÇÃO'!$C$7="","",'A - IDENTIFICAÇÃO'!$C$7))</f>
        <v/>
      </c>
      <c r="B454" t="str">
        <f>IF(D454="","",IF('A - IDENTIFICAÇÃO'!$P$15="","",'A - IDENTIFICAÇÃO'!$P$15))</f>
        <v/>
      </c>
      <c r="C454" t="str">
        <f>IF(D454="","",TEXT(IF('A - IDENTIFICAÇÃO'!$C$2="","",'A - IDENTIFICAÇÃO'!$C$2),"0000"))</f>
        <v/>
      </c>
      <c r="D454" t="str">
        <f>IF('B - PROJETOS E PROGRAMAS'!A457="","",'B - PROJETOS E PROGRAMAS'!A457)</f>
        <v/>
      </c>
      <c r="E454" t="str">
        <f>TEXT(IF('B - PROJETOS E PROGRAMAS'!B457="","",'B - PROJETOS E PROGRAMAS'!B457),"DD/MM/AAAA")</f>
        <v/>
      </c>
      <c r="F454" t="str">
        <f>TEXT(IF('B - PROJETOS E PROGRAMAS'!C457="","",'B - PROJETOS E PROGRAMAS'!C457),"DD/MM/AAAA")</f>
        <v/>
      </c>
      <c r="G454" t="str">
        <f>IF(OR('B - PROJETOS E PROGRAMAS'!D457="SIM",'B - PROJETOS E PROGRAMAS'!D457="S"),"S",IF(OR('B - PROJETOS E PROGRAMAS'!D457="NÃO",'B - PROJETOS E PROGRAMAS'!D457="N"),"N",""))</f>
        <v/>
      </c>
      <c r="H454" t="str">
        <f>TEXT(IF('B - PROJETOS E PROGRAMAS'!A457="","",'B - PROJETOS E PROGRAMAS'!AB457),"0,00")</f>
        <v/>
      </c>
      <c r="I454" t="str">
        <f>TEXT(IF('B - PROJETOS E PROGRAMAS'!A457="","",'B - PROJETOS E PROGRAMAS'!AC457),"0,00")</f>
        <v/>
      </c>
      <c r="J454" t="str">
        <f>TEXT(IF('B - PROJETOS E PROGRAMAS'!A457="","",'B - PROJETOS E PROGRAMAS'!AD457),"0,00")</f>
        <v/>
      </c>
      <c r="K454" t="str">
        <f>TEXT(IF('B - PROJETOS E PROGRAMAS'!A457="","",'B - PROJETOS E PROGRAMAS'!AE457),"0,00")</f>
        <v/>
      </c>
    </row>
    <row r="455" spans="1:11">
      <c r="A455" t="str">
        <f>IF(D455="","",IF('A - IDENTIFICAÇÃO'!$C$7="","",'A - IDENTIFICAÇÃO'!$C$7))</f>
        <v/>
      </c>
      <c r="B455" t="str">
        <f>IF(D455="","",IF('A - IDENTIFICAÇÃO'!$P$15="","",'A - IDENTIFICAÇÃO'!$P$15))</f>
        <v/>
      </c>
      <c r="C455" t="str">
        <f>IF(D455="","",TEXT(IF('A - IDENTIFICAÇÃO'!$C$2="","",'A - IDENTIFICAÇÃO'!$C$2),"0000"))</f>
        <v/>
      </c>
      <c r="D455" t="str">
        <f>IF('B - PROJETOS E PROGRAMAS'!A458="","",'B - PROJETOS E PROGRAMAS'!A458)</f>
        <v/>
      </c>
      <c r="E455" t="str">
        <f>TEXT(IF('B - PROJETOS E PROGRAMAS'!B458="","",'B - PROJETOS E PROGRAMAS'!B458),"DD/MM/AAAA")</f>
        <v/>
      </c>
      <c r="F455" t="str">
        <f>TEXT(IF('B - PROJETOS E PROGRAMAS'!C458="","",'B - PROJETOS E PROGRAMAS'!C458),"DD/MM/AAAA")</f>
        <v/>
      </c>
      <c r="G455" t="str">
        <f>IF(OR('B - PROJETOS E PROGRAMAS'!D458="SIM",'B - PROJETOS E PROGRAMAS'!D458="S"),"S",IF(OR('B - PROJETOS E PROGRAMAS'!D458="NÃO",'B - PROJETOS E PROGRAMAS'!D458="N"),"N",""))</f>
        <v/>
      </c>
      <c r="H455" t="str">
        <f>TEXT(IF('B - PROJETOS E PROGRAMAS'!A458="","",'B - PROJETOS E PROGRAMAS'!AB458),"0,00")</f>
        <v/>
      </c>
      <c r="I455" t="str">
        <f>TEXT(IF('B - PROJETOS E PROGRAMAS'!A458="","",'B - PROJETOS E PROGRAMAS'!AC458),"0,00")</f>
        <v/>
      </c>
      <c r="J455" t="str">
        <f>TEXT(IF('B - PROJETOS E PROGRAMAS'!A458="","",'B - PROJETOS E PROGRAMAS'!AD458),"0,00")</f>
        <v/>
      </c>
      <c r="K455" t="str">
        <f>TEXT(IF('B - PROJETOS E PROGRAMAS'!A458="","",'B - PROJETOS E PROGRAMAS'!AE458),"0,00")</f>
        <v/>
      </c>
    </row>
    <row r="456" spans="1:11">
      <c r="A456" t="str">
        <f>IF(D456="","",IF('A - IDENTIFICAÇÃO'!$C$7="","",'A - IDENTIFICAÇÃO'!$C$7))</f>
        <v/>
      </c>
      <c r="B456" t="str">
        <f>IF(D456="","",IF('A - IDENTIFICAÇÃO'!$P$15="","",'A - IDENTIFICAÇÃO'!$P$15))</f>
        <v/>
      </c>
      <c r="C456" t="str">
        <f>IF(D456="","",TEXT(IF('A - IDENTIFICAÇÃO'!$C$2="","",'A - IDENTIFICAÇÃO'!$C$2),"0000"))</f>
        <v/>
      </c>
      <c r="D456" t="str">
        <f>IF('B - PROJETOS E PROGRAMAS'!A459="","",'B - PROJETOS E PROGRAMAS'!A459)</f>
        <v/>
      </c>
      <c r="E456" t="str">
        <f>TEXT(IF('B - PROJETOS E PROGRAMAS'!B459="","",'B - PROJETOS E PROGRAMAS'!B459),"DD/MM/AAAA")</f>
        <v/>
      </c>
      <c r="F456" t="str">
        <f>TEXT(IF('B - PROJETOS E PROGRAMAS'!C459="","",'B - PROJETOS E PROGRAMAS'!C459),"DD/MM/AAAA")</f>
        <v/>
      </c>
      <c r="G456" t="str">
        <f>IF(OR('B - PROJETOS E PROGRAMAS'!D459="SIM",'B - PROJETOS E PROGRAMAS'!D459="S"),"S",IF(OR('B - PROJETOS E PROGRAMAS'!D459="NÃO",'B - PROJETOS E PROGRAMAS'!D459="N"),"N",""))</f>
        <v/>
      </c>
      <c r="H456" t="str">
        <f>TEXT(IF('B - PROJETOS E PROGRAMAS'!A459="","",'B - PROJETOS E PROGRAMAS'!AB459),"0,00")</f>
        <v/>
      </c>
      <c r="I456" t="str">
        <f>TEXT(IF('B - PROJETOS E PROGRAMAS'!A459="","",'B - PROJETOS E PROGRAMAS'!AC459),"0,00")</f>
        <v/>
      </c>
      <c r="J456" t="str">
        <f>TEXT(IF('B - PROJETOS E PROGRAMAS'!A459="","",'B - PROJETOS E PROGRAMAS'!AD459),"0,00")</f>
        <v/>
      </c>
      <c r="K456" t="str">
        <f>TEXT(IF('B - PROJETOS E PROGRAMAS'!A459="","",'B - PROJETOS E PROGRAMAS'!AE459),"0,00")</f>
        <v/>
      </c>
    </row>
    <row r="457" spans="1:11">
      <c r="A457" t="str">
        <f>IF(D457="","",IF('A - IDENTIFICAÇÃO'!$C$7="","",'A - IDENTIFICAÇÃO'!$C$7))</f>
        <v/>
      </c>
      <c r="B457" t="str">
        <f>IF(D457="","",IF('A - IDENTIFICAÇÃO'!$P$15="","",'A - IDENTIFICAÇÃO'!$P$15))</f>
        <v/>
      </c>
      <c r="C457" t="str">
        <f>IF(D457="","",TEXT(IF('A - IDENTIFICAÇÃO'!$C$2="","",'A - IDENTIFICAÇÃO'!$C$2),"0000"))</f>
        <v/>
      </c>
      <c r="D457" t="str">
        <f>IF('B - PROJETOS E PROGRAMAS'!A460="","",'B - PROJETOS E PROGRAMAS'!A460)</f>
        <v/>
      </c>
      <c r="E457" t="str">
        <f>TEXT(IF('B - PROJETOS E PROGRAMAS'!B460="","",'B - PROJETOS E PROGRAMAS'!B460),"DD/MM/AAAA")</f>
        <v/>
      </c>
      <c r="F457" t="str">
        <f>TEXT(IF('B - PROJETOS E PROGRAMAS'!C460="","",'B - PROJETOS E PROGRAMAS'!C460),"DD/MM/AAAA")</f>
        <v/>
      </c>
      <c r="G457" t="str">
        <f>IF(OR('B - PROJETOS E PROGRAMAS'!D460="SIM",'B - PROJETOS E PROGRAMAS'!D460="S"),"S",IF(OR('B - PROJETOS E PROGRAMAS'!D460="NÃO",'B - PROJETOS E PROGRAMAS'!D460="N"),"N",""))</f>
        <v/>
      </c>
      <c r="H457" t="str">
        <f>TEXT(IF('B - PROJETOS E PROGRAMAS'!A460="","",'B - PROJETOS E PROGRAMAS'!AB460),"0,00")</f>
        <v/>
      </c>
      <c r="I457" t="str">
        <f>TEXT(IF('B - PROJETOS E PROGRAMAS'!A460="","",'B - PROJETOS E PROGRAMAS'!AC460),"0,00")</f>
        <v/>
      </c>
      <c r="J457" t="str">
        <f>TEXT(IF('B - PROJETOS E PROGRAMAS'!A460="","",'B - PROJETOS E PROGRAMAS'!AD460),"0,00")</f>
        <v/>
      </c>
      <c r="K457" t="str">
        <f>TEXT(IF('B - PROJETOS E PROGRAMAS'!A460="","",'B - PROJETOS E PROGRAMAS'!AE460),"0,00")</f>
        <v/>
      </c>
    </row>
    <row r="458" spans="1:11">
      <c r="A458" t="str">
        <f>IF(D458="","",IF('A - IDENTIFICAÇÃO'!$C$7="","",'A - IDENTIFICAÇÃO'!$C$7))</f>
        <v/>
      </c>
      <c r="B458" t="str">
        <f>IF(D458="","",IF('A - IDENTIFICAÇÃO'!$P$15="","",'A - IDENTIFICAÇÃO'!$P$15))</f>
        <v/>
      </c>
      <c r="C458" t="str">
        <f>IF(D458="","",TEXT(IF('A - IDENTIFICAÇÃO'!$C$2="","",'A - IDENTIFICAÇÃO'!$C$2),"0000"))</f>
        <v/>
      </c>
      <c r="D458" t="str">
        <f>IF('B - PROJETOS E PROGRAMAS'!A461="","",'B - PROJETOS E PROGRAMAS'!A461)</f>
        <v/>
      </c>
      <c r="E458" t="str">
        <f>TEXT(IF('B - PROJETOS E PROGRAMAS'!B461="","",'B - PROJETOS E PROGRAMAS'!B461),"DD/MM/AAAA")</f>
        <v/>
      </c>
      <c r="F458" t="str">
        <f>TEXT(IF('B - PROJETOS E PROGRAMAS'!C461="","",'B - PROJETOS E PROGRAMAS'!C461),"DD/MM/AAAA")</f>
        <v/>
      </c>
      <c r="G458" t="str">
        <f>IF(OR('B - PROJETOS E PROGRAMAS'!D461="SIM",'B - PROJETOS E PROGRAMAS'!D461="S"),"S",IF(OR('B - PROJETOS E PROGRAMAS'!D461="NÃO",'B - PROJETOS E PROGRAMAS'!D461="N"),"N",""))</f>
        <v/>
      </c>
      <c r="H458" t="str">
        <f>TEXT(IF('B - PROJETOS E PROGRAMAS'!A461="","",'B - PROJETOS E PROGRAMAS'!AB461),"0,00")</f>
        <v/>
      </c>
      <c r="I458" t="str">
        <f>TEXT(IF('B - PROJETOS E PROGRAMAS'!A461="","",'B - PROJETOS E PROGRAMAS'!AC461),"0,00")</f>
        <v/>
      </c>
      <c r="J458" t="str">
        <f>TEXT(IF('B - PROJETOS E PROGRAMAS'!A461="","",'B - PROJETOS E PROGRAMAS'!AD461),"0,00")</f>
        <v/>
      </c>
      <c r="K458" t="str">
        <f>TEXT(IF('B - PROJETOS E PROGRAMAS'!A461="","",'B - PROJETOS E PROGRAMAS'!AE461),"0,00")</f>
        <v/>
      </c>
    </row>
    <row r="459" spans="1:11">
      <c r="A459" t="str">
        <f>IF(D459="","",IF('A - IDENTIFICAÇÃO'!$C$7="","",'A - IDENTIFICAÇÃO'!$C$7))</f>
        <v/>
      </c>
      <c r="B459" t="str">
        <f>IF(D459="","",IF('A - IDENTIFICAÇÃO'!$P$15="","",'A - IDENTIFICAÇÃO'!$P$15))</f>
        <v/>
      </c>
      <c r="C459" t="str">
        <f>IF(D459="","",TEXT(IF('A - IDENTIFICAÇÃO'!$C$2="","",'A - IDENTIFICAÇÃO'!$C$2),"0000"))</f>
        <v/>
      </c>
      <c r="D459" t="str">
        <f>IF('B - PROJETOS E PROGRAMAS'!A462="","",'B - PROJETOS E PROGRAMAS'!A462)</f>
        <v/>
      </c>
      <c r="E459" t="str">
        <f>TEXT(IF('B - PROJETOS E PROGRAMAS'!B462="","",'B - PROJETOS E PROGRAMAS'!B462),"DD/MM/AAAA")</f>
        <v/>
      </c>
      <c r="F459" t="str">
        <f>TEXT(IF('B - PROJETOS E PROGRAMAS'!C462="","",'B - PROJETOS E PROGRAMAS'!C462),"DD/MM/AAAA")</f>
        <v/>
      </c>
      <c r="G459" t="str">
        <f>IF(OR('B - PROJETOS E PROGRAMAS'!D462="SIM",'B - PROJETOS E PROGRAMAS'!D462="S"),"S",IF(OR('B - PROJETOS E PROGRAMAS'!D462="NÃO",'B - PROJETOS E PROGRAMAS'!D462="N"),"N",""))</f>
        <v/>
      </c>
      <c r="H459" t="str">
        <f>TEXT(IF('B - PROJETOS E PROGRAMAS'!A462="","",'B - PROJETOS E PROGRAMAS'!AB462),"0,00")</f>
        <v/>
      </c>
      <c r="I459" t="str">
        <f>TEXT(IF('B - PROJETOS E PROGRAMAS'!A462="","",'B - PROJETOS E PROGRAMAS'!AC462),"0,00")</f>
        <v/>
      </c>
      <c r="J459" t="str">
        <f>TEXT(IF('B - PROJETOS E PROGRAMAS'!A462="","",'B - PROJETOS E PROGRAMAS'!AD462),"0,00")</f>
        <v/>
      </c>
      <c r="K459" t="str">
        <f>TEXT(IF('B - PROJETOS E PROGRAMAS'!A462="","",'B - PROJETOS E PROGRAMAS'!AE462),"0,00")</f>
        <v/>
      </c>
    </row>
    <row r="460" spans="1:11">
      <c r="A460" t="str">
        <f>IF(D460="","",IF('A - IDENTIFICAÇÃO'!$C$7="","",'A - IDENTIFICAÇÃO'!$C$7))</f>
        <v/>
      </c>
      <c r="B460" t="str">
        <f>IF(D460="","",IF('A - IDENTIFICAÇÃO'!$P$15="","",'A - IDENTIFICAÇÃO'!$P$15))</f>
        <v/>
      </c>
      <c r="C460" t="str">
        <f>IF(D460="","",TEXT(IF('A - IDENTIFICAÇÃO'!$C$2="","",'A - IDENTIFICAÇÃO'!$C$2),"0000"))</f>
        <v/>
      </c>
      <c r="D460" t="str">
        <f>IF('B - PROJETOS E PROGRAMAS'!A463="","",'B - PROJETOS E PROGRAMAS'!A463)</f>
        <v/>
      </c>
      <c r="E460" t="str">
        <f>TEXT(IF('B - PROJETOS E PROGRAMAS'!B463="","",'B - PROJETOS E PROGRAMAS'!B463),"DD/MM/AAAA")</f>
        <v/>
      </c>
      <c r="F460" t="str">
        <f>TEXT(IF('B - PROJETOS E PROGRAMAS'!C463="","",'B - PROJETOS E PROGRAMAS'!C463),"DD/MM/AAAA")</f>
        <v/>
      </c>
      <c r="G460" t="str">
        <f>IF(OR('B - PROJETOS E PROGRAMAS'!D463="SIM",'B - PROJETOS E PROGRAMAS'!D463="S"),"S",IF(OR('B - PROJETOS E PROGRAMAS'!D463="NÃO",'B - PROJETOS E PROGRAMAS'!D463="N"),"N",""))</f>
        <v/>
      </c>
      <c r="H460" t="str">
        <f>TEXT(IF('B - PROJETOS E PROGRAMAS'!A463="","",'B - PROJETOS E PROGRAMAS'!AB463),"0,00")</f>
        <v/>
      </c>
      <c r="I460" t="str">
        <f>TEXT(IF('B - PROJETOS E PROGRAMAS'!A463="","",'B - PROJETOS E PROGRAMAS'!AC463),"0,00")</f>
        <v/>
      </c>
      <c r="J460" t="str">
        <f>TEXT(IF('B - PROJETOS E PROGRAMAS'!A463="","",'B - PROJETOS E PROGRAMAS'!AD463),"0,00")</f>
        <v/>
      </c>
      <c r="K460" t="str">
        <f>TEXT(IF('B - PROJETOS E PROGRAMAS'!A463="","",'B - PROJETOS E PROGRAMAS'!AE463),"0,00")</f>
        <v/>
      </c>
    </row>
    <row r="461" spans="1:11">
      <c r="A461" t="str">
        <f>IF(D461="","",IF('A - IDENTIFICAÇÃO'!$C$7="","",'A - IDENTIFICAÇÃO'!$C$7))</f>
        <v/>
      </c>
      <c r="B461" t="str">
        <f>IF(D461="","",IF('A - IDENTIFICAÇÃO'!$P$15="","",'A - IDENTIFICAÇÃO'!$P$15))</f>
        <v/>
      </c>
      <c r="C461" t="str">
        <f>IF(D461="","",TEXT(IF('A - IDENTIFICAÇÃO'!$C$2="","",'A - IDENTIFICAÇÃO'!$C$2),"0000"))</f>
        <v/>
      </c>
      <c r="D461" t="str">
        <f>IF('B - PROJETOS E PROGRAMAS'!A464="","",'B - PROJETOS E PROGRAMAS'!A464)</f>
        <v/>
      </c>
      <c r="E461" t="str">
        <f>TEXT(IF('B - PROJETOS E PROGRAMAS'!B464="","",'B - PROJETOS E PROGRAMAS'!B464),"DD/MM/AAAA")</f>
        <v/>
      </c>
      <c r="F461" t="str">
        <f>TEXT(IF('B - PROJETOS E PROGRAMAS'!C464="","",'B - PROJETOS E PROGRAMAS'!C464),"DD/MM/AAAA")</f>
        <v/>
      </c>
      <c r="G461" t="str">
        <f>IF(OR('B - PROJETOS E PROGRAMAS'!D464="SIM",'B - PROJETOS E PROGRAMAS'!D464="S"),"S",IF(OR('B - PROJETOS E PROGRAMAS'!D464="NÃO",'B - PROJETOS E PROGRAMAS'!D464="N"),"N",""))</f>
        <v/>
      </c>
      <c r="H461" t="str">
        <f>TEXT(IF('B - PROJETOS E PROGRAMAS'!A464="","",'B - PROJETOS E PROGRAMAS'!AB464),"0,00")</f>
        <v/>
      </c>
      <c r="I461" t="str">
        <f>TEXT(IF('B - PROJETOS E PROGRAMAS'!A464="","",'B - PROJETOS E PROGRAMAS'!AC464),"0,00")</f>
        <v/>
      </c>
      <c r="J461" t="str">
        <f>TEXT(IF('B - PROJETOS E PROGRAMAS'!A464="","",'B - PROJETOS E PROGRAMAS'!AD464),"0,00")</f>
        <v/>
      </c>
      <c r="K461" t="str">
        <f>TEXT(IF('B - PROJETOS E PROGRAMAS'!A464="","",'B - PROJETOS E PROGRAMAS'!AE464),"0,00")</f>
        <v/>
      </c>
    </row>
    <row r="462" spans="1:11">
      <c r="A462" t="str">
        <f>IF(D462="","",IF('A - IDENTIFICAÇÃO'!$C$7="","",'A - IDENTIFICAÇÃO'!$C$7))</f>
        <v/>
      </c>
      <c r="B462" t="str">
        <f>IF(D462="","",IF('A - IDENTIFICAÇÃO'!$P$15="","",'A - IDENTIFICAÇÃO'!$P$15))</f>
        <v/>
      </c>
      <c r="C462" t="str">
        <f>IF(D462="","",TEXT(IF('A - IDENTIFICAÇÃO'!$C$2="","",'A - IDENTIFICAÇÃO'!$C$2),"0000"))</f>
        <v/>
      </c>
      <c r="D462" t="str">
        <f>IF('B - PROJETOS E PROGRAMAS'!A465="","",'B - PROJETOS E PROGRAMAS'!A465)</f>
        <v/>
      </c>
      <c r="E462" t="str">
        <f>TEXT(IF('B - PROJETOS E PROGRAMAS'!B465="","",'B - PROJETOS E PROGRAMAS'!B465),"DD/MM/AAAA")</f>
        <v/>
      </c>
      <c r="F462" t="str">
        <f>TEXT(IF('B - PROJETOS E PROGRAMAS'!C465="","",'B - PROJETOS E PROGRAMAS'!C465),"DD/MM/AAAA")</f>
        <v/>
      </c>
      <c r="G462" t="str">
        <f>IF(OR('B - PROJETOS E PROGRAMAS'!D465="SIM",'B - PROJETOS E PROGRAMAS'!D465="S"),"S",IF(OR('B - PROJETOS E PROGRAMAS'!D465="NÃO",'B - PROJETOS E PROGRAMAS'!D465="N"),"N",""))</f>
        <v/>
      </c>
      <c r="H462" t="str">
        <f>TEXT(IF('B - PROJETOS E PROGRAMAS'!A465="","",'B - PROJETOS E PROGRAMAS'!AB465),"0,00")</f>
        <v/>
      </c>
      <c r="I462" t="str">
        <f>TEXT(IF('B - PROJETOS E PROGRAMAS'!A465="","",'B - PROJETOS E PROGRAMAS'!AC465),"0,00")</f>
        <v/>
      </c>
      <c r="J462" t="str">
        <f>TEXT(IF('B - PROJETOS E PROGRAMAS'!A465="","",'B - PROJETOS E PROGRAMAS'!AD465),"0,00")</f>
        <v/>
      </c>
      <c r="K462" t="str">
        <f>TEXT(IF('B - PROJETOS E PROGRAMAS'!A465="","",'B - PROJETOS E PROGRAMAS'!AE465),"0,00")</f>
        <v/>
      </c>
    </row>
    <row r="463" spans="1:11">
      <c r="A463" t="str">
        <f>IF(D463="","",IF('A - IDENTIFICAÇÃO'!$C$7="","",'A - IDENTIFICAÇÃO'!$C$7))</f>
        <v/>
      </c>
      <c r="B463" t="str">
        <f>IF(D463="","",IF('A - IDENTIFICAÇÃO'!$P$15="","",'A - IDENTIFICAÇÃO'!$P$15))</f>
        <v/>
      </c>
      <c r="C463" t="str">
        <f>IF(D463="","",TEXT(IF('A - IDENTIFICAÇÃO'!$C$2="","",'A - IDENTIFICAÇÃO'!$C$2),"0000"))</f>
        <v/>
      </c>
      <c r="D463" t="str">
        <f>IF('B - PROJETOS E PROGRAMAS'!A466="","",'B - PROJETOS E PROGRAMAS'!A466)</f>
        <v/>
      </c>
      <c r="E463" t="str">
        <f>TEXT(IF('B - PROJETOS E PROGRAMAS'!B466="","",'B - PROJETOS E PROGRAMAS'!B466),"DD/MM/AAAA")</f>
        <v/>
      </c>
      <c r="F463" t="str">
        <f>TEXT(IF('B - PROJETOS E PROGRAMAS'!C466="","",'B - PROJETOS E PROGRAMAS'!C466),"DD/MM/AAAA")</f>
        <v/>
      </c>
      <c r="G463" t="str">
        <f>IF(OR('B - PROJETOS E PROGRAMAS'!D466="SIM",'B - PROJETOS E PROGRAMAS'!D466="S"),"S",IF(OR('B - PROJETOS E PROGRAMAS'!D466="NÃO",'B - PROJETOS E PROGRAMAS'!D466="N"),"N",""))</f>
        <v/>
      </c>
      <c r="H463" t="str">
        <f>TEXT(IF('B - PROJETOS E PROGRAMAS'!A466="","",'B - PROJETOS E PROGRAMAS'!AB466),"0,00")</f>
        <v/>
      </c>
      <c r="I463" t="str">
        <f>TEXT(IF('B - PROJETOS E PROGRAMAS'!A466="","",'B - PROJETOS E PROGRAMAS'!AC466),"0,00")</f>
        <v/>
      </c>
      <c r="J463" t="str">
        <f>TEXT(IF('B - PROJETOS E PROGRAMAS'!A466="","",'B - PROJETOS E PROGRAMAS'!AD466),"0,00")</f>
        <v/>
      </c>
      <c r="K463" t="str">
        <f>TEXT(IF('B - PROJETOS E PROGRAMAS'!A466="","",'B - PROJETOS E PROGRAMAS'!AE466),"0,00")</f>
        <v/>
      </c>
    </row>
    <row r="464" spans="1:11">
      <c r="A464" t="str">
        <f>IF(D464="","",IF('A - IDENTIFICAÇÃO'!$C$7="","",'A - IDENTIFICAÇÃO'!$C$7))</f>
        <v/>
      </c>
      <c r="B464" t="str">
        <f>IF(D464="","",IF('A - IDENTIFICAÇÃO'!$P$15="","",'A - IDENTIFICAÇÃO'!$P$15))</f>
        <v/>
      </c>
      <c r="C464" t="str">
        <f>IF(D464="","",TEXT(IF('A - IDENTIFICAÇÃO'!$C$2="","",'A - IDENTIFICAÇÃO'!$C$2),"0000"))</f>
        <v/>
      </c>
      <c r="D464" t="str">
        <f>IF('B - PROJETOS E PROGRAMAS'!A467="","",'B - PROJETOS E PROGRAMAS'!A467)</f>
        <v/>
      </c>
      <c r="E464" t="str">
        <f>TEXT(IF('B - PROJETOS E PROGRAMAS'!B467="","",'B - PROJETOS E PROGRAMAS'!B467),"DD/MM/AAAA")</f>
        <v/>
      </c>
      <c r="F464" t="str">
        <f>TEXT(IF('B - PROJETOS E PROGRAMAS'!C467="","",'B - PROJETOS E PROGRAMAS'!C467),"DD/MM/AAAA")</f>
        <v/>
      </c>
      <c r="G464" t="str">
        <f>IF(OR('B - PROJETOS E PROGRAMAS'!D467="SIM",'B - PROJETOS E PROGRAMAS'!D467="S"),"S",IF(OR('B - PROJETOS E PROGRAMAS'!D467="NÃO",'B - PROJETOS E PROGRAMAS'!D467="N"),"N",""))</f>
        <v/>
      </c>
      <c r="H464" t="str">
        <f>TEXT(IF('B - PROJETOS E PROGRAMAS'!A467="","",'B - PROJETOS E PROGRAMAS'!AB467),"0,00")</f>
        <v/>
      </c>
      <c r="I464" t="str">
        <f>TEXT(IF('B - PROJETOS E PROGRAMAS'!A467="","",'B - PROJETOS E PROGRAMAS'!AC467),"0,00")</f>
        <v/>
      </c>
      <c r="J464" t="str">
        <f>TEXT(IF('B - PROJETOS E PROGRAMAS'!A467="","",'B - PROJETOS E PROGRAMAS'!AD467),"0,00")</f>
        <v/>
      </c>
      <c r="K464" t="str">
        <f>TEXT(IF('B - PROJETOS E PROGRAMAS'!A467="","",'B - PROJETOS E PROGRAMAS'!AE467),"0,00")</f>
        <v/>
      </c>
    </row>
    <row r="465" spans="1:11">
      <c r="A465" t="str">
        <f>IF(D465="","",IF('A - IDENTIFICAÇÃO'!$C$7="","",'A - IDENTIFICAÇÃO'!$C$7))</f>
        <v/>
      </c>
      <c r="B465" t="str">
        <f>IF(D465="","",IF('A - IDENTIFICAÇÃO'!$P$15="","",'A - IDENTIFICAÇÃO'!$P$15))</f>
        <v/>
      </c>
      <c r="C465" t="str">
        <f>IF(D465="","",TEXT(IF('A - IDENTIFICAÇÃO'!$C$2="","",'A - IDENTIFICAÇÃO'!$C$2),"0000"))</f>
        <v/>
      </c>
      <c r="D465" t="str">
        <f>IF('B - PROJETOS E PROGRAMAS'!A468="","",'B - PROJETOS E PROGRAMAS'!A468)</f>
        <v/>
      </c>
      <c r="E465" t="str">
        <f>TEXT(IF('B - PROJETOS E PROGRAMAS'!B468="","",'B - PROJETOS E PROGRAMAS'!B468),"DD/MM/AAAA")</f>
        <v/>
      </c>
      <c r="F465" t="str">
        <f>TEXT(IF('B - PROJETOS E PROGRAMAS'!C468="","",'B - PROJETOS E PROGRAMAS'!C468),"DD/MM/AAAA")</f>
        <v/>
      </c>
      <c r="G465" t="str">
        <f>IF(OR('B - PROJETOS E PROGRAMAS'!D468="SIM",'B - PROJETOS E PROGRAMAS'!D468="S"),"S",IF(OR('B - PROJETOS E PROGRAMAS'!D468="NÃO",'B - PROJETOS E PROGRAMAS'!D468="N"),"N",""))</f>
        <v/>
      </c>
      <c r="H465" t="str">
        <f>TEXT(IF('B - PROJETOS E PROGRAMAS'!A468="","",'B - PROJETOS E PROGRAMAS'!AB468),"0,00")</f>
        <v/>
      </c>
      <c r="I465" t="str">
        <f>TEXT(IF('B - PROJETOS E PROGRAMAS'!A468="","",'B - PROJETOS E PROGRAMAS'!AC468),"0,00")</f>
        <v/>
      </c>
      <c r="J465" t="str">
        <f>TEXT(IF('B - PROJETOS E PROGRAMAS'!A468="","",'B - PROJETOS E PROGRAMAS'!AD468),"0,00")</f>
        <v/>
      </c>
      <c r="K465" t="str">
        <f>TEXT(IF('B - PROJETOS E PROGRAMAS'!A468="","",'B - PROJETOS E PROGRAMAS'!AE468),"0,00")</f>
        <v/>
      </c>
    </row>
    <row r="466" spans="1:11">
      <c r="A466" t="str">
        <f>IF(D466="","",IF('A - IDENTIFICAÇÃO'!$C$7="","",'A - IDENTIFICAÇÃO'!$C$7))</f>
        <v/>
      </c>
      <c r="B466" t="str">
        <f>IF(D466="","",IF('A - IDENTIFICAÇÃO'!$P$15="","",'A - IDENTIFICAÇÃO'!$P$15))</f>
        <v/>
      </c>
      <c r="C466" t="str">
        <f>IF(D466="","",TEXT(IF('A - IDENTIFICAÇÃO'!$C$2="","",'A - IDENTIFICAÇÃO'!$C$2),"0000"))</f>
        <v/>
      </c>
      <c r="D466" t="str">
        <f>IF('B - PROJETOS E PROGRAMAS'!A469="","",'B - PROJETOS E PROGRAMAS'!A469)</f>
        <v/>
      </c>
      <c r="E466" t="str">
        <f>TEXT(IF('B - PROJETOS E PROGRAMAS'!B469="","",'B - PROJETOS E PROGRAMAS'!B469),"DD/MM/AAAA")</f>
        <v/>
      </c>
      <c r="F466" t="str">
        <f>TEXT(IF('B - PROJETOS E PROGRAMAS'!C469="","",'B - PROJETOS E PROGRAMAS'!C469),"DD/MM/AAAA")</f>
        <v/>
      </c>
      <c r="G466" t="str">
        <f>IF(OR('B - PROJETOS E PROGRAMAS'!D469="SIM",'B - PROJETOS E PROGRAMAS'!D469="S"),"S",IF(OR('B - PROJETOS E PROGRAMAS'!D469="NÃO",'B - PROJETOS E PROGRAMAS'!D469="N"),"N",""))</f>
        <v/>
      </c>
      <c r="H466" t="str">
        <f>TEXT(IF('B - PROJETOS E PROGRAMAS'!A469="","",'B - PROJETOS E PROGRAMAS'!AB469),"0,00")</f>
        <v/>
      </c>
      <c r="I466" t="str">
        <f>TEXT(IF('B - PROJETOS E PROGRAMAS'!A469="","",'B - PROJETOS E PROGRAMAS'!AC469),"0,00")</f>
        <v/>
      </c>
      <c r="J466" t="str">
        <f>TEXT(IF('B - PROJETOS E PROGRAMAS'!A469="","",'B - PROJETOS E PROGRAMAS'!AD469),"0,00")</f>
        <v/>
      </c>
      <c r="K466" t="str">
        <f>TEXT(IF('B - PROJETOS E PROGRAMAS'!A469="","",'B - PROJETOS E PROGRAMAS'!AE469),"0,00")</f>
        <v/>
      </c>
    </row>
    <row r="467" spans="1:11">
      <c r="A467" t="str">
        <f>IF(D467="","",IF('A - IDENTIFICAÇÃO'!$C$7="","",'A - IDENTIFICAÇÃO'!$C$7))</f>
        <v/>
      </c>
      <c r="B467" t="str">
        <f>IF(D467="","",IF('A - IDENTIFICAÇÃO'!$P$15="","",'A - IDENTIFICAÇÃO'!$P$15))</f>
        <v/>
      </c>
      <c r="C467" t="str">
        <f>IF(D467="","",TEXT(IF('A - IDENTIFICAÇÃO'!$C$2="","",'A - IDENTIFICAÇÃO'!$C$2),"0000"))</f>
        <v/>
      </c>
      <c r="D467" t="str">
        <f>IF('B - PROJETOS E PROGRAMAS'!A470="","",'B - PROJETOS E PROGRAMAS'!A470)</f>
        <v/>
      </c>
      <c r="E467" t="str">
        <f>TEXT(IF('B - PROJETOS E PROGRAMAS'!B470="","",'B - PROJETOS E PROGRAMAS'!B470),"DD/MM/AAAA")</f>
        <v/>
      </c>
      <c r="F467" t="str">
        <f>TEXT(IF('B - PROJETOS E PROGRAMAS'!C470="","",'B - PROJETOS E PROGRAMAS'!C470),"DD/MM/AAAA")</f>
        <v/>
      </c>
      <c r="G467" t="str">
        <f>IF(OR('B - PROJETOS E PROGRAMAS'!D470="SIM",'B - PROJETOS E PROGRAMAS'!D470="S"),"S",IF(OR('B - PROJETOS E PROGRAMAS'!D470="NÃO",'B - PROJETOS E PROGRAMAS'!D470="N"),"N",""))</f>
        <v/>
      </c>
      <c r="H467" t="str">
        <f>TEXT(IF('B - PROJETOS E PROGRAMAS'!A470="","",'B - PROJETOS E PROGRAMAS'!AB470),"0,00")</f>
        <v/>
      </c>
      <c r="I467" t="str">
        <f>TEXT(IF('B - PROJETOS E PROGRAMAS'!A470="","",'B - PROJETOS E PROGRAMAS'!AC470),"0,00")</f>
        <v/>
      </c>
      <c r="J467" t="str">
        <f>TEXT(IF('B - PROJETOS E PROGRAMAS'!A470="","",'B - PROJETOS E PROGRAMAS'!AD470),"0,00")</f>
        <v/>
      </c>
      <c r="K467" t="str">
        <f>TEXT(IF('B - PROJETOS E PROGRAMAS'!A470="","",'B - PROJETOS E PROGRAMAS'!AE470),"0,00")</f>
        <v/>
      </c>
    </row>
    <row r="468" spans="1:11">
      <c r="A468" t="str">
        <f>IF(D468="","",IF('A - IDENTIFICAÇÃO'!$C$7="","",'A - IDENTIFICAÇÃO'!$C$7))</f>
        <v/>
      </c>
      <c r="B468" t="str">
        <f>IF(D468="","",IF('A - IDENTIFICAÇÃO'!$P$15="","",'A - IDENTIFICAÇÃO'!$P$15))</f>
        <v/>
      </c>
      <c r="C468" t="str">
        <f>IF(D468="","",TEXT(IF('A - IDENTIFICAÇÃO'!$C$2="","",'A - IDENTIFICAÇÃO'!$C$2),"0000"))</f>
        <v/>
      </c>
      <c r="D468" t="str">
        <f>IF('B - PROJETOS E PROGRAMAS'!A471="","",'B - PROJETOS E PROGRAMAS'!A471)</f>
        <v/>
      </c>
      <c r="E468" t="str">
        <f>TEXT(IF('B - PROJETOS E PROGRAMAS'!B471="","",'B - PROJETOS E PROGRAMAS'!B471),"DD/MM/AAAA")</f>
        <v/>
      </c>
      <c r="F468" t="str">
        <f>TEXT(IF('B - PROJETOS E PROGRAMAS'!C471="","",'B - PROJETOS E PROGRAMAS'!C471),"DD/MM/AAAA")</f>
        <v/>
      </c>
      <c r="G468" t="str">
        <f>IF(OR('B - PROJETOS E PROGRAMAS'!D471="SIM",'B - PROJETOS E PROGRAMAS'!D471="S"),"S",IF(OR('B - PROJETOS E PROGRAMAS'!D471="NÃO",'B - PROJETOS E PROGRAMAS'!D471="N"),"N",""))</f>
        <v/>
      </c>
      <c r="H468" t="str">
        <f>TEXT(IF('B - PROJETOS E PROGRAMAS'!A471="","",'B - PROJETOS E PROGRAMAS'!AB471),"0,00")</f>
        <v/>
      </c>
      <c r="I468" t="str">
        <f>TEXT(IF('B - PROJETOS E PROGRAMAS'!A471="","",'B - PROJETOS E PROGRAMAS'!AC471),"0,00")</f>
        <v/>
      </c>
      <c r="J468" t="str">
        <f>TEXT(IF('B - PROJETOS E PROGRAMAS'!A471="","",'B - PROJETOS E PROGRAMAS'!AD471),"0,00")</f>
        <v/>
      </c>
      <c r="K468" t="str">
        <f>TEXT(IF('B - PROJETOS E PROGRAMAS'!A471="","",'B - PROJETOS E PROGRAMAS'!AE471),"0,00")</f>
        <v/>
      </c>
    </row>
    <row r="469" spans="1:11">
      <c r="A469" t="str">
        <f>IF(D469="","",IF('A - IDENTIFICAÇÃO'!$C$7="","",'A - IDENTIFICAÇÃO'!$C$7))</f>
        <v/>
      </c>
      <c r="B469" t="str">
        <f>IF(D469="","",IF('A - IDENTIFICAÇÃO'!$P$15="","",'A - IDENTIFICAÇÃO'!$P$15))</f>
        <v/>
      </c>
      <c r="C469" t="str">
        <f>IF(D469="","",TEXT(IF('A - IDENTIFICAÇÃO'!$C$2="","",'A - IDENTIFICAÇÃO'!$C$2),"0000"))</f>
        <v/>
      </c>
      <c r="D469" t="str">
        <f>IF('B - PROJETOS E PROGRAMAS'!A472="","",'B - PROJETOS E PROGRAMAS'!A472)</f>
        <v/>
      </c>
      <c r="E469" t="str">
        <f>TEXT(IF('B - PROJETOS E PROGRAMAS'!B472="","",'B - PROJETOS E PROGRAMAS'!B472),"DD/MM/AAAA")</f>
        <v/>
      </c>
      <c r="F469" t="str">
        <f>TEXT(IF('B - PROJETOS E PROGRAMAS'!C472="","",'B - PROJETOS E PROGRAMAS'!C472),"DD/MM/AAAA")</f>
        <v/>
      </c>
      <c r="G469" t="str">
        <f>IF(OR('B - PROJETOS E PROGRAMAS'!D472="SIM",'B - PROJETOS E PROGRAMAS'!D472="S"),"S",IF(OR('B - PROJETOS E PROGRAMAS'!D472="NÃO",'B - PROJETOS E PROGRAMAS'!D472="N"),"N",""))</f>
        <v/>
      </c>
      <c r="H469" t="str">
        <f>TEXT(IF('B - PROJETOS E PROGRAMAS'!A472="","",'B - PROJETOS E PROGRAMAS'!AB472),"0,00")</f>
        <v/>
      </c>
      <c r="I469" t="str">
        <f>TEXT(IF('B - PROJETOS E PROGRAMAS'!A472="","",'B - PROJETOS E PROGRAMAS'!AC472),"0,00")</f>
        <v/>
      </c>
      <c r="J469" t="str">
        <f>TEXT(IF('B - PROJETOS E PROGRAMAS'!A472="","",'B - PROJETOS E PROGRAMAS'!AD472),"0,00")</f>
        <v/>
      </c>
      <c r="K469" t="str">
        <f>TEXT(IF('B - PROJETOS E PROGRAMAS'!A472="","",'B - PROJETOS E PROGRAMAS'!AE472),"0,00")</f>
        <v/>
      </c>
    </row>
    <row r="470" spans="1:11">
      <c r="A470" t="str">
        <f>IF(D470="","",IF('A - IDENTIFICAÇÃO'!$C$7="","",'A - IDENTIFICAÇÃO'!$C$7))</f>
        <v/>
      </c>
      <c r="B470" t="str">
        <f>IF(D470="","",IF('A - IDENTIFICAÇÃO'!$P$15="","",'A - IDENTIFICAÇÃO'!$P$15))</f>
        <v/>
      </c>
      <c r="C470" t="str">
        <f>IF(D470="","",TEXT(IF('A - IDENTIFICAÇÃO'!$C$2="","",'A - IDENTIFICAÇÃO'!$C$2),"0000"))</f>
        <v/>
      </c>
      <c r="D470" t="str">
        <f>IF('B - PROJETOS E PROGRAMAS'!A473="","",'B - PROJETOS E PROGRAMAS'!A473)</f>
        <v/>
      </c>
      <c r="E470" t="str">
        <f>TEXT(IF('B - PROJETOS E PROGRAMAS'!B473="","",'B - PROJETOS E PROGRAMAS'!B473),"DD/MM/AAAA")</f>
        <v/>
      </c>
      <c r="F470" t="str">
        <f>TEXT(IF('B - PROJETOS E PROGRAMAS'!C473="","",'B - PROJETOS E PROGRAMAS'!C473),"DD/MM/AAAA")</f>
        <v/>
      </c>
      <c r="G470" t="str">
        <f>IF(OR('B - PROJETOS E PROGRAMAS'!D473="SIM",'B - PROJETOS E PROGRAMAS'!D473="S"),"S",IF(OR('B - PROJETOS E PROGRAMAS'!D473="NÃO",'B - PROJETOS E PROGRAMAS'!D473="N"),"N",""))</f>
        <v/>
      </c>
      <c r="H470" t="str">
        <f>TEXT(IF('B - PROJETOS E PROGRAMAS'!A473="","",'B - PROJETOS E PROGRAMAS'!AB473),"0,00")</f>
        <v/>
      </c>
      <c r="I470" t="str">
        <f>TEXT(IF('B - PROJETOS E PROGRAMAS'!A473="","",'B - PROJETOS E PROGRAMAS'!AC473),"0,00")</f>
        <v/>
      </c>
      <c r="J470" t="str">
        <f>TEXT(IF('B - PROJETOS E PROGRAMAS'!A473="","",'B - PROJETOS E PROGRAMAS'!AD473),"0,00")</f>
        <v/>
      </c>
      <c r="K470" t="str">
        <f>TEXT(IF('B - PROJETOS E PROGRAMAS'!A473="","",'B - PROJETOS E PROGRAMAS'!AE473),"0,00")</f>
        <v/>
      </c>
    </row>
    <row r="471" spans="1:11">
      <c r="A471" t="str">
        <f>IF(D471="","",IF('A - IDENTIFICAÇÃO'!$C$7="","",'A - IDENTIFICAÇÃO'!$C$7))</f>
        <v/>
      </c>
      <c r="B471" t="str">
        <f>IF(D471="","",IF('A - IDENTIFICAÇÃO'!$P$15="","",'A - IDENTIFICAÇÃO'!$P$15))</f>
        <v/>
      </c>
      <c r="C471" t="str">
        <f>IF(D471="","",TEXT(IF('A - IDENTIFICAÇÃO'!$C$2="","",'A - IDENTIFICAÇÃO'!$C$2),"0000"))</f>
        <v/>
      </c>
      <c r="D471" t="str">
        <f>IF('B - PROJETOS E PROGRAMAS'!A474="","",'B - PROJETOS E PROGRAMAS'!A474)</f>
        <v/>
      </c>
      <c r="E471" t="str">
        <f>TEXT(IF('B - PROJETOS E PROGRAMAS'!B474="","",'B - PROJETOS E PROGRAMAS'!B474),"DD/MM/AAAA")</f>
        <v/>
      </c>
      <c r="F471" t="str">
        <f>TEXT(IF('B - PROJETOS E PROGRAMAS'!C474="","",'B - PROJETOS E PROGRAMAS'!C474),"DD/MM/AAAA")</f>
        <v/>
      </c>
      <c r="G471" t="str">
        <f>IF(OR('B - PROJETOS E PROGRAMAS'!D474="SIM",'B - PROJETOS E PROGRAMAS'!D474="S"),"S",IF(OR('B - PROJETOS E PROGRAMAS'!D474="NÃO",'B - PROJETOS E PROGRAMAS'!D474="N"),"N",""))</f>
        <v/>
      </c>
      <c r="H471" t="str">
        <f>TEXT(IF('B - PROJETOS E PROGRAMAS'!A474="","",'B - PROJETOS E PROGRAMAS'!AB474),"0,00")</f>
        <v/>
      </c>
      <c r="I471" t="str">
        <f>TEXT(IF('B - PROJETOS E PROGRAMAS'!A474="","",'B - PROJETOS E PROGRAMAS'!AC474),"0,00")</f>
        <v/>
      </c>
      <c r="J471" t="str">
        <f>TEXT(IF('B - PROJETOS E PROGRAMAS'!A474="","",'B - PROJETOS E PROGRAMAS'!AD474),"0,00")</f>
        <v/>
      </c>
      <c r="K471" t="str">
        <f>TEXT(IF('B - PROJETOS E PROGRAMAS'!A474="","",'B - PROJETOS E PROGRAMAS'!AE474),"0,00")</f>
        <v/>
      </c>
    </row>
    <row r="472" spans="1:11">
      <c r="A472" t="str">
        <f>IF(D472="","",IF('A - IDENTIFICAÇÃO'!$C$7="","",'A - IDENTIFICAÇÃO'!$C$7))</f>
        <v/>
      </c>
      <c r="B472" t="str">
        <f>IF(D472="","",IF('A - IDENTIFICAÇÃO'!$P$15="","",'A - IDENTIFICAÇÃO'!$P$15))</f>
        <v/>
      </c>
      <c r="C472" t="str">
        <f>IF(D472="","",TEXT(IF('A - IDENTIFICAÇÃO'!$C$2="","",'A - IDENTIFICAÇÃO'!$C$2),"0000"))</f>
        <v/>
      </c>
      <c r="D472" t="str">
        <f>IF('B - PROJETOS E PROGRAMAS'!A475="","",'B - PROJETOS E PROGRAMAS'!A475)</f>
        <v/>
      </c>
      <c r="E472" t="str">
        <f>TEXT(IF('B - PROJETOS E PROGRAMAS'!B475="","",'B - PROJETOS E PROGRAMAS'!B475),"DD/MM/AAAA")</f>
        <v/>
      </c>
      <c r="F472" t="str">
        <f>TEXT(IF('B - PROJETOS E PROGRAMAS'!C475="","",'B - PROJETOS E PROGRAMAS'!C475),"DD/MM/AAAA")</f>
        <v/>
      </c>
      <c r="G472" t="str">
        <f>IF(OR('B - PROJETOS E PROGRAMAS'!D475="SIM",'B - PROJETOS E PROGRAMAS'!D475="S"),"S",IF(OR('B - PROJETOS E PROGRAMAS'!D475="NÃO",'B - PROJETOS E PROGRAMAS'!D475="N"),"N",""))</f>
        <v/>
      </c>
      <c r="H472" t="str">
        <f>TEXT(IF('B - PROJETOS E PROGRAMAS'!A475="","",'B - PROJETOS E PROGRAMAS'!AB475),"0,00")</f>
        <v/>
      </c>
      <c r="I472" t="str">
        <f>TEXT(IF('B - PROJETOS E PROGRAMAS'!A475="","",'B - PROJETOS E PROGRAMAS'!AC475),"0,00")</f>
        <v/>
      </c>
      <c r="J472" t="str">
        <f>TEXT(IF('B - PROJETOS E PROGRAMAS'!A475="","",'B - PROJETOS E PROGRAMAS'!AD475),"0,00")</f>
        <v/>
      </c>
      <c r="K472" t="str">
        <f>TEXT(IF('B - PROJETOS E PROGRAMAS'!A475="","",'B - PROJETOS E PROGRAMAS'!AE475),"0,00")</f>
        <v/>
      </c>
    </row>
    <row r="473" spans="1:11">
      <c r="A473" t="str">
        <f>IF(D473="","",IF('A - IDENTIFICAÇÃO'!$C$7="","",'A - IDENTIFICAÇÃO'!$C$7))</f>
        <v/>
      </c>
      <c r="B473" t="str">
        <f>IF(D473="","",IF('A - IDENTIFICAÇÃO'!$P$15="","",'A - IDENTIFICAÇÃO'!$P$15))</f>
        <v/>
      </c>
      <c r="C473" t="str">
        <f>IF(D473="","",TEXT(IF('A - IDENTIFICAÇÃO'!$C$2="","",'A - IDENTIFICAÇÃO'!$C$2),"0000"))</f>
        <v/>
      </c>
      <c r="D473" t="str">
        <f>IF('B - PROJETOS E PROGRAMAS'!A476="","",'B - PROJETOS E PROGRAMAS'!A476)</f>
        <v/>
      </c>
      <c r="E473" t="str">
        <f>TEXT(IF('B - PROJETOS E PROGRAMAS'!B476="","",'B - PROJETOS E PROGRAMAS'!B476),"DD/MM/AAAA")</f>
        <v/>
      </c>
      <c r="F473" t="str">
        <f>TEXT(IF('B - PROJETOS E PROGRAMAS'!C476="","",'B - PROJETOS E PROGRAMAS'!C476),"DD/MM/AAAA")</f>
        <v/>
      </c>
      <c r="G473" t="str">
        <f>IF(OR('B - PROJETOS E PROGRAMAS'!D476="SIM",'B - PROJETOS E PROGRAMAS'!D476="S"),"S",IF(OR('B - PROJETOS E PROGRAMAS'!D476="NÃO",'B - PROJETOS E PROGRAMAS'!D476="N"),"N",""))</f>
        <v/>
      </c>
      <c r="H473" t="str">
        <f>TEXT(IF('B - PROJETOS E PROGRAMAS'!A476="","",'B - PROJETOS E PROGRAMAS'!AB476),"0,00")</f>
        <v/>
      </c>
      <c r="I473" t="str">
        <f>TEXT(IF('B - PROJETOS E PROGRAMAS'!A476="","",'B - PROJETOS E PROGRAMAS'!AC476),"0,00")</f>
        <v/>
      </c>
      <c r="J473" t="str">
        <f>TEXT(IF('B - PROJETOS E PROGRAMAS'!A476="","",'B - PROJETOS E PROGRAMAS'!AD476),"0,00")</f>
        <v/>
      </c>
      <c r="K473" t="str">
        <f>TEXT(IF('B - PROJETOS E PROGRAMAS'!A476="","",'B - PROJETOS E PROGRAMAS'!AE476),"0,00")</f>
        <v/>
      </c>
    </row>
    <row r="474" spans="1:11">
      <c r="A474" t="str">
        <f>IF(D474="","",IF('A - IDENTIFICAÇÃO'!$C$7="","",'A - IDENTIFICAÇÃO'!$C$7))</f>
        <v/>
      </c>
      <c r="B474" t="str">
        <f>IF(D474="","",IF('A - IDENTIFICAÇÃO'!$P$15="","",'A - IDENTIFICAÇÃO'!$P$15))</f>
        <v/>
      </c>
      <c r="C474" t="str">
        <f>IF(D474="","",TEXT(IF('A - IDENTIFICAÇÃO'!$C$2="","",'A - IDENTIFICAÇÃO'!$C$2),"0000"))</f>
        <v/>
      </c>
      <c r="D474" t="str">
        <f>IF('B - PROJETOS E PROGRAMAS'!A477="","",'B - PROJETOS E PROGRAMAS'!A477)</f>
        <v/>
      </c>
      <c r="E474" t="str">
        <f>TEXT(IF('B - PROJETOS E PROGRAMAS'!B477="","",'B - PROJETOS E PROGRAMAS'!B477),"DD/MM/AAAA")</f>
        <v/>
      </c>
      <c r="F474" t="str">
        <f>TEXT(IF('B - PROJETOS E PROGRAMAS'!C477="","",'B - PROJETOS E PROGRAMAS'!C477),"DD/MM/AAAA")</f>
        <v/>
      </c>
      <c r="G474" t="str">
        <f>IF(OR('B - PROJETOS E PROGRAMAS'!D477="SIM",'B - PROJETOS E PROGRAMAS'!D477="S"),"S",IF(OR('B - PROJETOS E PROGRAMAS'!D477="NÃO",'B - PROJETOS E PROGRAMAS'!D477="N"),"N",""))</f>
        <v/>
      </c>
      <c r="H474" t="str">
        <f>TEXT(IF('B - PROJETOS E PROGRAMAS'!A477="","",'B - PROJETOS E PROGRAMAS'!AB477),"0,00")</f>
        <v/>
      </c>
      <c r="I474" t="str">
        <f>TEXT(IF('B - PROJETOS E PROGRAMAS'!A477="","",'B - PROJETOS E PROGRAMAS'!AC477),"0,00")</f>
        <v/>
      </c>
      <c r="J474" t="str">
        <f>TEXT(IF('B - PROJETOS E PROGRAMAS'!A477="","",'B - PROJETOS E PROGRAMAS'!AD477),"0,00")</f>
        <v/>
      </c>
      <c r="K474" t="str">
        <f>TEXT(IF('B - PROJETOS E PROGRAMAS'!A477="","",'B - PROJETOS E PROGRAMAS'!AE477),"0,00")</f>
        <v/>
      </c>
    </row>
    <row r="475" spans="1:11">
      <c r="A475" t="str">
        <f>IF(D475="","",IF('A - IDENTIFICAÇÃO'!$C$7="","",'A - IDENTIFICAÇÃO'!$C$7))</f>
        <v/>
      </c>
      <c r="B475" t="str">
        <f>IF(D475="","",IF('A - IDENTIFICAÇÃO'!$P$15="","",'A - IDENTIFICAÇÃO'!$P$15))</f>
        <v/>
      </c>
      <c r="C475" t="str">
        <f>IF(D475="","",TEXT(IF('A - IDENTIFICAÇÃO'!$C$2="","",'A - IDENTIFICAÇÃO'!$C$2),"0000"))</f>
        <v/>
      </c>
      <c r="D475" t="str">
        <f>IF('B - PROJETOS E PROGRAMAS'!A478="","",'B - PROJETOS E PROGRAMAS'!A478)</f>
        <v/>
      </c>
      <c r="E475" t="str">
        <f>TEXT(IF('B - PROJETOS E PROGRAMAS'!B478="","",'B - PROJETOS E PROGRAMAS'!B478),"DD/MM/AAAA")</f>
        <v/>
      </c>
      <c r="F475" t="str">
        <f>TEXT(IF('B - PROJETOS E PROGRAMAS'!C478="","",'B - PROJETOS E PROGRAMAS'!C478),"DD/MM/AAAA")</f>
        <v/>
      </c>
      <c r="G475" t="str">
        <f>IF(OR('B - PROJETOS E PROGRAMAS'!D478="SIM",'B - PROJETOS E PROGRAMAS'!D478="S"),"S",IF(OR('B - PROJETOS E PROGRAMAS'!D478="NÃO",'B - PROJETOS E PROGRAMAS'!D478="N"),"N",""))</f>
        <v/>
      </c>
      <c r="H475" t="str">
        <f>TEXT(IF('B - PROJETOS E PROGRAMAS'!A478="","",'B - PROJETOS E PROGRAMAS'!AB478),"0,00")</f>
        <v/>
      </c>
      <c r="I475" t="str">
        <f>TEXT(IF('B - PROJETOS E PROGRAMAS'!A478="","",'B - PROJETOS E PROGRAMAS'!AC478),"0,00")</f>
        <v/>
      </c>
      <c r="J475" t="str">
        <f>TEXT(IF('B - PROJETOS E PROGRAMAS'!A478="","",'B - PROJETOS E PROGRAMAS'!AD478),"0,00")</f>
        <v/>
      </c>
      <c r="K475" t="str">
        <f>TEXT(IF('B - PROJETOS E PROGRAMAS'!A478="","",'B - PROJETOS E PROGRAMAS'!AE478),"0,00")</f>
        <v/>
      </c>
    </row>
    <row r="476" spans="1:11">
      <c r="A476" t="str">
        <f>IF(D476="","",IF('A - IDENTIFICAÇÃO'!$C$7="","",'A - IDENTIFICAÇÃO'!$C$7))</f>
        <v/>
      </c>
      <c r="B476" t="str">
        <f>IF(D476="","",IF('A - IDENTIFICAÇÃO'!$P$15="","",'A - IDENTIFICAÇÃO'!$P$15))</f>
        <v/>
      </c>
      <c r="C476" t="str">
        <f>IF(D476="","",TEXT(IF('A - IDENTIFICAÇÃO'!$C$2="","",'A - IDENTIFICAÇÃO'!$C$2),"0000"))</f>
        <v/>
      </c>
      <c r="D476" t="str">
        <f>IF('B - PROJETOS E PROGRAMAS'!A479="","",'B - PROJETOS E PROGRAMAS'!A479)</f>
        <v/>
      </c>
      <c r="E476" t="str">
        <f>TEXT(IF('B - PROJETOS E PROGRAMAS'!B479="","",'B - PROJETOS E PROGRAMAS'!B479),"DD/MM/AAAA")</f>
        <v/>
      </c>
      <c r="F476" t="str">
        <f>TEXT(IF('B - PROJETOS E PROGRAMAS'!C479="","",'B - PROJETOS E PROGRAMAS'!C479),"DD/MM/AAAA")</f>
        <v/>
      </c>
      <c r="G476" t="str">
        <f>IF(OR('B - PROJETOS E PROGRAMAS'!D479="SIM",'B - PROJETOS E PROGRAMAS'!D479="S"),"S",IF(OR('B - PROJETOS E PROGRAMAS'!D479="NÃO",'B - PROJETOS E PROGRAMAS'!D479="N"),"N",""))</f>
        <v/>
      </c>
      <c r="H476" t="str">
        <f>TEXT(IF('B - PROJETOS E PROGRAMAS'!A479="","",'B - PROJETOS E PROGRAMAS'!AB479),"0,00")</f>
        <v/>
      </c>
      <c r="I476" t="str">
        <f>TEXT(IF('B - PROJETOS E PROGRAMAS'!A479="","",'B - PROJETOS E PROGRAMAS'!AC479),"0,00")</f>
        <v/>
      </c>
      <c r="J476" t="str">
        <f>TEXT(IF('B - PROJETOS E PROGRAMAS'!A479="","",'B - PROJETOS E PROGRAMAS'!AD479),"0,00")</f>
        <v/>
      </c>
      <c r="K476" t="str">
        <f>TEXT(IF('B - PROJETOS E PROGRAMAS'!A479="","",'B - PROJETOS E PROGRAMAS'!AE479),"0,00")</f>
        <v/>
      </c>
    </row>
    <row r="477" spans="1:11">
      <c r="A477" t="str">
        <f>IF(D477="","",IF('A - IDENTIFICAÇÃO'!$C$7="","",'A - IDENTIFICAÇÃO'!$C$7))</f>
        <v/>
      </c>
      <c r="B477" t="str">
        <f>IF(D477="","",IF('A - IDENTIFICAÇÃO'!$P$15="","",'A - IDENTIFICAÇÃO'!$P$15))</f>
        <v/>
      </c>
      <c r="C477" t="str">
        <f>IF(D477="","",TEXT(IF('A - IDENTIFICAÇÃO'!$C$2="","",'A - IDENTIFICAÇÃO'!$C$2),"0000"))</f>
        <v/>
      </c>
      <c r="D477" t="str">
        <f>IF('B - PROJETOS E PROGRAMAS'!A480="","",'B - PROJETOS E PROGRAMAS'!A480)</f>
        <v/>
      </c>
      <c r="E477" t="str">
        <f>TEXT(IF('B - PROJETOS E PROGRAMAS'!B480="","",'B - PROJETOS E PROGRAMAS'!B480),"DD/MM/AAAA")</f>
        <v/>
      </c>
      <c r="F477" t="str">
        <f>TEXT(IF('B - PROJETOS E PROGRAMAS'!C480="","",'B - PROJETOS E PROGRAMAS'!C480),"DD/MM/AAAA")</f>
        <v/>
      </c>
      <c r="G477" t="str">
        <f>IF(OR('B - PROJETOS E PROGRAMAS'!D480="SIM",'B - PROJETOS E PROGRAMAS'!D480="S"),"S",IF(OR('B - PROJETOS E PROGRAMAS'!D480="NÃO",'B - PROJETOS E PROGRAMAS'!D480="N"),"N",""))</f>
        <v/>
      </c>
      <c r="H477" t="str">
        <f>TEXT(IF('B - PROJETOS E PROGRAMAS'!A480="","",'B - PROJETOS E PROGRAMAS'!AB480),"0,00")</f>
        <v/>
      </c>
      <c r="I477" t="str">
        <f>TEXT(IF('B - PROJETOS E PROGRAMAS'!A480="","",'B - PROJETOS E PROGRAMAS'!AC480),"0,00")</f>
        <v/>
      </c>
      <c r="J477" t="str">
        <f>TEXT(IF('B - PROJETOS E PROGRAMAS'!A480="","",'B - PROJETOS E PROGRAMAS'!AD480),"0,00")</f>
        <v/>
      </c>
      <c r="K477" t="str">
        <f>TEXT(IF('B - PROJETOS E PROGRAMAS'!A480="","",'B - PROJETOS E PROGRAMAS'!AE480),"0,00")</f>
        <v/>
      </c>
    </row>
    <row r="478" spans="1:11">
      <c r="A478" t="str">
        <f>IF(D478="","",IF('A - IDENTIFICAÇÃO'!$C$7="","",'A - IDENTIFICAÇÃO'!$C$7))</f>
        <v/>
      </c>
      <c r="B478" t="str">
        <f>IF(D478="","",IF('A - IDENTIFICAÇÃO'!$P$15="","",'A - IDENTIFICAÇÃO'!$P$15))</f>
        <v/>
      </c>
      <c r="C478" t="str">
        <f>IF(D478="","",TEXT(IF('A - IDENTIFICAÇÃO'!$C$2="","",'A - IDENTIFICAÇÃO'!$C$2),"0000"))</f>
        <v/>
      </c>
      <c r="D478" t="str">
        <f>IF('B - PROJETOS E PROGRAMAS'!A481="","",'B - PROJETOS E PROGRAMAS'!A481)</f>
        <v/>
      </c>
      <c r="E478" t="str">
        <f>TEXT(IF('B - PROJETOS E PROGRAMAS'!B481="","",'B - PROJETOS E PROGRAMAS'!B481),"DD/MM/AAAA")</f>
        <v/>
      </c>
      <c r="F478" t="str">
        <f>TEXT(IF('B - PROJETOS E PROGRAMAS'!C481="","",'B - PROJETOS E PROGRAMAS'!C481),"DD/MM/AAAA")</f>
        <v/>
      </c>
      <c r="G478" t="str">
        <f>IF(OR('B - PROJETOS E PROGRAMAS'!D481="SIM",'B - PROJETOS E PROGRAMAS'!D481="S"),"S",IF(OR('B - PROJETOS E PROGRAMAS'!D481="NÃO",'B - PROJETOS E PROGRAMAS'!D481="N"),"N",""))</f>
        <v/>
      </c>
      <c r="H478" t="str">
        <f>TEXT(IF('B - PROJETOS E PROGRAMAS'!A481="","",'B - PROJETOS E PROGRAMAS'!AB481),"0,00")</f>
        <v/>
      </c>
      <c r="I478" t="str">
        <f>TEXT(IF('B - PROJETOS E PROGRAMAS'!A481="","",'B - PROJETOS E PROGRAMAS'!AC481),"0,00")</f>
        <v/>
      </c>
      <c r="J478" t="str">
        <f>TEXT(IF('B - PROJETOS E PROGRAMAS'!A481="","",'B - PROJETOS E PROGRAMAS'!AD481),"0,00")</f>
        <v/>
      </c>
      <c r="K478" t="str">
        <f>TEXT(IF('B - PROJETOS E PROGRAMAS'!A481="","",'B - PROJETOS E PROGRAMAS'!AE481),"0,00")</f>
        <v/>
      </c>
    </row>
    <row r="479" spans="1:11">
      <c r="A479" t="str">
        <f>IF(D479="","",IF('A - IDENTIFICAÇÃO'!$C$7="","",'A - IDENTIFICAÇÃO'!$C$7))</f>
        <v/>
      </c>
      <c r="B479" t="str">
        <f>IF(D479="","",IF('A - IDENTIFICAÇÃO'!$P$15="","",'A - IDENTIFICAÇÃO'!$P$15))</f>
        <v/>
      </c>
      <c r="C479" t="str">
        <f>IF(D479="","",TEXT(IF('A - IDENTIFICAÇÃO'!$C$2="","",'A - IDENTIFICAÇÃO'!$C$2),"0000"))</f>
        <v/>
      </c>
      <c r="D479" t="str">
        <f>IF('B - PROJETOS E PROGRAMAS'!A482="","",'B - PROJETOS E PROGRAMAS'!A482)</f>
        <v/>
      </c>
      <c r="E479" t="str">
        <f>TEXT(IF('B - PROJETOS E PROGRAMAS'!B482="","",'B - PROJETOS E PROGRAMAS'!B482),"DD/MM/AAAA")</f>
        <v/>
      </c>
      <c r="F479" t="str">
        <f>TEXT(IF('B - PROJETOS E PROGRAMAS'!C482="","",'B - PROJETOS E PROGRAMAS'!C482),"DD/MM/AAAA")</f>
        <v/>
      </c>
      <c r="G479" t="str">
        <f>IF(OR('B - PROJETOS E PROGRAMAS'!D482="SIM",'B - PROJETOS E PROGRAMAS'!D482="S"),"S",IF(OR('B - PROJETOS E PROGRAMAS'!D482="NÃO",'B - PROJETOS E PROGRAMAS'!D482="N"),"N",""))</f>
        <v/>
      </c>
      <c r="H479" t="str">
        <f>TEXT(IF('B - PROJETOS E PROGRAMAS'!A482="","",'B - PROJETOS E PROGRAMAS'!AB482),"0,00")</f>
        <v/>
      </c>
      <c r="I479" t="str">
        <f>TEXT(IF('B - PROJETOS E PROGRAMAS'!A482="","",'B - PROJETOS E PROGRAMAS'!AC482),"0,00")</f>
        <v/>
      </c>
      <c r="J479" t="str">
        <f>TEXT(IF('B - PROJETOS E PROGRAMAS'!A482="","",'B - PROJETOS E PROGRAMAS'!AD482),"0,00")</f>
        <v/>
      </c>
      <c r="K479" t="str">
        <f>TEXT(IF('B - PROJETOS E PROGRAMAS'!A482="","",'B - PROJETOS E PROGRAMAS'!AE482),"0,00")</f>
        <v/>
      </c>
    </row>
    <row r="480" spans="1:11">
      <c r="A480" t="str">
        <f>IF(D480="","",IF('A - IDENTIFICAÇÃO'!$C$7="","",'A - IDENTIFICAÇÃO'!$C$7))</f>
        <v/>
      </c>
      <c r="B480" t="str">
        <f>IF(D480="","",IF('A - IDENTIFICAÇÃO'!$P$15="","",'A - IDENTIFICAÇÃO'!$P$15))</f>
        <v/>
      </c>
      <c r="C480" t="str">
        <f>IF(D480="","",TEXT(IF('A - IDENTIFICAÇÃO'!$C$2="","",'A - IDENTIFICAÇÃO'!$C$2),"0000"))</f>
        <v/>
      </c>
      <c r="D480" t="str">
        <f>IF('B - PROJETOS E PROGRAMAS'!A483="","",'B - PROJETOS E PROGRAMAS'!A483)</f>
        <v/>
      </c>
      <c r="E480" t="str">
        <f>TEXT(IF('B - PROJETOS E PROGRAMAS'!B483="","",'B - PROJETOS E PROGRAMAS'!B483),"DD/MM/AAAA")</f>
        <v/>
      </c>
      <c r="F480" t="str">
        <f>TEXT(IF('B - PROJETOS E PROGRAMAS'!C483="","",'B - PROJETOS E PROGRAMAS'!C483),"DD/MM/AAAA")</f>
        <v/>
      </c>
      <c r="G480" t="str">
        <f>IF(OR('B - PROJETOS E PROGRAMAS'!D483="SIM",'B - PROJETOS E PROGRAMAS'!D483="S"),"S",IF(OR('B - PROJETOS E PROGRAMAS'!D483="NÃO",'B - PROJETOS E PROGRAMAS'!D483="N"),"N",""))</f>
        <v/>
      </c>
      <c r="H480" t="str">
        <f>TEXT(IF('B - PROJETOS E PROGRAMAS'!A483="","",'B - PROJETOS E PROGRAMAS'!AB483),"0,00")</f>
        <v/>
      </c>
      <c r="I480" t="str">
        <f>TEXT(IF('B - PROJETOS E PROGRAMAS'!A483="","",'B - PROJETOS E PROGRAMAS'!AC483),"0,00")</f>
        <v/>
      </c>
      <c r="J480" t="str">
        <f>TEXT(IF('B - PROJETOS E PROGRAMAS'!A483="","",'B - PROJETOS E PROGRAMAS'!AD483),"0,00")</f>
        <v/>
      </c>
      <c r="K480" t="str">
        <f>TEXT(IF('B - PROJETOS E PROGRAMAS'!A483="","",'B - PROJETOS E PROGRAMAS'!AE483),"0,00")</f>
        <v/>
      </c>
    </row>
    <row r="481" spans="1:11">
      <c r="A481" t="str">
        <f>IF(D481="","",IF('A - IDENTIFICAÇÃO'!$C$7="","",'A - IDENTIFICAÇÃO'!$C$7))</f>
        <v/>
      </c>
      <c r="B481" t="str">
        <f>IF(D481="","",IF('A - IDENTIFICAÇÃO'!$P$15="","",'A - IDENTIFICAÇÃO'!$P$15))</f>
        <v/>
      </c>
      <c r="C481" t="str">
        <f>IF(D481="","",TEXT(IF('A - IDENTIFICAÇÃO'!$C$2="","",'A - IDENTIFICAÇÃO'!$C$2),"0000"))</f>
        <v/>
      </c>
      <c r="D481" t="str">
        <f>IF('B - PROJETOS E PROGRAMAS'!A484="","",'B - PROJETOS E PROGRAMAS'!A484)</f>
        <v/>
      </c>
      <c r="E481" t="str">
        <f>TEXT(IF('B - PROJETOS E PROGRAMAS'!B484="","",'B - PROJETOS E PROGRAMAS'!B484),"DD/MM/AAAA")</f>
        <v/>
      </c>
      <c r="F481" t="str">
        <f>TEXT(IF('B - PROJETOS E PROGRAMAS'!C484="","",'B - PROJETOS E PROGRAMAS'!C484),"DD/MM/AAAA")</f>
        <v/>
      </c>
      <c r="G481" t="str">
        <f>IF(OR('B - PROJETOS E PROGRAMAS'!D484="SIM",'B - PROJETOS E PROGRAMAS'!D484="S"),"S",IF(OR('B - PROJETOS E PROGRAMAS'!D484="NÃO",'B - PROJETOS E PROGRAMAS'!D484="N"),"N",""))</f>
        <v/>
      </c>
      <c r="H481" t="str">
        <f>TEXT(IF('B - PROJETOS E PROGRAMAS'!A484="","",'B - PROJETOS E PROGRAMAS'!AB484),"0,00")</f>
        <v/>
      </c>
      <c r="I481" t="str">
        <f>TEXT(IF('B - PROJETOS E PROGRAMAS'!A484="","",'B - PROJETOS E PROGRAMAS'!AC484),"0,00")</f>
        <v/>
      </c>
      <c r="J481" t="str">
        <f>TEXT(IF('B - PROJETOS E PROGRAMAS'!A484="","",'B - PROJETOS E PROGRAMAS'!AD484),"0,00")</f>
        <v/>
      </c>
      <c r="K481" t="str">
        <f>TEXT(IF('B - PROJETOS E PROGRAMAS'!A484="","",'B - PROJETOS E PROGRAMAS'!AE484),"0,00")</f>
        <v/>
      </c>
    </row>
    <row r="482" spans="1:11">
      <c r="A482" t="str">
        <f>IF(D482="","",IF('A - IDENTIFICAÇÃO'!$C$7="","",'A - IDENTIFICAÇÃO'!$C$7))</f>
        <v/>
      </c>
      <c r="B482" t="str">
        <f>IF(D482="","",IF('A - IDENTIFICAÇÃO'!$P$15="","",'A - IDENTIFICAÇÃO'!$P$15))</f>
        <v/>
      </c>
      <c r="C482" t="str">
        <f>IF(D482="","",TEXT(IF('A - IDENTIFICAÇÃO'!$C$2="","",'A - IDENTIFICAÇÃO'!$C$2),"0000"))</f>
        <v/>
      </c>
      <c r="D482" t="str">
        <f>IF('B - PROJETOS E PROGRAMAS'!A485="","",'B - PROJETOS E PROGRAMAS'!A485)</f>
        <v/>
      </c>
      <c r="E482" t="str">
        <f>TEXT(IF('B - PROJETOS E PROGRAMAS'!B485="","",'B - PROJETOS E PROGRAMAS'!B485),"DD/MM/AAAA")</f>
        <v/>
      </c>
      <c r="F482" t="str">
        <f>TEXT(IF('B - PROJETOS E PROGRAMAS'!C485="","",'B - PROJETOS E PROGRAMAS'!C485),"DD/MM/AAAA")</f>
        <v/>
      </c>
      <c r="G482" t="str">
        <f>IF(OR('B - PROJETOS E PROGRAMAS'!D485="SIM",'B - PROJETOS E PROGRAMAS'!D485="S"),"S",IF(OR('B - PROJETOS E PROGRAMAS'!D485="NÃO",'B - PROJETOS E PROGRAMAS'!D485="N"),"N",""))</f>
        <v/>
      </c>
      <c r="H482" t="str">
        <f>TEXT(IF('B - PROJETOS E PROGRAMAS'!A485="","",'B - PROJETOS E PROGRAMAS'!AB485),"0,00")</f>
        <v/>
      </c>
      <c r="I482" t="str">
        <f>TEXT(IF('B - PROJETOS E PROGRAMAS'!A485="","",'B - PROJETOS E PROGRAMAS'!AC485),"0,00")</f>
        <v/>
      </c>
      <c r="J482" t="str">
        <f>TEXT(IF('B - PROJETOS E PROGRAMAS'!A485="","",'B - PROJETOS E PROGRAMAS'!AD485),"0,00")</f>
        <v/>
      </c>
      <c r="K482" t="str">
        <f>TEXT(IF('B - PROJETOS E PROGRAMAS'!A485="","",'B - PROJETOS E PROGRAMAS'!AE485),"0,00")</f>
        <v/>
      </c>
    </row>
    <row r="483" spans="1:11">
      <c r="A483" t="str">
        <f>IF(D483="","",IF('A - IDENTIFICAÇÃO'!$C$7="","",'A - IDENTIFICAÇÃO'!$C$7))</f>
        <v/>
      </c>
      <c r="B483" t="str">
        <f>IF(D483="","",IF('A - IDENTIFICAÇÃO'!$P$15="","",'A - IDENTIFICAÇÃO'!$P$15))</f>
        <v/>
      </c>
      <c r="C483" t="str">
        <f>IF(D483="","",TEXT(IF('A - IDENTIFICAÇÃO'!$C$2="","",'A - IDENTIFICAÇÃO'!$C$2),"0000"))</f>
        <v/>
      </c>
      <c r="D483" t="str">
        <f>IF('B - PROJETOS E PROGRAMAS'!A486="","",'B - PROJETOS E PROGRAMAS'!A486)</f>
        <v/>
      </c>
      <c r="E483" t="str">
        <f>TEXT(IF('B - PROJETOS E PROGRAMAS'!B486="","",'B - PROJETOS E PROGRAMAS'!B486),"DD/MM/AAAA")</f>
        <v/>
      </c>
      <c r="F483" t="str">
        <f>TEXT(IF('B - PROJETOS E PROGRAMAS'!C486="","",'B - PROJETOS E PROGRAMAS'!C486),"DD/MM/AAAA")</f>
        <v/>
      </c>
      <c r="G483" t="str">
        <f>IF(OR('B - PROJETOS E PROGRAMAS'!D486="SIM",'B - PROJETOS E PROGRAMAS'!D486="S"),"S",IF(OR('B - PROJETOS E PROGRAMAS'!D486="NÃO",'B - PROJETOS E PROGRAMAS'!D486="N"),"N",""))</f>
        <v/>
      </c>
      <c r="H483" t="str">
        <f>TEXT(IF('B - PROJETOS E PROGRAMAS'!A486="","",'B - PROJETOS E PROGRAMAS'!AB486),"0,00")</f>
        <v/>
      </c>
      <c r="I483" t="str">
        <f>TEXT(IF('B - PROJETOS E PROGRAMAS'!A486="","",'B - PROJETOS E PROGRAMAS'!AC486),"0,00")</f>
        <v/>
      </c>
      <c r="J483" t="str">
        <f>TEXT(IF('B - PROJETOS E PROGRAMAS'!A486="","",'B - PROJETOS E PROGRAMAS'!AD486),"0,00")</f>
        <v/>
      </c>
      <c r="K483" t="str">
        <f>TEXT(IF('B - PROJETOS E PROGRAMAS'!A486="","",'B - PROJETOS E PROGRAMAS'!AE486),"0,00")</f>
        <v/>
      </c>
    </row>
    <row r="484" spans="1:11">
      <c r="A484" t="str">
        <f>IF(D484="","",IF('A - IDENTIFICAÇÃO'!$C$7="","",'A - IDENTIFICAÇÃO'!$C$7))</f>
        <v/>
      </c>
      <c r="B484" t="str">
        <f>IF(D484="","",IF('A - IDENTIFICAÇÃO'!$P$15="","",'A - IDENTIFICAÇÃO'!$P$15))</f>
        <v/>
      </c>
      <c r="C484" t="str">
        <f>IF(D484="","",TEXT(IF('A - IDENTIFICAÇÃO'!$C$2="","",'A - IDENTIFICAÇÃO'!$C$2),"0000"))</f>
        <v/>
      </c>
      <c r="D484" t="str">
        <f>IF('B - PROJETOS E PROGRAMAS'!A487="","",'B - PROJETOS E PROGRAMAS'!A487)</f>
        <v/>
      </c>
      <c r="E484" t="str">
        <f>TEXT(IF('B - PROJETOS E PROGRAMAS'!B487="","",'B - PROJETOS E PROGRAMAS'!B487),"DD/MM/AAAA")</f>
        <v/>
      </c>
      <c r="F484" t="str">
        <f>TEXT(IF('B - PROJETOS E PROGRAMAS'!C487="","",'B - PROJETOS E PROGRAMAS'!C487),"DD/MM/AAAA")</f>
        <v/>
      </c>
      <c r="G484" t="str">
        <f>IF(OR('B - PROJETOS E PROGRAMAS'!D487="SIM",'B - PROJETOS E PROGRAMAS'!D487="S"),"S",IF(OR('B - PROJETOS E PROGRAMAS'!D487="NÃO",'B - PROJETOS E PROGRAMAS'!D487="N"),"N",""))</f>
        <v/>
      </c>
      <c r="H484" t="str">
        <f>TEXT(IF('B - PROJETOS E PROGRAMAS'!A487="","",'B - PROJETOS E PROGRAMAS'!AB487),"0,00")</f>
        <v/>
      </c>
      <c r="I484" t="str">
        <f>TEXT(IF('B - PROJETOS E PROGRAMAS'!A487="","",'B - PROJETOS E PROGRAMAS'!AC487),"0,00")</f>
        <v/>
      </c>
      <c r="J484" t="str">
        <f>TEXT(IF('B - PROJETOS E PROGRAMAS'!A487="","",'B - PROJETOS E PROGRAMAS'!AD487),"0,00")</f>
        <v/>
      </c>
      <c r="K484" t="str">
        <f>TEXT(IF('B - PROJETOS E PROGRAMAS'!A487="","",'B - PROJETOS E PROGRAMAS'!AE487),"0,00")</f>
        <v/>
      </c>
    </row>
    <row r="485" spans="1:11">
      <c r="A485" t="str">
        <f>IF(D485="","",IF('A - IDENTIFICAÇÃO'!$C$7="","",'A - IDENTIFICAÇÃO'!$C$7))</f>
        <v/>
      </c>
      <c r="B485" t="str">
        <f>IF(D485="","",IF('A - IDENTIFICAÇÃO'!$P$15="","",'A - IDENTIFICAÇÃO'!$P$15))</f>
        <v/>
      </c>
      <c r="C485" t="str">
        <f>IF(D485="","",TEXT(IF('A - IDENTIFICAÇÃO'!$C$2="","",'A - IDENTIFICAÇÃO'!$C$2),"0000"))</f>
        <v/>
      </c>
      <c r="D485" t="str">
        <f>IF('B - PROJETOS E PROGRAMAS'!A488="","",'B - PROJETOS E PROGRAMAS'!A488)</f>
        <v/>
      </c>
      <c r="E485" t="str">
        <f>TEXT(IF('B - PROJETOS E PROGRAMAS'!B488="","",'B - PROJETOS E PROGRAMAS'!B488),"DD/MM/AAAA")</f>
        <v/>
      </c>
      <c r="F485" t="str">
        <f>TEXT(IF('B - PROJETOS E PROGRAMAS'!C488="","",'B - PROJETOS E PROGRAMAS'!C488),"DD/MM/AAAA")</f>
        <v/>
      </c>
      <c r="G485" t="str">
        <f>IF(OR('B - PROJETOS E PROGRAMAS'!D488="SIM",'B - PROJETOS E PROGRAMAS'!D488="S"),"S",IF(OR('B - PROJETOS E PROGRAMAS'!D488="NÃO",'B - PROJETOS E PROGRAMAS'!D488="N"),"N",""))</f>
        <v/>
      </c>
      <c r="H485" t="str">
        <f>TEXT(IF('B - PROJETOS E PROGRAMAS'!A488="","",'B - PROJETOS E PROGRAMAS'!AB488),"0,00")</f>
        <v/>
      </c>
      <c r="I485" t="str">
        <f>TEXT(IF('B - PROJETOS E PROGRAMAS'!A488="","",'B - PROJETOS E PROGRAMAS'!AC488),"0,00")</f>
        <v/>
      </c>
      <c r="J485" t="str">
        <f>TEXT(IF('B - PROJETOS E PROGRAMAS'!A488="","",'B - PROJETOS E PROGRAMAS'!AD488),"0,00")</f>
        <v/>
      </c>
      <c r="K485" t="str">
        <f>TEXT(IF('B - PROJETOS E PROGRAMAS'!A488="","",'B - PROJETOS E PROGRAMAS'!AE488),"0,00")</f>
        <v/>
      </c>
    </row>
    <row r="486" spans="1:11">
      <c r="A486" t="str">
        <f>IF(D486="","",IF('A - IDENTIFICAÇÃO'!$C$7="","",'A - IDENTIFICAÇÃO'!$C$7))</f>
        <v/>
      </c>
      <c r="B486" t="str">
        <f>IF(D486="","",IF('A - IDENTIFICAÇÃO'!$P$15="","",'A - IDENTIFICAÇÃO'!$P$15))</f>
        <v/>
      </c>
      <c r="C486" t="str">
        <f>IF(D486="","",TEXT(IF('A - IDENTIFICAÇÃO'!$C$2="","",'A - IDENTIFICAÇÃO'!$C$2),"0000"))</f>
        <v/>
      </c>
      <c r="D486" t="str">
        <f>IF('B - PROJETOS E PROGRAMAS'!A489="","",'B - PROJETOS E PROGRAMAS'!A489)</f>
        <v/>
      </c>
      <c r="E486" t="str">
        <f>TEXT(IF('B - PROJETOS E PROGRAMAS'!B489="","",'B - PROJETOS E PROGRAMAS'!B489),"DD/MM/AAAA")</f>
        <v/>
      </c>
      <c r="F486" t="str">
        <f>TEXT(IF('B - PROJETOS E PROGRAMAS'!C489="","",'B - PROJETOS E PROGRAMAS'!C489),"DD/MM/AAAA")</f>
        <v/>
      </c>
      <c r="G486" t="str">
        <f>IF(OR('B - PROJETOS E PROGRAMAS'!D489="SIM",'B - PROJETOS E PROGRAMAS'!D489="S"),"S",IF(OR('B - PROJETOS E PROGRAMAS'!D489="NÃO",'B - PROJETOS E PROGRAMAS'!D489="N"),"N",""))</f>
        <v/>
      </c>
      <c r="H486" t="str">
        <f>TEXT(IF('B - PROJETOS E PROGRAMAS'!A489="","",'B - PROJETOS E PROGRAMAS'!AB489),"0,00")</f>
        <v/>
      </c>
      <c r="I486" t="str">
        <f>TEXT(IF('B - PROJETOS E PROGRAMAS'!A489="","",'B - PROJETOS E PROGRAMAS'!AC489),"0,00")</f>
        <v/>
      </c>
      <c r="J486" t="str">
        <f>TEXT(IF('B - PROJETOS E PROGRAMAS'!A489="","",'B - PROJETOS E PROGRAMAS'!AD489),"0,00")</f>
        <v/>
      </c>
      <c r="K486" t="str">
        <f>TEXT(IF('B - PROJETOS E PROGRAMAS'!A489="","",'B - PROJETOS E PROGRAMAS'!AE489),"0,00")</f>
        <v/>
      </c>
    </row>
    <row r="487" spans="1:11">
      <c r="A487" t="str">
        <f>IF(D487="","",IF('A - IDENTIFICAÇÃO'!$C$7="","",'A - IDENTIFICAÇÃO'!$C$7))</f>
        <v/>
      </c>
      <c r="B487" t="str">
        <f>IF(D487="","",IF('A - IDENTIFICAÇÃO'!$P$15="","",'A - IDENTIFICAÇÃO'!$P$15))</f>
        <v/>
      </c>
      <c r="C487" t="str">
        <f>IF(D487="","",TEXT(IF('A - IDENTIFICAÇÃO'!$C$2="","",'A - IDENTIFICAÇÃO'!$C$2),"0000"))</f>
        <v/>
      </c>
      <c r="D487" t="str">
        <f>IF('B - PROJETOS E PROGRAMAS'!A490="","",'B - PROJETOS E PROGRAMAS'!A490)</f>
        <v/>
      </c>
      <c r="E487" t="str">
        <f>TEXT(IF('B - PROJETOS E PROGRAMAS'!B490="","",'B - PROJETOS E PROGRAMAS'!B490),"DD/MM/AAAA")</f>
        <v/>
      </c>
      <c r="F487" t="str">
        <f>TEXT(IF('B - PROJETOS E PROGRAMAS'!C490="","",'B - PROJETOS E PROGRAMAS'!C490),"DD/MM/AAAA")</f>
        <v/>
      </c>
      <c r="G487" t="str">
        <f>IF(OR('B - PROJETOS E PROGRAMAS'!D490="SIM",'B - PROJETOS E PROGRAMAS'!D490="S"),"S",IF(OR('B - PROJETOS E PROGRAMAS'!D490="NÃO",'B - PROJETOS E PROGRAMAS'!D490="N"),"N",""))</f>
        <v/>
      </c>
      <c r="H487" t="str">
        <f>TEXT(IF('B - PROJETOS E PROGRAMAS'!A490="","",'B - PROJETOS E PROGRAMAS'!AB490),"0,00")</f>
        <v/>
      </c>
      <c r="I487" t="str">
        <f>TEXT(IF('B - PROJETOS E PROGRAMAS'!A490="","",'B - PROJETOS E PROGRAMAS'!AC490),"0,00")</f>
        <v/>
      </c>
      <c r="J487" t="str">
        <f>TEXT(IF('B - PROJETOS E PROGRAMAS'!A490="","",'B - PROJETOS E PROGRAMAS'!AD490),"0,00")</f>
        <v/>
      </c>
      <c r="K487" t="str">
        <f>TEXT(IF('B - PROJETOS E PROGRAMAS'!A490="","",'B - PROJETOS E PROGRAMAS'!AE490),"0,00")</f>
        <v/>
      </c>
    </row>
    <row r="488" spans="1:11">
      <c r="A488" t="str">
        <f>IF(D488="","",IF('A - IDENTIFICAÇÃO'!$C$7="","",'A - IDENTIFICAÇÃO'!$C$7))</f>
        <v/>
      </c>
      <c r="B488" t="str">
        <f>IF(D488="","",IF('A - IDENTIFICAÇÃO'!$P$15="","",'A - IDENTIFICAÇÃO'!$P$15))</f>
        <v/>
      </c>
      <c r="C488" t="str">
        <f>IF(D488="","",TEXT(IF('A - IDENTIFICAÇÃO'!$C$2="","",'A - IDENTIFICAÇÃO'!$C$2),"0000"))</f>
        <v/>
      </c>
      <c r="D488" t="str">
        <f>IF('B - PROJETOS E PROGRAMAS'!A491="","",'B - PROJETOS E PROGRAMAS'!A491)</f>
        <v/>
      </c>
      <c r="E488" t="str">
        <f>TEXT(IF('B - PROJETOS E PROGRAMAS'!B491="","",'B - PROJETOS E PROGRAMAS'!B491),"DD/MM/AAAA")</f>
        <v/>
      </c>
      <c r="F488" t="str">
        <f>TEXT(IF('B - PROJETOS E PROGRAMAS'!C491="","",'B - PROJETOS E PROGRAMAS'!C491),"DD/MM/AAAA")</f>
        <v/>
      </c>
      <c r="G488" t="str">
        <f>IF(OR('B - PROJETOS E PROGRAMAS'!D491="SIM",'B - PROJETOS E PROGRAMAS'!D491="S"),"S",IF(OR('B - PROJETOS E PROGRAMAS'!D491="NÃO",'B - PROJETOS E PROGRAMAS'!D491="N"),"N",""))</f>
        <v/>
      </c>
      <c r="H488" t="str">
        <f>TEXT(IF('B - PROJETOS E PROGRAMAS'!A491="","",'B - PROJETOS E PROGRAMAS'!AB491),"0,00")</f>
        <v/>
      </c>
      <c r="I488" t="str">
        <f>TEXT(IF('B - PROJETOS E PROGRAMAS'!A491="","",'B - PROJETOS E PROGRAMAS'!AC491),"0,00")</f>
        <v/>
      </c>
      <c r="J488" t="str">
        <f>TEXT(IF('B - PROJETOS E PROGRAMAS'!A491="","",'B - PROJETOS E PROGRAMAS'!AD491),"0,00")</f>
        <v/>
      </c>
      <c r="K488" t="str">
        <f>TEXT(IF('B - PROJETOS E PROGRAMAS'!A491="","",'B - PROJETOS E PROGRAMAS'!AE491),"0,00")</f>
        <v/>
      </c>
    </row>
    <row r="489" spans="1:11">
      <c r="A489" t="str">
        <f>IF(D489="","",IF('A - IDENTIFICAÇÃO'!$C$7="","",'A - IDENTIFICAÇÃO'!$C$7))</f>
        <v/>
      </c>
      <c r="B489" t="str">
        <f>IF(D489="","",IF('A - IDENTIFICAÇÃO'!$P$15="","",'A - IDENTIFICAÇÃO'!$P$15))</f>
        <v/>
      </c>
      <c r="C489" t="str">
        <f>IF(D489="","",TEXT(IF('A - IDENTIFICAÇÃO'!$C$2="","",'A - IDENTIFICAÇÃO'!$C$2),"0000"))</f>
        <v/>
      </c>
      <c r="D489" t="str">
        <f>IF('B - PROJETOS E PROGRAMAS'!A492="","",'B - PROJETOS E PROGRAMAS'!A492)</f>
        <v/>
      </c>
      <c r="E489" t="str">
        <f>TEXT(IF('B - PROJETOS E PROGRAMAS'!B492="","",'B - PROJETOS E PROGRAMAS'!B492),"DD/MM/AAAA")</f>
        <v/>
      </c>
      <c r="F489" t="str">
        <f>TEXT(IF('B - PROJETOS E PROGRAMAS'!C492="","",'B - PROJETOS E PROGRAMAS'!C492),"DD/MM/AAAA")</f>
        <v/>
      </c>
      <c r="G489" t="str">
        <f>IF(OR('B - PROJETOS E PROGRAMAS'!D492="SIM",'B - PROJETOS E PROGRAMAS'!D492="S"),"S",IF(OR('B - PROJETOS E PROGRAMAS'!D492="NÃO",'B - PROJETOS E PROGRAMAS'!D492="N"),"N",""))</f>
        <v/>
      </c>
      <c r="H489" t="str">
        <f>TEXT(IF('B - PROJETOS E PROGRAMAS'!A492="","",'B - PROJETOS E PROGRAMAS'!AB492),"0,00")</f>
        <v/>
      </c>
      <c r="I489" t="str">
        <f>TEXT(IF('B - PROJETOS E PROGRAMAS'!A492="","",'B - PROJETOS E PROGRAMAS'!AC492),"0,00")</f>
        <v/>
      </c>
      <c r="J489" t="str">
        <f>TEXT(IF('B - PROJETOS E PROGRAMAS'!A492="","",'B - PROJETOS E PROGRAMAS'!AD492),"0,00")</f>
        <v/>
      </c>
      <c r="K489" t="str">
        <f>TEXT(IF('B - PROJETOS E PROGRAMAS'!A492="","",'B - PROJETOS E PROGRAMAS'!AE492),"0,00")</f>
        <v/>
      </c>
    </row>
    <row r="490" spans="1:11">
      <c r="A490" t="str">
        <f>IF(D490="","",IF('A - IDENTIFICAÇÃO'!$C$7="","",'A - IDENTIFICAÇÃO'!$C$7))</f>
        <v/>
      </c>
      <c r="B490" t="str">
        <f>IF(D490="","",IF('A - IDENTIFICAÇÃO'!$P$15="","",'A - IDENTIFICAÇÃO'!$P$15))</f>
        <v/>
      </c>
      <c r="C490" t="str">
        <f>IF(D490="","",TEXT(IF('A - IDENTIFICAÇÃO'!$C$2="","",'A - IDENTIFICAÇÃO'!$C$2),"0000"))</f>
        <v/>
      </c>
      <c r="D490" t="str">
        <f>IF('B - PROJETOS E PROGRAMAS'!A493="","",'B - PROJETOS E PROGRAMAS'!A493)</f>
        <v/>
      </c>
      <c r="E490" t="str">
        <f>TEXT(IF('B - PROJETOS E PROGRAMAS'!B493="","",'B - PROJETOS E PROGRAMAS'!B493),"DD/MM/AAAA")</f>
        <v/>
      </c>
      <c r="F490" t="str">
        <f>TEXT(IF('B - PROJETOS E PROGRAMAS'!C493="","",'B - PROJETOS E PROGRAMAS'!C493),"DD/MM/AAAA")</f>
        <v/>
      </c>
      <c r="G490" t="str">
        <f>IF(OR('B - PROJETOS E PROGRAMAS'!D493="SIM",'B - PROJETOS E PROGRAMAS'!D493="S"),"S",IF(OR('B - PROJETOS E PROGRAMAS'!D493="NÃO",'B - PROJETOS E PROGRAMAS'!D493="N"),"N",""))</f>
        <v/>
      </c>
      <c r="H490" t="str">
        <f>TEXT(IF('B - PROJETOS E PROGRAMAS'!A493="","",'B - PROJETOS E PROGRAMAS'!AB493),"0,00")</f>
        <v/>
      </c>
      <c r="I490" t="str">
        <f>TEXT(IF('B - PROJETOS E PROGRAMAS'!A493="","",'B - PROJETOS E PROGRAMAS'!AC493),"0,00")</f>
        <v/>
      </c>
      <c r="J490" t="str">
        <f>TEXT(IF('B - PROJETOS E PROGRAMAS'!A493="","",'B - PROJETOS E PROGRAMAS'!AD493),"0,00")</f>
        <v/>
      </c>
      <c r="K490" t="str">
        <f>TEXT(IF('B - PROJETOS E PROGRAMAS'!A493="","",'B - PROJETOS E PROGRAMAS'!AE493),"0,00")</f>
        <v/>
      </c>
    </row>
    <row r="491" spans="1:11">
      <c r="A491" t="str">
        <f>IF(D491="","",IF('A - IDENTIFICAÇÃO'!$C$7="","",'A - IDENTIFICAÇÃO'!$C$7))</f>
        <v/>
      </c>
      <c r="B491" t="str">
        <f>IF(D491="","",IF('A - IDENTIFICAÇÃO'!$P$15="","",'A - IDENTIFICAÇÃO'!$P$15))</f>
        <v/>
      </c>
      <c r="C491" t="str">
        <f>IF(D491="","",TEXT(IF('A - IDENTIFICAÇÃO'!$C$2="","",'A - IDENTIFICAÇÃO'!$C$2),"0000"))</f>
        <v/>
      </c>
      <c r="D491" t="str">
        <f>IF('B - PROJETOS E PROGRAMAS'!A494="","",'B - PROJETOS E PROGRAMAS'!A494)</f>
        <v/>
      </c>
      <c r="E491" t="str">
        <f>TEXT(IF('B - PROJETOS E PROGRAMAS'!B494="","",'B - PROJETOS E PROGRAMAS'!B494),"DD/MM/AAAA")</f>
        <v/>
      </c>
      <c r="F491" t="str">
        <f>TEXT(IF('B - PROJETOS E PROGRAMAS'!C494="","",'B - PROJETOS E PROGRAMAS'!C494),"DD/MM/AAAA")</f>
        <v/>
      </c>
      <c r="G491" t="str">
        <f>IF(OR('B - PROJETOS E PROGRAMAS'!D494="SIM",'B - PROJETOS E PROGRAMAS'!D494="S"),"S",IF(OR('B - PROJETOS E PROGRAMAS'!D494="NÃO",'B - PROJETOS E PROGRAMAS'!D494="N"),"N",""))</f>
        <v/>
      </c>
      <c r="H491" t="str">
        <f>TEXT(IF('B - PROJETOS E PROGRAMAS'!A494="","",'B - PROJETOS E PROGRAMAS'!AB494),"0,00")</f>
        <v/>
      </c>
      <c r="I491" t="str">
        <f>TEXT(IF('B - PROJETOS E PROGRAMAS'!A494="","",'B - PROJETOS E PROGRAMAS'!AC494),"0,00")</f>
        <v/>
      </c>
      <c r="J491" t="str">
        <f>TEXT(IF('B - PROJETOS E PROGRAMAS'!A494="","",'B - PROJETOS E PROGRAMAS'!AD494),"0,00")</f>
        <v/>
      </c>
      <c r="K491" t="str">
        <f>TEXT(IF('B - PROJETOS E PROGRAMAS'!A494="","",'B - PROJETOS E PROGRAMAS'!AE494),"0,00")</f>
        <v/>
      </c>
    </row>
    <row r="492" spans="1:11">
      <c r="A492" t="str">
        <f>IF(D492="","",IF('A - IDENTIFICAÇÃO'!$C$7="","",'A - IDENTIFICAÇÃO'!$C$7))</f>
        <v/>
      </c>
      <c r="B492" t="str">
        <f>IF(D492="","",IF('A - IDENTIFICAÇÃO'!$P$15="","",'A - IDENTIFICAÇÃO'!$P$15))</f>
        <v/>
      </c>
      <c r="C492" t="str">
        <f>IF(D492="","",TEXT(IF('A - IDENTIFICAÇÃO'!$C$2="","",'A - IDENTIFICAÇÃO'!$C$2),"0000"))</f>
        <v/>
      </c>
      <c r="D492" t="str">
        <f>IF('B - PROJETOS E PROGRAMAS'!A495="","",'B - PROJETOS E PROGRAMAS'!A495)</f>
        <v/>
      </c>
      <c r="E492" t="str">
        <f>TEXT(IF('B - PROJETOS E PROGRAMAS'!B495="","",'B - PROJETOS E PROGRAMAS'!B495),"DD/MM/AAAA")</f>
        <v/>
      </c>
      <c r="F492" t="str">
        <f>TEXT(IF('B - PROJETOS E PROGRAMAS'!C495="","",'B - PROJETOS E PROGRAMAS'!C495),"DD/MM/AAAA")</f>
        <v/>
      </c>
      <c r="G492" t="str">
        <f>IF(OR('B - PROJETOS E PROGRAMAS'!D495="SIM",'B - PROJETOS E PROGRAMAS'!D495="S"),"S",IF(OR('B - PROJETOS E PROGRAMAS'!D495="NÃO",'B - PROJETOS E PROGRAMAS'!D495="N"),"N",""))</f>
        <v/>
      </c>
      <c r="H492" t="str">
        <f>TEXT(IF('B - PROJETOS E PROGRAMAS'!A495="","",'B - PROJETOS E PROGRAMAS'!AB495),"0,00")</f>
        <v/>
      </c>
      <c r="I492" t="str">
        <f>TEXT(IF('B - PROJETOS E PROGRAMAS'!A495="","",'B - PROJETOS E PROGRAMAS'!AC495),"0,00")</f>
        <v/>
      </c>
      <c r="J492" t="str">
        <f>TEXT(IF('B - PROJETOS E PROGRAMAS'!A495="","",'B - PROJETOS E PROGRAMAS'!AD495),"0,00")</f>
        <v/>
      </c>
      <c r="K492" t="str">
        <f>TEXT(IF('B - PROJETOS E PROGRAMAS'!A495="","",'B - PROJETOS E PROGRAMAS'!AE495),"0,00")</f>
        <v/>
      </c>
    </row>
    <row r="493" spans="1:11">
      <c r="A493" t="str">
        <f>IF(D493="","",IF('A - IDENTIFICAÇÃO'!$C$7="","",'A - IDENTIFICAÇÃO'!$C$7))</f>
        <v/>
      </c>
      <c r="B493" t="str">
        <f>IF(D493="","",IF('A - IDENTIFICAÇÃO'!$P$15="","",'A - IDENTIFICAÇÃO'!$P$15))</f>
        <v/>
      </c>
      <c r="C493" t="str">
        <f>IF(D493="","",TEXT(IF('A - IDENTIFICAÇÃO'!$C$2="","",'A - IDENTIFICAÇÃO'!$C$2),"0000"))</f>
        <v/>
      </c>
      <c r="D493" t="str">
        <f>IF('B - PROJETOS E PROGRAMAS'!A496="","",'B - PROJETOS E PROGRAMAS'!A496)</f>
        <v/>
      </c>
      <c r="E493" t="str">
        <f>TEXT(IF('B - PROJETOS E PROGRAMAS'!B496="","",'B - PROJETOS E PROGRAMAS'!B496),"DD/MM/AAAA")</f>
        <v/>
      </c>
      <c r="F493" t="str">
        <f>TEXT(IF('B - PROJETOS E PROGRAMAS'!C496="","",'B - PROJETOS E PROGRAMAS'!C496),"DD/MM/AAAA")</f>
        <v/>
      </c>
      <c r="G493" t="str">
        <f>IF(OR('B - PROJETOS E PROGRAMAS'!D496="SIM",'B - PROJETOS E PROGRAMAS'!D496="S"),"S",IF(OR('B - PROJETOS E PROGRAMAS'!D496="NÃO",'B - PROJETOS E PROGRAMAS'!D496="N"),"N",""))</f>
        <v/>
      </c>
      <c r="H493" t="str">
        <f>TEXT(IF('B - PROJETOS E PROGRAMAS'!A496="","",'B - PROJETOS E PROGRAMAS'!AB496),"0,00")</f>
        <v/>
      </c>
      <c r="I493" t="str">
        <f>TEXT(IF('B - PROJETOS E PROGRAMAS'!A496="","",'B - PROJETOS E PROGRAMAS'!AC496),"0,00")</f>
        <v/>
      </c>
      <c r="J493" t="str">
        <f>TEXT(IF('B - PROJETOS E PROGRAMAS'!A496="","",'B - PROJETOS E PROGRAMAS'!AD496),"0,00")</f>
        <v/>
      </c>
      <c r="K493" t="str">
        <f>TEXT(IF('B - PROJETOS E PROGRAMAS'!A496="","",'B - PROJETOS E PROGRAMAS'!AE496),"0,00")</f>
        <v/>
      </c>
    </row>
    <row r="494" spans="1:11">
      <c r="A494" t="str">
        <f>IF(D494="","",IF('A - IDENTIFICAÇÃO'!$C$7="","",'A - IDENTIFICAÇÃO'!$C$7))</f>
        <v/>
      </c>
      <c r="B494" t="str">
        <f>IF(D494="","",IF('A - IDENTIFICAÇÃO'!$P$15="","",'A - IDENTIFICAÇÃO'!$P$15))</f>
        <v/>
      </c>
      <c r="C494" t="str">
        <f>IF(D494="","",TEXT(IF('A - IDENTIFICAÇÃO'!$C$2="","",'A - IDENTIFICAÇÃO'!$C$2),"0000"))</f>
        <v/>
      </c>
      <c r="D494" t="str">
        <f>IF('B - PROJETOS E PROGRAMAS'!A497="","",'B - PROJETOS E PROGRAMAS'!A497)</f>
        <v/>
      </c>
      <c r="E494" t="str">
        <f>TEXT(IF('B - PROJETOS E PROGRAMAS'!B497="","",'B - PROJETOS E PROGRAMAS'!B497),"DD/MM/AAAA")</f>
        <v/>
      </c>
      <c r="F494" t="str">
        <f>TEXT(IF('B - PROJETOS E PROGRAMAS'!C497="","",'B - PROJETOS E PROGRAMAS'!C497),"DD/MM/AAAA")</f>
        <v/>
      </c>
      <c r="G494" t="str">
        <f>IF(OR('B - PROJETOS E PROGRAMAS'!D497="SIM",'B - PROJETOS E PROGRAMAS'!D497="S"),"S",IF(OR('B - PROJETOS E PROGRAMAS'!D497="NÃO",'B - PROJETOS E PROGRAMAS'!D497="N"),"N",""))</f>
        <v/>
      </c>
      <c r="H494" t="str">
        <f>TEXT(IF('B - PROJETOS E PROGRAMAS'!A497="","",'B - PROJETOS E PROGRAMAS'!AB497),"0,00")</f>
        <v/>
      </c>
      <c r="I494" t="str">
        <f>TEXT(IF('B - PROJETOS E PROGRAMAS'!A497="","",'B - PROJETOS E PROGRAMAS'!AC497),"0,00")</f>
        <v/>
      </c>
      <c r="J494" t="str">
        <f>TEXT(IF('B - PROJETOS E PROGRAMAS'!A497="","",'B - PROJETOS E PROGRAMAS'!AD497),"0,00")</f>
        <v/>
      </c>
      <c r="K494" t="str">
        <f>TEXT(IF('B - PROJETOS E PROGRAMAS'!A497="","",'B - PROJETOS E PROGRAMAS'!AE497),"0,00")</f>
        <v/>
      </c>
    </row>
    <row r="495" spans="1:11">
      <c r="A495" t="str">
        <f>IF(D495="","",IF('A - IDENTIFICAÇÃO'!$C$7="","",'A - IDENTIFICAÇÃO'!$C$7))</f>
        <v/>
      </c>
      <c r="B495" t="str">
        <f>IF(D495="","",IF('A - IDENTIFICAÇÃO'!$P$15="","",'A - IDENTIFICAÇÃO'!$P$15))</f>
        <v/>
      </c>
      <c r="C495" t="str">
        <f>IF(D495="","",TEXT(IF('A - IDENTIFICAÇÃO'!$C$2="","",'A - IDENTIFICAÇÃO'!$C$2),"0000"))</f>
        <v/>
      </c>
      <c r="D495" t="str">
        <f>IF('B - PROJETOS E PROGRAMAS'!A498="","",'B - PROJETOS E PROGRAMAS'!A498)</f>
        <v/>
      </c>
      <c r="E495" t="str">
        <f>TEXT(IF('B - PROJETOS E PROGRAMAS'!B498="","",'B - PROJETOS E PROGRAMAS'!B498),"DD/MM/AAAA")</f>
        <v/>
      </c>
      <c r="F495" t="str">
        <f>TEXT(IF('B - PROJETOS E PROGRAMAS'!C498="","",'B - PROJETOS E PROGRAMAS'!C498),"DD/MM/AAAA")</f>
        <v/>
      </c>
      <c r="G495" t="str">
        <f>IF(OR('B - PROJETOS E PROGRAMAS'!D498="SIM",'B - PROJETOS E PROGRAMAS'!D498="S"),"S",IF(OR('B - PROJETOS E PROGRAMAS'!D498="NÃO",'B - PROJETOS E PROGRAMAS'!D498="N"),"N",""))</f>
        <v/>
      </c>
      <c r="H495" t="str">
        <f>TEXT(IF('B - PROJETOS E PROGRAMAS'!A498="","",'B - PROJETOS E PROGRAMAS'!AB498),"0,00")</f>
        <v/>
      </c>
      <c r="I495" t="str">
        <f>TEXT(IF('B - PROJETOS E PROGRAMAS'!A498="","",'B - PROJETOS E PROGRAMAS'!AC498),"0,00")</f>
        <v/>
      </c>
      <c r="J495" t="str">
        <f>TEXT(IF('B - PROJETOS E PROGRAMAS'!A498="","",'B - PROJETOS E PROGRAMAS'!AD498),"0,00")</f>
        <v/>
      </c>
      <c r="K495" t="str">
        <f>TEXT(IF('B - PROJETOS E PROGRAMAS'!A498="","",'B - PROJETOS E PROGRAMAS'!AE498),"0,00")</f>
        <v/>
      </c>
    </row>
    <row r="496" spans="1:11">
      <c r="A496" t="str">
        <f>IF(D496="","",IF('A - IDENTIFICAÇÃO'!$C$7="","",'A - IDENTIFICAÇÃO'!$C$7))</f>
        <v/>
      </c>
      <c r="B496" t="str">
        <f>IF(D496="","",IF('A - IDENTIFICAÇÃO'!$P$15="","",'A - IDENTIFICAÇÃO'!$P$15))</f>
        <v/>
      </c>
      <c r="C496" t="str">
        <f>IF(D496="","",TEXT(IF('A - IDENTIFICAÇÃO'!$C$2="","",'A - IDENTIFICAÇÃO'!$C$2),"0000"))</f>
        <v/>
      </c>
      <c r="D496" t="str">
        <f>IF('B - PROJETOS E PROGRAMAS'!A499="","",'B - PROJETOS E PROGRAMAS'!A499)</f>
        <v/>
      </c>
      <c r="E496" t="str">
        <f>TEXT(IF('B - PROJETOS E PROGRAMAS'!B499="","",'B - PROJETOS E PROGRAMAS'!B499),"DD/MM/AAAA")</f>
        <v/>
      </c>
      <c r="F496" t="str">
        <f>TEXT(IF('B - PROJETOS E PROGRAMAS'!C499="","",'B - PROJETOS E PROGRAMAS'!C499),"DD/MM/AAAA")</f>
        <v/>
      </c>
      <c r="G496" t="str">
        <f>IF(OR('B - PROJETOS E PROGRAMAS'!D499="SIM",'B - PROJETOS E PROGRAMAS'!D499="S"),"S",IF(OR('B - PROJETOS E PROGRAMAS'!D499="NÃO",'B - PROJETOS E PROGRAMAS'!D499="N"),"N",""))</f>
        <v/>
      </c>
      <c r="H496" t="str">
        <f>TEXT(IF('B - PROJETOS E PROGRAMAS'!A499="","",'B - PROJETOS E PROGRAMAS'!AB499),"0,00")</f>
        <v/>
      </c>
      <c r="I496" t="str">
        <f>TEXT(IF('B - PROJETOS E PROGRAMAS'!A499="","",'B - PROJETOS E PROGRAMAS'!AC499),"0,00")</f>
        <v/>
      </c>
      <c r="J496" t="str">
        <f>TEXT(IF('B - PROJETOS E PROGRAMAS'!A499="","",'B - PROJETOS E PROGRAMAS'!AD499),"0,00")</f>
        <v/>
      </c>
      <c r="K496" t="str">
        <f>TEXT(IF('B - PROJETOS E PROGRAMAS'!A499="","",'B - PROJETOS E PROGRAMAS'!AE499),"0,00")</f>
        <v/>
      </c>
    </row>
    <row r="497" spans="1:11">
      <c r="A497" t="str">
        <f>IF(D497="","",IF('A - IDENTIFICAÇÃO'!$C$7="","",'A - IDENTIFICAÇÃO'!$C$7))</f>
        <v/>
      </c>
      <c r="B497" t="str">
        <f>IF(D497="","",IF('A - IDENTIFICAÇÃO'!$P$15="","",'A - IDENTIFICAÇÃO'!$P$15))</f>
        <v/>
      </c>
      <c r="C497" t="str">
        <f>IF(D497="","",TEXT(IF('A - IDENTIFICAÇÃO'!$C$2="","",'A - IDENTIFICAÇÃO'!$C$2),"0000"))</f>
        <v/>
      </c>
      <c r="D497" t="str">
        <f>IF('B - PROJETOS E PROGRAMAS'!A500="","",'B - PROJETOS E PROGRAMAS'!A500)</f>
        <v/>
      </c>
      <c r="E497" t="str">
        <f>TEXT(IF('B - PROJETOS E PROGRAMAS'!B500="","",'B - PROJETOS E PROGRAMAS'!B500),"DD/MM/AAAA")</f>
        <v/>
      </c>
      <c r="F497" t="str">
        <f>TEXT(IF('B - PROJETOS E PROGRAMAS'!C500="","",'B - PROJETOS E PROGRAMAS'!C500),"DD/MM/AAAA")</f>
        <v/>
      </c>
      <c r="G497" t="str">
        <f>IF(OR('B - PROJETOS E PROGRAMAS'!D500="SIM",'B - PROJETOS E PROGRAMAS'!D500="S"),"S",IF(OR('B - PROJETOS E PROGRAMAS'!D500="NÃO",'B - PROJETOS E PROGRAMAS'!D500="N"),"N",""))</f>
        <v/>
      </c>
      <c r="H497" t="str">
        <f>TEXT(IF('B - PROJETOS E PROGRAMAS'!A500="","",'B - PROJETOS E PROGRAMAS'!AB500),"0,00")</f>
        <v/>
      </c>
      <c r="I497" t="str">
        <f>TEXT(IF('B - PROJETOS E PROGRAMAS'!A500="","",'B - PROJETOS E PROGRAMAS'!AC500),"0,00")</f>
        <v/>
      </c>
      <c r="J497" t="str">
        <f>TEXT(IF('B - PROJETOS E PROGRAMAS'!A500="","",'B - PROJETOS E PROGRAMAS'!AD500),"0,00")</f>
        <v/>
      </c>
      <c r="K497" t="str">
        <f>TEXT(IF('B - PROJETOS E PROGRAMAS'!A500="","",'B - PROJETOS E PROGRAMAS'!AE500),"0,00")</f>
        <v/>
      </c>
    </row>
    <row r="498" spans="1:11">
      <c r="A498" t="str">
        <f>IF(D498="","",IF('A - IDENTIFICAÇÃO'!$C$7="","",'A - IDENTIFICAÇÃO'!$C$7))</f>
        <v/>
      </c>
      <c r="B498" t="str">
        <f>IF(D498="","",IF('A - IDENTIFICAÇÃO'!$P$15="","",'A - IDENTIFICAÇÃO'!$P$15))</f>
        <v/>
      </c>
      <c r="C498" t="str">
        <f>IF(D498="","",TEXT(IF('A - IDENTIFICAÇÃO'!$C$2="","",'A - IDENTIFICAÇÃO'!$C$2),"0000"))</f>
        <v/>
      </c>
      <c r="D498" t="str">
        <f>IF('B - PROJETOS E PROGRAMAS'!A501="","",'B - PROJETOS E PROGRAMAS'!A501)</f>
        <v/>
      </c>
      <c r="E498" t="str">
        <f>TEXT(IF('B - PROJETOS E PROGRAMAS'!B501="","",'B - PROJETOS E PROGRAMAS'!B501),"DD/MM/AAAA")</f>
        <v/>
      </c>
      <c r="F498" t="str">
        <f>TEXT(IF('B - PROJETOS E PROGRAMAS'!C501="","",'B - PROJETOS E PROGRAMAS'!C501),"DD/MM/AAAA")</f>
        <v/>
      </c>
      <c r="G498" t="str">
        <f>IF(OR('B - PROJETOS E PROGRAMAS'!D501="SIM",'B - PROJETOS E PROGRAMAS'!D501="S"),"S",IF(OR('B - PROJETOS E PROGRAMAS'!D501="NÃO",'B - PROJETOS E PROGRAMAS'!D501="N"),"N",""))</f>
        <v/>
      </c>
      <c r="H498" t="str">
        <f>TEXT(IF('B - PROJETOS E PROGRAMAS'!A501="","",'B - PROJETOS E PROGRAMAS'!AB501),"0,00")</f>
        <v/>
      </c>
      <c r="I498" t="str">
        <f>TEXT(IF('B - PROJETOS E PROGRAMAS'!A501="","",'B - PROJETOS E PROGRAMAS'!AC501),"0,00")</f>
        <v/>
      </c>
      <c r="J498" t="str">
        <f>TEXT(IF('B - PROJETOS E PROGRAMAS'!A501="","",'B - PROJETOS E PROGRAMAS'!AD501),"0,00")</f>
        <v/>
      </c>
      <c r="K498" t="str">
        <f>TEXT(IF('B - PROJETOS E PROGRAMAS'!A501="","",'B - PROJETOS E PROGRAMAS'!AE501),"0,00")</f>
        <v/>
      </c>
    </row>
    <row r="499" spans="1:11">
      <c r="A499" t="str">
        <f>IF(D499="","",IF('A - IDENTIFICAÇÃO'!$C$7="","",'A - IDENTIFICAÇÃO'!$C$7))</f>
        <v/>
      </c>
      <c r="B499" t="str">
        <f>IF(D499="","",IF('A - IDENTIFICAÇÃO'!$P$15="","",'A - IDENTIFICAÇÃO'!$P$15))</f>
        <v/>
      </c>
      <c r="C499" t="str">
        <f>IF(D499="","",TEXT(IF('A - IDENTIFICAÇÃO'!$C$2="","",'A - IDENTIFICAÇÃO'!$C$2),"0000"))</f>
        <v/>
      </c>
      <c r="D499" t="str">
        <f>IF('B - PROJETOS E PROGRAMAS'!A502="","",'B - PROJETOS E PROGRAMAS'!A502)</f>
        <v/>
      </c>
      <c r="E499" t="str">
        <f>TEXT(IF('B - PROJETOS E PROGRAMAS'!B502="","",'B - PROJETOS E PROGRAMAS'!B502),"DD/MM/AAAA")</f>
        <v/>
      </c>
      <c r="F499" t="str">
        <f>TEXT(IF('B - PROJETOS E PROGRAMAS'!C502="","",'B - PROJETOS E PROGRAMAS'!C502),"DD/MM/AAAA")</f>
        <v/>
      </c>
      <c r="G499" t="str">
        <f>IF(OR('B - PROJETOS E PROGRAMAS'!D502="SIM",'B - PROJETOS E PROGRAMAS'!D502="S"),"S",IF(OR('B - PROJETOS E PROGRAMAS'!D502="NÃO",'B - PROJETOS E PROGRAMAS'!D502="N"),"N",""))</f>
        <v/>
      </c>
      <c r="H499" t="str">
        <f>TEXT(IF('B - PROJETOS E PROGRAMAS'!A502="","",'B - PROJETOS E PROGRAMAS'!AB502),"0,00")</f>
        <v/>
      </c>
      <c r="I499" t="str">
        <f>TEXT(IF('B - PROJETOS E PROGRAMAS'!A502="","",'B - PROJETOS E PROGRAMAS'!AC502),"0,00")</f>
        <v/>
      </c>
      <c r="J499" t="str">
        <f>TEXT(IF('B - PROJETOS E PROGRAMAS'!A502="","",'B - PROJETOS E PROGRAMAS'!AD502),"0,00")</f>
        <v/>
      </c>
      <c r="K499" t="str">
        <f>TEXT(IF('B - PROJETOS E PROGRAMAS'!A502="","",'B - PROJETOS E PROGRAMAS'!AE502),"0,00")</f>
        <v/>
      </c>
    </row>
    <row r="500" spans="1:11">
      <c r="A500" t="str">
        <f>IF(D500="","",IF('A - IDENTIFICAÇÃO'!$C$7="","",'A - IDENTIFICAÇÃO'!$C$7))</f>
        <v/>
      </c>
      <c r="B500" t="str">
        <f>IF(D500="","",IF('A - IDENTIFICAÇÃO'!$P$15="","",'A - IDENTIFICAÇÃO'!$P$15))</f>
        <v/>
      </c>
      <c r="C500" t="str">
        <f>IF(D500="","",TEXT(IF('A - IDENTIFICAÇÃO'!$C$2="","",'A - IDENTIFICAÇÃO'!$C$2),"0000"))</f>
        <v/>
      </c>
      <c r="D500" t="str">
        <f>IF('B - PROJETOS E PROGRAMAS'!A503="","",'B - PROJETOS E PROGRAMAS'!A503)</f>
        <v/>
      </c>
      <c r="E500" t="str">
        <f>TEXT(IF('B - PROJETOS E PROGRAMAS'!B503="","",'B - PROJETOS E PROGRAMAS'!B503),"DD/MM/AAAA")</f>
        <v/>
      </c>
      <c r="F500" t="str">
        <f>TEXT(IF('B - PROJETOS E PROGRAMAS'!C503="","",'B - PROJETOS E PROGRAMAS'!C503),"DD/MM/AAAA")</f>
        <v/>
      </c>
      <c r="G500" t="str">
        <f>IF(OR('B - PROJETOS E PROGRAMAS'!D503="SIM",'B - PROJETOS E PROGRAMAS'!D503="S"),"S",IF(OR('B - PROJETOS E PROGRAMAS'!D503="NÃO",'B - PROJETOS E PROGRAMAS'!D503="N"),"N",""))</f>
        <v/>
      </c>
      <c r="H500" t="str">
        <f>TEXT(IF('B - PROJETOS E PROGRAMAS'!A503="","",'B - PROJETOS E PROGRAMAS'!AB503),"0,00")</f>
        <v/>
      </c>
      <c r="I500" t="str">
        <f>TEXT(IF('B - PROJETOS E PROGRAMAS'!A503="","",'B - PROJETOS E PROGRAMAS'!AC503),"0,00")</f>
        <v/>
      </c>
      <c r="J500" t="str">
        <f>TEXT(IF('B - PROJETOS E PROGRAMAS'!A503="","",'B - PROJETOS E PROGRAMAS'!AD503),"0,00")</f>
        <v/>
      </c>
      <c r="K500" t="str">
        <f>TEXT(IF('B - PROJETOS E PROGRAMAS'!A503="","",'B - PROJETOS E PROGRAMAS'!AE503),"0,00")</f>
        <v/>
      </c>
    </row>
    <row r="501" spans="1:11">
      <c r="A501" t="str">
        <f>IF(D501="","",IF('A - IDENTIFICAÇÃO'!$C$7="","",'A - IDENTIFICAÇÃO'!$C$7))</f>
        <v/>
      </c>
      <c r="B501" t="str">
        <f>IF(D501="","",IF('A - IDENTIFICAÇÃO'!$P$15="","",'A - IDENTIFICAÇÃO'!$P$15))</f>
        <v/>
      </c>
      <c r="C501" t="str">
        <f>IF(D501="","",TEXT(IF('A - IDENTIFICAÇÃO'!$C$2="","",'A - IDENTIFICAÇÃO'!$C$2),"0000"))</f>
        <v/>
      </c>
      <c r="D501" t="str">
        <f>IF('B - PROJETOS E PROGRAMAS'!A504="","",'B - PROJETOS E PROGRAMAS'!A504)</f>
        <v/>
      </c>
      <c r="E501" t="str">
        <f>TEXT(IF('B - PROJETOS E PROGRAMAS'!B504="","",'B - PROJETOS E PROGRAMAS'!B504),"DD/MM/AAAA")</f>
        <v/>
      </c>
      <c r="F501" t="str">
        <f>TEXT(IF('B - PROJETOS E PROGRAMAS'!C504="","",'B - PROJETOS E PROGRAMAS'!C504),"DD/MM/AAAA")</f>
        <v/>
      </c>
      <c r="G501" t="str">
        <f>IF(OR('B - PROJETOS E PROGRAMAS'!D504="SIM",'B - PROJETOS E PROGRAMAS'!D504="S"),"S",IF(OR('B - PROJETOS E PROGRAMAS'!D504="NÃO",'B - PROJETOS E PROGRAMAS'!D504="N"),"N",""))</f>
        <v/>
      </c>
      <c r="H501" t="str">
        <f>TEXT(IF('B - PROJETOS E PROGRAMAS'!A504="","",'B - PROJETOS E PROGRAMAS'!AB504),"0,00")</f>
        <v/>
      </c>
      <c r="I501" t="str">
        <f>TEXT(IF('B - PROJETOS E PROGRAMAS'!A504="","",'B - PROJETOS E PROGRAMAS'!AC504),"0,00")</f>
        <v/>
      </c>
      <c r="J501" t="str">
        <f>TEXT(IF('B - PROJETOS E PROGRAMAS'!A504="","",'B - PROJETOS E PROGRAMAS'!AD504),"0,00")</f>
        <v/>
      </c>
      <c r="K501" t="str">
        <f>TEXT(IF('B - PROJETOS E PROGRAMAS'!A504="","",'B - PROJETOS E PROGRAMAS'!AE504),"0,00")</f>
        <v/>
      </c>
    </row>
    <row r="502" spans="1:11">
      <c r="A502" t="str">
        <f>IF(D502="","",IF('A - IDENTIFICAÇÃO'!$C$7="","",'A - IDENTIFICAÇÃO'!$C$7))</f>
        <v/>
      </c>
      <c r="B502" t="str">
        <f>IF(D502="","",IF('A - IDENTIFICAÇÃO'!$P$15="","",'A - IDENTIFICAÇÃO'!$P$15))</f>
        <v/>
      </c>
      <c r="C502" t="str">
        <f>IF(D502="","",TEXT(IF('A - IDENTIFICAÇÃO'!$C$2="","",'A - IDENTIFICAÇÃO'!$C$2),"0000"))</f>
        <v/>
      </c>
      <c r="D502" t="str">
        <f>IF('B - PROJETOS E PROGRAMAS'!A505="","",'B - PROJETOS E PROGRAMAS'!A505)</f>
        <v/>
      </c>
      <c r="E502" t="str">
        <f>TEXT(IF('B - PROJETOS E PROGRAMAS'!B505="","",'B - PROJETOS E PROGRAMAS'!B505),"DD/MM/AAAA")</f>
        <v/>
      </c>
      <c r="F502" t="str">
        <f>TEXT(IF('B - PROJETOS E PROGRAMAS'!C505="","",'B - PROJETOS E PROGRAMAS'!C505),"DD/MM/AAAA")</f>
        <v/>
      </c>
      <c r="G502" t="str">
        <f>IF(OR('B - PROJETOS E PROGRAMAS'!D505="SIM",'B - PROJETOS E PROGRAMAS'!D505="S"),"S",IF(OR('B - PROJETOS E PROGRAMAS'!D505="NÃO",'B - PROJETOS E PROGRAMAS'!D505="N"),"N",""))</f>
        <v/>
      </c>
      <c r="H502" t="str">
        <f>TEXT(IF('B - PROJETOS E PROGRAMAS'!A505="","",'B - PROJETOS E PROGRAMAS'!AB505),"0,00")</f>
        <v/>
      </c>
      <c r="I502" t="str">
        <f>TEXT(IF('B - PROJETOS E PROGRAMAS'!A505="","",'B - PROJETOS E PROGRAMAS'!AC505),"0,00")</f>
        <v/>
      </c>
      <c r="J502" t="str">
        <f>TEXT(IF('B - PROJETOS E PROGRAMAS'!A505="","",'B - PROJETOS E PROGRAMAS'!AD505),"0,00")</f>
        <v/>
      </c>
      <c r="K502" t="str">
        <f>TEXT(IF('B - PROJETOS E PROGRAMAS'!A505="","",'B - PROJETOS E PROGRAMAS'!AE505),"0,00")</f>
        <v/>
      </c>
    </row>
    <row r="503" spans="1:11">
      <c r="A503" t="str">
        <f>IF(D503="","",IF('A - IDENTIFICAÇÃO'!$C$7="","",'A - IDENTIFICAÇÃO'!$C$7))</f>
        <v/>
      </c>
      <c r="B503" t="str">
        <f>IF(D503="","",IF('A - IDENTIFICAÇÃO'!$P$15="","",'A - IDENTIFICAÇÃO'!$P$15))</f>
        <v/>
      </c>
      <c r="C503" t="str">
        <f>IF(D503="","",TEXT(IF('A - IDENTIFICAÇÃO'!$C$2="","",'A - IDENTIFICAÇÃO'!$C$2),"0000"))</f>
        <v/>
      </c>
      <c r="D503" t="str">
        <f>IF('B - PROJETOS E PROGRAMAS'!A506="","",'B - PROJETOS E PROGRAMAS'!A506)</f>
        <v/>
      </c>
      <c r="E503" t="str">
        <f>TEXT(IF('B - PROJETOS E PROGRAMAS'!B506="","",'B - PROJETOS E PROGRAMAS'!B506),"DD/MM/AAAA")</f>
        <v/>
      </c>
      <c r="F503" t="str">
        <f>TEXT(IF('B - PROJETOS E PROGRAMAS'!C506="","",'B - PROJETOS E PROGRAMAS'!C506),"DD/MM/AAAA")</f>
        <v/>
      </c>
      <c r="G503" t="str">
        <f>IF(OR('B - PROJETOS E PROGRAMAS'!D506="SIM",'B - PROJETOS E PROGRAMAS'!D506="S"),"S",IF(OR('B - PROJETOS E PROGRAMAS'!D506="NÃO",'B - PROJETOS E PROGRAMAS'!D506="N"),"N",""))</f>
        <v/>
      </c>
      <c r="H503" t="str">
        <f>TEXT(IF('B - PROJETOS E PROGRAMAS'!A506="","",'B - PROJETOS E PROGRAMAS'!AB506),"0,00")</f>
        <v/>
      </c>
      <c r="I503" t="str">
        <f>TEXT(IF('B - PROJETOS E PROGRAMAS'!A506="","",'B - PROJETOS E PROGRAMAS'!AC506),"0,00")</f>
        <v/>
      </c>
      <c r="J503" t="str">
        <f>TEXT(IF('B - PROJETOS E PROGRAMAS'!A506="","",'B - PROJETOS E PROGRAMAS'!AD506),"0,00")</f>
        <v/>
      </c>
      <c r="K503" t="str">
        <f>TEXT(IF('B - PROJETOS E PROGRAMAS'!A506="","",'B - PROJETOS E PROGRAMAS'!AE506),"0,00")</f>
        <v/>
      </c>
    </row>
    <row r="504" spans="1:11">
      <c r="A504" t="str">
        <f>IF(D504="","",IF('A - IDENTIFICAÇÃO'!$C$7="","",'A - IDENTIFICAÇÃO'!$C$7))</f>
        <v/>
      </c>
      <c r="B504" t="str">
        <f>IF(D504="","",IF('A - IDENTIFICAÇÃO'!$P$15="","",'A - IDENTIFICAÇÃO'!$P$15))</f>
        <v/>
      </c>
      <c r="C504" t="str">
        <f>IF(D504="","",TEXT(IF('A - IDENTIFICAÇÃO'!$C$2="","",'A - IDENTIFICAÇÃO'!$C$2),"0000"))</f>
        <v/>
      </c>
      <c r="D504" t="str">
        <f>IF('B - PROJETOS E PROGRAMAS'!A507="","",'B - PROJETOS E PROGRAMAS'!A507)</f>
        <v/>
      </c>
      <c r="E504" t="str">
        <f>TEXT(IF('B - PROJETOS E PROGRAMAS'!B507="","",'B - PROJETOS E PROGRAMAS'!B507),"DD/MM/AAAA")</f>
        <v/>
      </c>
      <c r="F504" t="str">
        <f>TEXT(IF('B - PROJETOS E PROGRAMAS'!C507="","",'B - PROJETOS E PROGRAMAS'!C507),"DD/MM/AAAA")</f>
        <v/>
      </c>
      <c r="G504" t="str">
        <f>IF(OR('B - PROJETOS E PROGRAMAS'!D507="SIM",'B - PROJETOS E PROGRAMAS'!D507="S"),"S",IF(OR('B - PROJETOS E PROGRAMAS'!D507="NÃO",'B - PROJETOS E PROGRAMAS'!D507="N"),"N",""))</f>
        <v/>
      </c>
      <c r="H504" t="str">
        <f>TEXT(IF('B - PROJETOS E PROGRAMAS'!A507="","",'B - PROJETOS E PROGRAMAS'!AB507),"0,00")</f>
        <v/>
      </c>
      <c r="I504" t="str">
        <f>TEXT(IF('B - PROJETOS E PROGRAMAS'!A507="","",'B - PROJETOS E PROGRAMAS'!AC507),"0,00")</f>
        <v/>
      </c>
      <c r="J504" t="str">
        <f>TEXT(IF('B - PROJETOS E PROGRAMAS'!A507="","",'B - PROJETOS E PROGRAMAS'!AD507),"0,00")</f>
        <v/>
      </c>
      <c r="K504" t="str">
        <f>TEXT(IF('B - PROJETOS E PROGRAMAS'!A507="","",'B - PROJETOS E PROGRAMAS'!AE507),"0,00")</f>
        <v/>
      </c>
    </row>
    <row r="505" spans="1:11">
      <c r="A505" t="str">
        <f>IF(D505="","",IF('A - IDENTIFICAÇÃO'!$C$7="","",'A - IDENTIFICAÇÃO'!$C$7))</f>
        <v/>
      </c>
      <c r="B505" t="str">
        <f>IF(D505="","",IF('A - IDENTIFICAÇÃO'!$P$15="","",'A - IDENTIFICAÇÃO'!$P$15))</f>
        <v/>
      </c>
      <c r="C505" t="str">
        <f>IF(D505="","",TEXT(IF('A - IDENTIFICAÇÃO'!$C$2="","",'A - IDENTIFICAÇÃO'!$C$2),"0000"))</f>
        <v/>
      </c>
      <c r="D505" t="str">
        <f>IF('B - PROJETOS E PROGRAMAS'!A508="","",'B - PROJETOS E PROGRAMAS'!A508)</f>
        <v/>
      </c>
      <c r="E505" t="str">
        <f>TEXT(IF('B - PROJETOS E PROGRAMAS'!B508="","",'B - PROJETOS E PROGRAMAS'!B508),"DD/MM/AAAA")</f>
        <v/>
      </c>
      <c r="F505" t="str">
        <f>TEXT(IF('B - PROJETOS E PROGRAMAS'!C508="","",'B - PROJETOS E PROGRAMAS'!C508),"DD/MM/AAAA")</f>
        <v/>
      </c>
      <c r="G505" t="str">
        <f>IF(OR('B - PROJETOS E PROGRAMAS'!D508="SIM",'B - PROJETOS E PROGRAMAS'!D508="S"),"S",IF(OR('B - PROJETOS E PROGRAMAS'!D508="NÃO",'B - PROJETOS E PROGRAMAS'!D508="N"),"N",""))</f>
        <v/>
      </c>
      <c r="H505" t="str">
        <f>TEXT(IF('B - PROJETOS E PROGRAMAS'!A508="","",'B - PROJETOS E PROGRAMAS'!AB508),"0,00")</f>
        <v/>
      </c>
      <c r="I505" t="str">
        <f>TEXT(IF('B - PROJETOS E PROGRAMAS'!A508="","",'B - PROJETOS E PROGRAMAS'!AC508),"0,00")</f>
        <v/>
      </c>
      <c r="J505" t="str">
        <f>TEXT(IF('B - PROJETOS E PROGRAMAS'!A508="","",'B - PROJETOS E PROGRAMAS'!AD508),"0,00")</f>
        <v/>
      </c>
      <c r="K505" t="str">
        <f>TEXT(IF('B - PROJETOS E PROGRAMAS'!A508="","",'B - PROJETOS E PROGRAMAS'!AE508),"0,00")</f>
        <v/>
      </c>
    </row>
    <row r="506" spans="1:11">
      <c r="A506" t="str">
        <f>IF(D506="","",IF('A - IDENTIFICAÇÃO'!$C$7="","",'A - IDENTIFICAÇÃO'!$C$7))</f>
        <v/>
      </c>
      <c r="B506" t="str">
        <f>IF(D506="","",IF('A - IDENTIFICAÇÃO'!$P$15="","",'A - IDENTIFICAÇÃO'!$P$15))</f>
        <v/>
      </c>
      <c r="C506" t="str">
        <f>IF(D506="","",TEXT(IF('A - IDENTIFICAÇÃO'!$C$2="","",'A - IDENTIFICAÇÃO'!$C$2),"0000"))</f>
        <v/>
      </c>
      <c r="D506" t="str">
        <f>IF('B - PROJETOS E PROGRAMAS'!A509="","",'B - PROJETOS E PROGRAMAS'!A509)</f>
        <v/>
      </c>
      <c r="E506" t="str">
        <f>TEXT(IF('B - PROJETOS E PROGRAMAS'!B509="","",'B - PROJETOS E PROGRAMAS'!B509),"DD/MM/AAAA")</f>
        <v/>
      </c>
      <c r="F506" t="str">
        <f>TEXT(IF('B - PROJETOS E PROGRAMAS'!C509="","",'B - PROJETOS E PROGRAMAS'!C509),"DD/MM/AAAA")</f>
        <v/>
      </c>
      <c r="G506" t="str">
        <f>IF(OR('B - PROJETOS E PROGRAMAS'!D509="SIM",'B - PROJETOS E PROGRAMAS'!D509="S"),"S",IF(OR('B - PROJETOS E PROGRAMAS'!D509="NÃO",'B - PROJETOS E PROGRAMAS'!D509="N"),"N",""))</f>
        <v/>
      </c>
      <c r="H506" t="str">
        <f>TEXT(IF('B - PROJETOS E PROGRAMAS'!A509="","",'B - PROJETOS E PROGRAMAS'!AB509),"0,00")</f>
        <v/>
      </c>
      <c r="I506" t="str">
        <f>TEXT(IF('B - PROJETOS E PROGRAMAS'!A509="","",'B - PROJETOS E PROGRAMAS'!AC509),"0,00")</f>
        <v/>
      </c>
      <c r="J506" t="str">
        <f>TEXT(IF('B - PROJETOS E PROGRAMAS'!A509="","",'B - PROJETOS E PROGRAMAS'!AD509),"0,00")</f>
        <v/>
      </c>
      <c r="K506" t="str">
        <f>TEXT(IF('B - PROJETOS E PROGRAMAS'!A509="","",'B - PROJETOS E PROGRAMAS'!AE509),"0,00")</f>
        <v/>
      </c>
    </row>
    <row r="507" spans="1:11">
      <c r="A507" t="str">
        <f>IF(D507="","",IF('A - IDENTIFICAÇÃO'!$C$7="","",'A - IDENTIFICAÇÃO'!$C$7))</f>
        <v/>
      </c>
      <c r="B507" t="str">
        <f>IF(D507="","",IF('A - IDENTIFICAÇÃO'!$P$15="","",'A - IDENTIFICAÇÃO'!$P$15))</f>
        <v/>
      </c>
      <c r="C507" t="str">
        <f>IF(D507="","",TEXT(IF('A - IDENTIFICAÇÃO'!$C$2="","",'A - IDENTIFICAÇÃO'!$C$2),"0000"))</f>
        <v/>
      </c>
      <c r="D507" t="str">
        <f>IF('B - PROJETOS E PROGRAMAS'!A510="","",'B - PROJETOS E PROGRAMAS'!A510)</f>
        <v/>
      </c>
      <c r="E507" t="str">
        <f>TEXT(IF('B - PROJETOS E PROGRAMAS'!B510="","",'B - PROJETOS E PROGRAMAS'!B510),"DD/MM/AAAA")</f>
        <v/>
      </c>
      <c r="F507" t="str">
        <f>TEXT(IF('B - PROJETOS E PROGRAMAS'!C510="","",'B - PROJETOS E PROGRAMAS'!C510),"DD/MM/AAAA")</f>
        <v/>
      </c>
      <c r="G507" t="str">
        <f>IF(OR('B - PROJETOS E PROGRAMAS'!D510="SIM",'B - PROJETOS E PROGRAMAS'!D510="S"),"S",IF(OR('B - PROJETOS E PROGRAMAS'!D510="NÃO",'B - PROJETOS E PROGRAMAS'!D510="N"),"N",""))</f>
        <v/>
      </c>
      <c r="H507" t="str">
        <f>TEXT(IF('B - PROJETOS E PROGRAMAS'!A510="","",'B - PROJETOS E PROGRAMAS'!AB510),"0,00")</f>
        <v/>
      </c>
      <c r="I507" t="str">
        <f>TEXT(IF('B - PROJETOS E PROGRAMAS'!A510="","",'B - PROJETOS E PROGRAMAS'!AC510),"0,00")</f>
        <v/>
      </c>
      <c r="J507" t="str">
        <f>TEXT(IF('B - PROJETOS E PROGRAMAS'!A510="","",'B - PROJETOS E PROGRAMAS'!AD510),"0,00")</f>
        <v/>
      </c>
      <c r="K507" t="str">
        <f>TEXT(IF('B - PROJETOS E PROGRAMAS'!A510="","",'B - PROJETOS E PROGRAMAS'!AE510),"0,00")</f>
        <v/>
      </c>
    </row>
    <row r="508" spans="1:11">
      <c r="A508" t="str">
        <f>IF(D508="","",IF('A - IDENTIFICAÇÃO'!$C$7="","",'A - IDENTIFICAÇÃO'!$C$7))</f>
        <v/>
      </c>
      <c r="B508" t="str">
        <f>IF(D508="","",IF('A - IDENTIFICAÇÃO'!$P$15="","",'A - IDENTIFICAÇÃO'!$P$15))</f>
        <v/>
      </c>
      <c r="C508" t="str">
        <f>IF(D508="","",TEXT(IF('A - IDENTIFICAÇÃO'!$C$2="","",'A - IDENTIFICAÇÃO'!$C$2),"0000"))</f>
        <v/>
      </c>
      <c r="D508" t="str">
        <f>IF('B - PROJETOS E PROGRAMAS'!A511="","",'B - PROJETOS E PROGRAMAS'!A511)</f>
        <v/>
      </c>
      <c r="E508" t="str">
        <f>TEXT(IF('B - PROJETOS E PROGRAMAS'!B511="","",'B - PROJETOS E PROGRAMAS'!B511),"DD/MM/AAAA")</f>
        <v/>
      </c>
      <c r="F508" t="str">
        <f>TEXT(IF('B - PROJETOS E PROGRAMAS'!C511="","",'B - PROJETOS E PROGRAMAS'!C511),"DD/MM/AAAA")</f>
        <v/>
      </c>
      <c r="G508" t="str">
        <f>IF(OR('B - PROJETOS E PROGRAMAS'!D511="SIM",'B - PROJETOS E PROGRAMAS'!D511="S"),"S",IF(OR('B - PROJETOS E PROGRAMAS'!D511="NÃO",'B - PROJETOS E PROGRAMAS'!D511="N"),"N",""))</f>
        <v/>
      </c>
      <c r="H508" t="str">
        <f>TEXT(IF('B - PROJETOS E PROGRAMAS'!A511="","",'B - PROJETOS E PROGRAMAS'!AB511),"0,00")</f>
        <v/>
      </c>
      <c r="I508" t="str">
        <f>TEXT(IF('B - PROJETOS E PROGRAMAS'!A511="","",'B - PROJETOS E PROGRAMAS'!AC511),"0,00")</f>
        <v/>
      </c>
      <c r="J508" t="str">
        <f>TEXT(IF('B - PROJETOS E PROGRAMAS'!A511="","",'B - PROJETOS E PROGRAMAS'!AD511),"0,00")</f>
        <v/>
      </c>
      <c r="K508" t="str">
        <f>TEXT(IF('B - PROJETOS E PROGRAMAS'!A511="","",'B - PROJETOS E PROGRAMAS'!AE511),"0,00")</f>
        <v/>
      </c>
    </row>
    <row r="509" spans="1:11">
      <c r="A509" t="str">
        <f>IF(D509="","",IF('A - IDENTIFICAÇÃO'!$C$7="","",'A - IDENTIFICAÇÃO'!$C$7))</f>
        <v/>
      </c>
      <c r="B509" t="str">
        <f>IF(D509="","",IF('A - IDENTIFICAÇÃO'!$P$15="","",'A - IDENTIFICAÇÃO'!$P$15))</f>
        <v/>
      </c>
      <c r="C509" t="str">
        <f>IF(D509="","",TEXT(IF('A - IDENTIFICAÇÃO'!$C$2="","",'A - IDENTIFICAÇÃO'!$C$2),"0000"))</f>
        <v/>
      </c>
      <c r="D509" t="str">
        <f>IF('B - PROJETOS E PROGRAMAS'!A512="","",'B - PROJETOS E PROGRAMAS'!A512)</f>
        <v/>
      </c>
      <c r="E509" t="str">
        <f>TEXT(IF('B - PROJETOS E PROGRAMAS'!B512="","",'B - PROJETOS E PROGRAMAS'!B512),"DD/MM/AAAA")</f>
        <v/>
      </c>
      <c r="F509" t="str">
        <f>TEXT(IF('B - PROJETOS E PROGRAMAS'!C512="","",'B - PROJETOS E PROGRAMAS'!C512),"DD/MM/AAAA")</f>
        <v/>
      </c>
      <c r="G509" t="str">
        <f>IF(OR('B - PROJETOS E PROGRAMAS'!D512="SIM",'B - PROJETOS E PROGRAMAS'!D512="S"),"S",IF(OR('B - PROJETOS E PROGRAMAS'!D512="NÃO",'B - PROJETOS E PROGRAMAS'!D512="N"),"N",""))</f>
        <v/>
      </c>
      <c r="H509" t="str">
        <f>TEXT(IF('B - PROJETOS E PROGRAMAS'!A512="","",'B - PROJETOS E PROGRAMAS'!AB512),"0,00")</f>
        <v/>
      </c>
      <c r="I509" t="str">
        <f>TEXT(IF('B - PROJETOS E PROGRAMAS'!A512="","",'B - PROJETOS E PROGRAMAS'!AC512),"0,00")</f>
        <v/>
      </c>
      <c r="J509" t="str">
        <f>TEXT(IF('B - PROJETOS E PROGRAMAS'!A512="","",'B - PROJETOS E PROGRAMAS'!AD512),"0,00")</f>
        <v/>
      </c>
      <c r="K509" t="str">
        <f>TEXT(IF('B - PROJETOS E PROGRAMAS'!A512="","",'B - PROJETOS E PROGRAMAS'!AE512),"0,00")</f>
        <v/>
      </c>
    </row>
    <row r="510" spans="1:11">
      <c r="A510" t="str">
        <f>IF(D510="","",IF('A - IDENTIFICAÇÃO'!$C$7="","",'A - IDENTIFICAÇÃO'!$C$7))</f>
        <v/>
      </c>
      <c r="B510" t="str">
        <f>IF(D510="","",IF('A - IDENTIFICAÇÃO'!$P$15="","",'A - IDENTIFICAÇÃO'!$P$15))</f>
        <v/>
      </c>
      <c r="C510" t="str">
        <f>IF(D510="","",TEXT(IF('A - IDENTIFICAÇÃO'!$C$2="","",'A - IDENTIFICAÇÃO'!$C$2),"0000"))</f>
        <v/>
      </c>
      <c r="D510" t="str">
        <f>IF('B - PROJETOS E PROGRAMAS'!A513="","",'B - PROJETOS E PROGRAMAS'!A513)</f>
        <v/>
      </c>
      <c r="E510" t="str">
        <f>TEXT(IF('B - PROJETOS E PROGRAMAS'!B513="","",'B - PROJETOS E PROGRAMAS'!B513),"DD/MM/AAAA")</f>
        <v/>
      </c>
      <c r="F510" t="str">
        <f>TEXT(IF('B - PROJETOS E PROGRAMAS'!C513="","",'B - PROJETOS E PROGRAMAS'!C513),"DD/MM/AAAA")</f>
        <v/>
      </c>
      <c r="G510" t="str">
        <f>IF(OR('B - PROJETOS E PROGRAMAS'!D513="SIM",'B - PROJETOS E PROGRAMAS'!D513="S"),"S",IF(OR('B - PROJETOS E PROGRAMAS'!D513="NÃO",'B - PROJETOS E PROGRAMAS'!D513="N"),"N",""))</f>
        <v/>
      </c>
      <c r="H510" t="str">
        <f>TEXT(IF('B - PROJETOS E PROGRAMAS'!A513="","",'B - PROJETOS E PROGRAMAS'!AB513),"0,00")</f>
        <v/>
      </c>
      <c r="I510" t="str">
        <f>TEXT(IF('B - PROJETOS E PROGRAMAS'!A513="","",'B - PROJETOS E PROGRAMAS'!AC513),"0,00")</f>
        <v/>
      </c>
      <c r="J510" t="str">
        <f>TEXT(IF('B - PROJETOS E PROGRAMAS'!A513="","",'B - PROJETOS E PROGRAMAS'!AD513),"0,00")</f>
        <v/>
      </c>
      <c r="K510" t="str">
        <f>TEXT(IF('B - PROJETOS E PROGRAMAS'!A513="","",'B - PROJETOS E PROGRAMAS'!AE513),"0,00")</f>
        <v/>
      </c>
    </row>
    <row r="511" spans="1:11">
      <c r="A511" t="str">
        <f>IF(D511="","",IF('A - IDENTIFICAÇÃO'!$C$7="","",'A - IDENTIFICAÇÃO'!$C$7))</f>
        <v/>
      </c>
      <c r="B511" t="str">
        <f>IF(D511="","",IF('A - IDENTIFICAÇÃO'!$P$15="","",'A - IDENTIFICAÇÃO'!$P$15))</f>
        <v/>
      </c>
      <c r="C511" t="str">
        <f>IF(D511="","",TEXT(IF('A - IDENTIFICAÇÃO'!$C$2="","",'A - IDENTIFICAÇÃO'!$C$2),"0000"))</f>
        <v/>
      </c>
      <c r="D511" t="str">
        <f>IF('B - PROJETOS E PROGRAMAS'!A514="","",'B - PROJETOS E PROGRAMAS'!A514)</f>
        <v/>
      </c>
      <c r="E511" t="str">
        <f>TEXT(IF('B - PROJETOS E PROGRAMAS'!B514="","",'B - PROJETOS E PROGRAMAS'!B514),"DD/MM/AAAA")</f>
        <v/>
      </c>
      <c r="F511" t="str">
        <f>TEXT(IF('B - PROJETOS E PROGRAMAS'!C514="","",'B - PROJETOS E PROGRAMAS'!C514),"DD/MM/AAAA")</f>
        <v/>
      </c>
      <c r="G511" t="str">
        <f>IF(OR('B - PROJETOS E PROGRAMAS'!D514="SIM",'B - PROJETOS E PROGRAMAS'!D514="S"),"S",IF(OR('B - PROJETOS E PROGRAMAS'!D514="NÃO",'B - PROJETOS E PROGRAMAS'!D514="N"),"N",""))</f>
        <v/>
      </c>
      <c r="H511" t="str">
        <f>TEXT(IF('B - PROJETOS E PROGRAMAS'!A514="","",'B - PROJETOS E PROGRAMAS'!AB514),"0,00")</f>
        <v/>
      </c>
      <c r="I511" t="str">
        <f>TEXT(IF('B - PROJETOS E PROGRAMAS'!A514="","",'B - PROJETOS E PROGRAMAS'!AC514),"0,00")</f>
        <v/>
      </c>
      <c r="J511" t="str">
        <f>TEXT(IF('B - PROJETOS E PROGRAMAS'!A514="","",'B - PROJETOS E PROGRAMAS'!AD514),"0,00")</f>
        <v/>
      </c>
      <c r="K511" t="str">
        <f>TEXT(IF('B - PROJETOS E PROGRAMAS'!A514="","",'B - PROJETOS E PROGRAMAS'!AE514),"0,00")</f>
        <v/>
      </c>
    </row>
    <row r="512" spans="1:11">
      <c r="A512" t="str">
        <f>IF(D512="","",IF('A - IDENTIFICAÇÃO'!$C$7="","",'A - IDENTIFICAÇÃO'!$C$7))</f>
        <v/>
      </c>
      <c r="B512" t="str">
        <f>IF(D512="","",IF('A - IDENTIFICAÇÃO'!$P$15="","",'A - IDENTIFICAÇÃO'!$P$15))</f>
        <v/>
      </c>
      <c r="C512" t="str">
        <f>IF(D512="","",TEXT(IF('A - IDENTIFICAÇÃO'!$C$2="","",'A - IDENTIFICAÇÃO'!$C$2),"0000"))</f>
        <v/>
      </c>
      <c r="D512" t="str">
        <f>IF('B - PROJETOS E PROGRAMAS'!A515="","",'B - PROJETOS E PROGRAMAS'!A515)</f>
        <v/>
      </c>
      <c r="E512" t="str">
        <f>TEXT(IF('B - PROJETOS E PROGRAMAS'!B515="","",'B - PROJETOS E PROGRAMAS'!B515),"DD/MM/AAAA")</f>
        <v/>
      </c>
      <c r="F512" t="str">
        <f>TEXT(IF('B - PROJETOS E PROGRAMAS'!C515="","",'B - PROJETOS E PROGRAMAS'!C515),"DD/MM/AAAA")</f>
        <v/>
      </c>
      <c r="G512" t="str">
        <f>IF(OR('B - PROJETOS E PROGRAMAS'!D515="SIM",'B - PROJETOS E PROGRAMAS'!D515="S"),"S",IF(OR('B - PROJETOS E PROGRAMAS'!D515="NÃO",'B - PROJETOS E PROGRAMAS'!D515="N"),"N",""))</f>
        <v/>
      </c>
      <c r="H512" t="str">
        <f>TEXT(IF('B - PROJETOS E PROGRAMAS'!A515="","",'B - PROJETOS E PROGRAMAS'!AB515),"0,00")</f>
        <v/>
      </c>
      <c r="I512" t="str">
        <f>TEXT(IF('B - PROJETOS E PROGRAMAS'!A515="","",'B - PROJETOS E PROGRAMAS'!AC515),"0,00")</f>
        <v/>
      </c>
      <c r="J512" t="str">
        <f>TEXT(IF('B - PROJETOS E PROGRAMAS'!A515="","",'B - PROJETOS E PROGRAMAS'!AD515),"0,00")</f>
        <v/>
      </c>
      <c r="K512" t="str">
        <f>TEXT(IF('B - PROJETOS E PROGRAMAS'!A515="","",'B - PROJETOS E PROGRAMAS'!AE515),"0,00")</f>
        <v/>
      </c>
    </row>
    <row r="513" spans="1:11">
      <c r="A513" t="str">
        <f>IF(D513="","",IF('A - IDENTIFICAÇÃO'!$C$7="","",'A - IDENTIFICAÇÃO'!$C$7))</f>
        <v/>
      </c>
      <c r="B513" t="str">
        <f>IF(D513="","",IF('A - IDENTIFICAÇÃO'!$P$15="","",'A - IDENTIFICAÇÃO'!$P$15))</f>
        <v/>
      </c>
      <c r="C513" t="str">
        <f>IF(D513="","",TEXT(IF('A - IDENTIFICAÇÃO'!$C$2="","",'A - IDENTIFICAÇÃO'!$C$2),"0000"))</f>
        <v/>
      </c>
      <c r="D513" t="str">
        <f>IF('B - PROJETOS E PROGRAMAS'!A516="","",'B - PROJETOS E PROGRAMAS'!A516)</f>
        <v/>
      </c>
      <c r="E513" t="str">
        <f>TEXT(IF('B - PROJETOS E PROGRAMAS'!B516="","",'B - PROJETOS E PROGRAMAS'!B516),"DD/MM/AAAA")</f>
        <v/>
      </c>
      <c r="F513" t="str">
        <f>TEXT(IF('B - PROJETOS E PROGRAMAS'!C516="","",'B - PROJETOS E PROGRAMAS'!C516),"DD/MM/AAAA")</f>
        <v/>
      </c>
      <c r="G513" t="str">
        <f>IF(OR('B - PROJETOS E PROGRAMAS'!D516="SIM",'B - PROJETOS E PROGRAMAS'!D516="S"),"S",IF(OR('B - PROJETOS E PROGRAMAS'!D516="NÃO",'B - PROJETOS E PROGRAMAS'!D516="N"),"N",""))</f>
        <v/>
      </c>
      <c r="H513" t="str">
        <f>TEXT(IF('B - PROJETOS E PROGRAMAS'!A516="","",'B - PROJETOS E PROGRAMAS'!AB516),"0,00")</f>
        <v/>
      </c>
      <c r="I513" t="str">
        <f>TEXT(IF('B - PROJETOS E PROGRAMAS'!A516="","",'B - PROJETOS E PROGRAMAS'!AC516),"0,00")</f>
        <v/>
      </c>
      <c r="J513" t="str">
        <f>TEXT(IF('B - PROJETOS E PROGRAMAS'!A516="","",'B - PROJETOS E PROGRAMAS'!AD516),"0,00")</f>
        <v/>
      </c>
      <c r="K513" t="str">
        <f>TEXT(IF('B - PROJETOS E PROGRAMAS'!A516="","",'B - PROJETOS E PROGRAMAS'!AE516),"0,00")</f>
        <v/>
      </c>
    </row>
    <row r="514" spans="1:11">
      <c r="A514" t="str">
        <f>IF(D514="","",IF('A - IDENTIFICAÇÃO'!$C$7="","",'A - IDENTIFICAÇÃO'!$C$7))</f>
        <v/>
      </c>
      <c r="B514" t="str">
        <f>IF(D514="","",IF('A - IDENTIFICAÇÃO'!$P$15="","",'A - IDENTIFICAÇÃO'!$P$15))</f>
        <v/>
      </c>
      <c r="C514" t="str">
        <f>IF(D514="","",TEXT(IF('A - IDENTIFICAÇÃO'!$C$2="","",'A - IDENTIFICAÇÃO'!$C$2),"0000"))</f>
        <v/>
      </c>
      <c r="D514" t="str">
        <f>IF('B - PROJETOS E PROGRAMAS'!A517="","",'B - PROJETOS E PROGRAMAS'!A517)</f>
        <v/>
      </c>
      <c r="E514" t="str">
        <f>TEXT(IF('B - PROJETOS E PROGRAMAS'!B517="","",'B - PROJETOS E PROGRAMAS'!B517),"DD/MM/AAAA")</f>
        <v/>
      </c>
      <c r="F514" t="str">
        <f>TEXT(IF('B - PROJETOS E PROGRAMAS'!C517="","",'B - PROJETOS E PROGRAMAS'!C517),"DD/MM/AAAA")</f>
        <v/>
      </c>
      <c r="G514" t="str">
        <f>IF(OR('B - PROJETOS E PROGRAMAS'!D517="SIM",'B - PROJETOS E PROGRAMAS'!D517="S"),"S",IF(OR('B - PROJETOS E PROGRAMAS'!D517="NÃO",'B - PROJETOS E PROGRAMAS'!D517="N"),"N",""))</f>
        <v/>
      </c>
      <c r="H514" t="str">
        <f>TEXT(IF('B - PROJETOS E PROGRAMAS'!A517="","",'B - PROJETOS E PROGRAMAS'!AB517),"0,00")</f>
        <v/>
      </c>
      <c r="I514" t="str">
        <f>TEXT(IF('B - PROJETOS E PROGRAMAS'!A517="","",'B - PROJETOS E PROGRAMAS'!AC517),"0,00")</f>
        <v/>
      </c>
      <c r="J514" t="str">
        <f>TEXT(IF('B - PROJETOS E PROGRAMAS'!A517="","",'B - PROJETOS E PROGRAMAS'!AD517),"0,00")</f>
        <v/>
      </c>
      <c r="K514" t="str">
        <f>TEXT(IF('B - PROJETOS E PROGRAMAS'!A517="","",'B - PROJETOS E PROGRAMAS'!AE517),"0,00")</f>
        <v/>
      </c>
    </row>
    <row r="515" spans="1:11">
      <c r="A515" t="str">
        <f>IF(D515="","",IF('A - IDENTIFICAÇÃO'!$C$7="","",'A - IDENTIFICAÇÃO'!$C$7))</f>
        <v/>
      </c>
      <c r="B515" t="str">
        <f>IF(D515="","",IF('A - IDENTIFICAÇÃO'!$P$15="","",'A - IDENTIFICAÇÃO'!$P$15))</f>
        <v/>
      </c>
      <c r="C515" t="str">
        <f>IF(D515="","",TEXT(IF('A - IDENTIFICAÇÃO'!$C$2="","",'A - IDENTIFICAÇÃO'!$C$2),"0000"))</f>
        <v/>
      </c>
      <c r="D515" t="str">
        <f>IF('B - PROJETOS E PROGRAMAS'!A518="","",'B - PROJETOS E PROGRAMAS'!A518)</f>
        <v/>
      </c>
      <c r="E515" t="str">
        <f>TEXT(IF('B - PROJETOS E PROGRAMAS'!B518="","",'B - PROJETOS E PROGRAMAS'!B518),"DD/MM/AAAA")</f>
        <v/>
      </c>
      <c r="F515" t="str">
        <f>TEXT(IF('B - PROJETOS E PROGRAMAS'!C518="","",'B - PROJETOS E PROGRAMAS'!C518),"DD/MM/AAAA")</f>
        <v/>
      </c>
      <c r="G515" t="str">
        <f>IF(OR('B - PROJETOS E PROGRAMAS'!D518="SIM",'B - PROJETOS E PROGRAMAS'!D518="S"),"S",IF(OR('B - PROJETOS E PROGRAMAS'!D518="NÃO",'B - PROJETOS E PROGRAMAS'!D518="N"),"N",""))</f>
        <v/>
      </c>
      <c r="H515" t="str">
        <f>TEXT(IF('B - PROJETOS E PROGRAMAS'!A518="","",'B - PROJETOS E PROGRAMAS'!AB518),"0,00")</f>
        <v/>
      </c>
      <c r="I515" t="str">
        <f>TEXT(IF('B - PROJETOS E PROGRAMAS'!A518="","",'B - PROJETOS E PROGRAMAS'!AC518),"0,00")</f>
        <v/>
      </c>
      <c r="J515" t="str">
        <f>TEXT(IF('B - PROJETOS E PROGRAMAS'!A518="","",'B - PROJETOS E PROGRAMAS'!AD518),"0,00")</f>
        <v/>
      </c>
      <c r="K515" t="str">
        <f>TEXT(IF('B - PROJETOS E PROGRAMAS'!A518="","",'B - PROJETOS E PROGRAMAS'!AE518),"0,00")</f>
        <v/>
      </c>
    </row>
    <row r="516" spans="1:11">
      <c r="A516" t="str">
        <f>IF(D516="","",IF('A - IDENTIFICAÇÃO'!$C$7="","",'A - IDENTIFICAÇÃO'!$C$7))</f>
        <v/>
      </c>
      <c r="B516" t="str">
        <f>IF(D516="","",IF('A - IDENTIFICAÇÃO'!$P$15="","",'A - IDENTIFICAÇÃO'!$P$15))</f>
        <v/>
      </c>
      <c r="C516" t="str">
        <f>IF(D516="","",TEXT(IF('A - IDENTIFICAÇÃO'!$C$2="","",'A - IDENTIFICAÇÃO'!$C$2),"0000"))</f>
        <v/>
      </c>
      <c r="D516" t="str">
        <f>IF('B - PROJETOS E PROGRAMAS'!A519="","",'B - PROJETOS E PROGRAMAS'!A519)</f>
        <v/>
      </c>
      <c r="E516" t="str">
        <f>TEXT(IF('B - PROJETOS E PROGRAMAS'!B519="","",'B - PROJETOS E PROGRAMAS'!B519),"DD/MM/AAAA")</f>
        <v/>
      </c>
      <c r="F516" t="str">
        <f>TEXT(IF('B - PROJETOS E PROGRAMAS'!C519="","",'B - PROJETOS E PROGRAMAS'!C519),"DD/MM/AAAA")</f>
        <v/>
      </c>
      <c r="G516" t="str">
        <f>IF(OR('B - PROJETOS E PROGRAMAS'!D519="SIM",'B - PROJETOS E PROGRAMAS'!D519="S"),"S",IF(OR('B - PROJETOS E PROGRAMAS'!D519="NÃO",'B - PROJETOS E PROGRAMAS'!D519="N"),"N",""))</f>
        <v/>
      </c>
      <c r="H516" t="str">
        <f>TEXT(IF('B - PROJETOS E PROGRAMAS'!A519="","",'B - PROJETOS E PROGRAMAS'!AB519),"0,00")</f>
        <v/>
      </c>
      <c r="I516" t="str">
        <f>TEXT(IF('B - PROJETOS E PROGRAMAS'!A519="","",'B - PROJETOS E PROGRAMAS'!AC519),"0,00")</f>
        <v/>
      </c>
      <c r="J516" t="str">
        <f>TEXT(IF('B - PROJETOS E PROGRAMAS'!A519="","",'B - PROJETOS E PROGRAMAS'!AD519),"0,00")</f>
        <v/>
      </c>
      <c r="K516" t="str">
        <f>TEXT(IF('B - PROJETOS E PROGRAMAS'!A519="","",'B - PROJETOS E PROGRAMAS'!AE519),"0,00")</f>
        <v/>
      </c>
    </row>
    <row r="517" spans="1:11">
      <c r="A517" t="str">
        <f>IF(D517="","",IF('A - IDENTIFICAÇÃO'!$C$7="","",'A - IDENTIFICAÇÃO'!$C$7))</f>
        <v/>
      </c>
      <c r="B517" t="str">
        <f>IF(D517="","",IF('A - IDENTIFICAÇÃO'!$P$15="","",'A - IDENTIFICAÇÃO'!$P$15))</f>
        <v/>
      </c>
      <c r="C517" t="str">
        <f>IF(D517="","",TEXT(IF('A - IDENTIFICAÇÃO'!$C$2="","",'A - IDENTIFICAÇÃO'!$C$2),"0000"))</f>
        <v/>
      </c>
      <c r="D517" t="str">
        <f>IF('B - PROJETOS E PROGRAMAS'!A520="","",'B - PROJETOS E PROGRAMAS'!A520)</f>
        <v/>
      </c>
      <c r="E517" t="str">
        <f>TEXT(IF('B - PROJETOS E PROGRAMAS'!B520="","",'B - PROJETOS E PROGRAMAS'!B520),"DD/MM/AAAA")</f>
        <v/>
      </c>
      <c r="F517" t="str">
        <f>TEXT(IF('B - PROJETOS E PROGRAMAS'!C520="","",'B - PROJETOS E PROGRAMAS'!C520),"DD/MM/AAAA")</f>
        <v/>
      </c>
      <c r="G517" t="str">
        <f>IF(OR('B - PROJETOS E PROGRAMAS'!D520="SIM",'B - PROJETOS E PROGRAMAS'!D520="S"),"S",IF(OR('B - PROJETOS E PROGRAMAS'!D520="NÃO",'B - PROJETOS E PROGRAMAS'!D520="N"),"N",""))</f>
        <v/>
      </c>
      <c r="H517" t="str">
        <f>TEXT(IF('B - PROJETOS E PROGRAMAS'!A520="","",'B - PROJETOS E PROGRAMAS'!AB520),"0,00")</f>
        <v/>
      </c>
      <c r="I517" t="str">
        <f>TEXT(IF('B - PROJETOS E PROGRAMAS'!A520="","",'B - PROJETOS E PROGRAMAS'!AC520),"0,00")</f>
        <v/>
      </c>
      <c r="J517" t="str">
        <f>TEXT(IF('B - PROJETOS E PROGRAMAS'!A520="","",'B - PROJETOS E PROGRAMAS'!AD520),"0,00")</f>
        <v/>
      </c>
      <c r="K517" t="str">
        <f>TEXT(IF('B - PROJETOS E PROGRAMAS'!A520="","",'B - PROJETOS E PROGRAMAS'!AE520),"0,00")</f>
        <v/>
      </c>
    </row>
    <row r="518" spans="1:11">
      <c r="A518" t="str">
        <f>IF(D518="","",IF('A - IDENTIFICAÇÃO'!$C$7="","",'A - IDENTIFICAÇÃO'!$C$7))</f>
        <v/>
      </c>
      <c r="B518" t="str">
        <f>IF(D518="","",IF('A - IDENTIFICAÇÃO'!$P$15="","",'A - IDENTIFICAÇÃO'!$P$15))</f>
        <v/>
      </c>
      <c r="C518" t="str">
        <f>IF(D518="","",TEXT(IF('A - IDENTIFICAÇÃO'!$C$2="","",'A - IDENTIFICAÇÃO'!$C$2),"0000"))</f>
        <v/>
      </c>
      <c r="D518" t="str">
        <f>IF('B - PROJETOS E PROGRAMAS'!A521="","",'B - PROJETOS E PROGRAMAS'!A521)</f>
        <v/>
      </c>
      <c r="E518" t="str">
        <f>TEXT(IF('B - PROJETOS E PROGRAMAS'!B521="","",'B - PROJETOS E PROGRAMAS'!B521),"DD/MM/AAAA")</f>
        <v/>
      </c>
      <c r="F518" t="str">
        <f>TEXT(IF('B - PROJETOS E PROGRAMAS'!C521="","",'B - PROJETOS E PROGRAMAS'!C521),"DD/MM/AAAA")</f>
        <v/>
      </c>
      <c r="G518" t="str">
        <f>IF(OR('B - PROJETOS E PROGRAMAS'!D521="SIM",'B - PROJETOS E PROGRAMAS'!D521="S"),"S",IF(OR('B - PROJETOS E PROGRAMAS'!D521="NÃO",'B - PROJETOS E PROGRAMAS'!D521="N"),"N",""))</f>
        <v/>
      </c>
      <c r="H518" t="str">
        <f>TEXT(IF('B - PROJETOS E PROGRAMAS'!A521="","",'B - PROJETOS E PROGRAMAS'!AB521),"0,00")</f>
        <v/>
      </c>
      <c r="I518" t="str">
        <f>TEXT(IF('B - PROJETOS E PROGRAMAS'!A521="","",'B - PROJETOS E PROGRAMAS'!AC521),"0,00")</f>
        <v/>
      </c>
      <c r="J518" t="str">
        <f>TEXT(IF('B - PROJETOS E PROGRAMAS'!A521="","",'B - PROJETOS E PROGRAMAS'!AD521),"0,00")</f>
        <v/>
      </c>
      <c r="K518" t="str">
        <f>TEXT(IF('B - PROJETOS E PROGRAMAS'!A521="","",'B - PROJETOS E PROGRAMAS'!AE521),"0,00")</f>
        <v/>
      </c>
    </row>
    <row r="519" spans="1:11">
      <c r="A519" t="str">
        <f>IF(D519="","",IF('A - IDENTIFICAÇÃO'!$C$7="","",'A - IDENTIFICAÇÃO'!$C$7))</f>
        <v/>
      </c>
      <c r="B519" t="str">
        <f>IF(D519="","",IF('A - IDENTIFICAÇÃO'!$P$15="","",'A - IDENTIFICAÇÃO'!$P$15))</f>
        <v/>
      </c>
      <c r="C519" t="str">
        <f>IF(D519="","",TEXT(IF('A - IDENTIFICAÇÃO'!$C$2="","",'A - IDENTIFICAÇÃO'!$C$2),"0000"))</f>
        <v/>
      </c>
      <c r="D519" t="str">
        <f>IF('B - PROJETOS E PROGRAMAS'!A522="","",'B - PROJETOS E PROGRAMAS'!A522)</f>
        <v/>
      </c>
      <c r="E519" t="str">
        <f>TEXT(IF('B - PROJETOS E PROGRAMAS'!B522="","",'B - PROJETOS E PROGRAMAS'!B522),"DD/MM/AAAA")</f>
        <v/>
      </c>
      <c r="F519" t="str">
        <f>TEXT(IF('B - PROJETOS E PROGRAMAS'!C522="","",'B - PROJETOS E PROGRAMAS'!C522),"DD/MM/AAAA")</f>
        <v/>
      </c>
      <c r="G519" t="str">
        <f>IF(OR('B - PROJETOS E PROGRAMAS'!D522="SIM",'B - PROJETOS E PROGRAMAS'!D522="S"),"S",IF(OR('B - PROJETOS E PROGRAMAS'!D522="NÃO",'B - PROJETOS E PROGRAMAS'!D522="N"),"N",""))</f>
        <v/>
      </c>
      <c r="H519" t="str">
        <f>TEXT(IF('B - PROJETOS E PROGRAMAS'!A522="","",'B - PROJETOS E PROGRAMAS'!AB522),"0,00")</f>
        <v/>
      </c>
      <c r="I519" t="str">
        <f>TEXT(IF('B - PROJETOS E PROGRAMAS'!A522="","",'B - PROJETOS E PROGRAMAS'!AC522),"0,00")</f>
        <v/>
      </c>
      <c r="J519" t="str">
        <f>TEXT(IF('B - PROJETOS E PROGRAMAS'!A522="","",'B - PROJETOS E PROGRAMAS'!AD522),"0,00")</f>
        <v/>
      </c>
      <c r="K519" t="str">
        <f>TEXT(IF('B - PROJETOS E PROGRAMAS'!A522="","",'B - PROJETOS E PROGRAMAS'!AE522),"0,00")</f>
        <v/>
      </c>
    </row>
    <row r="520" spans="1:11">
      <c r="A520" t="str">
        <f>IF(D520="","",IF('A - IDENTIFICAÇÃO'!$C$7="","",'A - IDENTIFICAÇÃO'!$C$7))</f>
        <v/>
      </c>
      <c r="B520" t="str">
        <f>IF(D520="","",IF('A - IDENTIFICAÇÃO'!$P$15="","",'A - IDENTIFICAÇÃO'!$P$15))</f>
        <v/>
      </c>
      <c r="C520" t="str">
        <f>IF(D520="","",TEXT(IF('A - IDENTIFICAÇÃO'!$C$2="","",'A - IDENTIFICAÇÃO'!$C$2),"0000"))</f>
        <v/>
      </c>
      <c r="D520" t="str">
        <f>IF('B - PROJETOS E PROGRAMAS'!A523="","",'B - PROJETOS E PROGRAMAS'!A523)</f>
        <v/>
      </c>
      <c r="E520" t="str">
        <f>TEXT(IF('B - PROJETOS E PROGRAMAS'!B523="","",'B - PROJETOS E PROGRAMAS'!B523),"DD/MM/AAAA")</f>
        <v/>
      </c>
      <c r="F520" t="str">
        <f>TEXT(IF('B - PROJETOS E PROGRAMAS'!C523="","",'B - PROJETOS E PROGRAMAS'!C523),"DD/MM/AAAA")</f>
        <v/>
      </c>
      <c r="G520" t="str">
        <f>IF(OR('B - PROJETOS E PROGRAMAS'!D523="SIM",'B - PROJETOS E PROGRAMAS'!D523="S"),"S",IF(OR('B - PROJETOS E PROGRAMAS'!D523="NÃO",'B - PROJETOS E PROGRAMAS'!D523="N"),"N",""))</f>
        <v/>
      </c>
      <c r="H520" t="str">
        <f>TEXT(IF('B - PROJETOS E PROGRAMAS'!A523="","",'B - PROJETOS E PROGRAMAS'!AB523),"0,00")</f>
        <v/>
      </c>
      <c r="I520" t="str">
        <f>TEXT(IF('B - PROJETOS E PROGRAMAS'!A523="","",'B - PROJETOS E PROGRAMAS'!AC523),"0,00")</f>
        <v/>
      </c>
      <c r="J520" t="str">
        <f>TEXT(IF('B - PROJETOS E PROGRAMAS'!A523="","",'B - PROJETOS E PROGRAMAS'!AD523),"0,00")</f>
        <v/>
      </c>
      <c r="K520" t="str">
        <f>TEXT(IF('B - PROJETOS E PROGRAMAS'!A523="","",'B - PROJETOS E PROGRAMAS'!AE523),"0,00")</f>
        <v/>
      </c>
    </row>
    <row r="521" spans="1:11">
      <c r="A521" t="str">
        <f>IF(D521="","",IF('A - IDENTIFICAÇÃO'!$C$7="","",'A - IDENTIFICAÇÃO'!$C$7))</f>
        <v/>
      </c>
      <c r="B521" t="str">
        <f>IF(D521="","",IF('A - IDENTIFICAÇÃO'!$P$15="","",'A - IDENTIFICAÇÃO'!$P$15))</f>
        <v/>
      </c>
      <c r="C521" t="str">
        <f>IF(D521="","",TEXT(IF('A - IDENTIFICAÇÃO'!$C$2="","",'A - IDENTIFICAÇÃO'!$C$2),"0000"))</f>
        <v/>
      </c>
      <c r="D521" t="str">
        <f>IF('B - PROJETOS E PROGRAMAS'!A524="","",'B - PROJETOS E PROGRAMAS'!A524)</f>
        <v/>
      </c>
      <c r="E521" t="str">
        <f>TEXT(IF('B - PROJETOS E PROGRAMAS'!B524="","",'B - PROJETOS E PROGRAMAS'!B524),"DD/MM/AAAA")</f>
        <v/>
      </c>
      <c r="F521" t="str">
        <f>TEXT(IF('B - PROJETOS E PROGRAMAS'!C524="","",'B - PROJETOS E PROGRAMAS'!C524),"DD/MM/AAAA")</f>
        <v/>
      </c>
      <c r="G521" t="str">
        <f>IF(OR('B - PROJETOS E PROGRAMAS'!D524="SIM",'B - PROJETOS E PROGRAMAS'!D524="S"),"S",IF(OR('B - PROJETOS E PROGRAMAS'!D524="NÃO",'B - PROJETOS E PROGRAMAS'!D524="N"),"N",""))</f>
        <v/>
      </c>
      <c r="H521" t="str">
        <f>TEXT(IF('B - PROJETOS E PROGRAMAS'!A524="","",'B - PROJETOS E PROGRAMAS'!AB524),"0,00")</f>
        <v/>
      </c>
      <c r="I521" t="str">
        <f>TEXT(IF('B - PROJETOS E PROGRAMAS'!A524="","",'B - PROJETOS E PROGRAMAS'!AC524),"0,00")</f>
        <v/>
      </c>
      <c r="J521" t="str">
        <f>TEXT(IF('B - PROJETOS E PROGRAMAS'!A524="","",'B - PROJETOS E PROGRAMAS'!AD524),"0,00")</f>
        <v/>
      </c>
      <c r="K521" t="str">
        <f>TEXT(IF('B - PROJETOS E PROGRAMAS'!A524="","",'B - PROJETOS E PROGRAMAS'!AE524),"0,00")</f>
        <v/>
      </c>
    </row>
    <row r="522" spans="1:11">
      <c r="A522" t="str">
        <f>IF(D522="","",IF('A - IDENTIFICAÇÃO'!$C$7="","",'A - IDENTIFICAÇÃO'!$C$7))</f>
        <v/>
      </c>
      <c r="B522" t="str">
        <f>IF(D522="","",IF('A - IDENTIFICAÇÃO'!$P$15="","",'A - IDENTIFICAÇÃO'!$P$15))</f>
        <v/>
      </c>
      <c r="C522" t="str">
        <f>IF(D522="","",TEXT(IF('A - IDENTIFICAÇÃO'!$C$2="","",'A - IDENTIFICAÇÃO'!$C$2),"0000"))</f>
        <v/>
      </c>
      <c r="D522" t="str">
        <f>IF('B - PROJETOS E PROGRAMAS'!A525="","",'B - PROJETOS E PROGRAMAS'!A525)</f>
        <v/>
      </c>
      <c r="E522" t="str">
        <f>TEXT(IF('B - PROJETOS E PROGRAMAS'!B525="","",'B - PROJETOS E PROGRAMAS'!B525),"DD/MM/AAAA")</f>
        <v/>
      </c>
      <c r="F522" t="str">
        <f>TEXT(IF('B - PROJETOS E PROGRAMAS'!C525="","",'B - PROJETOS E PROGRAMAS'!C525),"DD/MM/AAAA")</f>
        <v/>
      </c>
      <c r="G522" t="str">
        <f>IF(OR('B - PROJETOS E PROGRAMAS'!D525="SIM",'B - PROJETOS E PROGRAMAS'!D525="S"),"S",IF(OR('B - PROJETOS E PROGRAMAS'!D525="NÃO",'B - PROJETOS E PROGRAMAS'!D525="N"),"N",""))</f>
        <v/>
      </c>
      <c r="H522" t="str">
        <f>TEXT(IF('B - PROJETOS E PROGRAMAS'!A525="","",'B - PROJETOS E PROGRAMAS'!AB525),"0,00")</f>
        <v/>
      </c>
      <c r="I522" t="str">
        <f>TEXT(IF('B - PROJETOS E PROGRAMAS'!A525="","",'B - PROJETOS E PROGRAMAS'!AC525),"0,00")</f>
        <v/>
      </c>
      <c r="J522" t="str">
        <f>TEXT(IF('B - PROJETOS E PROGRAMAS'!A525="","",'B - PROJETOS E PROGRAMAS'!AD525),"0,00")</f>
        <v/>
      </c>
      <c r="K522" t="str">
        <f>TEXT(IF('B - PROJETOS E PROGRAMAS'!A525="","",'B - PROJETOS E PROGRAMAS'!AE525),"0,00")</f>
        <v/>
      </c>
    </row>
    <row r="523" spans="1:11">
      <c r="A523" t="str">
        <f>IF(D523="","",IF('A - IDENTIFICAÇÃO'!$C$7="","",'A - IDENTIFICAÇÃO'!$C$7))</f>
        <v/>
      </c>
      <c r="B523" t="str">
        <f>IF(D523="","",IF('A - IDENTIFICAÇÃO'!$P$15="","",'A - IDENTIFICAÇÃO'!$P$15))</f>
        <v/>
      </c>
      <c r="C523" t="str">
        <f>IF(D523="","",TEXT(IF('A - IDENTIFICAÇÃO'!$C$2="","",'A - IDENTIFICAÇÃO'!$C$2),"0000"))</f>
        <v/>
      </c>
      <c r="D523" t="str">
        <f>IF('B - PROJETOS E PROGRAMAS'!A526="","",'B - PROJETOS E PROGRAMAS'!A526)</f>
        <v/>
      </c>
      <c r="E523" t="str">
        <f>TEXT(IF('B - PROJETOS E PROGRAMAS'!B526="","",'B - PROJETOS E PROGRAMAS'!B526),"DD/MM/AAAA")</f>
        <v/>
      </c>
      <c r="F523" t="str">
        <f>TEXT(IF('B - PROJETOS E PROGRAMAS'!C526="","",'B - PROJETOS E PROGRAMAS'!C526),"DD/MM/AAAA")</f>
        <v/>
      </c>
      <c r="G523" t="str">
        <f>IF(OR('B - PROJETOS E PROGRAMAS'!D526="SIM",'B - PROJETOS E PROGRAMAS'!D526="S"),"S",IF(OR('B - PROJETOS E PROGRAMAS'!D526="NÃO",'B - PROJETOS E PROGRAMAS'!D526="N"),"N",""))</f>
        <v/>
      </c>
      <c r="H523" t="str">
        <f>TEXT(IF('B - PROJETOS E PROGRAMAS'!A526="","",'B - PROJETOS E PROGRAMAS'!AB526),"0,00")</f>
        <v/>
      </c>
      <c r="I523" t="str">
        <f>TEXT(IF('B - PROJETOS E PROGRAMAS'!A526="","",'B - PROJETOS E PROGRAMAS'!AC526),"0,00")</f>
        <v/>
      </c>
      <c r="J523" t="str">
        <f>TEXT(IF('B - PROJETOS E PROGRAMAS'!A526="","",'B - PROJETOS E PROGRAMAS'!AD526),"0,00")</f>
        <v/>
      </c>
      <c r="K523" t="str">
        <f>TEXT(IF('B - PROJETOS E PROGRAMAS'!A526="","",'B - PROJETOS E PROGRAMAS'!AE526),"0,00")</f>
        <v/>
      </c>
    </row>
    <row r="524" spans="1:11">
      <c r="A524" t="str">
        <f>IF(D524="","",IF('A - IDENTIFICAÇÃO'!$C$7="","",'A - IDENTIFICAÇÃO'!$C$7))</f>
        <v/>
      </c>
      <c r="B524" t="str">
        <f>IF(D524="","",IF('A - IDENTIFICAÇÃO'!$P$15="","",'A - IDENTIFICAÇÃO'!$P$15))</f>
        <v/>
      </c>
      <c r="C524" t="str">
        <f>IF(D524="","",TEXT(IF('A - IDENTIFICAÇÃO'!$C$2="","",'A - IDENTIFICAÇÃO'!$C$2),"0000"))</f>
        <v/>
      </c>
      <c r="D524" t="str">
        <f>IF('B - PROJETOS E PROGRAMAS'!A527="","",'B - PROJETOS E PROGRAMAS'!A527)</f>
        <v/>
      </c>
      <c r="E524" t="str">
        <f>TEXT(IF('B - PROJETOS E PROGRAMAS'!B527="","",'B - PROJETOS E PROGRAMAS'!B527),"DD/MM/AAAA")</f>
        <v/>
      </c>
      <c r="F524" t="str">
        <f>TEXT(IF('B - PROJETOS E PROGRAMAS'!C527="","",'B - PROJETOS E PROGRAMAS'!C527),"DD/MM/AAAA")</f>
        <v/>
      </c>
      <c r="G524" t="str">
        <f>IF(OR('B - PROJETOS E PROGRAMAS'!D527="SIM",'B - PROJETOS E PROGRAMAS'!D527="S"),"S",IF(OR('B - PROJETOS E PROGRAMAS'!D527="NÃO",'B - PROJETOS E PROGRAMAS'!D527="N"),"N",""))</f>
        <v/>
      </c>
      <c r="H524" t="str">
        <f>TEXT(IF('B - PROJETOS E PROGRAMAS'!A527="","",'B - PROJETOS E PROGRAMAS'!AB527),"0,00")</f>
        <v/>
      </c>
      <c r="I524" t="str">
        <f>TEXT(IF('B - PROJETOS E PROGRAMAS'!A527="","",'B - PROJETOS E PROGRAMAS'!AC527),"0,00")</f>
        <v/>
      </c>
      <c r="J524" t="str">
        <f>TEXT(IF('B - PROJETOS E PROGRAMAS'!A527="","",'B - PROJETOS E PROGRAMAS'!AD527),"0,00")</f>
        <v/>
      </c>
      <c r="K524" t="str">
        <f>TEXT(IF('B - PROJETOS E PROGRAMAS'!A527="","",'B - PROJETOS E PROGRAMAS'!AE527),"0,00")</f>
        <v/>
      </c>
    </row>
    <row r="525" spans="1:11">
      <c r="A525" t="str">
        <f>IF(D525="","",IF('A - IDENTIFICAÇÃO'!$C$7="","",'A - IDENTIFICAÇÃO'!$C$7))</f>
        <v/>
      </c>
      <c r="B525" t="str">
        <f>IF(D525="","",IF('A - IDENTIFICAÇÃO'!$P$15="","",'A - IDENTIFICAÇÃO'!$P$15))</f>
        <v/>
      </c>
      <c r="C525" t="str">
        <f>IF(D525="","",TEXT(IF('A - IDENTIFICAÇÃO'!$C$2="","",'A - IDENTIFICAÇÃO'!$C$2),"0000"))</f>
        <v/>
      </c>
      <c r="D525" t="str">
        <f>IF('B - PROJETOS E PROGRAMAS'!A528="","",'B - PROJETOS E PROGRAMAS'!A528)</f>
        <v/>
      </c>
      <c r="E525" t="str">
        <f>TEXT(IF('B - PROJETOS E PROGRAMAS'!B528="","",'B - PROJETOS E PROGRAMAS'!B528),"DD/MM/AAAA")</f>
        <v/>
      </c>
      <c r="F525" t="str">
        <f>TEXT(IF('B - PROJETOS E PROGRAMAS'!C528="","",'B - PROJETOS E PROGRAMAS'!C528),"DD/MM/AAAA")</f>
        <v/>
      </c>
      <c r="G525" t="str">
        <f>IF(OR('B - PROJETOS E PROGRAMAS'!D528="SIM",'B - PROJETOS E PROGRAMAS'!D528="S"),"S",IF(OR('B - PROJETOS E PROGRAMAS'!D528="NÃO",'B - PROJETOS E PROGRAMAS'!D528="N"),"N",""))</f>
        <v/>
      </c>
      <c r="H525" t="str">
        <f>TEXT(IF('B - PROJETOS E PROGRAMAS'!A528="","",'B - PROJETOS E PROGRAMAS'!AB528),"0,00")</f>
        <v/>
      </c>
      <c r="I525" t="str">
        <f>TEXT(IF('B - PROJETOS E PROGRAMAS'!A528="","",'B - PROJETOS E PROGRAMAS'!AC528),"0,00")</f>
        <v/>
      </c>
      <c r="J525" t="str">
        <f>TEXT(IF('B - PROJETOS E PROGRAMAS'!A528="","",'B - PROJETOS E PROGRAMAS'!AD528),"0,00")</f>
        <v/>
      </c>
      <c r="K525" t="str">
        <f>TEXT(IF('B - PROJETOS E PROGRAMAS'!A528="","",'B - PROJETOS E PROGRAMAS'!AE528),"0,00")</f>
        <v/>
      </c>
    </row>
    <row r="526" spans="1:11">
      <c r="A526" t="str">
        <f>IF(D526="","",IF('A - IDENTIFICAÇÃO'!$C$7="","",'A - IDENTIFICAÇÃO'!$C$7))</f>
        <v/>
      </c>
      <c r="B526" t="str">
        <f>IF(D526="","",IF('A - IDENTIFICAÇÃO'!$P$15="","",'A - IDENTIFICAÇÃO'!$P$15))</f>
        <v/>
      </c>
      <c r="C526" t="str">
        <f>IF(D526="","",TEXT(IF('A - IDENTIFICAÇÃO'!$C$2="","",'A - IDENTIFICAÇÃO'!$C$2),"0000"))</f>
        <v/>
      </c>
      <c r="D526" t="str">
        <f>IF('B - PROJETOS E PROGRAMAS'!A529="","",'B - PROJETOS E PROGRAMAS'!A529)</f>
        <v/>
      </c>
      <c r="E526" t="str">
        <f>TEXT(IF('B - PROJETOS E PROGRAMAS'!B529="","",'B - PROJETOS E PROGRAMAS'!B529),"DD/MM/AAAA")</f>
        <v/>
      </c>
      <c r="F526" t="str">
        <f>TEXT(IF('B - PROJETOS E PROGRAMAS'!C529="","",'B - PROJETOS E PROGRAMAS'!C529),"DD/MM/AAAA")</f>
        <v/>
      </c>
      <c r="G526" t="str">
        <f>IF(OR('B - PROJETOS E PROGRAMAS'!D529="SIM",'B - PROJETOS E PROGRAMAS'!D529="S"),"S",IF(OR('B - PROJETOS E PROGRAMAS'!D529="NÃO",'B - PROJETOS E PROGRAMAS'!D529="N"),"N",""))</f>
        <v/>
      </c>
      <c r="H526" t="str">
        <f>TEXT(IF('B - PROJETOS E PROGRAMAS'!A529="","",'B - PROJETOS E PROGRAMAS'!AB529),"0,00")</f>
        <v/>
      </c>
      <c r="I526" t="str">
        <f>TEXT(IF('B - PROJETOS E PROGRAMAS'!A529="","",'B - PROJETOS E PROGRAMAS'!AC529),"0,00")</f>
        <v/>
      </c>
      <c r="J526" t="str">
        <f>TEXT(IF('B - PROJETOS E PROGRAMAS'!A529="","",'B - PROJETOS E PROGRAMAS'!AD529),"0,00")</f>
        <v/>
      </c>
      <c r="K526" t="str">
        <f>TEXT(IF('B - PROJETOS E PROGRAMAS'!A529="","",'B - PROJETOS E PROGRAMAS'!AE529),"0,00")</f>
        <v/>
      </c>
    </row>
    <row r="527" spans="1:11">
      <c r="A527" t="str">
        <f>IF(D527="","",IF('A - IDENTIFICAÇÃO'!$C$7="","",'A - IDENTIFICAÇÃO'!$C$7))</f>
        <v/>
      </c>
      <c r="B527" t="str">
        <f>IF(D527="","",IF('A - IDENTIFICAÇÃO'!$P$15="","",'A - IDENTIFICAÇÃO'!$P$15))</f>
        <v/>
      </c>
      <c r="C527" t="str">
        <f>IF(D527="","",TEXT(IF('A - IDENTIFICAÇÃO'!$C$2="","",'A - IDENTIFICAÇÃO'!$C$2),"0000"))</f>
        <v/>
      </c>
      <c r="D527" t="str">
        <f>IF('B - PROJETOS E PROGRAMAS'!A530="","",'B - PROJETOS E PROGRAMAS'!A530)</f>
        <v/>
      </c>
      <c r="E527" t="str">
        <f>TEXT(IF('B - PROJETOS E PROGRAMAS'!B530="","",'B - PROJETOS E PROGRAMAS'!B530),"DD/MM/AAAA")</f>
        <v/>
      </c>
      <c r="F527" t="str">
        <f>TEXT(IF('B - PROJETOS E PROGRAMAS'!C530="","",'B - PROJETOS E PROGRAMAS'!C530),"DD/MM/AAAA")</f>
        <v/>
      </c>
      <c r="G527" t="str">
        <f>IF(OR('B - PROJETOS E PROGRAMAS'!D530="SIM",'B - PROJETOS E PROGRAMAS'!D530="S"),"S",IF(OR('B - PROJETOS E PROGRAMAS'!D530="NÃO",'B - PROJETOS E PROGRAMAS'!D530="N"),"N",""))</f>
        <v/>
      </c>
      <c r="H527" t="str">
        <f>TEXT(IF('B - PROJETOS E PROGRAMAS'!A530="","",'B - PROJETOS E PROGRAMAS'!AB530),"0,00")</f>
        <v/>
      </c>
      <c r="I527" t="str">
        <f>TEXT(IF('B - PROJETOS E PROGRAMAS'!A530="","",'B - PROJETOS E PROGRAMAS'!AC530),"0,00")</f>
        <v/>
      </c>
      <c r="J527" t="str">
        <f>TEXT(IF('B - PROJETOS E PROGRAMAS'!A530="","",'B - PROJETOS E PROGRAMAS'!AD530),"0,00")</f>
        <v/>
      </c>
      <c r="K527" t="str">
        <f>TEXT(IF('B - PROJETOS E PROGRAMAS'!A530="","",'B - PROJETOS E PROGRAMAS'!AE530),"0,00")</f>
        <v/>
      </c>
    </row>
    <row r="528" spans="1:11">
      <c r="A528" t="str">
        <f>IF(D528="","",IF('A - IDENTIFICAÇÃO'!$C$7="","",'A - IDENTIFICAÇÃO'!$C$7))</f>
        <v/>
      </c>
      <c r="B528" t="str">
        <f>IF(D528="","",IF('A - IDENTIFICAÇÃO'!$P$15="","",'A - IDENTIFICAÇÃO'!$P$15))</f>
        <v/>
      </c>
      <c r="C528" t="str">
        <f>IF(D528="","",TEXT(IF('A - IDENTIFICAÇÃO'!$C$2="","",'A - IDENTIFICAÇÃO'!$C$2),"0000"))</f>
        <v/>
      </c>
      <c r="D528" t="str">
        <f>IF('B - PROJETOS E PROGRAMAS'!A531="","",'B - PROJETOS E PROGRAMAS'!A531)</f>
        <v/>
      </c>
      <c r="E528" t="str">
        <f>TEXT(IF('B - PROJETOS E PROGRAMAS'!B531="","",'B - PROJETOS E PROGRAMAS'!B531),"DD/MM/AAAA")</f>
        <v/>
      </c>
      <c r="F528" t="str">
        <f>TEXT(IF('B - PROJETOS E PROGRAMAS'!C531="","",'B - PROJETOS E PROGRAMAS'!C531),"DD/MM/AAAA")</f>
        <v/>
      </c>
      <c r="G528" t="str">
        <f>IF(OR('B - PROJETOS E PROGRAMAS'!D531="SIM",'B - PROJETOS E PROGRAMAS'!D531="S"),"S",IF(OR('B - PROJETOS E PROGRAMAS'!D531="NÃO",'B - PROJETOS E PROGRAMAS'!D531="N"),"N",""))</f>
        <v/>
      </c>
      <c r="H528" t="str">
        <f>TEXT(IF('B - PROJETOS E PROGRAMAS'!A531="","",'B - PROJETOS E PROGRAMAS'!AB531),"0,00")</f>
        <v/>
      </c>
      <c r="I528" t="str">
        <f>TEXT(IF('B - PROJETOS E PROGRAMAS'!A531="","",'B - PROJETOS E PROGRAMAS'!AC531),"0,00")</f>
        <v/>
      </c>
      <c r="J528" t="str">
        <f>TEXT(IF('B - PROJETOS E PROGRAMAS'!A531="","",'B - PROJETOS E PROGRAMAS'!AD531),"0,00")</f>
        <v/>
      </c>
      <c r="K528" t="str">
        <f>TEXT(IF('B - PROJETOS E PROGRAMAS'!A531="","",'B - PROJETOS E PROGRAMAS'!AE531),"0,00")</f>
        <v/>
      </c>
    </row>
    <row r="529" spans="1:11">
      <c r="A529" t="str">
        <f>IF(D529="","",IF('A - IDENTIFICAÇÃO'!$C$7="","",'A - IDENTIFICAÇÃO'!$C$7))</f>
        <v/>
      </c>
      <c r="B529" t="str">
        <f>IF(D529="","",IF('A - IDENTIFICAÇÃO'!$P$15="","",'A - IDENTIFICAÇÃO'!$P$15))</f>
        <v/>
      </c>
      <c r="C529" t="str">
        <f>IF(D529="","",TEXT(IF('A - IDENTIFICAÇÃO'!$C$2="","",'A - IDENTIFICAÇÃO'!$C$2),"0000"))</f>
        <v/>
      </c>
      <c r="D529" t="str">
        <f>IF('B - PROJETOS E PROGRAMAS'!A532="","",'B - PROJETOS E PROGRAMAS'!A532)</f>
        <v/>
      </c>
      <c r="E529" t="str">
        <f>TEXT(IF('B - PROJETOS E PROGRAMAS'!B532="","",'B - PROJETOS E PROGRAMAS'!B532),"DD/MM/AAAA")</f>
        <v/>
      </c>
      <c r="F529" t="str">
        <f>TEXT(IF('B - PROJETOS E PROGRAMAS'!C532="","",'B - PROJETOS E PROGRAMAS'!C532),"DD/MM/AAAA")</f>
        <v/>
      </c>
      <c r="G529" t="str">
        <f>IF(OR('B - PROJETOS E PROGRAMAS'!D532="SIM",'B - PROJETOS E PROGRAMAS'!D532="S"),"S",IF(OR('B - PROJETOS E PROGRAMAS'!D532="NÃO",'B - PROJETOS E PROGRAMAS'!D532="N"),"N",""))</f>
        <v/>
      </c>
      <c r="H529" t="str">
        <f>TEXT(IF('B - PROJETOS E PROGRAMAS'!A532="","",'B - PROJETOS E PROGRAMAS'!AB532),"0,00")</f>
        <v/>
      </c>
      <c r="I529" t="str">
        <f>TEXT(IF('B - PROJETOS E PROGRAMAS'!A532="","",'B - PROJETOS E PROGRAMAS'!AC532),"0,00")</f>
        <v/>
      </c>
      <c r="J529" t="str">
        <f>TEXT(IF('B - PROJETOS E PROGRAMAS'!A532="","",'B - PROJETOS E PROGRAMAS'!AD532),"0,00")</f>
        <v/>
      </c>
      <c r="K529" t="str">
        <f>TEXT(IF('B - PROJETOS E PROGRAMAS'!A532="","",'B - PROJETOS E PROGRAMAS'!AE532),"0,00")</f>
        <v/>
      </c>
    </row>
    <row r="530" spans="1:11">
      <c r="A530" t="str">
        <f>IF(D530="","",IF('A - IDENTIFICAÇÃO'!$C$7="","",'A - IDENTIFICAÇÃO'!$C$7))</f>
        <v/>
      </c>
      <c r="B530" t="str">
        <f>IF(D530="","",IF('A - IDENTIFICAÇÃO'!$P$15="","",'A - IDENTIFICAÇÃO'!$P$15))</f>
        <v/>
      </c>
      <c r="C530" t="str">
        <f>IF(D530="","",TEXT(IF('A - IDENTIFICAÇÃO'!$C$2="","",'A - IDENTIFICAÇÃO'!$C$2),"0000"))</f>
        <v/>
      </c>
      <c r="D530" t="str">
        <f>IF('B - PROJETOS E PROGRAMAS'!A533="","",'B - PROJETOS E PROGRAMAS'!A533)</f>
        <v/>
      </c>
      <c r="E530" t="str">
        <f>TEXT(IF('B - PROJETOS E PROGRAMAS'!B533="","",'B - PROJETOS E PROGRAMAS'!B533),"DD/MM/AAAA")</f>
        <v/>
      </c>
      <c r="F530" t="str">
        <f>TEXT(IF('B - PROJETOS E PROGRAMAS'!C533="","",'B - PROJETOS E PROGRAMAS'!C533),"DD/MM/AAAA")</f>
        <v/>
      </c>
      <c r="G530" t="str">
        <f>IF(OR('B - PROJETOS E PROGRAMAS'!D533="SIM",'B - PROJETOS E PROGRAMAS'!D533="S"),"S",IF(OR('B - PROJETOS E PROGRAMAS'!D533="NÃO",'B - PROJETOS E PROGRAMAS'!D533="N"),"N",""))</f>
        <v/>
      </c>
      <c r="H530" t="str">
        <f>TEXT(IF('B - PROJETOS E PROGRAMAS'!A533="","",'B - PROJETOS E PROGRAMAS'!AB533),"0,00")</f>
        <v/>
      </c>
      <c r="I530" t="str">
        <f>TEXT(IF('B - PROJETOS E PROGRAMAS'!A533="","",'B - PROJETOS E PROGRAMAS'!AC533),"0,00")</f>
        <v/>
      </c>
      <c r="J530" t="str">
        <f>TEXT(IF('B - PROJETOS E PROGRAMAS'!A533="","",'B - PROJETOS E PROGRAMAS'!AD533),"0,00")</f>
        <v/>
      </c>
      <c r="K530" t="str">
        <f>TEXT(IF('B - PROJETOS E PROGRAMAS'!A533="","",'B - PROJETOS E PROGRAMAS'!AE533),"0,00")</f>
        <v/>
      </c>
    </row>
    <row r="531" spans="1:11">
      <c r="A531" t="str">
        <f>IF(D531="","",IF('A - IDENTIFICAÇÃO'!$C$7="","",'A - IDENTIFICAÇÃO'!$C$7))</f>
        <v/>
      </c>
      <c r="B531" t="str">
        <f>IF(D531="","",IF('A - IDENTIFICAÇÃO'!$P$15="","",'A - IDENTIFICAÇÃO'!$P$15))</f>
        <v/>
      </c>
      <c r="C531" t="str">
        <f>IF(D531="","",TEXT(IF('A - IDENTIFICAÇÃO'!$C$2="","",'A - IDENTIFICAÇÃO'!$C$2),"0000"))</f>
        <v/>
      </c>
      <c r="D531" t="str">
        <f>IF('B - PROJETOS E PROGRAMAS'!A534="","",'B - PROJETOS E PROGRAMAS'!A534)</f>
        <v/>
      </c>
      <c r="E531" t="str">
        <f>TEXT(IF('B - PROJETOS E PROGRAMAS'!B534="","",'B - PROJETOS E PROGRAMAS'!B534),"DD/MM/AAAA")</f>
        <v/>
      </c>
      <c r="F531" t="str">
        <f>TEXT(IF('B - PROJETOS E PROGRAMAS'!C534="","",'B - PROJETOS E PROGRAMAS'!C534),"DD/MM/AAAA")</f>
        <v/>
      </c>
      <c r="G531" t="str">
        <f>IF(OR('B - PROJETOS E PROGRAMAS'!D534="SIM",'B - PROJETOS E PROGRAMAS'!D534="S"),"S",IF(OR('B - PROJETOS E PROGRAMAS'!D534="NÃO",'B - PROJETOS E PROGRAMAS'!D534="N"),"N",""))</f>
        <v/>
      </c>
      <c r="H531" t="str">
        <f>TEXT(IF('B - PROJETOS E PROGRAMAS'!A534="","",'B - PROJETOS E PROGRAMAS'!AB534),"0,00")</f>
        <v/>
      </c>
      <c r="I531" t="str">
        <f>TEXT(IF('B - PROJETOS E PROGRAMAS'!A534="","",'B - PROJETOS E PROGRAMAS'!AC534),"0,00")</f>
        <v/>
      </c>
      <c r="J531" t="str">
        <f>TEXT(IF('B - PROJETOS E PROGRAMAS'!A534="","",'B - PROJETOS E PROGRAMAS'!AD534),"0,00")</f>
        <v/>
      </c>
      <c r="K531" t="str">
        <f>TEXT(IF('B - PROJETOS E PROGRAMAS'!A534="","",'B - PROJETOS E PROGRAMAS'!AE534),"0,00")</f>
        <v/>
      </c>
    </row>
    <row r="532" spans="1:11">
      <c r="A532" t="str">
        <f>IF(D532="","",IF('A - IDENTIFICAÇÃO'!$C$7="","",'A - IDENTIFICAÇÃO'!$C$7))</f>
        <v/>
      </c>
      <c r="B532" t="str">
        <f>IF(D532="","",IF('A - IDENTIFICAÇÃO'!$P$15="","",'A - IDENTIFICAÇÃO'!$P$15))</f>
        <v/>
      </c>
      <c r="C532" t="str">
        <f>IF(D532="","",TEXT(IF('A - IDENTIFICAÇÃO'!$C$2="","",'A - IDENTIFICAÇÃO'!$C$2),"0000"))</f>
        <v/>
      </c>
      <c r="D532" t="str">
        <f>IF('B - PROJETOS E PROGRAMAS'!A535="","",'B - PROJETOS E PROGRAMAS'!A535)</f>
        <v/>
      </c>
      <c r="E532" t="str">
        <f>TEXT(IF('B - PROJETOS E PROGRAMAS'!B535="","",'B - PROJETOS E PROGRAMAS'!B535),"DD/MM/AAAA")</f>
        <v/>
      </c>
      <c r="F532" t="str">
        <f>TEXT(IF('B - PROJETOS E PROGRAMAS'!C535="","",'B - PROJETOS E PROGRAMAS'!C535),"DD/MM/AAAA")</f>
        <v/>
      </c>
      <c r="G532" t="str">
        <f>IF(OR('B - PROJETOS E PROGRAMAS'!D535="SIM",'B - PROJETOS E PROGRAMAS'!D535="S"),"S",IF(OR('B - PROJETOS E PROGRAMAS'!D535="NÃO",'B - PROJETOS E PROGRAMAS'!D535="N"),"N",""))</f>
        <v/>
      </c>
      <c r="H532" t="str">
        <f>TEXT(IF('B - PROJETOS E PROGRAMAS'!A535="","",'B - PROJETOS E PROGRAMAS'!AB535),"0,00")</f>
        <v/>
      </c>
      <c r="I532" t="str">
        <f>TEXT(IF('B - PROJETOS E PROGRAMAS'!A535="","",'B - PROJETOS E PROGRAMAS'!AC535),"0,00")</f>
        <v/>
      </c>
      <c r="J532" t="str">
        <f>TEXT(IF('B - PROJETOS E PROGRAMAS'!A535="","",'B - PROJETOS E PROGRAMAS'!AD535),"0,00")</f>
        <v/>
      </c>
      <c r="K532" t="str">
        <f>TEXT(IF('B - PROJETOS E PROGRAMAS'!A535="","",'B - PROJETOS E PROGRAMAS'!AE535),"0,00")</f>
        <v/>
      </c>
    </row>
    <row r="533" spans="1:11">
      <c r="A533" t="str">
        <f>IF(D533="","",IF('A - IDENTIFICAÇÃO'!$C$7="","",'A - IDENTIFICAÇÃO'!$C$7))</f>
        <v/>
      </c>
      <c r="B533" t="str">
        <f>IF(D533="","",IF('A - IDENTIFICAÇÃO'!$P$15="","",'A - IDENTIFICAÇÃO'!$P$15))</f>
        <v/>
      </c>
      <c r="C533" t="str">
        <f>IF(D533="","",TEXT(IF('A - IDENTIFICAÇÃO'!$C$2="","",'A - IDENTIFICAÇÃO'!$C$2),"0000"))</f>
        <v/>
      </c>
      <c r="D533" t="str">
        <f>IF('B - PROJETOS E PROGRAMAS'!A536="","",'B - PROJETOS E PROGRAMAS'!A536)</f>
        <v/>
      </c>
      <c r="E533" t="str">
        <f>TEXT(IF('B - PROJETOS E PROGRAMAS'!B536="","",'B - PROJETOS E PROGRAMAS'!B536),"DD/MM/AAAA")</f>
        <v/>
      </c>
      <c r="F533" t="str">
        <f>TEXT(IF('B - PROJETOS E PROGRAMAS'!C536="","",'B - PROJETOS E PROGRAMAS'!C536),"DD/MM/AAAA")</f>
        <v/>
      </c>
      <c r="G533" t="str">
        <f>IF(OR('B - PROJETOS E PROGRAMAS'!D536="SIM",'B - PROJETOS E PROGRAMAS'!D536="S"),"S",IF(OR('B - PROJETOS E PROGRAMAS'!D536="NÃO",'B - PROJETOS E PROGRAMAS'!D536="N"),"N",""))</f>
        <v/>
      </c>
      <c r="H533" t="str">
        <f>TEXT(IF('B - PROJETOS E PROGRAMAS'!A536="","",'B - PROJETOS E PROGRAMAS'!AB536),"0,00")</f>
        <v/>
      </c>
      <c r="I533" t="str">
        <f>TEXT(IF('B - PROJETOS E PROGRAMAS'!A536="","",'B - PROJETOS E PROGRAMAS'!AC536),"0,00")</f>
        <v/>
      </c>
      <c r="J533" t="str">
        <f>TEXT(IF('B - PROJETOS E PROGRAMAS'!A536="","",'B - PROJETOS E PROGRAMAS'!AD536),"0,00")</f>
        <v/>
      </c>
      <c r="K533" t="str">
        <f>TEXT(IF('B - PROJETOS E PROGRAMAS'!A536="","",'B - PROJETOS E PROGRAMAS'!AE536),"0,00")</f>
        <v/>
      </c>
    </row>
    <row r="534" spans="1:11">
      <c r="A534" t="str">
        <f>IF(D534="","",IF('A - IDENTIFICAÇÃO'!$C$7="","",'A - IDENTIFICAÇÃO'!$C$7))</f>
        <v/>
      </c>
      <c r="B534" t="str">
        <f>IF(D534="","",IF('A - IDENTIFICAÇÃO'!$P$15="","",'A - IDENTIFICAÇÃO'!$P$15))</f>
        <v/>
      </c>
      <c r="C534" t="str">
        <f>IF(D534="","",TEXT(IF('A - IDENTIFICAÇÃO'!$C$2="","",'A - IDENTIFICAÇÃO'!$C$2),"0000"))</f>
        <v/>
      </c>
      <c r="D534" t="str">
        <f>IF('B - PROJETOS E PROGRAMAS'!A537="","",'B - PROJETOS E PROGRAMAS'!A537)</f>
        <v/>
      </c>
      <c r="E534" t="str">
        <f>TEXT(IF('B - PROJETOS E PROGRAMAS'!B537="","",'B - PROJETOS E PROGRAMAS'!B537),"DD/MM/AAAA")</f>
        <v/>
      </c>
      <c r="F534" t="str">
        <f>TEXT(IF('B - PROJETOS E PROGRAMAS'!C537="","",'B - PROJETOS E PROGRAMAS'!C537),"DD/MM/AAAA")</f>
        <v/>
      </c>
      <c r="G534" t="str">
        <f>IF(OR('B - PROJETOS E PROGRAMAS'!D537="SIM",'B - PROJETOS E PROGRAMAS'!D537="S"),"S",IF(OR('B - PROJETOS E PROGRAMAS'!D537="NÃO",'B - PROJETOS E PROGRAMAS'!D537="N"),"N",""))</f>
        <v/>
      </c>
      <c r="H534" t="str">
        <f>TEXT(IF('B - PROJETOS E PROGRAMAS'!A537="","",'B - PROJETOS E PROGRAMAS'!AB537),"0,00")</f>
        <v/>
      </c>
      <c r="I534" t="str">
        <f>TEXT(IF('B - PROJETOS E PROGRAMAS'!A537="","",'B - PROJETOS E PROGRAMAS'!AC537),"0,00")</f>
        <v/>
      </c>
      <c r="J534" t="str">
        <f>TEXT(IF('B - PROJETOS E PROGRAMAS'!A537="","",'B - PROJETOS E PROGRAMAS'!AD537),"0,00")</f>
        <v/>
      </c>
      <c r="K534" t="str">
        <f>TEXT(IF('B - PROJETOS E PROGRAMAS'!A537="","",'B - PROJETOS E PROGRAMAS'!AE537),"0,00")</f>
        <v/>
      </c>
    </row>
    <row r="535" spans="1:11">
      <c r="A535" t="str">
        <f>IF(D535="","",IF('A - IDENTIFICAÇÃO'!$C$7="","",'A - IDENTIFICAÇÃO'!$C$7))</f>
        <v/>
      </c>
      <c r="B535" t="str">
        <f>IF(D535="","",IF('A - IDENTIFICAÇÃO'!$P$15="","",'A - IDENTIFICAÇÃO'!$P$15))</f>
        <v/>
      </c>
      <c r="C535" t="str">
        <f>IF(D535="","",TEXT(IF('A - IDENTIFICAÇÃO'!$C$2="","",'A - IDENTIFICAÇÃO'!$C$2),"0000"))</f>
        <v/>
      </c>
      <c r="D535" t="str">
        <f>IF('B - PROJETOS E PROGRAMAS'!A538="","",'B - PROJETOS E PROGRAMAS'!A538)</f>
        <v/>
      </c>
      <c r="E535" t="str">
        <f>TEXT(IF('B - PROJETOS E PROGRAMAS'!B538="","",'B - PROJETOS E PROGRAMAS'!B538),"DD/MM/AAAA")</f>
        <v/>
      </c>
      <c r="F535" t="str">
        <f>TEXT(IF('B - PROJETOS E PROGRAMAS'!C538="","",'B - PROJETOS E PROGRAMAS'!C538),"DD/MM/AAAA")</f>
        <v/>
      </c>
      <c r="G535" t="str">
        <f>IF(OR('B - PROJETOS E PROGRAMAS'!D538="SIM",'B - PROJETOS E PROGRAMAS'!D538="S"),"S",IF(OR('B - PROJETOS E PROGRAMAS'!D538="NÃO",'B - PROJETOS E PROGRAMAS'!D538="N"),"N",""))</f>
        <v/>
      </c>
      <c r="H535" t="str">
        <f>TEXT(IF('B - PROJETOS E PROGRAMAS'!A538="","",'B - PROJETOS E PROGRAMAS'!AB538),"0,00")</f>
        <v/>
      </c>
      <c r="I535" t="str">
        <f>TEXT(IF('B - PROJETOS E PROGRAMAS'!A538="","",'B - PROJETOS E PROGRAMAS'!AC538),"0,00")</f>
        <v/>
      </c>
      <c r="J535" t="str">
        <f>TEXT(IF('B - PROJETOS E PROGRAMAS'!A538="","",'B - PROJETOS E PROGRAMAS'!AD538),"0,00")</f>
        <v/>
      </c>
      <c r="K535" t="str">
        <f>TEXT(IF('B - PROJETOS E PROGRAMAS'!A538="","",'B - PROJETOS E PROGRAMAS'!AE538),"0,00")</f>
        <v/>
      </c>
    </row>
    <row r="536" spans="1:11">
      <c r="A536" t="str">
        <f>IF(D536="","",IF('A - IDENTIFICAÇÃO'!$C$7="","",'A - IDENTIFICAÇÃO'!$C$7))</f>
        <v/>
      </c>
      <c r="B536" t="str">
        <f>IF(D536="","",IF('A - IDENTIFICAÇÃO'!$P$15="","",'A - IDENTIFICAÇÃO'!$P$15))</f>
        <v/>
      </c>
      <c r="C536" t="str">
        <f>IF(D536="","",TEXT(IF('A - IDENTIFICAÇÃO'!$C$2="","",'A - IDENTIFICAÇÃO'!$C$2),"0000"))</f>
        <v/>
      </c>
      <c r="D536" t="str">
        <f>IF('B - PROJETOS E PROGRAMAS'!A539="","",'B - PROJETOS E PROGRAMAS'!A539)</f>
        <v/>
      </c>
      <c r="E536" t="str">
        <f>TEXT(IF('B - PROJETOS E PROGRAMAS'!B539="","",'B - PROJETOS E PROGRAMAS'!B539),"DD/MM/AAAA")</f>
        <v/>
      </c>
      <c r="F536" t="str">
        <f>TEXT(IF('B - PROJETOS E PROGRAMAS'!C539="","",'B - PROJETOS E PROGRAMAS'!C539),"DD/MM/AAAA")</f>
        <v/>
      </c>
      <c r="G536" t="str">
        <f>IF(OR('B - PROJETOS E PROGRAMAS'!D539="SIM",'B - PROJETOS E PROGRAMAS'!D539="S"),"S",IF(OR('B - PROJETOS E PROGRAMAS'!D539="NÃO",'B - PROJETOS E PROGRAMAS'!D539="N"),"N",""))</f>
        <v/>
      </c>
      <c r="H536" t="str">
        <f>TEXT(IF('B - PROJETOS E PROGRAMAS'!A539="","",'B - PROJETOS E PROGRAMAS'!AB539),"0,00")</f>
        <v/>
      </c>
      <c r="I536" t="str">
        <f>TEXT(IF('B - PROJETOS E PROGRAMAS'!A539="","",'B - PROJETOS E PROGRAMAS'!AC539),"0,00")</f>
        <v/>
      </c>
      <c r="J536" t="str">
        <f>TEXT(IF('B - PROJETOS E PROGRAMAS'!A539="","",'B - PROJETOS E PROGRAMAS'!AD539),"0,00")</f>
        <v/>
      </c>
      <c r="K536" t="str">
        <f>TEXT(IF('B - PROJETOS E PROGRAMAS'!A539="","",'B - PROJETOS E PROGRAMAS'!AE539),"0,00")</f>
        <v/>
      </c>
    </row>
    <row r="537" spans="1:11">
      <c r="A537" t="str">
        <f>IF(D537="","",IF('A - IDENTIFICAÇÃO'!$C$7="","",'A - IDENTIFICAÇÃO'!$C$7))</f>
        <v/>
      </c>
      <c r="B537" t="str">
        <f>IF(D537="","",IF('A - IDENTIFICAÇÃO'!$P$15="","",'A - IDENTIFICAÇÃO'!$P$15))</f>
        <v/>
      </c>
      <c r="C537" t="str">
        <f>IF(D537="","",TEXT(IF('A - IDENTIFICAÇÃO'!$C$2="","",'A - IDENTIFICAÇÃO'!$C$2),"0000"))</f>
        <v/>
      </c>
      <c r="D537" t="str">
        <f>IF('B - PROJETOS E PROGRAMAS'!A540="","",'B - PROJETOS E PROGRAMAS'!A540)</f>
        <v/>
      </c>
      <c r="E537" t="str">
        <f>TEXT(IF('B - PROJETOS E PROGRAMAS'!B540="","",'B - PROJETOS E PROGRAMAS'!B540),"DD/MM/AAAA")</f>
        <v/>
      </c>
      <c r="F537" t="str">
        <f>TEXT(IF('B - PROJETOS E PROGRAMAS'!C540="","",'B - PROJETOS E PROGRAMAS'!C540),"DD/MM/AAAA")</f>
        <v/>
      </c>
      <c r="G537" t="str">
        <f>IF(OR('B - PROJETOS E PROGRAMAS'!D540="SIM",'B - PROJETOS E PROGRAMAS'!D540="S"),"S",IF(OR('B - PROJETOS E PROGRAMAS'!D540="NÃO",'B - PROJETOS E PROGRAMAS'!D540="N"),"N",""))</f>
        <v/>
      </c>
      <c r="H537" t="str">
        <f>TEXT(IF('B - PROJETOS E PROGRAMAS'!A540="","",'B - PROJETOS E PROGRAMAS'!AB540),"0,00")</f>
        <v/>
      </c>
      <c r="I537" t="str">
        <f>TEXT(IF('B - PROJETOS E PROGRAMAS'!A540="","",'B - PROJETOS E PROGRAMAS'!AC540),"0,00")</f>
        <v/>
      </c>
      <c r="J537" t="str">
        <f>TEXT(IF('B - PROJETOS E PROGRAMAS'!A540="","",'B - PROJETOS E PROGRAMAS'!AD540),"0,00")</f>
        <v/>
      </c>
      <c r="K537" t="str">
        <f>TEXT(IF('B - PROJETOS E PROGRAMAS'!A540="","",'B - PROJETOS E PROGRAMAS'!AE540),"0,00")</f>
        <v/>
      </c>
    </row>
    <row r="538" spans="1:11">
      <c r="A538" t="str">
        <f>IF(D538="","",IF('A - IDENTIFICAÇÃO'!$C$7="","",'A - IDENTIFICAÇÃO'!$C$7))</f>
        <v/>
      </c>
      <c r="B538" t="str">
        <f>IF(D538="","",IF('A - IDENTIFICAÇÃO'!$P$15="","",'A - IDENTIFICAÇÃO'!$P$15))</f>
        <v/>
      </c>
      <c r="C538" t="str">
        <f>IF(D538="","",TEXT(IF('A - IDENTIFICAÇÃO'!$C$2="","",'A - IDENTIFICAÇÃO'!$C$2),"0000"))</f>
        <v/>
      </c>
      <c r="D538" t="str">
        <f>IF('B - PROJETOS E PROGRAMAS'!A541="","",'B - PROJETOS E PROGRAMAS'!A541)</f>
        <v/>
      </c>
      <c r="E538" t="str">
        <f>TEXT(IF('B - PROJETOS E PROGRAMAS'!B541="","",'B - PROJETOS E PROGRAMAS'!B541),"DD/MM/AAAA")</f>
        <v/>
      </c>
      <c r="F538" t="str">
        <f>TEXT(IF('B - PROJETOS E PROGRAMAS'!C541="","",'B - PROJETOS E PROGRAMAS'!C541),"DD/MM/AAAA")</f>
        <v/>
      </c>
      <c r="G538" t="str">
        <f>IF(OR('B - PROJETOS E PROGRAMAS'!D541="SIM",'B - PROJETOS E PROGRAMAS'!D541="S"),"S",IF(OR('B - PROJETOS E PROGRAMAS'!D541="NÃO",'B - PROJETOS E PROGRAMAS'!D541="N"),"N",""))</f>
        <v/>
      </c>
      <c r="H538" t="str">
        <f>TEXT(IF('B - PROJETOS E PROGRAMAS'!A541="","",'B - PROJETOS E PROGRAMAS'!AB541),"0,00")</f>
        <v/>
      </c>
      <c r="I538" t="str">
        <f>TEXT(IF('B - PROJETOS E PROGRAMAS'!A541="","",'B - PROJETOS E PROGRAMAS'!AC541),"0,00")</f>
        <v/>
      </c>
      <c r="J538" t="str">
        <f>TEXT(IF('B - PROJETOS E PROGRAMAS'!A541="","",'B - PROJETOS E PROGRAMAS'!AD541),"0,00")</f>
        <v/>
      </c>
      <c r="K538" t="str">
        <f>TEXT(IF('B - PROJETOS E PROGRAMAS'!A541="","",'B - PROJETOS E PROGRAMAS'!AE541),"0,00")</f>
        <v/>
      </c>
    </row>
    <row r="539" spans="1:11">
      <c r="A539" t="str">
        <f>IF(D539="","",IF('A - IDENTIFICAÇÃO'!$C$7="","",'A - IDENTIFICAÇÃO'!$C$7))</f>
        <v/>
      </c>
      <c r="B539" t="str">
        <f>IF(D539="","",IF('A - IDENTIFICAÇÃO'!$P$15="","",'A - IDENTIFICAÇÃO'!$P$15))</f>
        <v/>
      </c>
      <c r="C539" t="str">
        <f>IF(D539="","",TEXT(IF('A - IDENTIFICAÇÃO'!$C$2="","",'A - IDENTIFICAÇÃO'!$C$2),"0000"))</f>
        <v/>
      </c>
      <c r="D539" t="str">
        <f>IF('B - PROJETOS E PROGRAMAS'!A542="","",'B - PROJETOS E PROGRAMAS'!A542)</f>
        <v/>
      </c>
      <c r="E539" t="str">
        <f>TEXT(IF('B - PROJETOS E PROGRAMAS'!B542="","",'B - PROJETOS E PROGRAMAS'!B542),"DD/MM/AAAA")</f>
        <v/>
      </c>
      <c r="F539" t="str">
        <f>TEXT(IF('B - PROJETOS E PROGRAMAS'!C542="","",'B - PROJETOS E PROGRAMAS'!C542),"DD/MM/AAAA")</f>
        <v/>
      </c>
      <c r="G539" t="str">
        <f>IF(OR('B - PROJETOS E PROGRAMAS'!D542="SIM",'B - PROJETOS E PROGRAMAS'!D542="S"),"S",IF(OR('B - PROJETOS E PROGRAMAS'!D542="NÃO",'B - PROJETOS E PROGRAMAS'!D542="N"),"N",""))</f>
        <v/>
      </c>
      <c r="H539" t="str">
        <f>TEXT(IF('B - PROJETOS E PROGRAMAS'!A542="","",'B - PROJETOS E PROGRAMAS'!AB542),"0,00")</f>
        <v/>
      </c>
      <c r="I539" t="str">
        <f>TEXT(IF('B - PROJETOS E PROGRAMAS'!A542="","",'B - PROJETOS E PROGRAMAS'!AC542),"0,00")</f>
        <v/>
      </c>
      <c r="J539" t="str">
        <f>TEXT(IF('B - PROJETOS E PROGRAMAS'!A542="","",'B - PROJETOS E PROGRAMAS'!AD542),"0,00")</f>
        <v/>
      </c>
      <c r="K539" t="str">
        <f>TEXT(IF('B - PROJETOS E PROGRAMAS'!A542="","",'B - PROJETOS E PROGRAMAS'!AE542),"0,00")</f>
        <v/>
      </c>
    </row>
    <row r="540" spans="1:11">
      <c r="A540" t="str">
        <f>IF(D540="","",IF('A - IDENTIFICAÇÃO'!$C$7="","",'A - IDENTIFICAÇÃO'!$C$7))</f>
        <v/>
      </c>
      <c r="B540" t="str">
        <f>IF(D540="","",IF('A - IDENTIFICAÇÃO'!$P$15="","",'A - IDENTIFICAÇÃO'!$P$15))</f>
        <v/>
      </c>
      <c r="C540" t="str">
        <f>IF(D540="","",TEXT(IF('A - IDENTIFICAÇÃO'!$C$2="","",'A - IDENTIFICAÇÃO'!$C$2),"0000"))</f>
        <v/>
      </c>
      <c r="D540" t="str">
        <f>IF('B - PROJETOS E PROGRAMAS'!A543="","",'B - PROJETOS E PROGRAMAS'!A543)</f>
        <v/>
      </c>
      <c r="E540" t="str">
        <f>TEXT(IF('B - PROJETOS E PROGRAMAS'!B543="","",'B - PROJETOS E PROGRAMAS'!B543),"DD/MM/AAAA")</f>
        <v/>
      </c>
      <c r="F540" t="str">
        <f>TEXT(IF('B - PROJETOS E PROGRAMAS'!C543="","",'B - PROJETOS E PROGRAMAS'!C543),"DD/MM/AAAA")</f>
        <v/>
      </c>
      <c r="G540" t="str">
        <f>IF(OR('B - PROJETOS E PROGRAMAS'!D543="SIM",'B - PROJETOS E PROGRAMAS'!D543="S"),"S",IF(OR('B - PROJETOS E PROGRAMAS'!D543="NÃO",'B - PROJETOS E PROGRAMAS'!D543="N"),"N",""))</f>
        <v/>
      </c>
      <c r="H540" t="str">
        <f>TEXT(IF('B - PROJETOS E PROGRAMAS'!A543="","",'B - PROJETOS E PROGRAMAS'!AB543),"0,00")</f>
        <v/>
      </c>
      <c r="I540" t="str">
        <f>TEXT(IF('B - PROJETOS E PROGRAMAS'!A543="","",'B - PROJETOS E PROGRAMAS'!AC543),"0,00")</f>
        <v/>
      </c>
      <c r="J540" t="str">
        <f>TEXT(IF('B - PROJETOS E PROGRAMAS'!A543="","",'B - PROJETOS E PROGRAMAS'!AD543),"0,00")</f>
        <v/>
      </c>
      <c r="K540" t="str">
        <f>TEXT(IF('B - PROJETOS E PROGRAMAS'!A543="","",'B - PROJETOS E PROGRAMAS'!AE543),"0,00")</f>
        <v/>
      </c>
    </row>
    <row r="541" spans="1:11">
      <c r="A541" t="str">
        <f>IF(D541="","",IF('A - IDENTIFICAÇÃO'!$C$7="","",'A - IDENTIFICAÇÃO'!$C$7))</f>
        <v/>
      </c>
      <c r="B541" t="str">
        <f>IF(D541="","",IF('A - IDENTIFICAÇÃO'!$P$15="","",'A - IDENTIFICAÇÃO'!$P$15))</f>
        <v/>
      </c>
      <c r="C541" t="str">
        <f>IF(D541="","",TEXT(IF('A - IDENTIFICAÇÃO'!$C$2="","",'A - IDENTIFICAÇÃO'!$C$2),"0000"))</f>
        <v/>
      </c>
      <c r="D541" t="str">
        <f>IF('B - PROJETOS E PROGRAMAS'!A544="","",'B - PROJETOS E PROGRAMAS'!A544)</f>
        <v/>
      </c>
      <c r="E541" t="str">
        <f>TEXT(IF('B - PROJETOS E PROGRAMAS'!B544="","",'B - PROJETOS E PROGRAMAS'!B544),"DD/MM/AAAA")</f>
        <v/>
      </c>
      <c r="F541" t="str">
        <f>TEXT(IF('B - PROJETOS E PROGRAMAS'!C544="","",'B - PROJETOS E PROGRAMAS'!C544),"DD/MM/AAAA")</f>
        <v/>
      </c>
      <c r="G541" t="str">
        <f>IF(OR('B - PROJETOS E PROGRAMAS'!D544="SIM",'B - PROJETOS E PROGRAMAS'!D544="S"),"S",IF(OR('B - PROJETOS E PROGRAMAS'!D544="NÃO",'B - PROJETOS E PROGRAMAS'!D544="N"),"N",""))</f>
        <v/>
      </c>
      <c r="H541" t="str">
        <f>TEXT(IF('B - PROJETOS E PROGRAMAS'!A544="","",'B - PROJETOS E PROGRAMAS'!AB544),"0,00")</f>
        <v/>
      </c>
      <c r="I541" t="str">
        <f>TEXT(IF('B - PROJETOS E PROGRAMAS'!A544="","",'B - PROJETOS E PROGRAMAS'!AC544),"0,00")</f>
        <v/>
      </c>
      <c r="J541" t="str">
        <f>TEXT(IF('B - PROJETOS E PROGRAMAS'!A544="","",'B - PROJETOS E PROGRAMAS'!AD544),"0,00")</f>
        <v/>
      </c>
      <c r="K541" t="str">
        <f>TEXT(IF('B - PROJETOS E PROGRAMAS'!A544="","",'B - PROJETOS E PROGRAMAS'!AE544),"0,00")</f>
        <v/>
      </c>
    </row>
    <row r="542" spans="1:11">
      <c r="A542" t="str">
        <f>IF(D542="","",IF('A - IDENTIFICAÇÃO'!$C$7="","",'A - IDENTIFICAÇÃO'!$C$7))</f>
        <v/>
      </c>
      <c r="B542" t="str">
        <f>IF(D542="","",IF('A - IDENTIFICAÇÃO'!$P$15="","",'A - IDENTIFICAÇÃO'!$P$15))</f>
        <v/>
      </c>
      <c r="C542" t="str">
        <f>IF(D542="","",TEXT(IF('A - IDENTIFICAÇÃO'!$C$2="","",'A - IDENTIFICAÇÃO'!$C$2),"0000"))</f>
        <v/>
      </c>
      <c r="D542" t="str">
        <f>IF('B - PROJETOS E PROGRAMAS'!A545="","",'B - PROJETOS E PROGRAMAS'!A545)</f>
        <v/>
      </c>
      <c r="E542" t="str">
        <f>TEXT(IF('B - PROJETOS E PROGRAMAS'!B545="","",'B - PROJETOS E PROGRAMAS'!B545),"DD/MM/AAAA")</f>
        <v/>
      </c>
      <c r="F542" t="str">
        <f>TEXT(IF('B - PROJETOS E PROGRAMAS'!C545="","",'B - PROJETOS E PROGRAMAS'!C545),"DD/MM/AAAA")</f>
        <v/>
      </c>
      <c r="G542" t="str">
        <f>IF(OR('B - PROJETOS E PROGRAMAS'!D545="SIM",'B - PROJETOS E PROGRAMAS'!D545="S"),"S",IF(OR('B - PROJETOS E PROGRAMAS'!D545="NÃO",'B - PROJETOS E PROGRAMAS'!D545="N"),"N",""))</f>
        <v/>
      </c>
      <c r="H542" t="str">
        <f>TEXT(IF('B - PROJETOS E PROGRAMAS'!A545="","",'B - PROJETOS E PROGRAMAS'!AB545),"0,00")</f>
        <v/>
      </c>
      <c r="I542" t="str">
        <f>TEXT(IF('B - PROJETOS E PROGRAMAS'!A545="","",'B - PROJETOS E PROGRAMAS'!AC545),"0,00")</f>
        <v/>
      </c>
      <c r="J542" t="str">
        <f>TEXT(IF('B - PROJETOS E PROGRAMAS'!A545="","",'B - PROJETOS E PROGRAMAS'!AD545),"0,00")</f>
        <v/>
      </c>
      <c r="K542" t="str">
        <f>TEXT(IF('B - PROJETOS E PROGRAMAS'!A545="","",'B - PROJETOS E PROGRAMAS'!AE545),"0,00")</f>
        <v/>
      </c>
    </row>
    <row r="543" spans="1:11">
      <c r="A543" t="str">
        <f>IF(D543="","",IF('A - IDENTIFICAÇÃO'!$C$7="","",'A - IDENTIFICAÇÃO'!$C$7))</f>
        <v/>
      </c>
      <c r="B543" t="str">
        <f>IF(D543="","",IF('A - IDENTIFICAÇÃO'!$P$15="","",'A - IDENTIFICAÇÃO'!$P$15))</f>
        <v/>
      </c>
      <c r="C543" t="str">
        <f>IF(D543="","",TEXT(IF('A - IDENTIFICAÇÃO'!$C$2="","",'A - IDENTIFICAÇÃO'!$C$2),"0000"))</f>
        <v/>
      </c>
      <c r="D543" t="str">
        <f>IF('B - PROJETOS E PROGRAMAS'!A546="","",'B - PROJETOS E PROGRAMAS'!A546)</f>
        <v/>
      </c>
      <c r="E543" t="str">
        <f>TEXT(IF('B - PROJETOS E PROGRAMAS'!B546="","",'B - PROJETOS E PROGRAMAS'!B546),"DD/MM/AAAA")</f>
        <v/>
      </c>
      <c r="F543" t="str">
        <f>TEXT(IF('B - PROJETOS E PROGRAMAS'!C546="","",'B - PROJETOS E PROGRAMAS'!C546),"DD/MM/AAAA")</f>
        <v/>
      </c>
      <c r="G543" t="str">
        <f>IF(OR('B - PROJETOS E PROGRAMAS'!D546="SIM",'B - PROJETOS E PROGRAMAS'!D546="S"),"S",IF(OR('B - PROJETOS E PROGRAMAS'!D546="NÃO",'B - PROJETOS E PROGRAMAS'!D546="N"),"N",""))</f>
        <v/>
      </c>
      <c r="H543" t="str">
        <f>TEXT(IF('B - PROJETOS E PROGRAMAS'!A546="","",'B - PROJETOS E PROGRAMAS'!AB546),"0,00")</f>
        <v/>
      </c>
      <c r="I543" t="str">
        <f>TEXT(IF('B - PROJETOS E PROGRAMAS'!A546="","",'B - PROJETOS E PROGRAMAS'!AC546),"0,00")</f>
        <v/>
      </c>
      <c r="J543" t="str">
        <f>TEXT(IF('B - PROJETOS E PROGRAMAS'!A546="","",'B - PROJETOS E PROGRAMAS'!AD546),"0,00")</f>
        <v/>
      </c>
      <c r="K543" t="str">
        <f>TEXT(IF('B - PROJETOS E PROGRAMAS'!A546="","",'B - PROJETOS E PROGRAMAS'!AE546),"0,00")</f>
        <v/>
      </c>
    </row>
    <row r="544" spans="1:11">
      <c r="A544" t="str">
        <f>IF(D544="","",IF('A - IDENTIFICAÇÃO'!$C$7="","",'A - IDENTIFICAÇÃO'!$C$7))</f>
        <v/>
      </c>
      <c r="B544" t="str">
        <f>IF(D544="","",IF('A - IDENTIFICAÇÃO'!$P$15="","",'A - IDENTIFICAÇÃO'!$P$15))</f>
        <v/>
      </c>
      <c r="C544" t="str">
        <f>IF(D544="","",TEXT(IF('A - IDENTIFICAÇÃO'!$C$2="","",'A - IDENTIFICAÇÃO'!$C$2),"0000"))</f>
        <v/>
      </c>
      <c r="D544" t="str">
        <f>IF('B - PROJETOS E PROGRAMAS'!A547="","",'B - PROJETOS E PROGRAMAS'!A547)</f>
        <v/>
      </c>
      <c r="E544" t="str">
        <f>TEXT(IF('B - PROJETOS E PROGRAMAS'!B547="","",'B - PROJETOS E PROGRAMAS'!B547),"DD/MM/AAAA")</f>
        <v/>
      </c>
      <c r="F544" t="str">
        <f>TEXT(IF('B - PROJETOS E PROGRAMAS'!C547="","",'B - PROJETOS E PROGRAMAS'!C547),"DD/MM/AAAA")</f>
        <v/>
      </c>
      <c r="G544" t="str">
        <f>IF(OR('B - PROJETOS E PROGRAMAS'!D547="SIM",'B - PROJETOS E PROGRAMAS'!D547="S"),"S",IF(OR('B - PROJETOS E PROGRAMAS'!D547="NÃO",'B - PROJETOS E PROGRAMAS'!D547="N"),"N",""))</f>
        <v/>
      </c>
      <c r="H544" t="str">
        <f>TEXT(IF('B - PROJETOS E PROGRAMAS'!A547="","",'B - PROJETOS E PROGRAMAS'!AB547),"0,00")</f>
        <v/>
      </c>
      <c r="I544" t="str">
        <f>TEXT(IF('B - PROJETOS E PROGRAMAS'!A547="","",'B - PROJETOS E PROGRAMAS'!AC547),"0,00")</f>
        <v/>
      </c>
      <c r="J544" t="str">
        <f>TEXT(IF('B - PROJETOS E PROGRAMAS'!A547="","",'B - PROJETOS E PROGRAMAS'!AD547),"0,00")</f>
        <v/>
      </c>
      <c r="K544" t="str">
        <f>TEXT(IF('B - PROJETOS E PROGRAMAS'!A547="","",'B - PROJETOS E PROGRAMAS'!AE547),"0,00")</f>
        <v/>
      </c>
    </row>
    <row r="545" spans="1:11">
      <c r="A545" t="str">
        <f>IF(D545="","",IF('A - IDENTIFICAÇÃO'!$C$7="","",'A - IDENTIFICAÇÃO'!$C$7))</f>
        <v/>
      </c>
      <c r="B545" t="str">
        <f>IF(D545="","",IF('A - IDENTIFICAÇÃO'!$P$15="","",'A - IDENTIFICAÇÃO'!$P$15))</f>
        <v/>
      </c>
      <c r="C545" t="str">
        <f>IF(D545="","",TEXT(IF('A - IDENTIFICAÇÃO'!$C$2="","",'A - IDENTIFICAÇÃO'!$C$2),"0000"))</f>
        <v/>
      </c>
      <c r="D545" t="str">
        <f>IF('B - PROJETOS E PROGRAMAS'!A548="","",'B - PROJETOS E PROGRAMAS'!A548)</f>
        <v/>
      </c>
      <c r="E545" t="str">
        <f>TEXT(IF('B - PROJETOS E PROGRAMAS'!B548="","",'B - PROJETOS E PROGRAMAS'!B548),"DD/MM/AAAA")</f>
        <v/>
      </c>
      <c r="F545" t="str">
        <f>TEXT(IF('B - PROJETOS E PROGRAMAS'!C548="","",'B - PROJETOS E PROGRAMAS'!C548),"DD/MM/AAAA")</f>
        <v/>
      </c>
      <c r="G545" t="str">
        <f>IF(OR('B - PROJETOS E PROGRAMAS'!D548="SIM",'B - PROJETOS E PROGRAMAS'!D548="S"),"S",IF(OR('B - PROJETOS E PROGRAMAS'!D548="NÃO",'B - PROJETOS E PROGRAMAS'!D548="N"),"N",""))</f>
        <v/>
      </c>
      <c r="H545" t="str">
        <f>TEXT(IF('B - PROJETOS E PROGRAMAS'!A548="","",'B - PROJETOS E PROGRAMAS'!AB548),"0,00")</f>
        <v/>
      </c>
      <c r="I545" t="str">
        <f>TEXT(IF('B - PROJETOS E PROGRAMAS'!A548="","",'B - PROJETOS E PROGRAMAS'!AC548),"0,00")</f>
        <v/>
      </c>
      <c r="J545" t="str">
        <f>TEXT(IF('B - PROJETOS E PROGRAMAS'!A548="","",'B - PROJETOS E PROGRAMAS'!AD548),"0,00")</f>
        <v/>
      </c>
      <c r="K545" t="str">
        <f>TEXT(IF('B - PROJETOS E PROGRAMAS'!A548="","",'B - PROJETOS E PROGRAMAS'!AE548),"0,00")</f>
        <v/>
      </c>
    </row>
    <row r="546" spans="1:11">
      <c r="A546" t="str">
        <f>IF(D546="","",IF('A - IDENTIFICAÇÃO'!$C$7="","",'A - IDENTIFICAÇÃO'!$C$7))</f>
        <v/>
      </c>
      <c r="B546" t="str">
        <f>IF(D546="","",IF('A - IDENTIFICAÇÃO'!$P$15="","",'A - IDENTIFICAÇÃO'!$P$15))</f>
        <v/>
      </c>
      <c r="C546" t="str">
        <f>IF(D546="","",TEXT(IF('A - IDENTIFICAÇÃO'!$C$2="","",'A - IDENTIFICAÇÃO'!$C$2),"0000"))</f>
        <v/>
      </c>
      <c r="D546" t="str">
        <f>IF('B - PROJETOS E PROGRAMAS'!A549="","",'B - PROJETOS E PROGRAMAS'!A549)</f>
        <v/>
      </c>
      <c r="E546" t="str">
        <f>TEXT(IF('B - PROJETOS E PROGRAMAS'!B549="","",'B - PROJETOS E PROGRAMAS'!B549),"DD/MM/AAAA")</f>
        <v/>
      </c>
      <c r="F546" t="str">
        <f>TEXT(IF('B - PROJETOS E PROGRAMAS'!C549="","",'B - PROJETOS E PROGRAMAS'!C549),"DD/MM/AAAA")</f>
        <v/>
      </c>
      <c r="G546" t="str">
        <f>IF(OR('B - PROJETOS E PROGRAMAS'!D549="SIM",'B - PROJETOS E PROGRAMAS'!D549="S"),"S",IF(OR('B - PROJETOS E PROGRAMAS'!D549="NÃO",'B - PROJETOS E PROGRAMAS'!D549="N"),"N",""))</f>
        <v/>
      </c>
      <c r="H546" t="str">
        <f>TEXT(IF('B - PROJETOS E PROGRAMAS'!A549="","",'B - PROJETOS E PROGRAMAS'!AB549),"0,00")</f>
        <v/>
      </c>
      <c r="I546" t="str">
        <f>TEXT(IF('B - PROJETOS E PROGRAMAS'!A549="","",'B - PROJETOS E PROGRAMAS'!AC549),"0,00")</f>
        <v/>
      </c>
      <c r="J546" t="str">
        <f>TEXT(IF('B - PROJETOS E PROGRAMAS'!A549="","",'B - PROJETOS E PROGRAMAS'!AD549),"0,00")</f>
        <v/>
      </c>
      <c r="K546" t="str">
        <f>TEXT(IF('B - PROJETOS E PROGRAMAS'!A549="","",'B - PROJETOS E PROGRAMAS'!AE549),"0,00")</f>
        <v/>
      </c>
    </row>
    <row r="547" spans="1:11">
      <c r="A547" t="str">
        <f>IF(D547="","",IF('A - IDENTIFICAÇÃO'!$C$7="","",'A - IDENTIFICAÇÃO'!$C$7))</f>
        <v/>
      </c>
      <c r="B547" t="str">
        <f>IF(D547="","",IF('A - IDENTIFICAÇÃO'!$P$15="","",'A - IDENTIFICAÇÃO'!$P$15))</f>
        <v/>
      </c>
      <c r="C547" t="str">
        <f>IF(D547="","",TEXT(IF('A - IDENTIFICAÇÃO'!$C$2="","",'A - IDENTIFICAÇÃO'!$C$2),"0000"))</f>
        <v/>
      </c>
      <c r="D547" t="str">
        <f>IF('B - PROJETOS E PROGRAMAS'!A550="","",'B - PROJETOS E PROGRAMAS'!A550)</f>
        <v/>
      </c>
      <c r="E547" t="str">
        <f>TEXT(IF('B - PROJETOS E PROGRAMAS'!B550="","",'B - PROJETOS E PROGRAMAS'!B550),"DD/MM/AAAA")</f>
        <v/>
      </c>
      <c r="F547" t="str">
        <f>TEXT(IF('B - PROJETOS E PROGRAMAS'!C550="","",'B - PROJETOS E PROGRAMAS'!C550),"DD/MM/AAAA")</f>
        <v/>
      </c>
      <c r="G547" t="str">
        <f>IF(OR('B - PROJETOS E PROGRAMAS'!D550="SIM",'B - PROJETOS E PROGRAMAS'!D550="S"),"S",IF(OR('B - PROJETOS E PROGRAMAS'!D550="NÃO",'B - PROJETOS E PROGRAMAS'!D550="N"),"N",""))</f>
        <v/>
      </c>
      <c r="H547" t="str">
        <f>TEXT(IF('B - PROJETOS E PROGRAMAS'!A550="","",'B - PROJETOS E PROGRAMAS'!AB550),"0,00")</f>
        <v/>
      </c>
      <c r="I547" t="str">
        <f>TEXT(IF('B - PROJETOS E PROGRAMAS'!A550="","",'B - PROJETOS E PROGRAMAS'!AC550),"0,00")</f>
        <v/>
      </c>
      <c r="J547" t="str">
        <f>TEXT(IF('B - PROJETOS E PROGRAMAS'!A550="","",'B - PROJETOS E PROGRAMAS'!AD550),"0,00")</f>
        <v/>
      </c>
      <c r="K547" t="str">
        <f>TEXT(IF('B - PROJETOS E PROGRAMAS'!A550="","",'B - PROJETOS E PROGRAMAS'!AE550),"0,00")</f>
        <v/>
      </c>
    </row>
    <row r="548" spans="1:11">
      <c r="A548" t="str">
        <f>IF(D548="","",IF('A - IDENTIFICAÇÃO'!$C$7="","",'A - IDENTIFICAÇÃO'!$C$7))</f>
        <v/>
      </c>
      <c r="B548" t="str">
        <f>IF(D548="","",IF('A - IDENTIFICAÇÃO'!$P$15="","",'A - IDENTIFICAÇÃO'!$P$15))</f>
        <v/>
      </c>
      <c r="C548" t="str">
        <f>IF(D548="","",TEXT(IF('A - IDENTIFICAÇÃO'!$C$2="","",'A - IDENTIFICAÇÃO'!$C$2),"0000"))</f>
        <v/>
      </c>
      <c r="D548" t="str">
        <f>IF('B - PROJETOS E PROGRAMAS'!A551="","",'B - PROJETOS E PROGRAMAS'!A551)</f>
        <v/>
      </c>
      <c r="E548" t="str">
        <f>TEXT(IF('B - PROJETOS E PROGRAMAS'!B551="","",'B - PROJETOS E PROGRAMAS'!B551),"DD/MM/AAAA")</f>
        <v/>
      </c>
      <c r="F548" t="str">
        <f>TEXT(IF('B - PROJETOS E PROGRAMAS'!C551="","",'B - PROJETOS E PROGRAMAS'!C551),"DD/MM/AAAA")</f>
        <v/>
      </c>
      <c r="G548" t="str">
        <f>IF(OR('B - PROJETOS E PROGRAMAS'!D551="SIM",'B - PROJETOS E PROGRAMAS'!D551="S"),"S",IF(OR('B - PROJETOS E PROGRAMAS'!D551="NÃO",'B - PROJETOS E PROGRAMAS'!D551="N"),"N",""))</f>
        <v/>
      </c>
      <c r="H548" t="str">
        <f>TEXT(IF('B - PROJETOS E PROGRAMAS'!A551="","",'B - PROJETOS E PROGRAMAS'!AB551),"0,00")</f>
        <v/>
      </c>
      <c r="I548" t="str">
        <f>TEXT(IF('B - PROJETOS E PROGRAMAS'!A551="","",'B - PROJETOS E PROGRAMAS'!AC551),"0,00")</f>
        <v/>
      </c>
      <c r="J548" t="str">
        <f>TEXT(IF('B - PROJETOS E PROGRAMAS'!A551="","",'B - PROJETOS E PROGRAMAS'!AD551),"0,00")</f>
        <v/>
      </c>
      <c r="K548" t="str">
        <f>TEXT(IF('B - PROJETOS E PROGRAMAS'!A551="","",'B - PROJETOS E PROGRAMAS'!AE551),"0,00")</f>
        <v/>
      </c>
    </row>
    <row r="549" spans="1:11">
      <c r="A549" t="str">
        <f>IF(D549="","",IF('A - IDENTIFICAÇÃO'!$C$7="","",'A - IDENTIFICAÇÃO'!$C$7))</f>
        <v/>
      </c>
      <c r="B549" t="str">
        <f>IF(D549="","",IF('A - IDENTIFICAÇÃO'!$P$15="","",'A - IDENTIFICAÇÃO'!$P$15))</f>
        <v/>
      </c>
      <c r="C549" t="str">
        <f>IF(D549="","",TEXT(IF('A - IDENTIFICAÇÃO'!$C$2="","",'A - IDENTIFICAÇÃO'!$C$2),"0000"))</f>
        <v/>
      </c>
      <c r="D549" t="str">
        <f>IF('B - PROJETOS E PROGRAMAS'!A552="","",'B - PROJETOS E PROGRAMAS'!A552)</f>
        <v/>
      </c>
      <c r="E549" t="str">
        <f>TEXT(IF('B - PROJETOS E PROGRAMAS'!B552="","",'B - PROJETOS E PROGRAMAS'!B552),"DD/MM/AAAA")</f>
        <v/>
      </c>
      <c r="F549" t="str">
        <f>TEXT(IF('B - PROJETOS E PROGRAMAS'!C552="","",'B - PROJETOS E PROGRAMAS'!C552),"DD/MM/AAAA")</f>
        <v/>
      </c>
      <c r="G549" t="str">
        <f>IF(OR('B - PROJETOS E PROGRAMAS'!D552="SIM",'B - PROJETOS E PROGRAMAS'!D552="S"),"S",IF(OR('B - PROJETOS E PROGRAMAS'!D552="NÃO",'B - PROJETOS E PROGRAMAS'!D552="N"),"N",""))</f>
        <v/>
      </c>
      <c r="H549" t="str">
        <f>TEXT(IF('B - PROJETOS E PROGRAMAS'!A552="","",'B - PROJETOS E PROGRAMAS'!AB552),"0,00")</f>
        <v/>
      </c>
      <c r="I549" t="str">
        <f>TEXT(IF('B - PROJETOS E PROGRAMAS'!A552="","",'B - PROJETOS E PROGRAMAS'!AC552),"0,00")</f>
        <v/>
      </c>
      <c r="J549" t="str">
        <f>TEXT(IF('B - PROJETOS E PROGRAMAS'!A552="","",'B - PROJETOS E PROGRAMAS'!AD552),"0,00")</f>
        <v/>
      </c>
      <c r="K549" t="str">
        <f>TEXT(IF('B - PROJETOS E PROGRAMAS'!A552="","",'B - PROJETOS E PROGRAMAS'!AE552),"0,00")</f>
        <v/>
      </c>
    </row>
    <row r="550" spans="1:11">
      <c r="A550" t="str">
        <f>IF(D550="","",IF('A - IDENTIFICAÇÃO'!$C$7="","",'A - IDENTIFICAÇÃO'!$C$7))</f>
        <v/>
      </c>
      <c r="B550" t="str">
        <f>IF(D550="","",IF('A - IDENTIFICAÇÃO'!$P$15="","",'A - IDENTIFICAÇÃO'!$P$15))</f>
        <v/>
      </c>
      <c r="C550" t="str">
        <f>IF(D550="","",TEXT(IF('A - IDENTIFICAÇÃO'!$C$2="","",'A - IDENTIFICAÇÃO'!$C$2),"0000"))</f>
        <v/>
      </c>
      <c r="D550" t="str">
        <f>IF('B - PROJETOS E PROGRAMAS'!A553="","",'B - PROJETOS E PROGRAMAS'!A553)</f>
        <v/>
      </c>
      <c r="E550" t="str">
        <f>TEXT(IF('B - PROJETOS E PROGRAMAS'!B553="","",'B - PROJETOS E PROGRAMAS'!B553),"DD/MM/AAAA")</f>
        <v/>
      </c>
      <c r="F550" t="str">
        <f>TEXT(IF('B - PROJETOS E PROGRAMAS'!C553="","",'B - PROJETOS E PROGRAMAS'!C553),"DD/MM/AAAA")</f>
        <v/>
      </c>
      <c r="G550" t="str">
        <f>IF(OR('B - PROJETOS E PROGRAMAS'!D553="SIM",'B - PROJETOS E PROGRAMAS'!D553="S"),"S",IF(OR('B - PROJETOS E PROGRAMAS'!D553="NÃO",'B - PROJETOS E PROGRAMAS'!D553="N"),"N",""))</f>
        <v/>
      </c>
      <c r="H550" t="str">
        <f>TEXT(IF('B - PROJETOS E PROGRAMAS'!A553="","",'B - PROJETOS E PROGRAMAS'!AB553),"0,00")</f>
        <v/>
      </c>
      <c r="I550" t="str">
        <f>TEXT(IF('B - PROJETOS E PROGRAMAS'!A553="","",'B - PROJETOS E PROGRAMAS'!AC553),"0,00")</f>
        <v/>
      </c>
      <c r="J550" t="str">
        <f>TEXT(IF('B - PROJETOS E PROGRAMAS'!A553="","",'B - PROJETOS E PROGRAMAS'!AD553),"0,00")</f>
        <v/>
      </c>
      <c r="K550" t="str">
        <f>TEXT(IF('B - PROJETOS E PROGRAMAS'!A553="","",'B - PROJETOS E PROGRAMAS'!AE553),"0,00")</f>
        <v/>
      </c>
    </row>
    <row r="551" spans="1:11">
      <c r="A551" t="str">
        <f>IF(D551="","",IF('A - IDENTIFICAÇÃO'!$C$7="","",'A - IDENTIFICAÇÃO'!$C$7))</f>
        <v/>
      </c>
      <c r="B551" t="str">
        <f>IF(D551="","",IF('A - IDENTIFICAÇÃO'!$P$15="","",'A - IDENTIFICAÇÃO'!$P$15))</f>
        <v/>
      </c>
      <c r="C551" t="str">
        <f>IF(D551="","",TEXT(IF('A - IDENTIFICAÇÃO'!$C$2="","",'A - IDENTIFICAÇÃO'!$C$2),"0000"))</f>
        <v/>
      </c>
      <c r="D551" t="str">
        <f>IF('B - PROJETOS E PROGRAMAS'!A554="","",'B - PROJETOS E PROGRAMAS'!A554)</f>
        <v/>
      </c>
      <c r="E551" t="str">
        <f>TEXT(IF('B - PROJETOS E PROGRAMAS'!B554="","",'B - PROJETOS E PROGRAMAS'!B554),"DD/MM/AAAA")</f>
        <v/>
      </c>
      <c r="F551" t="str">
        <f>TEXT(IF('B - PROJETOS E PROGRAMAS'!C554="","",'B - PROJETOS E PROGRAMAS'!C554),"DD/MM/AAAA")</f>
        <v/>
      </c>
      <c r="G551" t="str">
        <f>IF(OR('B - PROJETOS E PROGRAMAS'!D554="SIM",'B - PROJETOS E PROGRAMAS'!D554="S"),"S",IF(OR('B - PROJETOS E PROGRAMAS'!D554="NÃO",'B - PROJETOS E PROGRAMAS'!D554="N"),"N",""))</f>
        <v/>
      </c>
      <c r="H551" t="str">
        <f>TEXT(IF('B - PROJETOS E PROGRAMAS'!A554="","",'B - PROJETOS E PROGRAMAS'!AB554),"0,00")</f>
        <v/>
      </c>
      <c r="I551" t="str">
        <f>TEXT(IF('B - PROJETOS E PROGRAMAS'!A554="","",'B - PROJETOS E PROGRAMAS'!AC554),"0,00")</f>
        <v/>
      </c>
      <c r="J551" t="str">
        <f>TEXT(IF('B - PROJETOS E PROGRAMAS'!A554="","",'B - PROJETOS E PROGRAMAS'!AD554),"0,00")</f>
        <v/>
      </c>
      <c r="K551" t="str">
        <f>TEXT(IF('B - PROJETOS E PROGRAMAS'!A554="","",'B - PROJETOS E PROGRAMAS'!AE554),"0,00")</f>
        <v/>
      </c>
    </row>
    <row r="552" spans="1:11">
      <c r="A552" t="str">
        <f>IF(D552="","",IF('A - IDENTIFICAÇÃO'!$C$7="","",'A - IDENTIFICAÇÃO'!$C$7))</f>
        <v/>
      </c>
      <c r="B552" t="str">
        <f>IF(D552="","",IF('A - IDENTIFICAÇÃO'!$P$15="","",'A - IDENTIFICAÇÃO'!$P$15))</f>
        <v/>
      </c>
      <c r="C552" t="str">
        <f>IF(D552="","",TEXT(IF('A - IDENTIFICAÇÃO'!$C$2="","",'A - IDENTIFICAÇÃO'!$C$2),"0000"))</f>
        <v/>
      </c>
      <c r="D552" t="str">
        <f>IF('B - PROJETOS E PROGRAMAS'!A555="","",'B - PROJETOS E PROGRAMAS'!A555)</f>
        <v/>
      </c>
      <c r="E552" t="str">
        <f>TEXT(IF('B - PROJETOS E PROGRAMAS'!B555="","",'B - PROJETOS E PROGRAMAS'!B555),"DD/MM/AAAA")</f>
        <v/>
      </c>
      <c r="F552" t="str">
        <f>TEXT(IF('B - PROJETOS E PROGRAMAS'!C555="","",'B - PROJETOS E PROGRAMAS'!C555),"DD/MM/AAAA")</f>
        <v/>
      </c>
      <c r="G552" t="str">
        <f>IF(OR('B - PROJETOS E PROGRAMAS'!D555="SIM",'B - PROJETOS E PROGRAMAS'!D555="S"),"S",IF(OR('B - PROJETOS E PROGRAMAS'!D555="NÃO",'B - PROJETOS E PROGRAMAS'!D555="N"),"N",""))</f>
        <v/>
      </c>
      <c r="H552" t="str">
        <f>TEXT(IF('B - PROJETOS E PROGRAMAS'!A555="","",'B - PROJETOS E PROGRAMAS'!AB555),"0,00")</f>
        <v/>
      </c>
      <c r="I552" t="str">
        <f>TEXT(IF('B - PROJETOS E PROGRAMAS'!A555="","",'B - PROJETOS E PROGRAMAS'!AC555),"0,00")</f>
        <v/>
      </c>
      <c r="J552" t="str">
        <f>TEXT(IF('B - PROJETOS E PROGRAMAS'!A555="","",'B - PROJETOS E PROGRAMAS'!AD555),"0,00")</f>
        <v/>
      </c>
      <c r="K552" t="str">
        <f>TEXT(IF('B - PROJETOS E PROGRAMAS'!A555="","",'B - PROJETOS E PROGRAMAS'!AE555),"0,00")</f>
        <v/>
      </c>
    </row>
    <row r="553" spans="1:11">
      <c r="A553" t="str">
        <f>IF(D553="","",IF('A - IDENTIFICAÇÃO'!$C$7="","",'A - IDENTIFICAÇÃO'!$C$7))</f>
        <v/>
      </c>
      <c r="B553" t="str">
        <f>IF(D553="","",IF('A - IDENTIFICAÇÃO'!$P$15="","",'A - IDENTIFICAÇÃO'!$P$15))</f>
        <v/>
      </c>
      <c r="C553" t="str">
        <f>IF(D553="","",TEXT(IF('A - IDENTIFICAÇÃO'!$C$2="","",'A - IDENTIFICAÇÃO'!$C$2),"0000"))</f>
        <v/>
      </c>
      <c r="D553" t="str">
        <f>IF('B - PROJETOS E PROGRAMAS'!A556="","",'B - PROJETOS E PROGRAMAS'!A556)</f>
        <v/>
      </c>
      <c r="E553" t="str">
        <f>TEXT(IF('B - PROJETOS E PROGRAMAS'!B556="","",'B - PROJETOS E PROGRAMAS'!B556),"DD/MM/AAAA")</f>
        <v/>
      </c>
      <c r="F553" t="str">
        <f>TEXT(IF('B - PROJETOS E PROGRAMAS'!C556="","",'B - PROJETOS E PROGRAMAS'!C556),"DD/MM/AAAA")</f>
        <v/>
      </c>
      <c r="G553" t="str">
        <f>IF(OR('B - PROJETOS E PROGRAMAS'!D556="SIM",'B - PROJETOS E PROGRAMAS'!D556="S"),"S",IF(OR('B - PROJETOS E PROGRAMAS'!D556="NÃO",'B - PROJETOS E PROGRAMAS'!D556="N"),"N",""))</f>
        <v/>
      </c>
      <c r="H553" t="str">
        <f>TEXT(IF('B - PROJETOS E PROGRAMAS'!A556="","",'B - PROJETOS E PROGRAMAS'!AB556),"0,00")</f>
        <v/>
      </c>
      <c r="I553" t="str">
        <f>TEXT(IF('B - PROJETOS E PROGRAMAS'!A556="","",'B - PROJETOS E PROGRAMAS'!AC556),"0,00")</f>
        <v/>
      </c>
      <c r="J553" t="str">
        <f>TEXT(IF('B - PROJETOS E PROGRAMAS'!A556="","",'B - PROJETOS E PROGRAMAS'!AD556),"0,00")</f>
        <v/>
      </c>
      <c r="K553" t="str">
        <f>TEXT(IF('B - PROJETOS E PROGRAMAS'!A556="","",'B - PROJETOS E PROGRAMAS'!AE556),"0,00")</f>
        <v/>
      </c>
    </row>
    <row r="554" spans="1:11">
      <c r="A554" t="str">
        <f>IF(D554="","",IF('A - IDENTIFICAÇÃO'!$C$7="","",'A - IDENTIFICAÇÃO'!$C$7))</f>
        <v/>
      </c>
      <c r="B554" t="str">
        <f>IF(D554="","",IF('A - IDENTIFICAÇÃO'!$P$15="","",'A - IDENTIFICAÇÃO'!$P$15))</f>
        <v/>
      </c>
      <c r="C554" t="str">
        <f>IF(D554="","",TEXT(IF('A - IDENTIFICAÇÃO'!$C$2="","",'A - IDENTIFICAÇÃO'!$C$2),"0000"))</f>
        <v/>
      </c>
      <c r="D554" t="str">
        <f>IF('B - PROJETOS E PROGRAMAS'!A557="","",'B - PROJETOS E PROGRAMAS'!A557)</f>
        <v/>
      </c>
      <c r="E554" t="str">
        <f>TEXT(IF('B - PROJETOS E PROGRAMAS'!B557="","",'B - PROJETOS E PROGRAMAS'!B557),"DD/MM/AAAA")</f>
        <v/>
      </c>
      <c r="F554" t="str">
        <f>TEXT(IF('B - PROJETOS E PROGRAMAS'!C557="","",'B - PROJETOS E PROGRAMAS'!C557),"DD/MM/AAAA")</f>
        <v/>
      </c>
      <c r="G554" t="str">
        <f>IF(OR('B - PROJETOS E PROGRAMAS'!D557="SIM",'B - PROJETOS E PROGRAMAS'!D557="S"),"S",IF(OR('B - PROJETOS E PROGRAMAS'!D557="NÃO",'B - PROJETOS E PROGRAMAS'!D557="N"),"N",""))</f>
        <v/>
      </c>
      <c r="H554" t="str">
        <f>TEXT(IF('B - PROJETOS E PROGRAMAS'!A557="","",'B - PROJETOS E PROGRAMAS'!AB557),"0,00")</f>
        <v/>
      </c>
      <c r="I554" t="str">
        <f>TEXT(IF('B - PROJETOS E PROGRAMAS'!A557="","",'B - PROJETOS E PROGRAMAS'!AC557),"0,00")</f>
        <v/>
      </c>
      <c r="J554" t="str">
        <f>TEXT(IF('B - PROJETOS E PROGRAMAS'!A557="","",'B - PROJETOS E PROGRAMAS'!AD557),"0,00")</f>
        <v/>
      </c>
      <c r="K554" t="str">
        <f>TEXT(IF('B - PROJETOS E PROGRAMAS'!A557="","",'B - PROJETOS E PROGRAMAS'!AE557),"0,00")</f>
        <v/>
      </c>
    </row>
    <row r="555" spans="1:11">
      <c r="A555" t="str">
        <f>IF(D555="","",IF('A - IDENTIFICAÇÃO'!$C$7="","",'A - IDENTIFICAÇÃO'!$C$7))</f>
        <v/>
      </c>
      <c r="B555" t="str">
        <f>IF(D555="","",IF('A - IDENTIFICAÇÃO'!$P$15="","",'A - IDENTIFICAÇÃO'!$P$15))</f>
        <v/>
      </c>
      <c r="C555" t="str">
        <f>IF(D555="","",TEXT(IF('A - IDENTIFICAÇÃO'!$C$2="","",'A - IDENTIFICAÇÃO'!$C$2),"0000"))</f>
        <v/>
      </c>
      <c r="D555" t="str">
        <f>IF('B - PROJETOS E PROGRAMAS'!A558="","",'B - PROJETOS E PROGRAMAS'!A558)</f>
        <v/>
      </c>
      <c r="E555" t="str">
        <f>TEXT(IF('B - PROJETOS E PROGRAMAS'!B558="","",'B - PROJETOS E PROGRAMAS'!B558),"DD/MM/AAAA")</f>
        <v/>
      </c>
      <c r="F555" t="str">
        <f>TEXT(IF('B - PROJETOS E PROGRAMAS'!C558="","",'B - PROJETOS E PROGRAMAS'!C558),"DD/MM/AAAA")</f>
        <v/>
      </c>
      <c r="G555" t="str">
        <f>IF(OR('B - PROJETOS E PROGRAMAS'!D558="SIM",'B - PROJETOS E PROGRAMAS'!D558="S"),"S",IF(OR('B - PROJETOS E PROGRAMAS'!D558="NÃO",'B - PROJETOS E PROGRAMAS'!D558="N"),"N",""))</f>
        <v/>
      </c>
      <c r="H555" t="str">
        <f>TEXT(IF('B - PROJETOS E PROGRAMAS'!A558="","",'B - PROJETOS E PROGRAMAS'!AB558),"0,00")</f>
        <v/>
      </c>
      <c r="I555" t="str">
        <f>TEXT(IF('B - PROJETOS E PROGRAMAS'!A558="","",'B - PROJETOS E PROGRAMAS'!AC558),"0,00")</f>
        <v/>
      </c>
      <c r="J555" t="str">
        <f>TEXT(IF('B - PROJETOS E PROGRAMAS'!A558="","",'B - PROJETOS E PROGRAMAS'!AD558),"0,00")</f>
        <v/>
      </c>
      <c r="K555" t="str">
        <f>TEXT(IF('B - PROJETOS E PROGRAMAS'!A558="","",'B - PROJETOS E PROGRAMAS'!AE558),"0,00")</f>
        <v/>
      </c>
    </row>
    <row r="556" spans="1:11">
      <c r="A556" t="str">
        <f>IF(D556="","",IF('A - IDENTIFICAÇÃO'!$C$7="","",'A - IDENTIFICAÇÃO'!$C$7))</f>
        <v/>
      </c>
      <c r="B556" t="str">
        <f>IF(D556="","",IF('A - IDENTIFICAÇÃO'!$P$15="","",'A - IDENTIFICAÇÃO'!$P$15))</f>
        <v/>
      </c>
      <c r="C556" t="str">
        <f>IF(D556="","",TEXT(IF('A - IDENTIFICAÇÃO'!$C$2="","",'A - IDENTIFICAÇÃO'!$C$2),"0000"))</f>
        <v/>
      </c>
      <c r="D556" t="str">
        <f>IF('B - PROJETOS E PROGRAMAS'!A559="","",'B - PROJETOS E PROGRAMAS'!A559)</f>
        <v/>
      </c>
      <c r="E556" t="str">
        <f>TEXT(IF('B - PROJETOS E PROGRAMAS'!B559="","",'B - PROJETOS E PROGRAMAS'!B559),"DD/MM/AAAA")</f>
        <v/>
      </c>
      <c r="F556" t="str">
        <f>TEXT(IF('B - PROJETOS E PROGRAMAS'!C559="","",'B - PROJETOS E PROGRAMAS'!C559),"DD/MM/AAAA")</f>
        <v/>
      </c>
      <c r="G556" t="str">
        <f>IF(OR('B - PROJETOS E PROGRAMAS'!D559="SIM",'B - PROJETOS E PROGRAMAS'!D559="S"),"S",IF(OR('B - PROJETOS E PROGRAMAS'!D559="NÃO",'B - PROJETOS E PROGRAMAS'!D559="N"),"N",""))</f>
        <v/>
      </c>
      <c r="H556" t="str">
        <f>TEXT(IF('B - PROJETOS E PROGRAMAS'!A559="","",'B - PROJETOS E PROGRAMAS'!AB559),"0,00")</f>
        <v/>
      </c>
      <c r="I556" t="str">
        <f>TEXT(IF('B - PROJETOS E PROGRAMAS'!A559="","",'B - PROJETOS E PROGRAMAS'!AC559),"0,00")</f>
        <v/>
      </c>
      <c r="J556" t="str">
        <f>TEXT(IF('B - PROJETOS E PROGRAMAS'!A559="","",'B - PROJETOS E PROGRAMAS'!AD559),"0,00")</f>
        <v/>
      </c>
      <c r="K556" t="str">
        <f>TEXT(IF('B - PROJETOS E PROGRAMAS'!A559="","",'B - PROJETOS E PROGRAMAS'!AE559),"0,00")</f>
        <v/>
      </c>
    </row>
    <row r="557" spans="1:11">
      <c r="A557" t="str">
        <f>IF(D557="","",IF('A - IDENTIFICAÇÃO'!$C$7="","",'A - IDENTIFICAÇÃO'!$C$7))</f>
        <v/>
      </c>
      <c r="B557" t="str">
        <f>IF(D557="","",IF('A - IDENTIFICAÇÃO'!$P$15="","",'A - IDENTIFICAÇÃO'!$P$15))</f>
        <v/>
      </c>
      <c r="C557" t="str">
        <f>IF(D557="","",TEXT(IF('A - IDENTIFICAÇÃO'!$C$2="","",'A - IDENTIFICAÇÃO'!$C$2),"0000"))</f>
        <v/>
      </c>
      <c r="D557" t="str">
        <f>IF('B - PROJETOS E PROGRAMAS'!A560="","",'B - PROJETOS E PROGRAMAS'!A560)</f>
        <v/>
      </c>
      <c r="E557" t="str">
        <f>TEXT(IF('B - PROJETOS E PROGRAMAS'!B560="","",'B - PROJETOS E PROGRAMAS'!B560),"DD/MM/AAAA")</f>
        <v/>
      </c>
      <c r="F557" t="str">
        <f>TEXT(IF('B - PROJETOS E PROGRAMAS'!C560="","",'B - PROJETOS E PROGRAMAS'!C560),"DD/MM/AAAA")</f>
        <v/>
      </c>
      <c r="G557" t="str">
        <f>IF(OR('B - PROJETOS E PROGRAMAS'!D560="SIM",'B - PROJETOS E PROGRAMAS'!D560="S"),"S",IF(OR('B - PROJETOS E PROGRAMAS'!D560="NÃO",'B - PROJETOS E PROGRAMAS'!D560="N"),"N",""))</f>
        <v/>
      </c>
      <c r="H557" t="str">
        <f>TEXT(IF('B - PROJETOS E PROGRAMAS'!A560="","",'B - PROJETOS E PROGRAMAS'!AB560),"0,00")</f>
        <v/>
      </c>
      <c r="I557" t="str">
        <f>TEXT(IF('B - PROJETOS E PROGRAMAS'!A560="","",'B - PROJETOS E PROGRAMAS'!AC560),"0,00")</f>
        <v/>
      </c>
      <c r="J557" t="str">
        <f>TEXT(IF('B - PROJETOS E PROGRAMAS'!A560="","",'B - PROJETOS E PROGRAMAS'!AD560),"0,00")</f>
        <v/>
      </c>
      <c r="K557" t="str">
        <f>TEXT(IF('B - PROJETOS E PROGRAMAS'!A560="","",'B - PROJETOS E PROGRAMAS'!AE560),"0,00")</f>
        <v/>
      </c>
    </row>
    <row r="558" spans="1:11">
      <c r="A558" t="str">
        <f>IF(D558="","",IF('A - IDENTIFICAÇÃO'!$C$7="","",'A - IDENTIFICAÇÃO'!$C$7))</f>
        <v/>
      </c>
      <c r="B558" t="str">
        <f>IF(D558="","",IF('A - IDENTIFICAÇÃO'!$P$15="","",'A - IDENTIFICAÇÃO'!$P$15))</f>
        <v/>
      </c>
      <c r="C558" t="str">
        <f>IF(D558="","",TEXT(IF('A - IDENTIFICAÇÃO'!$C$2="","",'A - IDENTIFICAÇÃO'!$C$2),"0000"))</f>
        <v/>
      </c>
      <c r="D558" t="str">
        <f>IF('B - PROJETOS E PROGRAMAS'!A561="","",'B - PROJETOS E PROGRAMAS'!A561)</f>
        <v/>
      </c>
      <c r="E558" t="str">
        <f>TEXT(IF('B - PROJETOS E PROGRAMAS'!B561="","",'B - PROJETOS E PROGRAMAS'!B561),"DD/MM/AAAA")</f>
        <v/>
      </c>
      <c r="F558" t="str">
        <f>TEXT(IF('B - PROJETOS E PROGRAMAS'!C561="","",'B - PROJETOS E PROGRAMAS'!C561),"DD/MM/AAAA")</f>
        <v/>
      </c>
      <c r="G558" t="str">
        <f>IF(OR('B - PROJETOS E PROGRAMAS'!D561="SIM",'B - PROJETOS E PROGRAMAS'!D561="S"),"S",IF(OR('B - PROJETOS E PROGRAMAS'!D561="NÃO",'B - PROJETOS E PROGRAMAS'!D561="N"),"N",""))</f>
        <v/>
      </c>
      <c r="H558" t="str">
        <f>TEXT(IF('B - PROJETOS E PROGRAMAS'!A561="","",'B - PROJETOS E PROGRAMAS'!AB561),"0,00")</f>
        <v/>
      </c>
      <c r="I558" t="str">
        <f>TEXT(IF('B - PROJETOS E PROGRAMAS'!A561="","",'B - PROJETOS E PROGRAMAS'!AC561),"0,00")</f>
        <v/>
      </c>
      <c r="J558" t="str">
        <f>TEXT(IF('B - PROJETOS E PROGRAMAS'!A561="","",'B - PROJETOS E PROGRAMAS'!AD561),"0,00")</f>
        <v/>
      </c>
      <c r="K558" t="str">
        <f>TEXT(IF('B - PROJETOS E PROGRAMAS'!A561="","",'B - PROJETOS E PROGRAMAS'!AE561),"0,00")</f>
        <v/>
      </c>
    </row>
    <row r="559" spans="1:11">
      <c r="A559" t="str">
        <f>IF(D559="","",IF('A - IDENTIFICAÇÃO'!$C$7="","",'A - IDENTIFICAÇÃO'!$C$7))</f>
        <v/>
      </c>
      <c r="B559" t="str">
        <f>IF(D559="","",IF('A - IDENTIFICAÇÃO'!$P$15="","",'A - IDENTIFICAÇÃO'!$P$15))</f>
        <v/>
      </c>
      <c r="C559" t="str">
        <f>IF(D559="","",TEXT(IF('A - IDENTIFICAÇÃO'!$C$2="","",'A - IDENTIFICAÇÃO'!$C$2),"0000"))</f>
        <v/>
      </c>
      <c r="D559" t="str">
        <f>IF('B - PROJETOS E PROGRAMAS'!A562="","",'B - PROJETOS E PROGRAMAS'!A562)</f>
        <v/>
      </c>
      <c r="E559" t="str">
        <f>TEXT(IF('B - PROJETOS E PROGRAMAS'!B562="","",'B - PROJETOS E PROGRAMAS'!B562),"DD/MM/AAAA")</f>
        <v/>
      </c>
      <c r="F559" t="str">
        <f>TEXT(IF('B - PROJETOS E PROGRAMAS'!C562="","",'B - PROJETOS E PROGRAMAS'!C562),"DD/MM/AAAA")</f>
        <v/>
      </c>
      <c r="G559" t="str">
        <f>IF(OR('B - PROJETOS E PROGRAMAS'!D562="SIM",'B - PROJETOS E PROGRAMAS'!D562="S"),"S",IF(OR('B - PROJETOS E PROGRAMAS'!D562="NÃO",'B - PROJETOS E PROGRAMAS'!D562="N"),"N",""))</f>
        <v/>
      </c>
      <c r="H559" t="str">
        <f>TEXT(IF('B - PROJETOS E PROGRAMAS'!A562="","",'B - PROJETOS E PROGRAMAS'!AB562),"0,00")</f>
        <v/>
      </c>
      <c r="I559" t="str">
        <f>TEXT(IF('B - PROJETOS E PROGRAMAS'!A562="","",'B - PROJETOS E PROGRAMAS'!AC562),"0,00")</f>
        <v/>
      </c>
      <c r="J559" t="str">
        <f>TEXT(IF('B - PROJETOS E PROGRAMAS'!A562="","",'B - PROJETOS E PROGRAMAS'!AD562),"0,00")</f>
        <v/>
      </c>
      <c r="K559" t="str">
        <f>TEXT(IF('B - PROJETOS E PROGRAMAS'!A562="","",'B - PROJETOS E PROGRAMAS'!AE562),"0,00")</f>
        <v/>
      </c>
    </row>
    <row r="560" spans="1:11">
      <c r="A560" t="str">
        <f>IF(D560="","",IF('A - IDENTIFICAÇÃO'!$C$7="","",'A - IDENTIFICAÇÃO'!$C$7))</f>
        <v/>
      </c>
      <c r="B560" t="str">
        <f>IF(D560="","",IF('A - IDENTIFICAÇÃO'!$P$15="","",'A - IDENTIFICAÇÃO'!$P$15))</f>
        <v/>
      </c>
      <c r="C560" t="str">
        <f>IF(D560="","",TEXT(IF('A - IDENTIFICAÇÃO'!$C$2="","",'A - IDENTIFICAÇÃO'!$C$2),"0000"))</f>
        <v/>
      </c>
      <c r="D560" t="str">
        <f>IF('B - PROJETOS E PROGRAMAS'!A563="","",'B - PROJETOS E PROGRAMAS'!A563)</f>
        <v/>
      </c>
      <c r="E560" t="str">
        <f>TEXT(IF('B - PROJETOS E PROGRAMAS'!B563="","",'B - PROJETOS E PROGRAMAS'!B563),"DD/MM/AAAA")</f>
        <v/>
      </c>
      <c r="F560" t="str">
        <f>TEXT(IF('B - PROJETOS E PROGRAMAS'!C563="","",'B - PROJETOS E PROGRAMAS'!C563),"DD/MM/AAAA")</f>
        <v/>
      </c>
      <c r="G560" t="str">
        <f>IF(OR('B - PROJETOS E PROGRAMAS'!D563="SIM",'B - PROJETOS E PROGRAMAS'!D563="S"),"S",IF(OR('B - PROJETOS E PROGRAMAS'!D563="NÃO",'B - PROJETOS E PROGRAMAS'!D563="N"),"N",""))</f>
        <v/>
      </c>
      <c r="H560" t="str">
        <f>TEXT(IF('B - PROJETOS E PROGRAMAS'!A563="","",'B - PROJETOS E PROGRAMAS'!AB563),"0,00")</f>
        <v/>
      </c>
      <c r="I560" t="str">
        <f>TEXT(IF('B - PROJETOS E PROGRAMAS'!A563="","",'B - PROJETOS E PROGRAMAS'!AC563),"0,00")</f>
        <v/>
      </c>
      <c r="J560" t="str">
        <f>TEXT(IF('B - PROJETOS E PROGRAMAS'!A563="","",'B - PROJETOS E PROGRAMAS'!AD563),"0,00")</f>
        <v/>
      </c>
      <c r="K560" t="str">
        <f>TEXT(IF('B - PROJETOS E PROGRAMAS'!A563="","",'B - PROJETOS E PROGRAMAS'!AE563),"0,00")</f>
        <v/>
      </c>
    </row>
    <row r="561" spans="1:11">
      <c r="A561" t="str">
        <f>IF(D561="","",IF('A - IDENTIFICAÇÃO'!$C$7="","",'A - IDENTIFICAÇÃO'!$C$7))</f>
        <v/>
      </c>
      <c r="B561" t="str">
        <f>IF(D561="","",IF('A - IDENTIFICAÇÃO'!$P$15="","",'A - IDENTIFICAÇÃO'!$P$15))</f>
        <v/>
      </c>
      <c r="C561" t="str">
        <f>IF(D561="","",TEXT(IF('A - IDENTIFICAÇÃO'!$C$2="","",'A - IDENTIFICAÇÃO'!$C$2),"0000"))</f>
        <v/>
      </c>
      <c r="D561" t="str">
        <f>IF('B - PROJETOS E PROGRAMAS'!A564="","",'B - PROJETOS E PROGRAMAS'!A564)</f>
        <v/>
      </c>
      <c r="E561" t="str">
        <f>TEXT(IF('B - PROJETOS E PROGRAMAS'!B564="","",'B - PROJETOS E PROGRAMAS'!B564),"DD/MM/AAAA")</f>
        <v/>
      </c>
      <c r="F561" t="str">
        <f>TEXT(IF('B - PROJETOS E PROGRAMAS'!C564="","",'B - PROJETOS E PROGRAMAS'!C564),"DD/MM/AAAA")</f>
        <v/>
      </c>
      <c r="G561" t="str">
        <f>IF(OR('B - PROJETOS E PROGRAMAS'!D564="SIM",'B - PROJETOS E PROGRAMAS'!D564="S"),"S",IF(OR('B - PROJETOS E PROGRAMAS'!D564="NÃO",'B - PROJETOS E PROGRAMAS'!D564="N"),"N",""))</f>
        <v/>
      </c>
      <c r="H561" t="str">
        <f>TEXT(IF('B - PROJETOS E PROGRAMAS'!A564="","",'B - PROJETOS E PROGRAMAS'!AB564),"0,00")</f>
        <v/>
      </c>
      <c r="I561" t="str">
        <f>TEXT(IF('B - PROJETOS E PROGRAMAS'!A564="","",'B - PROJETOS E PROGRAMAS'!AC564),"0,00")</f>
        <v/>
      </c>
      <c r="J561" t="str">
        <f>TEXT(IF('B - PROJETOS E PROGRAMAS'!A564="","",'B - PROJETOS E PROGRAMAS'!AD564),"0,00")</f>
        <v/>
      </c>
      <c r="K561" t="str">
        <f>TEXT(IF('B - PROJETOS E PROGRAMAS'!A564="","",'B - PROJETOS E PROGRAMAS'!AE564),"0,00")</f>
        <v/>
      </c>
    </row>
    <row r="562" spans="1:11">
      <c r="A562" t="str">
        <f>IF(D562="","",IF('A - IDENTIFICAÇÃO'!$C$7="","",'A - IDENTIFICAÇÃO'!$C$7))</f>
        <v/>
      </c>
      <c r="B562" t="str">
        <f>IF(D562="","",IF('A - IDENTIFICAÇÃO'!$P$15="","",'A - IDENTIFICAÇÃO'!$P$15))</f>
        <v/>
      </c>
      <c r="C562" t="str">
        <f>IF(D562="","",TEXT(IF('A - IDENTIFICAÇÃO'!$C$2="","",'A - IDENTIFICAÇÃO'!$C$2),"0000"))</f>
        <v/>
      </c>
      <c r="D562" t="str">
        <f>IF('B - PROJETOS E PROGRAMAS'!A565="","",'B - PROJETOS E PROGRAMAS'!A565)</f>
        <v/>
      </c>
      <c r="E562" t="str">
        <f>TEXT(IF('B - PROJETOS E PROGRAMAS'!B565="","",'B - PROJETOS E PROGRAMAS'!B565),"DD/MM/AAAA")</f>
        <v/>
      </c>
      <c r="F562" t="str">
        <f>TEXT(IF('B - PROJETOS E PROGRAMAS'!C565="","",'B - PROJETOS E PROGRAMAS'!C565),"DD/MM/AAAA")</f>
        <v/>
      </c>
      <c r="G562" t="str">
        <f>IF(OR('B - PROJETOS E PROGRAMAS'!D565="SIM",'B - PROJETOS E PROGRAMAS'!D565="S"),"S",IF(OR('B - PROJETOS E PROGRAMAS'!D565="NÃO",'B - PROJETOS E PROGRAMAS'!D565="N"),"N",""))</f>
        <v/>
      </c>
      <c r="H562" t="str">
        <f>TEXT(IF('B - PROJETOS E PROGRAMAS'!A565="","",'B - PROJETOS E PROGRAMAS'!AB565),"0,00")</f>
        <v/>
      </c>
      <c r="I562" t="str">
        <f>TEXT(IF('B - PROJETOS E PROGRAMAS'!A565="","",'B - PROJETOS E PROGRAMAS'!AC565),"0,00")</f>
        <v/>
      </c>
      <c r="J562" t="str">
        <f>TEXT(IF('B - PROJETOS E PROGRAMAS'!A565="","",'B - PROJETOS E PROGRAMAS'!AD565),"0,00")</f>
        <v/>
      </c>
      <c r="K562" t="str">
        <f>TEXT(IF('B - PROJETOS E PROGRAMAS'!A565="","",'B - PROJETOS E PROGRAMAS'!AE565),"0,00")</f>
        <v/>
      </c>
    </row>
    <row r="563" spans="1:11">
      <c r="A563" t="str">
        <f>IF(D563="","",IF('A - IDENTIFICAÇÃO'!$C$7="","",'A - IDENTIFICAÇÃO'!$C$7))</f>
        <v/>
      </c>
      <c r="B563" t="str">
        <f>IF(D563="","",IF('A - IDENTIFICAÇÃO'!$P$15="","",'A - IDENTIFICAÇÃO'!$P$15))</f>
        <v/>
      </c>
      <c r="C563" t="str">
        <f>IF(D563="","",TEXT(IF('A - IDENTIFICAÇÃO'!$C$2="","",'A - IDENTIFICAÇÃO'!$C$2),"0000"))</f>
        <v/>
      </c>
      <c r="D563" t="str">
        <f>IF('B - PROJETOS E PROGRAMAS'!A566="","",'B - PROJETOS E PROGRAMAS'!A566)</f>
        <v/>
      </c>
      <c r="E563" t="str">
        <f>TEXT(IF('B - PROJETOS E PROGRAMAS'!B566="","",'B - PROJETOS E PROGRAMAS'!B566),"DD/MM/AAAA")</f>
        <v/>
      </c>
      <c r="F563" t="str">
        <f>TEXT(IF('B - PROJETOS E PROGRAMAS'!C566="","",'B - PROJETOS E PROGRAMAS'!C566),"DD/MM/AAAA")</f>
        <v/>
      </c>
      <c r="G563" t="str">
        <f>IF(OR('B - PROJETOS E PROGRAMAS'!D566="SIM",'B - PROJETOS E PROGRAMAS'!D566="S"),"S",IF(OR('B - PROJETOS E PROGRAMAS'!D566="NÃO",'B - PROJETOS E PROGRAMAS'!D566="N"),"N",""))</f>
        <v/>
      </c>
      <c r="H563" t="str">
        <f>TEXT(IF('B - PROJETOS E PROGRAMAS'!A566="","",'B - PROJETOS E PROGRAMAS'!AB566),"0,00")</f>
        <v/>
      </c>
      <c r="I563" t="str">
        <f>TEXT(IF('B - PROJETOS E PROGRAMAS'!A566="","",'B - PROJETOS E PROGRAMAS'!AC566),"0,00")</f>
        <v/>
      </c>
      <c r="J563" t="str">
        <f>TEXT(IF('B - PROJETOS E PROGRAMAS'!A566="","",'B - PROJETOS E PROGRAMAS'!AD566),"0,00")</f>
        <v/>
      </c>
      <c r="K563" t="str">
        <f>TEXT(IF('B - PROJETOS E PROGRAMAS'!A566="","",'B - PROJETOS E PROGRAMAS'!AE566),"0,00")</f>
        <v/>
      </c>
    </row>
    <row r="564" spans="1:11">
      <c r="A564" t="str">
        <f>IF(D564="","",IF('A - IDENTIFICAÇÃO'!$C$7="","",'A - IDENTIFICAÇÃO'!$C$7))</f>
        <v/>
      </c>
      <c r="B564" t="str">
        <f>IF(D564="","",IF('A - IDENTIFICAÇÃO'!$P$15="","",'A - IDENTIFICAÇÃO'!$P$15))</f>
        <v/>
      </c>
      <c r="C564" t="str">
        <f>IF(D564="","",TEXT(IF('A - IDENTIFICAÇÃO'!$C$2="","",'A - IDENTIFICAÇÃO'!$C$2),"0000"))</f>
        <v/>
      </c>
      <c r="D564" t="str">
        <f>IF('B - PROJETOS E PROGRAMAS'!A567="","",'B - PROJETOS E PROGRAMAS'!A567)</f>
        <v/>
      </c>
      <c r="E564" t="str">
        <f>TEXT(IF('B - PROJETOS E PROGRAMAS'!B567="","",'B - PROJETOS E PROGRAMAS'!B567),"DD/MM/AAAA")</f>
        <v/>
      </c>
      <c r="F564" t="str">
        <f>TEXT(IF('B - PROJETOS E PROGRAMAS'!C567="","",'B - PROJETOS E PROGRAMAS'!C567),"DD/MM/AAAA")</f>
        <v/>
      </c>
      <c r="G564" t="str">
        <f>IF(OR('B - PROJETOS E PROGRAMAS'!D567="SIM",'B - PROJETOS E PROGRAMAS'!D567="S"),"S",IF(OR('B - PROJETOS E PROGRAMAS'!D567="NÃO",'B - PROJETOS E PROGRAMAS'!D567="N"),"N",""))</f>
        <v/>
      </c>
      <c r="H564" t="str">
        <f>TEXT(IF('B - PROJETOS E PROGRAMAS'!A567="","",'B - PROJETOS E PROGRAMAS'!AB567),"0,00")</f>
        <v/>
      </c>
      <c r="I564" t="str">
        <f>TEXT(IF('B - PROJETOS E PROGRAMAS'!A567="","",'B - PROJETOS E PROGRAMAS'!AC567),"0,00")</f>
        <v/>
      </c>
      <c r="J564" t="str">
        <f>TEXT(IF('B - PROJETOS E PROGRAMAS'!A567="","",'B - PROJETOS E PROGRAMAS'!AD567),"0,00")</f>
        <v/>
      </c>
      <c r="K564" t="str">
        <f>TEXT(IF('B - PROJETOS E PROGRAMAS'!A567="","",'B - PROJETOS E PROGRAMAS'!AE567),"0,00")</f>
        <v/>
      </c>
    </row>
    <row r="565" spans="1:11">
      <c r="A565" t="str">
        <f>IF(D565="","",IF('A - IDENTIFICAÇÃO'!$C$7="","",'A - IDENTIFICAÇÃO'!$C$7))</f>
        <v/>
      </c>
      <c r="B565" t="str">
        <f>IF(D565="","",IF('A - IDENTIFICAÇÃO'!$P$15="","",'A - IDENTIFICAÇÃO'!$P$15))</f>
        <v/>
      </c>
      <c r="C565" t="str">
        <f>IF(D565="","",TEXT(IF('A - IDENTIFICAÇÃO'!$C$2="","",'A - IDENTIFICAÇÃO'!$C$2),"0000"))</f>
        <v/>
      </c>
      <c r="D565" t="str">
        <f>IF('B - PROJETOS E PROGRAMAS'!A568="","",'B - PROJETOS E PROGRAMAS'!A568)</f>
        <v/>
      </c>
      <c r="E565" t="str">
        <f>TEXT(IF('B - PROJETOS E PROGRAMAS'!B568="","",'B - PROJETOS E PROGRAMAS'!B568),"DD/MM/AAAA")</f>
        <v/>
      </c>
      <c r="F565" t="str">
        <f>TEXT(IF('B - PROJETOS E PROGRAMAS'!C568="","",'B - PROJETOS E PROGRAMAS'!C568),"DD/MM/AAAA")</f>
        <v/>
      </c>
      <c r="G565" t="str">
        <f>IF(OR('B - PROJETOS E PROGRAMAS'!D568="SIM",'B - PROJETOS E PROGRAMAS'!D568="S"),"S",IF(OR('B - PROJETOS E PROGRAMAS'!D568="NÃO",'B - PROJETOS E PROGRAMAS'!D568="N"),"N",""))</f>
        <v/>
      </c>
      <c r="H565" t="str">
        <f>TEXT(IF('B - PROJETOS E PROGRAMAS'!A568="","",'B - PROJETOS E PROGRAMAS'!AB568),"0,00")</f>
        <v/>
      </c>
      <c r="I565" t="str">
        <f>TEXT(IF('B - PROJETOS E PROGRAMAS'!A568="","",'B - PROJETOS E PROGRAMAS'!AC568),"0,00")</f>
        <v/>
      </c>
      <c r="J565" t="str">
        <f>TEXT(IF('B - PROJETOS E PROGRAMAS'!A568="","",'B - PROJETOS E PROGRAMAS'!AD568),"0,00")</f>
        <v/>
      </c>
      <c r="K565" t="str">
        <f>TEXT(IF('B - PROJETOS E PROGRAMAS'!A568="","",'B - PROJETOS E PROGRAMAS'!AE568),"0,00")</f>
        <v/>
      </c>
    </row>
    <row r="566" spans="1:11">
      <c r="A566" t="str">
        <f>IF(D566="","",IF('A - IDENTIFICAÇÃO'!$C$7="","",'A - IDENTIFICAÇÃO'!$C$7))</f>
        <v/>
      </c>
      <c r="B566" t="str">
        <f>IF(D566="","",IF('A - IDENTIFICAÇÃO'!$P$15="","",'A - IDENTIFICAÇÃO'!$P$15))</f>
        <v/>
      </c>
      <c r="C566" t="str">
        <f>IF(D566="","",TEXT(IF('A - IDENTIFICAÇÃO'!$C$2="","",'A - IDENTIFICAÇÃO'!$C$2),"0000"))</f>
        <v/>
      </c>
      <c r="D566" t="str">
        <f>IF('B - PROJETOS E PROGRAMAS'!A569="","",'B - PROJETOS E PROGRAMAS'!A569)</f>
        <v/>
      </c>
      <c r="E566" t="str">
        <f>TEXT(IF('B - PROJETOS E PROGRAMAS'!B569="","",'B - PROJETOS E PROGRAMAS'!B569),"DD/MM/AAAA")</f>
        <v/>
      </c>
      <c r="F566" t="str">
        <f>TEXT(IF('B - PROJETOS E PROGRAMAS'!C569="","",'B - PROJETOS E PROGRAMAS'!C569),"DD/MM/AAAA")</f>
        <v/>
      </c>
      <c r="G566" t="str">
        <f>IF(OR('B - PROJETOS E PROGRAMAS'!D569="SIM",'B - PROJETOS E PROGRAMAS'!D569="S"),"S",IF(OR('B - PROJETOS E PROGRAMAS'!D569="NÃO",'B - PROJETOS E PROGRAMAS'!D569="N"),"N",""))</f>
        <v/>
      </c>
      <c r="H566" t="str">
        <f>TEXT(IF('B - PROJETOS E PROGRAMAS'!A569="","",'B - PROJETOS E PROGRAMAS'!AB569),"0,00")</f>
        <v/>
      </c>
      <c r="I566" t="str">
        <f>TEXT(IF('B - PROJETOS E PROGRAMAS'!A569="","",'B - PROJETOS E PROGRAMAS'!AC569),"0,00")</f>
        <v/>
      </c>
      <c r="J566" t="str">
        <f>TEXT(IF('B - PROJETOS E PROGRAMAS'!A569="","",'B - PROJETOS E PROGRAMAS'!AD569),"0,00")</f>
        <v/>
      </c>
      <c r="K566" t="str">
        <f>TEXT(IF('B - PROJETOS E PROGRAMAS'!A569="","",'B - PROJETOS E PROGRAMAS'!AE569),"0,00")</f>
        <v/>
      </c>
    </row>
    <row r="567" spans="1:11">
      <c r="A567" t="str">
        <f>IF(D567="","",IF('A - IDENTIFICAÇÃO'!$C$7="","",'A - IDENTIFICAÇÃO'!$C$7))</f>
        <v/>
      </c>
      <c r="B567" t="str">
        <f>IF(D567="","",IF('A - IDENTIFICAÇÃO'!$P$15="","",'A - IDENTIFICAÇÃO'!$P$15))</f>
        <v/>
      </c>
      <c r="C567" t="str">
        <f>IF(D567="","",TEXT(IF('A - IDENTIFICAÇÃO'!$C$2="","",'A - IDENTIFICAÇÃO'!$C$2),"0000"))</f>
        <v/>
      </c>
      <c r="D567" t="str">
        <f>IF('B - PROJETOS E PROGRAMAS'!A570="","",'B - PROJETOS E PROGRAMAS'!A570)</f>
        <v/>
      </c>
      <c r="E567" t="str">
        <f>TEXT(IF('B - PROJETOS E PROGRAMAS'!B570="","",'B - PROJETOS E PROGRAMAS'!B570),"DD/MM/AAAA")</f>
        <v/>
      </c>
      <c r="F567" t="str">
        <f>TEXT(IF('B - PROJETOS E PROGRAMAS'!C570="","",'B - PROJETOS E PROGRAMAS'!C570),"DD/MM/AAAA")</f>
        <v/>
      </c>
      <c r="G567" t="str">
        <f>IF(OR('B - PROJETOS E PROGRAMAS'!D570="SIM",'B - PROJETOS E PROGRAMAS'!D570="S"),"S",IF(OR('B - PROJETOS E PROGRAMAS'!D570="NÃO",'B - PROJETOS E PROGRAMAS'!D570="N"),"N",""))</f>
        <v/>
      </c>
      <c r="H567" t="str">
        <f>TEXT(IF('B - PROJETOS E PROGRAMAS'!A570="","",'B - PROJETOS E PROGRAMAS'!AB570),"0,00")</f>
        <v/>
      </c>
      <c r="I567" t="str">
        <f>TEXT(IF('B - PROJETOS E PROGRAMAS'!A570="","",'B - PROJETOS E PROGRAMAS'!AC570),"0,00")</f>
        <v/>
      </c>
      <c r="J567" t="str">
        <f>TEXT(IF('B - PROJETOS E PROGRAMAS'!A570="","",'B - PROJETOS E PROGRAMAS'!AD570),"0,00")</f>
        <v/>
      </c>
      <c r="K567" t="str">
        <f>TEXT(IF('B - PROJETOS E PROGRAMAS'!A570="","",'B - PROJETOS E PROGRAMAS'!AE570),"0,00")</f>
        <v/>
      </c>
    </row>
    <row r="568" spans="1:11">
      <c r="A568" t="str">
        <f>IF(D568="","",IF('A - IDENTIFICAÇÃO'!$C$7="","",'A - IDENTIFICAÇÃO'!$C$7))</f>
        <v/>
      </c>
      <c r="B568" t="str">
        <f>IF(D568="","",IF('A - IDENTIFICAÇÃO'!$P$15="","",'A - IDENTIFICAÇÃO'!$P$15))</f>
        <v/>
      </c>
      <c r="C568" t="str">
        <f>IF(D568="","",TEXT(IF('A - IDENTIFICAÇÃO'!$C$2="","",'A - IDENTIFICAÇÃO'!$C$2),"0000"))</f>
        <v/>
      </c>
      <c r="D568" t="str">
        <f>IF('B - PROJETOS E PROGRAMAS'!A571="","",'B - PROJETOS E PROGRAMAS'!A571)</f>
        <v/>
      </c>
      <c r="E568" t="str">
        <f>TEXT(IF('B - PROJETOS E PROGRAMAS'!B571="","",'B - PROJETOS E PROGRAMAS'!B571),"DD/MM/AAAA")</f>
        <v/>
      </c>
      <c r="F568" t="str">
        <f>TEXT(IF('B - PROJETOS E PROGRAMAS'!C571="","",'B - PROJETOS E PROGRAMAS'!C571),"DD/MM/AAAA")</f>
        <v/>
      </c>
      <c r="G568" t="str">
        <f>IF(OR('B - PROJETOS E PROGRAMAS'!D571="SIM",'B - PROJETOS E PROGRAMAS'!D571="S"),"S",IF(OR('B - PROJETOS E PROGRAMAS'!D571="NÃO",'B - PROJETOS E PROGRAMAS'!D571="N"),"N",""))</f>
        <v/>
      </c>
      <c r="H568" t="str">
        <f>TEXT(IF('B - PROJETOS E PROGRAMAS'!A571="","",'B - PROJETOS E PROGRAMAS'!AB571),"0,00")</f>
        <v/>
      </c>
      <c r="I568" t="str">
        <f>TEXT(IF('B - PROJETOS E PROGRAMAS'!A571="","",'B - PROJETOS E PROGRAMAS'!AC571),"0,00")</f>
        <v/>
      </c>
      <c r="J568" t="str">
        <f>TEXT(IF('B - PROJETOS E PROGRAMAS'!A571="","",'B - PROJETOS E PROGRAMAS'!AD571),"0,00")</f>
        <v/>
      </c>
      <c r="K568" t="str">
        <f>TEXT(IF('B - PROJETOS E PROGRAMAS'!A571="","",'B - PROJETOS E PROGRAMAS'!AE571),"0,00")</f>
        <v/>
      </c>
    </row>
    <row r="569" spans="1:11">
      <c r="A569" t="str">
        <f>IF(D569="","",IF('A - IDENTIFICAÇÃO'!$C$7="","",'A - IDENTIFICAÇÃO'!$C$7))</f>
        <v/>
      </c>
      <c r="B569" t="str">
        <f>IF(D569="","",IF('A - IDENTIFICAÇÃO'!$P$15="","",'A - IDENTIFICAÇÃO'!$P$15))</f>
        <v/>
      </c>
      <c r="C569" t="str">
        <f>IF(D569="","",TEXT(IF('A - IDENTIFICAÇÃO'!$C$2="","",'A - IDENTIFICAÇÃO'!$C$2),"0000"))</f>
        <v/>
      </c>
      <c r="D569" t="str">
        <f>IF('B - PROJETOS E PROGRAMAS'!A572="","",'B - PROJETOS E PROGRAMAS'!A572)</f>
        <v/>
      </c>
      <c r="E569" t="str">
        <f>TEXT(IF('B - PROJETOS E PROGRAMAS'!B572="","",'B - PROJETOS E PROGRAMAS'!B572),"DD/MM/AAAA")</f>
        <v/>
      </c>
      <c r="F569" t="str">
        <f>TEXT(IF('B - PROJETOS E PROGRAMAS'!C572="","",'B - PROJETOS E PROGRAMAS'!C572),"DD/MM/AAAA")</f>
        <v/>
      </c>
      <c r="G569" t="str">
        <f>IF(OR('B - PROJETOS E PROGRAMAS'!D572="SIM",'B - PROJETOS E PROGRAMAS'!D572="S"),"S",IF(OR('B - PROJETOS E PROGRAMAS'!D572="NÃO",'B - PROJETOS E PROGRAMAS'!D572="N"),"N",""))</f>
        <v/>
      </c>
      <c r="H569" t="str">
        <f>TEXT(IF('B - PROJETOS E PROGRAMAS'!A572="","",'B - PROJETOS E PROGRAMAS'!AB572),"0,00")</f>
        <v/>
      </c>
      <c r="I569" t="str">
        <f>TEXT(IF('B - PROJETOS E PROGRAMAS'!A572="","",'B - PROJETOS E PROGRAMAS'!AC572),"0,00")</f>
        <v/>
      </c>
      <c r="J569" t="str">
        <f>TEXT(IF('B - PROJETOS E PROGRAMAS'!A572="","",'B - PROJETOS E PROGRAMAS'!AD572),"0,00")</f>
        <v/>
      </c>
      <c r="K569" t="str">
        <f>TEXT(IF('B - PROJETOS E PROGRAMAS'!A572="","",'B - PROJETOS E PROGRAMAS'!AE572),"0,00")</f>
        <v/>
      </c>
    </row>
    <row r="570" spans="1:11">
      <c r="A570" t="str">
        <f>IF(D570="","",IF('A - IDENTIFICAÇÃO'!$C$7="","",'A - IDENTIFICAÇÃO'!$C$7))</f>
        <v/>
      </c>
      <c r="B570" t="str">
        <f>IF(D570="","",IF('A - IDENTIFICAÇÃO'!$P$15="","",'A - IDENTIFICAÇÃO'!$P$15))</f>
        <v/>
      </c>
      <c r="C570" t="str">
        <f>IF(D570="","",TEXT(IF('A - IDENTIFICAÇÃO'!$C$2="","",'A - IDENTIFICAÇÃO'!$C$2),"0000"))</f>
        <v/>
      </c>
      <c r="D570" t="str">
        <f>IF('B - PROJETOS E PROGRAMAS'!A573="","",'B - PROJETOS E PROGRAMAS'!A573)</f>
        <v/>
      </c>
      <c r="E570" t="str">
        <f>TEXT(IF('B - PROJETOS E PROGRAMAS'!B573="","",'B - PROJETOS E PROGRAMAS'!B573),"DD/MM/AAAA")</f>
        <v/>
      </c>
      <c r="F570" t="str">
        <f>TEXT(IF('B - PROJETOS E PROGRAMAS'!C573="","",'B - PROJETOS E PROGRAMAS'!C573),"DD/MM/AAAA")</f>
        <v/>
      </c>
      <c r="G570" t="str">
        <f>IF(OR('B - PROJETOS E PROGRAMAS'!D573="SIM",'B - PROJETOS E PROGRAMAS'!D573="S"),"S",IF(OR('B - PROJETOS E PROGRAMAS'!D573="NÃO",'B - PROJETOS E PROGRAMAS'!D573="N"),"N",""))</f>
        <v/>
      </c>
      <c r="H570" t="str">
        <f>TEXT(IF('B - PROJETOS E PROGRAMAS'!A573="","",'B - PROJETOS E PROGRAMAS'!AB573),"0,00")</f>
        <v/>
      </c>
      <c r="I570" t="str">
        <f>TEXT(IF('B - PROJETOS E PROGRAMAS'!A573="","",'B - PROJETOS E PROGRAMAS'!AC573),"0,00")</f>
        <v/>
      </c>
      <c r="J570" t="str">
        <f>TEXT(IF('B - PROJETOS E PROGRAMAS'!A573="","",'B - PROJETOS E PROGRAMAS'!AD573),"0,00")</f>
        <v/>
      </c>
      <c r="K570" t="str">
        <f>TEXT(IF('B - PROJETOS E PROGRAMAS'!A573="","",'B - PROJETOS E PROGRAMAS'!AE573),"0,00")</f>
        <v/>
      </c>
    </row>
    <row r="571" spans="1:11">
      <c r="A571" t="str">
        <f>IF(D571="","",IF('A - IDENTIFICAÇÃO'!$C$7="","",'A - IDENTIFICAÇÃO'!$C$7))</f>
        <v/>
      </c>
      <c r="B571" t="str">
        <f>IF(D571="","",IF('A - IDENTIFICAÇÃO'!$P$15="","",'A - IDENTIFICAÇÃO'!$P$15))</f>
        <v/>
      </c>
      <c r="C571" t="str">
        <f>IF(D571="","",TEXT(IF('A - IDENTIFICAÇÃO'!$C$2="","",'A - IDENTIFICAÇÃO'!$C$2),"0000"))</f>
        <v/>
      </c>
      <c r="D571" t="str">
        <f>IF('B - PROJETOS E PROGRAMAS'!A574="","",'B - PROJETOS E PROGRAMAS'!A574)</f>
        <v/>
      </c>
      <c r="E571" t="str">
        <f>TEXT(IF('B - PROJETOS E PROGRAMAS'!B574="","",'B - PROJETOS E PROGRAMAS'!B574),"DD/MM/AAAA")</f>
        <v/>
      </c>
      <c r="F571" t="str">
        <f>TEXT(IF('B - PROJETOS E PROGRAMAS'!C574="","",'B - PROJETOS E PROGRAMAS'!C574),"DD/MM/AAAA")</f>
        <v/>
      </c>
      <c r="G571" t="str">
        <f>IF(OR('B - PROJETOS E PROGRAMAS'!D574="SIM",'B - PROJETOS E PROGRAMAS'!D574="S"),"S",IF(OR('B - PROJETOS E PROGRAMAS'!D574="NÃO",'B - PROJETOS E PROGRAMAS'!D574="N"),"N",""))</f>
        <v/>
      </c>
      <c r="H571" t="str">
        <f>TEXT(IF('B - PROJETOS E PROGRAMAS'!A574="","",'B - PROJETOS E PROGRAMAS'!AB574),"0,00")</f>
        <v/>
      </c>
      <c r="I571" t="str">
        <f>TEXT(IF('B - PROJETOS E PROGRAMAS'!A574="","",'B - PROJETOS E PROGRAMAS'!AC574),"0,00")</f>
        <v/>
      </c>
      <c r="J571" t="str">
        <f>TEXT(IF('B - PROJETOS E PROGRAMAS'!A574="","",'B - PROJETOS E PROGRAMAS'!AD574),"0,00")</f>
        <v/>
      </c>
      <c r="K571" t="str">
        <f>TEXT(IF('B - PROJETOS E PROGRAMAS'!A574="","",'B - PROJETOS E PROGRAMAS'!AE574),"0,00")</f>
        <v/>
      </c>
    </row>
    <row r="572" spans="1:11">
      <c r="A572" t="str">
        <f>IF(D572="","",IF('A - IDENTIFICAÇÃO'!$C$7="","",'A - IDENTIFICAÇÃO'!$C$7))</f>
        <v/>
      </c>
      <c r="B572" t="str">
        <f>IF(D572="","",IF('A - IDENTIFICAÇÃO'!$P$15="","",'A - IDENTIFICAÇÃO'!$P$15))</f>
        <v/>
      </c>
      <c r="C572" t="str">
        <f>IF(D572="","",TEXT(IF('A - IDENTIFICAÇÃO'!$C$2="","",'A - IDENTIFICAÇÃO'!$C$2),"0000"))</f>
        <v/>
      </c>
      <c r="D572" t="str">
        <f>IF('B - PROJETOS E PROGRAMAS'!A575="","",'B - PROJETOS E PROGRAMAS'!A575)</f>
        <v/>
      </c>
      <c r="E572" t="str">
        <f>TEXT(IF('B - PROJETOS E PROGRAMAS'!B575="","",'B - PROJETOS E PROGRAMAS'!B575),"DD/MM/AAAA")</f>
        <v/>
      </c>
      <c r="F572" t="str">
        <f>TEXT(IF('B - PROJETOS E PROGRAMAS'!C575="","",'B - PROJETOS E PROGRAMAS'!C575),"DD/MM/AAAA")</f>
        <v/>
      </c>
      <c r="G572" t="str">
        <f>IF(OR('B - PROJETOS E PROGRAMAS'!D575="SIM",'B - PROJETOS E PROGRAMAS'!D575="S"),"S",IF(OR('B - PROJETOS E PROGRAMAS'!D575="NÃO",'B - PROJETOS E PROGRAMAS'!D575="N"),"N",""))</f>
        <v/>
      </c>
      <c r="H572" t="str">
        <f>TEXT(IF('B - PROJETOS E PROGRAMAS'!A575="","",'B - PROJETOS E PROGRAMAS'!AB575),"0,00")</f>
        <v/>
      </c>
      <c r="I572" t="str">
        <f>TEXT(IF('B - PROJETOS E PROGRAMAS'!A575="","",'B - PROJETOS E PROGRAMAS'!AC575),"0,00")</f>
        <v/>
      </c>
      <c r="J572" t="str">
        <f>TEXT(IF('B - PROJETOS E PROGRAMAS'!A575="","",'B - PROJETOS E PROGRAMAS'!AD575),"0,00")</f>
        <v/>
      </c>
      <c r="K572" t="str">
        <f>TEXT(IF('B - PROJETOS E PROGRAMAS'!A575="","",'B - PROJETOS E PROGRAMAS'!AE575),"0,00")</f>
        <v/>
      </c>
    </row>
    <row r="573" spans="1:11">
      <c r="A573" t="str">
        <f>IF(D573="","",IF('A - IDENTIFICAÇÃO'!$C$7="","",'A - IDENTIFICAÇÃO'!$C$7))</f>
        <v/>
      </c>
      <c r="B573" t="str">
        <f>IF(D573="","",IF('A - IDENTIFICAÇÃO'!$P$15="","",'A - IDENTIFICAÇÃO'!$P$15))</f>
        <v/>
      </c>
      <c r="C573" t="str">
        <f>IF(D573="","",TEXT(IF('A - IDENTIFICAÇÃO'!$C$2="","",'A - IDENTIFICAÇÃO'!$C$2),"0000"))</f>
        <v/>
      </c>
      <c r="D573" t="str">
        <f>IF('B - PROJETOS E PROGRAMAS'!A576="","",'B - PROJETOS E PROGRAMAS'!A576)</f>
        <v/>
      </c>
      <c r="E573" t="str">
        <f>TEXT(IF('B - PROJETOS E PROGRAMAS'!B576="","",'B - PROJETOS E PROGRAMAS'!B576),"DD/MM/AAAA")</f>
        <v/>
      </c>
      <c r="F573" t="str">
        <f>TEXT(IF('B - PROJETOS E PROGRAMAS'!C576="","",'B - PROJETOS E PROGRAMAS'!C576),"DD/MM/AAAA")</f>
        <v/>
      </c>
      <c r="G573" t="str">
        <f>IF(OR('B - PROJETOS E PROGRAMAS'!D576="SIM",'B - PROJETOS E PROGRAMAS'!D576="S"),"S",IF(OR('B - PROJETOS E PROGRAMAS'!D576="NÃO",'B - PROJETOS E PROGRAMAS'!D576="N"),"N",""))</f>
        <v/>
      </c>
      <c r="H573" t="str">
        <f>TEXT(IF('B - PROJETOS E PROGRAMAS'!A576="","",'B - PROJETOS E PROGRAMAS'!AB576),"0,00")</f>
        <v/>
      </c>
      <c r="I573" t="str">
        <f>TEXT(IF('B - PROJETOS E PROGRAMAS'!A576="","",'B - PROJETOS E PROGRAMAS'!AC576),"0,00")</f>
        <v/>
      </c>
      <c r="J573" t="str">
        <f>TEXT(IF('B - PROJETOS E PROGRAMAS'!A576="","",'B - PROJETOS E PROGRAMAS'!AD576),"0,00")</f>
        <v/>
      </c>
      <c r="K573" t="str">
        <f>TEXT(IF('B - PROJETOS E PROGRAMAS'!A576="","",'B - PROJETOS E PROGRAMAS'!AE576),"0,00")</f>
        <v/>
      </c>
    </row>
    <row r="574" spans="1:11">
      <c r="A574" t="str">
        <f>IF(D574="","",IF('A - IDENTIFICAÇÃO'!$C$7="","",'A - IDENTIFICAÇÃO'!$C$7))</f>
        <v/>
      </c>
      <c r="B574" t="str">
        <f>IF(D574="","",IF('A - IDENTIFICAÇÃO'!$P$15="","",'A - IDENTIFICAÇÃO'!$P$15))</f>
        <v/>
      </c>
      <c r="C574" t="str">
        <f>IF(D574="","",TEXT(IF('A - IDENTIFICAÇÃO'!$C$2="","",'A - IDENTIFICAÇÃO'!$C$2),"0000"))</f>
        <v/>
      </c>
      <c r="D574" t="str">
        <f>IF('B - PROJETOS E PROGRAMAS'!A577="","",'B - PROJETOS E PROGRAMAS'!A577)</f>
        <v/>
      </c>
      <c r="E574" t="str">
        <f>TEXT(IF('B - PROJETOS E PROGRAMAS'!B577="","",'B - PROJETOS E PROGRAMAS'!B577),"DD/MM/AAAA")</f>
        <v/>
      </c>
      <c r="F574" t="str">
        <f>TEXT(IF('B - PROJETOS E PROGRAMAS'!C577="","",'B - PROJETOS E PROGRAMAS'!C577),"DD/MM/AAAA")</f>
        <v/>
      </c>
      <c r="G574" t="str">
        <f>IF(OR('B - PROJETOS E PROGRAMAS'!D577="SIM",'B - PROJETOS E PROGRAMAS'!D577="S"),"S",IF(OR('B - PROJETOS E PROGRAMAS'!D577="NÃO",'B - PROJETOS E PROGRAMAS'!D577="N"),"N",""))</f>
        <v/>
      </c>
      <c r="H574" t="str">
        <f>TEXT(IF('B - PROJETOS E PROGRAMAS'!A577="","",'B - PROJETOS E PROGRAMAS'!AB577),"0,00")</f>
        <v/>
      </c>
      <c r="I574" t="str">
        <f>TEXT(IF('B - PROJETOS E PROGRAMAS'!A577="","",'B - PROJETOS E PROGRAMAS'!AC577),"0,00")</f>
        <v/>
      </c>
      <c r="J574" t="str">
        <f>TEXT(IF('B - PROJETOS E PROGRAMAS'!A577="","",'B - PROJETOS E PROGRAMAS'!AD577),"0,00")</f>
        <v/>
      </c>
      <c r="K574" t="str">
        <f>TEXT(IF('B - PROJETOS E PROGRAMAS'!A577="","",'B - PROJETOS E PROGRAMAS'!AE577),"0,00")</f>
        <v/>
      </c>
    </row>
    <row r="575" spans="1:11">
      <c r="A575" t="str">
        <f>IF(D575="","",IF('A - IDENTIFICAÇÃO'!$C$7="","",'A - IDENTIFICAÇÃO'!$C$7))</f>
        <v/>
      </c>
      <c r="B575" t="str">
        <f>IF(D575="","",IF('A - IDENTIFICAÇÃO'!$P$15="","",'A - IDENTIFICAÇÃO'!$P$15))</f>
        <v/>
      </c>
      <c r="C575" t="str">
        <f>IF(D575="","",TEXT(IF('A - IDENTIFICAÇÃO'!$C$2="","",'A - IDENTIFICAÇÃO'!$C$2),"0000"))</f>
        <v/>
      </c>
      <c r="D575" t="str">
        <f>IF('B - PROJETOS E PROGRAMAS'!A578="","",'B - PROJETOS E PROGRAMAS'!A578)</f>
        <v/>
      </c>
      <c r="E575" t="str">
        <f>TEXT(IF('B - PROJETOS E PROGRAMAS'!B578="","",'B - PROJETOS E PROGRAMAS'!B578),"DD/MM/AAAA")</f>
        <v/>
      </c>
      <c r="F575" t="str">
        <f>TEXT(IF('B - PROJETOS E PROGRAMAS'!C578="","",'B - PROJETOS E PROGRAMAS'!C578),"DD/MM/AAAA")</f>
        <v/>
      </c>
      <c r="G575" t="str">
        <f>IF(OR('B - PROJETOS E PROGRAMAS'!D578="SIM",'B - PROJETOS E PROGRAMAS'!D578="S"),"S",IF(OR('B - PROJETOS E PROGRAMAS'!D578="NÃO",'B - PROJETOS E PROGRAMAS'!D578="N"),"N",""))</f>
        <v/>
      </c>
      <c r="H575" t="str">
        <f>TEXT(IF('B - PROJETOS E PROGRAMAS'!A578="","",'B - PROJETOS E PROGRAMAS'!AB578),"0,00")</f>
        <v/>
      </c>
      <c r="I575" t="str">
        <f>TEXT(IF('B - PROJETOS E PROGRAMAS'!A578="","",'B - PROJETOS E PROGRAMAS'!AC578),"0,00")</f>
        <v/>
      </c>
      <c r="J575" t="str">
        <f>TEXT(IF('B - PROJETOS E PROGRAMAS'!A578="","",'B - PROJETOS E PROGRAMAS'!AD578),"0,00")</f>
        <v/>
      </c>
      <c r="K575" t="str">
        <f>TEXT(IF('B - PROJETOS E PROGRAMAS'!A578="","",'B - PROJETOS E PROGRAMAS'!AE578),"0,00")</f>
        <v/>
      </c>
    </row>
    <row r="576" spans="1:11">
      <c r="A576" t="str">
        <f>IF(D576="","",IF('A - IDENTIFICAÇÃO'!$C$7="","",'A - IDENTIFICAÇÃO'!$C$7))</f>
        <v/>
      </c>
      <c r="B576" t="str">
        <f>IF(D576="","",IF('A - IDENTIFICAÇÃO'!$P$15="","",'A - IDENTIFICAÇÃO'!$P$15))</f>
        <v/>
      </c>
      <c r="C576" t="str">
        <f>IF(D576="","",TEXT(IF('A - IDENTIFICAÇÃO'!$C$2="","",'A - IDENTIFICAÇÃO'!$C$2),"0000"))</f>
        <v/>
      </c>
      <c r="D576" t="str">
        <f>IF('B - PROJETOS E PROGRAMAS'!A579="","",'B - PROJETOS E PROGRAMAS'!A579)</f>
        <v/>
      </c>
      <c r="E576" t="str">
        <f>TEXT(IF('B - PROJETOS E PROGRAMAS'!B579="","",'B - PROJETOS E PROGRAMAS'!B579),"DD/MM/AAAA")</f>
        <v/>
      </c>
      <c r="F576" t="str">
        <f>TEXT(IF('B - PROJETOS E PROGRAMAS'!C579="","",'B - PROJETOS E PROGRAMAS'!C579),"DD/MM/AAAA")</f>
        <v/>
      </c>
      <c r="G576" t="str">
        <f>IF(OR('B - PROJETOS E PROGRAMAS'!D579="SIM",'B - PROJETOS E PROGRAMAS'!D579="S"),"S",IF(OR('B - PROJETOS E PROGRAMAS'!D579="NÃO",'B - PROJETOS E PROGRAMAS'!D579="N"),"N",""))</f>
        <v/>
      </c>
      <c r="H576" t="str">
        <f>TEXT(IF('B - PROJETOS E PROGRAMAS'!A579="","",'B - PROJETOS E PROGRAMAS'!AB579),"0,00")</f>
        <v/>
      </c>
      <c r="I576" t="str">
        <f>TEXT(IF('B - PROJETOS E PROGRAMAS'!A579="","",'B - PROJETOS E PROGRAMAS'!AC579),"0,00")</f>
        <v/>
      </c>
      <c r="J576" t="str">
        <f>TEXT(IF('B - PROJETOS E PROGRAMAS'!A579="","",'B - PROJETOS E PROGRAMAS'!AD579),"0,00")</f>
        <v/>
      </c>
      <c r="K576" t="str">
        <f>TEXT(IF('B - PROJETOS E PROGRAMAS'!A579="","",'B - PROJETOS E PROGRAMAS'!AE579),"0,00")</f>
        <v/>
      </c>
    </row>
    <row r="577" spans="1:11">
      <c r="A577" t="str">
        <f>IF(D577="","",IF('A - IDENTIFICAÇÃO'!$C$7="","",'A - IDENTIFICAÇÃO'!$C$7))</f>
        <v/>
      </c>
      <c r="B577" t="str">
        <f>IF(D577="","",IF('A - IDENTIFICAÇÃO'!$P$15="","",'A - IDENTIFICAÇÃO'!$P$15))</f>
        <v/>
      </c>
      <c r="C577" t="str">
        <f>IF(D577="","",TEXT(IF('A - IDENTIFICAÇÃO'!$C$2="","",'A - IDENTIFICAÇÃO'!$C$2),"0000"))</f>
        <v/>
      </c>
      <c r="D577" t="str">
        <f>IF('B - PROJETOS E PROGRAMAS'!A580="","",'B - PROJETOS E PROGRAMAS'!A580)</f>
        <v/>
      </c>
      <c r="E577" t="str">
        <f>TEXT(IF('B - PROJETOS E PROGRAMAS'!B580="","",'B - PROJETOS E PROGRAMAS'!B580),"DD/MM/AAAA")</f>
        <v/>
      </c>
      <c r="F577" t="str">
        <f>TEXT(IF('B - PROJETOS E PROGRAMAS'!C580="","",'B - PROJETOS E PROGRAMAS'!C580),"DD/MM/AAAA")</f>
        <v/>
      </c>
      <c r="G577" t="str">
        <f>IF(OR('B - PROJETOS E PROGRAMAS'!D580="SIM",'B - PROJETOS E PROGRAMAS'!D580="S"),"S",IF(OR('B - PROJETOS E PROGRAMAS'!D580="NÃO",'B - PROJETOS E PROGRAMAS'!D580="N"),"N",""))</f>
        <v/>
      </c>
      <c r="H577" t="str">
        <f>TEXT(IF('B - PROJETOS E PROGRAMAS'!A580="","",'B - PROJETOS E PROGRAMAS'!AB580),"0,00")</f>
        <v/>
      </c>
      <c r="I577" t="str">
        <f>TEXT(IF('B - PROJETOS E PROGRAMAS'!A580="","",'B - PROJETOS E PROGRAMAS'!AC580),"0,00")</f>
        <v/>
      </c>
      <c r="J577" t="str">
        <f>TEXT(IF('B - PROJETOS E PROGRAMAS'!A580="","",'B - PROJETOS E PROGRAMAS'!AD580),"0,00")</f>
        <v/>
      </c>
      <c r="K577" t="str">
        <f>TEXT(IF('B - PROJETOS E PROGRAMAS'!A580="","",'B - PROJETOS E PROGRAMAS'!AE580),"0,00")</f>
        <v/>
      </c>
    </row>
    <row r="578" spans="1:11">
      <c r="A578" t="str">
        <f>IF(D578="","",IF('A - IDENTIFICAÇÃO'!$C$7="","",'A - IDENTIFICAÇÃO'!$C$7))</f>
        <v/>
      </c>
      <c r="B578" t="str">
        <f>IF(D578="","",IF('A - IDENTIFICAÇÃO'!$P$15="","",'A - IDENTIFICAÇÃO'!$P$15))</f>
        <v/>
      </c>
      <c r="C578" t="str">
        <f>IF(D578="","",TEXT(IF('A - IDENTIFICAÇÃO'!$C$2="","",'A - IDENTIFICAÇÃO'!$C$2),"0000"))</f>
        <v/>
      </c>
      <c r="D578" t="str">
        <f>IF('B - PROJETOS E PROGRAMAS'!A581="","",'B - PROJETOS E PROGRAMAS'!A581)</f>
        <v/>
      </c>
      <c r="E578" t="str">
        <f>TEXT(IF('B - PROJETOS E PROGRAMAS'!B581="","",'B - PROJETOS E PROGRAMAS'!B581),"DD/MM/AAAA")</f>
        <v/>
      </c>
      <c r="F578" t="str">
        <f>TEXT(IF('B - PROJETOS E PROGRAMAS'!C581="","",'B - PROJETOS E PROGRAMAS'!C581),"DD/MM/AAAA")</f>
        <v/>
      </c>
      <c r="G578" t="str">
        <f>IF(OR('B - PROJETOS E PROGRAMAS'!D581="SIM",'B - PROJETOS E PROGRAMAS'!D581="S"),"S",IF(OR('B - PROJETOS E PROGRAMAS'!D581="NÃO",'B - PROJETOS E PROGRAMAS'!D581="N"),"N",""))</f>
        <v/>
      </c>
      <c r="H578" t="str">
        <f>TEXT(IF('B - PROJETOS E PROGRAMAS'!A581="","",'B - PROJETOS E PROGRAMAS'!AB581),"0,00")</f>
        <v/>
      </c>
      <c r="I578" t="str">
        <f>TEXT(IF('B - PROJETOS E PROGRAMAS'!A581="","",'B - PROJETOS E PROGRAMAS'!AC581),"0,00")</f>
        <v/>
      </c>
      <c r="J578" t="str">
        <f>TEXT(IF('B - PROJETOS E PROGRAMAS'!A581="","",'B - PROJETOS E PROGRAMAS'!AD581),"0,00")</f>
        <v/>
      </c>
      <c r="K578" t="str">
        <f>TEXT(IF('B - PROJETOS E PROGRAMAS'!A581="","",'B - PROJETOS E PROGRAMAS'!AE581),"0,00")</f>
        <v/>
      </c>
    </row>
    <row r="579" spans="1:11">
      <c r="A579" t="str">
        <f>IF(D579="","",IF('A - IDENTIFICAÇÃO'!$C$7="","",'A - IDENTIFICAÇÃO'!$C$7))</f>
        <v/>
      </c>
      <c r="B579" t="str">
        <f>IF(D579="","",IF('A - IDENTIFICAÇÃO'!$P$15="","",'A - IDENTIFICAÇÃO'!$P$15))</f>
        <v/>
      </c>
      <c r="C579" t="str">
        <f>IF(D579="","",TEXT(IF('A - IDENTIFICAÇÃO'!$C$2="","",'A - IDENTIFICAÇÃO'!$C$2),"0000"))</f>
        <v/>
      </c>
      <c r="D579" t="str">
        <f>IF('B - PROJETOS E PROGRAMAS'!A582="","",'B - PROJETOS E PROGRAMAS'!A582)</f>
        <v/>
      </c>
      <c r="E579" t="str">
        <f>TEXT(IF('B - PROJETOS E PROGRAMAS'!B582="","",'B - PROJETOS E PROGRAMAS'!B582),"DD/MM/AAAA")</f>
        <v/>
      </c>
      <c r="F579" t="str">
        <f>TEXT(IF('B - PROJETOS E PROGRAMAS'!C582="","",'B - PROJETOS E PROGRAMAS'!C582),"DD/MM/AAAA")</f>
        <v/>
      </c>
      <c r="G579" t="str">
        <f>IF(OR('B - PROJETOS E PROGRAMAS'!D582="SIM",'B - PROJETOS E PROGRAMAS'!D582="S"),"S",IF(OR('B - PROJETOS E PROGRAMAS'!D582="NÃO",'B - PROJETOS E PROGRAMAS'!D582="N"),"N",""))</f>
        <v/>
      </c>
      <c r="H579" t="str">
        <f>TEXT(IF('B - PROJETOS E PROGRAMAS'!A582="","",'B - PROJETOS E PROGRAMAS'!AB582),"0,00")</f>
        <v/>
      </c>
      <c r="I579" t="str">
        <f>TEXT(IF('B - PROJETOS E PROGRAMAS'!A582="","",'B - PROJETOS E PROGRAMAS'!AC582),"0,00")</f>
        <v/>
      </c>
      <c r="J579" t="str">
        <f>TEXT(IF('B - PROJETOS E PROGRAMAS'!A582="","",'B - PROJETOS E PROGRAMAS'!AD582),"0,00")</f>
        <v/>
      </c>
      <c r="K579" t="str">
        <f>TEXT(IF('B - PROJETOS E PROGRAMAS'!A582="","",'B - PROJETOS E PROGRAMAS'!AE582),"0,00")</f>
        <v/>
      </c>
    </row>
    <row r="580" spans="1:11">
      <c r="A580" t="str">
        <f>IF(D580="","",IF('A - IDENTIFICAÇÃO'!$C$7="","",'A - IDENTIFICAÇÃO'!$C$7))</f>
        <v/>
      </c>
      <c r="B580" t="str">
        <f>IF(D580="","",IF('A - IDENTIFICAÇÃO'!$P$15="","",'A - IDENTIFICAÇÃO'!$P$15))</f>
        <v/>
      </c>
      <c r="C580" t="str">
        <f>IF(D580="","",TEXT(IF('A - IDENTIFICAÇÃO'!$C$2="","",'A - IDENTIFICAÇÃO'!$C$2),"0000"))</f>
        <v/>
      </c>
      <c r="D580" t="str">
        <f>IF('B - PROJETOS E PROGRAMAS'!A583="","",'B - PROJETOS E PROGRAMAS'!A583)</f>
        <v/>
      </c>
      <c r="E580" t="str">
        <f>TEXT(IF('B - PROJETOS E PROGRAMAS'!B583="","",'B - PROJETOS E PROGRAMAS'!B583),"DD/MM/AAAA")</f>
        <v/>
      </c>
      <c r="F580" t="str">
        <f>TEXT(IF('B - PROJETOS E PROGRAMAS'!C583="","",'B - PROJETOS E PROGRAMAS'!C583),"DD/MM/AAAA")</f>
        <v/>
      </c>
      <c r="G580" t="str">
        <f>IF(OR('B - PROJETOS E PROGRAMAS'!D583="SIM",'B - PROJETOS E PROGRAMAS'!D583="S"),"S",IF(OR('B - PROJETOS E PROGRAMAS'!D583="NÃO",'B - PROJETOS E PROGRAMAS'!D583="N"),"N",""))</f>
        <v/>
      </c>
      <c r="H580" t="str">
        <f>TEXT(IF('B - PROJETOS E PROGRAMAS'!A583="","",'B - PROJETOS E PROGRAMAS'!AB583),"0,00")</f>
        <v/>
      </c>
      <c r="I580" t="str">
        <f>TEXT(IF('B - PROJETOS E PROGRAMAS'!A583="","",'B - PROJETOS E PROGRAMAS'!AC583),"0,00")</f>
        <v/>
      </c>
      <c r="J580" t="str">
        <f>TEXT(IF('B - PROJETOS E PROGRAMAS'!A583="","",'B - PROJETOS E PROGRAMAS'!AD583),"0,00")</f>
        <v/>
      </c>
      <c r="K580" t="str">
        <f>TEXT(IF('B - PROJETOS E PROGRAMAS'!A583="","",'B - PROJETOS E PROGRAMAS'!AE583),"0,00")</f>
        <v/>
      </c>
    </row>
    <row r="581" spans="1:11">
      <c r="A581" t="str">
        <f>IF(D581="","",IF('A - IDENTIFICAÇÃO'!$C$7="","",'A - IDENTIFICAÇÃO'!$C$7))</f>
        <v/>
      </c>
      <c r="B581" t="str">
        <f>IF(D581="","",IF('A - IDENTIFICAÇÃO'!$P$15="","",'A - IDENTIFICAÇÃO'!$P$15))</f>
        <v/>
      </c>
      <c r="C581" t="str">
        <f>IF(D581="","",TEXT(IF('A - IDENTIFICAÇÃO'!$C$2="","",'A - IDENTIFICAÇÃO'!$C$2),"0000"))</f>
        <v/>
      </c>
      <c r="D581" t="str">
        <f>IF('B - PROJETOS E PROGRAMAS'!A584="","",'B - PROJETOS E PROGRAMAS'!A584)</f>
        <v/>
      </c>
      <c r="E581" t="str">
        <f>TEXT(IF('B - PROJETOS E PROGRAMAS'!B584="","",'B - PROJETOS E PROGRAMAS'!B584),"DD/MM/AAAA")</f>
        <v/>
      </c>
      <c r="F581" t="str">
        <f>TEXT(IF('B - PROJETOS E PROGRAMAS'!C584="","",'B - PROJETOS E PROGRAMAS'!C584),"DD/MM/AAAA")</f>
        <v/>
      </c>
      <c r="G581" t="str">
        <f>IF(OR('B - PROJETOS E PROGRAMAS'!D584="SIM",'B - PROJETOS E PROGRAMAS'!D584="S"),"S",IF(OR('B - PROJETOS E PROGRAMAS'!D584="NÃO",'B - PROJETOS E PROGRAMAS'!D584="N"),"N",""))</f>
        <v/>
      </c>
      <c r="H581" t="str">
        <f>TEXT(IF('B - PROJETOS E PROGRAMAS'!A584="","",'B - PROJETOS E PROGRAMAS'!AB584),"0,00")</f>
        <v/>
      </c>
      <c r="I581" t="str">
        <f>TEXT(IF('B - PROJETOS E PROGRAMAS'!A584="","",'B - PROJETOS E PROGRAMAS'!AC584),"0,00")</f>
        <v/>
      </c>
      <c r="J581" t="str">
        <f>TEXT(IF('B - PROJETOS E PROGRAMAS'!A584="","",'B - PROJETOS E PROGRAMAS'!AD584),"0,00")</f>
        <v/>
      </c>
      <c r="K581" t="str">
        <f>TEXT(IF('B - PROJETOS E PROGRAMAS'!A584="","",'B - PROJETOS E PROGRAMAS'!AE584),"0,00")</f>
        <v/>
      </c>
    </row>
    <row r="582" spans="1:11">
      <c r="A582" t="str">
        <f>IF(D582="","",IF('A - IDENTIFICAÇÃO'!$C$7="","",'A - IDENTIFICAÇÃO'!$C$7))</f>
        <v/>
      </c>
      <c r="B582" t="str">
        <f>IF(D582="","",IF('A - IDENTIFICAÇÃO'!$P$15="","",'A - IDENTIFICAÇÃO'!$P$15))</f>
        <v/>
      </c>
      <c r="C582" t="str">
        <f>IF(D582="","",TEXT(IF('A - IDENTIFICAÇÃO'!$C$2="","",'A - IDENTIFICAÇÃO'!$C$2),"0000"))</f>
        <v/>
      </c>
      <c r="D582" t="str">
        <f>IF('B - PROJETOS E PROGRAMAS'!A585="","",'B - PROJETOS E PROGRAMAS'!A585)</f>
        <v/>
      </c>
      <c r="E582" t="str">
        <f>TEXT(IF('B - PROJETOS E PROGRAMAS'!B585="","",'B - PROJETOS E PROGRAMAS'!B585),"DD/MM/AAAA")</f>
        <v/>
      </c>
      <c r="F582" t="str">
        <f>TEXT(IF('B - PROJETOS E PROGRAMAS'!C585="","",'B - PROJETOS E PROGRAMAS'!C585),"DD/MM/AAAA")</f>
        <v/>
      </c>
      <c r="G582" t="str">
        <f>IF(OR('B - PROJETOS E PROGRAMAS'!D585="SIM",'B - PROJETOS E PROGRAMAS'!D585="S"),"S",IF(OR('B - PROJETOS E PROGRAMAS'!D585="NÃO",'B - PROJETOS E PROGRAMAS'!D585="N"),"N",""))</f>
        <v/>
      </c>
      <c r="H582" t="str">
        <f>TEXT(IF('B - PROJETOS E PROGRAMAS'!A585="","",'B - PROJETOS E PROGRAMAS'!AB585),"0,00")</f>
        <v/>
      </c>
      <c r="I582" t="str">
        <f>TEXT(IF('B - PROJETOS E PROGRAMAS'!A585="","",'B - PROJETOS E PROGRAMAS'!AC585),"0,00")</f>
        <v/>
      </c>
      <c r="J582" t="str">
        <f>TEXT(IF('B - PROJETOS E PROGRAMAS'!A585="","",'B - PROJETOS E PROGRAMAS'!AD585),"0,00")</f>
        <v/>
      </c>
      <c r="K582" t="str">
        <f>TEXT(IF('B - PROJETOS E PROGRAMAS'!A585="","",'B - PROJETOS E PROGRAMAS'!AE585),"0,00")</f>
        <v/>
      </c>
    </row>
    <row r="583" spans="1:11">
      <c r="A583" t="str">
        <f>IF(D583="","",IF('A - IDENTIFICAÇÃO'!$C$7="","",'A - IDENTIFICAÇÃO'!$C$7))</f>
        <v/>
      </c>
      <c r="B583" t="str">
        <f>IF(D583="","",IF('A - IDENTIFICAÇÃO'!$P$15="","",'A - IDENTIFICAÇÃO'!$P$15))</f>
        <v/>
      </c>
      <c r="C583" t="str">
        <f>IF(D583="","",TEXT(IF('A - IDENTIFICAÇÃO'!$C$2="","",'A - IDENTIFICAÇÃO'!$C$2),"0000"))</f>
        <v/>
      </c>
      <c r="D583" t="str">
        <f>IF('B - PROJETOS E PROGRAMAS'!A586="","",'B - PROJETOS E PROGRAMAS'!A586)</f>
        <v/>
      </c>
      <c r="E583" t="str">
        <f>TEXT(IF('B - PROJETOS E PROGRAMAS'!B586="","",'B - PROJETOS E PROGRAMAS'!B586),"DD/MM/AAAA")</f>
        <v/>
      </c>
      <c r="F583" t="str">
        <f>TEXT(IF('B - PROJETOS E PROGRAMAS'!C586="","",'B - PROJETOS E PROGRAMAS'!C586),"DD/MM/AAAA")</f>
        <v/>
      </c>
      <c r="G583" t="str">
        <f>IF(OR('B - PROJETOS E PROGRAMAS'!D586="SIM",'B - PROJETOS E PROGRAMAS'!D586="S"),"S",IF(OR('B - PROJETOS E PROGRAMAS'!D586="NÃO",'B - PROJETOS E PROGRAMAS'!D586="N"),"N",""))</f>
        <v/>
      </c>
      <c r="H583" t="str">
        <f>TEXT(IF('B - PROJETOS E PROGRAMAS'!A586="","",'B - PROJETOS E PROGRAMAS'!AB586),"0,00")</f>
        <v/>
      </c>
      <c r="I583" t="str">
        <f>TEXT(IF('B - PROJETOS E PROGRAMAS'!A586="","",'B - PROJETOS E PROGRAMAS'!AC586),"0,00")</f>
        <v/>
      </c>
      <c r="J583" t="str">
        <f>TEXT(IF('B - PROJETOS E PROGRAMAS'!A586="","",'B - PROJETOS E PROGRAMAS'!AD586),"0,00")</f>
        <v/>
      </c>
      <c r="K583" t="str">
        <f>TEXT(IF('B - PROJETOS E PROGRAMAS'!A586="","",'B - PROJETOS E PROGRAMAS'!AE586),"0,00")</f>
        <v/>
      </c>
    </row>
    <row r="584" spans="1:11">
      <c r="A584" t="str">
        <f>IF(D584="","",IF('A - IDENTIFICAÇÃO'!$C$7="","",'A - IDENTIFICAÇÃO'!$C$7))</f>
        <v/>
      </c>
      <c r="B584" t="str">
        <f>IF(D584="","",IF('A - IDENTIFICAÇÃO'!$P$15="","",'A - IDENTIFICAÇÃO'!$P$15))</f>
        <v/>
      </c>
      <c r="C584" t="str">
        <f>IF(D584="","",TEXT(IF('A - IDENTIFICAÇÃO'!$C$2="","",'A - IDENTIFICAÇÃO'!$C$2),"0000"))</f>
        <v/>
      </c>
      <c r="D584" t="str">
        <f>IF('B - PROJETOS E PROGRAMAS'!A587="","",'B - PROJETOS E PROGRAMAS'!A587)</f>
        <v/>
      </c>
      <c r="E584" t="str">
        <f>TEXT(IF('B - PROJETOS E PROGRAMAS'!B587="","",'B - PROJETOS E PROGRAMAS'!B587),"DD/MM/AAAA")</f>
        <v/>
      </c>
      <c r="F584" t="str">
        <f>TEXT(IF('B - PROJETOS E PROGRAMAS'!C587="","",'B - PROJETOS E PROGRAMAS'!C587),"DD/MM/AAAA")</f>
        <v/>
      </c>
      <c r="G584" t="str">
        <f>IF(OR('B - PROJETOS E PROGRAMAS'!D587="SIM",'B - PROJETOS E PROGRAMAS'!D587="S"),"S",IF(OR('B - PROJETOS E PROGRAMAS'!D587="NÃO",'B - PROJETOS E PROGRAMAS'!D587="N"),"N",""))</f>
        <v/>
      </c>
      <c r="H584" t="str">
        <f>TEXT(IF('B - PROJETOS E PROGRAMAS'!A587="","",'B - PROJETOS E PROGRAMAS'!AB587),"0,00")</f>
        <v/>
      </c>
      <c r="I584" t="str">
        <f>TEXT(IF('B - PROJETOS E PROGRAMAS'!A587="","",'B - PROJETOS E PROGRAMAS'!AC587),"0,00")</f>
        <v/>
      </c>
      <c r="J584" t="str">
        <f>TEXT(IF('B - PROJETOS E PROGRAMAS'!A587="","",'B - PROJETOS E PROGRAMAS'!AD587),"0,00")</f>
        <v/>
      </c>
      <c r="K584" t="str">
        <f>TEXT(IF('B - PROJETOS E PROGRAMAS'!A587="","",'B - PROJETOS E PROGRAMAS'!AE587),"0,00")</f>
        <v/>
      </c>
    </row>
    <row r="585" spans="1:11">
      <c r="A585" t="str">
        <f>IF(D585="","",IF('A - IDENTIFICAÇÃO'!$C$7="","",'A - IDENTIFICAÇÃO'!$C$7))</f>
        <v/>
      </c>
      <c r="B585" t="str">
        <f>IF(D585="","",IF('A - IDENTIFICAÇÃO'!$P$15="","",'A - IDENTIFICAÇÃO'!$P$15))</f>
        <v/>
      </c>
      <c r="C585" t="str">
        <f>IF(D585="","",TEXT(IF('A - IDENTIFICAÇÃO'!$C$2="","",'A - IDENTIFICAÇÃO'!$C$2),"0000"))</f>
        <v/>
      </c>
      <c r="D585" t="str">
        <f>IF('B - PROJETOS E PROGRAMAS'!A588="","",'B - PROJETOS E PROGRAMAS'!A588)</f>
        <v/>
      </c>
      <c r="E585" t="str">
        <f>TEXT(IF('B - PROJETOS E PROGRAMAS'!B588="","",'B - PROJETOS E PROGRAMAS'!B588),"DD/MM/AAAA")</f>
        <v/>
      </c>
      <c r="F585" t="str">
        <f>TEXT(IF('B - PROJETOS E PROGRAMAS'!C588="","",'B - PROJETOS E PROGRAMAS'!C588),"DD/MM/AAAA")</f>
        <v/>
      </c>
      <c r="G585" t="str">
        <f>IF(OR('B - PROJETOS E PROGRAMAS'!D588="SIM",'B - PROJETOS E PROGRAMAS'!D588="S"),"S",IF(OR('B - PROJETOS E PROGRAMAS'!D588="NÃO",'B - PROJETOS E PROGRAMAS'!D588="N"),"N",""))</f>
        <v/>
      </c>
      <c r="H585" t="str">
        <f>TEXT(IF('B - PROJETOS E PROGRAMAS'!A588="","",'B - PROJETOS E PROGRAMAS'!AB588),"0,00")</f>
        <v/>
      </c>
      <c r="I585" t="str">
        <f>TEXT(IF('B - PROJETOS E PROGRAMAS'!A588="","",'B - PROJETOS E PROGRAMAS'!AC588),"0,00")</f>
        <v/>
      </c>
      <c r="J585" t="str">
        <f>TEXT(IF('B - PROJETOS E PROGRAMAS'!A588="","",'B - PROJETOS E PROGRAMAS'!AD588),"0,00")</f>
        <v/>
      </c>
      <c r="K585" t="str">
        <f>TEXT(IF('B - PROJETOS E PROGRAMAS'!A588="","",'B - PROJETOS E PROGRAMAS'!AE588),"0,00")</f>
        <v/>
      </c>
    </row>
    <row r="586" spans="1:11">
      <c r="A586" t="str">
        <f>IF(D586="","",IF('A - IDENTIFICAÇÃO'!$C$7="","",'A - IDENTIFICAÇÃO'!$C$7))</f>
        <v/>
      </c>
      <c r="B586" t="str">
        <f>IF(D586="","",IF('A - IDENTIFICAÇÃO'!$P$15="","",'A - IDENTIFICAÇÃO'!$P$15))</f>
        <v/>
      </c>
      <c r="C586" t="str">
        <f>IF(D586="","",TEXT(IF('A - IDENTIFICAÇÃO'!$C$2="","",'A - IDENTIFICAÇÃO'!$C$2),"0000"))</f>
        <v/>
      </c>
      <c r="D586" t="str">
        <f>IF('B - PROJETOS E PROGRAMAS'!A589="","",'B - PROJETOS E PROGRAMAS'!A589)</f>
        <v/>
      </c>
      <c r="E586" t="str">
        <f>TEXT(IF('B - PROJETOS E PROGRAMAS'!B589="","",'B - PROJETOS E PROGRAMAS'!B589),"DD/MM/AAAA")</f>
        <v/>
      </c>
      <c r="F586" t="str">
        <f>TEXT(IF('B - PROJETOS E PROGRAMAS'!C589="","",'B - PROJETOS E PROGRAMAS'!C589),"DD/MM/AAAA")</f>
        <v/>
      </c>
      <c r="G586" t="str">
        <f>IF(OR('B - PROJETOS E PROGRAMAS'!D589="SIM",'B - PROJETOS E PROGRAMAS'!D589="S"),"S",IF(OR('B - PROJETOS E PROGRAMAS'!D589="NÃO",'B - PROJETOS E PROGRAMAS'!D589="N"),"N",""))</f>
        <v/>
      </c>
      <c r="H586" t="str">
        <f>TEXT(IF('B - PROJETOS E PROGRAMAS'!A589="","",'B - PROJETOS E PROGRAMAS'!AB589),"0,00")</f>
        <v/>
      </c>
      <c r="I586" t="str">
        <f>TEXT(IF('B - PROJETOS E PROGRAMAS'!A589="","",'B - PROJETOS E PROGRAMAS'!AC589),"0,00")</f>
        <v/>
      </c>
      <c r="J586" t="str">
        <f>TEXT(IF('B - PROJETOS E PROGRAMAS'!A589="","",'B - PROJETOS E PROGRAMAS'!AD589),"0,00")</f>
        <v/>
      </c>
      <c r="K586" t="str">
        <f>TEXT(IF('B - PROJETOS E PROGRAMAS'!A589="","",'B - PROJETOS E PROGRAMAS'!AE589),"0,00")</f>
        <v/>
      </c>
    </row>
    <row r="587" spans="1:11">
      <c r="A587" t="str">
        <f>IF(D587="","",IF('A - IDENTIFICAÇÃO'!$C$7="","",'A - IDENTIFICAÇÃO'!$C$7))</f>
        <v/>
      </c>
      <c r="B587" t="str">
        <f>IF(D587="","",IF('A - IDENTIFICAÇÃO'!$P$15="","",'A - IDENTIFICAÇÃO'!$P$15))</f>
        <v/>
      </c>
      <c r="C587" t="str">
        <f>IF(D587="","",TEXT(IF('A - IDENTIFICAÇÃO'!$C$2="","",'A - IDENTIFICAÇÃO'!$C$2),"0000"))</f>
        <v/>
      </c>
      <c r="D587" t="str">
        <f>IF('B - PROJETOS E PROGRAMAS'!A590="","",'B - PROJETOS E PROGRAMAS'!A590)</f>
        <v/>
      </c>
      <c r="E587" t="str">
        <f>TEXT(IF('B - PROJETOS E PROGRAMAS'!B590="","",'B - PROJETOS E PROGRAMAS'!B590),"DD/MM/AAAA")</f>
        <v/>
      </c>
      <c r="F587" t="str">
        <f>TEXT(IF('B - PROJETOS E PROGRAMAS'!C590="","",'B - PROJETOS E PROGRAMAS'!C590),"DD/MM/AAAA")</f>
        <v/>
      </c>
      <c r="G587" t="str">
        <f>IF(OR('B - PROJETOS E PROGRAMAS'!D590="SIM",'B - PROJETOS E PROGRAMAS'!D590="S"),"S",IF(OR('B - PROJETOS E PROGRAMAS'!D590="NÃO",'B - PROJETOS E PROGRAMAS'!D590="N"),"N",""))</f>
        <v/>
      </c>
      <c r="H587" t="str">
        <f>TEXT(IF('B - PROJETOS E PROGRAMAS'!A590="","",'B - PROJETOS E PROGRAMAS'!AB590),"0,00")</f>
        <v/>
      </c>
      <c r="I587" t="str">
        <f>TEXT(IF('B - PROJETOS E PROGRAMAS'!A590="","",'B - PROJETOS E PROGRAMAS'!AC590),"0,00")</f>
        <v/>
      </c>
      <c r="J587" t="str">
        <f>TEXT(IF('B - PROJETOS E PROGRAMAS'!A590="","",'B - PROJETOS E PROGRAMAS'!AD590),"0,00")</f>
        <v/>
      </c>
      <c r="K587" t="str">
        <f>TEXT(IF('B - PROJETOS E PROGRAMAS'!A590="","",'B - PROJETOS E PROGRAMAS'!AE590),"0,00")</f>
        <v/>
      </c>
    </row>
    <row r="588" spans="1:11">
      <c r="A588" t="str">
        <f>IF(D588="","",IF('A - IDENTIFICAÇÃO'!$C$7="","",'A - IDENTIFICAÇÃO'!$C$7))</f>
        <v/>
      </c>
      <c r="B588" t="str">
        <f>IF(D588="","",IF('A - IDENTIFICAÇÃO'!$P$15="","",'A - IDENTIFICAÇÃO'!$P$15))</f>
        <v/>
      </c>
      <c r="C588" t="str">
        <f>IF(D588="","",TEXT(IF('A - IDENTIFICAÇÃO'!$C$2="","",'A - IDENTIFICAÇÃO'!$C$2),"0000"))</f>
        <v/>
      </c>
      <c r="D588" t="str">
        <f>IF('B - PROJETOS E PROGRAMAS'!A591="","",'B - PROJETOS E PROGRAMAS'!A591)</f>
        <v/>
      </c>
      <c r="E588" t="str">
        <f>TEXT(IF('B - PROJETOS E PROGRAMAS'!B591="","",'B - PROJETOS E PROGRAMAS'!B591),"DD/MM/AAAA")</f>
        <v/>
      </c>
      <c r="F588" t="str">
        <f>TEXT(IF('B - PROJETOS E PROGRAMAS'!C591="","",'B - PROJETOS E PROGRAMAS'!C591),"DD/MM/AAAA")</f>
        <v/>
      </c>
      <c r="G588" t="str">
        <f>IF(OR('B - PROJETOS E PROGRAMAS'!D591="SIM",'B - PROJETOS E PROGRAMAS'!D591="S"),"S",IF(OR('B - PROJETOS E PROGRAMAS'!D591="NÃO",'B - PROJETOS E PROGRAMAS'!D591="N"),"N",""))</f>
        <v/>
      </c>
      <c r="H588" t="str">
        <f>TEXT(IF('B - PROJETOS E PROGRAMAS'!A591="","",'B - PROJETOS E PROGRAMAS'!AB591),"0,00")</f>
        <v/>
      </c>
      <c r="I588" t="str">
        <f>TEXT(IF('B - PROJETOS E PROGRAMAS'!A591="","",'B - PROJETOS E PROGRAMAS'!AC591),"0,00")</f>
        <v/>
      </c>
      <c r="J588" t="str">
        <f>TEXT(IF('B - PROJETOS E PROGRAMAS'!A591="","",'B - PROJETOS E PROGRAMAS'!AD591),"0,00")</f>
        <v/>
      </c>
      <c r="K588" t="str">
        <f>TEXT(IF('B - PROJETOS E PROGRAMAS'!A591="","",'B - PROJETOS E PROGRAMAS'!AE591),"0,00")</f>
        <v/>
      </c>
    </row>
    <row r="589" spans="1:11">
      <c r="A589" t="str">
        <f>IF(D589="","",IF('A - IDENTIFICAÇÃO'!$C$7="","",'A - IDENTIFICAÇÃO'!$C$7))</f>
        <v/>
      </c>
      <c r="B589" t="str">
        <f>IF(D589="","",IF('A - IDENTIFICAÇÃO'!$P$15="","",'A - IDENTIFICAÇÃO'!$P$15))</f>
        <v/>
      </c>
      <c r="C589" t="str">
        <f>IF(D589="","",TEXT(IF('A - IDENTIFICAÇÃO'!$C$2="","",'A - IDENTIFICAÇÃO'!$C$2),"0000"))</f>
        <v/>
      </c>
      <c r="D589" t="str">
        <f>IF('B - PROJETOS E PROGRAMAS'!A592="","",'B - PROJETOS E PROGRAMAS'!A592)</f>
        <v/>
      </c>
      <c r="E589" t="str">
        <f>TEXT(IF('B - PROJETOS E PROGRAMAS'!B592="","",'B - PROJETOS E PROGRAMAS'!B592),"DD/MM/AAAA")</f>
        <v/>
      </c>
      <c r="F589" t="str">
        <f>TEXT(IF('B - PROJETOS E PROGRAMAS'!C592="","",'B - PROJETOS E PROGRAMAS'!C592),"DD/MM/AAAA")</f>
        <v/>
      </c>
      <c r="G589" t="str">
        <f>IF(OR('B - PROJETOS E PROGRAMAS'!D592="SIM",'B - PROJETOS E PROGRAMAS'!D592="S"),"S",IF(OR('B - PROJETOS E PROGRAMAS'!D592="NÃO",'B - PROJETOS E PROGRAMAS'!D592="N"),"N",""))</f>
        <v/>
      </c>
      <c r="H589" t="str">
        <f>TEXT(IF('B - PROJETOS E PROGRAMAS'!A592="","",'B - PROJETOS E PROGRAMAS'!AB592),"0,00")</f>
        <v/>
      </c>
      <c r="I589" t="str">
        <f>TEXT(IF('B - PROJETOS E PROGRAMAS'!A592="","",'B - PROJETOS E PROGRAMAS'!AC592),"0,00")</f>
        <v/>
      </c>
      <c r="J589" t="str">
        <f>TEXT(IF('B - PROJETOS E PROGRAMAS'!A592="","",'B - PROJETOS E PROGRAMAS'!AD592),"0,00")</f>
        <v/>
      </c>
      <c r="K589" t="str">
        <f>TEXT(IF('B - PROJETOS E PROGRAMAS'!A592="","",'B - PROJETOS E PROGRAMAS'!AE592),"0,00")</f>
        <v/>
      </c>
    </row>
    <row r="590" spans="1:11">
      <c r="A590" t="str">
        <f>IF(D590="","",IF('A - IDENTIFICAÇÃO'!$C$7="","",'A - IDENTIFICAÇÃO'!$C$7))</f>
        <v/>
      </c>
      <c r="B590" t="str">
        <f>IF(D590="","",IF('A - IDENTIFICAÇÃO'!$P$15="","",'A - IDENTIFICAÇÃO'!$P$15))</f>
        <v/>
      </c>
      <c r="C590" t="str">
        <f>IF(D590="","",TEXT(IF('A - IDENTIFICAÇÃO'!$C$2="","",'A - IDENTIFICAÇÃO'!$C$2),"0000"))</f>
        <v/>
      </c>
      <c r="D590" t="str">
        <f>IF('B - PROJETOS E PROGRAMAS'!A593="","",'B - PROJETOS E PROGRAMAS'!A593)</f>
        <v/>
      </c>
      <c r="E590" t="str">
        <f>TEXT(IF('B - PROJETOS E PROGRAMAS'!B593="","",'B - PROJETOS E PROGRAMAS'!B593),"DD/MM/AAAA")</f>
        <v/>
      </c>
      <c r="F590" t="str">
        <f>TEXT(IF('B - PROJETOS E PROGRAMAS'!C593="","",'B - PROJETOS E PROGRAMAS'!C593),"DD/MM/AAAA")</f>
        <v/>
      </c>
      <c r="G590" t="str">
        <f>IF(OR('B - PROJETOS E PROGRAMAS'!D593="SIM",'B - PROJETOS E PROGRAMAS'!D593="S"),"S",IF(OR('B - PROJETOS E PROGRAMAS'!D593="NÃO",'B - PROJETOS E PROGRAMAS'!D593="N"),"N",""))</f>
        <v/>
      </c>
      <c r="H590" t="str">
        <f>TEXT(IF('B - PROJETOS E PROGRAMAS'!A593="","",'B - PROJETOS E PROGRAMAS'!AB593),"0,00")</f>
        <v/>
      </c>
      <c r="I590" t="str">
        <f>TEXT(IF('B - PROJETOS E PROGRAMAS'!A593="","",'B - PROJETOS E PROGRAMAS'!AC593),"0,00")</f>
        <v/>
      </c>
      <c r="J590" t="str">
        <f>TEXT(IF('B - PROJETOS E PROGRAMAS'!A593="","",'B - PROJETOS E PROGRAMAS'!AD593),"0,00")</f>
        <v/>
      </c>
      <c r="K590" t="str">
        <f>TEXT(IF('B - PROJETOS E PROGRAMAS'!A593="","",'B - PROJETOS E PROGRAMAS'!AE593),"0,00")</f>
        <v/>
      </c>
    </row>
    <row r="591" spans="1:11">
      <c r="A591" t="str">
        <f>IF(D591="","",IF('A - IDENTIFICAÇÃO'!$C$7="","",'A - IDENTIFICAÇÃO'!$C$7))</f>
        <v/>
      </c>
      <c r="B591" t="str">
        <f>IF(D591="","",IF('A - IDENTIFICAÇÃO'!$P$15="","",'A - IDENTIFICAÇÃO'!$P$15))</f>
        <v/>
      </c>
      <c r="C591" t="str">
        <f>IF(D591="","",TEXT(IF('A - IDENTIFICAÇÃO'!$C$2="","",'A - IDENTIFICAÇÃO'!$C$2),"0000"))</f>
        <v/>
      </c>
      <c r="D591" t="str">
        <f>IF('B - PROJETOS E PROGRAMAS'!A594="","",'B - PROJETOS E PROGRAMAS'!A594)</f>
        <v/>
      </c>
      <c r="E591" t="str">
        <f>TEXT(IF('B - PROJETOS E PROGRAMAS'!B594="","",'B - PROJETOS E PROGRAMAS'!B594),"DD/MM/AAAA")</f>
        <v/>
      </c>
      <c r="F591" t="str">
        <f>TEXT(IF('B - PROJETOS E PROGRAMAS'!C594="","",'B - PROJETOS E PROGRAMAS'!C594),"DD/MM/AAAA")</f>
        <v/>
      </c>
      <c r="G591" t="str">
        <f>IF(OR('B - PROJETOS E PROGRAMAS'!D594="SIM",'B - PROJETOS E PROGRAMAS'!D594="S"),"S",IF(OR('B - PROJETOS E PROGRAMAS'!D594="NÃO",'B - PROJETOS E PROGRAMAS'!D594="N"),"N",""))</f>
        <v/>
      </c>
      <c r="H591" t="str">
        <f>TEXT(IF('B - PROJETOS E PROGRAMAS'!A594="","",'B - PROJETOS E PROGRAMAS'!AB594),"0,00")</f>
        <v/>
      </c>
      <c r="I591" t="str">
        <f>TEXT(IF('B - PROJETOS E PROGRAMAS'!A594="","",'B - PROJETOS E PROGRAMAS'!AC594),"0,00")</f>
        <v/>
      </c>
      <c r="J591" t="str">
        <f>TEXT(IF('B - PROJETOS E PROGRAMAS'!A594="","",'B - PROJETOS E PROGRAMAS'!AD594),"0,00")</f>
        <v/>
      </c>
      <c r="K591" t="str">
        <f>TEXT(IF('B - PROJETOS E PROGRAMAS'!A594="","",'B - PROJETOS E PROGRAMAS'!AE594),"0,00")</f>
        <v/>
      </c>
    </row>
    <row r="592" spans="1:11">
      <c r="A592" t="str">
        <f>IF(D592="","",IF('A - IDENTIFICAÇÃO'!$C$7="","",'A - IDENTIFICAÇÃO'!$C$7))</f>
        <v/>
      </c>
      <c r="B592" t="str">
        <f>IF(D592="","",IF('A - IDENTIFICAÇÃO'!$P$15="","",'A - IDENTIFICAÇÃO'!$P$15))</f>
        <v/>
      </c>
      <c r="C592" t="str">
        <f>IF(D592="","",TEXT(IF('A - IDENTIFICAÇÃO'!$C$2="","",'A - IDENTIFICAÇÃO'!$C$2),"0000"))</f>
        <v/>
      </c>
      <c r="D592" t="str">
        <f>IF('B - PROJETOS E PROGRAMAS'!A595="","",'B - PROJETOS E PROGRAMAS'!A595)</f>
        <v/>
      </c>
      <c r="E592" t="str">
        <f>TEXT(IF('B - PROJETOS E PROGRAMAS'!B595="","",'B - PROJETOS E PROGRAMAS'!B595),"DD/MM/AAAA")</f>
        <v/>
      </c>
      <c r="F592" t="str">
        <f>TEXT(IF('B - PROJETOS E PROGRAMAS'!C595="","",'B - PROJETOS E PROGRAMAS'!C595),"DD/MM/AAAA")</f>
        <v/>
      </c>
      <c r="G592" t="str">
        <f>IF(OR('B - PROJETOS E PROGRAMAS'!D595="SIM",'B - PROJETOS E PROGRAMAS'!D595="S"),"S",IF(OR('B - PROJETOS E PROGRAMAS'!D595="NÃO",'B - PROJETOS E PROGRAMAS'!D595="N"),"N",""))</f>
        <v/>
      </c>
      <c r="H592" t="str">
        <f>TEXT(IF('B - PROJETOS E PROGRAMAS'!A595="","",'B - PROJETOS E PROGRAMAS'!AB595),"0,00")</f>
        <v/>
      </c>
      <c r="I592" t="str">
        <f>TEXT(IF('B - PROJETOS E PROGRAMAS'!A595="","",'B - PROJETOS E PROGRAMAS'!AC595),"0,00")</f>
        <v/>
      </c>
      <c r="J592" t="str">
        <f>TEXT(IF('B - PROJETOS E PROGRAMAS'!A595="","",'B - PROJETOS E PROGRAMAS'!AD595),"0,00")</f>
        <v/>
      </c>
      <c r="K592" t="str">
        <f>TEXT(IF('B - PROJETOS E PROGRAMAS'!A595="","",'B - PROJETOS E PROGRAMAS'!AE595),"0,00")</f>
        <v/>
      </c>
    </row>
    <row r="593" spans="1:11">
      <c r="A593" t="str">
        <f>IF(D593="","",IF('A - IDENTIFICAÇÃO'!$C$7="","",'A - IDENTIFICAÇÃO'!$C$7))</f>
        <v/>
      </c>
      <c r="B593" t="str">
        <f>IF(D593="","",IF('A - IDENTIFICAÇÃO'!$P$15="","",'A - IDENTIFICAÇÃO'!$P$15))</f>
        <v/>
      </c>
      <c r="C593" t="str">
        <f>IF(D593="","",TEXT(IF('A - IDENTIFICAÇÃO'!$C$2="","",'A - IDENTIFICAÇÃO'!$C$2),"0000"))</f>
        <v/>
      </c>
      <c r="D593" t="str">
        <f>IF('B - PROJETOS E PROGRAMAS'!A596="","",'B - PROJETOS E PROGRAMAS'!A596)</f>
        <v/>
      </c>
      <c r="E593" t="str">
        <f>TEXT(IF('B - PROJETOS E PROGRAMAS'!B596="","",'B - PROJETOS E PROGRAMAS'!B596),"DD/MM/AAAA")</f>
        <v/>
      </c>
      <c r="F593" t="str">
        <f>TEXT(IF('B - PROJETOS E PROGRAMAS'!C596="","",'B - PROJETOS E PROGRAMAS'!C596),"DD/MM/AAAA")</f>
        <v/>
      </c>
      <c r="G593" t="str">
        <f>IF(OR('B - PROJETOS E PROGRAMAS'!D596="SIM",'B - PROJETOS E PROGRAMAS'!D596="S"),"S",IF(OR('B - PROJETOS E PROGRAMAS'!D596="NÃO",'B - PROJETOS E PROGRAMAS'!D596="N"),"N",""))</f>
        <v/>
      </c>
      <c r="H593" t="str">
        <f>TEXT(IF('B - PROJETOS E PROGRAMAS'!A596="","",'B - PROJETOS E PROGRAMAS'!AB596),"0,00")</f>
        <v/>
      </c>
      <c r="I593" t="str">
        <f>TEXT(IF('B - PROJETOS E PROGRAMAS'!A596="","",'B - PROJETOS E PROGRAMAS'!AC596),"0,00")</f>
        <v/>
      </c>
      <c r="J593" t="str">
        <f>TEXT(IF('B - PROJETOS E PROGRAMAS'!A596="","",'B - PROJETOS E PROGRAMAS'!AD596),"0,00")</f>
        <v/>
      </c>
      <c r="K593" t="str">
        <f>TEXT(IF('B - PROJETOS E PROGRAMAS'!A596="","",'B - PROJETOS E PROGRAMAS'!AE596),"0,00")</f>
        <v/>
      </c>
    </row>
    <row r="594" spans="1:11">
      <c r="A594" t="str">
        <f>IF(D594="","",IF('A - IDENTIFICAÇÃO'!$C$7="","",'A - IDENTIFICAÇÃO'!$C$7))</f>
        <v/>
      </c>
      <c r="B594" t="str">
        <f>IF(D594="","",IF('A - IDENTIFICAÇÃO'!$P$15="","",'A - IDENTIFICAÇÃO'!$P$15))</f>
        <v/>
      </c>
      <c r="C594" t="str">
        <f>IF(D594="","",TEXT(IF('A - IDENTIFICAÇÃO'!$C$2="","",'A - IDENTIFICAÇÃO'!$C$2),"0000"))</f>
        <v/>
      </c>
      <c r="D594" t="str">
        <f>IF('B - PROJETOS E PROGRAMAS'!A597="","",'B - PROJETOS E PROGRAMAS'!A597)</f>
        <v/>
      </c>
      <c r="E594" t="str">
        <f>TEXT(IF('B - PROJETOS E PROGRAMAS'!B597="","",'B - PROJETOS E PROGRAMAS'!B597),"DD/MM/AAAA")</f>
        <v/>
      </c>
      <c r="F594" t="str">
        <f>TEXT(IF('B - PROJETOS E PROGRAMAS'!C597="","",'B - PROJETOS E PROGRAMAS'!C597),"DD/MM/AAAA")</f>
        <v/>
      </c>
      <c r="G594" t="str">
        <f>IF(OR('B - PROJETOS E PROGRAMAS'!D597="SIM",'B - PROJETOS E PROGRAMAS'!D597="S"),"S",IF(OR('B - PROJETOS E PROGRAMAS'!D597="NÃO",'B - PROJETOS E PROGRAMAS'!D597="N"),"N",""))</f>
        <v/>
      </c>
      <c r="H594" t="str">
        <f>TEXT(IF('B - PROJETOS E PROGRAMAS'!A597="","",'B - PROJETOS E PROGRAMAS'!AB597),"0,00")</f>
        <v/>
      </c>
      <c r="I594" t="str">
        <f>TEXT(IF('B - PROJETOS E PROGRAMAS'!A597="","",'B - PROJETOS E PROGRAMAS'!AC597),"0,00")</f>
        <v/>
      </c>
      <c r="J594" t="str">
        <f>TEXT(IF('B - PROJETOS E PROGRAMAS'!A597="","",'B - PROJETOS E PROGRAMAS'!AD597),"0,00")</f>
        <v/>
      </c>
      <c r="K594" t="str">
        <f>TEXT(IF('B - PROJETOS E PROGRAMAS'!A597="","",'B - PROJETOS E PROGRAMAS'!AE597),"0,00")</f>
        <v/>
      </c>
    </row>
    <row r="595" spans="1:11">
      <c r="A595" t="str">
        <f>IF(D595="","",IF('A - IDENTIFICAÇÃO'!$C$7="","",'A - IDENTIFICAÇÃO'!$C$7))</f>
        <v/>
      </c>
      <c r="B595" t="str">
        <f>IF(D595="","",IF('A - IDENTIFICAÇÃO'!$P$15="","",'A - IDENTIFICAÇÃO'!$P$15))</f>
        <v/>
      </c>
      <c r="C595" t="str">
        <f>IF(D595="","",TEXT(IF('A - IDENTIFICAÇÃO'!$C$2="","",'A - IDENTIFICAÇÃO'!$C$2),"0000"))</f>
        <v/>
      </c>
      <c r="D595" t="str">
        <f>IF('B - PROJETOS E PROGRAMAS'!A598="","",'B - PROJETOS E PROGRAMAS'!A598)</f>
        <v/>
      </c>
      <c r="E595" t="str">
        <f>TEXT(IF('B - PROJETOS E PROGRAMAS'!B598="","",'B - PROJETOS E PROGRAMAS'!B598),"DD/MM/AAAA")</f>
        <v/>
      </c>
      <c r="F595" t="str">
        <f>TEXT(IF('B - PROJETOS E PROGRAMAS'!C598="","",'B - PROJETOS E PROGRAMAS'!C598),"DD/MM/AAAA")</f>
        <v/>
      </c>
      <c r="G595" t="str">
        <f>IF(OR('B - PROJETOS E PROGRAMAS'!D598="SIM",'B - PROJETOS E PROGRAMAS'!D598="S"),"S",IF(OR('B - PROJETOS E PROGRAMAS'!D598="NÃO",'B - PROJETOS E PROGRAMAS'!D598="N"),"N",""))</f>
        <v/>
      </c>
      <c r="H595" t="str">
        <f>TEXT(IF('B - PROJETOS E PROGRAMAS'!A598="","",'B - PROJETOS E PROGRAMAS'!AB598),"0,00")</f>
        <v/>
      </c>
      <c r="I595" t="str">
        <f>TEXT(IF('B - PROJETOS E PROGRAMAS'!A598="","",'B - PROJETOS E PROGRAMAS'!AC598),"0,00")</f>
        <v/>
      </c>
      <c r="J595" t="str">
        <f>TEXT(IF('B - PROJETOS E PROGRAMAS'!A598="","",'B - PROJETOS E PROGRAMAS'!AD598),"0,00")</f>
        <v/>
      </c>
      <c r="K595" t="str">
        <f>TEXT(IF('B - PROJETOS E PROGRAMAS'!A598="","",'B - PROJETOS E PROGRAMAS'!AE598),"0,00")</f>
        <v/>
      </c>
    </row>
    <row r="596" spans="1:11">
      <c r="A596" t="str">
        <f>IF(D596="","",IF('A - IDENTIFICAÇÃO'!$C$7="","",'A - IDENTIFICAÇÃO'!$C$7))</f>
        <v/>
      </c>
      <c r="B596" t="str">
        <f>IF(D596="","",IF('A - IDENTIFICAÇÃO'!$P$15="","",'A - IDENTIFICAÇÃO'!$P$15))</f>
        <v/>
      </c>
      <c r="C596" t="str">
        <f>IF(D596="","",TEXT(IF('A - IDENTIFICAÇÃO'!$C$2="","",'A - IDENTIFICAÇÃO'!$C$2),"0000"))</f>
        <v/>
      </c>
      <c r="D596" t="str">
        <f>IF('B - PROJETOS E PROGRAMAS'!A599="","",'B - PROJETOS E PROGRAMAS'!A599)</f>
        <v/>
      </c>
      <c r="E596" t="str">
        <f>TEXT(IF('B - PROJETOS E PROGRAMAS'!B599="","",'B - PROJETOS E PROGRAMAS'!B599),"DD/MM/AAAA")</f>
        <v/>
      </c>
      <c r="F596" t="str">
        <f>TEXT(IF('B - PROJETOS E PROGRAMAS'!C599="","",'B - PROJETOS E PROGRAMAS'!C599),"DD/MM/AAAA")</f>
        <v/>
      </c>
      <c r="G596" t="str">
        <f>IF(OR('B - PROJETOS E PROGRAMAS'!D599="SIM",'B - PROJETOS E PROGRAMAS'!D599="S"),"S",IF(OR('B - PROJETOS E PROGRAMAS'!D599="NÃO",'B - PROJETOS E PROGRAMAS'!D599="N"),"N",""))</f>
        <v/>
      </c>
      <c r="H596" t="str">
        <f>TEXT(IF('B - PROJETOS E PROGRAMAS'!A599="","",'B - PROJETOS E PROGRAMAS'!AB599),"0,00")</f>
        <v/>
      </c>
      <c r="I596" t="str">
        <f>TEXT(IF('B - PROJETOS E PROGRAMAS'!A599="","",'B - PROJETOS E PROGRAMAS'!AC599),"0,00")</f>
        <v/>
      </c>
      <c r="J596" t="str">
        <f>TEXT(IF('B - PROJETOS E PROGRAMAS'!A599="","",'B - PROJETOS E PROGRAMAS'!AD599),"0,00")</f>
        <v/>
      </c>
      <c r="K596" t="str">
        <f>TEXT(IF('B - PROJETOS E PROGRAMAS'!A599="","",'B - PROJETOS E PROGRAMAS'!AE599),"0,00")</f>
        <v/>
      </c>
    </row>
    <row r="597" spans="1:11">
      <c r="A597" t="str">
        <f>IF(D597="","",IF('A - IDENTIFICAÇÃO'!$C$7="","",'A - IDENTIFICAÇÃO'!$C$7))</f>
        <v/>
      </c>
      <c r="B597" t="str">
        <f>IF(D597="","",IF('A - IDENTIFICAÇÃO'!$P$15="","",'A - IDENTIFICAÇÃO'!$P$15))</f>
        <v/>
      </c>
      <c r="C597" t="str">
        <f>IF(D597="","",TEXT(IF('A - IDENTIFICAÇÃO'!$C$2="","",'A - IDENTIFICAÇÃO'!$C$2),"0000"))</f>
        <v/>
      </c>
      <c r="D597" t="str">
        <f>IF('B - PROJETOS E PROGRAMAS'!A600="","",'B - PROJETOS E PROGRAMAS'!A600)</f>
        <v/>
      </c>
      <c r="E597" t="str">
        <f>TEXT(IF('B - PROJETOS E PROGRAMAS'!B600="","",'B - PROJETOS E PROGRAMAS'!B600),"DD/MM/AAAA")</f>
        <v/>
      </c>
      <c r="F597" t="str">
        <f>TEXT(IF('B - PROJETOS E PROGRAMAS'!C600="","",'B - PROJETOS E PROGRAMAS'!C600),"DD/MM/AAAA")</f>
        <v/>
      </c>
      <c r="G597" t="str">
        <f>IF(OR('B - PROJETOS E PROGRAMAS'!D600="SIM",'B - PROJETOS E PROGRAMAS'!D600="S"),"S",IF(OR('B - PROJETOS E PROGRAMAS'!D600="NÃO",'B - PROJETOS E PROGRAMAS'!D600="N"),"N",""))</f>
        <v/>
      </c>
      <c r="H597" t="str">
        <f>TEXT(IF('B - PROJETOS E PROGRAMAS'!A600="","",'B - PROJETOS E PROGRAMAS'!AB600),"0,00")</f>
        <v/>
      </c>
      <c r="I597" t="str">
        <f>TEXT(IF('B - PROJETOS E PROGRAMAS'!A600="","",'B - PROJETOS E PROGRAMAS'!AC600),"0,00")</f>
        <v/>
      </c>
      <c r="J597" t="str">
        <f>TEXT(IF('B - PROJETOS E PROGRAMAS'!A600="","",'B - PROJETOS E PROGRAMAS'!AD600),"0,00")</f>
        <v/>
      </c>
      <c r="K597" t="str">
        <f>TEXT(IF('B - PROJETOS E PROGRAMAS'!A600="","",'B - PROJETOS E PROGRAMAS'!AE600),"0,00")</f>
        <v/>
      </c>
    </row>
    <row r="598" spans="1:11">
      <c r="A598" t="str">
        <f>IF(D598="","",IF('A - IDENTIFICAÇÃO'!$C$7="","",'A - IDENTIFICAÇÃO'!$C$7))</f>
        <v/>
      </c>
      <c r="B598" t="str">
        <f>IF(D598="","",IF('A - IDENTIFICAÇÃO'!$P$15="","",'A - IDENTIFICAÇÃO'!$P$15))</f>
        <v/>
      </c>
      <c r="C598" t="str">
        <f>IF(D598="","",TEXT(IF('A - IDENTIFICAÇÃO'!$C$2="","",'A - IDENTIFICAÇÃO'!$C$2),"0000"))</f>
        <v/>
      </c>
      <c r="D598" t="str">
        <f>IF('B - PROJETOS E PROGRAMAS'!A601="","",'B - PROJETOS E PROGRAMAS'!A601)</f>
        <v/>
      </c>
      <c r="E598" t="str">
        <f>TEXT(IF('B - PROJETOS E PROGRAMAS'!B601="","",'B - PROJETOS E PROGRAMAS'!B601),"DD/MM/AAAA")</f>
        <v/>
      </c>
      <c r="F598" t="str">
        <f>TEXT(IF('B - PROJETOS E PROGRAMAS'!C601="","",'B - PROJETOS E PROGRAMAS'!C601),"DD/MM/AAAA")</f>
        <v/>
      </c>
      <c r="G598" t="str">
        <f>IF(OR('B - PROJETOS E PROGRAMAS'!D601="SIM",'B - PROJETOS E PROGRAMAS'!D601="S"),"S",IF(OR('B - PROJETOS E PROGRAMAS'!D601="NÃO",'B - PROJETOS E PROGRAMAS'!D601="N"),"N",""))</f>
        <v/>
      </c>
      <c r="H598" t="str">
        <f>TEXT(IF('B - PROJETOS E PROGRAMAS'!A601="","",'B - PROJETOS E PROGRAMAS'!AB601),"0,00")</f>
        <v/>
      </c>
      <c r="I598" t="str">
        <f>TEXT(IF('B - PROJETOS E PROGRAMAS'!A601="","",'B - PROJETOS E PROGRAMAS'!AC601),"0,00")</f>
        <v/>
      </c>
      <c r="J598" t="str">
        <f>TEXT(IF('B - PROJETOS E PROGRAMAS'!A601="","",'B - PROJETOS E PROGRAMAS'!AD601),"0,00")</f>
        <v/>
      </c>
      <c r="K598" t="str">
        <f>TEXT(IF('B - PROJETOS E PROGRAMAS'!A601="","",'B - PROJETOS E PROGRAMAS'!AE601),"0,00")</f>
        <v/>
      </c>
    </row>
    <row r="599" spans="1:11">
      <c r="A599" t="str">
        <f>IF(D599="","",IF('A - IDENTIFICAÇÃO'!$C$7="","",'A - IDENTIFICAÇÃO'!$C$7))</f>
        <v/>
      </c>
      <c r="B599" t="str">
        <f>IF(D599="","",IF('A - IDENTIFICAÇÃO'!$P$15="","",'A - IDENTIFICAÇÃO'!$P$15))</f>
        <v/>
      </c>
      <c r="C599" t="str">
        <f>IF(D599="","",TEXT(IF('A - IDENTIFICAÇÃO'!$C$2="","",'A - IDENTIFICAÇÃO'!$C$2),"0000"))</f>
        <v/>
      </c>
      <c r="D599" t="str">
        <f>IF('B - PROJETOS E PROGRAMAS'!A602="","",'B - PROJETOS E PROGRAMAS'!A602)</f>
        <v/>
      </c>
      <c r="E599" t="str">
        <f>TEXT(IF('B - PROJETOS E PROGRAMAS'!B602="","",'B - PROJETOS E PROGRAMAS'!B602),"DD/MM/AAAA")</f>
        <v/>
      </c>
      <c r="F599" t="str">
        <f>TEXT(IF('B - PROJETOS E PROGRAMAS'!C602="","",'B - PROJETOS E PROGRAMAS'!C602),"DD/MM/AAAA")</f>
        <v/>
      </c>
      <c r="G599" t="str">
        <f>IF(OR('B - PROJETOS E PROGRAMAS'!D602="SIM",'B - PROJETOS E PROGRAMAS'!D602="S"),"S",IF(OR('B - PROJETOS E PROGRAMAS'!D602="NÃO",'B - PROJETOS E PROGRAMAS'!D602="N"),"N",""))</f>
        <v/>
      </c>
      <c r="H599" t="str">
        <f>TEXT(IF('B - PROJETOS E PROGRAMAS'!A602="","",'B - PROJETOS E PROGRAMAS'!AB602),"0,00")</f>
        <v/>
      </c>
      <c r="I599" t="str">
        <f>TEXT(IF('B - PROJETOS E PROGRAMAS'!A602="","",'B - PROJETOS E PROGRAMAS'!AC602),"0,00")</f>
        <v/>
      </c>
      <c r="J599" t="str">
        <f>TEXT(IF('B - PROJETOS E PROGRAMAS'!A602="","",'B - PROJETOS E PROGRAMAS'!AD602),"0,00")</f>
        <v/>
      </c>
      <c r="K599" t="str">
        <f>TEXT(IF('B - PROJETOS E PROGRAMAS'!A602="","",'B - PROJETOS E PROGRAMAS'!AE602),"0,00")</f>
        <v/>
      </c>
    </row>
    <row r="600" spans="1:11">
      <c r="A600" t="str">
        <f>IF(D600="","",IF('A - IDENTIFICAÇÃO'!$C$7="","",'A - IDENTIFICAÇÃO'!$C$7))</f>
        <v/>
      </c>
      <c r="B600" t="str">
        <f>IF(D600="","",IF('A - IDENTIFICAÇÃO'!$P$15="","",'A - IDENTIFICAÇÃO'!$P$15))</f>
        <v/>
      </c>
      <c r="C600" t="str">
        <f>IF(D600="","",TEXT(IF('A - IDENTIFICAÇÃO'!$C$2="","",'A - IDENTIFICAÇÃO'!$C$2),"0000"))</f>
        <v/>
      </c>
      <c r="D600" t="str">
        <f>IF('B - PROJETOS E PROGRAMAS'!A603="","",'B - PROJETOS E PROGRAMAS'!A603)</f>
        <v/>
      </c>
      <c r="E600" t="str">
        <f>TEXT(IF('B - PROJETOS E PROGRAMAS'!B603="","",'B - PROJETOS E PROGRAMAS'!B603),"DD/MM/AAAA")</f>
        <v/>
      </c>
      <c r="F600" t="str">
        <f>TEXT(IF('B - PROJETOS E PROGRAMAS'!C603="","",'B - PROJETOS E PROGRAMAS'!C603),"DD/MM/AAAA")</f>
        <v/>
      </c>
      <c r="G600" t="str">
        <f>IF(OR('B - PROJETOS E PROGRAMAS'!D603="SIM",'B - PROJETOS E PROGRAMAS'!D603="S"),"S",IF(OR('B - PROJETOS E PROGRAMAS'!D603="NÃO",'B - PROJETOS E PROGRAMAS'!D603="N"),"N",""))</f>
        <v/>
      </c>
      <c r="H600" t="str">
        <f>TEXT(IF('B - PROJETOS E PROGRAMAS'!A603="","",'B - PROJETOS E PROGRAMAS'!AB603),"0,00")</f>
        <v/>
      </c>
      <c r="I600" t="str">
        <f>TEXT(IF('B - PROJETOS E PROGRAMAS'!A603="","",'B - PROJETOS E PROGRAMAS'!AC603),"0,00")</f>
        <v/>
      </c>
      <c r="J600" t="str">
        <f>TEXT(IF('B - PROJETOS E PROGRAMAS'!A603="","",'B - PROJETOS E PROGRAMAS'!AD603),"0,00")</f>
        <v/>
      </c>
      <c r="K600" t="str">
        <f>TEXT(IF('B - PROJETOS E PROGRAMAS'!A603="","",'B - PROJETOS E PROGRAMAS'!AE603),"0,00")</f>
        <v/>
      </c>
    </row>
    <row r="601" spans="1:11">
      <c r="A601" t="str">
        <f>IF(D601="","",IF('A - IDENTIFICAÇÃO'!$C$7="","",'A - IDENTIFICAÇÃO'!$C$7))</f>
        <v/>
      </c>
      <c r="B601" t="str">
        <f>IF(D601="","",IF('A - IDENTIFICAÇÃO'!$P$15="","",'A - IDENTIFICAÇÃO'!$P$15))</f>
        <v/>
      </c>
      <c r="C601" t="str">
        <f>IF(D601="","",TEXT(IF('A - IDENTIFICAÇÃO'!$C$2="","",'A - IDENTIFICAÇÃO'!$C$2),"0000"))</f>
        <v/>
      </c>
      <c r="D601" t="str">
        <f>IF('B - PROJETOS E PROGRAMAS'!A604="","",'B - PROJETOS E PROGRAMAS'!A604)</f>
        <v/>
      </c>
      <c r="E601" t="str">
        <f>TEXT(IF('B - PROJETOS E PROGRAMAS'!B604="","",'B - PROJETOS E PROGRAMAS'!B604),"DD/MM/AAAA")</f>
        <v/>
      </c>
      <c r="F601" t="str">
        <f>TEXT(IF('B - PROJETOS E PROGRAMAS'!C604="","",'B - PROJETOS E PROGRAMAS'!C604),"DD/MM/AAAA")</f>
        <v/>
      </c>
      <c r="G601" t="str">
        <f>IF(OR('B - PROJETOS E PROGRAMAS'!D604="SIM",'B - PROJETOS E PROGRAMAS'!D604="S"),"S",IF(OR('B - PROJETOS E PROGRAMAS'!D604="NÃO",'B - PROJETOS E PROGRAMAS'!D604="N"),"N",""))</f>
        <v/>
      </c>
      <c r="H601" t="str">
        <f>TEXT(IF('B - PROJETOS E PROGRAMAS'!A604="","",'B - PROJETOS E PROGRAMAS'!AB604),"0,00")</f>
        <v/>
      </c>
      <c r="I601" t="str">
        <f>TEXT(IF('B - PROJETOS E PROGRAMAS'!A604="","",'B - PROJETOS E PROGRAMAS'!AC604),"0,00")</f>
        <v/>
      </c>
      <c r="J601" t="str">
        <f>TEXT(IF('B - PROJETOS E PROGRAMAS'!A604="","",'B - PROJETOS E PROGRAMAS'!AD604),"0,00")</f>
        <v/>
      </c>
      <c r="K601" t="str">
        <f>TEXT(IF('B - PROJETOS E PROGRAMAS'!A604="","",'B - PROJETOS E PROGRAMAS'!AE604),"0,00")</f>
        <v/>
      </c>
    </row>
    <row r="602" spans="1:11">
      <c r="A602" t="str">
        <f>IF(D602="","",IF('A - IDENTIFICAÇÃO'!$C$7="","",'A - IDENTIFICAÇÃO'!$C$7))</f>
        <v/>
      </c>
      <c r="B602" t="str">
        <f>IF(D602="","",IF('A - IDENTIFICAÇÃO'!$P$15="","",'A - IDENTIFICAÇÃO'!$P$15))</f>
        <v/>
      </c>
      <c r="C602" t="str">
        <f>IF(D602="","",TEXT(IF('A - IDENTIFICAÇÃO'!$C$2="","",'A - IDENTIFICAÇÃO'!$C$2),"0000"))</f>
        <v/>
      </c>
      <c r="D602" t="str">
        <f>IF('B - PROJETOS E PROGRAMAS'!A605="","",'B - PROJETOS E PROGRAMAS'!A605)</f>
        <v/>
      </c>
      <c r="E602" t="str">
        <f>TEXT(IF('B - PROJETOS E PROGRAMAS'!B605="","",'B - PROJETOS E PROGRAMAS'!B605),"DD/MM/AAAA")</f>
        <v/>
      </c>
      <c r="F602" t="str">
        <f>TEXT(IF('B - PROJETOS E PROGRAMAS'!C605="","",'B - PROJETOS E PROGRAMAS'!C605),"DD/MM/AAAA")</f>
        <v/>
      </c>
      <c r="G602" t="str">
        <f>IF(OR('B - PROJETOS E PROGRAMAS'!D605="SIM",'B - PROJETOS E PROGRAMAS'!D605="S"),"S",IF(OR('B - PROJETOS E PROGRAMAS'!D605="NÃO",'B - PROJETOS E PROGRAMAS'!D605="N"),"N",""))</f>
        <v/>
      </c>
      <c r="H602" t="str">
        <f>TEXT(IF('B - PROJETOS E PROGRAMAS'!A605="","",'B - PROJETOS E PROGRAMAS'!AB605),"0,00")</f>
        <v/>
      </c>
      <c r="I602" t="str">
        <f>TEXT(IF('B - PROJETOS E PROGRAMAS'!A605="","",'B - PROJETOS E PROGRAMAS'!AC605),"0,00")</f>
        <v/>
      </c>
      <c r="J602" t="str">
        <f>TEXT(IF('B - PROJETOS E PROGRAMAS'!A605="","",'B - PROJETOS E PROGRAMAS'!AD605),"0,00")</f>
        <v/>
      </c>
      <c r="K602" t="str">
        <f>TEXT(IF('B - PROJETOS E PROGRAMAS'!A605="","",'B - PROJETOS E PROGRAMAS'!AE605),"0,00")</f>
        <v/>
      </c>
    </row>
    <row r="603" spans="1:11">
      <c r="A603" t="str">
        <f>IF(D603="","",IF('A - IDENTIFICAÇÃO'!$C$7="","",'A - IDENTIFICAÇÃO'!$C$7))</f>
        <v/>
      </c>
      <c r="B603" t="str">
        <f>IF(D603="","",IF('A - IDENTIFICAÇÃO'!$P$15="","",'A - IDENTIFICAÇÃO'!$P$15))</f>
        <v/>
      </c>
      <c r="C603" t="str">
        <f>IF(D603="","",TEXT(IF('A - IDENTIFICAÇÃO'!$C$2="","",'A - IDENTIFICAÇÃO'!$C$2),"0000"))</f>
        <v/>
      </c>
      <c r="D603" t="str">
        <f>IF('B - PROJETOS E PROGRAMAS'!A606="","",'B - PROJETOS E PROGRAMAS'!A606)</f>
        <v/>
      </c>
      <c r="E603" t="str">
        <f>TEXT(IF('B - PROJETOS E PROGRAMAS'!B606="","",'B - PROJETOS E PROGRAMAS'!B606),"DD/MM/AAAA")</f>
        <v/>
      </c>
      <c r="F603" t="str">
        <f>TEXT(IF('B - PROJETOS E PROGRAMAS'!C606="","",'B - PROJETOS E PROGRAMAS'!C606),"DD/MM/AAAA")</f>
        <v/>
      </c>
      <c r="G603" t="str">
        <f>IF(OR('B - PROJETOS E PROGRAMAS'!D606="SIM",'B - PROJETOS E PROGRAMAS'!D606="S"),"S",IF(OR('B - PROJETOS E PROGRAMAS'!D606="NÃO",'B - PROJETOS E PROGRAMAS'!D606="N"),"N",""))</f>
        <v/>
      </c>
      <c r="H603" t="str">
        <f>TEXT(IF('B - PROJETOS E PROGRAMAS'!A606="","",'B - PROJETOS E PROGRAMAS'!AB606),"0,00")</f>
        <v/>
      </c>
      <c r="I603" t="str">
        <f>TEXT(IF('B - PROJETOS E PROGRAMAS'!A606="","",'B - PROJETOS E PROGRAMAS'!AC606),"0,00")</f>
        <v/>
      </c>
      <c r="J603" t="str">
        <f>TEXT(IF('B - PROJETOS E PROGRAMAS'!A606="","",'B - PROJETOS E PROGRAMAS'!AD606),"0,00")</f>
        <v/>
      </c>
      <c r="K603" t="str">
        <f>TEXT(IF('B - PROJETOS E PROGRAMAS'!A606="","",'B - PROJETOS E PROGRAMAS'!AE606),"0,00")</f>
        <v/>
      </c>
    </row>
    <row r="604" spans="1:11">
      <c r="A604" t="str">
        <f>IF(D604="","",IF('A - IDENTIFICAÇÃO'!$C$7="","",'A - IDENTIFICAÇÃO'!$C$7))</f>
        <v/>
      </c>
      <c r="B604" t="str">
        <f>IF(D604="","",IF('A - IDENTIFICAÇÃO'!$P$15="","",'A - IDENTIFICAÇÃO'!$P$15))</f>
        <v/>
      </c>
      <c r="C604" t="str">
        <f>IF(D604="","",TEXT(IF('A - IDENTIFICAÇÃO'!$C$2="","",'A - IDENTIFICAÇÃO'!$C$2),"0000"))</f>
        <v/>
      </c>
      <c r="D604" t="str">
        <f>IF('B - PROJETOS E PROGRAMAS'!A607="","",'B - PROJETOS E PROGRAMAS'!A607)</f>
        <v/>
      </c>
      <c r="E604" t="str">
        <f>TEXT(IF('B - PROJETOS E PROGRAMAS'!B607="","",'B - PROJETOS E PROGRAMAS'!B607),"DD/MM/AAAA")</f>
        <v/>
      </c>
      <c r="F604" t="str">
        <f>TEXT(IF('B - PROJETOS E PROGRAMAS'!C607="","",'B - PROJETOS E PROGRAMAS'!C607),"DD/MM/AAAA")</f>
        <v/>
      </c>
      <c r="G604" t="str">
        <f>IF(OR('B - PROJETOS E PROGRAMAS'!D607="SIM",'B - PROJETOS E PROGRAMAS'!D607="S"),"S",IF(OR('B - PROJETOS E PROGRAMAS'!D607="NÃO",'B - PROJETOS E PROGRAMAS'!D607="N"),"N",""))</f>
        <v/>
      </c>
      <c r="H604" t="str">
        <f>TEXT(IF('B - PROJETOS E PROGRAMAS'!A607="","",'B - PROJETOS E PROGRAMAS'!AB607),"0,00")</f>
        <v/>
      </c>
      <c r="I604" t="str">
        <f>TEXT(IF('B - PROJETOS E PROGRAMAS'!A607="","",'B - PROJETOS E PROGRAMAS'!AC607),"0,00")</f>
        <v/>
      </c>
      <c r="J604" t="str">
        <f>TEXT(IF('B - PROJETOS E PROGRAMAS'!A607="","",'B - PROJETOS E PROGRAMAS'!AD607),"0,00")</f>
        <v/>
      </c>
      <c r="K604" t="str">
        <f>TEXT(IF('B - PROJETOS E PROGRAMAS'!A607="","",'B - PROJETOS E PROGRAMAS'!AE607),"0,00")</f>
        <v/>
      </c>
    </row>
    <row r="605" spans="1:11">
      <c r="A605" t="str">
        <f>IF(D605="","",IF('A - IDENTIFICAÇÃO'!$C$7="","",'A - IDENTIFICAÇÃO'!$C$7))</f>
        <v/>
      </c>
      <c r="B605" t="str">
        <f>IF(D605="","",IF('A - IDENTIFICAÇÃO'!$P$15="","",'A - IDENTIFICAÇÃO'!$P$15))</f>
        <v/>
      </c>
      <c r="C605" t="str">
        <f>IF(D605="","",TEXT(IF('A - IDENTIFICAÇÃO'!$C$2="","",'A - IDENTIFICAÇÃO'!$C$2),"0000"))</f>
        <v/>
      </c>
      <c r="D605" t="str">
        <f>IF('B - PROJETOS E PROGRAMAS'!A608="","",'B - PROJETOS E PROGRAMAS'!A608)</f>
        <v/>
      </c>
      <c r="E605" t="str">
        <f>TEXT(IF('B - PROJETOS E PROGRAMAS'!B608="","",'B - PROJETOS E PROGRAMAS'!B608),"DD/MM/AAAA")</f>
        <v/>
      </c>
      <c r="F605" t="str">
        <f>TEXT(IF('B - PROJETOS E PROGRAMAS'!C608="","",'B - PROJETOS E PROGRAMAS'!C608),"DD/MM/AAAA")</f>
        <v/>
      </c>
      <c r="G605" t="str">
        <f>IF(OR('B - PROJETOS E PROGRAMAS'!D608="SIM",'B - PROJETOS E PROGRAMAS'!D608="S"),"S",IF(OR('B - PROJETOS E PROGRAMAS'!D608="NÃO",'B - PROJETOS E PROGRAMAS'!D608="N"),"N",""))</f>
        <v/>
      </c>
      <c r="H605" t="str">
        <f>TEXT(IF('B - PROJETOS E PROGRAMAS'!A608="","",'B - PROJETOS E PROGRAMAS'!AB608),"0,00")</f>
        <v/>
      </c>
      <c r="I605" t="str">
        <f>TEXT(IF('B - PROJETOS E PROGRAMAS'!A608="","",'B - PROJETOS E PROGRAMAS'!AC608),"0,00")</f>
        <v/>
      </c>
      <c r="J605" t="str">
        <f>TEXT(IF('B - PROJETOS E PROGRAMAS'!A608="","",'B - PROJETOS E PROGRAMAS'!AD608),"0,00")</f>
        <v/>
      </c>
      <c r="K605" t="str">
        <f>TEXT(IF('B - PROJETOS E PROGRAMAS'!A608="","",'B - PROJETOS E PROGRAMAS'!AE608),"0,00")</f>
        <v/>
      </c>
    </row>
    <row r="606" spans="1:11">
      <c r="A606" t="str">
        <f>IF(D606="","",IF('A - IDENTIFICAÇÃO'!$C$7="","",'A - IDENTIFICAÇÃO'!$C$7))</f>
        <v/>
      </c>
      <c r="B606" t="str">
        <f>IF(D606="","",IF('A - IDENTIFICAÇÃO'!$P$15="","",'A - IDENTIFICAÇÃO'!$P$15))</f>
        <v/>
      </c>
      <c r="C606" t="str">
        <f>IF(D606="","",TEXT(IF('A - IDENTIFICAÇÃO'!$C$2="","",'A - IDENTIFICAÇÃO'!$C$2),"0000"))</f>
        <v/>
      </c>
      <c r="D606" t="str">
        <f>IF('B - PROJETOS E PROGRAMAS'!A609="","",'B - PROJETOS E PROGRAMAS'!A609)</f>
        <v/>
      </c>
      <c r="E606" t="str">
        <f>TEXT(IF('B - PROJETOS E PROGRAMAS'!B609="","",'B - PROJETOS E PROGRAMAS'!B609),"DD/MM/AAAA")</f>
        <v/>
      </c>
      <c r="F606" t="str">
        <f>TEXT(IF('B - PROJETOS E PROGRAMAS'!C609="","",'B - PROJETOS E PROGRAMAS'!C609),"DD/MM/AAAA")</f>
        <v/>
      </c>
      <c r="G606" t="str">
        <f>IF(OR('B - PROJETOS E PROGRAMAS'!D609="SIM",'B - PROJETOS E PROGRAMAS'!D609="S"),"S",IF(OR('B - PROJETOS E PROGRAMAS'!D609="NÃO",'B - PROJETOS E PROGRAMAS'!D609="N"),"N",""))</f>
        <v/>
      </c>
      <c r="H606" t="str">
        <f>TEXT(IF('B - PROJETOS E PROGRAMAS'!A609="","",'B - PROJETOS E PROGRAMAS'!AB609),"0,00")</f>
        <v/>
      </c>
      <c r="I606" t="str">
        <f>TEXT(IF('B - PROJETOS E PROGRAMAS'!A609="","",'B - PROJETOS E PROGRAMAS'!AC609),"0,00")</f>
        <v/>
      </c>
      <c r="J606" t="str">
        <f>TEXT(IF('B - PROJETOS E PROGRAMAS'!A609="","",'B - PROJETOS E PROGRAMAS'!AD609),"0,00")</f>
        <v/>
      </c>
      <c r="K606" t="str">
        <f>TEXT(IF('B - PROJETOS E PROGRAMAS'!A609="","",'B - PROJETOS E PROGRAMAS'!AE609),"0,00")</f>
        <v/>
      </c>
    </row>
    <row r="607" spans="1:11">
      <c r="A607" t="str">
        <f>IF(D607="","",IF('A - IDENTIFICAÇÃO'!$C$7="","",'A - IDENTIFICAÇÃO'!$C$7))</f>
        <v/>
      </c>
      <c r="B607" t="str">
        <f>IF(D607="","",IF('A - IDENTIFICAÇÃO'!$P$15="","",'A - IDENTIFICAÇÃO'!$P$15))</f>
        <v/>
      </c>
      <c r="C607" t="str">
        <f>IF(D607="","",TEXT(IF('A - IDENTIFICAÇÃO'!$C$2="","",'A - IDENTIFICAÇÃO'!$C$2),"0000"))</f>
        <v/>
      </c>
      <c r="D607" t="str">
        <f>IF('B - PROJETOS E PROGRAMAS'!A610="","",'B - PROJETOS E PROGRAMAS'!A610)</f>
        <v/>
      </c>
      <c r="E607" t="str">
        <f>TEXT(IF('B - PROJETOS E PROGRAMAS'!B610="","",'B - PROJETOS E PROGRAMAS'!B610),"DD/MM/AAAA")</f>
        <v/>
      </c>
      <c r="F607" t="str">
        <f>TEXT(IF('B - PROJETOS E PROGRAMAS'!C610="","",'B - PROJETOS E PROGRAMAS'!C610),"DD/MM/AAAA")</f>
        <v/>
      </c>
      <c r="G607" t="str">
        <f>IF(OR('B - PROJETOS E PROGRAMAS'!D610="SIM",'B - PROJETOS E PROGRAMAS'!D610="S"),"S",IF(OR('B - PROJETOS E PROGRAMAS'!D610="NÃO",'B - PROJETOS E PROGRAMAS'!D610="N"),"N",""))</f>
        <v/>
      </c>
      <c r="H607" t="str">
        <f>TEXT(IF('B - PROJETOS E PROGRAMAS'!A610="","",'B - PROJETOS E PROGRAMAS'!AB610),"0,00")</f>
        <v/>
      </c>
      <c r="I607" t="str">
        <f>TEXT(IF('B - PROJETOS E PROGRAMAS'!A610="","",'B - PROJETOS E PROGRAMAS'!AC610),"0,00")</f>
        <v/>
      </c>
      <c r="J607" t="str">
        <f>TEXT(IF('B - PROJETOS E PROGRAMAS'!A610="","",'B - PROJETOS E PROGRAMAS'!AD610),"0,00")</f>
        <v/>
      </c>
      <c r="K607" t="str">
        <f>TEXT(IF('B - PROJETOS E PROGRAMAS'!A610="","",'B - PROJETOS E PROGRAMAS'!AE610),"0,00")</f>
        <v/>
      </c>
    </row>
    <row r="608" spans="1:11">
      <c r="A608" t="str">
        <f>IF(D608="","",IF('A - IDENTIFICAÇÃO'!$C$7="","",'A - IDENTIFICAÇÃO'!$C$7))</f>
        <v/>
      </c>
      <c r="B608" t="str">
        <f>IF(D608="","",IF('A - IDENTIFICAÇÃO'!$P$15="","",'A - IDENTIFICAÇÃO'!$P$15))</f>
        <v/>
      </c>
      <c r="C608" t="str">
        <f>IF(D608="","",TEXT(IF('A - IDENTIFICAÇÃO'!$C$2="","",'A - IDENTIFICAÇÃO'!$C$2),"0000"))</f>
        <v/>
      </c>
      <c r="D608" t="str">
        <f>IF('B - PROJETOS E PROGRAMAS'!A611="","",'B - PROJETOS E PROGRAMAS'!A611)</f>
        <v/>
      </c>
      <c r="E608" t="str">
        <f>TEXT(IF('B - PROJETOS E PROGRAMAS'!B611="","",'B - PROJETOS E PROGRAMAS'!B611),"DD/MM/AAAA")</f>
        <v/>
      </c>
      <c r="F608" t="str">
        <f>TEXT(IF('B - PROJETOS E PROGRAMAS'!C611="","",'B - PROJETOS E PROGRAMAS'!C611),"DD/MM/AAAA")</f>
        <v/>
      </c>
      <c r="G608" t="str">
        <f>IF(OR('B - PROJETOS E PROGRAMAS'!D611="SIM",'B - PROJETOS E PROGRAMAS'!D611="S"),"S",IF(OR('B - PROJETOS E PROGRAMAS'!D611="NÃO",'B - PROJETOS E PROGRAMAS'!D611="N"),"N",""))</f>
        <v/>
      </c>
      <c r="H608" t="str">
        <f>TEXT(IF('B - PROJETOS E PROGRAMAS'!A611="","",'B - PROJETOS E PROGRAMAS'!AB611),"0,00")</f>
        <v/>
      </c>
      <c r="I608" t="str">
        <f>TEXT(IF('B - PROJETOS E PROGRAMAS'!A611="","",'B - PROJETOS E PROGRAMAS'!AC611),"0,00")</f>
        <v/>
      </c>
      <c r="J608" t="str">
        <f>TEXT(IF('B - PROJETOS E PROGRAMAS'!A611="","",'B - PROJETOS E PROGRAMAS'!AD611),"0,00")</f>
        <v/>
      </c>
      <c r="K608" t="str">
        <f>TEXT(IF('B - PROJETOS E PROGRAMAS'!A611="","",'B - PROJETOS E PROGRAMAS'!AE611),"0,00")</f>
        <v/>
      </c>
    </row>
    <row r="609" spans="1:11">
      <c r="A609" t="str">
        <f>IF(D609="","",IF('A - IDENTIFICAÇÃO'!$C$7="","",'A - IDENTIFICAÇÃO'!$C$7))</f>
        <v/>
      </c>
      <c r="B609" t="str">
        <f>IF(D609="","",IF('A - IDENTIFICAÇÃO'!$P$15="","",'A - IDENTIFICAÇÃO'!$P$15))</f>
        <v/>
      </c>
      <c r="C609" t="str">
        <f>IF(D609="","",TEXT(IF('A - IDENTIFICAÇÃO'!$C$2="","",'A - IDENTIFICAÇÃO'!$C$2),"0000"))</f>
        <v/>
      </c>
      <c r="D609" t="str">
        <f>IF('B - PROJETOS E PROGRAMAS'!A612="","",'B - PROJETOS E PROGRAMAS'!A612)</f>
        <v/>
      </c>
      <c r="E609" t="str">
        <f>TEXT(IF('B - PROJETOS E PROGRAMAS'!B612="","",'B - PROJETOS E PROGRAMAS'!B612),"DD/MM/AAAA")</f>
        <v/>
      </c>
      <c r="F609" t="str">
        <f>TEXT(IF('B - PROJETOS E PROGRAMAS'!C612="","",'B - PROJETOS E PROGRAMAS'!C612),"DD/MM/AAAA")</f>
        <v/>
      </c>
      <c r="G609" t="str">
        <f>IF(OR('B - PROJETOS E PROGRAMAS'!D612="SIM",'B - PROJETOS E PROGRAMAS'!D612="S"),"S",IF(OR('B - PROJETOS E PROGRAMAS'!D612="NÃO",'B - PROJETOS E PROGRAMAS'!D612="N"),"N",""))</f>
        <v/>
      </c>
      <c r="H609" t="str">
        <f>TEXT(IF('B - PROJETOS E PROGRAMAS'!A612="","",'B - PROJETOS E PROGRAMAS'!AB612),"0,00")</f>
        <v/>
      </c>
      <c r="I609" t="str">
        <f>TEXT(IF('B - PROJETOS E PROGRAMAS'!A612="","",'B - PROJETOS E PROGRAMAS'!AC612),"0,00")</f>
        <v/>
      </c>
      <c r="J609" t="str">
        <f>TEXT(IF('B - PROJETOS E PROGRAMAS'!A612="","",'B - PROJETOS E PROGRAMAS'!AD612),"0,00")</f>
        <v/>
      </c>
      <c r="K609" t="str">
        <f>TEXT(IF('B - PROJETOS E PROGRAMAS'!A612="","",'B - PROJETOS E PROGRAMAS'!AE612),"0,00")</f>
        <v/>
      </c>
    </row>
    <row r="610" spans="1:11">
      <c r="A610" t="str">
        <f>IF(D610="","",IF('A - IDENTIFICAÇÃO'!$C$7="","",'A - IDENTIFICAÇÃO'!$C$7))</f>
        <v/>
      </c>
      <c r="B610" t="str">
        <f>IF(D610="","",IF('A - IDENTIFICAÇÃO'!$P$15="","",'A - IDENTIFICAÇÃO'!$P$15))</f>
        <v/>
      </c>
      <c r="C610" t="str">
        <f>IF(D610="","",TEXT(IF('A - IDENTIFICAÇÃO'!$C$2="","",'A - IDENTIFICAÇÃO'!$C$2),"0000"))</f>
        <v/>
      </c>
      <c r="D610" t="str">
        <f>IF('B - PROJETOS E PROGRAMAS'!A613="","",'B - PROJETOS E PROGRAMAS'!A613)</f>
        <v/>
      </c>
      <c r="E610" t="str">
        <f>TEXT(IF('B - PROJETOS E PROGRAMAS'!B613="","",'B - PROJETOS E PROGRAMAS'!B613),"DD/MM/AAAA")</f>
        <v/>
      </c>
      <c r="F610" t="str">
        <f>TEXT(IF('B - PROJETOS E PROGRAMAS'!C613="","",'B - PROJETOS E PROGRAMAS'!C613),"DD/MM/AAAA")</f>
        <v/>
      </c>
      <c r="G610" t="str">
        <f>IF(OR('B - PROJETOS E PROGRAMAS'!D613="SIM",'B - PROJETOS E PROGRAMAS'!D613="S"),"S",IF(OR('B - PROJETOS E PROGRAMAS'!D613="NÃO",'B - PROJETOS E PROGRAMAS'!D613="N"),"N",""))</f>
        <v/>
      </c>
      <c r="H610" t="str">
        <f>TEXT(IF('B - PROJETOS E PROGRAMAS'!A613="","",'B - PROJETOS E PROGRAMAS'!AB613),"0,00")</f>
        <v/>
      </c>
      <c r="I610" t="str">
        <f>TEXT(IF('B - PROJETOS E PROGRAMAS'!A613="","",'B - PROJETOS E PROGRAMAS'!AC613),"0,00")</f>
        <v/>
      </c>
      <c r="J610" t="str">
        <f>TEXT(IF('B - PROJETOS E PROGRAMAS'!A613="","",'B - PROJETOS E PROGRAMAS'!AD613),"0,00")</f>
        <v/>
      </c>
      <c r="K610" t="str">
        <f>TEXT(IF('B - PROJETOS E PROGRAMAS'!A613="","",'B - PROJETOS E PROGRAMAS'!AE613),"0,00")</f>
        <v/>
      </c>
    </row>
    <row r="611" spans="1:11">
      <c r="A611" t="str">
        <f>IF(D611="","",IF('A - IDENTIFICAÇÃO'!$C$7="","",'A - IDENTIFICAÇÃO'!$C$7))</f>
        <v/>
      </c>
      <c r="B611" t="str">
        <f>IF(D611="","",IF('A - IDENTIFICAÇÃO'!$P$15="","",'A - IDENTIFICAÇÃO'!$P$15))</f>
        <v/>
      </c>
      <c r="C611" t="str">
        <f>IF(D611="","",TEXT(IF('A - IDENTIFICAÇÃO'!$C$2="","",'A - IDENTIFICAÇÃO'!$C$2),"0000"))</f>
        <v/>
      </c>
      <c r="D611" t="str">
        <f>IF('B - PROJETOS E PROGRAMAS'!A614="","",'B - PROJETOS E PROGRAMAS'!A614)</f>
        <v/>
      </c>
      <c r="E611" t="str">
        <f>TEXT(IF('B - PROJETOS E PROGRAMAS'!B614="","",'B - PROJETOS E PROGRAMAS'!B614),"DD/MM/AAAA")</f>
        <v/>
      </c>
      <c r="F611" t="str">
        <f>TEXT(IF('B - PROJETOS E PROGRAMAS'!C614="","",'B - PROJETOS E PROGRAMAS'!C614),"DD/MM/AAAA")</f>
        <v/>
      </c>
      <c r="G611" t="str">
        <f>IF(OR('B - PROJETOS E PROGRAMAS'!D614="SIM",'B - PROJETOS E PROGRAMAS'!D614="S"),"S",IF(OR('B - PROJETOS E PROGRAMAS'!D614="NÃO",'B - PROJETOS E PROGRAMAS'!D614="N"),"N",""))</f>
        <v/>
      </c>
      <c r="H611" t="str">
        <f>TEXT(IF('B - PROJETOS E PROGRAMAS'!A614="","",'B - PROJETOS E PROGRAMAS'!AB614),"0,00")</f>
        <v/>
      </c>
      <c r="I611" t="str">
        <f>TEXT(IF('B - PROJETOS E PROGRAMAS'!A614="","",'B - PROJETOS E PROGRAMAS'!AC614),"0,00")</f>
        <v/>
      </c>
      <c r="J611" t="str">
        <f>TEXT(IF('B - PROJETOS E PROGRAMAS'!A614="","",'B - PROJETOS E PROGRAMAS'!AD614),"0,00")</f>
        <v/>
      </c>
      <c r="K611" t="str">
        <f>TEXT(IF('B - PROJETOS E PROGRAMAS'!A614="","",'B - PROJETOS E PROGRAMAS'!AE614),"0,00")</f>
        <v/>
      </c>
    </row>
    <row r="612" spans="1:11">
      <c r="A612" t="str">
        <f>IF(D612="","",IF('A - IDENTIFICAÇÃO'!$C$7="","",'A - IDENTIFICAÇÃO'!$C$7))</f>
        <v/>
      </c>
      <c r="B612" t="str">
        <f>IF(D612="","",IF('A - IDENTIFICAÇÃO'!$P$15="","",'A - IDENTIFICAÇÃO'!$P$15))</f>
        <v/>
      </c>
      <c r="C612" t="str">
        <f>IF(D612="","",TEXT(IF('A - IDENTIFICAÇÃO'!$C$2="","",'A - IDENTIFICAÇÃO'!$C$2),"0000"))</f>
        <v/>
      </c>
      <c r="D612" t="str">
        <f>IF('B - PROJETOS E PROGRAMAS'!A615="","",'B - PROJETOS E PROGRAMAS'!A615)</f>
        <v/>
      </c>
      <c r="E612" t="str">
        <f>TEXT(IF('B - PROJETOS E PROGRAMAS'!B615="","",'B - PROJETOS E PROGRAMAS'!B615),"DD/MM/AAAA")</f>
        <v/>
      </c>
      <c r="F612" t="str">
        <f>TEXT(IF('B - PROJETOS E PROGRAMAS'!C615="","",'B - PROJETOS E PROGRAMAS'!C615),"DD/MM/AAAA")</f>
        <v/>
      </c>
      <c r="G612" t="str">
        <f>IF(OR('B - PROJETOS E PROGRAMAS'!D615="SIM",'B - PROJETOS E PROGRAMAS'!D615="S"),"S",IF(OR('B - PROJETOS E PROGRAMAS'!D615="NÃO",'B - PROJETOS E PROGRAMAS'!D615="N"),"N",""))</f>
        <v/>
      </c>
      <c r="H612" t="str">
        <f>TEXT(IF('B - PROJETOS E PROGRAMAS'!A615="","",'B - PROJETOS E PROGRAMAS'!AB615),"0,00")</f>
        <v/>
      </c>
      <c r="I612" t="str">
        <f>TEXT(IF('B - PROJETOS E PROGRAMAS'!A615="","",'B - PROJETOS E PROGRAMAS'!AC615),"0,00")</f>
        <v/>
      </c>
      <c r="J612" t="str">
        <f>TEXT(IF('B - PROJETOS E PROGRAMAS'!A615="","",'B - PROJETOS E PROGRAMAS'!AD615),"0,00")</f>
        <v/>
      </c>
      <c r="K612" t="str">
        <f>TEXT(IF('B - PROJETOS E PROGRAMAS'!A615="","",'B - PROJETOS E PROGRAMAS'!AE615),"0,00")</f>
        <v/>
      </c>
    </row>
    <row r="613" spans="1:11">
      <c r="A613" t="str">
        <f>IF(D613="","",IF('A - IDENTIFICAÇÃO'!$C$7="","",'A - IDENTIFICAÇÃO'!$C$7))</f>
        <v/>
      </c>
      <c r="B613" t="str">
        <f>IF(D613="","",IF('A - IDENTIFICAÇÃO'!$P$15="","",'A - IDENTIFICAÇÃO'!$P$15))</f>
        <v/>
      </c>
      <c r="C613" t="str">
        <f>IF(D613="","",TEXT(IF('A - IDENTIFICAÇÃO'!$C$2="","",'A - IDENTIFICAÇÃO'!$C$2),"0000"))</f>
        <v/>
      </c>
      <c r="D613" t="str">
        <f>IF('B - PROJETOS E PROGRAMAS'!A616="","",'B - PROJETOS E PROGRAMAS'!A616)</f>
        <v/>
      </c>
      <c r="E613" t="str">
        <f>TEXT(IF('B - PROJETOS E PROGRAMAS'!B616="","",'B - PROJETOS E PROGRAMAS'!B616),"DD/MM/AAAA")</f>
        <v/>
      </c>
      <c r="F613" t="str">
        <f>TEXT(IF('B - PROJETOS E PROGRAMAS'!C616="","",'B - PROJETOS E PROGRAMAS'!C616),"DD/MM/AAAA")</f>
        <v/>
      </c>
      <c r="G613" t="str">
        <f>IF(OR('B - PROJETOS E PROGRAMAS'!D616="SIM",'B - PROJETOS E PROGRAMAS'!D616="S"),"S",IF(OR('B - PROJETOS E PROGRAMAS'!D616="NÃO",'B - PROJETOS E PROGRAMAS'!D616="N"),"N",""))</f>
        <v/>
      </c>
      <c r="H613" t="str">
        <f>TEXT(IF('B - PROJETOS E PROGRAMAS'!A616="","",'B - PROJETOS E PROGRAMAS'!AB616),"0,00")</f>
        <v/>
      </c>
      <c r="I613" t="str">
        <f>TEXT(IF('B - PROJETOS E PROGRAMAS'!A616="","",'B - PROJETOS E PROGRAMAS'!AC616),"0,00")</f>
        <v/>
      </c>
      <c r="J613" t="str">
        <f>TEXT(IF('B - PROJETOS E PROGRAMAS'!A616="","",'B - PROJETOS E PROGRAMAS'!AD616),"0,00")</f>
        <v/>
      </c>
      <c r="K613" t="str">
        <f>TEXT(IF('B - PROJETOS E PROGRAMAS'!A616="","",'B - PROJETOS E PROGRAMAS'!AE616),"0,00")</f>
        <v/>
      </c>
    </row>
    <row r="614" spans="1:11">
      <c r="A614" t="str">
        <f>IF(D614="","",IF('A - IDENTIFICAÇÃO'!$C$7="","",'A - IDENTIFICAÇÃO'!$C$7))</f>
        <v/>
      </c>
      <c r="B614" t="str">
        <f>IF(D614="","",IF('A - IDENTIFICAÇÃO'!$P$15="","",'A - IDENTIFICAÇÃO'!$P$15))</f>
        <v/>
      </c>
      <c r="C614" t="str">
        <f>IF(D614="","",TEXT(IF('A - IDENTIFICAÇÃO'!$C$2="","",'A - IDENTIFICAÇÃO'!$C$2),"0000"))</f>
        <v/>
      </c>
      <c r="D614" t="str">
        <f>IF('B - PROJETOS E PROGRAMAS'!A617="","",'B - PROJETOS E PROGRAMAS'!A617)</f>
        <v/>
      </c>
      <c r="E614" t="str">
        <f>TEXT(IF('B - PROJETOS E PROGRAMAS'!B617="","",'B - PROJETOS E PROGRAMAS'!B617),"DD/MM/AAAA")</f>
        <v/>
      </c>
      <c r="F614" t="str">
        <f>TEXT(IF('B - PROJETOS E PROGRAMAS'!C617="","",'B - PROJETOS E PROGRAMAS'!C617),"DD/MM/AAAA")</f>
        <v/>
      </c>
      <c r="G614" t="str">
        <f>IF(OR('B - PROJETOS E PROGRAMAS'!D617="SIM",'B - PROJETOS E PROGRAMAS'!D617="S"),"S",IF(OR('B - PROJETOS E PROGRAMAS'!D617="NÃO",'B - PROJETOS E PROGRAMAS'!D617="N"),"N",""))</f>
        <v/>
      </c>
      <c r="H614" t="str">
        <f>TEXT(IF('B - PROJETOS E PROGRAMAS'!A617="","",'B - PROJETOS E PROGRAMAS'!AB617),"0,00")</f>
        <v/>
      </c>
      <c r="I614" t="str">
        <f>TEXT(IF('B - PROJETOS E PROGRAMAS'!A617="","",'B - PROJETOS E PROGRAMAS'!AC617),"0,00")</f>
        <v/>
      </c>
      <c r="J614" t="str">
        <f>TEXT(IF('B - PROJETOS E PROGRAMAS'!A617="","",'B - PROJETOS E PROGRAMAS'!AD617),"0,00")</f>
        <v/>
      </c>
      <c r="K614" t="str">
        <f>TEXT(IF('B - PROJETOS E PROGRAMAS'!A617="","",'B - PROJETOS E PROGRAMAS'!AE617),"0,00")</f>
        <v/>
      </c>
    </row>
    <row r="615" spans="1:11">
      <c r="A615" t="str">
        <f>IF(D615="","",IF('A - IDENTIFICAÇÃO'!$C$7="","",'A - IDENTIFICAÇÃO'!$C$7))</f>
        <v/>
      </c>
      <c r="B615" t="str">
        <f>IF(D615="","",IF('A - IDENTIFICAÇÃO'!$P$15="","",'A - IDENTIFICAÇÃO'!$P$15))</f>
        <v/>
      </c>
      <c r="C615" t="str">
        <f>IF(D615="","",TEXT(IF('A - IDENTIFICAÇÃO'!$C$2="","",'A - IDENTIFICAÇÃO'!$C$2),"0000"))</f>
        <v/>
      </c>
      <c r="D615" t="str">
        <f>IF('B - PROJETOS E PROGRAMAS'!A618="","",'B - PROJETOS E PROGRAMAS'!A618)</f>
        <v/>
      </c>
      <c r="E615" t="str">
        <f>TEXT(IF('B - PROJETOS E PROGRAMAS'!B618="","",'B - PROJETOS E PROGRAMAS'!B618),"DD/MM/AAAA")</f>
        <v/>
      </c>
      <c r="F615" t="str">
        <f>TEXT(IF('B - PROJETOS E PROGRAMAS'!C618="","",'B - PROJETOS E PROGRAMAS'!C618),"DD/MM/AAAA")</f>
        <v/>
      </c>
      <c r="G615" t="str">
        <f>IF(OR('B - PROJETOS E PROGRAMAS'!D618="SIM",'B - PROJETOS E PROGRAMAS'!D618="S"),"S",IF(OR('B - PROJETOS E PROGRAMAS'!D618="NÃO",'B - PROJETOS E PROGRAMAS'!D618="N"),"N",""))</f>
        <v/>
      </c>
      <c r="H615" t="str">
        <f>TEXT(IF('B - PROJETOS E PROGRAMAS'!A618="","",'B - PROJETOS E PROGRAMAS'!AB618),"0,00")</f>
        <v/>
      </c>
      <c r="I615" t="str">
        <f>TEXT(IF('B - PROJETOS E PROGRAMAS'!A618="","",'B - PROJETOS E PROGRAMAS'!AC618),"0,00")</f>
        <v/>
      </c>
      <c r="J615" t="str">
        <f>TEXT(IF('B - PROJETOS E PROGRAMAS'!A618="","",'B - PROJETOS E PROGRAMAS'!AD618),"0,00")</f>
        <v/>
      </c>
      <c r="K615" t="str">
        <f>TEXT(IF('B - PROJETOS E PROGRAMAS'!A618="","",'B - PROJETOS E PROGRAMAS'!AE618),"0,00")</f>
        <v/>
      </c>
    </row>
    <row r="616" spans="1:11">
      <c r="A616" t="str">
        <f>IF(D616="","",IF('A - IDENTIFICAÇÃO'!$C$7="","",'A - IDENTIFICAÇÃO'!$C$7))</f>
        <v/>
      </c>
      <c r="B616" t="str">
        <f>IF(D616="","",IF('A - IDENTIFICAÇÃO'!$P$15="","",'A - IDENTIFICAÇÃO'!$P$15))</f>
        <v/>
      </c>
      <c r="C616" t="str">
        <f>IF(D616="","",TEXT(IF('A - IDENTIFICAÇÃO'!$C$2="","",'A - IDENTIFICAÇÃO'!$C$2),"0000"))</f>
        <v/>
      </c>
      <c r="D616" t="str">
        <f>IF('B - PROJETOS E PROGRAMAS'!A619="","",'B - PROJETOS E PROGRAMAS'!A619)</f>
        <v/>
      </c>
      <c r="E616" t="str">
        <f>TEXT(IF('B - PROJETOS E PROGRAMAS'!B619="","",'B - PROJETOS E PROGRAMAS'!B619),"DD/MM/AAAA")</f>
        <v/>
      </c>
      <c r="F616" t="str">
        <f>TEXT(IF('B - PROJETOS E PROGRAMAS'!C619="","",'B - PROJETOS E PROGRAMAS'!C619),"DD/MM/AAAA")</f>
        <v/>
      </c>
      <c r="G616" t="str">
        <f>IF(OR('B - PROJETOS E PROGRAMAS'!D619="SIM",'B - PROJETOS E PROGRAMAS'!D619="S"),"S",IF(OR('B - PROJETOS E PROGRAMAS'!D619="NÃO",'B - PROJETOS E PROGRAMAS'!D619="N"),"N",""))</f>
        <v/>
      </c>
      <c r="H616" t="str">
        <f>TEXT(IF('B - PROJETOS E PROGRAMAS'!A619="","",'B - PROJETOS E PROGRAMAS'!AB619),"0,00")</f>
        <v/>
      </c>
      <c r="I616" t="str">
        <f>TEXT(IF('B - PROJETOS E PROGRAMAS'!A619="","",'B - PROJETOS E PROGRAMAS'!AC619),"0,00")</f>
        <v/>
      </c>
      <c r="J616" t="str">
        <f>TEXT(IF('B - PROJETOS E PROGRAMAS'!A619="","",'B - PROJETOS E PROGRAMAS'!AD619),"0,00")</f>
        <v/>
      </c>
      <c r="K616" t="str">
        <f>TEXT(IF('B - PROJETOS E PROGRAMAS'!A619="","",'B - PROJETOS E PROGRAMAS'!AE619),"0,00")</f>
        <v/>
      </c>
    </row>
    <row r="617" spans="1:11">
      <c r="A617" t="str">
        <f>IF(D617="","",IF('A - IDENTIFICAÇÃO'!$C$7="","",'A - IDENTIFICAÇÃO'!$C$7))</f>
        <v/>
      </c>
      <c r="B617" t="str">
        <f>IF(D617="","",IF('A - IDENTIFICAÇÃO'!$P$15="","",'A - IDENTIFICAÇÃO'!$P$15))</f>
        <v/>
      </c>
      <c r="C617" t="str">
        <f>IF(D617="","",TEXT(IF('A - IDENTIFICAÇÃO'!$C$2="","",'A - IDENTIFICAÇÃO'!$C$2),"0000"))</f>
        <v/>
      </c>
      <c r="D617" t="str">
        <f>IF('B - PROJETOS E PROGRAMAS'!A620="","",'B - PROJETOS E PROGRAMAS'!A620)</f>
        <v/>
      </c>
      <c r="E617" t="str">
        <f>TEXT(IF('B - PROJETOS E PROGRAMAS'!B620="","",'B - PROJETOS E PROGRAMAS'!B620),"DD/MM/AAAA")</f>
        <v/>
      </c>
      <c r="F617" t="str">
        <f>TEXT(IF('B - PROJETOS E PROGRAMAS'!C620="","",'B - PROJETOS E PROGRAMAS'!C620),"DD/MM/AAAA")</f>
        <v/>
      </c>
      <c r="G617" t="str">
        <f>IF(OR('B - PROJETOS E PROGRAMAS'!D620="SIM",'B - PROJETOS E PROGRAMAS'!D620="S"),"S",IF(OR('B - PROJETOS E PROGRAMAS'!D620="NÃO",'B - PROJETOS E PROGRAMAS'!D620="N"),"N",""))</f>
        <v/>
      </c>
      <c r="H617" t="str">
        <f>TEXT(IF('B - PROJETOS E PROGRAMAS'!A620="","",'B - PROJETOS E PROGRAMAS'!AB620),"0,00")</f>
        <v/>
      </c>
      <c r="I617" t="str">
        <f>TEXT(IF('B - PROJETOS E PROGRAMAS'!A620="","",'B - PROJETOS E PROGRAMAS'!AC620),"0,00")</f>
        <v/>
      </c>
      <c r="J617" t="str">
        <f>TEXT(IF('B - PROJETOS E PROGRAMAS'!A620="","",'B - PROJETOS E PROGRAMAS'!AD620),"0,00")</f>
        <v/>
      </c>
      <c r="K617" t="str">
        <f>TEXT(IF('B - PROJETOS E PROGRAMAS'!A620="","",'B - PROJETOS E PROGRAMAS'!AE620),"0,00")</f>
        <v/>
      </c>
    </row>
    <row r="618" spans="1:11">
      <c r="A618" t="str">
        <f>IF(D618="","",IF('A - IDENTIFICAÇÃO'!$C$7="","",'A - IDENTIFICAÇÃO'!$C$7))</f>
        <v/>
      </c>
      <c r="B618" t="str">
        <f>IF(D618="","",IF('A - IDENTIFICAÇÃO'!$P$15="","",'A - IDENTIFICAÇÃO'!$P$15))</f>
        <v/>
      </c>
      <c r="C618" t="str">
        <f>IF(D618="","",TEXT(IF('A - IDENTIFICAÇÃO'!$C$2="","",'A - IDENTIFICAÇÃO'!$C$2),"0000"))</f>
        <v/>
      </c>
      <c r="D618" t="str">
        <f>IF('B - PROJETOS E PROGRAMAS'!A621="","",'B - PROJETOS E PROGRAMAS'!A621)</f>
        <v/>
      </c>
      <c r="E618" t="str">
        <f>TEXT(IF('B - PROJETOS E PROGRAMAS'!B621="","",'B - PROJETOS E PROGRAMAS'!B621),"DD/MM/AAAA")</f>
        <v/>
      </c>
      <c r="F618" t="str">
        <f>TEXT(IF('B - PROJETOS E PROGRAMAS'!C621="","",'B - PROJETOS E PROGRAMAS'!C621),"DD/MM/AAAA")</f>
        <v/>
      </c>
      <c r="G618" t="str">
        <f>IF(OR('B - PROJETOS E PROGRAMAS'!D621="SIM",'B - PROJETOS E PROGRAMAS'!D621="S"),"S",IF(OR('B - PROJETOS E PROGRAMAS'!D621="NÃO",'B - PROJETOS E PROGRAMAS'!D621="N"),"N",""))</f>
        <v/>
      </c>
      <c r="H618" t="str">
        <f>TEXT(IF('B - PROJETOS E PROGRAMAS'!A621="","",'B - PROJETOS E PROGRAMAS'!AB621),"0,00")</f>
        <v/>
      </c>
      <c r="I618" t="str">
        <f>TEXT(IF('B - PROJETOS E PROGRAMAS'!A621="","",'B - PROJETOS E PROGRAMAS'!AC621),"0,00")</f>
        <v/>
      </c>
      <c r="J618" t="str">
        <f>TEXT(IF('B - PROJETOS E PROGRAMAS'!A621="","",'B - PROJETOS E PROGRAMAS'!AD621),"0,00")</f>
        <v/>
      </c>
      <c r="K618" t="str">
        <f>TEXT(IF('B - PROJETOS E PROGRAMAS'!A621="","",'B - PROJETOS E PROGRAMAS'!AE621),"0,00")</f>
        <v/>
      </c>
    </row>
    <row r="619" spans="1:11">
      <c r="A619" t="str">
        <f>IF(D619="","",IF('A - IDENTIFICAÇÃO'!$C$7="","",'A - IDENTIFICAÇÃO'!$C$7))</f>
        <v/>
      </c>
      <c r="B619" t="str">
        <f>IF(D619="","",IF('A - IDENTIFICAÇÃO'!$P$15="","",'A - IDENTIFICAÇÃO'!$P$15))</f>
        <v/>
      </c>
      <c r="C619" t="str">
        <f>IF(D619="","",TEXT(IF('A - IDENTIFICAÇÃO'!$C$2="","",'A - IDENTIFICAÇÃO'!$C$2),"0000"))</f>
        <v/>
      </c>
      <c r="D619" t="str">
        <f>IF('B - PROJETOS E PROGRAMAS'!A622="","",'B - PROJETOS E PROGRAMAS'!A622)</f>
        <v/>
      </c>
      <c r="E619" t="str">
        <f>TEXT(IF('B - PROJETOS E PROGRAMAS'!B622="","",'B - PROJETOS E PROGRAMAS'!B622),"DD/MM/AAAA")</f>
        <v/>
      </c>
      <c r="F619" t="str">
        <f>TEXT(IF('B - PROJETOS E PROGRAMAS'!C622="","",'B - PROJETOS E PROGRAMAS'!C622),"DD/MM/AAAA")</f>
        <v/>
      </c>
      <c r="G619" t="str">
        <f>IF(OR('B - PROJETOS E PROGRAMAS'!D622="SIM",'B - PROJETOS E PROGRAMAS'!D622="S"),"S",IF(OR('B - PROJETOS E PROGRAMAS'!D622="NÃO",'B - PROJETOS E PROGRAMAS'!D622="N"),"N",""))</f>
        <v/>
      </c>
      <c r="H619" t="str">
        <f>TEXT(IF('B - PROJETOS E PROGRAMAS'!A622="","",'B - PROJETOS E PROGRAMAS'!AB622),"0,00")</f>
        <v/>
      </c>
      <c r="I619" t="str">
        <f>TEXT(IF('B - PROJETOS E PROGRAMAS'!A622="","",'B - PROJETOS E PROGRAMAS'!AC622),"0,00")</f>
        <v/>
      </c>
      <c r="J619" t="str">
        <f>TEXT(IF('B - PROJETOS E PROGRAMAS'!A622="","",'B - PROJETOS E PROGRAMAS'!AD622),"0,00")</f>
        <v/>
      </c>
      <c r="K619" t="str">
        <f>TEXT(IF('B - PROJETOS E PROGRAMAS'!A622="","",'B - PROJETOS E PROGRAMAS'!AE622),"0,00")</f>
        <v/>
      </c>
    </row>
    <row r="620" spans="1:11">
      <c r="A620" t="str">
        <f>IF(D620="","",IF('A - IDENTIFICAÇÃO'!$C$7="","",'A - IDENTIFICAÇÃO'!$C$7))</f>
        <v/>
      </c>
      <c r="B620" t="str">
        <f>IF(D620="","",IF('A - IDENTIFICAÇÃO'!$P$15="","",'A - IDENTIFICAÇÃO'!$P$15))</f>
        <v/>
      </c>
      <c r="C620" t="str">
        <f>IF(D620="","",TEXT(IF('A - IDENTIFICAÇÃO'!$C$2="","",'A - IDENTIFICAÇÃO'!$C$2),"0000"))</f>
        <v/>
      </c>
      <c r="D620" t="str">
        <f>IF('B - PROJETOS E PROGRAMAS'!A623="","",'B - PROJETOS E PROGRAMAS'!A623)</f>
        <v/>
      </c>
      <c r="E620" t="str">
        <f>TEXT(IF('B - PROJETOS E PROGRAMAS'!B623="","",'B - PROJETOS E PROGRAMAS'!B623),"DD/MM/AAAA")</f>
        <v/>
      </c>
      <c r="F620" t="str">
        <f>TEXT(IF('B - PROJETOS E PROGRAMAS'!C623="","",'B - PROJETOS E PROGRAMAS'!C623),"DD/MM/AAAA")</f>
        <v/>
      </c>
      <c r="G620" t="str">
        <f>IF(OR('B - PROJETOS E PROGRAMAS'!D623="SIM",'B - PROJETOS E PROGRAMAS'!D623="S"),"S",IF(OR('B - PROJETOS E PROGRAMAS'!D623="NÃO",'B - PROJETOS E PROGRAMAS'!D623="N"),"N",""))</f>
        <v/>
      </c>
      <c r="H620" t="str">
        <f>TEXT(IF('B - PROJETOS E PROGRAMAS'!A623="","",'B - PROJETOS E PROGRAMAS'!AB623),"0,00")</f>
        <v/>
      </c>
      <c r="I620" t="str">
        <f>TEXT(IF('B - PROJETOS E PROGRAMAS'!A623="","",'B - PROJETOS E PROGRAMAS'!AC623),"0,00")</f>
        <v/>
      </c>
      <c r="J620" t="str">
        <f>TEXT(IF('B - PROJETOS E PROGRAMAS'!A623="","",'B - PROJETOS E PROGRAMAS'!AD623),"0,00")</f>
        <v/>
      </c>
      <c r="K620" t="str">
        <f>TEXT(IF('B - PROJETOS E PROGRAMAS'!A623="","",'B - PROJETOS E PROGRAMAS'!AE623),"0,00")</f>
        <v/>
      </c>
    </row>
    <row r="621" spans="1:11">
      <c r="A621" t="str">
        <f>IF(D621="","",IF('A - IDENTIFICAÇÃO'!$C$7="","",'A - IDENTIFICAÇÃO'!$C$7))</f>
        <v/>
      </c>
      <c r="B621" t="str">
        <f>IF(D621="","",IF('A - IDENTIFICAÇÃO'!$P$15="","",'A - IDENTIFICAÇÃO'!$P$15))</f>
        <v/>
      </c>
      <c r="C621" t="str">
        <f>IF(D621="","",TEXT(IF('A - IDENTIFICAÇÃO'!$C$2="","",'A - IDENTIFICAÇÃO'!$C$2),"0000"))</f>
        <v/>
      </c>
      <c r="D621" t="str">
        <f>IF('B - PROJETOS E PROGRAMAS'!A624="","",'B - PROJETOS E PROGRAMAS'!A624)</f>
        <v/>
      </c>
      <c r="E621" t="str">
        <f>TEXT(IF('B - PROJETOS E PROGRAMAS'!B624="","",'B - PROJETOS E PROGRAMAS'!B624),"DD/MM/AAAA")</f>
        <v/>
      </c>
      <c r="F621" t="str">
        <f>TEXT(IF('B - PROJETOS E PROGRAMAS'!C624="","",'B - PROJETOS E PROGRAMAS'!C624),"DD/MM/AAAA")</f>
        <v/>
      </c>
      <c r="G621" t="str">
        <f>IF(OR('B - PROJETOS E PROGRAMAS'!D624="SIM",'B - PROJETOS E PROGRAMAS'!D624="S"),"S",IF(OR('B - PROJETOS E PROGRAMAS'!D624="NÃO",'B - PROJETOS E PROGRAMAS'!D624="N"),"N",""))</f>
        <v/>
      </c>
      <c r="H621" t="str">
        <f>TEXT(IF('B - PROJETOS E PROGRAMAS'!A624="","",'B - PROJETOS E PROGRAMAS'!AB624),"0,00")</f>
        <v/>
      </c>
      <c r="I621" t="str">
        <f>TEXT(IF('B - PROJETOS E PROGRAMAS'!A624="","",'B - PROJETOS E PROGRAMAS'!AC624),"0,00")</f>
        <v/>
      </c>
      <c r="J621" t="str">
        <f>TEXT(IF('B - PROJETOS E PROGRAMAS'!A624="","",'B - PROJETOS E PROGRAMAS'!AD624),"0,00")</f>
        <v/>
      </c>
      <c r="K621" t="str">
        <f>TEXT(IF('B - PROJETOS E PROGRAMAS'!A624="","",'B - PROJETOS E PROGRAMAS'!AE624),"0,00")</f>
        <v/>
      </c>
    </row>
    <row r="622" spans="1:11">
      <c r="A622" t="str">
        <f>IF(D622="","",IF('A - IDENTIFICAÇÃO'!$C$7="","",'A - IDENTIFICAÇÃO'!$C$7))</f>
        <v/>
      </c>
      <c r="B622" t="str">
        <f>IF(D622="","",IF('A - IDENTIFICAÇÃO'!$P$15="","",'A - IDENTIFICAÇÃO'!$P$15))</f>
        <v/>
      </c>
      <c r="C622" t="str">
        <f>IF(D622="","",TEXT(IF('A - IDENTIFICAÇÃO'!$C$2="","",'A - IDENTIFICAÇÃO'!$C$2),"0000"))</f>
        <v/>
      </c>
      <c r="D622" t="str">
        <f>IF('B - PROJETOS E PROGRAMAS'!A625="","",'B - PROJETOS E PROGRAMAS'!A625)</f>
        <v/>
      </c>
      <c r="E622" t="str">
        <f>TEXT(IF('B - PROJETOS E PROGRAMAS'!B625="","",'B - PROJETOS E PROGRAMAS'!B625),"DD/MM/AAAA")</f>
        <v/>
      </c>
      <c r="F622" t="str">
        <f>TEXT(IF('B - PROJETOS E PROGRAMAS'!C625="","",'B - PROJETOS E PROGRAMAS'!C625),"DD/MM/AAAA")</f>
        <v/>
      </c>
      <c r="G622" t="str">
        <f>IF(OR('B - PROJETOS E PROGRAMAS'!D625="SIM",'B - PROJETOS E PROGRAMAS'!D625="S"),"S",IF(OR('B - PROJETOS E PROGRAMAS'!D625="NÃO",'B - PROJETOS E PROGRAMAS'!D625="N"),"N",""))</f>
        <v/>
      </c>
      <c r="H622" t="str">
        <f>TEXT(IF('B - PROJETOS E PROGRAMAS'!A625="","",'B - PROJETOS E PROGRAMAS'!AB625),"0,00")</f>
        <v/>
      </c>
      <c r="I622" t="str">
        <f>TEXT(IF('B - PROJETOS E PROGRAMAS'!A625="","",'B - PROJETOS E PROGRAMAS'!AC625),"0,00")</f>
        <v/>
      </c>
      <c r="J622" t="str">
        <f>TEXT(IF('B - PROJETOS E PROGRAMAS'!A625="","",'B - PROJETOS E PROGRAMAS'!AD625),"0,00")</f>
        <v/>
      </c>
      <c r="K622" t="str">
        <f>TEXT(IF('B - PROJETOS E PROGRAMAS'!A625="","",'B - PROJETOS E PROGRAMAS'!AE625),"0,00")</f>
        <v/>
      </c>
    </row>
    <row r="623" spans="1:11">
      <c r="A623" t="str">
        <f>IF(D623="","",IF('A - IDENTIFICAÇÃO'!$C$7="","",'A - IDENTIFICAÇÃO'!$C$7))</f>
        <v/>
      </c>
      <c r="B623" t="str">
        <f>IF(D623="","",IF('A - IDENTIFICAÇÃO'!$P$15="","",'A - IDENTIFICAÇÃO'!$P$15))</f>
        <v/>
      </c>
      <c r="C623" t="str">
        <f>IF(D623="","",TEXT(IF('A - IDENTIFICAÇÃO'!$C$2="","",'A - IDENTIFICAÇÃO'!$C$2),"0000"))</f>
        <v/>
      </c>
      <c r="D623" t="str">
        <f>IF('B - PROJETOS E PROGRAMAS'!A626="","",'B - PROJETOS E PROGRAMAS'!A626)</f>
        <v/>
      </c>
      <c r="E623" t="str">
        <f>TEXT(IF('B - PROJETOS E PROGRAMAS'!B626="","",'B - PROJETOS E PROGRAMAS'!B626),"DD/MM/AAAA")</f>
        <v/>
      </c>
      <c r="F623" t="str">
        <f>TEXT(IF('B - PROJETOS E PROGRAMAS'!C626="","",'B - PROJETOS E PROGRAMAS'!C626),"DD/MM/AAAA")</f>
        <v/>
      </c>
      <c r="G623" t="str">
        <f>IF(OR('B - PROJETOS E PROGRAMAS'!D626="SIM",'B - PROJETOS E PROGRAMAS'!D626="S"),"S",IF(OR('B - PROJETOS E PROGRAMAS'!D626="NÃO",'B - PROJETOS E PROGRAMAS'!D626="N"),"N",""))</f>
        <v/>
      </c>
      <c r="H623" t="str">
        <f>TEXT(IF('B - PROJETOS E PROGRAMAS'!A626="","",'B - PROJETOS E PROGRAMAS'!AB626),"0,00")</f>
        <v/>
      </c>
      <c r="I623" t="str">
        <f>TEXT(IF('B - PROJETOS E PROGRAMAS'!A626="","",'B - PROJETOS E PROGRAMAS'!AC626),"0,00")</f>
        <v/>
      </c>
      <c r="J623" t="str">
        <f>TEXT(IF('B - PROJETOS E PROGRAMAS'!A626="","",'B - PROJETOS E PROGRAMAS'!AD626),"0,00")</f>
        <v/>
      </c>
      <c r="K623" t="str">
        <f>TEXT(IF('B - PROJETOS E PROGRAMAS'!A626="","",'B - PROJETOS E PROGRAMAS'!AE626),"0,00")</f>
        <v/>
      </c>
    </row>
    <row r="624" spans="1:11">
      <c r="A624" t="str">
        <f>IF(D624="","",IF('A - IDENTIFICAÇÃO'!$C$7="","",'A - IDENTIFICAÇÃO'!$C$7))</f>
        <v/>
      </c>
      <c r="B624" t="str">
        <f>IF(D624="","",IF('A - IDENTIFICAÇÃO'!$P$15="","",'A - IDENTIFICAÇÃO'!$P$15))</f>
        <v/>
      </c>
      <c r="C624" t="str">
        <f>IF(D624="","",TEXT(IF('A - IDENTIFICAÇÃO'!$C$2="","",'A - IDENTIFICAÇÃO'!$C$2),"0000"))</f>
        <v/>
      </c>
      <c r="D624" t="str">
        <f>IF('B - PROJETOS E PROGRAMAS'!A627="","",'B - PROJETOS E PROGRAMAS'!A627)</f>
        <v/>
      </c>
      <c r="E624" t="str">
        <f>TEXT(IF('B - PROJETOS E PROGRAMAS'!B627="","",'B - PROJETOS E PROGRAMAS'!B627),"DD/MM/AAAA")</f>
        <v/>
      </c>
      <c r="F624" t="str">
        <f>TEXT(IF('B - PROJETOS E PROGRAMAS'!C627="","",'B - PROJETOS E PROGRAMAS'!C627),"DD/MM/AAAA")</f>
        <v/>
      </c>
      <c r="G624" t="str">
        <f>IF(OR('B - PROJETOS E PROGRAMAS'!D627="SIM",'B - PROJETOS E PROGRAMAS'!D627="S"),"S",IF(OR('B - PROJETOS E PROGRAMAS'!D627="NÃO",'B - PROJETOS E PROGRAMAS'!D627="N"),"N",""))</f>
        <v/>
      </c>
      <c r="H624" t="str">
        <f>TEXT(IF('B - PROJETOS E PROGRAMAS'!A627="","",'B - PROJETOS E PROGRAMAS'!AB627),"0,00")</f>
        <v/>
      </c>
      <c r="I624" t="str">
        <f>TEXT(IF('B - PROJETOS E PROGRAMAS'!A627="","",'B - PROJETOS E PROGRAMAS'!AC627),"0,00")</f>
        <v/>
      </c>
      <c r="J624" t="str">
        <f>TEXT(IF('B - PROJETOS E PROGRAMAS'!A627="","",'B - PROJETOS E PROGRAMAS'!AD627),"0,00")</f>
        <v/>
      </c>
      <c r="K624" t="str">
        <f>TEXT(IF('B - PROJETOS E PROGRAMAS'!A627="","",'B - PROJETOS E PROGRAMAS'!AE627),"0,00")</f>
        <v/>
      </c>
    </row>
    <row r="625" spans="1:11">
      <c r="A625" t="str">
        <f>IF(D625="","",IF('A - IDENTIFICAÇÃO'!$C$7="","",'A - IDENTIFICAÇÃO'!$C$7))</f>
        <v/>
      </c>
      <c r="B625" t="str">
        <f>IF(D625="","",IF('A - IDENTIFICAÇÃO'!$P$15="","",'A - IDENTIFICAÇÃO'!$P$15))</f>
        <v/>
      </c>
      <c r="C625" t="str">
        <f>IF(D625="","",TEXT(IF('A - IDENTIFICAÇÃO'!$C$2="","",'A - IDENTIFICAÇÃO'!$C$2),"0000"))</f>
        <v/>
      </c>
      <c r="D625" t="str">
        <f>IF('B - PROJETOS E PROGRAMAS'!A628="","",'B - PROJETOS E PROGRAMAS'!A628)</f>
        <v/>
      </c>
      <c r="E625" t="str">
        <f>TEXT(IF('B - PROJETOS E PROGRAMAS'!B628="","",'B - PROJETOS E PROGRAMAS'!B628),"DD/MM/AAAA")</f>
        <v/>
      </c>
      <c r="F625" t="str">
        <f>TEXT(IF('B - PROJETOS E PROGRAMAS'!C628="","",'B - PROJETOS E PROGRAMAS'!C628),"DD/MM/AAAA")</f>
        <v/>
      </c>
      <c r="G625" t="str">
        <f>IF(OR('B - PROJETOS E PROGRAMAS'!D628="SIM",'B - PROJETOS E PROGRAMAS'!D628="S"),"S",IF(OR('B - PROJETOS E PROGRAMAS'!D628="NÃO",'B - PROJETOS E PROGRAMAS'!D628="N"),"N",""))</f>
        <v/>
      </c>
      <c r="H625" t="str">
        <f>TEXT(IF('B - PROJETOS E PROGRAMAS'!A628="","",'B - PROJETOS E PROGRAMAS'!AB628),"0,00")</f>
        <v/>
      </c>
      <c r="I625" t="str">
        <f>TEXT(IF('B - PROJETOS E PROGRAMAS'!A628="","",'B - PROJETOS E PROGRAMAS'!AC628),"0,00")</f>
        <v/>
      </c>
      <c r="J625" t="str">
        <f>TEXT(IF('B - PROJETOS E PROGRAMAS'!A628="","",'B - PROJETOS E PROGRAMAS'!AD628),"0,00")</f>
        <v/>
      </c>
      <c r="K625" t="str">
        <f>TEXT(IF('B - PROJETOS E PROGRAMAS'!A628="","",'B - PROJETOS E PROGRAMAS'!AE628),"0,00")</f>
        <v/>
      </c>
    </row>
    <row r="626" spans="1:11">
      <c r="A626" t="str">
        <f>IF(D626="","",IF('A - IDENTIFICAÇÃO'!$C$7="","",'A - IDENTIFICAÇÃO'!$C$7))</f>
        <v/>
      </c>
      <c r="B626" t="str">
        <f>IF(D626="","",IF('A - IDENTIFICAÇÃO'!$P$15="","",'A - IDENTIFICAÇÃO'!$P$15))</f>
        <v/>
      </c>
      <c r="C626" t="str">
        <f>IF(D626="","",TEXT(IF('A - IDENTIFICAÇÃO'!$C$2="","",'A - IDENTIFICAÇÃO'!$C$2),"0000"))</f>
        <v/>
      </c>
      <c r="D626" t="str">
        <f>IF('B - PROJETOS E PROGRAMAS'!A629="","",'B - PROJETOS E PROGRAMAS'!A629)</f>
        <v/>
      </c>
      <c r="E626" t="str">
        <f>TEXT(IF('B - PROJETOS E PROGRAMAS'!B629="","",'B - PROJETOS E PROGRAMAS'!B629),"DD/MM/AAAA")</f>
        <v/>
      </c>
      <c r="F626" t="str">
        <f>TEXT(IF('B - PROJETOS E PROGRAMAS'!C629="","",'B - PROJETOS E PROGRAMAS'!C629),"DD/MM/AAAA")</f>
        <v/>
      </c>
      <c r="G626" t="str">
        <f>IF(OR('B - PROJETOS E PROGRAMAS'!D629="SIM",'B - PROJETOS E PROGRAMAS'!D629="S"),"S",IF(OR('B - PROJETOS E PROGRAMAS'!D629="NÃO",'B - PROJETOS E PROGRAMAS'!D629="N"),"N",""))</f>
        <v/>
      </c>
      <c r="H626" t="str">
        <f>TEXT(IF('B - PROJETOS E PROGRAMAS'!A629="","",'B - PROJETOS E PROGRAMAS'!AB629),"0,00")</f>
        <v/>
      </c>
      <c r="I626" t="str">
        <f>TEXT(IF('B - PROJETOS E PROGRAMAS'!A629="","",'B - PROJETOS E PROGRAMAS'!AC629),"0,00")</f>
        <v/>
      </c>
      <c r="J626" t="str">
        <f>TEXT(IF('B - PROJETOS E PROGRAMAS'!A629="","",'B - PROJETOS E PROGRAMAS'!AD629),"0,00")</f>
        <v/>
      </c>
      <c r="K626" t="str">
        <f>TEXT(IF('B - PROJETOS E PROGRAMAS'!A629="","",'B - PROJETOS E PROGRAMAS'!AE629),"0,00")</f>
        <v/>
      </c>
    </row>
    <row r="627" spans="1:11">
      <c r="A627" t="str">
        <f>IF(D627="","",IF('A - IDENTIFICAÇÃO'!$C$7="","",'A - IDENTIFICAÇÃO'!$C$7))</f>
        <v/>
      </c>
      <c r="B627" t="str">
        <f>IF(D627="","",IF('A - IDENTIFICAÇÃO'!$P$15="","",'A - IDENTIFICAÇÃO'!$P$15))</f>
        <v/>
      </c>
      <c r="C627" t="str">
        <f>IF(D627="","",TEXT(IF('A - IDENTIFICAÇÃO'!$C$2="","",'A - IDENTIFICAÇÃO'!$C$2),"0000"))</f>
        <v/>
      </c>
      <c r="D627" t="str">
        <f>IF('B - PROJETOS E PROGRAMAS'!A630="","",'B - PROJETOS E PROGRAMAS'!A630)</f>
        <v/>
      </c>
      <c r="E627" t="str">
        <f>TEXT(IF('B - PROJETOS E PROGRAMAS'!B630="","",'B - PROJETOS E PROGRAMAS'!B630),"DD/MM/AAAA")</f>
        <v/>
      </c>
      <c r="F627" t="str">
        <f>TEXT(IF('B - PROJETOS E PROGRAMAS'!C630="","",'B - PROJETOS E PROGRAMAS'!C630),"DD/MM/AAAA")</f>
        <v/>
      </c>
      <c r="G627" t="str">
        <f>IF(OR('B - PROJETOS E PROGRAMAS'!D630="SIM",'B - PROJETOS E PROGRAMAS'!D630="S"),"S",IF(OR('B - PROJETOS E PROGRAMAS'!D630="NÃO",'B - PROJETOS E PROGRAMAS'!D630="N"),"N",""))</f>
        <v/>
      </c>
      <c r="H627" t="str">
        <f>TEXT(IF('B - PROJETOS E PROGRAMAS'!A630="","",'B - PROJETOS E PROGRAMAS'!AB630),"0,00")</f>
        <v/>
      </c>
      <c r="I627" t="str">
        <f>TEXT(IF('B - PROJETOS E PROGRAMAS'!A630="","",'B - PROJETOS E PROGRAMAS'!AC630),"0,00")</f>
        <v/>
      </c>
      <c r="J627" t="str">
        <f>TEXT(IF('B - PROJETOS E PROGRAMAS'!A630="","",'B - PROJETOS E PROGRAMAS'!AD630),"0,00")</f>
        <v/>
      </c>
      <c r="K627" t="str">
        <f>TEXT(IF('B - PROJETOS E PROGRAMAS'!A630="","",'B - PROJETOS E PROGRAMAS'!AE630),"0,00")</f>
        <v/>
      </c>
    </row>
    <row r="628" spans="1:11">
      <c r="A628" t="str">
        <f>IF(D628="","",IF('A - IDENTIFICAÇÃO'!$C$7="","",'A - IDENTIFICAÇÃO'!$C$7))</f>
        <v/>
      </c>
      <c r="B628" t="str">
        <f>IF(D628="","",IF('A - IDENTIFICAÇÃO'!$P$15="","",'A - IDENTIFICAÇÃO'!$P$15))</f>
        <v/>
      </c>
      <c r="C628" t="str">
        <f>IF(D628="","",TEXT(IF('A - IDENTIFICAÇÃO'!$C$2="","",'A - IDENTIFICAÇÃO'!$C$2),"0000"))</f>
        <v/>
      </c>
      <c r="D628" t="str">
        <f>IF('B - PROJETOS E PROGRAMAS'!A631="","",'B - PROJETOS E PROGRAMAS'!A631)</f>
        <v/>
      </c>
      <c r="E628" t="str">
        <f>TEXT(IF('B - PROJETOS E PROGRAMAS'!B631="","",'B - PROJETOS E PROGRAMAS'!B631),"DD/MM/AAAA")</f>
        <v/>
      </c>
      <c r="F628" t="str">
        <f>TEXT(IF('B - PROJETOS E PROGRAMAS'!C631="","",'B - PROJETOS E PROGRAMAS'!C631),"DD/MM/AAAA")</f>
        <v/>
      </c>
      <c r="G628" t="str">
        <f>IF(OR('B - PROJETOS E PROGRAMAS'!D631="SIM",'B - PROJETOS E PROGRAMAS'!D631="S"),"S",IF(OR('B - PROJETOS E PROGRAMAS'!D631="NÃO",'B - PROJETOS E PROGRAMAS'!D631="N"),"N",""))</f>
        <v/>
      </c>
      <c r="H628" t="str">
        <f>TEXT(IF('B - PROJETOS E PROGRAMAS'!A631="","",'B - PROJETOS E PROGRAMAS'!AB631),"0,00")</f>
        <v/>
      </c>
      <c r="I628" t="str">
        <f>TEXT(IF('B - PROJETOS E PROGRAMAS'!A631="","",'B - PROJETOS E PROGRAMAS'!AC631),"0,00")</f>
        <v/>
      </c>
      <c r="J628" t="str">
        <f>TEXT(IF('B - PROJETOS E PROGRAMAS'!A631="","",'B - PROJETOS E PROGRAMAS'!AD631),"0,00")</f>
        <v/>
      </c>
      <c r="K628" t="str">
        <f>TEXT(IF('B - PROJETOS E PROGRAMAS'!A631="","",'B - PROJETOS E PROGRAMAS'!AE631),"0,00")</f>
        <v/>
      </c>
    </row>
    <row r="629" spans="1:11">
      <c r="A629" t="str">
        <f>IF(D629="","",IF('A - IDENTIFICAÇÃO'!$C$7="","",'A - IDENTIFICAÇÃO'!$C$7))</f>
        <v/>
      </c>
      <c r="B629" t="str">
        <f>IF(D629="","",IF('A - IDENTIFICAÇÃO'!$P$15="","",'A - IDENTIFICAÇÃO'!$P$15))</f>
        <v/>
      </c>
      <c r="C629" t="str">
        <f>IF(D629="","",TEXT(IF('A - IDENTIFICAÇÃO'!$C$2="","",'A - IDENTIFICAÇÃO'!$C$2),"0000"))</f>
        <v/>
      </c>
      <c r="D629" t="str">
        <f>IF('B - PROJETOS E PROGRAMAS'!A632="","",'B - PROJETOS E PROGRAMAS'!A632)</f>
        <v/>
      </c>
      <c r="E629" t="str">
        <f>TEXT(IF('B - PROJETOS E PROGRAMAS'!B632="","",'B - PROJETOS E PROGRAMAS'!B632),"DD/MM/AAAA")</f>
        <v/>
      </c>
      <c r="F629" t="str">
        <f>TEXT(IF('B - PROJETOS E PROGRAMAS'!C632="","",'B - PROJETOS E PROGRAMAS'!C632),"DD/MM/AAAA")</f>
        <v/>
      </c>
      <c r="G629" t="str">
        <f>IF(OR('B - PROJETOS E PROGRAMAS'!D632="SIM",'B - PROJETOS E PROGRAMAS'!D632="S"),"S",IF(OR('B - PROJETOS E PROGRAMAS'!D632="NÃO",'B - PROJETOS E PROGRAMAS'!D632="N"),"N",""))</f>
        <v/>
      </c>
      <c r="H629" t="str">
        <f>TEXT(IF('B - PROJETOS E PROGRAMAS'!A632="","",'B - PROJETOS E PROGRAMAS'!AB632),"0,00")</f>
        <v/>
      </c>
      <c r="I629" t="str">
        <f>TEXT(IF('B - PROJETOS E PROGRAMAS'!A632="","",'B - PROJETOS E PROGRAMAS'!AC632),"0,00")</f>
        <v/>
      </c>
      <c r="J629" t="str">
        <f>TEXT(IF('B - PROJETOS E PROGRAMAS'!A632="","",'B - PROJETOS E PROGRAMAS'!AD632),"0,00")</f>
        <v/>
      </c>
      <c r="K629" t="str">
        <f>TEXT(IF('B - PROJETOS E PROGRAMAS'!A632="","",'B - PROJETOS E PROGRAMAS'!AE632),"0,00")</f>
        <v/>
      </c>
    </row>
    <row r="630" spans="1:11">
      <c r="A630" t="str">
        <f>IF(D630="","",IF('A - IDENTIFICAÇÃO'!$C$7="","",'A - IDENTIFICAÇÃO'!$C$7))</f>
        <v/>
      </c>
      <c r="B630" t="str">
        <f>IF(D630="","",IF('A - IDENTIFICAÇÃO'!$P$15="","",'A - IDENTIFICAÇÃO'!$P$15))</f>
        <v/>
      </c>
      <c r="C630" t="str">
        <f>IF(D630="","",TEXT(IF('A - IDENTIFICAÇÃO'!$C$2="","",'A - IDENTIFICAÇÃO'!$C$2),"0000"))</f>
        <v/>
      </c>
      <c r="D630" t="str">
        <f>IF('B - PROJETOS E PROGRAMAS'!A633="","",'B - PROJETOS E PROGRAMAS'!A633)</f>
        <v/>
      </c>
      <c r="E630" t="str">
        <f>TEXT(IF('B - PROJETOS E PROGRAMAS'!B633="","",'B - PROJETOS E PROGRAMAS'!B633),"DD/MM/AAAA")</f>
        <v/>
      </c>
      <c r="F630" t="str">
        <f>TEXT(IF('B - PROJETOS E PROGRAMAS'!C633="","",'B - PROJETOS E PROGRAMAS'!C633),"DD/MM/AAAA")</f>
        <v/>
      </c>
      <c r="G630" t="str">
        <f>IF(OR('B - PROJETOS E PROGRAMAS'!D633="SIM",'B - PROJETOS E PROGRAMAS'!D633="S"),"S",IF(OR('B - PROJETOS E PROGRAMAS'!D633="NÃO",'B - PROJETOS E PROGRAMAS'!D633="N"),"N",""))</f>
        <v/>
      </c>
      <c r="H630" t="str">
        <f>TEXT(IF('B - PROJETOS E PROGRAMAS'!A633="","",'B - PROJETOS E PROGRAMAS'!AB633),"0,00")</f>
        <v/>
      </c>
      <c r="I630" t="str">
        <f>TEXT(IF('B - PROJETOS E PROGRAMAS'!A633="","",'B - PROJETOS E PROGRAMAS'!AC633),"0,00")</f>
        <v/>
      </c>
      <c r="J630" t="str">
        <f>TEXT(IF('B - PROJETOS E PROGRAMAS'!A633="","",'B - PROJETOS E PROGRAMAS'!AD633),"0,00")</f>
        <v/>
      </c>
      <c r="K630" t="str">
        <f>TEXT(IF('B - PROJETOS E PROGRAMAS'!A633="","",'B - PROJETOS E PROGRAMAS'!AE633),"0,00")</f>
        <v/>
      </c>
    </row>
    <row r="631" spans="1:11">
      <c r="A631" t="str">
        <f>IF(D631="","",IF('A - IDENTIFICAÇÃO'!$C$7="","",'A - IDENTIFICAÇÃO'!$C$7))</f>
        <v/>
      </c>
      <c r="B631" t="str">
        <f>IF(D631="","",IF('A - IDENTIFICAÇÃO'!$P$15="","",'A - IDENTIFICAÇÃO'!$P$15))</f>
        <v/>
      </c>
      <c r="C631" t="str">
        <f>IF(D631="","",TEXT(IF('A - IDENTIFICAÇÃO'!$C$2="","",'A - IDENTIFICAÇÃO'!$C$2),"0000"))</f>
        <v/>
      </c>
      <c r="D631" t="str">
        <f>IF('B - PROJETOS E PROGRAMAS'!A634="","",'B - PROJETOS E PROGRAMAS'!A634)</f>
        <v/>
      </c>
      <c r="E631" t="str">
        <f>TEXT(IF('B - PROJETOS E PROGRAMAS'!B634="","",'B - PROJETOS E PROGRAMAS'!B634),"DD/MM/AAAA")</f>
        <v/>
      </c>
      <c r="F631" t="str">
        <f>TEXT(IF('B - PROJETOS E PROGRAMAS'!C634="","",'B - PROJETOS E PROGRAMAS'!C634),"DD/MM/AAAA")</f>
        <v/>
      </c>
      <c r="G631" t="str">
        <f>IF(OR('B - PROJETOS E PROGRAMAS'!D634="SIM",'B - PROJETOS E PROGRAMAS'!D634="S"),"S",IF(OR('B - PROJETOS E PROGRAMAS'!D634="NÃO",'B - PROJETOS E PROGRAMAS'!D634="N"),"N",""))</f>
        <v/>
      </c>
      <c r="H631" t="str">
        <f>TEXT(IF('B - PROJETOS E PROGRAMAS'!A634="","",'B - PROJETOS E PROGRAMAS'!AB634),"0,00")</f>
        <v/>
      </c>
      <c r="I631" t="str">
        <f>TEXT(IF('B - PROJETOS E PROGRAMAS'!A634="","",'B - PROJETOS E PROGRAMAS'!AC634),"0,00")</f>
        <v/>
      </c>
      <c r="J631" t="str">
        <f>TEXT(IF('B - PROJETOS E PROGRAMAS'!A634="","",'B - PROJETOS E PROGRAMAS'!AD634),"0,00")</f>
        <v/>
      </c>
      <c r="K631" t="str">
        <f>TEXT(IF('B - PROJETOS E PROGRAMAS'!A634="","",'B - PROJETOS E PROGRAMAS'!AE634),"0,00")</f>
        <v/>
      </c>
    </row>
    <row r="632" spans="1:11">
      <c r="A632" t="str">
        <f>IF(D632="","",IF('A - IDENTIFICAÇÃO'!$C$7="","",'A - IDENTIFICAÇÃO'!$C$7))</f>
        <v/>
      </c>
      <c r="B632" t="str">
        <f>IF(D632="","",IF('A - IDENTIFICAÇÃO'!$P$15="","",'A - IDENTIFICAÇÃO'!$P$15))</f>
        <v/>
      </c>
      <c r="C632" t="str">
        <f>IF(D632="","",TEXT(IF('A - IDENTIFICAÇÃO'!$C$2="","",'A - IDENTIFICAÇÃO'!$C$2),"0000"))</f>
        <v/>
      </c>
      <c r="D632" t="str">
        <f>IF('B - PROJETOS E PROGRAMAS'!A635="","",'B - PROJETOS E PROGRAMAS'!A635)</f>
        <v/>
      </c>
      <c r="E632" t="str">
        <f>TEXT(IF('B - PROJETOS E PROGRAMAS'!B635="","",'B - PROJETOS E PROGRAMAS'!B635),"DD/MM/AAAA")</f>
        <v/>
      </c>
      <c r="F632" t="str">
        <f>TEXT(IF('B - PROJETOS E PROGRAMAS'!C635="","",'B - PROJETOS E PROGRAMAS'!C635),"DD/MM/AAAA")</f>
        <v/>
      </c>
      <c r="G632" t="str">
        <f>IF(OR('B - PROJETOS E PROGRAMAS'!D635="SIM",'B - PROJETOS E PROGRAMAS'!D635="S"),"S",IF(OR('B - PROJETOS E PROGRAMAS'!D635="NÃO",'B - PROJETOS E PROGRAMAS'!D635="N"),"N",""))</f>
        <v/>
      </c>
      <c r="H632" t="str">
        <f>TEXT(IF('B - PROJETOS E PROGRAMAS'!A635="","",'B - PROJETOS E PROGRAMAS'!AB635),"0,00")</f>
        <v/>
      </c>
      <c r="I632" t="str">
        <f>TEXT(IF('B - PROJETOS E PROGRAMAS'!A635="","",'B - PROJETOS E PROGRAMAS'!AC635),"0,00")</f>
        <v/>
      </c>
      <c r="J632" t="str">
        <f>TEXT(IF('B - PROJETOS E PROGRAMAS'!A635="","",'B - PROJETOS E PROGRAMAS'!AD635),"0,00")</f>
        <v/>
      </c>
      <c r="K632" t="str">
        <f>TEXT(IF('B - PROJETOS E PROGRAMAS'!A635="","",'B - PROJETOS E PROGRAMAS'!AE635),"0,00")</f>
        <v/>
      </c>
    </row>
    <row r="633" spans="1:11">
      <c r="A633" t="str">
        <f>IF(D633="","",IF('A - IDENTIFICAÇÃO'!$C$7="","",'A - IDENTIFICAÇÃO'!$C$7))</f>
        <v/>
      </c>
      <c r="B633" t="str">
        <f>IF(D633="","",IF('A - IDENTIFICAÇÃO'!$P$15="","",'A - IDENTIFICAÇÃO'!$P$15))</f>
        <v/>
      </c>
      <c r="C633" t="str">
        <f>IF(D633="","",TEXT(IF('A - IDENTIFICAÇÃO'!$C$2="","",'A - IDENTIFICAÇÃO'!$C$2),"0000"))</f>
        <v/>
      </c>
      <c r="D633" t="str">
        <f>IF('B - PROJETOS E PROGRAMAS'!A636="","",'B - PROJETOS E PROGRAMAS'!A636)</f>
        <v/>
      </c>
      <c r="E633" t="str">
        <f>TEXT(IF('B - PROJETOS E PROGRAMAS'!B636="","",'B - PROJETOS E PROGRAMAS'!B636),"DD/MM/AAAA")</f>
        <v/>
      </c>
      <c r="F633" t="str">
        <f>TEXT(IF('B - PROJETOS E PROGRAMAS'!C636="","",'B - PROJETOS E PROGRAMAS'!C636),"DD/MM/AAAA")</f>
        <v/>
      </c>
      <c r="G633" t="str">
        <f>IF(OR('B - PROJETOS E PROGRAMAS'!D636="SIM",'B - PROJETOS E PROGRAMAS'!D636="S"),"S",IF(OR('B - PROJETOS E PROGRAMAS'!D636="NÃO",'B - PROJETOS E PROGRAMAS'!D636="N"),"N",""))</f>
        <v/>
      </c>
      <c r="H633" t="str">
        <f>TEXT(IF('B - PROJETOS E PROGRAMAS'!A636="","",'B - PROJETOS E PROGRAMAS'!AB636),"0,00")</f>
        <v/>
      </c>
      <c r="I633" t="str">
        <f>TEXT(IF('B - PROJETOS E PROGRAMAS'!A636="","",'B - PROJETOS E PROGRAMAS'!AC636),"0,00")</f>
        <v/>
      </c>
      <c r="J633" t="str">
        <f>TEXT(IF('B - PROJETOS E PROGRAMAS'!A636="","",'B - PROJETOS E PROGRAMAS'!AD636),"0,00")</f>
        <v/>
      </c>
      <c r="K633" t="str">
        <f>TEXT(IF('B - PROJETOS E PROGRAMAS'!A636="","",'B - PROJETOS E PROGRAMAS'!AE636),"0,00")</f>
        <v/>
      </c>
    </row>
    <row r="634" spans="1:11">
      <c r="A634" t="str">
        <f>IF(D634="","",IF('A - IDENTIFICAÇÃO'!$C$7="","",'A - IDENTIFICAÇÃO'!$C$7))</f>
        <v/>
      </c>
      <c r="B634" t="str">
        <f>IF(D634="","",IF('A - IDENTIFICAÇÃO'!$P$15="","",'A - IDENTIFICAÇÃO'!$P$15))</f>
        <v/>
      </c>
      <c r="C634" t="str">
        <f>IF(D634="","",TEXT(IF('A - IDENTIFICAÇÃO'!$C$2="","",'A - IDENTIFICAÇÃO'!$C$2),"0000"))</f>
        <v/>
      </c>
      <c r="D634" t="str">
        <f>IF('B - PROJETOS E PROGRAMAS'!A637="","",'B - PROJETOS E PROGRAMAS'!A637)</f>
        <v/>
      </c>
      <c r="E634" t="str">
        <f>TEXT(IF('B - PROJETOS E PROGRAMAS'!B637="","",'B - PROJETOS E PROGRAMAS'!B637),"DD/MM/AAAA")</f>
        <v/>
      </c>
      <c r="F634" t="str">
        <f>TEXT(IF('B - PROJETOS E PROGRAMAS'!C637="","",'B - PROJETOS E PROGRAMAS'!C637),"DD/MM/AAAA")</f>
        <v/>
      </c>
      <c r="G634" t="str">
        <f>IF(OR('B - PROJETOS E PROGRAMAS'!D637="SIM",'B - PROJETOS E PROGRAMAS'!D637="S"),"S",IF(OR('B - PROJETOS E PROGRAMAS'!D637="NÃO",'B - PROJETOS E PROGRAMAS'!D637="N"),"N",""))</f>
        <v/>
      </c>
      <c r="H634" t="str">
        <f>TEXT(IF('B - PROJETOS E PROGRAMAS'!A637="","",'B - PROJETOS E PROGRAMAS'!AB637),"0,00")</f>
        <v/>
      </c>
      <c r="I634" t="str">
        <f>TEXT(IF('B - PROJETOS E PROGRAMAS'!A637="","",'B - PROJETOS E PROGRAMAS'!AC637),"0,00")</f>
        <v/>
      </c>
      <c r="J634" t="str">
        <f>TEXT(IF('B - PROJETOS E PROGRAMAS'!A637="","",'B - PROJETOS E PROGRAMAS'!AD637),"0,00")</f>
        <v/>
      </c>
      <c r="K634" t="str">
        <f>TEXT(IF('B - PROJETOS E PROGRAMAS'!A637="","",'B - PROJETOS E PROGRAMAS'!AE637),"0,00")</f>
        <v/>
      </c>
    </row>
    <row r="635" spans="1:11">
      <c r="A635" t="str">
        <f>IF(D635="","",IF('A - IDENTIFICAÇÃO'!$C$7="","",'A - IDENTIFICAÇÃO'!$C$7))</f>
        <v/>
      </c>
      <c r="B635" t="str">
        <f>IF(D635="","",IF('A - IDENTIFICAÇÃO'!$P$15="","",'A - IDENTIFICAÇÃO'!$P$15))</f>
        <v/>
      </c>
      <c r="C635" t="str">
        <f>IF(D635="","",TEXT(IF('A - IDENTIFICAÇÃO'!$C$2="","",'A - IDENTIFICAÇÃO'!$C$2),"0000"))</f>
        <v/>
      </c>
      <c r="D635" t="str">
        <f>IF('B - PROJETOS E PROGRAMAS'!A638="","",'B - PROJETOS E PROGRAMAS'!A638)</f>
        <v/>
      </c>
      <c r="E635" t="str">
        <f>TEXT(IF('B - PROJETOS E PROGRAMAS'!B638="","",'B - PROJETOS E PROGRAMAS'!B638),"DD/MM/AAAA")</f>
        <v/>
      </c>
      <c r="F635" t="str">
        <f>TEXT(IF('B - PROJETOS E PROGRAMAS'!C638="","",'B - PROJETOS E PROGRAMAS'!C638),"DD/MM/AAAA")</f>
        <v/>
      </c>
      <c r="G635" t="str">
        <f>IF(OR('B - PROJETOS E PROGRAMAS'!D638="SIM",'B - PROJETOS E PROGRAMAS'!D638="S"),"S",IF(OR('B - PROJETOS E PROGRAMAS'!D638="NÃO",'B - PROJETOS E PROGRAMAS'!D638="N"),"N",""))</f>
        <v/>
      </c>
      <c r="H635" t="str">
        <f>TEXT(IF('B - PROJETOS E PROGRAMAS'!A638="","",'B - PROJETOS E PROGRAMAS'!AB638),"0,00")</f>
        <v/>
      </c>
      <c r="I635" t="str">
        <f>TEXT(IF('B - PROJETOS E PROGRAMAS'!A638="","",'B - PROJETOS E PROGRAMAS'!AC638),"0,00")</f>
        <v/>
      </c>
      <c r="J635" t="str">
        <f>TEXT(IF('B - PROJETOS E PROGRAMAS'!A638="","",'B - PROJETOS E PROGRAMAS'!AD638),"0,00")</f>
        <v/>
      </c>
      <c r="K635" t="str">
        <f>TEXT(IF('B - PROJETOS E PROGRAMAS'!A638="","",'B - PROJETOS E PROGRAMAS'!AE638),"0,00")</f>
        <v/>
      </c>
    </row>
    <row r="636" spans="1:11">
      <c r="A636" t="str">
        <f>IF(D636="","",IF('A - IDENTIFICAÇÃO'!$C$7="","",'A - IDENTIFICAÇÃO'!$C$7))</f>
        <v/>
      </c>
      <c r="B636" t="str">
        <f>IF(D636="","",IF('A - IDENTIFICAÇÃO'!$P$15="","",'A - IDENTIFICAÇÃO'!$P$15))</f>
        <v/>
      </c>
      <c r="C636" t="str">
        <f>IF(D636="","",TEXT(IF('A - IDENTIFICAÇÃO'!$C$2="","",'A - IDENTIFICAÇÃO'!$C$2),"0000"))</f>
        <v/>
      </c>
      <c r="D636" t="str">
        <f>IF('B - PROJETOS E PROGRAMAS'!A639="","",'B - PROJETOS E PROGRAMAS'!A639)</f>
        <v/>
      </c>
      <c r="E636" t="str">
        <f>TEXT(IF('B - PROJETOS E PROGRAMAS'!B639="","",'B - PROJETOS E PROGRAMAS'!B639),"DD/MM/AAAA")</f>
        <v/>
      </c>
      <c r="F636" t="str">
        <f>TEXT(IF('B - PROJETOS E PROGRAMAS'!C639="","",'B - PROJETOS E PROGRAMAS'!C639),"DD/MM/AAAA")</f>
        <v/>
      </c>
      <c r="G636" t="str">
        <f>IF(OR('B - PROJETOS E PROGRAMAS'!D639="SIM",'B - PROJETOS E PROGRAMAS'!D639="S"),"S",IF(OR('B - PROJETOS E PROGRAMAS'!D639="NÃO",'B - PROJETOS E PROGRAMAS'!D639="N"),"N",""))</f>
        <v/>
      </c>
      <c r="H636" t="str">
        <f>TEXT(IF('B - PROJETOS E PROGRAMAS'!A639="","",'B - PROJETOS E PROGRAMAS'!AB639),"0,00")</f>
        <v/>
      </c>
      <c r="I636" t="str">
        <f>TEXT(IF('B - PROJETOS E PROGRAMAS'!A639="","",'B - PROJETOS E PROGRAMAS'!AC639),"0,00")</f>
        <v/>
      </c>
      <c r="J636" t="str">
        <f>TEXT(IF('B - PROJETOS E PROGRAMAS'!A639="","",'B - PROJETOS E PROGRAMAS'!AD639),"0,00")</f>
        <v/>
      </c>
      <c r="K636" t="str">
        <f>TEXT(IF('B - PROJETOS E PROGRAMAS'!A639="","",'B - PROJETOS E PROGRAMAS'!AE639),"0,00")</f>
        <v/>
      </c>
    </row>
    <row r="637" spans="1:11">
      <c r="A637" t="str">
        <f>IF(D637="","",IF('A - IDENTIFICAÇÃO'!$C$7="","",'A - IDENTIFICAÇÃO'!$C$7))</f>
        <v/>
      </c>
      <c r="B637" t="str">
        <f>IF(D637="","",IF('A - IDENTIFICAÇÃO'!$P$15="","",'A - IDENTIFICAÇÃO'!$P$15))</f>
        <v/>
      </c>
      <c r="C637" t="str">
        <f>IF(D637="","",TEXT(IF('A - IDENTIFICAÇÃO'!$C$2="","",'A - IDENTIFICAÇÃO'!$C$2),"0000"))</f>
        <v/>
      </c>
      <c r="D637" t="str">
        <f>IF('B - PROJETOS E PROGRAMAS'!A640="","",'B - PROJETOS E PROGRAMAS'!A640)</f>
        <v/>
      </c>
      <c r="E637" t="str">
        <f>TEXT(IF('B - PROJETOS E PROGRAMAS'!B640="","",'B - PROJETOS E PROGRAMAS'!B640),"DD/MM/AAAA")</f>
        <v/>
      </c>
      <c r="F637" t="str">
        <f>TEXT(IF('B - PROJETOS E PROGRAMAS'!C640="","",'B - PROJETOS E PROGRAMAS'!C640),"DD/MM/AAAA")</f>
        <v/>
      </c>
      <c r="G637" t="str">
        <f>IF(OR('B - PROJETOS E PROGRAMAS'!D640="SIM",'B - PROJETOS E PROGRAMAS'!D640="S"),"S",IF(OR('B - PROJETOS E PROGRAMAS'!D640="NÃO",'B - PROJETOS E PROGRAMAS'!D640="N"),"N",""))</f>
        <v/>
      </c>
      <c r="H637" t="str">
        <f>TEXT(IF('B - PROJETOS E PROGRAMAS'!A640="","",'B - PROJETOS E PROGRAMAS'!AB640),"0,00")</f>
        <v/>
      </c>
      <c r="I637" t="str">
        <f>TEXT(IF('B - PROJETOS E PROGRAMAS'!A640="","",'B - PROJETOS E PROGRAMAS'!AC640),"0,00")</f>
        <v/>
      </c>
      <c r="J637" t="str">
        <f>TEXT(IF('B - PROJETOS E PROGRAMAS'!A640="","",'B - PROJETOS E PROGRAMAS'!AD640),"0,00")</f>
        <v/>
      </c>
      <c r="K637" t="str">
        <f>TEXT(IF('B - PROJETOS E PROGRAMAS'!A640="","",'B - PROJETOS E PROGRAMAS'!AE640),"0,00")</f>
        <v/>
      </c>
    </row>
    <row r="638" spans="1:11">
      <c r="A638" t="str">
        <f>IF(D638="","",IF('A - IDENTIFICAÇÃO'!$C$7="","",'A - IDENTIFICAÇÃO'!$C$7))</f>
        <v/>
      </c>
      <c r="B638" t="str">
        <f>IF(D638="","",IF('A - IDENTIFICAÇÃO'!$P$15="","",'A - IDENTIFICAÇÃO'!$P$15))</f>
        <v/>
      </c>
      <c r="C638" t="str">
        <f>IF(D638="","",TEXT(IF('A - IDENTIFICAÇÃO'!$C$2="","",'A - IDENTIFICAÇÃO'!$C$2),"0000"))</f>
        <v/>
      </c>
      <c r="D638" t="str">
        <f>IF('B - PROJETOS E PROGRAMAS'!A641="","",'B - PROJETOS E PROGRAMAS'!A641)</f>
        <v/>
      </c>
      <c r="E638" t="str">
        <f>TEXT(IF('B - PROJETOS E PROGRAMAS'!B641="","",'B - PROJETOS E PROGRAMAS'!B641),"DD/MM/AAAA")</f>
        <v/>
      </c>
      <c r="F638" t="str">
        <f>TEXT(IF('B - PROJETOS E PROGRAMAS'!C641="","",'B - PROJETOS E PROGRAMAS'!C641),"DD/MM/AAAA")</f>
        <v/>
      </c>
      <c r="G638" t="str">
        <f>IF(OR('B - PROJETOS E PROGRAMAS'!D641="SIM",'B - PROJETOS E PROGRAMAS'!D641="S"),"S",IF(OR('B - PROJETOS E PROGRAMAS'!D641="NÃO",'B - PROJETOS E PROGRAMAS'!D641="N"),"N",""))</f>
        <v/>
      </c>
      <c r="H638" t="str">
        <f>TEXT(IF('B - PROJETOS E PROGRAMAS'!A641="","",'B - PROJETOS E PROGRAMAS'!AB641),"0,00")</f>
        <v/>
      </c>
      <c r="I638" t="str">
        <f>TEXT(IF('B - PROJETOS E PROGRAMAS'!A641="","",'B - PROJETOS E PROGRAMAS'!AC641),"0,00")</f>
        <v/>
      </c>
      <c r="J638" t="str">
        <f>TEXT(IF('B - PROJETOS E PROGRAMAS'!A641="","",'B - PROJETOS E PROGRAMAS'!AD641),"0,00")</f>
        <v/>
      </c>
      <c r="K638" t="str">
        <f>TEXT(IF('B - PROJETOS E PROGRAMAS'!A641="","",'B - PROJETOS E PROGRAMAS'!AE641),"0,00")</f>
        <v/>
      </c>
    </row>
    <row r="639" spans="1:11">
      <c r="A639" t="str">
        <f>IF(D639="","",IF('A - IDENTIFICAÇÃO'!$C$7="","",'A - IDENTIFICAÇÃO'!$C$7))</f>
        <v/>
      </c>
      <c r="B639" t="str">
        <f>IF(D639="","",IF('A - IDENTIFICAÇÃO'!$P$15="","",'A - IDENTIFICAÇÃO'!$P$15))</f>
        <v/>
      </c>
      <c r="C639" t="str">
        <f>IF(D639="","",TEXT(IF('A - IDENTIFICAÇÃO'!$C$2="","",'A - IDENTIFICAÇÃO'!$C$2),"0000"))</f>
        <v/>
      </c>
      <c r="D639" t="str">
        <f>IF('B - PROJETOS E PROGRAMAS'!A642="","",'B - PROJETOS E PROGRAMAS'!A642)</f>
        <v/>
      </c>
      <c r="E639" t="str">
        <f>TEXT(IF('B - PROJETOS E PROGRAMAS'!B642="","",'B - PROJETOS E PROGRAMAS'!B642),"DD/MM/AAAA")</f>
        <v/>
      </c>
      <c r="F639" t="str">
        <f>TEXT(IF('B - PROJETOS E PROGRAMAS'!C642="","",'B - PROJETOS E PROGRAMAS'!C642),"DD/MM/AAAA")</f>
        <v/>
      </c>
      <c r="G639" t="str">
        <f>IF(OR('B - PROJETOS E PROGRAMAS'!D642="SIM",'B - PROJETOS E PROGRAMAS'!D642="S"),"S",IF(OR('B - PROJETOS E PROGRAMAS'!D642="NÃO",'B - PROJETOS E PROGRAMAS'!D642="N"),"N",""))</f>
        <v/>
      </c>
      <c r="H639" t="str">
        <f>TEXT(IF('B - PROJETOS E PROGRAMAS'!A642="","",'B - PROJETOS E PROGRAMAS'!AB642),"0,00")</f>
        <v/>
      </c>
      <c r="I639" t="str">
        <f>TEXT(IF('B - PROJETOS E PROGRAMAS'!A642="","",'B - PROJETOS E PROGRAMAS'!AC642),"0,00")</f>
        <v/>
      </c>
      <c r="J639" t="str">
        <f>TEXT(IF('B - PROJETOS E PROGRAMAS'!A642="","",'B - PROJETOS E PROGRAMAS'!AD642),"0,00")</f>
        <v/>
      </c>
      <c r="K639" t="str">
        <f>TEXT(IF('B - PROJETOS E PROGRAMAS'!A642="","",'B - PROJETOS E PROGRAMAS'!AE642),"0,00")</f>
        <v/>
      </c>
    </row>
    <row r="640" spans="1:11">
      <c r="A640" t="str">
        <f>IF(D640="","",IF('A - IDENTIFICAÇÃO'!$C$7="","",'A - IDENTIFICAÇÃO'!$C$7))</f>
        <v/>
      </c>
      <c r="B640" t="str">
        <f>IF(D640="","",IF('A - IDENTIFICAÇÃO'!$P$15="","",'A - IDENTIFICAÇÃO'!$P$15))</f>
        <v/>
      </c>
      <c r="C640" t="str">
        <f>IF(D640="","",TEXT(IF('A - IDENTIFICAÇÃO'!$C$2="","",'A - IDENTIFICAÇÃO'!$C$2),"0000"))</f>
        <v/>
      </c>
      <c r="D640" t="str">
        <f>IF('B - PROJETOS E PROGRAMAS'!A643="","",'B - PROJETOS E PROGRAMAS'!A643)</f>
        <v/>
      </c>
      <c r="E640" t="str">
        <f>TEXT(IF('B - PROJETOS E PROGRAMAS'!B643="","",'B - PROJETOS E PROGRAMAS'!B643),"DD/MM/AAAA")</f>
        <v/>
      </c>
      <c r="F640" t="str">
        <f>TEXT(IF('B - PROJETOS E PROGRAMAS'!C643="","",'B - PROJETOS E PROGRAMAS'!C643),"DD/MM/AAAA")</f>
        <v/>
      </c>
      <c r="G640" t="str">
        <f>IF(OR('B - PROJETOS E PROGRAMAS'!D643="SIM",'B - PROJETOS E PROGRAMAS'!D643="S"),"S",IF(OR('B - PROJETOS E PROGRAMAS'!D643="NÃO",'B - PROJETOS E PROGRAMAS'!D643="N"),"N",""))</f>
        <v/>
      </c>
      <c r="H640" t="str">
        <f>TEXT(IF('B - PROJETOS E PROGRAMAS'!A643="","",'B - PROJETOS E PROGRAMAS'!AB643),"0,00")</f>
        <v/>
      </c>
      <c r="I640" t="str">
        <f>TEXT(IF('B - PROJETOS E PROGRAMAS'!A643="","",'B - PROJETOS E PROGRAMAS'!AC643),"0,00")</f>
        <v/>
      </c>
      <c r="J640" t="str">
        <f>TEXT(IF('B - PROJETOS E PROGRAMAS'!A643="","",'B - PROJETOS E PROGRAMAS'!AD643),"0,00")</f>
        <v/>
      </c>
      <c r="K640" t="str">
        <f>TEXT(IF('B - PROJETOS E PROGRAMAS'!A643="","",'B - PROJETOS E PROGRAMAS'!AE643),"0,00")</f>
        <v/>
      </c>
    </row>
    <row r="641" spans="1:11">
      <c r="A641" t="str">
        <f>IF(D641="","",IF('A - IDENTIFICAÇÃO'!$C$7="","",'A - IDENTIFICAÇÃO'!$C$7))</f>
        <v/>
      </c>
      <c r="B641" t="str">
        <f>IF(D641="","",IF('A - IDENTIFICAÇÃO'!$P$15="","",'A - IDENTIFICAÇÃO'!$P$15))</f>
        <v/>
      </c>
      <c r="C641" t="str">
        <f>IF(D641="","",TEXT(IF('A - IDENTIFICAÇÃO'!$C$2="","",'A - IDENTIFICAÇÃO'!$C$2),"0000"))</f>
        <v/>
      </c>
      <c r="D641" t="str">
        <f>IF('B - PROJETOS E PROGRAMAS'!A644="","",'B - PROJETOS E PROGRAMAS'!A644)</f>
        <v/>
      </c>
      <c r="E641" t="str">
        <f>TEXT(IF('B - PROJETOS E PROGRAMAS'!B644="","",'B - PROJETOS E PROGRAMAS'!B644),"DD/MM/AAAA")</f>
        <v/>
      </c>
      <c r="F641" t="str">
        <f>TEXT(IF('B - PROJETOS E PROGRAMAS'!C644="","",'B - PROJETOS E PROGRAMAS'!C644),"DD/MM/AAAA")</f>
        <v/>
      </c>
      <c r="G641" t="str">
        <f>IF(OR('B - PROJETOS E PROGRAMAS'!D644="SIM",'B - PROJETOS E PROGRAMAS'!D644="S"),"S",IF(OR('B - PROJETOS E PROGRAMAS'!D644="NÃO",'B - PROJETOS E PROGRAMAS'!D644="N"),"N",""))</f>
        <v/>
      </c>
      <c r="H641" t="str">
        <f>TEXT(IF('B - PROJETOS E PROGRAMAS'!A644="","",'B - PROJETOS E PROGRAMAS'!AB644),"0,00")</f>
        <v/>
      </c>
      <c r="I641" t="str">
        <f>TEXT(IF('B - PROJETOS E PROGRAMAS'!A644="","",'B - PROJETOS E PROGRAMAS'!AC644),"0,00")</f>
        <v/>
      </c>
      <c r="J641" t="str">
        <f>TEXT(IF('B - PROJETOS E PROGRAMAS'!A644="","",'B - PROJETOS E PROGRAMAS'!AD644),"0,00")</f>
        <v/>
      </c>
      <c r="K641" t="str">
        <f>TEXT(IF('B - PROJETOS E PROGRAMAS'!A644="","",'B - PROJETOS E PROGRAMAS'!AE644),"0,00")</f>
        <v/>
      </c>
    </row>
    <row r="642" spans="1:11">
      <c r="A642" t="str">
        <f>IF(D642="","",IF('A - IDENTIFICAÇÃO'!$C$7="","",'A - IDENTIFICAÇÃO'!$C$7))</f>
        <v/>
      </c>
      <c r="B642" t="str">
        <f>IF(D642="","",IF('A - IDENTIFICAÇÃO'!$P$15="","",'A - IDENTIFICAÇÃO'!$P$15))</f>
        <v/>
      </c>
      <c r="C642" t="str">
        <f>IF(D642="","",TEXT(IF('A - IDENTIFICAÇÃO'!$C$2="","",'A - IDENTIFICAÇÃO'!$C$2),"0000"))</f>
        <v/>
      </c>
      <c r="D642" t="str">
        <f>IF('B - PROJETOS E PROGRAMAS'!A645="","",'B - PROJETOS E PROGRAMAS'!A645)</f>
        <v/>
      </c>
      <c r="E642" t="str">
        <f>TEXT(IF('B - PROJETOS E PROGRAMAS'!B645="","",'B - PROJETOS E PROGRAMAS'!B645),"DD/MM/AAAA")</f>
        <v/>
      </c>
      <c r="F642" t="str">
        <f>TEXT(IF('B - PROJETOS E PROGRAMAS'!C645="","",'B - PROJETOS E PROGRAMAS'!C645),"DD/MM/AAAA")</f>
        <v/>
      </c>
      <c r="G642" t="str">
        <f>IF(OR('B - PROJETOS E PROGRAMAS'!D645="SIM",'B - PROJETOS E PROGRAMAS'!D645="S"),"S",IF(OR('B - PROJETOS E PROGRAMAS'!D645="NÃO",'B - PROJETOS E PROGRAMAS'!D645="N"),"N",""))</f>
        <v/>
      </c>
      <c r="H642" t="str">
        <f>TEXT(IF('B - PROJETOS E PROGRAMAS'!A645="","",'B - PROJETOS E PROGRAMAS'!AB645),"0,00")</f>
        <v/>
      </c>
      <c r="I642" t="str">
        <f>TEXT(IF('B - PROJETOS E PROGRAMAS'!A645="","",'B - PROJETOS E PROGRAMAS'!AC645),"0,00")</f>
        <v/>
      </c>
      <c r="J642" t="str">
        <f>TEXT(IF('B - PROJETOS E PROGRAMAS'!A645="","",'B - PROJETOS E PROGRAMAS'!AD645),"0,00")</f>
        <v/>
      </c>
      <c r="K642" t="str">
        <f>TEXT(IF('B - PROJETOS E PROGRAMAS'!A645="","",'B - PROJETOS E PROGRAMAS'!AE645),"0,00")</f>
        <v/>
      </c>
    </row>
    <row r="643" spans="1:11">
      <c r="A643" t="str">
        <f>IF(D643="","",IF('A - IDENTIFICAÇÃO'!$C$7="","",'A - IDENTIFICAÇÃO'!$C$7))</f>
        <v/>
      </c>
      <c r="B643" t="str">
        <f>IF(D643="","",IF('A - IDENTIFICAÇÃO'!$P$15="","",'A - IDENTIFICAÇÃO'!$P$15))</f>
        <v/>
      </c>
      <c r="C643" t="str">
        <f>IF(D643="","",TEXT(IF('A - IDENTIFICAÇÃO'!$C$2="","",'A - IDENTIFICAÇÃO'!$C$2),"0000"))</f>
        <v/>
      </c>
      <c r="D643" t="str">
        <f>IF('B - PROJETOS E PROGRAMAS'!A646="","",'B - PROJETOS E PROGRAMAS'!A646)</f>
        <v/>
      </c>
      <c r="E643" t="str">
        <f>TEXT(IF('B - PROJETOS E PROGRAMAS'!B646="","",'B - PROJETOS E PROGRAMAS'!B646),"DD/MM/AAAA")</f>
        <v/>
      </c>
      <c r="F643" t="str">
        <f>TEXT(IF('B - PROJETOS E PROGRAMAS'!C646="","",'B - PROJETOS E PROGRAMAS'!C646),"DD/MM/AAAA")</f>
        <v/>
      </c>
      <c r="G643" t="str">
        <f>IF(OR('B - PROJETOS E PROGRAMAS'!D646="SIM",'B - PROJETOS E PROGRAMAS'!D646="S"),"S",IF(OR('B - PROJETOS E PROGRAMAS'!D646="NÃO",'B - PROJETOS E PROGRAMAS'!D646="N"),"N",""))</f>
        <v/>
      </c>
      <c r="H643" t="str">
        <f>TEXT(IF('B - PROJETOS E PROGRAMAS'!A646="","",'B - PROJETOS E PROGRAMAS'!AB646),"0,00")</f>
        <v/>
      </c>
      <c r="I643" t="str">
        <f>TEXT(IF('B - PROJETOS E PROGRAMAS'!A646="","",'B - PROJETOS E PROGRAMAS'!AC646),"0,00")</f>
        <v/>
      </c>
      <c r="J643" t="str">
        <f>TEXT(IF('B - PROJETOS E PROGRAMAS'!A646="","",'B - PROJETOS E PROGRAMAS'!AD646),"0,00")</f>
        <v/>
      </c>
      <c r="K643" t="str">
        <f>TEXT(IF('B - PROJETOS E PROGRAMAS'!A646="","",'B - PROJETOS E PROGRAMAS'!AE646),"0,00")</f>
        <v/>
      </c>
    </row>
    <row r="644" spans="1:11">
      <c r="A644" t="str">
        <f>IF(D644="","",IF('A - IDENTIFICAÇÃO'!$C$7="","",'A - IDENTIFICAÇÃO'!$C$7))</f>
        <v/>
      </c>
      <c r="B644" t="str">
        <f>IF(D644="","",IF('A - IDENTIFICAÇÃO'!$P$15="","",'A - IDENTIFICAÇÃO'!$P$15))</f>
        <v/>
      </c>
      <c r="C644" t="str">
        <f>IF(D644="","",TEXT(IF('A - IDENTIFICAÇÃO'!$C$2="","",'A - IDENTIFICAÇÃO'!$C$2),"0000"))</f>
        <v/>
      </c>
      <c r="D644" t="str">
        <f>IF('B - PROJETOS E PROGRAMAS'!A647="","",'B - PROJETOS E PROGRAMAS'!A647)</f>
        <v/>
      </c>
      <c r="E644" t="str">
        <f>TEXT(IF('B - PROJETOS E PROGRAMAS'!B647="","",'B - PROJETOS E PROGRAMAS'!B647),"DD/MM/AAAA")</f>
        <v/>
      </c>
      <c r="F644" t="str">
        <f>TEXT(IF('B - PROJETOS E PROGRAMAS'!C647="","",'B - PROJETOS E PROGRAMAS'!C647),"DD/MM/AAAA")</f>
        <v/>
      </c>
      <c r="G644" t="str">
        <f>IF(OR('B - PROJETOS E PROGRAMAS'!D647="SIM",'B - PROJETOS E PROGRAMAS'!D647="S"),"S",IF(OR('B - PROJETOS E PROGRAMAS'!D647="NÃO",'B - PROJETOS E PROGRAMAS'!D647="N"),"N",""))</f>
        <v/>
      </c>
      <c r="H644" t="str">
        <f>TEXT(IF('B - PROJETOS E PROGRAMAS'!A647="","",'B - PROJETOS E PROGRAMAS'!AB647),"0,00")</f>
        <v/>
      </c>
      <c r="I644" t="str">
        <f>TEXT(IF('B - PROJETOS E PROGRAMAS'!A647="","",'B - PROJETOS E PROGRAMAS'!AC647),"0,00")</f>
        <v/>
      </c>
      <c r="J644" t="str">
        <f>TEXT(IF('B - PROJETOS E PROGRAMAS'!A647="","",'B - PROJETOS E PROGRAMAS'!AD647),"0,00")</f>
        <v/>
      </c>
      <c r="K644" t="str">
        <f>TEXT(IF('B - PROJETOS E PROGRAMAS'!A647="","",'B - PROJETOS E PROGRAMAS'!AE647),"0,00")</f>
        <v/>
      </c>
    </row>
    <row r="645" spans="1:11">
      <c r="A645" t="str">
        <f>IF(D645="","",IF('A - IDENTIFICAÇÃO'!$C$7="","",'A - IDENTIFICAÇÃO'!$C$7))</f>
        <v/>
      </c>
      <c r="B645" t="str">
        <f>IF(D645="","",IF('A - IDENTIFICAÇÃO'!$P$15="","",'A - IDENTIFICAÇÃO'!$P$15))</f>
        <v/>
      </c>
      <c r="C645" t="str">
        <f>IF(D645="","",TEXT(IF('A - IDENTIFICAÇÃO'!$C$2="","",'A - IDENTIFICAÇÃO'!$C$2),"0000"))</f>
        <v/>
      </c>
      <c r="D645" t="str">
        <f>IF('B - PROJETOS E PROGRAMAS'!A648="","",'B - PROJETOS E PROGRAMAS'!A648)</f>
        <v/>
      </c>
      <c r="E645" t="str">
        <f>TEXT(IF('B - PROJETOS E PROGRAMAS'!B648="","",'B - PROJETOS E PROGRAMAS'!B648),"DD/MM/AAAA")</f>
        <v/>
      </c>
      <c r="F645" t="str">
        <f>TEXT(IF('B - PROJETOS E PROGRAMAS'!C648="","",'B - PROJETOS E PROGRAMAS'!C648),"DD/MM/AAAA")</f>
        <v/>
      </c>
      <c r="G645" t="str">
        <f>IF(OR('B - PROJETOS E PROGRAMAS'!D648="SIM",'B - PROJETOS E PROGRAMAS'!D648="S"),"S",IF(OR('B - PROJETOS E PROGRAMAS'!D648="NÃO",'B - PROJETOS E PROGRAMAS'!D648="N"),"N",""))</f>
        <v/>
      </c>
      <c r="H645" t="str">
        <f>TEXT(IF('B - PROJETOS E PROGRAMAS'!A648="","",'B - PROJETOS E PROGRAMAS'!AB648),"0,00")</f>
        <v/>
      </c>
      <c r="I645" t="str">
        <f>TEXT(IF('B - PROJETOS E PROGRAMAS'!A648="","",'B - PROJETOS E PROGRAMAS'!AC648),"0,00")</f>
        <v/>
      </c>
      <c r="J645" t="str">
        <f>TEXT(IF('B - PROJETOS E PROGRAMAS'!A648="","",'B - PROJETOS E PROGRAMAS'!AD648),"0,00")</f>
        <v/>
      </c>
      <c r="K645" t="str">
        <f>TEXT(IF('B - PROJETOS E PROGRAMAS'!A648="","",'B - PROJETOS E PROGRAMAS'!AE648),"0,00")</f>
        <v/>
      </c>
    </row>
    <row r="646" spans="1:11">
      <c r="A646" t="str">
        <f>IF(D646="","",IF('A - IDENTIFICAÇÃO'!$C$7="","",'A - IDENTIFICAÇÃO'!$C$7))</f>
        <v/>
      </c>
      <c r="B646" t="str">
        <f>IF(D646="","",IF('A - IDENTIFICAÇÃO'!$P$15="","",'A - IDENTIFICAÇÃO'!$P$15))</f>
        <v/>
      </c>
      <c r="C646" t="str">
        <f>IF(D646="","",TEXT(IF('A - IDENTIFICAÇÃO'!$C$2="","",'A - IDENTIFICAÇÃO'!$C$2),"0000"))</f>
        <v/>
      </c>
      <c r="D646" t="str">
        <f>IF('B - PROJETOS E PROGRAMAS'!A649="","",'B - PROJETOS E PROGRAMAS'!A649)</f>
        <v/>
      </c>
      <c r="E646" t="str">
        <f>TEXT(IF('B - PROJETOS E PROGRAMAS'!B649="","",'B - PROJETOS E PROGRAMAS'!B649),"DD/MM/AAAA")</f>
        <v/>
      </c>
      <c r="F646" t="str">
        <f>TEXT(IF('B - PROJETOS E PROGRAMAS'!C649="","",'B - PROJETOS E PROGRAMAS'!C649),"DD/MM/AAAA")</f>
        <v/>
      </c>
      <c r="G646" t="str">
        <f>IF(OR('B - PROJETOS E PROGRAMAS'!D649="SIM",'B - PROJETOS E PROGRAMAS'!D649="S"),"S",IF(OR('B - PROJETOS E PROGRAMAS'!D649="NÃO",'B - PROJETOS E PROGRAMAS'!D649="N"),"N",""))</f>
        <v/>
      </c>
      <c r="H646" t="str">
        <f>TEXT(IF('B - PROJETOS E PROGRAMAS'!A649="","",'B - PROJETOS E PROGRAMAS'!AB649),"0,00")</f>
        <v/>
      </c>
      <c r="I646" t="str">
        <f>TEXT(IF('B - PROJETOS E PROGRAMAS'!A649="","",'B - PROJETOS E PROGRAMAS'!AC649),"0,00")</f>
        <v/>
      </c>
      <c r="J646" t="str">
        <f>TEXT(IF('B - PROJETOS E PROGRAMAS'!A649="","",'B - PROJETOS E PROGRAMAS'!AD649),"0,00")</f>
        <v/>
      </c>
      <c r="K646" t="str">
        <f>TEXT(IF('B - PROJETOS E PROGRAMAS'!A649="","",'B - PROJETOS E PROGRAMAS'!AE649),"0,00")</f>
        <v/>
      </c>
    </row>
    <row r="647" spans="1:11">
      <c r="A647" t="str">
        <f>IF(D647="","",IF('A - IDENTIFICAÇÃO'!$C$7="","",'A - IDENTIFICAÇÃO'!$C$7))</f>
        <v/>
      </c>
      <c r="B647" t="str">
        <f>IF(D647="","",IF('A - IDENTIFICAÇÃO'!$P$15="","",'A - IDENTIFICAÇÃO'!$P$15))</f>
        <v/>
      </c>
      <c r="C647" t="str">
        <f>IF(D647="","",TEXT(IF('A - IDENTIFICAÇÃO'!$C$2="","",'A - IDENTIFICAÇÃO'!$C$2),"0000"))</f>
        <v/>
      </c>
      <c r="D647" t="str">
        <f>IF('B - PROJETOS E PROGRAMAS'!A650="","",'B - PROJETOS E PROGRAMAS'!A650)</f>
        <v/>
      </c>
      <c r="E647" t="str">
        <f>TEXT(IF('B - PROJETOS E PROGRAMAS'!B650="","",'B - PROJETOS E PROGRAMAS'!B650),"DD/MM/AAAA")</f>
        <v/>
      </c>
      <c r="F647" t="str">
        <f>TEXT(IF('B - PROJETOS E PROGRAMAS'!C650="","",'B - PROJETOS E PROGRAMAS'!C650),"DD/MM/AAAA")</f>
        <v/>
      </c>
      <c r="G647" t="str">
        <f>IF(OR('B - PROJETOS E PROGRAMAS'!D650="SIM",'B - PROJETOS E PROGRAMAS'!D650="S"),"S",IF(OR('B - PROJETOS E PROGRAMAS'!D650="NÃO",'B - PROJETOS E PROGRAMAS'!D650="N"),"N",""))</f>
        <v/>
      </c>
      <c r="H647" t="str">
        <f>TEXT(IF('B - PROJETOS E PROGRAMAS'!A650="","",'B - PROJETOS E PROGRAMAS'!AB650),"0,00")</f>
        <v/>
      </c>
      <c r="I647" t="str">
        <f>TEXT(IF('B - PROJETOS E PROGRAMAS'!A650="","",'B - PROJETOS E PROGRAMAS'!AC650),"0,00")</f>
        <v/>
      </c>
      <c r="J647" t="str">
        <f>TEXT(IF('B - PROJETOS E PROGRAMAS'!A650="","",'B - PROJETOS E PROGRAMAS'!AD650),"0,00")</f>
        <v/>
      </c>
      <c r="K647" t="str">
        <f>TEXT(IF('B - PROJETOS E PROGRAMAS'!A650="","",'B - PROJETOS E PROGRAMAS'!AE650),"0,00")</f>
        <v/>
      </c>
    </row>
    <row r="648" spans="1:11">
      <c r="A648" t="str">
        <f>IF(D648="","",IF('A - IDENTIFICAÇÃO'!$C$7="","",'A - IDENTIFICAÇÃO'!$C$7))</f>
        <v/>
      </c>
      <c r="B648" t="str">
        <f>IF(D648="","",IF('A - IDENTIFICAÇÃO'!$P$15="","",'A - IDENTIFICAÇÃO'!$P$15))</f>
        <v/>
      </c>
      <c r="C648" t="str">
        <f>IF(D648="","",TEXT(IF('A - IDENTIFICAÇÃO'!$C$2="","",'A - IDENTIFICAÇÃO'!$C$2),"0000"))</f>
        <v/>
      </c>
      <c r="D648" t="str">
        <f>IF('B - PROJETOS E PROGRAMAS'!A651="","",'B - PROJETOS E PROGRAMAS'!A651)</f>
        <v/>
      </c>
      <c r="E648" t="str">
        <f>TEXT(IF('B - PROJETOS E PROGRAMAS'!B651="","",'B - PROJETOS E PROGRAMAS'!B651),"DD/MM/AAAA")</f>
        <v/>
      </c>
      <c r="F648" t="str">
        <f>TEXT(IF('B - PROJETOS E PROGRAMAS'!C651="","",'B - PROJETOS E PROGRAMAS'!C651),"DD/MM/AAAA")</f>
        <v/>
      </c>
      <c r="G648" t="str">
        <f>IF(OR('B - PROJETOS E PROGRAMAS'!D651="SIM",'B - PROJETOS E PROGRAMAS'!D651="S"),"S",IF(OR('B - PROJETOS E PROGRAMAS'!D651="NÃO",'B - PROJETOS E PROGRAMAS'!D651="N"),"N",""))</f>
        <v/>
      </c>
      <c r="H648" t="str">
        <f>TEXT(IF('B - PROJETOS E PROGRAMAS'!A651="","",'B - PROJETOS E PROGRAMAS'!AB651),"0,00")</f>
        <v/>
      </c>
      <c r="I648" t="str">
        <f>TEXT(IF('B - PROJETOS E PROGRAMAS'!A651="","",'B - PROJETOS E PROGRAMAS'!AC651),"0,00")</f>
        <v/>
      </c>
      <c r="J648" t="str">
        <f>TEXT(IF('B - PROJETOS E PROGRAMAS'!A651="","",'B - PROJETOS E PROGRAMAS'!AD651),"0,00")</f>
        <v/>
      </c>
      <c r="K648" t="str">
        <f>TEXT(IF('B - PROJETOS E PROGRAMAS'!A651="","",'B - PROJETOS E PROGRAMAS'!AE651),"0,00")</f>
        <v/>
      </c>
    </row>
    <row r="649" spans="1:11">
      <c r="A649" t="str">
        <f>IF(D649="","",IF('A - IDENTIFICAÇÃO'!$C$7="","",'A - IDENTIFICAÇÃO'!$C$7))</f>
        <v/>
      </c>
      <c r="B649" t="str">
        <f>IF(D649="","",IF('A - IDENTIFICAÇÃO'!$P$15="","",'A - IDENTIFICAÇÃO'!$P$15))</f>
        <v/>
      </c>
      <c r="C649" t="str">
        <f>IF(D649="","",TEXT(IF('A - IDENTIFICAÇÃO'!$C$2="","",'A - IDENTIFICAÇÃO'!$C$2),"0000"))</f>
        <v/>
      </c>
      <c r="D649" t="str">
        <f>IF('B - PROJETOS E PROGRAMAS'!A652="","",'B - PROJETOS E PROGRAMAS'!A652)</f>
        <v/>
      </c>
      <c r="E649" t="str">
        <f>TEXT(IF('B - PROJETOS E PROGRAMAS'!B652="","",'B - PROJETOS E PROGRAMAS'!B652),"DD/MM/AAAA")</f>
        <v/>
      </c>
      <c r="F649" t="str">
        <f>TEXT(IF('B - PROJETOS E PROGRAMAS'!C652="","",'B - PROJETOS E PROGRAMAS'!C652),"DD/MM/AAAA")</f>
        <v/>
      </c>
      <c r="G649" t="str">
        <f>IF(OR('B - PROJETOS E PROGRAMAS'!D652="SIM",'B - PROJETOS E PROGRAMAS'!D652="S"),"S",IF(OR('B - PROJETOS E PROGRAMAS'!D652="NÃO",'B - PROJETOS E PROGRAMAS'!D652="N"),"N",""))</f>
        <v/>
      </c>
      <c r="H649" t="str">
        <f>TEXT(IF('B - PROJETOS E PROGRAMAS'!A652="","",'B - PROJETOS E PROGRAMAS'!AB652),"0,00")</f>
        <v/>
      </c>
      <c r="I649" t="str">
        <f>TEXT(IF('B - PROJETOS E PROGRAMAS'!A652="","",'B - PROJETOS E PROGRAMAS'!AC652),"0,00")</f>
        <v/>
      </c>
      <c r="J649" t="str">
        <f>TEXT(IF('B - PROJETOS E PROGRAMAS'!A652="","",'B - PROJETOS E PROGRAMAS'!AD652),"0,00")</f>
        <v/>
      </c>
      <c r="K649" t="str">
        <f>TEXT(IF('B - PROJETOS E PROGRAMAS'!A652="","",'B - PROJETOS E PROGRAMAS'!AE652),"0,00")</f>
        <v/>
      </c>
    </row>
    <row r="650" spans="1:11">
      <c r="A650" t="str">
        <f>IF(D650="","",IF('A - IDENTIFICAÇÃO'!$C$7="","",'A - IDENTIFICAÇÃO'!$C$7))</f>
        <v/>
      </c>
      <c r="B650" t="str">
        <f>IF(D650="","",IF('A - IDENTIFICAÇÃO'!$P$15="","",'A - IDENTIFICAÇÃO'!$P$15))</f>
        <v/>
      </c>
      <c r="C650" t="str">
        <f>IF(D650="","",TEXT(IF('A - IDENTIFICAÇÃO'!$C$2="","",'A - IDENTIFICAÇÃO'!$C$2),"0000"))</f>
        <v/>
      </c>
      <c r="D650" t="str">
        <f>IF('B - PROJETOS E PROGRAMAS'!A653="","",'B - PROJETOS E PROGRAMAS'!A653)</f>
        <v/>
      </c>
      <c r="E650" t="str">
        <f>TEXT(IF('B - PROJETOS E PROGRAMAS'!B653="","",'B - PROJETOS E PROGRAMAS'!B653),"DD/MM/AAAA")</f>
        <v/>
      </c>
      <c r="F650" t="str">
        <f>TEXT(IF('B - PROJETOS E PROGRAMAS'!C653="","",'B - PROJETOS E PROGRAMAS'!C653),"DD/MM/AAAA")</f>
        <v/>
      </c>
      <c r="G650" t="str">
        <f>IF(OR('B - PROJETOS E PROGRAMAS'!D653="SIM",'B - PROJETOS E PROGRAMAS'!D653="S"),"S",IF(OR('B - PROJETOS E PROGRAMAS'!D653="NÃO",'B - PROJETOS E PROGRAMAS'!D653="N"),"N",""))</f>
        <v/>
      </c>
      <c r="H650" t="str">
        <f>TEXT(IF('B - PROJETOS E PROGRAMAS'!A653="","",'B - PROJETOS E PROGRAMAS'!AB653),"0,00")</f>
        <v/>
      </c>
      <c r="I650" t="str">
        <f>TEXT(IF('B - PROJETOS E PROGRAMAS'!A653="","",'B - PROJETOS E PROGRAMAS'!AC653),"0,00")</f>
        <v/>
      </c>
      <c r="J650" t="str">
        <f>TEXT(IF('B - PROJETOS E PROGRAMAS'!A653="","",'B - PROJETOS E PROGRAMAS'!AD653),"0,00")</f>
        <v/>
      </c>
      <c r="K650" t="str">
        <f>TEXT(IF('B - PROJETOS E PROGRAMAS'!A653="","",'B - PROJETOS E PROGRAMAS'!AE653),"0,00")</f>
        <v/>
      </c>
    </row>
    <row r="651" spans="1:11">
      <c r="A651" t="str">
        <f>IF(D651="","",IF('A - IDENTIFICAÇÃO'!$C$7="","",'A - IDENTIFICAÇÃO'!$C$7))</f>
        <v/>
      </c>
      <c r="B651" t="str">
        <f>IF(D651="","",IF('A - IDENTIFICAÇÃO'!$P$15="","",'A - IDENTIFICAÇÃO'!$P$15))</f>
        <v/>
      </c>
      <c r="C651" t="str">
        <f>IF(D651="","",TEXT(IF('A - IDENTIFICAÇÃO'!$C$2="","",'A - IDENTIFICAÇÃO'!$C$2),"0000"))</f>
        <v/>
      </c>
      <c r="D651" t="str">
        <f>IF('B - PROJETOS E PROGRAMAS'!A654="","",'B - PROJETOS E PROGRAMAS'!A654)</f>
        <v/>
      </c>
      <c r="E651" t="str">
        <f>TEXT(IF('B - PROJETOS E PROGRAMAS'!B654="","",'B - PROJETOS E PROGRAMAS'!B654),"DD/MM/AAAA")</f>
        <v/>
      </c>
      <c r="F651" t="str">
        <f>TEXT(IF('B - PROJETOS E PROGRAMAS'!C654="","",'B - PROJETOS E PROGRAMAS'!C654),"DD/MM/AAAA")</f>
        <v/>
      </c>
      <c r="G651" t="str">
        <f>IF(OR('B - PROJETOS E PROGRAMAS'!D654="SIM",'B - PROJETOS E PROGRAMAS'!D654="S"),"S",IF(OR('B - PROJETOS E PROGRAMAS'!D654="NÃO",'B - PROJETOS E PROGRAMAS'!D654="N"),"N",""))</f>
        <v/>
      </c>
      <c r="H651" t="str">
        <f>TEXT(IF('B - PROJETOS E PROGRAMAS'!A654="","",'B - PROJETOS E PROGRAMAS'!AB654),"0,00")</f>
        <v/>
      </c>
      <c r="I651" t="str">
        <f>TEXT(IF('B - PROJETOS E PROGRAMAS'!A654="","",'B - PROJETOS E PROGRAMAS'!AC654),"0,00")</f>
        <v/>
      </c>
      <c r="J651" t="str">
        <f>TEXT(IF('B - PROJETOS E PROGRAMAS'!A654="","",'B - PROJETOS E PROGRAMAS'!AD654),"0,00")</f>
        <v/>
      </c>
      <c r="K651" t="str">
        <f>TEXT(IF('B - PROJETOS E PROGRAMAS'!A654="","",'B - PROJETOS E PROGRAMAS'!AE654),"0,00")</f>
        <v/>
      </c>
    </row>
    <row r="652" spans="1:11">
      <c r="A652" t="str">
        <f>IF(D652="","",IF('A - IDENTIFICAÇÃO'!$C$7="","",'A - IDENTIFICAÇÃO'!$C$7))</f>
        <v/>
      </c>
      <c r="B652" t="str">
        <f>IF(D652="","",IF('A - IDENTIFICAÇÃO'!$P$15="","",'A - IDENTIFICAÇÃO'!$P$15))</f>
        <v/>
      </c>
      <c r="C652" t="str">
        <f>IF(D652="","",TEXT(IF('A - IDENTIFICAÇÃO'!$C$2="","",'A - IDENTIFICAÇÃO'!$C$2),"0000"))</f>
        <v/>
      </c>
      <c r="D652" t="str">
        <f>IF('B - PROJETOS E PROGRAMAS'!A655="","",'B - PROJETOS E PROGRAMAS'!A655)</f>
        <v/>
      </c>
      <c r="E652" t="str">
        <f>TEXT(IF('B - PROJETOS E PROGRAMAS'!B655="","",'B - PROJETOS E PROGRAMAS'!B655),"DD/MM/AAAA")</f>
        <v/>
      </c>
      <c r="F652" t="str">
        <f>TEXT(IF('B - PROJETOS E PROGRAMAS'!C655="","",'B - PROJETOS E PROGRAMAS'!C655),"DD/MM/AAAA")</f>
        <v/>
      </c>
      <c r="G652" t="str">
        <f>IF(OR('B - PROJETOS E PROGRAMAS'!D655="SIM",'B - PROJETOS E PROGRAMAS'!D655="S"),"S",IF(OR('B - PROJETOS E PROGRAMAS'!D655="NÃO",'B - PROJETOS E PROGRAMAS'!D655="N"),"N",""))</f>
        <v/>
      </c>
      <c r="H652" t="str">
        <f>TEXT(IF('B - PROJETOS E PROGRAMAS'!A655="","",'B - PROJETOS E PROGRAMAS'!AB655),"0,00")</f>
        <v/>
      </c>
      <c r="I652" t="str">
        <f>TEXT(IF('B - PROJETOS E PROGRAMAS'!A655="","",'B - PROJETOS E PROGRAMAS'!AC655),"0,00")</f>
        <v/>
      </c>
      <c r="J652" t="str">
        <f>TEXT(IF('B - PROJETOS E PROGRAMAS'!A655="","",'B - PROJETOS E PROGRAMAS'!AD655),"0,00")</f>
        <v/>
      </c>
      <c r="K652" t="str">
        <f>TEXT(IF('B - PROJETOS E PROGRAMAS'!A655="","",'B - PROJETOS E PROGRAMAS'!AE655),"0,00")</f>
        <v/>
      </c>
    </row>
    <row r="653" spans="1:11">
      <c r="A653" t="str">
        <f>IF(D653="","",IF('A - IDENTIFICAÇÃO'!$C$7="","",'A - IDENTIFICAÇÃO'!$C$7))</f>
        <v/>
      </c>
      <c r="B653" t="str">
        <f>IF(D653="","",IF('A - IDENTIFICAÇÃO'!$P$15="","",'A - IDENTIFICAÇÃO'!$P$15))</f>
        <v/>
      </c>
      <c r="C653" t="str">
        <f>IF(D653="","",TEXT(IF('A - IDENTIFICAÇÃO'!$C$2="","",'A - IDENTIFICAÇÃO'!$C$2),"0000"))</f>
        <v/>
      </c>
      <c r="D653" t="str">
        <f>IF('B - PROJETOS E PROGRAMAS'!A656="","",'B - PROJETOS E PROGRAMAS'!A656)</f>
        <v/>
      </c>
      <c r="E653" t="str">
        <f>TEXT(IF('B - PROJETOS E PROGRAMAS'!B656="","",'B - PROJETOS E PROGRAMAS'!B656),"DD/MM/AAAA")</f>
        <v/>
      </c>
      <c r="F653" t="str">
        <f>TEXT(IF('B - PROJETOS E PROGRAMAS'!C656="","",'B - PROJETOS E PROGRAMAS'!C656),"DD/MM/AAAA")</f>
        <v/>
      </c>
      <c r="G653" t="str">
        <f>IF(OR('B - PROJETOS E PROGRAMAS'!D656="SIM",'B - PROJETOS E PROGRAMAS'!D656="S"),"S",IF(OR('B - PROJETOS E PROGRAMAS'!D656="NÃO",'B - PROJETOS E PROGRAMAS'!D656="N"),"N",""))</f>
        <v/>
      </c>
      <c r="H653" t="str">
        <f>TEXT(IF('B - PROJETOS E PROGRAMAS'!A656="","",'B - PROJETOS E PROGRAMAS'!AB656),"0,00")</f>
        <v/>
      </c>
      <c r="I653" t="str">
        <f>TEXT(IF('B - PROJETOS E PROGRAMAS'!A656="","",'B - PROJETOS E PROGRAMAS'!AC656),"0,00")</f>
        <v/>
      </c>
      <c r="J653" t="str">
        <f>TEXT(IF('B - PROJETOS E PROGRAMAS'!A656="","",'B - PROJETOS E PROGRAMAS'!AD656),"0,00")</f>
        <v/>
      </c>
      <c r="K653" t="str">
        <f>TEXT(IF('B - PROJETOS E PROGRAMAS'!A656="","",'B - PROJETOS E PROGRAMAS'!AE656),"0,00")</f>
        <v/>
      </c>
    </row>
    <row r="654" spans="1:11">
      <c r="A654" t="str">
        <f>IF(D654="","",IF('A - IDENTIFICAÇÃO'!$C$7="","",'A - IDENTIFICAÇÃO'!$C$7))</f>
        <v/>
      </c>
      <c r="B654" t="str">
        <f>IF(D654="","",IF('A - IDENTIFICAÇÃO'!$P$15="","",'A - IDENTIFICAÇÃO'!$P$15))</f>
        <v/>
      </c>
      <c r="C654" t="str">
        <f>IF(D654="","",TEXT(IF('A - IDENTIFICAÇÃO'!$C$2="","",'A - IDENTIFICAÇÃO'!$C$2),"0000"))</f>
        <v/>
      </c>
      <c r="D654" t="str">
        <f>IF('B - PROJETOS E PROGRAMAS'!A657="","",'B - PROJETOS E PROGRAMAS'!A657)</f>
        <v/>
      </c>
      <c r="E654" t="str">
        <f>TEXT(IF('B - PROJETOS E PROGRAMAS'!B657="","",'B - PROJETOS E PROGRAMAS'!B657),"DD/MM/AAAA")</f>
        <v/>
      </c>
      <c r="F654" t="str">
        <f>TEXT(IF('B - PROJETOS E PROGRAMAS'!C657="","",'B - PROJETOS E PROGRAMAS'!C657),"DD/MM/AAAA")</f>
        <v/>
      </c>
      <c r="G654" t="str">
        <f>IF(OR('B - PROJETOS E PROGRAMAS'!D657="SIM",'B - PROJETOS E PROGRAMAS'!D657="S"),"S",IF(OR('B - PROJETOS E PROGRAMAS'!D657="NÃO",'B - PROJETOS E PROGRAMAS'!D657="N"),"N",""))</f>
        <v/>
      </c>
      <c r="H654" t="str">
        <f>TEXT(IF('B - PROJETOS E PROGRAMAS'!A657="","",'B - PROJETOS E PROGRAMAS'!AB657),"0,00")</f>
        <v/>
      </c>
      <c r="I654" t="str">
        <f>TEXT(IF('B - PROJETOS E PROGRAMAS'!A657="","",'B - PROJETOS E PROGRAMAS'!AC657),"0,00")</f>
        <v/>
      </c>
      <c r="J654" t="str">
        <f>TEXT(IF('B - PROJETOS E PROGRAMAS'!A657="","",'B - PROJETOS E PROGRAMAS'!AD657),"0,00")</f>
        <v/>
      </c>
      <c r="K654" t="str">
        <f>TEXT(IF('B - PROJETOS E PROGRAMAS'!A657="","",'B - PROJETOS E PROGRAMAS'!AE657),"0,00")</f>
        <v/>
      </c>
    </row>
    <row r="655" spans="1:11">
      <c r="A655" t="str">
        <f>IF(D655="","",IF('A - IDENTIFICAÇÃO'!$C$7="","",'A - IDENTIFICAÇÃO'!$C$7))</f>
        <v/>
      </c>
      <c r="B655" t="str">
        <f>IF(D655="","",IF('A - IDENTIFICAÇÃO'!$P$15="","",'A - IDENTIFICAÇÃO'!$P$15))</f>
        <v/>
      </c>
      <c r="C655" t="str">
        <f>IF(D655="","",TEXT(IF('A - IDENTIFICAÇÃO'!$C$2="","",'A - IDENTIFICAÇÃO'!$C$2),"0000"))</f>
        <v/>
      </c>
      <c r="D655" t="str">
        <f>IF('B - PROJETOS E PROGRAMAS'!A658="","",'B - PROJETOS E PROGRAMAS'!A658)</f>
        <v/>
      </c>
      <c r="E655" t="str">
        <f>TEXT(IF('B - PROJETOS E PROGRAMAS'!B658="","",'B - PROJETOS E PROGRAMAS'!B658),"DD/MM/AAAA")</f>
        <v/>
      </c>
      <c r="F655" t="str">
        <f>TEXT(IF('B - PROJETOS E PROGRAMAS'!C658="","",'B - PROJETOS E PROGRAMAS'!C658),"DD/MM/AAAA")</f>
        <v/>
      </c>
      <c r="G655" t="str">
        <f>IF(OR('B - PROJETOS E PROGRAMAS'!D658="SIM",'B - PROJETOS E PROGRAMAS'!D658="S"),"S",IF(OR('B - PROJETOS E PROGRAMAS'!D658="NÃO",'B - PROJETOS E PROGRAMAS'!D658="N"),"N",""))</f>
        <v/>
      </c>
      <c r="H655" t="str">
        <f>TEXT(IF('B - PROJETOS E PROGRAMAS'!A658="","",'B - PROJETOS E PROGRAMAS'!AB658),"0,00")</f>
        <v/>
      </c>
      <c r="I655" t="str">
        <f>TEXT(IF('B - PROJETOS E PROGRAMAS'!A658="","",'B - PROJETOS E PROGRAMAS'!AC658),"0,00")</f>
        <v/>
      </c>
      <c r="J655" t="str">
        <f>TEXT(IF('B - PROJETOS E PROGRAMAS'!A658="","",'B - PROJETOS E PROGRAMAS'!AD658),"0,00")</f>
        <v/>
      </c>
      <c r="K655" t="str">
        <f>TEXT(IF('B - PROJETOS E PROGRAMAS'!A658="","",'B - PROJETOS E PROGRAMAS'!AE658),"0,00")</f>
        <v/>
      </c>
    </row>
    <row r="656" spans="1:11">
      <c r="A656" t="str">
        <f>IF(D656="","",IF('A - IDENTIFICAÇÃO'!$C$7="","",'A - IDENTIFICAÇÃO'!$C$7))</f>
        <v/>
      </c>
      <c r="B656" t="str">
        <f>IF(D656="","",IF('A - IDENTIFICAÇÃO'!$P$15="","",'A - IDENTIFICAÇÃO'!$P$15))</f>
        <v/>
      </c>
      <c r="C656" t="str">
        <f>IF(D656="","",TEXT(IF('A - IDENTIFICAÇÃO'!$C$2="","",'A - IDENTIFICAÇÃO'!$C$2),"0000"))</f>
        <v/>
      </c>
      <c r="D656" t="str">
        <f>IF('B - PROJETOS E PROGRAMAS'!A659="","",'B - PROJETOS E PROGRAMAS'!A659)</f>
        <v/>
      </c>
      <c r="E656" t="str">
        <f>TEXT(IF('B - PROJETOS E PROGRAMAS'!B659="","",'B - PROJETOS E PROGRAMAS'!B659),"DD/MM/AAAA")</f>
        <v/>
      </c>
      <c r="F656" t="str">
        <f>TEXT(IF('B - PROJETOS E PROGRAMAS'!C659="","",'B - PROJETOS E PROGRAMAS'!C659),"DD/MM/AAAA")</f>
        <v/>
      </c>
      <c r="G656" t="str">
        <f>IF(OR('B - PROJETOS E PROGRAMAS'!D659="SIM",'B - PROJETOS E PROGRAMAS'!D659="S"),"S",IF(OR('B - PROJETOS E PROGRAMAS'!D659="NÃO",'B - PROJETOS E PROGRAMAS'!D659="N"),"N",""))</f>
        <v/>
      </c>
      <c r="H656" t="str">
        <f>TEXT(IF('B - PROJETOS E PROGRAMAS'!A659="","",'B - PROJETOS E PROGRAMAS'!AB659),"0,00")</f>
        <v/>
      </c>
      <c r="I656" t="str">
        <f>TEXT(IF('B - PROJETOS E PROGRAMAS'!A659="","",'B - PROJETOS E PROGRAMAS'!AC659),"0,00")</f>
        <v/>
      </c>
      <c r="J656" t="str">
        <f>TEXT(IF('B - PROJETOS E PROGRAMAS'!A659="","",'B - PROJETOS E PROGRAMAS'!AD659),"0,00")</f>
        <v/>
      </c>
      <c r="K656" t="str">
        <f>TEXT(IF('B - PROJETOS E PROGRAMAS'!A659="","",'B - PROJETOS E PROGRAMAS'!AE659),"0,00")</f>
        <v/>
      </c>
    </row>
    <row r="657" spans="1:11">
      <c r="A657" t="str">
        <f>IF(D657="","",IF('A - IDENTIFICAÇÃO'!$C$7="","",'A - IDENTIFICAÇÃO'!$C$7))</f>
        <v/>
      </c>
      <c r="B657" t="str">
        <f>IF(D657="","",IF('A - IDENTIFICAÇÃO'!$P$15="","",'A - IDENTIFICAÇÃO'!$P$15))</f>
        <v/>
      </c>
      <c r="C657" t="str">
        <f>IF(D657="","",TEXT(IF('A - IDENTIFICAÇÃO'!$C$2="","",'A - IDENTIFICAÇÃO'!$C$2),"0000"))</f>
        <v/>
      </c>
      <c r="D657" t="str">
        <f>IF('B - PROJETOS E PROGRAMAS'!A660="","",'B - PROJETOS E PROGRAMAS'!A660)</f>
        <v/>
      </c>
      <c r="E657" t="str">
        <f>TEXT(IF('B - PROJETOS E PROGRAMAS'!B660="","",'B - PROJETOS E PROGRAMAS'!B660),"DD/MM/AAAA")</f>
        <v/>
      </c>
      <c r="F657" t="str">
        <f>TEXT(IF('B - PROJETOS E PROGRAMAS'!C660="","",'B - PROJETOS E PROGRAMAS'!C660),"DD/MM/AAAA")</f>
        <v/>
      </c>
      <c r="G657" t="str">
        <f>IF(OR('B - PROJETOS E PROGRAMAS'!D660="SIM",'B - PROJETOS E PROGRAMAS'!D660="S"),"S",IF(OR('B - PROJETOS E PROGRAMAS'!D660="NÃO",'B - PROJETOS E PROGRAMAS'!D660="N"),"N",""))</f>
        <v/>
      </c>
      <c r="H657" t="str">
        <f>TEXT(IF('B - PROJETOS E PROGRAMAS'!A660="","",'B - PROJETOS E PROGRAMAS'!AB660),"0,00")</f>
        <v/>
      </c>
      <c r="I657" t="str">
        <f>TEXT(IF('B - PROJETOS E PROGRAMAS'!A660="","",'B - PROJETOS E PROGRAMAS'!AC660),"0,00")</f>
        <v/>
      </c>
      <c r="J657" t="str">
        <f>TEXT(IF('B - PROJETOS E PROGRAMAS'!A660="","",'B - PROJETOS E PROGRAMAS'!AD660),"0,00")</f>
        <v/>
      </c>
      <c r="K657" t="str">
        <f>TEXT(IF('B - PROJETOS E PROGRAMAS'!A660="","",'B - PROJETOS E PROGRAMAS'!AE660),"0,00")</f>
        <v/>
      </c>
    </row>
    <row r="658" spans="1:11">
      <c r="A658" t="str">
        <f>IF(D658="","",IF('A - IDENTIFICAÇÃO'!$C$7="","",'A - IDENTIFICAÇÃO'!$C$7))</f>
        <v/>
      </c>
      <c r="B658" t="str">
        <f>IF(D658="","",IF('A - IDENTIFICAÇÃO'!$P$15="","",'A - IDENTIFICAÇÃO'!$P$15))</f>
        <v/>
      </c>
      <c r="C658" t="str">
        <f>IF(D658="","",TEXT(IF('A - IDENTIFICAÇÃO'!$C$2="","",'A - IDENTIFICAÇÃO'!$C$2),"0000"))</f>
        <v/>
      </c>
      <c r="D658" t="str">
        <f>IF('B - PROJETOS E PROGRAMAS'!A661="","",'B - PROJETOS E PROGRAMAS'!A661)</f>
        <v/>
      </c>
      <c r="E658" t="str">
        <f>TEXT(IF('B - PROJETOS E PROGRAMAS'!B661="","",'B - PROJETOS E PROGRAMAS'!B661),"DD/MM/AAAA")</f>
        <v/>
      </c>
      <c r="F658" t="str">
        <f>TEXT(IF('B - PROJETOS E PROGRAMAS'!C661="","",'B - PROJETOS E PROGRAMAS'!C661),"DD/MM/AAAA")</f>
        <v/>
      </c>
      <c r="G658" t="str">
        <f>IF(OR('B - PROJETOS E PROGRAMAS'!D661="SIM",'B - PROJETOS E PROGRAMAS'!D661="S"),"S",IF(OR('B - PROJETOS E PROGRAMAS'!D661="NÃO",'B - PROJETOS E PROGRAMAS'!D661="N"),"N",""))</f>
        <v/>
      </c>
      <c r="H658" t="str">
        <f>TEXT(IF('B - PROJETOS E PROGRAMAS'!A661="","",'B - PROJETOS E PROGRAMAS'!AB661),"0,00")</f>
        <v/>
      </c>
      <c r="I658" t="str">
        <f>TEXT(IF('B - PROJETOS E PROGRAMAS'!A661="","",'B - PROJETOS E PROGRAMAS'!AC661),"0,00")</f>
        <v/>
      </c>
      <c r="J658" t="str">
        <f>TEXT(IF('B - PROJETOS E PROGRAMAS'!A661="","",'B - PROJETOS E PROGRAMAS'!AD661),"0,00")</f>
        <v/>
      </c>
      <c r="K658" t="str">
        <f>TEXT(IF('B - PROJETOS E PROGRAMAS'!A661="","",'B - PROJETOS E PROGRAMAS'!AE661),"0,00")</f>
        <v/>
      </c>
    </row>
    <row r="659" spans="1:11">
      <c r="A659" t="str">
        <f>IF(D659="","",IF('A - IDENTIFICAÇÃO'!$C$7="","",'A - IDENTIFICAÇÃO'!$C$7))</f>
        <v/>
      </c>
      <c r="B659" t="str">
        <f>IF(D659="","",IF('A - IDENTIFICAÇÃO'!$P$15="","",'A - IDENTIFICAÇÃO'!$P$15))</f>
        <v/>
      </c>
      <c r="C659" t="str">
        <f>IF(D659="","",TEXT(IF('A - IDENTIFICAÇÃO'!$C$2="","",'A - IDENTIFICAÇÃO'!$C$2),"0000"))</f>
        <v/>
      </c>
      <c r="D659" t="str">
        <f>IF('B - PROJETOS E PROGRAMAS'!A662="","",'B - PROJETOS E PROGRAMAS'!A662)</f>
        <v/>
      </c>
      <c r="E659" t="str">
        <f>TEXT(IF('B - PROJETOS E PROGRAMAS'!B662="","",'B - PROJETOS E PROGRAMAS'!B662),"DD/MM/AAAA")</f>
        <v/>
      </c>
      <c r="F659" t="str">
        <f>TEXT(IF('B - PROJETOS E PROGRAMAS'!C662="","",'B - PROJETOS E PROGRAMAS'!C662),"DD/MM/AAAA")</f>
        <v/>
      </c>
      <c r="G659" t="str">
        <f>IF(OR('B - PROJETOS E PROGRAMAS'!D662="SIM",'B - PROJETOS E PROGRAMAS'!D662="S"),"S",IF(OR('B - PROJETOS E PROGRAMAS'!D662="NÃO",'B - PROJETOS E PROGRAMAS'!D662="N"),"N",""))</f>
        <v/>
      </c>
      <c r="H659" t="str">
        <f>TEXT(IF('B - PROJETOS E PROGRAMAS'!A662="","",'B - PROJETOS E PROGRAMAS'!AB662),"0,00")</f>
        <v/>
      </c>
      <c r="I659" t="str">
        <f>TEXT(IF('B - PROJETOS E PROGRAMAS'!A662="","",'B - PROJETOS E PROGRAMAS'!AC662),"0,00")</f>
        <v/>
      </c>
      <c r="J659" t="str">
        <f>TEXT(IF('B - PROJETOS E PROGRAMAS'!A662="","",'B - PROJETOS E PROGRAMAS'!AD662),"0,00")</f>
        <v/>
      </c>
      <c r="K659" t="str">
        <f>TEXT(IF('B - PROJETOS E PROGRAMAS'!A662="","",'B - PROJETOS E PROGRAMAS'!AE662),"0,00")</f>
        <v/>
      </c>
    </row>
    <row r="660" spans="1:11">
      <c r="A660" t="str">
        <f>IF(D660="","",IF('A - IDENTIFICAÇÃO'!$C$7="","",'A - IDENTIFICAÇÃO'!$C$7))</f>
        <v/>
      </c>
      <c r="B660" t="str">
        <f>IF(D660="","",IF('A - IDENTIFICAÇÃO'!$P$15="","",'A - IDENTIFICAÇÃO'!$P$15))</f>
        <v/>
      </c>
      <c r="C660" t="str">
        <f>IF(D660="","",TEXT(IF('A - IDENTIFICAÇÃO'!$C$2="","",'A - IDENTIFICAÇÃO'!$C$2),"0000"))</f>
        <v/>
      </c>
      <c r="D660" t="str">
        <f>IF('B - PROJETOS E PROGRAMAS'!A663="","",'B - PROJETOS E PROGRAMAS'!A663)</f>
        <v/>
      </c>
      <c r="E660" t="str">
        <f>TEXT(IF('B - PROJETOS E PROGRAMAS'!B663="","",'B - PROJETOS E PROGRAMAS'!B663),"DD/MM/AAAA")</f>
        <v/>
      </c>
      <c r="F660" t="str">
        <f>TEXT(IF('B - PROJETOS E PROGRAMAS'!C663="","",'B - PROJETOS E PROGRAMAS'!C663),"DD/MM/AAAA")</f>
        <v/>
      </c>
      <c r="G660" t="str">
        <f>IF(OR('B - PROJETOS E PROGRAMAS'!D663="SIM",'B - PROJETOS E PROGRAMAS'!D663="S"),"S",IF(OR('B - PROJETOS E PROGRAMAS'!D663="NÃO",'B - PROJETOS E PROGRAMAS'!D663="N"),"N",""))</f>
        <v/>
      </c>
      <c r="H660" t="str">
        <f>TEXT(IF('B - PROJETOS E PROGRAMAS'!A663="","",'B - PROJETOS E PROGRAMAS'!AB663),"0,00")</f>
        <v/>
      </c>
      <c r="I660" t="str">
        <f>TEXT(IF('B - PROJETOS E PROGRAMAS'!A663="","",'B - PROJETOS E PROGRAMAS'!AC663),"0,00")</f>
        <v/>
      </c>
      <c r="J660" t="str">
        <f>TEXT(IF('B - PROJETOS E PROGRAMAS'!A663="","",'B - PROJETOS E PROGRAMAS'!AD663),"0,00")</f>
        <v/>
      </c>
      <c r="K660" t="str">
        <f>TEXT(IF('B - PROJETOS E PROGRAMAS'!A663="","",'B - PROJETOS E PROGRAMAS'!AE663),"0,00")</f>
        <v/>
      </c>
    </row>
    <row r="661" spans="1:11">
      <c r="A661" t="str">
        <f>IF(D661="","",IF('A - IDENTIFICAÇÃO'!$C$7="","",'A - IDENTIFICAÇÃO'!$C$7))</f>
        <v/>
      </c>
      <c r="B661" t="str">
        <f>IF(D661="","",IF('A - IDENTIFICAÇÃO'!$P$15="","",'A - IDENTIFICAÇÃO'!$P$15))</f>
        <v/>
      </c>
      <c r="C661" t="str">
        <f>IF(D661="","",TEXT(IF('A - IDENTIFICAÇÃO'!$C$2="","",'A - IDENTIFICAÇÃO'!$C$2),"0000"))</f>
        <v/>
      </c>
      <c r="D661" t="str">
        <f>IF('B - PROJETOS E PROGRAMAS'!A664="","",'B - PROJETOS E PROGRAMAS'!A664)</f>
        <v/>
      </c>
      <c r="E661" t="str">
        <f>TEXT(IF('B - PROJETOS E PROGRAMAS'!B664="","",'B - PROJETOS E PROGRAMAS'!B664),"DD/MM/AAAA")</f>
        <v/>
      </c>
      <c r="F661" t="str">
        <f>TEXT(IF('B - PROJETOS E PROGRAMAS'!C664="","",'B - PROJETOS E PROGRAMAS'!C664),"DD/MM/AAAA")</f>
        <v/>
      </c>
      <c r="G661" t="str">
        <f>IF(OR('B - PROJETOS E PROGRAMAS'!D664="SIM",'B - PROJETOS E PROGRAMAS'!D664="S"),"S",IF(OR('B - PROJETOS E PROGRAMAS'!D664="NÃO",'B - PROJETOS E PROGRAMAS'!D664="N"),"N",""))</f>
        <v/>
      </c>
      <c r="H661" t="str">
        <f>TEXT(IF('B - PROJETOS E PROGRAMAS'!A664="","",'B - PROJETOS E PROGRAMAS'!AB664),"0,00")</f>
        <v/>
      </c>
      <c r="I661" t="str">
        <f>TEXT(IF('B - PROJETOS E PROGRAMAS'!A664="","",'B - PROJETOS E PROGRAMAS'!AC664),"0,00")</f>
        <v/>
      </c>
      <c r="J661" t="str">
        <f>TEXT(IF('B - PROJETOS E PROGRAMAS'!A664="","",'B - PROJETOS E PROGRAMAS'!AD664),"0,00")</f>
        <v/>
      </c>
      <c r="K661" t="str">
        <f>TEXT(IF('B - PROJETOS E PROGRAMAS'!A664="","",'B - PROJETOS E PROGRAMAS'!AE664),"0,00")</f>
        <v/>
      </c>
    </row>
    <row r="662" spans="1:11">
      <c r="A662" t="str">
        <f>IF(D662="","",IF('A - IDENTIFICAÇÃO'!$C$7="","",'A - IDENTIFICAÇÃO'!$C$7))</f>
        <v/>
      </c>
      <c r="B662" t="str">
        <f>IF(D662="","",IF('A - IDENTIFICAÇÃO'!$P$15="","",'A - IDENTIFICAÇÃO'!$P$15))</f>
        <v/>
      </c>
      <c r="C662" t="str">
        <f>IF(D662="","",TEXT(IF('A - IDENTIFICAÇÃO'!$C$2="","",'A - IDENTIFICAÇÃO'!$C$2),"0000"))</f>
        <v/>
      </c>
      <c r="D662" t="str">
        <f>IF('B - PROJETOS E PROGRAMAS'!A665="","",'B - PROJETOS E PROGRAMAS'!A665)</f>
        <v/>
      </c>
      <c r="E662" t="str">
        <f>TEXT(IF('B - PROJETOS E PROGRAMAS'!B665="","",'B - PROJETOS E PROGRAMAS'!B665),"DD/MM/AAAA")</f>
        <v/>
      </c>
      <c r="F662" t="str">
        <f>TEXT(IF('B - PROJETOS E PROGRAMAS'!C665="","",'B - PROJETOS E PROGRAMAS'!C665),"DD/MM/AAAA")</f>
        <v/>
      </c>
      <c r="G662" t="str">
        <f>IF(OR('B - PROJETOS E PROGRAMAS'!D665="SIM",'B - PROJETOS E PROGRAMAS'!D665="S"),"S",IF(OR('B - PROJETOS E PROGRAMAS'!D665="NÃO",'B - PROJETOS E PROGRAMAS'!D665="N"),"N",""))</f>
        <v/>
      </c>
      <c r="H662" t="str">
        <f>TEXT(IF('B - PROJETOS E PROGRAMAS'!A665="","",'B - PROJETOS E PROGRAMAS'!AB665),"0,00")</f>
        <v/>
      </c>
      <c r="I662" t="str">
        <f>TEXT(IF('B - PROJETOS E PROGRAMAS'!A665="","",'B - PROJETOS E PROGRAMAS'!AC665),"0,00")</f>
        <v/>
      </c>
      <c r="J662" t="str">
        <f>TEXT(IF('B - PROJETOS E PROGRAMAS'!A665="","",'B - PROJETOS E PROGRAMAS'!AD665),"0,00")</f>
        <v/>
      </c>
      <c r="K662" t="str">
        <f>TEXT(IF('B - PROJETOS E PROGRAMAS'!A665="","",'B - PROJETOS E PROGRAMAS'!AE665),"0,00")</f>
        <v/>
      </c>
    </row>
    <row r="663" spans="1:11">
      <c r="A663" t="str">
        <f>IF(D663="","",IF('A - IDENTIFICAÇÃO'!$C$7="","",'A - IDENTIFICAÇÃO'!$C$7))</f>
        <v/>
      </c>
      <c r="B663" t="str">
        <f>IF(D663="","",IF('A - IDENTIFICAÇÃO'!$P$15="","",'A - IDENTIFICAÇÃO'!$P$15))</f>
        <v/>
      </c>
      <c r="C663" t="str">
        <f>IF(D663="","",TEXT(IF('A - IDENTIFICAÇÃO'!$C$2="","",'A - IDENTIFICAÇÃO'!$C$2),"0000"))</f>
        <v/>
      </c>
      <c r="D663" t="str">
        <f>IF('B - PROJETOS E PROGRAMAS'!A666="","",'B - PROJETOS E PROGRAMAS'!A666)</f>
        <v/>
      </c>
      <c r="E663" t="str">
        <f>TEXT(IF('B - PROJETOS E PROGRAMAS'!B666="","",'B - PROJETOS E PROGRAMAS'!B666),"DD/MM/AAAA")</f>
        <v/>
      </c>
      <c r="F663" t="str">
        <f>TEXT(IF('B - PROJETOS E PROGRAMAS'!C666="","",'B - PROJETOS E PROGRAMAS'!C666),"DD/MM/AAAA")</f>
        <v/>
      </c>
      <c r="G663" t="str">
        <f>IF(OR('B - PROJETOS E PROGRAMAS'!D666="SIM",'B - PROJETOS E PROGRAMAS'!D666="S"),"S",IF(OR('B - PROJETOS E PROGRAMAS'!D666="NÃO",'B - PROJETOS E PROGRAMAS'!D666="N"),"N",""))</f>
        <v/>
      </c>
      <c r="H663" t="str">
        <f>TEXT(IF('B - PROJETOS E PROGRAMAS'!A666="","",'B - PROJETOS E PROGRAMAS'!AB666),"0,00")</f>
        <v/>
      </c>
      <c r="I663" t="str">
        <f>TEXT(IF('B - PROJETOS E PROGRAMAS'!A666="","",'B - PROJETOS E PROGRAMAS'!AC666),"0,00")</f>
        <v/>
      </c>
      <c r="J663" t="str">
        <f>TEXT(IF('B - PROJETOS E PROGRAMAS'!A666="","",'B - PROJETOS E PROGRAMAS'!AD666),"0,00")</f>
        <v/>
      </c>
      <c r="K663" t="str">
        <f>TEXT(IF('B - PROJETOS E PROGRAMAS'!A666="","",'B - PROJETOS E PROGRAMAS'!AE666),"0,00")</f>
        <v/>
      </c>
    </row>
    <row r="664" spans="1:11">
      <c r="A664" t="str">
        <f>IF(D664="","",IF('A - IDENTIFICAÇÃO'!$C$7="","",'A - IDENTIFICAÇÃO'!$C$7))</f>
        <v/>
      </c>
      <c r="B664" t="str">
        <f>IF(D664="","",IF('A - IDENTIFICAÇÃO'!$P$15="","",'A - IDENTIFICAÇÃO'!$P$15))</f>
        <v/>
      </c>
      <c r="C664" t="str">
        <f>IF(D664="","",TEXT(IF('A - IDENTIFICAÇÃO'!$C$2="","",'A - IDENTIFICAÇÃO'!$C$2),"0000"))</f>
        <v/>
      </c>
      <c r="D664" t="str">
        <f>IF('B - PROJETOS E PROGRAMAS'!A667="","",'B - PROJETOS E PROGRAMAS'!A667)</f>
        <v/>
      </c>
      <c r="E664" t="str">
        <f>TEXT(IF('B - PROJETOS E PROGRAMAS'!B667="","",'B - PROJETOS E PROGRAMAS'!B667),"DD/MM/AAAA")</f>
        <v/>
      </c>
      <c r="F664" t="str">
        <f>TEXT(IF('B - PROJETOS E PROGRAMAS'!C667="","",'B - PROJETOS E PROGRAMAS'!C667),"DD/MM/AAAA")</f>
        <v/>
      </c>
      <c r="G664" t="str">
        <f>IF(OR('B - PROJETOS E PROGRAMAS'!D667="SIM",'B - PROJETOS E PROGRAMAS'!D667="S"),"S",IF(OR('B - PROJETOS E PROGRAMAS'!D667="NÃO",'B - PROJETOS E PROGRAMAS'!D667="N"),"N",""))</f>
        <v/>
      </c>
      <c r="H664" t="str">
        <f>TEXT(IF('B - PROJETOS E PROGRAMAS'!A667="","",'B - PROJETOS E PROGRAMAS'!AB667),"0,00")</f>
        <v/>
      </c>
      <c r="I664" t="str">
        <f>TEXT(IF('B - PROJETOS E PROGRAMAS'!A667="","",'B - PROJETOS E PROGRAMAS'!AC667),"0,00")</f>
        <v/>
      </c>
      <c r="J664" t="str">
        <f>TEXT(IF('B - PROJETOS E PROGRAMAS'!A667="","",'B - PROJETOS E PROGRAMAS'!AD667),"0,00")</f>
        <v/>
      </c>
      <c r="K664" t="str">
        <f>TEXT(IF('B - PROJETOS E PROGRAMAS'!A667="","",'B - PROJETOS E PROGRAMAS'!AE667),"0,00")</f>
        <v/>
      </c>
    </row>
    <row r="665" spans="1:11">
      <c r="A665" t="str">
        <f>IF(D665="","",IF('A - IDENTIFICAÇÃO'!$C$7="","",'A - IDENTIFICAÇÃO'!$C$7))</f>
        <v/>
      </c>
      <c r="B665" t="str">
        <f>IF(D665="","",IF('A - IDENTIFICAÇÃO'!$P$15="","",'A - IDENTIFICAÇÃO'!$P$15))</f>
        <v/>
      </c>
      <c r="C665" t="str">
        <f>IF(D665="","",TEXT(IF('A - IDENTIFICAÇÃO'!$C$2="","",'A - IDENTIFICAÇÃO'!$C$2),"0000"))</f>
        <v/>
      </c>
      <c r="D665" t="str">
        <f>IF('B - PROJETOS E PROGRAMAS'!A668="","",'B - PROJETOS E PROGRAMAS'!A668)</f>
        <v/>
      </c>
      <c r="E665" t="str">
        <f>TEXT(IF('B - PROJETOS E PROGRAMAS'!B668="","",'B - PROJETOS E PROGRAMAS'!B668),"DD/MM/AAAA")</f>
        <v/>
      </c>
      <c r="F665" t="str">
        <f>TEXT(IF('B - PROJETOS E PROGRAMAS'!C668="","",'B - PROJETOS E PROGRAMAS'!C668),"DD/MM/AAAA")</f>
        <v/>
      </c>
      <c r="G665" t="str">
        <f>IF(OR('B - PROJETOS E PROGRAMAS'!D668="SIM",'B - PROJETOS E PROGRAMAS'!D668="S"),"S",IF(OR('B - PROJETOS E PROGRAMAS'!D668="NÃO",'B - PROJETOS E PROGRAMAS'!D668="N"),"N",""))</f>
        <v/>
      </c>
      <c r="H665" t="str">
        <f>TEXT(IF('B - PROJETOS E PROGRAMAS'!A668="","",'B - PROJETOS E PROGRAMAS'!AB668),"0,00")</f>
        <v/>
      </c>
      <c r="I665" t="str">
        <f>TEXT(IF('B - PROJETOS E PROGRAMAS'!A668="","",'B - PROJETOS E PROGRAMAS'!AC668),"0,00")</f>
        <v/>
      </c>
      <c r="J665" t="str">
        <f>TEXT(IF('B - PROJETOS E PROGRAMAS'!A668="","",'B - PROJETOS E PROGRAMAS'!AD668),"0,00")</f>
        <v/>
      </c>
      <c r="K665" t="str">
        <f>TEXT(IF('B - PROJETOS E PROGRAMAS'!A668="","",'B - PROJETOS E PROGRAMAS'!AE668),"0,00")</f>
        <v/>
      </c>
    </row>
    <row r="666" spans="1:11">
      <c r="A666" t="str">
        <f>IF(D666="","",IF('A - IDENTIFICAÇÃO'!$C$7="","",'A - IDENTIFICAÇÃO'!$C$7))</f>
        <v/>
      </c>
      <c r="B666" t="str">
        <f>IF(D666="","",IF('A - IDENTIFICAÇÃO'!$P$15="","",'A - IDENTIFICAÇÃO'!$P$15))</f>
        <v/>
      </c>
      <c r="C666" t="str">
        <f>IF(D666="","",TEXT(IF('A - IDENTIFICAÇÃO'!$C$2="","",'A - IDENTIFICAÇÃO'!$C$2),"0000"))</f>
        <v/>
      </c>
      <c r="D666" t="str">
        <f>IF('B - PROJETOS E PROGRAMAS'!A669="","",'B - PROJETOS E PROGRAMAS'!A669)</f>
        <v/>
      </c>
      <c r="E666" t="str">
        <f>TEXT(IF('B - PROJETOS E PROGRAMAS'!B669="","",'B - PROJETOS E PROGRAMAS'!B669),"DD/MM/AAAA")</f>
        <v/>
      </c>
      <c r="F666" t="str">
        <f>TEXT(IF('B - PROJETOS E PROGRAMAS'!C669="","",'B - PROJETOS E PROGRAMAS'!C669),"DD/MM/AAAA")</f>
        <v/>
      </c>
      <c r="G666" t="str">
        <f>IF(OR('B - PROJETOS E PROGRAMAS'!D669="SIM",'B - PROJETOS E PROGRAMAS'!D669="S"),"S",IF(OR('B - PROJETOS E PROGRAMAS'!D669="NÃO",'B - PROJETOS E PROGRAMAS'!D669="N"),"N",""))</f>
        <v/>
      </c>
      <c r="H666" t="str">
        <f>TEXT(IF('B - PROJETOS E PROGRAMAS'!A669="","",'B - PROJETOS E PROGRAMAS'!AB669),"0,00")</f>
        <v/>
      </c>
      <c r="I666" t="str">
        <f>TEXT(IF('B - PROJETOS E PROGRAMAS'!A669="","",'B - PROJETOS E PROGRAMAS'!AC669),"0,00")</f>
        <v/>
      </c>
      <c r="J666" t="str">
        <f>TEXT(IF('B - PROJETOS E PROGRAMAS'!A669="","",'B - PROJETOS E PROGRAMAS'!AD669),"0,00")</f>
        <v/>
      </c>
      <c r="K666" t="str">
        <f>TEXT(IF('B - PROJETOS E PROGRAMAS'!A669="","",'B - PROJETOS E PROGRAMAS'!AE669),"0,00")</f>
        <v/>
      </c>
    </row>
    <row r="667" spans="1:11">
      <c r="A667" t="str">
        <f>IF(D667="","",IF('A - IDENTIFICAÇÃO'!$C$7="","",'A - IDENTIFICAÇÃO'!$C$7))</f>
        <v/>
      </c>
      <c r="B667" t="str">
        <f>IF(D667="","",IF('A - IDENTIFICAÇÃO'!$P$15="","",'A - IDENTIFICAÇÃO'!$P$15))</f>
        <v/>
      </c>
      <c r="C667" t="str">
        <f>IF(D667="","",TEXT(IF('A - IDENTIFICAÇÃO'!$C$2="","",'A - IDENTIFICAÇÃO'!$C$2),"0000"))</f>
        <v/>
      </c>
      <c r="D667" t="str">
        <f>IF('B - PROJETOS E PROGRAMAS'!A670="","",'B - PROJETOS E PROGRAMAS'!A670)</f>
        <v/>
      </c>
      <c r="E667" t="str">
        <f>TEXT(IF('B - PROJETOS E PROGRAMAS'!B670="","",'B - PROJETOS E PROGRAMAS'!B670),"DD/MM/AAAA")</f>
        <v/>
      </c>
      <c r="F667" t="str">
        <f>TEXT(IF('B - PROJETOS E PROGRAMAS'!C670="","",'B - PROJETOS E PROGRAMAS'!C670),"DD/MM/AAAA")</f>
        <v/>
      </c>
      <c r="G667" t="str">
        <f>IF(OR('B - PROJETOS E PROGRAMAS'!D670="SIM",'B - PROJETOS E PROGRAMAS'!D670="S"),"S",IF(OR('B - PROJETOS E PROGRAMAS'!D670="NÃO",'B - PROJETOS E PROGRAMAS'!D670="N"),"N",""))</f>
        <v/>
      </c>
      <c r="H667" t="str">
        <f>TEXT(IF('B - PROJETOS E PROGRAMAS'!A670="","",'B - PROJETOS E PROGRAMAS'!AB670),"0,00")</f>
        <v/>
      </c>
      <c r="I667" t="str">
        <f>TEXT(IF('B - PROJETOS E PROGRAMAS'!A670="","",'B - PROJETOS E PROGRAMAS'!AC670),"0,00")</f>
        <v/>
      </c>
      <c r="J667" t="str">
        <f>TEXT(IF('B - PROJETOS E PROGRAMAS'!A670="","",'B - PROJETOS E PROGRAMAS'!AD670),"0,00")</f>
        <v/>
      </c>
      <c r="K667" t="str">
        <f>TEXT(IF('B - PROJETOS E PROGRAMAS'!A670="","",'B - PROJETOS E PROGRAMAS'!AE670),"0,00")</f>
        <v/>
      </c>
    </row>
    <row r="668" spans="1:11">
      <c r="A668" t="str">
        <f>IF(D668="","",IF('A - IDENTIFICAÇÃO'!$C$7="","",'A - IDENTIFICAÇÃO'!$C$7))</f>
        <v/>
      </c>
      <c r="B668" t="str">
        <f>IF(D668="","",IF('A - IDENTIFICAÇÃO'!$P$15="","",'A - IDENTIFICAÇÃO'!$P$15))</f>
        <v/>
      </c>
      <c r="C668" t="str">
        <f>IF(D668="","",TEXT(IF('A - IDENTIFICAÇÃO'!$C$2="","",'A - IDENTIFICAÇÃO'!$C$2),"0000"))</f>
        <v/>
      </c>
      <c r="D668" t="str">
        <f>IF('B - PROJETOS E PROGRAMAS'!A671="","",'B - PROJETOS E PROGRAMAS'!A671)</f>
        <v/>
      </c>
      <c r="E668" t="str">
        <f>TEXT(IF('B - PROJETOS E PROGRAMAS'!B671="","",'B - PROJETOS E PROGRAMAS'!B671),"DD/MM/AAAA")</f>
        <v/>
      </c>
      <c r="F668" t="str">
        <f>TEXT(IF('B - PROJETOS E PROGRAMAS'!C671="","",'B - PROJETOS E PROGRAMAS'!C671),"DD/MM/AAAA")</f>
        <v/>
      </c>
      <c r="G668" t="str">
        <f>IF(OR('B - PROJETOS E PROGRAMAS'!D671="SIM",'B - PROJETOS E PROGRAMAS'!D671="S"),"S",IF(OR('B - PROJETOS E PROGRAMAS'!D671="NÃO",'B - PROJETOS E PROGRAMAS'!D671="N"),"N",""))</f>
        <v/>
      </c>
      <c r="H668" t="str">
        <f>TEXT(IF('B - PROJETOS E PROGRAMAS'!A671="","",'B - PROJETOS E PROGRAMAS'!AB671),"0,00")</f>
        <v/>
      </c>
      <c r="I668" t="str">
        <f>TEXT(IF('B - PROJETOS E PROGRAMAS'!A671="","",'B - PROJETOS E PROGRAMAS'!AC671),"0,00")</f>
        <v/>
      </c>
      <c r="J668" t="str">
        <f>TEXT(IF('B - PROJETOS E PROGRAMAS'!A671="","",'B - PROJETOS E PROGRAMAS'!AD671),"0,00")</f>
        <v/>
      </c>
      <c r="K668" t="str">
        <f>TEXT(IF('B - PROJETOS E PROGRAMAS'!A671="","",'B - PROJETOS E PROGRAMAS'!AE671),"0,00")</f>
        <v/>
      </c>
    </row>
    <row r="669" spans="1:11">
      <c r="A669" t="str">
        <f>IF(D669="","",IF('A - IDENTIFICAÇÃO'!$C$7="","",'A - IDENTIFICAÇÃO'!$C$7))</f>
        <v/>
      </c>
      <c r="B669" t="str">
        <f>IF(D669="","",IF('A - IDENTIFICAÇÃO'!$P$15="","",'A - IDENTIFICAÇÃO'!$P$15))</f>
        <v/>
      </c>
      <c r="C669" t="str">
        <f>IF(D669="","",TEXT(IF('A - IDENTIFICAÇÃO'!$C$2="","",'A - IDENTIFICAÇÃO'!$C$2),"0000"))</f>
        <v/>
      </c>
      <c r="D669" t="str">
        <f>IF('B - PROJETOS E PROGRAMAS'!A672="","",'B - PROJETOS E PROGRAMAS'!A672)</f>
        <v/>
      </c>
      <c r="E669" t="str">
        <f>TEXT(IF('B - PROJETOS E PROGRAMAS'!B672="","",'B - PROJETOS E PROGRAMAS'!B672),"DD/MM/AAAA")</f>
        <v/>
      </c>
      <c r="F669" t="str">
        <f>TEXT(IF('B - PROJETOS E PROGRAMAS'!C672="","",'B - PROJETOS E PROGRAMAS'!C672),"DD/MM/AAAA")</f>
        <v/>
      </c>
      <c r="G669" t="str">
        <f>IF(OR('B - PROJETOS E PROGRAMAS'!D672="SIM",'B - PROJETOS E PROGRAMAS'!D672="S"),"S",IF(OR('B - PROJETOS E PROGRAMAS'!D672="NÃO",'B - PROJETOS E PROGRAMAS'!D672="N"),"N",""))</f>
        <v/>
      </c>
      <c r="H669" t="str">
        <f>TEXT(IF('B - PROJETOS E PROGRAMAS'!A672="","",'B - PROJETOS E PROGRAMAS'!AB672),"0,00")</f>
        <v/>
      </c>
      <c r="I669" t="str">
        <f>TEXT(IF('B - PROJETOS E PROGRAMAS'!A672="","",'B - PROJETOS E PROGRAMAS'!AC672),"0,00")</f>
        <v/>
      </c>
      <c r="J669" t="str">
        <f>TEXT(IF('B - PROJETOS E PROGRAMAS'!A672="","",'B - PROJETOS E PROGRAMAS'!AD672),"0,00")</f>
        <v/>
      </c>
      <c r="K669" t="str">
        <f>TEXT(IF('B - PROJETOS E PROGRAMAS'!A672="","",'B - PROJETOS E PROGRAMAS'!AE672),"0,00")</f>
        <v/>
      </c>
    </row>
    <row r="670" spans="1:11">
      <c r="A670" t="str">
        <f>IF(D670="","",IF('A - IDENTIFICAÇÃO'!$C$7="","",'A - IDENTIFICAÇÃO'!$C$7))</f>
        <v/>
      </c>
      <c r="B670" t="str">
        <f>IF(D670="","",IF('A - IDENTIFICAÇÃO'!$P$15="","",'A - IDENTIFICAÇÃO'!$P$15))</f>
        <v/>
      </c>
      <c r="C670" t="str">
        <f>IF(D670="","",TEXT(IF('A - IDENTIFICAÇÃO'!$C$2="","",'A - IDENTIFICAÇÃO'!$C$2),"0000"))</f>
        <v/>
      </c>
      <c r="D670" t="str">
        <f>IF('B - PROJETOS E PROGRAMAS'!A673="","",'B - PROJETOS E PROGRAMAS'!A673)</f>
        <v/>
      </c>
      <c r="E670" t="str">
        <f>TEXT(IF('B - PROJETOS E PROGRAMAS'!B673="","",'B - PROJETOS E PROGRAMAS'!B673),"DD/MM/AAAA")</f>
        <v/>
      </c>
      <c r="F670" t="str">
        <f>TEXT(IF('B - PROJETOS E PROGRAMAS'!C673="","",'B - PROJETOS E PROGRAMAS'!C673),"DD/MM/AAAA")</f>
        <v/>
      </c>
      <c r="G670" t="str">
        <f>IF(OR('B - PROJETOS E PROGRAMAS'!D673="SIM",'B - PROJETOS E PROGRAMAS'!D673="S"),"S",IF(OR('B - PROJETOS E PROGRAMAS'!D673="NÃO",'B - PROJETOS E PROGRAMAS'!D673="N"),"N",""))</f>
        <v/>
      </c>
      <c r="H670" t="str">
        <f>TEXT(IF('B - PROJETOS E PROGRAMAS'!A673="","",'B - PROJETOS E PROGRAMAS'!AB673),"0,00")</f>
        <v/>
      </c>
      <c r="I670" t="str">
        <f>TEXT(IF('B - PROJETOS E PROGRAMAS'!A673="","",'B - PROJETOS E PROGRAMAS'!AC673),"0,00")</f>
        <v/>
      </c>
      <c r="J670" t="str">
        <f>TEXT(IF('B - PROJETOS E PROGRAMAS'!A673="","",'B - PROJETOS E PROGRAMAS'!AD673),"0,00")</f>
        <v/>
      </c>
      <c r="K670" t="str">
        <f>TEXT(IF('B - PROJETOS E PROGRAMAS'!A673="","",'B - PROJETOS E PROGRAMAS'!AE673),"0,00")</f>
        <v/>
      </c>
    </row>
    <row r="671" spans="1:11">
      <c r="A671" t="str">
        <f>IF(D671="","",IF('A - IDENTIFICAÇÃO'!$C$7="","",'A - IDENTIFICAÇÃO'!$C$7))</f>
        <v/>
      </c>
      <c r="B671" t="str">
        <f>IF(D671="","",IF('A - IDENTIFICAÇÃO'!$P$15="","",'A - IDENTIFICAÇÃO'!$P$15))</f>
        <v/>
      </c>
      <c r="C671" t="str">
        <f>IF(D671="","",TEXT(IF('A - IDENTIFICAÇÃO'!$C$2="","",'A - IDENTIFICAÇÃO'!$C$2),"0000"))</f>
        <v/>
      </c>
      <c r="D671" t="str">
        <f>IF('B - PROJETOS E PROGRAMAS'!A674="","",'B - PROJETOS E PROGRAMAS'!A674)</f>
        <v/>
      </c>
      <c r="E671" t="str">
        <f>TEXT(IF('B - PROJETOS E PROGRAMAS'!B674="","",'B - PROJETOS E PROGRAMAS'!B674),"DD/MM/AAAA")</f>
        <v/>
      </c>
      <c r="F671" t="str">
        <f>TEXT(IF('B - PROJETOS E PROGRAMAS'!C674="","",'B - PROJETOS E PROGRAMAS'!C674),"DD/MM/AAAA")</f>
        <v/>
      </c>
      <c r="G671" t="str">
        <f>IF(OR('B - PROJETOS E PROGRAMAS'!D674="SIM",'B - PROJETOS E PROGRAMAS'!D674="S"),"S",IF(OR('B - PROJETOS E PROGRAMAS'!D674="NÃO",'B - PROJETOS E PROGRAMAS'!D674="N"),"N",""))</f>
        <v/>
      </c>
      <c r="H671" t="str">
        <f>TEXT(IF('B - PROJETOS E PROGRAMAS'!A674="","",'B - PROJETOS E PROGRAMAS'!AB674),"0,00")</f>
        <v/>
      </c>
      <c r="I671" t="str">
        <f>TEXT(IF('B - PROJETOS E PROGRAMAS'!A674="","",'B - PROJETOS E PROGRAMAS'!AC674),"0,00")</f>
        <v/>
      </c>
      <c r="J671" t="str">
        <f>TEXT(IF('B - PROJETOS E PROGRAMAS'!A674="","",'B - PROJETOS E PROGRAMAS'!AD674),"0,00")</f>
        <v/>
      </c>
      <c r="K671" t="str">
        <f>TEXT(IF('B - PROJETOS E PROGRAMAS'!A674="","",'B - PROJETOS E PROGRAMAS'!AE674),"0,00")</f>
        <v/>
      </c>
    </row>
    <row r="672" spans="1:11">
      <c r="A672" t="str">
        <f>IF(D672="","",IF('A - IDENTIFICAÇÃO'!$C$7="","",'A - IDENTIFICAÇÃO'!$C$7))</f>
        <v/>
      </c>
      <c r="B672" t="str">
        <f>IF(D672="","",IF('A - IDENTIFICAÇÃO'!$P$15="","",'A - IDENTIFICAÇÃO'!$P$15))</f>
        <v/>
      </c>
      <c r="C672" t="str">
        <f>IF(D672="","",TEXT(IF('A - IDENTIFICAÇÃO'!$C$2="","",'A - IDENTIFICAÇÃO'!$C$2),"0000"))</f>
        <v/>
      </c>
      <c r="D672" t="str">
        <f>IF('B - PROJETOS E PROGRAMAS'!A675="","",'B - PROJETOS E PROGRAMAS'!A675)</f>
        <v/>
      </c>
      <c r="E672" t="str">
        <f>TEXT(IF('B - PROJETOS E PROGRAMAS'!B675="","",'B - PROJETOS E PROGRAMAS'!B675),"DD/MM/AAAA")</f>
        <v/>
      </c>
      <c r="F672" t="str">
        <f>TEXT(IF('B - PROJETOS E PROGRAMAS'!C675="","",'B - PROJETOS E PROGRAMAS'!C675),"DD/MM/AAAA")</f>
        <v/>
      </c>
      <c r="G672" t="str">
        <f>IF(OR('B - PROJETOS E PROGRAMAS'!D675="SIM",'B - PROJETOS E PROGRAMAS'!D675="S"),"S",IF(OR('B - PROJETOS E PROGRAMAS'!D675="NÃO",'B - PROJETOS E PROGRAMAS'!D675="N"),"N",""))</f>
        <v/>
      </c>
      <c r="H672" t="str">
        <f>TEXT(IF('B - PROJETOS E PROGRAMAS'!A675="","",'B - PROJETOS E PROGRAMAS'!AB675),"0,00")</f>
        <v/>
      </c>
      <c r="I672" t="str">
        <f>TEXT(IF('B - PROJETOS E PROGRAMAS'!A675="","",'B - PROJETOS E PROGRAMAS'!AC675),"0,00")</f>
        <v/>
      </c>
      <c r="J672" t="str">
        <f>TEXT(IF('B - PROJETOS E PROGRAMAS'!A675="","",'B - PROJETOS E PROGRAMAS'!AD675),"0,00")</f>
        <v/>
      </c>
      <c r="K672" t="str">
        <f>TEXT(IF('B - PROJETOS E PROGRAMAS'!A675="","",'B - PROJETOS E PROGRAMAS'!AE675),"0,00")</f>
        <v/>
      </c>
    </row>
    <row r="673" spans="1:11">
      <c r="A673" t="str">
        <f>IF(D673="","",IF('A - IDENTIFICAÇÃO'!$C$7="","",'A - IDENTIFICAÇÃO'!$C$7))</f>
        <v/>
      </c>
      <c r="B673" t="str">
        <f>IF(D673="","",IF('A - IDENTIFICAÇÃO'!$P$15="","",'A - IDENTIFICAÇÃO'!$P$15))</f>
        <v/>
      </c>
      <c r="C673" t="str">
        <f>IF(D673="","",TEXT(IF('A - IDENTIFICAÇÃO'!$C$2="","",'A - IDENTIFICAÇÃO'!$C$2),"0000"))</f>
        <v/>
      </c>
      <c r="D673" t="str">
        <f>IF('B - PROJETOS E PROGRAMAS'!A676="","",'B - PROJETOS E PROGRAMAS'!A676)</f>
        <v/>
      </c>
      <c r="E673" t="str">
        <f>TEXT(IF('B - PROJETOS E PROGRAMAS'!B676="","",'B - PROJETOS E PROGRAMAS'!B676),"DD/MM/AAAA")</f>
        <v/>
      </c>
      <c r="F673" t="str">
        <f>TEXT(IF('B - PROJETOS E PROGRAMAS'!C676="","",'B - PROJETOS E PROGRAMAS'!C676),"DD/MM/AAAA")</f>
        <v/>
      </c>
      <c r="G673" t="str">
        <f>IF(OR('B - PROJETOS E PROGRAMAS'!D676="SIM",'B - PROJETOS E PROGRAMAS'!D676="S"),"S",IF(OR('B - PROJETOS E PROGRAMAS'!D676="NÃO",'B - PROJETOS E PROGRAMAS'!D676="N"),"N",""))</f>
        <v/>
      </c>
      <c r="H673" t="str">
        <f>TEXT(IF('B - PROJETOS E PROGRAMAS'!A676="","",'B - PROJETOS E PROGRAMAS'!AB676),"0,00")</f>
        <v/>
      </c>
      <c r="I673" t="str">
        <f>TEXT(IF('B - PROJETOS E PROGRAMAS'!A676="","",'B - PROJETOS E PROGRAMAS'!AC676),"0,00")</f>
        <v/>
      </c>
      <c r="J673" t="str">
        <f>TEXT(IF('B - PROJETOS E PROGRAMAS'!A676="","",'B - PROJETOS E PROGRAMAS'!AD676),"0,00")</f>
        <v/>
      </c>
      <c r="K673" t="str">
        <f>TEXT(IF('B - PROJETOS E PROGRAMAS'!A676="","",'B - PROJETOS E PROGRAMAS'!AE676),"0,00")</f>
        <v/>
      </c>
    </row>
    <row r="674" spans="1:11">
      <c r="A674" t="str">
        <f>IF(D674="","",IF('A - IDENTIFICAÇÃO'!$C$7="","",'A - IDENTIFICAÇÃO'!$C$7))</f>
        <v/>
      </c>
      <c r="B674" t="str">
        <f>IF(D674="","",IF('A - IDENTIFICAÇÃO'!$P$15="","",'A - IDENTIFICAÇÃO'!$P$15))</f>
        <v/>
      </c>
      <c r="C674" t="str">
        <f>IF(D674="","",TEXT(IF('A - IDENTIFICAÇÃO'!$C$2="","",'A - IDENTIFICAÇÃO'!$C$2),"0000"))</f>
        <v/>
      </c>
      <c r="D674" t="str">
        <f>IF('B - PROJETOS E PROGRAMAS'!A677="","",'B - PROJETOS E PROGRAMAS'!A677)</f>
        <v/>
      </c>
      <c r="E674" t="str">
        <f>TEXT(IF('B - PROJETOS E PROGRAMAS'!B677="","",'B - PROJETOS E PROGRAMAS'!B677),"DD/MM/AAAA")</f>
        <v/>
      </c>
      <c r="F674" t="str">
        <f>TEXT(IF('B - PROJETOS E PROGRAMAS'!C677="","",'B - PROJETOS E PROGRAMAS'!C677),"DD/MM/AAAA")</f>
        <v/>
      </c>
      <c r="G674" t="str">
        <f>IF(OR('B - PROJETOS E PROGRAMAS'!D677="SIM",'B - PROJETOS E PROGRAMAS'!D677="S"),"S",IF(OR('B - PROJETOS E PROGRAMAS'!D677="NÃO",'B - PROJETOS E PROGRAMAS'!D677="N"),"N",""))</f>
        <v/>
      </c>
      <c r="H674" t="str">
        <f>TEXT(IF('B - PROJETOS E PROGRAMAS'!A677="","",'B - PROJETOS E PROGRAMAS'!AB677),"0,00")</f>
        <v/>
      </c>
      <c r="I674" t="str">
        <f>TEXT(IF('B - PROJETOS E PROGRAMAS'!A677="","",'B - PROJETOS E PROGRAMAS'!AC677),"0,00")</f>
        <v/>
      </c>
      <c r="J674" t="str">
        <f>TEXT(IF('B - PROJETOS E PROGRAMAS'!A677="","",'B - PROJETOS E PROGRAMAS'!AD677),"0,00")</f>
        <v/>
      </c>
      <c r="K674" t="str">
        <f>TEXT(IF('B - PROJETOS E PROGRAMAS'!A677="","",'B - PROJETOS E PROGRAMAS'!AE677),"0,00")</f>
        <v/>
      </c>
    </row>
    <row r="675" spans="1:11">
      <c r="A675" t="str">
        <f>IF(D675="","",IF('A - IDENTIFICAÇÃO'!$C$7="","",'A - IDENTIFICAÇÃO'!$C$7))</f>
        <v/>
      </c>
      <c r="B675" t="str">
        <f>IF(D675="","",IF('A - IDENTIFICAÇÃO'!$P$15="","",'A - IDENTIFICAÇÃO'!$P$15))</f>
        <v/>
      </c>
      <c r="C675" t="str">
        <f>IF(D675="","",TEXT(IF('A - IDENTIFICAÇÃO'!$C$2="","",'A - IDENTIFICAÇÃO'!$C$2),"0000"))</f>
        <v/>
      </c>
      <c r="D675" t="str">
        <f>IF('B - PROJETOS E PROGRAMAS'!A678="","",'B - PROJETOS E PROGRAMAS'!A678)</f>
        <v/>
      </c>
      <c r="E675" t="str">
        <f>TEXT(IF('B - PROJETOS E PROGRAMAS'!B678="","",'B - PROJETOS E PROGRAMAS'!B678),"DD/MM/AAAA")</f>
        <v/>
      </c>
      <c r="F675" t="str">
        <f>TEXT(IF('B - PROJETOS E PROGRAMAS'!C678="","",'B - PROJETOS E PROGRAMAS'!C678),"DD/MM/AAAA")</f>
        <v/>
      </c>
      <c r="G675" t="str">
        <f>IF(OR('B - PROJETOS E PROGRAMAS'!D678="SIM",'B - PROJETOS E PROGRAMAS'!D678="S"),"S",IF(OR('B - PROJETOS E PROGRAMAS'!D678="NÃO",'B - PROJETOS E PROGRAMAS'!D678="N"),"N",""))</f>
        <v/>
      </c>
      <c r="H675" t="str">
        <f>TEXT(IF('B - PROJETOS E PROGRAMAS'!A678="","",'B - PROJETOS E PROGRAMAS'!AB678),"0,00")</f>
        <v/>
      </c>
      <c r="I675" t="str">
        <f>TEXT(IF('B - PROJETOS E PROGRAMAS'!A678="","",'B - PROJETOS E PROGRAMAS'!AC678),"0,00")</f>
        <v/>
      </c>
      <c r="J675" t="str">
        <f>TEXT(IF('B - PROJETOS E PROGRAMAS'!A678="","",'B - PROJETOS E PROGRAMAS'!AD678),"0,00")</f>
        <v/>
      </c>
      <c r="K675" t="str">
        <f>TEXT(IF('B - PROJETOS E PROGRAMAS'!A678="","",'B - PROJETOS E PROGRAMAS'!AE678),"0,00")</f>
        <v/>
      </c>
    </row>
    <row r="676" spans="1:11">
      <c r="A676" t="str">
        <f>IF(D676="","",IF('A - IDENTIFICAÇÃO'!$C$7="","",'A - IDENTIFICAÇÃO'!$C$7))</f>
        <v/>
      </c>
      <c r="B676" t="str">
        <f>IF(D676="","",IF('A - IDENTIFICAÇÃO'!$P$15="","",'A - IDENTIFICAÇÃO'!$P$15))</f>
        <v/>
      </c>
      <c r="C676" t="str">
        <f>IF(D676="","",TEXT(IF('A - IDENTIFICAÇÃO'!$C$2="","",'A - IDENTIFICAÇÃO'!$C$2),"0000"))</f>
        <v/>
      </c>
      <c r="D676" t="str">
        <f>IF('B - PROJETOS E PROGRAMAS'!A679="","",'B - PROJETOS E PROGRAMAS'!A679)</f>
        <v/>
      </c>
      <c r="E676" t="str">
        <f>TEXT(IF('B - PROJETOS E PROGRAMAS'!B679="","",'B - PROJETOS E PROGRAMAS'!B679),"DD/MM/AAAA")</f>
        <v/>
      </c>
      <c r="F676" t="str">
        <f>TEXT(IF('B - PROJETOS E PROGRAMAS'!C679="","",'B - PROJETOS E PROGRAMAS'!C679),"DD/MM/AAAA")</f>
        <v/>
      </c>
      <c r="G676" t="str">
        <f>IF(OR('B - PROJETOS E PROGRAMAS'!D679="SIM",'B - PROJETOS E PROGRAMAS'!D679="S"),"S",IF(OR('B - PROJETOS E PROGRAMAS'!D679="NÃO",'B - PROJETOS E PROGRAMAS'!D679="N"),"N",""))</f>
        <v/>
      </c>
      <c r="H676" t="str">
        <f>TEXT(IF('B - PROJETOS E PROGRAMAS'!A679="","",'B - PROJETOS E PROGRAMAS'!AB679),"0,00")</f>
        <v/>
      </c>
      <c r="I676" t="str">
        <f>TEXT(IF('B - PROJETOS E PROGRAMAS'!A679="","",'B - PROJETOS E PROGRAMAS'!AC679),"0,00")</f>
        <v/>
      </c>
      <c r="J676" t="str">
        <f>TEXT(IF('B - PROJETOS E PROGRAMAS'!A679="","",'B - PROJETOS E PROGRAMAS'!AD679),"0,00")</f>
        <v/>
      </c>
      <c r="K676" t="str">
        <f>TEXT(IF('B - PROJETOS E PROGRAMAS'!A679="","",'B - PROJETOS E PROGRAMAS'!AE679),"0,00")</f>
        <v/>
      </c>
    </row>
    <row r="677" spans="1:11">
      <c r="A677" t="str">
        <f>IF(D677="","",IF('A - IDENTIFICAÇÃO'!$C$7="","",'A - IDENTIFICAÇÃO'!$C$7))</f>
        <v/>
      </c>
      <c r="B677" t="str">
        <f>IF(D677="","",IF('A - IDENTIFICAÇÃO'!$P$15="","",'A - IDENTIFICAÇÃO'!$P$15))</f>
        <v/>
      </c>
      <c r="C677" t="str">
        <f>IF(D677="","",TEXT(IF('A - IDENTIFICAÇÃO'!$C$2="","",'A - IDENTIFICAÇÃO'!$C$2),"0000"))</f>
        <v/>
      </c>
      <c r="D677" t="str">
        <f>IF('B - PROJETOS E PROGRAMAS'!A680="","",'B - PROJETOS E PROGRAMAS'!A680)</f>
        <v/>
      </c>
      <c r="E677" t="str">
        <f>TEXT(IF('B - PROJETOS E PROGRAMAS'!B680="","",'B - PROJETOS E PROGRAMAS'!B680),"DD/MM/AAAA")</f>
        <v/>
      </c>
      <c r="F677" t="str">
        <f>TEXT(IF('B - PROJETOS E PROGRAMAS'!C680="","",'B - PROJETOS E PROGRAMAS'!C680),"DD/MM/AAAA")</f>
        <v/>
      </c>
      <c r="G677" t="str">
        <f>IF(OR('B - PROJETOS E PROGRAMAS'!D680="SIM",'B - PROJETOS E PROGRAMAS'!D680="S"),"S",IF(OR('B - PROJETOS E PROGRAMAS'!D680="NÃO",'B - PROJETOS E PROGRAMAS'!D680="N"),"N",""))</f>
        <v/>
      </c>
      <c r="H677" t="str">
        <f>TEXT(IF('B - PROJETOS E PROGRAMAS'!A680="","",'B - PROJETOS E PROGRAMAS'!AB680),"0,00")</f>
        <v/>
      </c>
      <c r="I677" t="str">
        <f>TEXT(IF('B - PROJETOS E PROGRAMAS'!A680="","",'B - PROJETOS E PROGRAMAS'!AC680),"0,00")</f>
        <v/>
      </c>
      <c r="J677" t="str">
        <f>TEXT(IF('B - PROJETOS E PROGRAMAS'!A680="","",'B - PROJETOS E PROGRAMAS'!AD680),"0,00")</f>
        <v/>
      </c>
      <c r="K677" t="str">
        <f>TEXT(IF('B - PROJETOS E PROGRAMAS'!A680="","",'B - PROJETOS E PROGRAMAS'!AE680),"0,00")</f>
        <v/>
      </c>
    </row>
    <row r="678" spans="1:11">
      <c r="A678" t="str">
        <f>IF(D678="","",IF('A - IDENTIFICAÇÃO'!$C$7="","",'A - IDENTIFICAÇÃO'!$C$7))</f>
        <v/>
      </c>
      <c r="B678" t="str">
        <f>IF(D678="","",IF('A - IDENTIFICAÇÃO'!$P$15="","",'A - IDENTIFICAÇÃO'!$P$15))</f>
        <v/>
      </c>
      <c r="C678" t="str">
        <f>IF(D678="","",TEXT(IF('A - IDENTIFICAÇÃO'!$C$2="","",'A - IDENTIFICAÇÃO'!$C$2),"0000"))</f>
        <v/>
      </c>
      <c r="D678" t="str">
        <f>IF('B - PROJETOS E PROGRAMAS'!A681="","",'B - PROJETOS E PROGRAMAS'!A681)</f>
        <v/>
      </c>
      <c r="E678" t="str">
        <f>TEXT(IF('B - PROJETOS E PROGRAMAS'!B681="","",'B - PROJETOS E PROGRAMAS'!B681),"DD/MM/AAAA")</f>
        <v/>
      </c>
      <c r="F678" t="str">
        <f>TEXT(IF('B - PROJETOS E PROGRAMAS'!C681="","",'B - PROJETOS E PROGRAMAS'!C681),"DD/MM/AAAA")</f>
        <v/>
      </c>
      <c r="G678" t="str">
        <f>IF(OR('B - PROJETOS E PROGRAMAS'!D681="SIM",'B - PROJETOS E PROGRAMAS'!D681="S"),"S",IF(OR('B - PROJETOS E PROGRAMAS'!D681="NÃO",'B - PROJETOS E PROGRAMAS'!D681="N"),"N",""))</f>
        <v/>
      </c>
      <c r="H678" t="str">
        <f>TEXT(IF('B - PROJETOS E PROGRAMAS'!A681="","",'B - PROJETOS E PROGRAMAS'!AB681),"0,00")</f>
        <v/>
      </c>
      <c r="I678" t="str">
        <f>TEXT(IF('B - PROJETOS E PROGRAMAS'!A681="","",'B - PROJETOS E PROGRAMAS'!AC681),"0,00")</f>
        <v/>
      </c>
      <c r="J678" t="str">
        <f>TEXT(IF('B - PROJETOS E PROGRAMAS'!A681="","",'B - PROJETOS E PROGRAMAS'!AD681),"0,00")</f>
        <v/>
      </c>
      <c r="K678" t="str">
        <f>TEXT(IF('B - PROJETOS E PROGRAMAS'!A681="","",'B - PROJETOS E PROGRAMAS'!AE681),"0,00")</f>
        <v/>
      </c>
    </row>
    <row r="679" spans="1:11">
      <c r="A679" t="str">
        <f>IF(D679="","",IF('A - IDENTIFICAÇÃO'!$C$7="","",'A - IDENTIFICAÇÃO'!$C$7))</f>
        <v/>
      </c>
      <c r="B679" t="str">
        <f>IF(D679="","",IF('A - IDENTIFICAÇÃO'!$P$15="","",'A - IDENTIFICAÇÃO'!$P$15))</f>
        <v/>
      </c>
      <c r="C679" t="str">
        <f>IF(D679="","",TEXT(IF('A - IDENTIFICAÇÃO'!$C$2="","",'A - IDENTIFICAÇÃO'!$C$2),"0000"))</f>
        <v/>
      </c>
      <c r="D679" t="str">
        <f>IF('B - PROJETOS E PROGRAMAS'!A682="","",'B - PROJETOS E PROGRAMAS'!A682)</f>
        <v/>
      </c>
      <c r="E679" t="str">
        <f>TEXT(IF('B - PROJETOS E PROGRAMAS'!B682="","",'B - PROJETOS E PROGRAMAS'!B682),"DD/MM/AAAA")</f>
        <v/>
      </c>
      <c r="F679" t="str">
        <f>TEXT(IF('B - PROJETOS E PROGRAMAS'!C682="","",'B - PROJETOS E PROGRAMAS'!C682),"DD/MM/AAAA")</f>
        <v/>
      </c>
      <c r="G679" t="str">
        <f>IF(OR('B - PROJETOS E PROGRAMAS'!D682="SIM",'B - PROJETOS E PROGRAMAS'!D682="S"),"S",IF(OR('B - PROJETOS E PROGRAMAS'!D682="NÃO",'B - PROJETOS E PROGRAMAS'!D682="N"),"N",""))</f>
        <v/>
      </c>
      <c r="H679" t="str">
        <f>TEXT(IF('B - PROJETOS E PROGRAMAS'!A682="","",'B - PROJETOS E PROGRAMAS'!AB682),"0,00")</f>
        <v/>
      </c>
      <c r="I679" t="str">
        <f>TEXT(IF('B - PROJETOS E PROGRAMAS'!A682="","",'B - PROJETOS E PROGRAMAS'!AC682),"0,00")</f>
        <v/>
      </c>
      <c r="J679" t="str">
        <f>TEXT(IF('B - PROJETOS E PROGRAMAS'!A682="","",'B - PROJETOS E PROGRAMAS'!AD682),"0,00")</f>
        <v/>
      </c>
      <c r="K679" t="str">
        <f>TEXT(IF('B - PROJETOS E PROGRAMAS'!A682="","",'B - PROJETOS E PROGRAMAS'!AE682),"0,00")</f>
        <v/>
      </c>
    </row>
    <row r="680" spans="1:11">
      <c r="A680" t="str">
        <f>IF(D680="","",IF('A - IDENTIFICAÇÃO'!$C$7="","",'A - IDENTIFICAÇÃO'!$C$7))</f>
        <v/>
      </c>
      <c r="B680" t="str">
        <f>IF(D680="","",IF('A - IDENTIFICAÇÃO'!$P$15="","",'A - IDENTIFICAÇÃO'!$P$15))</f>
        <v/>
      </c>
      <c r="C680" t="str">
        <f>IF(D680="","",TEXT(IF('A - IDENTIFICAÇÃO'!$C$2="","",'A - IDENTIFICAÇÃO'!$C$2),"0000"))</f>
        <v/>
      </c>
      <c r="D680" t="str">
        <f>IF('B - PROJETOS E PROGRAMAS'!A683="","",'B - PROJETOS E PROGRAMAS'!A683)</f>
        <v/>
      </c>
      <c r="E680" t="str">
        <f>TEXT(IF('B - PROJETOS E PROGRAMAS'!B683="","",'B - PROJETOS E PROGRAMAS'!B683),"DD/MM/AAAA")</f>
        <v/>
      </c>
      <c r="F680" t="str">
        <f>TEXT(IF('B - PROJETOS E PROGRAMAS'!C683="","",'B - PROJETOS E PROGRAMAS'!C683),"DD/MM/AAAA")</f>
        <v/>
      </c>
      <c r="G680" t="str">
        <f>IF(OR('B - PROJETOS E PROGRAMAS'!D683="SIM",'B - PROJETOS E PROGRAMAS'!D683="S"),"S",IF(OR('B - PROJETOS E PROGRAMAS'!D683="NÃO",'B - PROJETOS E PROGRAMAS'!D683="N"),"N",""))</f>
        <v/>
      </c>
      <c r="H680" t="str">
        <f>TEXT(IF('B - PROJETOS E PROGRAMAS'!A683="","",'B - PROJETOS E PROGRAMAS'!AB683),"0,00")</f>
        <v/>
      </c>
      <c r="I680" t="str">
        <f>TEXT(IF('B - PROJETOS E PROGRAMAS'!A683="","",'B - PROJETOS E PROGRAMAS'!AC683),"0,00")</f>
        <v/>
      </c>
      <c r="J680" t="str">
        <f>TEXT(IF('B - PROJETOS E PROGRAMAS'!A683="","",'B - PROJETOS E PROGRAMAS'!AD683),"0,00")</f>
        <v/>
      </c>
      <c r="K680" t="str">
        <f>TEXT(IF('B - PROJETOS E PROGRAMAS'!A683="","",'B - PROJETOS E PROGRAMAS'!AE683),"0,00")</f>
        <v/>
      </c>
    </row>
    <row r="681" spans="1:11">
      <c r="A681" t="str">
        <f>IF(D681="","",IF('A - IDENTIFICAÇÃO'!$C$7="","",'A - IDENTIFICAÇÃO'!$C$7))</f>
        <v/>
      </c>
      <c r="B681" t="str">
        <f>IF(D681="","",IF('A - IDENTIFICAÇÃO'!$P$15="","",'A - IDENTIFICAÇÃO'!$P$15))</f>
        <v/>
      </c>
      <c r="C681" t="str">
        <f>IF(D681="","",TEXT(IF('A - IDENTIFICAÇÃO'!$C$2="","",'A - IDENTIFICAÇÃO'!$C$2),"0000"))</f>
        <v/>
      </c>
      <c r="D681" t="str">
        <f>IF('B - PROJETOS E PROGRAMAS'!A684="","",'B - PROJETOS E PROGRAMAS'!A684)</f>
        <v/>
      </c>
      <c r="E681" t="str">
        <f>TEXT(IF('B - PROJETOS E PROGRAMAS'!B684="","",'B - PROJETOS E PROGRAMAS'!B684),"DD/MM/AAAA")</f>
        <v/>
      </c>
      <c r="F681" t="str">
        <f>TEXT(IF('B - PROJETOS E PROGRAMAS'!C684="","",'B - PROJETOS E PROGRAMAS'!C684),"DD/MM/AAAA")</f>
        <v/>
      </c>
      <c r="G681" t="str">
        <f>IF(OR('B - PROJETOS E PROGRAMAS'!D684="SIM",'B - PROJETOS E PROGRAMAS'!D684="S"),"S",IF(OR('B - PROJETOS E PROGRAMAS'!D684="NÃO",'B - PROJETOS E PROGRAMAS'!D684="N"),"N",""))</f>
        <v/>
      </c>
      <c r="H681" t="str">
        <f>TEXT(IF('B - PROJETOS E PROGRAMAS'!A684="","",'B - PROJETOS E PROGRAMAS'!AB684),"0,00")</f>
        <v/>
      </c>
      <c r="I681" t="str">
        <f>TEXT(IF('B - PROJETOS E PROGRAMAS'!A684="","",'B - PROJETOS E PROGRAMAS'!AC684),"0,00")</f>
        <v/>
      </c>
      <c r="J681" t="str">
        <f>TEXT(IF('B - PROJETOS E PROGRAMAS'!A684="","",'B - PROJETOS E PROGRAMAS'!AD684),"0,00")</f>
        <v/>
      </c>
      <c r="K681" t="str">
        <f>TEXT(IF('B - PROJETOS E PROGRAMAS'!A684="","",'B - PROJETOS E PROGRAMAS'!AE684),"0,00")</f>
        <v/>
      </c>
    </row>
    <row r="682" spans="1:11">
      <c r="A682" t="str">
        <f>IF(D682="","",IF('A - IDENTIFICAÇÃO'!$C$7="","",'A - IDENTIFICAÇÃO'!$C$7))</f>
        <v/>
      </c>
      <c r="B682" t="str">
        <f>IF(D682="","",IF('A - IDENTIFICAÇÃO'!$P$15="","",'A - IDENTIFICAÇÃO'!$P$15))</f>
        <v/>
      </c>
      <c r="C682" t="str">
        <f>IF(D682="","",TEXT(IF('A - IDENTIFICAÇÃO'!$C$2="","",'A - IDENTIFICAÇÃO'!$C$2),"0000"))</f>
        <v/>
      </c>
      <c r="D682" t="str">
        <f>IF('B - PROJETOS E PROGRAMAS'!A685="","",'B - PROJETOS E PROGRAMAS'!A685)</f>
        <v/>
      </c>
      <c r="E682" t="str">
        <f>TEXT(IF('B - PROJETOS E PROGRAMAS'!B685="","",'B - PROJETOS E PROGRAMAS'!B685),"DD/MM/AAAA")</f>
        <v/>
      </c>
      <c r="F682" t="str">
        <f>TEXT(IF('B - PROJETOS E PROGRAMAS'!C685="","",'B - PROJETOS E PROGRAMAS'!C685),"DD/MM/AAAA")</f>
        <v/>
      </c>
      <c r="G682" t="str">
        <f>IF(OR('B - PROJETOS E PROGRAMAS'!D685="SIM",'B - PROJETOS E PROGRAMAS'!D685="S"),"S",IF(OR('B - PROJETOS E PROGRAMAS'!D685="NÃO",'B - PROJETOS E PROGRAMAS'!D685="N"),"N",""))</f>
        <v/>
      </c>
      <c r="H682" t="str">
        <f>TEXT(IF('B - PROJETOS E PROGRAMAS'!A685="","",'B - PROJETOS E PROGRAMAS'!AB685),"0,00")</f>
        <v/>
      </c>
      <c r="I682" t="str">
        <f>TEXT(IF('B - PROJETOS E PROGRAMAS'!A685="","",'B - PROJETOS E PROGRAMAS'!AC685),"0,00")</f>
        <v/>
      </c>
      <c r="J682" t="str">
        <f>TEXT(IF('B - PROJETOS E PROGRAMAS'!A685="","",'B - PROJETOS E PROGRAMAS'!AD685),"0,00")</f>
        <v/>
      </c>
      <c r="K682" t="str">
        <f>TEXT(IF('B - PROJETOS E PROGRAMAS'!A685="","",'B - PROJETOS E PROGRAMAS'!AE685),"0,00")</f>
        <v/>
      </c>
    </row>
    <row r="683" spans="1:11">
      <c r="A683" t="str">
        <f>IF(D683="","",IF('A - IDENTIFICAÇÃO'!$C$7="","",'A - IDENTIFICAÇÃO'!$C$7))</f>
        <v/>
      </c>
      <c r="B683" t="str">
        <f>IF(D683="","",IF('A - IDENTIFICAÇÃO'!$P$15="","",'A - IDENTIFICAÇÃO'!$P$15))</f>
        <v/>
      </c>
      <c r="C683" t="str">
        <f>IF(D683="","",TEXT(IF('A - IDENTIFICAÇÃO'!$C$2="","",'A - IDENTIFICAÇÃO'!$C$2),"0000"))</f>
        <v/>
      </c>
      <c r="D683" t="str">
        <f>IF('B - PROJETOS E PROGRAMAS'!A686="","",'B - PROJETOS E PROGRAMAS'!A686)</f>
        <v/>
      </c>
      <c r="E683" t="str">
        <f>TEXT(IF('B - PROJETOS E PROGRAMAS'!B686="","",'B - PROJETOS E PROGRAMAS'!B686),"DD/MM/AAAA")</f>
        <v/>
      </c>
      <c r="F683" t="str">
        <f>TEXT(IF('B - PROJETOS E PROGRAMAS'!C686="","",'B - PROJETOS E PROGRAMAS'!C686),"DD/MM/AAAA")</f>
        <v/>
      </c>
      <c r="G683" t="str">
        <f>IF(OR('B - PROJETOS E PROGRAMAS'!D686="SIM",'B - PROJETOS E PROGRAMAS'!D686="S"),"S",IF(OR('B - PROJETOS E PROGRAMAS'!D686="NÃO",'B - PROJETOS E PROGRAMAS'!D686="N"),"N",""))</f>
        <v/>
      </c>
      <c r="H683" t="str">
        <f>TEXT(IF('B - PROJETOS E PROGRAMAS'!A686="","",'B - PROJETOS E PROGRAMAS'!AB686),"0,00")</f>
        <v/>
      </c>
      <c r="I683" t="str">
        <f>TEXT(IF('B - PROJETOS E PROGRAMAS'!A686="","",'B - PROJETOS E PROGRAMAS'!AC686),"0,00")</f>
        <v/>
      </c>
      <c r="J683" t="str">
        <f>TEXT(IF('B - PROJETOS E PROGRAMAS'!A686="","",'B - PROJETOS E PROGRAMAS'!AD686),"0,00")</f>
        <v/>
      </c>
      <c r="K683" t="str">
        <f>TEXT(IF('B - PROJETOS E PROGRAMAS'!A686="","",'B - PROJETOS E PROGRAMAS'!AE686),"0,00")</f>
        <v/>
      </c>
    </row>
    <row r="684" spans="1:11">
      <c r="A684" t="str">
        <f>IF(D684="","",IF('A - IDENTIFICAÇÃO'!$C$7="","",'A - IDENTIFICAÇÃO'!$C$7))</f>
        <v/>
      </c>
      <c r="B684" t="str">
        <f>IF(D684="","",IF('A - IDENTIFICAÇÃO'!$P$15="","",'A - IDENTIFICAÇÃO'!$P$15))</f>
        <v/>
      </c>
      <c r="C684" t="str">
        <f>IF(D684="","",TEXT(IF('A - IDENTIFICAÇÃO'!$C$2="","",'A - IDENTIFICAÇÃO'!$C$2),"0000"))</f>
        <v/>
      </c>
      <c r="D684" t="str">
        <f>IF('B - PROJETOS E PROGRAMAS'!A687="","",'B - PROJETOS E PROGRAMAS'!A687)</f>
        <v/>
      </c>
      <c r="E684" t="str">
        <f>TEXT(IF('B - PROJETOS E PROGRAMAS'!B687="","",'B - PROJETOS E PROGRAMAS'!B687),"DD/MM/AAAA")</f>
        <v/>
      </c>
      <c r="F684" t="str">
        <f>TEXT(IF('B - PROJETOS E PROGRAMAS'!C687="","",'B - PROJETOS E PROGRAMAS'!C687),"DD/MM/AAAA")</f>
        <v/>
      </c>
      <c r="G684" t="str">
        <f>IF(OR('B - PROJETOS E PROGRAMAS'!D687="SIM",'B - PROJETOS E PROGRAMAS'!D687="S"),"S",IF(OR('B - PROJETOS E PROGRAMAS'!D687="NÃO",'B - PROJETOS E PROGRAMAS'!D687="N"),"N",""))</f>
        <v/>
      </c>
      <c r="H684" t="str">
        <f>TEXT(IF('B - PROJETOS E PROGRAMAS'!A687="","",'B - PROJETOS E PROGRAMAS'!AB687),"0,00")</f>
        <v/>
      </c>
      <c r="I684" t="str">
        <f>TEXT(IF('B - PROJETOS E PROGRAMAS'!A687="","",'B - PROJETOS E PROGRAMAS'!AC687),"0,00")</f>
        <v/>
      </c>
      <c r="J684" t="str">
        <f>TEXT(IF('B - PROJETOS E PROGRAMAS'!A687="","",'B - PROJETOS E PROGRAMAS'!AD687),"0,00")</f>
        <v/>
      </c>
      <c r="K684" t="str">
        <f>TEXT(IF('B - PROJETOS E PROGRAMAS'!A687="","",'B - PROJETOS E PROGRAMAS'!AE687),"0,00")</f>
        <v/>
      </c>
    </row>
    <row r="685" spans="1:11">
      <c r="A685" t="str">
        <f>IF(D685="","",IF('A - IDENTIFICAÇÃO'!$C$7="","",'A - IDENTIFICAÇÃO'!$C$7))</f>
        <v/>
      </c>
      <c r="B685" t="str">
        <f>IF(D685="","",IF('A - IDENTIFICAÇÃO'!$P$15="","",'A - IDENTIFICAÇÃO'!$P$15))</f>
        <v/>
      </c>
      <c r="C685" t="str">
        <f>IF(D685="","",TEXT(IF('A - IDENTIFICAÇÃO'!$C$2="","",'A - IDENTIFICAÇÃO'!$C$2),"0000"))</f>
        <v/>
      </c>
      <c r="D685" t="str">
        <f>IF('B - PROJETOS E PROGRAMAS'!A688="","",'B - PROJETOS E PROGRAMAS'!A688)</f>
        <v/>
      </c>
      <c r="E685" t="str">
        <f>TEXT(IF('B - PROJETOS E PROGRAMAS'!B688="","",'B - PROJETOS E PROGRAMAS'!B688),"DD/MM/AAAA")</f>
        <v/>
      </c>
      <c r="F685" t="str">
        <f>TEXT(IF('B - PROJETOS E PROGRAMAS'!C688="","",'B - PROJETOS E PROGRAMAS'!C688),"DD/MM/AAAA")</f>
        <v/>
      </c>
      <c r="G685" t="str">
        <f>IF(OR('B - PROJETOS E PROGRAMAS'!D688="SIM",'B - PROJETOS E PROGRAMAS'!D688="S"),"S",IF(OR('B - PROJETOS E PROGRAMAS'!D688="NÃO",'B - PROJETOS E PROGRAMAS'!D688="N"),"N",""))</f>
        <v/>
      </c>
      <c r="H685" t="str">
        <f>TEXT(IF('B - PROJETOS E PROGRAMAS'!A688="","",'B - PROJETOS E PROGRAMAS'!AB688),"0,00")</f>
        <v/>
      </c>
      <c r="I685" t="str">
        <f>TEXT(IF('B - PROJETOS E PROGRAMAS'!A688="","",'B - PROJETOS E PROGRAMAS'!AC688),"0,00")</f>
        <v/>
      </c>
      <c r="J685" t="str">
        <f>TEXT(IF('B - PROJETOS E PROGRAMAS'!A688="","",'B - PROJETOS E PROGRAMAS'!AD688),"0,00")</f>
        <v/>
      </c>
      <c r="K685" t="str">
        <f>TEXT(IF('B - PROJETOS E PROGRAMAS'!A688="","",'B - PROJETOS E PROGRAMAS'!AE688),"0,00")</f>
        <v/>
      </c>
    </row>
    <row r="686" spans="1:11">
      <c r="A686" t="str">
        <f>IF(D686="","",IF('A - IDENTIFICAÇÃO'!$C$7="","",'A - IDENTIFICAÇÃO'!$C$7))</f>
        <v/>
      </c>
      <c r="B686" t="str">
        <f>IF(D686="","",IF('A - IDENTIFICAÇÃO'!$P$15="","",'A - IDENTIFICAÇÃO'!$P$15))</f>
        <v/>
      </c>
      <c r="C686" t="str">
        <f>IF(D686="","",TEXT(IF('A - IDENTIFICAÇÃO'!$C$2="","",'A - IDENTIFICAÇÃO'!$C$2),"0000"))</f>
        <v/>
      </c>
      <c r="D686" t="str">
        <f>IF('B - PROJETOS E PROGRAMAS'!A689="","",'B - PROJETOS E PROGRAMAS'!A689)</f>
        <v/>
      </c>
      <c r="E686" t="str">
        <f>TEXT(IF('B - PROJETOS E PROGRAMAS'!B689="","",'B - PROJETOS E PROGRAMAS'!B689),"DD/MM/AAAA")</f>
        <v/>
      </c>
      <c r="F686" t="str">
        <f>TEXT(IF('B - PROJETOS E PROGRAMAS'!C689="","",'B - PROJETOS E PROGRAMAS'!C689),"DD/MM/AAAA")</f>
        <v/>
      </c>
      <c r="G686" t="str">
        <f>IF(OR('B - PROJETOS E PROGRAMAS'!D689="SIM",'B - PROJETOS E PROGRAMAS'!D689="S"),"S",IF(OR('B - PROJETOS E PROGRAMAS'!D689="NÃO",'B - PROJETOS E PROGRAMAS'!D689="N"),"N",""))</f>
        <v/>
      </c>
      <c r="H686" t="str">
        <f>TEXT(IF('B - PROJETOS E PROGRAMAS'!A689="","",'B - PROJETOS E PROGRAMAS'!AB689),"0,00")</f>
        <v/>
      </c>
      <c r="I686" t="str">
        <f>TEXT(IF('B - PROJETOS E PROGRAMAS'!A689="","",'B - PROJETOS E PROGRAMAS'!AC689),"0,00")</f>
        <v/>
      </c>
      <c r="J686" t="str">
        <f>TEXT(IF('B - PROJETOS E PROGRAMAS'!A689="","",'B - PROJETOS E PROGRAMAS'!AD689),"0,00")</f>
        <v/>
      </c>
      <c r="K686" t="str">
        <f>TEXT(IF('B - PROJETOS E PROGRAMAS'!A689="","",'B - PROJETOS E PROGRAMAS'!AE689),"0,00")</f>
        <v/>
      </c>
    </row>
    <row r="687" spans="1:11">
      <c r="A687" t="str">
        <f>IF(D687="","",IF('A - IDENTIFICAÇÃO'!$C$7="","",'A - IDENTIFICAÇÃO'!$C$7))</f>
        <v/>
      </c>
      <c r="B687" t="str">
        <f>IF(D687="","",IF('A - IDENTIFICAÇÃO'!$P$15="","",'A - IDENTIFICAÇÃO'!$P$15))</f>
        <v/>
      </c>
      <c r="C687" t="str">
        <f>IF(D687="","",TEXT(IF('A - IDENTIFICAÇÃO'!$C$2="","",'A - IDENTIFICAÇÃO'!$C$2),"0000"))</f>
        <v/>
      </c>
      <c r="D687" t="str">
        <f>IF('B - PROJETOS E PROGRAMAS'!A690="","",'B - PROJETOS E PROGRAMAS'!A690)</f>
        <v/>
      </c>
      <c r="E687" t="str">
        <f>TEXT(IF('B - PROJETOS E PROGRAMAS'!B690="","",'B - PROJETOS E PROGRAMAS'!B690),"DD/MM/AAAA")</f>
        <v/>
      </c>
      <c r="F687" t="str">
        <f>TEXT(IF('B - PROJETOS E PROGRAMAS'!C690="","",'B - PROJETOS E PROGRAMAS'!C690),"DD/MM/AAAA")</f>
        <v/>
      </c>
      <c r="G687" t="str">
        <f>IF(OR('B - PROJETOS E PROGRAMAS'!D690="SIM",'B - PROJETOS E PROGRAMAS'!D690="S"),"S",IF(OR('B - PROJETOS E PROGRAMAS'!D690="NÃO",'B - PROJETOS E PROGRAMAS'!D690="N"),"N",""))</f>
        <v/>
      </c>
      <c r="H687" t="str">
        <f>TEXT(IF('B - PROJETOS E PROGRAMAS'!A690="","",'B - PROJETOS E PROGRAMAS'!AB690),"0,00")</f>
        <v/>
      </c>
      <c r="I687" t="str">
        <f>TEXT(IF('B - PROJETOS E PROGRAMAS'!A690="","",'B - PROJETOS E PROGRAMAS'!AC690),"0,00")</f>
        <v/>
      </c>
      <c r="J687" t="str">
        <f>TEXT(IF('B - PROJETOS E PROGRAMAS'!A690="","",'B - PROJETOS E PROGRAMAS'!AD690),"0,00")</f>
        <v/>
      </c>
      <c r="K687" t="str">
        <f>TEXT(IF('B - PROJETOS E PROGRAMAS'!A690="","",'B - PROJETOS E PROGRAMAS'!AE690),"0,00")</f>
        <v/>
      </c>
    </row>
    <row r="688" spans="1:11">
      <c r="A688" t="str">
        <f>IF(D688="","",IF('A - IDENTIFICAÇÃO'!$C$7="","",'A - IDENTIFICAÇÃO'!$C$7))</f>
        <v/>
      </c>
      <c r="B688" t="str">
        <f>IF(D688="","",IF('A - IDENTIFICAÇÃO'!$P$15="","",'A - IDENTIFICAÇÃO'!$P$15))</f>
        <v/>
      </c>
      <c r="C688" t="str">
        <f>IF(D688="","",TEXT(IF('A - IDENTIFICAÇÃO'!$C$2="","",'A - IDENTIFICAÇÃO'!$C$2),"0000"))</f>
        <v/>
      </c>
      <c r="D688" t="str">
        <f>IF('B - PROJETOS E PROGRAMAS'!A691="","",'B - PROJETOS E PROGRAMAS'!A691)</f>
        <v/>
      </c>
      <c r="E688" t="str">
        <f>TEXT(IF('B - PROJETOS E PROGRAMAS'!B691="","",'B - PROJETOS E PROGRAMAS'!B691),"DD/MM/AAAA")</f>
        <v/>
      </c>
      <c r="F688" t="str">
        <f>TEXT(IF('B - PROJETOS E PROGRAMAS'!C691="","",'B - PROJETOS E PROGRAMAS'!C691),"DD/MM/AAAA")</f>
        <v/>
      </c>
      <c r="G688" t="str">
        <f>IF(OR('B - PROJETOS E PROGRAMAS'!D691="SIM",'B - PROJETOS E PROGRAMAS'!D691="S"),"S",IF(OR('B - PROJETOS E PROGRAMAS'!D691="NÃO",'B - PROJETOS E PROGRAMAS'!D691="N"),"N",""))</f>
        <v/>
      </c>
      <c r="H688" t="str">
        <f>TEXT(IF('B - PROJETOS E PROGRAMAS'!A691="","",'B - PROJETOS E PROGRAMAS'!AB691),"0,00")</f>
        <v/>
      </c>
      <c r="I688" t="str">
        <f>TEXT(IF('B - PROJETOS E PROGRAMAS'!A691="","",'B - PROJETOS E PROGRAMAS'!AC691),"0,00")</f>
        <v/>
      </c>
      <c r="J688" t="str">
        <f>TEXT(IF('B - PROJETOS E PROGRAMAS'!A691="","",'B - PROJETOS E PROGRAMAS'!AD691),"0,00")</f>
        <v/>
      </c>
      <c r="K688" t="str">
        <f>TEXT(IF('B - PROJETOS E PROGRAMAS'!A691="","",'B - PROJETOS E PROGRAMAS'!AE691),"0,00")</f>
        <v/>
      </c>
    </row>
    <row r="689" spans="1:11">
      <c r="A689" t="str">
        <f>IF(D689="","",IF('A - IDENTIFICAÇÃO'!$C$7="","",'A - IDENTIFICAÇÃO'!$C$7))</f>
        <v/>
      </c>
      <c r="B689" t="str">
        <f>IF(D689="","",IF('A - IDENTIFICAÇÃO'!$P$15="","",'A - IDENTIFICAÇÃO'!$P$15))</f>
        <v/>
      </c>
      <c r="C689" t="str">
        <f>IF(D689="","",TEXT(IF('A - IDENTIFICAÇÃO'!$C$2="","",'A - IDENTIFICAÇÃO'!$C$2),"0000"))</f>
        <v/>
      </c>
      <c r="D689" t="str">
        <f>IF('B - PROJETOS E PROGRAMAS'!A692="","",'B - PROJETOS E PROGRAMAS'!A692)</f>
        <v/>
      </c>
      <c r="E689" t="str">
        <f>TEXT(IF('B - PROJETOS E PROGRAMAS'!B692="","",'B - PROJETOS E PROGRAMAS'!B692),"DD/MM/AAAA")</f>
        <v/>
      </c>
      <c r="F689" t="str">
        <f>TEXT(IF('B - PROJETOS E PROGRAMAS'!C692="","",'B - PROJETOS E PROGRAMAS'!C692),"DD/MM/AAAA")</f>
        <v/>
      </c>
      <c r="G689" t="str">
        <f>IF(OR('B - PROJETOS E PROGRAMAS'!D692="SIM",'B - PROJETOS E PROGRAMAS'!D692="S"),"S",IF(OR('B - PROJETOS E PROGRAMAS'!D692="NÃO",'B - PROJETOS E PROGRAMAS'!D692="N"),"N",""))</f>
        <v/>
      </c>
      <c r="H689" t="str">
        <f>TEXT(IF('B - PROJETOS E PROGRAMAS'!A692="","",'B - PROJETOS E PROGRAMAS'!AB692),"0,00")</f>
        <v/>
      </c>
      <c r="I689" t="str">
        <f>TEXT(IF('B - PROJETOS E PROGRAMAS'!A692="","",'B - PROJETOS E PROGRAMAS'!AC692),"0,00")</f>
        <v/>
      </c>
      <c r="J689" t="str">
        <f>TEXT(IF('B - PROJETOS E PROGRAMAS'!A692="","",'B - PROJETOS E PROGRAMAS'!AD692),"0,00")</f>
        <v/>
      </c>
      <c r="K689" t="str">
        <f>TEXT(IF('B - PROJETOS E PROGRAMAS'!A692="","",'B - PROJETOS E PROGRAMAS'!AE692),"0,00")</f>
        <v/>
      </c>
    </row>
    <row r="690" spans="1:11">
      <c r="A690" t="str">
        <f>IF(D690="","",IF('A - IDENTIFICAÇÃO'!$C$7="","",'A - IDENTIFICAÇÃO'!$C$7))</f>
        <v/>
      </c>
      <c r="B690" t="str">
        <f>IF(D690="","",IF('A - IDENTIFICAÇÃO'!$P$15="","",'A - IDENTIFICAÇÃO'!$P$15))</f>
        <v/>
      </c>
      <c r="C690" t="str">
        <f>IF(D690="","",TEXT(IF('A - IDENTIFICAÇÃO'!$C$2="","",'A - IDENTIFICAÇÃO'!$C$2),"0000"))</f>
        <v/>
      </c>
      <c r="D690" t="str">
        <f>IF('B - PROJETOS E PROGRAMAS'!A693="","",'B - PROJETOS E PROGRAMAS'!A693)</f>
        <v/>
      </c>
      <c r="E690" t="str">
        <f>TEXT(IF('B - PROJETOS E PROGRAMAS'!B693="","",'B - PROJETOS E PROGRAMAS'!B693),"DD/MM/AAAA")</f>
        <v/>
      </c>
      <c r="F690" t="str">
        <f>TEXT(IF('B - PROJETOS E PROGRAMAS'!C693="","",'B - PROJETOS E PROGRAMAS'!C693),"DD/MM/AAAA")</f>
        <v/>
      </c>
      <c r="G690" t="str">
        <f>IF(OR('B - PROJETOS E PROGRAMAS'!D693="SIM",'B - PROJETOS E PROGRAMAS'!D693="S"),"S",IF(OR('B - PROJETOS E PROGRAMAS'!D693="NÃO",'B - PROJETOS E PROGRAMAS'!D693="N"),"N",""))</f>
        <v/>
      </c>
      <c r="H690" t="str">
        <f>TEXT(IF('B - PROJETOS E PROGRAMAS'!A693="","",'B - PROJETOS E PROGRAMAS'!AB693),"0,00")</f>
        <v/>
      </c>
      <c r="I690" t="str">
        <f>TEXT(IF('B - PROJETOS E PROGRAMAS'!A693="","",'B - PROJETOS E PROGRAMAS'!AC693),"0,00")</f>
        <v/>
      </c>
      <c r="J690" t="str">
        <f>TEXT(IF('B - PROJETOS E PROGRAMAS'!A693="","",'B - PROJETOS E PROGRAMAS'!AD693),"0,00")</f>
        <v/>
      </c>
      <c r="K690" t="str">
        <f>TEXT(IF('B - PROJETOS E PROGRAMAS'!A693="","",'B - PROJETOS E PROGRAMAS'!AE693),"0,00")</f>
        <v/>
      </c>
    </row>
    <row r="691" spans="1:11">
      <c r="A691" t="str">
        <f>IF(D691="","",IF('A - IDENTIFICAÇÃO'!$C$7="","",'A - IDENTIFICAÇÃO'!$C$7))</f>
        <v/>
      </c>
      <c r="B691" t="str">
        <f>IF(D691="","",IF('A - IDENTIFICAÇÃO'!$P$15="","",'A - IDENTIFICAÇÃO'!$P$15))</f>
        <v/>
      </c>
      <c r="C691" t="str">
        <f>IF(D691="","",TEXT(IF('A - IDENTIFICAÇÃO'!$C$2="","",'A - IDENTIFICAÇÃO'!$C$2),"0000"))</f>
        <v/>
      </c>
      <c r="D691" t="str">
        <f>IF('B - PROJETOS E PROGRAMAS'!A694="","",'B - PROJETOS E PROGRAMAS'!A694)</f>
        <v/>
      </c>
      <c r="E691" t="str">
        <f>TEXT(IF('B - PROJETOS E PROGRAMAS'!B694="","",'B - PROJETOS E PROGRAMAS'!B694),"DD/MM/AAAA")</f>
        <v/>
      </c>
      <c r="F691" t="str">
        <f>TEXT(IF('B - PROJETOS E PROGRAMAS'!C694="","",'B - PROJETOS E PROGRAMAS'!C694),"DD/MM/AAAA")</f>
        <v/>
      </c>
      <c r="G691" t="str">
        <f>IF(OR('B - PROJETOS E PROGRAMAS'!D694="SIM",'B - PROJETOS E PROGRAMAS'!D694="S"),"S",IF(OR('B - PROJETOS E PROGRAMAS'!D694="NÃO",'B - PROJETOS E PROGRAMAS'!D694="N"),"N",""))</f>
        <v/>
      </c>
      <c r="H691" t="str">
        <f>TEXT(IF('B - PROJETOS E PROGRAMAS'!A694="","",'B - PROJETOS E PROGRAMAS'!AB694),"0,00")</f>
        <v/>
      </c>
      <c r="I691" t="str">
        <f>TEXT(IF('B - PROJETOS E PROGRAMAS'!A694="","",'B - PROJETOS E PROGRAMAS'!AC694),"0,00")</f>
        <v/>
      </c>
      <c r="J691" t="str">
        <f>TEXT(IF('B - PROJETOS E PROGRAMAS'!A694="","",'B - PROJETOS E PROGRAMAS'!AD694),"0,00")</f>
        <v/>
      </c>
      <c r="K691" t="str">
        <f>TEXT(IF('B - PROJETOS E PROGRAMAS'!A694="","",'B - PROJETOS E PROGRAMAS'!AE694),"0,00")</f>
        <v/>
      </c>
    </row>
    <row r="692" spans="1:11">
      <c r="A692" t="str">
        <f>IF(D692="","",IF('A - IDENTIFICAÇÃO'!$C$7="","",'A - IDENTIFICAÇÃO'!$C$7))</f>
        <v/>
      </c>
      <c r="B692" t="str">
        <f>IF(D692="","",IF('A - IDENTIFICAÇÃO'!$P$15="","",'A - IDENTIFICAÇÃO'!$P$15))</f>
        <v/>
      </c>
      <c r="C692" t="str">
        <f>IF(D692="","",TEXT(IF('A - IDENTIFICAÇÃO'!$C$2="","",'A - IDENTIFICAÇÃO'!$C$2),"0000"))</f>
        <v/>
      </c>
      <c r="D692" t="str">
        <f>IF('B - PROJETOS E PROGRAMAS'!A695="","",'B - PROJETOS E PROGRAMAS'!A695)</f>
        <v/>
      </c>
      <c r="E692" t="str">
        <f>TEXT(IF('B - PROJETOS E PROGRAMAS'!B695="","",'B - PROJETOS E PROGRAMAS'!B695),"DD/MM/AAAA")</f>
        <v/>
      </c>
      <c r="F692" t="str">
        <f>TEXT(IF('B - PROJETOS E PROGRAMAS'!C695="","",'B - PROJETOS E PROGRAMAS'!C695),"DD/MM/AAAA")</f>
        <v/>
      </c>
      <c r="G692" t="str">
        <f>IF(OR('B - PROJETOS E PROGRAMAS'!D695="SIM",'B - PROJETOS E PROGRAMAS'!D695="S"),"S",IF(OR('B - PROJETOS E PROGRAMAS'!D695="NÃO",'B - PROJETOS E PROGRAMAS'!D695="N"),"N",""))</f>
        <v/>
      </c>
      <c r="H692" t="str">
        <f>TEXT(IF('B - PROJETOS E PROGRAMAS'!A695="","",'B - PROJETOS E PROGRAMAS'!AB695),"0,00")</f>
        <v/>
      </c>
      <c r="I692" t="str">
        <f>TEXT(IF('B - PROJETOS E PROGRAMAS'!A695="","",'B - PROJETOS E PROGRAMAS'!AC695),"0,00")</f>
        <v/>
      </c>
      <c r="J692" t="str">
        <f>TEXT(IF('B - PROJETOS E PROGRAMAS'!A695="","",'B - PROJETOS E PROGRAMAS'!AD695),"0,00")</f>
        <v/>
      </c>
      <c r="K692" t="str">
        <f>TEXT(IF('B - PROJETOS E PROGRAMAS'!A695="","",'B - PROJETOS E PROGRAMAS'!AE695),"0,00")</f>
        <v/>
      </c>
    </row>
    <row r="693" spans="1:11">
      <c r="A693" t="str">
        <f>IF(D693="","",IF('A - IDENTIFICAÇÃO'!$C$7="","",'A - IDENTIFICAÇÃO'!$C$7))</f>
        <v/>
      </c>
      <c r="B693" t="str">
        <f>IF(D693="","",IF('A - IDENTIFICAÇÃO'!$P$15="","",'A - IDENTIFICAÇÃO'!$P$15))</f>
        <v/>
      </c>
      <c r="C693" t="str">
        <f>IF(D693="","",TEXT(IF('A - IDENTIFICAÇÃO'!$C$2="","",'A - IDENTIFICAÇÃO'!$C$2),"0000"))</f>
        <v/>
      </c>
      <c r="D693" t="str">
        <f>IF('B - PROJETOS E PROGRAMAS'!A696="","",'B - PROJETOS E PROGRAMAS'!A696)</f>
        <v/>
      </c>
      <c r="E693" t="str">
        <f>TEXT(IF('B - PROJETOS E PROGRAMAS'!B696="","",'B - PROJETOS E PROGRAMAS'!B696),"DD/MM/AAAA")</f>
        <v/>
      </c>
      <c r="F693" t="str">
        <f>TEXT(IF('B - PROJETOS E PROGRAMAS'!C696="","",'B - PROJETOS E PROGRAMAS'!C696),"DD/MM/AAAA")</f>
        <v/>
      </c>
      <c r="G693" t="str">
        <f>IF(OR('B - PROJETOS E PROGRAMAS'!D696="SIM",'B - PROJETOS E PROGRAMAS'!D696="S"),"S",IF(OR('B - PROJETOS E PROGRAMAS'!D696="NÃO",'B - PROJETOS E PROGRAMAS'!D696="N"),"N",""))</f>
        <v/>
      </c>
      <c r="H693" t="str">
        <f>TEXT(IF('B - PROJETOS E PROGRAMAS'!A696="","",'B - PROJETOS E PROGRAMAS'!AB696),"0,00")</f>
        <v/>
      </c>
      <c r="I693" t="str">
        <f>TEXT(IF('B - PROJETOS E PROGRAMAS'!A696="","",'B - PROJETOS E PROGRAMAS'!AC696),"0,00")</f>
        <v/>
      </c>
      <c r="J693" t="str">
        <f>TEXT(IF('B - PROJETOS E PROGRAMAS'!A696="","",'B - PROJETOS E PROGRAMAS'!AD696),"0,00")</f>
        <v/>
      </c>
      <c r="K693" t="str">
        <f>TEXT(IF('B - PROJETOS E PROGRAMAS'!A696="","",'B - PROJETOS E PROGRAMAS'!AE696),"0,00")</f>
        <v/>
      </c>
    </row>
    <row r="694" spans="1:11">
      <c r="A694" t="str">
        <f>IF(D694="","",IF('A - IDENTIFICAÇÃO'!$C$7="","",'A - IDENTIFICAÇÃO'!$C$7))</f>
        <v/>
      </c>
      <c r="B694" t="str">
        <f>IF(D694="","",IF('A - IDENTIFICAÇÃO'!$P$15="","",'A - IDENTIFICAÇÃO'!$P$15))</f>
        <v/>
      </c>
      <c r="C694" t="str">
        <f>IF(D694="","",TEXT(IF('A - IDENTIFICAÇÃO'!$C$2="","",'A - IDENTIFICAÇÃO'!$C$2),"0000"))</f>
        <v/>
      </c>
      <c r="D694" t="str">
        <f>IF('B - PROJETOS E PROGRAMAS'!A697="","",'B - PROJETOS E PROGRAMAS'!A697)</f>
        <v/>
      </c>
      <c r="E694" t="str">
        <f>TEXT(IF('B - PROJETOS E PROGRAMAS'!B697="","",'B - PROJETOS E PROGRAMAS'!B697),"DD/MM/AAAA")</f>
        <v/>
      </c>
      <c r="F694" t="str">
        <f>TEXT(IF('B - PROJETOS E PROGRAMAS'!C697="","",'B - PROJETOS E PROGRAMAS'!C697),"DD/MM/AAAA")</f>
        <v/>
      </c>
      <c r="G694" t="str">
        <f>IF(OR('B - PROJETOS E PROGRAMAS'!D697="SIM",'B - PROJETOS E PROGRAMAS'!D697="S"),"S",IF(OR('B - PROJETOS E PROGRAMAS'!D697="NÃO",'B - PROJETOS E PROGRAMAS'!D697="N"),"N",""))</f>
        <v/>
      </c>
      <c r="H694" t="str">
        <f>TEXT(IF('B - PROJETOS E PROGRAMAS'!A697="","",'B - PROJETOS E PROGRAMAS'!AB697),"0,00")</f>
        <v/>
      </c>
      <c r="I694" t="str">
        <f>TEXT(IF('B - PROJETOS E PROGRAMAS'!A697="","",'B - PROJETOS E PROGRAMAS'!AC697),"0,00")</f>
        <v/>
      </c>
      <c r="J694" t="str">
        <f>TEXT(IF('B - PROJETOS E PROGRAMAS'!A697="","",'B - PROJETOS E PROGRAMAS'!AD697),"0,00")</f>
        <v/>
      </c>
      <c r="K694" t="str">
        <f>TEXT(IF('B - PROJETOS E PROGRAMAS'!A697="","",'B - PROJETOS E PROGRAMAS'!AE697),"0,00")</f>
        <v/>
      </c>
    </row>
    <row r="695" spans="1:11">
      <c r="A695" t="str">
        <f>IF(D695="","",IF('A - IDENTIFICAÇÃO'!$C$7="","",'A - IDENTIFICAÇÃO'!$C$7))</f>
        <v/>
      </c>
      <c r="B695" t="str">
        <f>IF(D695="","",IF('A - IDENTIFICAÇÃO'!$P$15="","",'A - IDENTIFICAÇÃO'!$P$15))</f>
        <v/>
      </c>
      <c r="C695" t="str">
        <f>IF(D695="","",TEXT(IF('A - IDENTIFICAÇÃO'!$C$2="","",'A - IDENTIFICAÇÃO'!$C$2),"0000"))</f>
        <v/>
      </c>
      <c r="D695" t="str">
        <f>IF('B - PROJETOS E PROGRAMAS'!A698="","",'B - PROJETOS E PROGRAMAS'!A698)</f>
        <v/>
      </c>
      <c r="E695" t="str">
        <f>TEXT(IF('B - PROJETOS E PROGRAMAS'!B698="","",'B - PROJETOS E PROGRAMAS'!B698),"DD/MM/AAAA")</f>
        <v/>
      </c>
      <c r="F695" t="str">
        <f>TEXT(IF('B - PROJETOS E PROGRAMAS'!C698="","",'B - PROJETOS E PROGRAMAS'!C698),"DD/MM/AAAA")</f>
        <v/>
      </c>
      <c r="G695" t="str">
        <f>IF(OR('B - PROJETOS E PROGRAMAS'!D698="SIM",'B - PROJETOS E PROGRAMAS'!D698="S"),"S",IF(OR('B - PROJETOS E PROGRAMAS'!D698="NÃO",'B - PROJETOS E PROGRAMAS'!D698="N"),"N",""))</f>
        <v/>
      </c>
      <c r="H695" t="str">
        <f>TEXT(IF('B - PROJETOS E PROGRAMAS'!A698="","",'B - PROJETOS E PROGRAMAS'!AB698),"0,00")</f>
        <v/>
      </c>
      <c r="I695" t="str">
        <f>TEXT(IF('B - PROJETOS E PROGRAMAS'!A698="","",'B - PROJETOS E PROGRAMAS'!AC698),"0,00")</f>
        <v/>
      </c>
      <c r="J695" t="str">
        <f>TEXT(IF('B - PROJETOS E PROGRAMAS'!A698="","",'B - PROJETOS E PROGRAMAS'!AD698),"0,00")</f>
        <v/>
      </c>
      <c r="K695" t="str">
        <f>TEXT(IF('B - PROJETOS E PROGRAMAS'!A698="","",'B - PROJETOS E PROGRAMAS'!AE698),"0,00")</f>
        <v/>
      </c>
    </row>
    <row r="696" spans="1:11">
      <c r="A696" t="str">
        <f>IF(D696="","",IF('A - IDENTIFICAÇÃO'!$C$7="","",'A - IDENTIFICAÇÃO'!$C$7))</f>
        <v/>
      </c>
      <c r="B696" t="str">
        <f>IF(D696="","",IF('A - IDENTIFICAÇÃO'!$P$15="","",'A - IDENTIFICAÇÃO'!$P$15))</f>
        <v/>
      </c>
      <c r="C696" t="str">
        <f>IF(D696="","",TEXT(IF('A - IDENTIFICAÇÃO'!$C$2="","",'A - IDENTIFICAÇÃO'!$C$2),"0000"))</f>
        <v/>
      </c>
      <c r="D696" t="str">
        <f>IF('B - PROJETOS E PROGRAMAS'!A699="","",'B - PROJETOS E PROGRAMAS'!A699)</f>
        <v/>
      </c>
      <c r="E696" t="str">
        <f>TEXT(IF('B - PROJETOS E PROGRAMAS'!B699="","",'B - PROJETOS E PROGRAMAS'!B699),"DD/MM/AAAA")</f>
        <v/>
      </c>
      <c r="F696" t="str">
        <f>TEXT(IF('B - PROJETOS E PROGRAMAS'!C699="","",'B - PROJETOS E PROGRAMAS'!C699),"DD/MM/AAAA")</f>
        <v/>
      </c>
      <c r="G696" t="str">
        <f>IF(OR('B - PROJETOS E PROGRAMAS'!D699="SIM",'B - PROJETOS E PROGRAMAS'!D699="S"),"S",IF(OR('B - PROJETOS E PROGRAMAS'!D699="NÃO",'B - PROJETOS E PROGRAMAS'!D699="N"),"N",""))</f>
        <v/>
      </c>
      <c r="H696" t="str">
        <f>TEXT(IF('B - PROJETOS E PROGRAMAS'!A699="","",'B - PROJETOS E PROGRAMAS'!AB699),"0,00")</f>
        <v/>
      </c>
      <c r="I696" t="str">
        <f>TEXT(IF('B - PROJETOS E PROGRAMAS'!A699="","",'B - PROJETOS E PROGRAMAS'!AC699),"0,00")</f>
        <v/>
      </c>
      <c r="J696" t="str">
        <f>TEXT(IF('B - PROJETOS E PROGRAMAS'!A699="","",'B - PROJETOS E PROGRAMAS'!AD699),"0,00")</f>
        <v/>
      </c>
      <c r="K696" t="str">
        <f>TEXT(IF('B - PROJETOS E PROGRAMAS'!A699="","",'B - PROJETOS E PROGRAMAS'!AE699),"0,00")</f>
        <v/>
      </c>
    </row>
    <row r="697" spans="1:11">
      <c r="A697" t="str">
        <f>IF(D697="","",IF('A - IDENTIFICAÇÃO'!$C$7="","",'A - IDENTIFICAÇÃO'!$C$7))</f>
        <v/>
      </c>
      <c r="B697" t="str">
        <f>IF(D697="","",IF('A - IDENTIFICAÇÃO'!$P$15="","",'A - IDENTIFICAÇÃO'!$P$15))</f>
        <v/>
      </c>
      <c r="C697" t="str">
        <f>IF(D697="","",TEXT(IF('A - IDENTIFICAÇÃO'!$C$2="","",'A - IDENTIFICAÇÃO'!$C$2),"0000"))</f>
        <v/>
      </c>
      <c r="D697" t="str">
        <f>IF('B - PROJETOS E PROGRAMAS'!A700="","",'B - PROJETOS E PROGRAMAS'!A700)</f>
        <v/>
      </c>
      <c r="E697" t="str">
        <f>TEXT(IF('B - PROJETOS E PROGRAMAS'!B700="","",'B - PROJETOS E PROGRAMAS'!B700),"DD/MM/AAAA")</f>
        <v/>
      </c>
      <c r="F697" t="str">
        <f>TEXT(IF('B - PROJETOS E PROGRAMAS'!C700="","",'B - PROJETOS E PROGRAMAS'!C700),"DD/MM/AAAA")</f>
        <v/>
      </c>
      <c r="G697" t="str">
        <f>IF(OR('B - PROJETOS E PROGRAMAS'!D700="SIM",'B - PROJETOS E PROGRAMAS'!D700="S"),"S",IF(OR('B - PROJETOS E PROGRAMAS'!D700="NÃO",'B - PROJETOS E PROGRAMAS'!D700="N"),"N",""))</f>
        <v/>
      </c>
      <c r="H697" t="str">
        <f>TEXT(IF('B - PROJETOS E PROGRAMAS'!A700="","",'B - PROJETOS E PROGRAMAS'!AB700),"0,00")</f>
        <v/>
      </c>
      <c r="I697" t="str">
        <f>TEXT(IF('B - PROJETOS E PROGRAMAS'!A700="","",'B - PROJETOS E PROGRAMAS'!AC700),"0,00")</f>
        <v/>
      </c>
      <c r="J697" t="str">
        <f>TEXT(IF('B - PROJETOS E PROGRAMAS'!A700="","",'B - PROJETOS E PROGRAMAS'!AD700),"0,00")</f>
        <v/>
      </c>
      <c r="K697" t="str">
        <f>TEXT(IF('B - PROJETOS E PROGRAMAS'!A700="","",'B - PROJETOS E PROGRAMAS'!AE700),"0,00")</f>
        <v/>
      </c>
    </row>
    <row r="698" spans="1:11">
      <c r="A698" t="str">
        <f>IF(D698="","",IF('A - IDENTIFICAÇÃO'!$C$7="","",'A - IDENTIFICAÇÃO'!$C$7))</f>
        <v/>
      </c>
      <c r="B698" t="str">
        <f>IF(D698="","",IF('A - IDENTIFICAÇÃO'!$P$15="","",'A - IDENTIFICAÇÃO'!$P$15))</f>
        <v/>
      </c>
      <c r="C698" t="str">
        <f>IF(D698="","",TEXT(IF('A - IDENTIFICAÇÃO'!$C$2="","",'A - IDENTIFICAÇÃO'!$C$2),"0000"))</f>
        <v/>
      </c>
      <c r="D698" t="str">
        <f>IF('B - PROJETOS E PROGRAMAS'!A701="","",'B - PROJETOS E PROGRAMAS'!A701)</f>
        <v/>
      </c>
      <c r="E698" t="str">
        <f>TEXT(IF('B - PROJETOS E PROGRAMAS'!B701="","",'B - PROJETOS E PROGRAMAS'!B701),"DD/MM/AAAA")</f>
        <v/>
      </c>
      <c r="F698" t="str">
        <f>TEXT(IF('B - PROJETOS E PROGRAMAS'!C701="","",'B - PROJETOS E PROGRAMAS'!C701),"DD/MM/AAAA")</f>
        <v/>
      </c>
      <c r="G698" t="str">
        <f>IF(OR('B - PROJETOS E PROGRAMAS'!D701="SIM",'B - PROJETOS E PROGRAMAS'!D701="S"),"S",IF(OR('B - PROJETOS E PROGRAMAS'!D701="NÃO",'B - PROJETOS E PROGRAMAS'!D701="N"),"N",""))</f>
        <v/>
      </c>
      <c r="H698" t="str">
        <f>TEXT(IF('B - PROJETOS E PROGRAMAS'!A701="","",'B - PROJETOS E PROGRAMAS'!AB701),"0,00")</f>
        <v/>
      </c>
      <c r="I698" t="str">
        <f>TEXT(IF('B - PROJETOS E PROGRAMAS'!A701="","",'B - PROJETOS E PROGRAMAS'!AC701),"0,00")</f>
        <v/>
      </c>
      <c r="J698" t="str">
        <f>TEXT(IF('B - PROJETOS E PROGRAMAS'!A701="","",'B - PROJETOS E PROGRAMAS'!AD701),"0,00")</f>
        <v/>
      </c>
      <c r="K698" t="str">
        <f>TEXT(IF('B - PROJETOS E PROGRAMAS'!A701="","",'B - PROJETOS E PROGRAMAS'!AE701),"0,00")</f>
        <v/>
      </c>
    </row>
    <row r="699" spans="1:11">
      <c r="A699" t="str">
        <f>IF(D699="","",IF('A - IDENTIFICAÇÃO'!$C$7="","",'A - IDENTIFICAÇÃO'!$C$7))</f>
        <v/>
      </c>
      <c r="B699" t="str">
        <f>IF(D699="","",IF('A - IDENTIFICAÇÃO'!$P$15="","",'A - IDENTIFICAÇÃO'!$P$15))</f>
        <v/>
      </c>
      <c r="C699" t="str">
        <f>IF(D699="","",TEXT(IF('A - IDENTIFICAÇÃO'!$C$2="","",'A - IDENTIFICAÇÃO'!$C$2),"0000"))</f>
        <v/>
      </c>
      <c r="D699" t="str">
        <f>IF('B - PROJETOS E PROGRAMAS'!A702="","",'B - PROJETOS E PROGRAMAS'!A702)</f>
        <v/>
      </c>
      <c r="E699" t="str">
        <f>TEXT(IF('B - PROJETOS E PROGRAMAS'!B702="","",'B - PROJETOS E PROGRAMAS'!B702),"DD/MM/AAAA")</f>
        <v/>
      </c>
      <c r="F699" t="str">
        <f>TEXT(IF('B - PROJETOS E PROGRAMAS'!C702="","",'B - PROJETOS E PROGRAMAS'!C702),"DD/MM/AAAA")</f>
        <v/>
      </c>
      <c r="G699" t="str">
        <f>IF(OR('B - PROJETOS E PROGRAMAS'!D702="SIM",'B - PROJETOS E PROGRAMAS'!D702="S"),"S",IF(OR('B - PROJETOS E PROGRAMAS'!D702="NÃO",'B - PROJETOS E PROGRAMAS'!D702="N"),"N",""))</f>
        <v/>
      </c>
      <c r="H699" t="str">
        <f>TEXT(IF('B - PROJETOS E PROGRAMAS'!A702="","",'B - PROJETOS E PROGRAMAS'!AB702),"0,00")</f>
        <v/>
      </c>
      <c r="I699" t="str">
        <f>TEXT(IF('B - PROJETOS E PROGRAMAS'!A702="","",'B - PROJETOS E PROGRAMAS'!AC702),"0,00")</f>
        <v/>
      </c>
      <c r="J699" t="str">
        <f>TEXT(IF('B - PROJETOS E PROGRAMAS'!A702="","",'B - PROJETOS E PROGRAMAS'!AD702),"0,00")</f>
        <v/>
      </c>
      <c r="K699" t="str">
        <f>TEXT(IF('B - PROJETOS E PROGRAMAS'!A702="","",'B - PROJETOS E PROGRAMAS'!AE702),"0,00")</f>
        <v/>
      </c>
    </row>
    <row r="700" spans="1:11">
      <c r="A700" t="str">
        <f>IF(D700="","",IF('A - IDENTIFICAÇÃO'!$C$7="","",'A - IDENTIFICAÇÃO'!$C$7))</f>
        <v/>
      </c>
      <c r="B700" t="str">
        <f>IF(D700="","",IF('A - IDENTIFICAÇÃO'!$P$15="","",'A - IDENTIFICAÇÃO'!$P$15))</f>
        <v/>
      </c>
      <c r="C700" t="str">
        <f>IF(D700="","",TEXT(IF('A - IDENTIFICAÇÃO'!$C$2="","",'A - IDENTIFICAÇÃO'!$C$2),"0000"))</f>
        <v/>
      </c>
      <c r="D700" t="str">
        <f>IF('B - PROJETOS E PROGRAMAS'!A703="","",'B - PROJETOS E PROGRAMAS'!A703)</f>
        <v/>
      </c>
      <c r="E700" t="str">
        <f>TEXT(IF('B - PROJETOS E PROGRAMAS'!B703="","",'B - PROJETOS E PROGRAMAS'!B703),"DD/MM/AAAA")</f>
        <v/>
      </c>
      <c r="F700" t="str">
        <f>TEXT(IF('B - PROJETOS E PROGRAMAS'!C703="","",'B - PROJETOS E PROGRAMAS'!C703),"DD/MM/AAAA")</f>
        <v/>
      </c>
      <c r="G700" t="str">
        <f>IF(OR('B - PROJETOS E PROGRAMAS'!D703="SIM",'B - PROJETOS E PROGRAMAS'!D703="S"),"S",IF(OR('B - PROJETOS E PROGRAMAS'!D703="NÃO",'B - PROJETOS E PROGRAMAS'!D703="N"),"N",""))</f>
        <v/>
      </c>
      <c r="H700" t="str">
        <f>TEXT(IF('B - PROJETOS E PROGRAMAS'!A703="","",'B - PROJETOS E PROGRAMAS'!AB703),"0,00")</f>
        <v/>
      </c>
      <c r="I700" t="str">
        <f>TEXT(IF('B - PROJETOS E PROGRAMAS'!A703="","",'B - PROJETOS E PROGRAMAS'!AC703),"0,00")</f>
        <v/>
      </c>
      <c r="J700" t="str">
        <f>TEXT(IF('B - PROJETOS E PROGRAMAS'!A703="","",'B - PROJETOS E PROGRAMAS'!AD703),"0,00")</f>
        <v/>
      </c>
      <c r="K700" t="str">
        <f>TEXT(IF('B - PROJETOS E PROGRAMAS'!A703="","",'B - PROJETOS E PROGRAMAS'!AE703),"0,00")</f>
        <v/>
      </c>
    </row>
    <row r="701" spans="1:11">
      <c r="A701" t="str">
        <f>IF(D701="","",IF('A - IDENTIFICAÇÃO'!$C$7="","",'A - IDENTIFICAÇÃO'!$C$7))</f>
        <v/>
      </c>
      <c r="B701" t="str">
        <f>IF(D701="","",IF('A - IDENTIFICAÇÃO'!$P$15="","",'A - IDENTIFICAÇÃO'!$P$15))</f>
        <v/>
      </c>
      <c r="C701" t="str">
        <f>IF(D701="","",TEXT(IF('A - IDENTIFICAÇÃO'!$C$2="","",'A - IDENTIFICAÇÃO'!$C$2),"0000"))</f>
        <v/>
      </c>
      <c r="D701" t="str">
        <f>IF('B - PROJETOS E PROGRAMAS'!A704="","",'B - PROJETOS E PROGRAMAS'!A704)</f>
        <v/>
      </c>
      <c r="E701" t="str">
        <f>TEXT(IF('B - PROJETOS E PROGRAMAS'!B704="","",'B - PROJETOS E PROGRAMAS'!B704),"DD/MM/AAAA")</f>
        <v/>
      </c>
      <c r="F701" t="str">
        <f>TEXT(IF('B - PROJETOS E PROGRAMAS'!C704="","",'B - PROJETOS E PROGRAMAS'!C704),"DD/MM/AAAA")</f>
        <v/>
      </c>
      <c r="G701" t="str">
        <f>IF(OR('B - PROJETOS E PROGRAMAS'!D704="SIM",'B - PROJETOS E PROGRAMAS'!D704="S"),"S",IF(OR('B - PROJETOS E PROGRAMAS'!D704="NÃO",'B - PROJETOS E PROGRAMAS'!D704="N"),"N",""))</f>
        <v/>
      </c>
      <c r="H701" t="str">
        <f>TEXT(IF('B - PROJETOS E PROGRAMAS'!A704="","",'B - PROJETOS E PROGRAMAS'!AB704),"0,00")</f>
        <v/>
      </c>
      <c r="I701" t="str">
        <f>TEXT(IF('B - PROJETOS E PROGRAMAS'!A704="","",'B - PROJETOS E PROGRAMAS'!AC704),"0,00")</f>
        <v/>
      </c>
      <c r="J701" t="str">
        <f>TEXT(IF('B - PROJETOS E PROGRAMAS'!A704="","",'B - PROJETOS E PROGRAMAS'!AD704),"0,00")</f>
        <v/>
      </c>
      <c r="K701" t="str">
        <f>TEXT(IF('B - PROJETOS E PROGRAMAS'!A704="","",'B - PROJETOS E PROGRAMAS'!AE704),"0,00")</f>
        <v/>
      </c>
    </row>
    <row r="702" spans="1:11">
      <c r="A702" t="str">
        <f>IF(D702="","",IF('A - IDENTIFICAÇÃO'!$C$7="","",'A - IDENTIFICAÇÃO'!$C$7))</f>
        <v/>
      </c>
      <c r="B702" t="str">
        <f>IF(D702="","",IF('A - IDENTIFICAÇÃO'!$P$15="","",'A - IDENTIFICAÇÃO'!$P$15))</f>
        <v/>
      </c>
      <c r="C702" t="str">
        <f>IF(D702="","",TEXT(IF('A - IDENTIFICAÇÃO'!$C$2="","",'A - IDENTIFICAÇÃO'!$C$2),"0000"))</f>
        <v/>
      </c>
      <c r="D702" t="str">
        <f>IF('B - PROJETOS E PROGRAMAS'!A705="","",'B - PROJETOS E PROGRAMAS'!A705)</f>
        <v/>
      </c>
      <c r="E702" t="str">
        <f>TEXT(IF('B - PROJETOS E PROGRAMAS'!B705="","",'B - PROJETOS E PROGRAMAS'!B705),"DD/MM/AAAA")</f>
        <v/>
      </c>
      <c r="F702" t="str">
        <f>TEXT(IF('B - PROJETOS E PROGRAMAS'!C705="","",'B - PROJETOS E PROGRAMAS'!C705),"DD/MM/AAAA")</f>
        <v/>
      </c>
      <c r="G702" t="str">
        <f>IF(OR('B - PROJETOS E PROGRAMAS'!D705="SIM",'B - PROJETOS E PROGRAMAS'!D705="S"),"S",IF(OR('B - PROJETOS E PROGRAMAS'!D705="NÃO",'B - PROJETOS E PROGRAMAS'!D705="N"),"N",""))</f>
        <v/>
      </c>
      <c r="H702" t="str">
        <f>TEXT(IF('B - PROJETOS E PROGRAMAS'!A705="","",'B - PROJETOS E PROGRAMAS'!AB705),"0,00")</f>
        <v/>
      </c>
      <c r="I702" t="str">
        <f>TEXT(IF('B - PROJETOS E PROGRAMAS'!A705="","",'B - PROJETOS E PROGRAMAS'!AC705),"0,00")</f>
        <v/>
      </c>
      <c r="J702" t="str">
        <f>TEXT(IF('B - PROJETOS E PROGRAMAS'!A705="","",'B - PROJETOS E PROGRAMAS'!AD705),"0,00")</f>
        <v/>
      </c>
      <c r="K702" t="str">
        <f>TEXT(IF('B - PROJETOS E PROGRAMAS'!A705="","",'B - PROJETOS E PROGRAMAS'!AE705),"0,00")</f>
        <v/>
      </c>
    </row>
    <row r="703" spans="1:11">
      <c r="A703" t="str">
        <f>IF(D703="","",IF('A - IDENTIFICAÇÃO'!$C$7="","",'A - IDENTIFICAÇÃO'!$C$7))</f>
        <v/>
      </c>
      <c r="B703" t="str">
        <f>IF(D703="","",IF('A - IDENTIFICAÇÃO'!$P$15="","",'A - IDENTIFICAÇÃO'!$P$15))</f>
        <v/>
      </c>
      <c r="C703" t="str">
        <f>IF(D703="","",TEXT(IF('A - IDENTIFICAÇÃO'!$C$2="","",'A - IDENTIFICAÇÃO'!$C$2),"0000"))</f>
        <v/>
      </c>
      <c r="D703" t="str">
        <f>IF('B - PROJETOS E PROGRAMAS'!A706="","",'B - PROJETOS E PROGRAMAS'!A706)</f>
        <v/>
      </c>
      <c r="E703" t="str">
        <f>TEXT(IF('B - PROJETOS E PROGRAMAS'!B706="","",'B - PROJETOS E PROGRAMAS'!B706),"DD/MM/AAAA")</f>
        <v/>
      </c>
      <c r="F703" t="str">
        <f>TEXT(IF('B - PROJETOS E PROGRAMAS'!C706="","",'B - PROJETOS E PROGRAMAS'!C706),"DD/MM/AAAA")</f>
        <v/>
      </c>
      <c r="G703" t="str">
        <f>IF(OR('B - PROJETOS E PROGRAMAS'!D706="SIM",'B - PROJETOS E PROGRAMAS'!D706="S"),"S",IF(OR('B - PROJETOS E PROGRAMAS'!D706="NÃO",'B - PROJETOS E PROGRAMAS'!D706="N"),"N",""))</f>
        <v/>
      </c>
      <c r="H703" t="str">
        <f>TEXT(IF('B - PROJETOS E PROGRAMAS'!A706="","",'B - PROJETOS E PROGRAMAS'!AB706),"0,00")</f>
        <v/>
      </c>
      <c r="I703" t="str">
        <f>TEXT(IF('B - PROJETOS E PROGRAMAS'!A706="","",'B - PROJETOS E PROGRAMAS'!AC706),"0,00")</f>
        <v/>
      </c>
      <c r="J703" t="str">
        <f>TEXT(IF('B - PROJETOS E PROGRAMAS'!A706="","",'B - PROJETOS E PROGRAMAS'!AD706),"0,00")</f>
        <v/>
      </c>
      <c r="K703" t="str">
        <f>TEXT(IF('B - PROJETOS E PROGRAMAS'!A706="","",'B - PROJETOS E PROGRAMAS'!AE706),"0,00")</f>
        <v/>
      </c>
    </row>
    <row r="704" spans="1:11">
      <c r="A704" t="str">
        <f>IF(D704="","",IF('A - IDENTIFICAÇÃO'!$C$7="","",'A - IDENTIFICAÇÃO'!$C$7))</f>
        <v/>
      </c>
      <c r="B704" t="str">
        <f>IF(D704="","",IF('A - IDENTIFICAÇÃO'!$P$15="","",'A - IDENTIFICAÇÃO'!$P$15))</f>
        <v/>
      </c>
      <c r="C704" t="str">
        <f>IF(D704="","",TEXT(IF('A - IDENTIFICAÇÃO'!$C$2="","",'A - IDENTIFICAÇÃO'!$C$2),"0000"))</f>
        <v/>
      </c>
      <c r="D704" t="str">
        <f>IF('B - PROJETOS E PROGRAMAS'!A707="","",'B - PROJETOS E PROGRAMAS'!A707)</f>
        <v/>
      </c>
      <c r="E704" t="str">
        <f>TEXT(IF('B - PROJETOS E PROGRAMAS'!B707="","",'B - PROJETOS E PROGRAMAS'!B707),"DD/MM/AAAA")</f>
        <v/>
      </c>
      <c r="F704" t="str">
        <f>TEXT(IF('B - PROJETOS E PROGRAMAS'!C707="","",'B - PROJETOS E PROGRAMAS'!C707),"DD/MM/AAAA")</f>
        <v/>
      </c>
      <c r="G704" t="str">
        <f>IF(OR('B - PROJETOS E PROGRAMAS'!D707="SIM",'B - PROJETOS E PROGRAMAS'!D707="S"),"S",IF(OR('B - PROJETOS E PROGRAMAS'!D707="NÃO",'B - PROJETOS E PROGRAMAS'!D707="N"),"N",""))</f>
        <v/>
      </c>
      <c r="H704" t="str">
        <f>TEXT(IF('B - PROJETOS E PROGRAMAS'!A707="","",'B - PROJETOS E PROGRAMAS'!AB707),"0,00")</f>
        <v/>
      </c>
      <c r="I704" t="str">
        <f>TEXT(IF('B - PROJETOS E PROGRAMAS'!A707="","",'B - PROJETOS E PROGRAMAS'!AC707),"0,00")</f>
        <v/>
      </c>
      <c r="J704" t="str">
        <f>TEXT(IF('B - PROJETOS E PROGRAMAS'!A707="","",'B - PROJETOS E PROGRAMAS'!AD707),"0,00")</f>
        <v/>
      </c>
      <c r="K704" t="str">
        <f>TEXT(IF('B - PROJETOS E PROGRAMAS'!A707="","",'B - PROJETOS E PROGRAMAS'!AE707),"0,00")</f>
        <v/>
      </c>
    </row>
    <row r="705" spans="1:11">
      <c r="A705" t="str">
        <f>IF(D705="","",IF('A - IDENTIFICAÇÃO'!$C$7="","",'A - IDENTIFICAÇÃO'!$C$7))</f>
        <v/>
      </c>
      <c r="B705" t="str">
        <f>IF(D705="","",IF('A - IDENTIFICAÇÃO'!$P$15="","",'A - IDENTIFICAÇÃO'!$P$15))</f>
        <v/>
      </c>
      <c r="C705" t="str">
        <f>IF(D705="","",TEXT(IF('A - IDENTIFICAÇÃO'!$C$2="","",'A - IDENTIFICAÇÃO'!$C$2),"0000"))</f>
        <v/>
      </c>
      <c r="D705" t="str">
        <f>IF('B - PROJETOS E PROGRAMAS'!A708="","",'B - PROJETOS E PROGRAMAS'!A708)</f>
        <v/>
      </c>
      <c r="E705" t="str">
        <f>TEXT(IF('B - PROJETOS E PROGRAMAS'!B708="","",'B - PROJETOS E PROGRAMAS'!B708),"DD/MM/AAAA")</f>
        <v/>
      </c>
      <c r="F705" t="str">
        <f>TEXT(IF('B - PROJETOS E PROGRAMAS'!C708="","",'B - PROJETOS E PROGRAMAS'!C708),"DD/MM/AAAA")</f>
        <v/>
      </c>
      <c r="G705" t="str">
        <f>IF(OR('B - PROJETOS E PROGRAMAS'!D708="SIM",'B - PROJETOS E PROGRAMAS'!D708="S"),"S",IF(OR('B - PROJETOS E PROGRAMAS'!D708="NÃO",'B - PROJETOS E PROGRAMAS'!D708="N"),"N",""))</f>
        <v/>
      </c>
      <c r="H705" t="str">
        <f>TEXT(IF('B - PROJETOS E PROGRAMAS'!A708="","",'B - PROJETOS E PROGRAMAS'!AB708),"0,00")</f>
        <v/>
      </c>
      <c r="I705" t="str">
        <f>TEXT(IF('B - PROJETOS E PROGRAMAS'!A708="","",'B - PROJETOS E PROGRAMAS'!AC708),"0,00")</f>
        <v/>
      </c>
      <c r="J705" t="str">
        <f>TEXT(IF('B - PROJETOS E PROGRAMAS'!A708="","",'B - PROJETOS E PROGRAMAS'!AD708),"0,00")</f>
        <v/>
      </c>
      <c r="K705" t="str">
        <f>TEXT(IF('B - PROJETOS E PROGRAMAS'!A708="","",'B - PROJETOS E PROGRAMAS'!AE708),"0,00")</f>
        <v/>
      </c>
    </row>
    <row r="706" spans="1:11">
      <c r="A706" t="str">
        <f>IF(D706="","",IF('A - IDENTIFICAÇÃO'!$C$7="","",'A - IDENTIFICAÇÃO'!$C$7))</f>
        <v/>
      </c>
      <c r="B706" t="str">
        <f>IF(D706="","",IF('A - IDENTIFICAÇÃO'!$P$15="","",'A - IDENTIFICAÇÃO'!$P$15))</f>
        <v/>
      </c>
      <c r="C706" t="str">
        <f>IF(D706="","",TEXT(IF('A - IDENTIFICAÇÃO'!$C$2="","",'A - IDENTIFICAÇÃO'!$C$2),"0000"))</f>
        <v/>
      </c>
      <c r="D706" t="str">
        <f>IF('B - PROJETOS E PROGRAMAS'!A709="","",'B - PROJETOS E PROGRAMAS'!A709)</f>
        <v/>
      </c>
      <c r="E706" t="str">
        <f>TEXT(IF('B - PROJETOS E PROGRAMAS'!B709="","",'B - PROJETOS E PROGRAMAS'!B709),"DD/MM/AAAA")</f>
        <v/>
      </c>
      <c r="F706" t="str">
        <f>TEXT(IF('B - PROJETOS E PROGRAMAS'!C709="","",'B - PROJETOS E PROGRAMAS'!C709),"DD/MM/AAAA")</f>
        <v/>
      </c>
      <c r="G706" t="str">
        <f>IF(OR('B - PROJETOS E PROGRAMAS'!D709="SIM",'B - PROJETOS E PROGRAMAS'!D709="S"),"S",IF(OR('B - PROJETOS E PROGRAMAS'!D709="NÃO",'B - PROJETOS E PROGRAMAS'!D709="N"),"N",""))</f>
        <v/>
      </c>
      <c r="H706" t="str">
        <f>TEXT(IF('B - PROJETOS E PROGRAMAS'!A709="","",'B - PROJETOS E PROGRAMAS'!AB709),"0,00")</f>
        <v/>
      </c>
      <c r="I706" t="str">
        <f>TEXT(IF('B - PROJETOS E PROGRAMAS'!A709="","",'B - PROJETOS E PROGRAMAS'!AC709),"0,00")</f>
        <v/>
      </c>
      <c r="J706" t="str">
        <f>TEXT(IF('B - PROJETOS E PROGRAMAS'!A709="","",'B - PROJETOS E PROGRAMAS'!AD709),"0,00")</f>
        <v/>
      </c>
      <c r="K706" t="str">
        <f>TEXT(IF('B - PROJETOS E PROGRAMAS'!A709="","",'B - PROJETOS E PROGRAMAS'!AE709),"0,00")</f>
        <v/>
      </c>
    </row>
    <row r="707" spans="1:11">
      <c r="A707" t="str">
        <f>IF(D707="","",IF('A - IDENTIFICAÇÃO'!$C$7="","",'A - IDENTIFICAÇÃO'!$C$7))</f>
        <v/>
      </c>
      <c r="B707" t="str">
        <f>IF(D707="","",IF('A - IDENTIFICAÇÃO'!$P$15="","",'A - IDENTIFICAÇÃO'!$P$15))</f>
        <v/>
      </c>
      <c r="C707" t="str">
        <f>IF(D707="","",TEXT(IF('A - IDENTIFICAÇÃO'!$C$2="","",'A - IDENTIFICAÇÃO'!$C$2),"0000"))</f>
        <v/>
      </c>
      <c r="D707" t="str">
        <f>IF('B - PROJETOS E PROGRAMAS'!A710="","",'B - PROJETOS E PROGRAMAS'!A710)</f>
        <v/>
      </c>
      <c r="E707" t="str">
        <f>TEXT(IF('B - PROJETOS E PROGRAMAS'!B710="","",'B - PROJETOS E PROGRAMAS'!B710),"DD/MM/AAAA")</f>
        <v/>
      </c>
      <c r="F707" t="str">
        <f>TEXT(IF('B - PROJETOS E PROGRAMAS'!C710="","",'B - PROJETOS E PROGRAMAS'!C710),"DD/MM/AAAA")</f>
        <v/>
      </c>
      <c r="G707" t="str">
        <f>IF(OR('B - PROJETOS E PROGRAMAS'!D710="SIM",'B - PROJETOS E PROGRAMAS'!D710="S"),"S",IF(OR('B - PROJETOS E PROGRAMAS'!D710="NÃO",'B - PROJETOS E PROGRAMAS'!D710="N"),"N",""))</f>
        <v/>
      </c>
      <c r="H707" t="str">
        <f>TEXT(IF('B - PROJETOS E PROGRAMAS'!A710="","",'B - PROJETOS E PROGRAMAS'!AB710),"0,00")</f>
        <v/>
      </c>
      <c r="I707" t="str">
        <f>TEXT(IF('B - PROJETOS E PROGRAMAS'!A710="","",'B - PROJETOS E PROGRAMAS'!AC710),"0,00")</f>
        <v/>
      </c>
      <c r="J707" t="str">
        <f>TEXT(IF('B - PROJETOS E PROGRAMAS'!A710="","",'B - PROJETOS E PROGRAMAS'!AD710),"0,00")</f>
        <v/>
      </c>
      <c r="K707" t="str">
        <f>TEXT(IF('B - PROJETOS E PROGRAMAS'!A710="","",'B - PROJETOS E PROGRAMAS'!AE710),"0,00")</f>
        <v/>
      </c>
    </row>
    <row r="708" spans="1:11">
      <c r="A708" t="str">
        <f>IF(D708="","",IF('A - IDENTIFICAÇÃO'!$C$7="","",'A - IDENTIFICAÇÃO'!$C$7))</f>
        <v/>
      </c>
      <c r="B708" t="str">
        <f>IF(D708="","",IF('A - IDENTIFICAÇÃO'!$P$15="","",'A - IDENTIFICAÇÃO'!$P$15))</f>
        <v/>
      </c>
      <c r="C708" t="str">
        <f>IF(D708="","",TEXT(IF('A - IDENTIFICAÇÃO'!$C$2="","",'A - IDENTIFICAÇÃO'!$C$2),"0000"))</f>
        <v/>
      </c>
      <c r="D708" t="str">
        <f>IF('B - PROJETOS E PROGRAMAS'!A711="","",'B - PROJETOS E PROGRAMAS'!A711)</f>
        <v/>
      </c>
      <c r="E708" t="str">
        <f>TEXT(IF('B - PROJETOS E PROGRAMAS'!B711="","",'B - PROJETOS E PROGRAMAS'!B711),"DD/MM/AAAA")</f>
        <v/>
      </c>
      <c r="F708" t="str">
        <f>TEXT(IF('B - PROJETOS E PROGRAMAS'!C711="","",'B - PROJETOS E PROGRAMAS'!C711),"DD/MM/AAAA")</f>
        <v/>
      </c>
      <c r="G708" t="str">
        <f>IF(OR('B - PROJETOS E PROGRAMAS'!D711="SIM",'B - PROJETOS E PROGRAMAS'!D711="S"),"S",IF(OR('B - PROJETOS E PROGRAMAS'!D711="NÃO",'B - PROJETOS E PROGRAMAS'!D711="N"),"N",""))</f>
        <v/>
      </c>
      <c r="H708" t="str">
        <f>TEXT(IF('B - PROJETOS E PROGRAMAS'!A711="","",'B - PROJETOS E PROGRAMAS'!AB711),"0,00")</f>
        <v/>
      </c>
      <c r="I708" t="str">
        <f>TEXT(IF('B - PROJETOS E PROGRAMAS'!A711="","",'B - PROJETOS E PROGRAMAS'!AC711),"0,00")</f>
        <v/>
      </c>
      <c r="J708" t="str">
        <f>TEXT(IF('B - PROJETOS E PROGRAMAS'!A711="","",'B - PROJETOS E PROGRAMAS'!AD711),"0,00")</f>
        <v/>
      </c>
      <c r="K708" t="str">
        <f>TEXT(IF('B - PROJETOS E PROGRAMAS'!A711="","",'B - PROJETOS E PROGRAMAS'!AE711),"0,00")</f>
        <v/>
      </c>
    </row>
    <row r="709" spans="1:11">
      <c r="A709" t="str">
        <f>IF(D709="","",IF('A - IDENTIFICAÇÃO'!$C$7="","",'A - IDENTIFICAÇÃO'!$C$7))</f>
        <v/>
      </c>
      <c r="B709" t="str">
        <f>IF(D709="","",IF('A - IDENTIFICAÇÃO'!$P$15="","",'A - IDENTIFICAÇÃO'!$P$15))</f>
        <v/>
      </c>
      <c r="C709" t="str">
        <f>IF(D709="","",TEXT(IF('A - IDENTIFICAÇÃO'!$C$2="","",'A - IDENTIFICAÇÃO'!$C$2),"0000"))</f>
        <v/>
      </c>
      <c r="D709" t="str">
        <f>IF('B - PROJETOS E PROGRAMAS'!A712="","",'B - PROJETOS E PROGRAMAS'!A712)</f>
        <v/>
      </c>
      <c r="E709" t="str">
        <f>TEXT(IF('B - PROJETOS E PROGRAMAS'!B712="","",'B - PROJETOS E PROGRAMAS'!B712),"DD/MM/AAAA")</f>
        <v/>
      </c>
      <c r="F709" t="str">
        <f>TEXT(IF('B - PROJETOS E PROGRAMAS'!C712="","",'B - PROJETOS E PROGRAMAS'!C712),"DD/MM/AAAA")</f>
        <v/>
      </c>
      <c r="G709" t="str">
        <f>IF(OR('B - PROJETOS E PROGRAMAS'!D712="SIM",'B - PROJETOS E PROGRAMAS'!D712="S"),"S",IF(OR('B - PROJETOS E PROGRAMAS'!D712="NÃO",'B - PROJETOS E PROGRAMAS'!D712="N"),"N",""))</f>
        <v/>
      </c>
      <c r="H709" t="str">
        <f>TEXT(IF('B - PROJETOS E PROGRAMAS'!A712="","",'B - PROJETOS E PROGRAMAS'!AB712),"0,00")</f>
        <v/>
      </c>
      <c r="I709" t="str">
        <f>TEXT(IF('B - PROJETOS E PROGRAMAS'!A712="","",'B - PROJETOS E PROGRAMAS'!AC712),"0,00")</f>
        <v/>
      </c>
      <c r="J709" t="str">
        <f>TEXT(IF('B - PROJETOS E PROGRAMAS'!A712="","",'B - PROJETOS E PROGRAMAS'!AD712),"0,00")</f>
        <v/>
      </c>
      <c r="K709" t="str">
        <f>TEXT(IF('B - PROJETOS E PROGRAMAS'!A712="","",'B - PROJETOS E PROGRAMAS'!AE712),"0,00")</f>
        <v/>
      </c>
    </row>
    <row r="710" spans="1:11">
      <c r="A710" t="str">
        <f>IF(D710="","",IF('A - IDENTIFICAÇÃO'!$C$7="","",'A - IDENTIFICAÇÃO'!$C$7))</f>
        <v/>
      </c>
      <c r="B710" t="str">
        <f>IF(D710="","",IF('A - IDENTIFICAÇÃO'!$P$15="","",'A - IDENTIFICAÇÃO'!$P$15))</f>
        <v/>
      </c>
      <c r="C710" t="str">
        <f>IF(D710="","",TEXT(IF('A - IDENTIFICAÇÃO'!$C$2="","",'A - IDENTIFICAÇÃO'!$C$2),"0000"))</f>
        <v/>
      </c>
      <c r="D710" t="str">
        <f>IF('B - PROJETOS E PROGRAMAS'!A713="","",'B - PROJETOS E PROGRAMAS'!A713)</f>
        <v/>
      </c>
      <c r="E710" t="str">
        <f>TEXT(IF('B - PROJETOS E PROGRAMAS'!B713="","",'B - PROJETOS E PROGRAMAS'!B713),"DD/MM/AAAA")</f>
        <v/>
      </c>
      <c r="F710" t="str">
        <f>TEXT(IF('B - PROJETOS E PROGRAMAS'!C713="","",'B - PROJETOS E PROGRAMAS'!C713),"DD/MM/AAAA")</f>
        <v/>
      </c>
      <c r="G710" t="str">
        <f>IF(OR('B - PROJETOS E PROGRAMAS'!D713="SIM",'B - PROJETOS E PROGRAMAS'!D713="S"),"S",IF(OR('B - PROJETOS E PROGRAMAS'!D713="NÃO",'B - PROJETOS E PROGRAMAS'!D713="N"),"N",""))</f>
        <v/>
      </c>
      <c r="H710" t="str">
        <f>TEXT(IF('B - PROJETOS E PROGRAMAS'!A713="","",'B - PROJETOS E PROGRAMAS'!AB713),"0,00")</f>
        <v/>
      </c>
      <c r="I710" t="str">
        <f>TEXT(IF('B - PROJETOS E PROGRAMAS'!A713="","",'B - PROJETOS E PROGRAMAS'!AC713),"0,00")</f>
        <v/>
      </c>
      <c r="J710" t="str">
        <f>TEXT(IF('B - PROJETOS E PROGRAMAS'!A713="","",'B - PROJETOS E PROGRAMAS'!AD713),"0,00")</f>
        <v/>
      </c>
      <c r="K710" t="str">
        <f>TEXT(IF('B - PROJETOS E PROGRAMAS'!A713="","",'B - PROJETOS E PROGRAMAS'!AE713),"0,00")</f>
        <v/>
      </c>
    </row>
    <row r="711" spans="1:11">
      <c r="A711" t="str">
        <f>IF(D711="","",IF('A - IDENTIFICAÇÃO'!$C$7="","",'A - IDENTIFICAÇÃO'!$C$7))</f>
        <v/>
      </c>
      <c r="B711" t="str">
        <f>IF(D711="","",IF('A - IDENTIFICAÇÃO'!$P$15="","",'A - IDENTIFICAÇÃO'!$P$15))</f>
        <v/>
      </c>
      <c r="C711" t="str">
        <f>IF(D711="","",TEXT(IF('A - IDENTIFICAÇÃO'!$C$2="","",'A - IDENTIFICAÇÃO'!$C$2),"0000"))</f>
        <v/>
      </c>
      <c r="D711" t="str">
        <f>IF('B - PROJETOS E PROGRAMAS'!A714="","",'B - PROJETOS E PROGRAMAS'!A714)</f>
        <v/>
      </c>
      <c r="E711" t="str">
        <f>TEXT(IF('B - PROJETOS E PROGRAMAS'!B714="","",'B - PROJETOS E PROGRAMAS'!B714),"DD/MM/AAAA")</f>
        <v/>
      </c>
      <c r="F711" t="str">
        <f>TEXT(IF('B - PROJETOS E PROGRAMAS'!C714="","",'B - PROJETOS E PROGRAMAS'!C714),"DD/MM/AAAA")</f>
        <v/>
      </c>
      <c r="G711" t="str">
        <f>IF(OR('B - PROJETOS E PROGRAMAS'!D714="SIM",'B - PROJETOS E PROGRAMAS'!D714="S"),"S",IF(OR('B - PROJETOS E PROGRAMAS'!D714="NÃO",'B - PROJETOS E PROGRAMAS'!D714="N"),"N",""))</f>
        <v/>
      </c>
      <c r="H711" t="str">
        <f>TEXT(IF('B - PROJETOS E PROGRAMAS'!A714="","",'B - PROJETOS E PROGRAMAS'!AB714),"0,00")</f>
        <v/>
      </c>
      <c r="I711" t="str">
        <f>TEXT(IF('B - PROJETOS E PROGRAMAS'!A714="","",'B - PROJETOS E PROGRAMAS'!AC714),"0,00")</f>
        <v/>
      </c>
      <c r="J711" t="str">
        <f>TEXT(IF('B - PROJETOS E PROGRAMAS'!A714="","",'B - PROJETOS E PROGRAMAS'!AD714),"0,00")</f>
        <v/>
      </c>
      <c r="K711" t="str">
        <f>TEXT(IF('B - PROJETOS E PROGRAMAS'!A714="","",'B - PROJETOS E PROGRAMAS'!AE714),"0,00")</f>
        <v/>
      </c>
    </row>
    <row r="712" spans="1:11">
      <c r="A712" t="str">
        <f>IF(D712="","",IF('A - IDENTIFICAÇÃO'!$C$7="","",'A - IDENTIFICAÇÃO'!$C$7))</f>
        <v/>
      </c>
      <c r="B712" t="str">
        <f>IF(D712="","",IF('A - IDENTIFICAÇÃO'!$P$15="","",'A - IDENTIFICAÇÃO'!$P$15))</f>
        <v/>
      </c>
      <c r="C712" t="str">
        <f>IF(D712="","",TEXT(IF('A - IDENTIFICAÇÃO'!$C$2="","",'A - IDENTIFICAÇÃO'!$C$2),"0000"))</f>
        <v/>
      </c>
      <c r="D712" t="str">
        <f>IF('B - PROJETOS E PROGRAMAS'!A715="","",'B - PROJETOS E PROGRAMAS'!A715)</f>
        <v/>
      </c>
      <c r="E712" t="str">
        <f>TEXT(IF('B - PROJETOS E PROGRAMAS'!B715="","",'B - PROJETOS E PROGRAMAS'!B715),"DD/MM/AAAA")</f>
        <v/>
      </c>
      <c r="F712" t="str">
        <f>TEXT(IF('B - PROJETOS E PROGRAMAS'!C715="","",'B - PROJETOS E PROGRAMAS'!C715),"DD/MM/AAAA")</f>
        <v/>
      </c>
      <c r="G712" t="str">
        <f>IF(OR('B - PROJETOS E PROGRAMAS'!D715="SIM",'B - PROJETOS E PROGRAMAS'!D715="S"),"S",IF(OR('B - PROJETOS E PROGRAMAS'!D715="NÃO",'B - PROJETOS E PROGRAMAS'!D715="N"),"N",""))</f>
        <v/>
      </c>
      <c r="H712" t="str">
        <f>TEXT(IF('B - PROJETOS E PROGRAMAS'!A715="","",'B - PROJETOS E PROGRAMAS'!AB715),"0,00")</f>
        <v/>
      </c>
      <c r="I712" t="str">
        <f>TEXT(IF('B - PROJETOS E PROGRAMAS'!A715="","",'B - PROJETOS E PROGRAMAS'!AC715),"0,00")</f>
        <v/>
      </c>
      <c r="J712" t="str">
        <f>TEXT(IF('B - PROJETOS E PROGRAMAS'!A715="","",'B - PROJETOS E PROGRAMAS'!AD715),"0,00")</f>
        <v/>
      </c>
      <c r="K712" t="str">
        <f>TEXT(IF('B - PROJETOS E PROGRAMAS'!A715="","",'B - PROJETOS E PROGRAMAS'!AE715),"0,00")</f>
        <v/>
      </c>
    </row>
    <row r="713" spans="1:11">
      <c r="A713" t="str">
        <f>IF(D713="","",IF('A - IDENTIFICAÇÃO'!$C$7="","",'A - IDENTIFICAÇÃO'!$C$7))</f>
        <v/>
      </c>
      <c r="B713" t="str">
        <f>IF(D713="","",IF('A - IDENTIFICAÇÃO'!$P$15="","",'A - IDENTIFICAÇÃO'!$P$15))</f>
        <v/>
      </c>
      <c r="C713" t="str">
        <f>IF(D713="","",TEXT(IF('A - IDENTIFICAÇÃO'!$C$2="","",'A - IDENTIFICAÇÃO'!$C$2),"0000"))</f>
        <v/>
      </c>
      <c r="D713" t="str">
        <f>IF('B - PROJETOS E PROGRAMAS'!A716="","",'B - PROJETOS E PROGRAMAS'!A716)</f>
        <v/>
      </c>
      <c r="E713" t="str">
        <f>TEXT(IF('B - PROJETOS E PROGRAMAS'!B716="","",'B - PROJETOS E PROGRAMAS'!B716),"DD/MM/AAAA")</f>
        <v/>
      </c>
      <c r="F713" t="str">
        <f>TEXT(IF('B - PROJETOS E PROGRAMAS'!C716="","",'B - PROJETOS E PROGRAMAS'!C716),"DD/MM/AAAA")</f>
        <v/>
      </c>
      <c r="G713" t="str">
        <f>IF(OR('B - PROJETOS E PROGRAMAS'!D716="SIM",'B - PROJETOS E PROGRAMAS'!D716="S"),"S",IF(OR('B - PROJETOS E PROGRAMAS'!D716="NÃO",'B - PROJETOS E PROGRAMAS'!D716="N"),"N",""))</f>
        <v/>
      </c>
      <c r="H713" t="str">
        <f>TEXT(IF('B - PROJETOS E PROGRAMAS'!A716="","",'B - PROJETOS E PROGRAMAS'!AB716),"0,00")</f>
        <v/>
      </c>
      <c r="I713" t="str">
        <f>TEXT(IF('B - PROJETOS E PROGRAMAS'!A716="","",'B - PROJETOS E PROGRAMAS'!AC716),"0,00")</f>
        <v/>
      </c>
      <c r="J713" t="str">
        <f>TEXT(IF('B - PROJETOS E PROGRAMAS'!A716="","",'B - PROJETOS E PROGRAMAS'!AD716),"0,00")</f>
        <v/>
      </c>
      <c r="K713" t="str">
        <f>TEXT(IF('B - PROJETOS E PROGRAMAS'!A716="","",'B - PROJETOS E PROGRAMAS'!AE716),"0,00")</f>
        <v/>
      </c>
    </row>
    <row r="714" spans="1:11">
      <c r="A714" t="str">
        <f>IF(D714="","",IF('A - IDENTIFICAÇÃO'!$C$7="","",'A - IDENTIFICAÇÃO'!$C$7))</f>
        <v/>
      </c>
      <c r="B714" t="str">
        <f>IF(D714="","",IF('A - IDENTIFICAÇÃO'!$P$15="","",'A - IDENTIFICAÇÃO'!$P$15))</f>
        <v/>
      </c>
      <c r="C714" t="str">
        <f>IF(D714="","",TEXT(IF('A - IDENTIFICAÇÃO'!$C$2="","",'A - IDENTIFICAÇÃO'!$C$2),"0000"))</f>
        <v/>
      </c>
      <c r="D714" t="str">
        <f>IF('B - PROJETOS E PROGRAMAS'!A717="","",'B - PROJETOS E PROGRAMAS'!A717)</f>
        <v/>
      </c>
      <c r="E714" t="str">
        <f>TEXT(IF('B - PROJETOS E PROGRAMAS'!B717="","",'B - PROJETOS E PROGRAMAS'!B717),"DD/MM/AAAA")</f>
        <v/>
      </c>
      <c r="F714" t="str">
        <f>TEXT(IF('B - PROJETOS E PROGRAMAS'!C717="","",'B - PROJETOS E PROGRAMAS'!C717),"DD/MM/AAAA")</f>
        <v/>
      </c>
      <c r="G714" t="str">
        <f>IF(OR('B - PROJETOS E PROGRAMAS'!D717="SIM",'B - PROJETOS E PROGRAMAS'!D717="S"),"S",IF(OR('B - PROJETOS E PROGRAMAS'!D717="NÃO",'B - PROJETOS E PROGRAMAS'!D717="N"),"N",""))</f>
        <v/>
      </c>
      <c r="H714" t="str">
        <f>TEXT(IF('B - PROJETOS E PROGRAMAS'!A717="","",'B - PROJETOS E PROGRAMAS'!AB717),"0,00")</f>
        <v/>
      </c>
      <c r="I714" t="str">
        <f>TEXT(IF('B - PROJETOS E PROGRAMAS'!A717="","",'B - PROJETOS E PROGRAMAS'!AC717),"0,00")</f>
        <v/>
      </c>
      <c r="J714" t="str">
        <f>TEXT(IF('B - PROJETOS E PROGRAMAS'!A717="","",'B - PROJETOS E PROGRAMAS'!AD717),"0,00")</f>
        <v/>
      </c>
      <c r="K714" t="str">
        <f>TEXT(IF('B - PROJETOS E PROGRAMAS'!A717="","",'B - PROJETOS E PROGRAMAS'!AE717),"0,00")</f>
        <v/>
      </c>
    </row>
    <row r="715" spans="1:11">
      <c r="A715" t="str">
        <f>IF(D715="","",IF('A - IDENTIFICAÇÃO'!$C$7="","",'A - IDENTIFICAÇÃO'!$C$7))</f>
        <v/>
      </c>
      <c r="B715" t="str">
        <f>IF(D715="","",IF('A - IDENTIFICAÇÃO'!$P$15="","",'A - IDENTIFICAÇÃO'!$P$15))</f>
        <v/>
      </c>
      <c r="C715" t="str">
        <f>IF(D715="","",TEXT(IF('A - IDENTIFICAÇÃO'!$C$2="","",'A - IDENTIFICAÇÃO'!$C$2),"0000"))</f>
        <v/>
      </c>
      <c r="D715" t="str">
        <f>IF('B - PROJETOS E PROGRAMAS'!A718="","",'B - PROJETOS E PROGRAMAS'!A718)</f>
        <v/>
      </c>
      <c r="E715" t="str">
        <f>TEXT(IF('B - PROJETOS E PROGRAMAS'!B718="","",'B - PROJETOS E PROGRAMAS'!B718),"DD/MM/AAAA")</f>
        <v/>
      </c>
      <c r="F715" t="str">
        <f>TEXT(IF('B - PROJETOS E PROGRAMAS'!C718="","",'B - PROJETOS E PROGRAMAS'!C718),"DD/MM/AAAA")</f>
        <v/>
      </c>
      <c r="G715" t="str">
        <f>IF(OR('B - PROJETOS E PROGRAMAS'!D718="SIM",'B - PROJETOS E PROGRAMAS'!D718="S"),"S",IF(OR('B - PROJETOS E PROGRAMAS'!D718="NÃO",'B - PROJETOS E PROGRAMAS'!D718="N"),"N",""))</f>
        <v/>
      </c>
      <c r="H715" t="str">
        <f>TEXT(IF('B - PROJETOS E PROGRAMAS'!A718="","",'B - PROJETOS E PROGRAMAS'!AB718),"0,00")</f>
        <v/>
      </c>
      <c r="I715" t="str">
        <f>TEXT(IF('B - PROJETOS E PROGRAMAS'!A718="","",'B - PROJETOS E PROGRAMAS'!AC718),"0,00")</f>
        <v/>
      </c>
      <c r="J715" t="str">
        <f>TEXT(IF('B - PROJETOS E PROGRAMAS'!A718="","",'B - PROJETOS E PROGRAMAS'!AD718),"0,00")</f>
        <v/>
      </c>
      <c r="K715" t="str">
        <f>TEXT(IF('B - PROJETOS E PROGRAMAS'!A718="","",'B - PROJETOS E PROGRAMAS'!AE718),"0,00")</f>
        <v/>
      </c>
    </row>
    <row r="716" spans="1:11">
      <c r="A716" t="str">
        <f>IF(D716="","",IF('A - IDENTIFICAÇÃO'!$C$7="","",'A - IDENTIFICAÇÃO'!$C$7))</f>
        <v/>
      </c>
      <c r="B716" t="str">
        <f>IF(D716="","",IF('A - IDENTIFICAÇÃO'!$P$15="","",'A - IDENTIFICAÇÃO'!$P$15))</f>
        <v/>
      </c>
      <c r="C716" t="str">
        <f>IF(D716="","",TEXT(IF('A - IDENTIFICAÇÃO'!$C$2="","",'A - IDENTIFICAÇÃO'!$C$2),"0000"))</f>
        <v/>
      </c>
      <c r="D716" t="str">
        <f>IF('B - PROJETOS E PROGRAMAS'!A719="","",'B - PROJETOS E PROGRAMAS'!A719)</f>
        <v/>
      </c>
      <c r="E716" t="str">
        <f>TEXT(IF('B - PROJETOS E PROGRAMAS'!B719="","",'B - PROJETOS E PROGRAMAS'!B719),"DD/MM/AAAA")</f>
        <v/>
      </c>
      <c r="F716" t="str">
        <f>TEXT(IF('B - PROJETOS E PROGRAMAS'!C719="","",'B - PROJETOS E PROGRAMAS'!C719),"DD/MM/AAAA")</f>
        <v/>
      </c>
      <c r="G716" t="str">
        <f>IF(OR('B - PROJETOS E PROGRAMAS'!D719="SIM",'B - PROJETOS E PROGRAMAS'!D719="S"),"S",IF(OR('B - PROJETOS E PROGRAMAS'!D719="NÃO",'B - PROJETOS E PROGRAMAS'!D719="N"),"N",""))</f>
        <v/>
      </c>
      <c r="H716" t="str">
        <f>TEXT(IF('B - PROJETOS E PROGRAMAS'!A719="","",'B - PROJETOS E PROGRAMAS'!AB719),"0,00")</f>
        <v/>
      </c>
      <c r="I716" t="str">
        <f>TEXT(IF('B - PROJETOS E PROGRAMAS'!A719="","",'B - PROJETOS E PROGRAMAS'!AC719),"0,00")</f>
        <v/>
      </c>
      <c r="J716" t="str">
        <f>TEXT(IF('B - PROJETOS E PROGRAMAS'!A719="","",'B - PROJETOS E PROGRAMAS'!AD719),"0,00")</f>
        <v/>
      </c>
      <c r="K716" t="str">
        <f>TEXT(IF('B - PROJETOS E PROGRAMAS'!A719="","",'B - PROJETOS E PROGRAMAS'!AE719),"0,00")</f>
        <v/>
      </c>
    </row>
    <row r="717" spans="1:11">
      <c r="A717" t="str">
        <f>IF(D717="","",IF('A - IDENTIFICAÇÃO'!$C$7="","",'A - IDENTIFICAÇÃO'!$C$7))</f>
        <v/>
      </c>
      <c r="B717" t="str">
        <f>IF(D717="","",IF('A - IDENTIFICAÇÃO'!$P$15="","",'A - IDENTIFICAÇÃO'!$P$15))</f>
        <v/>
      </c>
      <c r="C717" t="str">
        <f>IF(D717="","",TEXT(IF('A - IDENTIFICAÇÃO'!$C$2="","",'A - IDENTIFICAÇÃO'!$C$2),"0000"))</f>
        <v/>
      </c>
      <c r="D717" t="str">
        <f>IF('B - PROJETOS E PROGRAMAS'!A720="","",'B - PROJETOS E PROGRAMAS'!A720)</f>
        <v/>
      </c>
      <c r="E717" t="str">
        <f>TEXT(IF('B - PROJETOS E PROGRAMAS'!B720="","",'B - PROJETOS E PROGRAMAS'!B720),"DD/MM/AAAA")</f>
        <v/>
      </c>
      <c r="F717" t="str">
        <f>TEXT(IF('B - PROJETOS E PROGRAMAS'!C720="","",'B - PROJETOS E PROGRAMAS'!C720),"DD/MM/AAAA")</f>
        <v/>
      </c>
      <c r="G717" t="str">
        <f>IF(OR('B - PROJETOS E PROGRAMAS'!D720="SIM",'B - PROJETOS E PROGRAMAS'!D720="S"),"S",IF(OR('B - PROJETOS E PROGRAMAS'!D720="NÃO",'B - PROJETOS E PROGRAMAS'!D720="N"),"N",""))</f>
        <v/>
      </c>
      <c r="H717" t="str">
        <f>TEXT(IF('B - PROJETOS E PROGRAMAS'!A720="","",'B - PROJETOS E PROGRAMAS'!AB720),"0,00")</f>
        <v/>
      </c>
      <c r="I717" t="str">
        <f>TEXT(IF('B - PROJETOS E PROGRAMAS'!A720="","",'B - PROJETOS E PROGRAMAS'!AC720),"0,00")</f>
        <v/>
      </c>
      <c r="J717" t="str">
        <f>TEXT(IF('B - PROJETOS E PROGRAMAS'!A720="","",'B - PROJETOS E PROGRAMAS'!AD720),"0,00")</f>
        <v/>
      </c>
      <c r="K717" t="str">
        <f>TEXT(IF('B - PROJETOS E PROGRAMAS'!A720="","",'B - PROJETOS E PROGRAMAS'!AE720),"0,00")</f>
        <v/>
      </c>
    </row>
    <row r="718" spans="1:11">
      <c r="A718" t="str">
        <f>IF(D718="","",IF('A - IDENTIFICAÇÃO'!$C$7="","",'A - IDENTIFICAÇÃO'!$C$7))</f>
        <v/>
      </c>
      <c r="B718" t="str">
        <f>IF(D718="","",IF('A - IDENTIFICAÇÃO'!$P$15="","",'A - IDENTIFICAÇÃO'!$P$15))</f>
        <v/>
      </c>
      <c r="C718" t="str">
        <f>IF(D718="","",TEXT(IF('A - IDENTIFICAÇÃO'!$C$2="","",'A - IDENTIFICAÇÃO'!$C$2),"0000"))</f>
        <v/>
      </c>
      <c r="D718" t="str">
        <f>IF('B - PROJETOS E PROGRAMAS'!A721="","",'B - PROJETOS E PROGRAMAS'!A721)</f>
        <v/>
      </c>
      <c r="E718" t="str">
        <f>TEXT(IF('B - PROJETOS E PROGRAMAS'!B721="","",'B - PROJETOS E PROGRAMAS'!B721),"DD/MM/AAAA")</f>
        <v/>
      </c>
      <c r="F718" t="str">
        <f>TEXT(IF('B - PROJETOS E PROGRAMAS'!C721="","",'B - PROJETOS E PROGRAMAS'!C721),"DD/MM/AAAA")</f>
        <v/>
      </c>
      <c r="G718" t="str">
        <f>IF(OR('B - PROJETOS E PROGRAMAS'!D721="SIM",'B - PROJETOS E PROGRAMAS'!D721="S"),"S",IF(OR('B - PROJETOS E PROGRAMAS'!D721="NÃO",'B - PROJETOS E PROGRAMAS'!D721="N"),"N",""))</f>
        <v/>
      </c>
      <c r="H718" t="str">
        <f>TEXT(IF('B - PROJETOS E PROGRAMAS'!A721="","",'B - PROJETOS E PROGRAMAS'!AB721),"0,00")</f>
        <v/>
      </c>
      <c r="I718" t="str">
        <f>TEXT(IF('B - PROJETOS E PROGRAMAS'!A721="","",'B - PROJETOS E PROGRAMAS'!AC721),"0,00")</f>
        <v/>
      </c>
      <c r="J718" t="str">
        <f>TEXT(IF('B - PROJETOS E PROGRAMAS'!A721="","",'B - PROJETOS E PROGRAMAS'!AD721),"0,00")</f>
        <v/>
      </c>
      <c r="K718" t="str">
        <f>TEXT(IF('B - PROJETOS E PROGRAMAS'!A721="","",'B - PROJETOS E PROGRAMAS'!AE721),"0,00")</f>
        <v/>
      </c>
    </row>
    <row r="719" spans="1:11">
      <c r="A719" t="str">
        <f>IF(D719="","",IF('A - IDENTIFICAÇÃO'!$C$7="","",'A - IDENTIFICAÇÃO'!$C$7))</f>
        <v/>
      </c>
      <c r="B719" t="str">
        <f>IF(D719="","",IF('A - IDENTIFICAÇÃO'!$P$15="","",'A - IDENTIFICAÇÃO'!$P$15))</f>
        <v/>
      </c>
      <c r="C719" t="str">
        <f>IF(D719="","",TEXT(IF('A - IDENTIFICAÇÃO'!$C$2="","",'A - IDENTIFICAÇÃO'!$C$2),"0000"))</f>
        <v/>
      </c>
      <c r="D719" t="str">
        <f>IF('B - PROJETOS E PROGRAMAS'!A722="","",'B - PROJETOS E PROGRAMAS'!A722)</f>
        <v/>
      </c>
      <c r="E719" t="str">
        <f>TEXT(IF('B - PROJETOS E PROGRAMAS'!B722="","",'B - PROJETOS E PROGRAMAS'!B722),"DD/MM/AAAA")</f>
        <v/>
      </c>
      <c r="F719" t="str">
        <f>TEXT(IF('B - PROJETOS E PROGRAMAS'!C722="","",'B - PROJETOS E PROGRAMAS'!C722),"DD/MM/AAAA")</f>
        <v/>
      </c>
      <c r="G719" t="str">
        <f>IF(OR('B - PROJETOS E PROGRAMAS'!D722="SIM",'B - PROJETOS E PROGRAMAS'!D722="S"),"S",IF(OR('B - PROJETOS E PROGRAMAS'!D722="NÃO",'B - PROJETOS E PROGRAMAS'!D722="N"),"N",""))</f>
        <v/>
      </c>
      <c r="H719" t="str">
        <f>TEXT(IF('B - PROJETOS E PROGRAMAS'!A722="","",'B - PROJETOS E PROGRAMAS'!AB722),"0,00")</f>
        <v/>
      </c>
      <c r="I719" t="str">
        <f>TEXT(IF('B - PROJETOS E PROGRAMAS'!A722="","",'B - PROJETOS E PROGRAMAS'!AC722),"0,00")</f>
        <v/>
      </c>
      <c r="J719" t="str">
        <f>TEXT(IF('B - PROJETOS E PROGRAMAS'!A722="","",'B - PROJETOS E PROGRAMAS'!AD722),"0,00")</f>
        <v/>
      </c>
      <c r="K719" t="str">
        <f>TEXT(IF('B - PROJETOS E PROGRAMAS'!A722="","",'B - PROJETOS E PROGRAMAS'!AE722),"0,00")</f>
        <v/>
      </c>
    </row>
    <row r="720" spans="1:11">
      <c r="A720" t="str">
        <f>IF(D720="","",IF('A - IDENTIFICAÇÃO'!$C$7="","",'A - IDENTIFICAÇÃO'!$C$7))</f>
        <v/>
      </c>
      <c r="B720" t="str">
        <f>IF(D720="","",IF('A - IDENTIFICAÇÃO'!$P$15="","",'A - IDENTIFICAÇÃO'!$P$15))</f>
        <v/>
      </c>
      <c r="C720" t="str">
        <f>IF(D720="","",TEXT(IF('A - IDENTIFICAÇÃO'!$C$2="","",'A - IDENTIFICAÇÃO'!$C$2),"0000"))</f>
        <v/>
      </c>
      <c r="D720" t="str">
        <f>IF('B - PROJETOS E PROGRAMAS'!A723="","",'B - PROJETOS E PROGRAMAS'!A723)</f>
        <v/>
      </c>
      <c r="E720" t="str">
        <f>TEXT(IF('B - PROJETOS E PROGRAMAS'!B723="","",'B - PROJETOS E PROGRAMAS'!B723),"DD/MM/AAAA")</f>
        <v/>
      </c>
      <c r="F720" t="str">
        <f>TEXT(IF('B - PROJETOS E PROGRAMAS'!C723="","",'B - PROJETOS E PROGRAMAS'!C723),"DD/MM/AAAA")</f>
        <v/>
      </c>
      <c r="G720" t="str">
        <f>IF(OR('B - PROJETOS E PROGRAMAS'!D723="SIM",'B - PROJETOS E PROGRAMAS'!D723="S"),"S",IF(OR('B - PROJETOS E PROGRAMAS'!D723="NÃO",'B - PROJETOS E PROGRAMAS'!D723="N"),"N",""))</f>
        <v/>
      </c>
      <c r="H720" t="str">
        <f>TEXT(IF('B - PROJETOS E PROGRAMAS'!A723="","",'B - PROJETOS E PROGRAMAS'!AB723),"0,00")</f>
        <v/>
      </c>
      <c r="I720" t="str">
        <f>TEXT(IF('B - PROJETOS E PROGRAMAS'!A723="","",'B - PROJETOS E PROGRAMAS'!AC723),"0,00")</f>
        <v/>
      </c>
      <c r="J720" t="str">
        <f>TEXT(IF('B - PROJETOS E PROGRAMAS'!A723="","",'B - PROJETOS E PROGRAMAS'!AD723),"0,00")</f>
        <v/>
      </c>
      <c r="K720" t="str">
        <f>TEXT(IF('B - PROJETOS E PROGRAMAS'!A723="","",'B - PROJETOS E PROGRAMAS'!AE723),"0,00")</f>
        <v/>
      </c>
    </row>
    <row r="721" spans="1:11">
      <c r="A721" t="str">
        <f>IF(D721="","",IF('A - IDENTIFICAÇÃO'!$C$7="","",'A - IDENTIFICAÇÃO'!$C$7))</f>
        <v/>
      </c>
      <c r="B721" t="str">
        <f>IF(D721="","",IF('A - IDENTIFICAÇÃO'!$P$15="","",'A - IDENTIFICAÇÃO'!$P$15))</f>
        <v/>
      </c>
      <c r="C721" t="str">
        <f>IF(D721="","",TEXT(IF('A - IDENTIFICAÇÃO'!$C$2="","",'A - IDENTIFICAÇÃO'!$C$2),"0000"))</f>
        <v/>
      </c>
      <c r="D721" t="str">
        <f>IF('B - PROJETOS E PROGRAMAS'!A724="","",'B - PROJETOS E PROGRAMAS'!A724)</f>
        <v/>
      </c>
      <c r="E721" t="str">
        <f>TEXT(IF('B - PROJETOS E PROGRAMAS'!B724="","",'B - PROJETOS E PROGRAMAS'!B724),"DD/MM/AAAA")</f>
        <v/>
      </c>
      <c r="F721" t="str">
        <f>TEXT(IF('B - PROJETOS E PROGRAMAS'!C724="","",'B - PROJETOS E PROGRAMAS'!C724),"DD/MM/AAAA")</f>
        <v/>
      </c>
      <c r="G721" t="str">
        <f>IF(OR('B - PROJETOS E PROGRAMAS'!D724="SIM",'B - PROJETOS E PROGRAMAS'!D724="S"),"S",IF(OR('B - PROJETOS E PROGRAMAS'!D724="NÃO",'B - PROJETOS E PROGRAMAS'!D724="N"),"N",""))</f>
        <v/>
      </c>
      <c r="H721" t="str">
        <f>TEXT(IF('B - PROJETOS E PROGRAMAS'!A724="","",'B - PROJETOS E PROGRAMAS'!AB724),"0,00")</f>
        <v/>
      </c>
      <c r="I721" t="str">
        <f>TEXT(IF('B - PROJETOS E PROGRAMAS'!A724="","",'B - PROJETOS E PROGRAMAS'!AC724),"0,00")</f>
        <v/>
      </c>
      <c r="J721" t="str">
        <f>TEXT(IF('B - PROJETOS E PROGRAMAS'!A724="","",'B - PROJETOS E PROGRAMAS'!AD724),"0,00")</f>
        <v/>
      </c>
      <c r="K721" t="str">
        <f>TEXT(IF('B - PROJETOS E PROGRAMAS'!A724="","",'B - PROJETOS E PROGRAMAS'!AE724),"0,00")</f>
        <v/>
      </c>
    </row>
    <row r="722" spans="1:11">
      <c r="A722" t="str">
        <f>IF(D722="","",IF('A - IDENTIFICAÇÃO'!$C$7="","",'A - IDENTIFICAÇÃO'!$C$7))</f>
        <v/>
      </c>
      <c r="B722" t="str">
        <f>IF(D722="","",IF('A - IDENTIFICAÇÃO'!$P$15="","",'A - IDENTIFICAÇÃO'!$P$15))</f>
        <v/>
      </c>
      <c r="C722" t="str">
        <f>IF(D722="","",TEXT(IF('A - IDENTIFICAÇÃO'!$C$2="","",'A - IDENTIFICAÇÃO'!$C$2),"0000"))</f>
        <v/>
      </c>
      <c r="D722" t="str">
        <f>IF('B - PROJETOS E PROGRAMAS'!A725="","",'B - PROJETOS E PROGRAMAS'!A725)</f>
        <v/>
      </c>
      <c r="E722" t="str">
        <f>TEXT(IF('B - PROJETOS E PROGRAMAS'!B725="","",'B - PROJETOS E PROGRAMAS'!B725),"DD/MM/AAAA")</f>
        <v/>
      </c>
      <c r="F722" t="str">
        <f>TEXT(IF('B - PROJETOS E PROGRAMAS'!C725="","",'B - PROJETOS E PROGRAMAS'!C725),"DD/MM/AAAA")</f>
        <v/>
      </c>
      <c r="G722" t="str">
        <f>IF(OR('B - PROJETOS E PROGRAMAS'!D725="SIM",'B - PROJETOS E PROGRAMAS'!D725="S"),"S",IF(OR('B - PROJETOS E PROGRAMAS'!D725="NÃO",'B - PROJETOS E PROGRAMAS'!D725="N"),"N",""))</f>
        <v/>
      </c>
      <c r="H722" t="str">
        <f>TEXT(IF('B - PROJETOS E PROGRAMAS'!A725="","",'B - PROJETOS E PROGRAMAS'!AB725),"0,00")</f>
        <v/>
      </c>
      <c r="I722" t="str">
        <f>TEXT(IF('B - PROJETOS E PROGRAMAS'!A725="","",'B - PROJETOS E PROGRAMAS'!AC725),"0,00")</f>
        <v/>
      </c>
      <c r="J722" t="str">
        <f>TEXT(IF('B - PROJETOS E PROGRAMAS'!A725="","",'B - PROJETOS E PROGRAMAS'!AD725),"0,00")</f>
        <v/>
      </c>
      <c r="K722" t="str">
        <f>TEXT(IF('B - PROJETOS E PROGRAMAS'!A725="","",'B - PROJETOS E PROGRAMAS'!AE725),"0,00")</f>
        <v/>
      </c>
    </row>
    <row r="723" spans="1:11">
      <c r="A723" t="str">
        <f>IF(D723="","",IF('A - IDENTIFICAÇÃO'!$C$7="","",'A - IDENTIFICAÇÃO'!$C$7))</f>
        <v/>
      </c>
      <c r="B723" t="str">
        <f>IF(D723="","",IF('A - IDENTIFICAÇÃO'!$P$15="","",'A - IDENTIFICAÇÃO'!$P$15))</f>
        <v/>
      </c>
      <c r="C723" t="str">
        <f>IF(D723="","",TEXT(IF('A - IDENTIFICAÇÃO'!$C$2="","",'A - IDENTIFICAÇÃO'!$C$2),"0000"))</f>
        <v/>
      </c>
      <c r="D723" t="str">
        <f>IF('B - PROJETOS E PROGRAMAS'!A726="","",'B - PROJETOS E PROGRAMAS'!A726)</f>
        <v/>
      </c>
      <c r="E723" t="str">
        <f>TEXT(IF('B - PROJETOS E PROGRAMAS'!B726="","",'B - PROJETOS E PROGRAMAS'!B726),"DD/MM/AAAA")</f>
        <v/>
      </c>
      <c r="F723" t="str">
        <f>TEXT(IF('B - PROJETOS E PROGRAMAS'!C726="","",'B - PROJETOS E PROGRAMAS'!C726),"DD/MM/AAAA")</f>
        <v/>
      </c>
      <c r="G723" t="str">
        <f>IF(OR('B - PROJETOS E PROGRAMAS'!D726="SIM",'B - PROJETOS E PROGRAMAS'!D726="S"),"S",IF(OR('B - PROJETOS E PROGRAMAS'!D726="NÃO",'B - PROJETOS E PROGRAMAS'!D726="N"),"N",""))</f>
        <v/>
      </c>
      <c r="H723" t="str">
        <f>TEXT(IF('B - PROJETOS E PROGRAMAS'!A726="","",'B - PROJETOS E PROGRAMAS'!AB726),"0,00")</f>
        <v/>
      </c>
      <c r="I723" t="str">
        <f>TEXT(IF('B - PROJETOS E PROGRAMAS'!A726="","",'B - PROJETOS E PROGRAMAS'!AC726),"0,00")</f>
        <v/>
      </c>
      <c r="J723" t="str">
        <f>TEXT(IF('B - PROJETOS E PROGRAMAS'!A726="","",'B - PROJETOS E PROGRAMAS'!AD726),"0,00")</f>
        <v/>
      </c>
      <c r="K723" t="str">
        <f>TEXT(IF('B - PROJETOS E PROGRAMAS'!A726="","",'B - PROJETOS E PROGRAMAS'!AE726),"0,00")</f>
        <v/>
      </c>
    </row>
    <row r="724" spans="1:11">
      <c r="A724" t="str">
        <f>IF(D724="","",IF('A - IDENTIFICAÇÃO'!$C$7="","",'A - IDENTIFICAÇÃO'!$C$7))</f>
        <v/>
      </c>
      <c r="B724" t="str">
        <f>IF(D724="","",IF('A - IDENTIFICAÇÃO'!$P$15="","",'A - IDENTIFICAÇÃO'!$P$15))</f>
        <v/>
      </c>
      <c r="C724" t="str">
        <f>IF(D724="","",TEXT(IF('A - IDENTIFICAÇÃO'!$C$2="","",'A - IDENTIFICAÇÃO'!$C$2),"0000"))</f>
        <v/>
      </c>
      <c r="D724" t="str">
        <f>IF('B - PROJETOS E PROGRAMAS'!A727="","",'B - PROJETOS E PROGRAMAS'!A727)</f>
        <v/>
      </c>
      <c r="E724" t="str">
        <f>TEXT(IF('B - PROJETOS E PROGRAMAS'!B727="","",'B - PROJETOS E PROGRAMAS'!B727),"DD/MM/AAAA")</f>
        <v/>
      </c>
      <c r="F724" t="str">
        <f>TEXT(IF('B - PROJETOS E PROGRAMAS'!C727="","",'B - PROJETOS E PROGRAMAS'!C727),"DD/MM/AAAA")</f>
        <v/>
      </c>
      <c r="G724" t="str">
        <f>IF(OR('B - PROJETOS E PROGRAMAS'!D727="SIM",'B - PROJETOS E PROGRAMAS'!D727="S"),"S",IF(OR('B - PROJETOS E PROGRAMAS'!D727="NÃO",'B - PROJETOS E PROGRAMAS'!D727="N"),"N",""))</f>
        <v/>
      </c>
      <c r="H724" t="str">
        <f>TEXT(IF('B - PROJETOS E PROGRAMAS'!A727="","",'B - PROJETOS E PROGRAMAS'!AB727),"0,00")</f>
        <v/>
      </c>
      <c r="I724" t="str">
        <f>TEXT(IF('B - PROJETOS E PROGRAMAS'!A727="","",'B - PROJETOS E PROGRAMAS'!AC727),"0,00")</f>
        <v/>
      </c>
      <c r="J724" t="str">
        <f>TEXT(IF('B - PROJETOS E PROGRAMAS'!A727="","",'B - PROJETOS E PROGRAMAS'!AD727),"0,00")</f>
        <v/>
      </c>
      <c r="K724" t="str">
        <f>TEXT(IF('B - PROJETOS E PROGRAMAS'!A727="","",'B - PROJETOS E PROGRAMAS'!AE727),"0,00")</f>
        <v/>
      </c>
    </row>
    <row r="725" spans="1:11">
      <c r="A725" t="str">
        <f>IF(D725="","",IF('A - IDENTIFICAÇÃO'!$C$7="","",'A - IDENTIFICAÇÃO'!$C$7))</f>
        <v/>
      </c>
      <c r="B725" t="str">
        <f>IF(D725="","",IF('A - IDENTIFICAÇÃO'!$P$15="","",'A - IDENTIFICAÇÃO'!$P$15))</f>
        <v/>
      </c>
      <c r="C725" t="str">
        <f>IF(D725="","",TEXT(IF('A - IDENTIFICAÇÃO'!$C$2="","",'A - IDENTIFICAÇÃO'!$C$2),"0000"))</f>
        <v/>
      </c>
      <c r="D725" t="str">
        <f>IF('B - PROJETOS E PROGRAMAS'!A728="","",'B - PROJETOS E PROGRAMAS'!A728)</f>
        <v/>
      </c>
      <c r="E725" t="str">
        <f>TEXT(IF('B - PROJETOS E PROGRAMAS'!B728="","",'B - PROJETOS E PROGRAMAS'!B728),"DD/MM/AAAA")</f>
        <v/>
      </c>
      <c r="F725" t="str">
        <f>TEXT(IF('B - PROJETOS E PROGRAMAS'!C728="","",'B - PROJETOS E PROGRAMAS'!C728),"DD/MM/AAAA")</f>
        <v/>
      </c>
      <c r="G725" t="str">
        <f>IF(OR('B - PROJETOS E PROGRAMAS'!D728="SIM",'B - PROJETOS E PROGRAMAS'!D728="S"),"S",IF(OR('B - PROJETOS E PROGRAMAS'!D728="NÃO",'B - PROJETOS E PROGRAMAS'!D728="N"),"N",""))</f>
        <v/>
      </c>
      <c r="H725" t="str">
        <f>TEXT(IF('B - PROJETOS E PROGRAMAS'!A728="","",'B - PROJETOS E PROGRAMAS'!AB728),"0,00")</f>
        <v/>
      </c>
      <c r="I725" t="str">
        <f>TEXT(IF('B - PROJETOS E PROGRAMAS'!A728="","",'B - PROJETOS E PROGRAMAS'!AC728),"0,00")</f>
        <v/>
      </c>
      <c r="J725" t="str">
        <f>TEXT(IF('B - PROJETOS E PROGRAMAS'!A728="","",'B - PROJETOS E PROGRAMAS'!AD728),"0,00")</f>
        <v/>
      </c>
      <c r="K725" t="str">
        <f>TEXT(IF('B - PROJETOS E PROGRAMAS'!A728="","",'B - PROJETOS E PROGRAMAS'!AE728),"0,00")</f>
        <v/>
      </c>
    </row>
    <row r="726" spans="1:11">
      <c r="A726" t="str">
        <f>IF(D726="","",IF('A - IDENTIFICAÇÃO'!$C$7="","",'A - IDENTIFICAÇÃO'!$C$7))</f>
        <v/>
      </c>
      <c r="B726" t="str">
        <f>IF(D726="","",IF('A - IDENTIFICAÇÃO'!$P$15="","",'A - IDENTIFICAÇÃO'!$P$15))</f>
        <v/>
      </c>
      <c r="C726" t="str">
        <f>IF(D726="","",TEXT(IF('A - IDENTIFICAÇÃO'!$C$2="","",'A - IDENTIFICAÇÃO'!$C$2),"0000"))</f>
        <v/>
      </c>
      <c r="D726" t="str">
        <f>IF('B - PROJETOS E PROGRAMAS'!A729="","",'B - PROJETOS E PROGRAMAS'!A729)</f>
        <v/>
      </c>
      <c r="E726" t="str">
        <f>TEXT(IF('B - PROJETOS E PROGRAMAS'!B729="","",'B - PROJETOS E PROGRAMAS'!B729),"DD/MM/AAAA")</f>
        <v/>
      </c>
      <c r="F726" t="str">
        <f>TEXT(IF('B - PROJETOS E PROGRAMAS'!C729="","",'B - PROJETOS E PROGRAMAS'!C729),"DD/MM/AAAA")</f>
        <v/>
      </c>
      <c r="G726" t="str">
        <f>IF(OR('B - PROJETOS E PROGRAMAS'!D729="SIM",'B - PROJETOS E PROGRAMAS'!D729="S"),"S",IF(OR('B - PROJETOS E PROGRAMAS'!D729="NÃO",'B - PROJETOS E PROGRAMAS'!D729="N"),"N",""))</f>
        <v/>
      </c>
      <c r="H726" t="str">
        <f>TEXT(IF('B - PROJETOS E PROGRAMAS'!A729="","",'B - PROJETOS E PROGRAMAS'!AB729),"0,00")</f>
        <v/>
      </c>
      <c r="I726" t="str">
        <f>TEXT(IF('B - PROJETOS E PROGRAMAS'!A729="","",'B - PROJETOS E PROGRAMAS'!AC729),"0,00")</f>
        <v/>
      </c>
      <c r="J726" t="str">
        <f>TEXT(IF('B - PROJETOS E PROGRAMAS'!A729="","",'B - PROJETOS E PROGRAMAS'!AD729),"0,00")</f>
        <v/>
      </c>
      <c r="K726" t="str">
        <f>TEXT(IF('B - PROJETOS E PROGRAMAS'!A729="","",'B - PROJETOS E PROGRAMAS'!AE729),"0,00")</f>
        <v/>
      </c>
    </row>
    <row r="727" spans="1:11">
      <c r="A727" t="str">
        <f>IF(D727="","",IF('A - IDENTIFICAÇÃO'!$C$7="","",'A - IDENTIFICAÇÃO'!$C$7))</f>
        <v/>
      </c>
      <c r="B727" t="str">
        <f>IF(D727="","",IF('A - IDENTIFICAÇÃO'!$P$15="","",'A - IDENTIFICAÇÃO'!$P$15))</f>
        <v/>
      </c>
      <c r="C727" t="str">
        <f>IF(D727="","",TEXT(IF('A - IDENTIFICAÇÃO'!$C$2="","",'A - IDENTIFICAÇÃO'!$C$2),"0000"))</f>
        <v/>
      </c>
      <c r="D727" t="str">
        <f>IF('B - PROJETOS E PROGRAMAS'!A730="","",'B - PROJETOS E PROGRAMAS'!A730)</f>
        <v/>
      </c>
      <c r="E727" t="str">
        <f>TEXT(IF('B - PROJETOS E PROGRAMAS'!B730="","",'B - PROJETOS E PROGRAMAS'!B730),"DD/MM/AAAA")</f>
        <v/>
      </c>
      <c r="F727" t="str">
        <f>TEXT(IF('B - PROJETOS E PROGRAMAS'!C730="","",'B - PROJETOS E PROGRAMAS'!C730),"DD/MM/AAAA")</f>
        <v/>
      </c>
      <c r="G727" t="str">
        <f>IF(OR('B - PROJETOS E PROGRAMAS'!D730="SIM",'B - PROJETOS E PROGRAMAS'!D730="S"),"S",IF(OR('B - PROJETOS E PROGRAMAS'!D730="NÃO",'B - PROJETOS E PROGRAMAS'!D730="N"),"N",""))</f>
        <v/>
      </c>
      <c r="H727" t="str">
        <f>TEXT(IF('B - PROJETOS E PROGRAMAS'!A730="","",'B - PROJETOS E PROGRAMAS'!AB730),"0,00")</f>
        <v/>
      </c>
      <c r="I727" t="str">
        <f>TEXT(IF('B - PROJETOS E PROGRAMAS'!A730="","",'B - PROJETOS E PROGRAMAS'!AC730),"0,00")</f>
        <v/>
      </c>
      <c r="J727" t="str">
        <f>TEXT(IF('B - PROJETOS E PROGRAMAS'!A730="","",'B - PROJETOS E PROGRAMAS'!AD730),"0,00")</f>
        <v/>
      </c>
      <c r="K727" t="str">
        <f>TEXT(IF('B - PROJETOS E PROGRAMAS'!A730="","",'B - PROJETOS E PROGRAMAS'!AE730),"0,00")</f>
        <v/>
      </c>
    </row>
    <row r="728" spans="1:11">
      <c r="A728" t="str">
        <f>IF(D728="","",IF('A - IDENTIFICAÇÃO'!$C$7="","",'A - IDENTIFICAÇÃO'!$C$7))</f>
        <v/>
      </c>
      <c r="B728" t="str">
        <f>IF(D728="","",IF('A - IDENTIFICAÇÃO'!$P$15="","",'A - IDENTIFICAÇÃO'!$P$15))</f>
        <v/>
      </c>
      <c r="C728" t="str">
        <f>IF(D728="","",TEXT(IF('A - IDENTIFICAÇÃO'!$C$2="","",'A - IDENTIFICAÇÃO'!$C$2),"0000"))</f>
        <v/>
      </c>
      <c r="D728" t="str">
        <f>IF('B - PROJETOS E PROGRAMAS'!A731="","",'B - PROJETOS E PROGRAMAS'!A731)</f>
        <v/>
      </c>
      <c r="E728" t="str">
        <f>TEXT(IF('B - PROJETOS E PROGRAMAS'!B731="","",'B - PROJETOS E PROGRAMAS'!B731),"DD/MM/AAAA")</f>
        <v/>
      </c>
      <c r="F728" t="str">
        <f>TEXT(IF('B - PROJETOS E PROGRAMAS'!C731="","",'B - PROJETOS E PROGRAMAS'!C731),"DD/MM/AAAA")</f>
        <v/>
      </c>
      <c r="G728" t="str">
        <f>IF(OR('B - PROJETOS E PROGRAMAS'!D731="SIM",'B - PROJETOS E PROGRAMAS'!D731="S"),"S",IF(OR('B - PROJETOS E PROGRAMAS'!D731="NÃO",'B - PROJETOS E PROGRAMAS'!D731="N"),"N",""))</f>
        <v/>
      </c>
      <c r="H728" t="str">
        <f>TEXT(IF('B - PROJETOS E PROGRAMAS'!A731="","",'B - PROJETOS E PROGRAMAS'!AB731),"0,00")</f>
        <v/>
      </c>
      <c r="I728" t="str">
        <f>TEXT(IF('B - PROJETOS E PROGRAMAS'!A731="","",'B - PROJETOS E PROGRAMAS'!AC731),"0,00")</f>
        <v/>
      </c>
      <c r="J728" t="str">
        <f>TEXT(IF('B - PROJETOS E PROGRAMAS'!A731="","",'B - PROJETOS E PROGRAMAS'!AD731),"0,00")</f>
        <v/>
      </c>
      <c r="K728" t="str">
        <f>TEXT(IF('B - PROJETOS E PROGRAMAS'!A731="","",'B - PROJETOS E PROGRAMAS'!AE731),"0,00")</f>
        <v/>
      </c>
    </row>
    <row r="729" spans="1:11">
      <c r="A729" t="str">
        <f>IF(D729="","",IF('A - IDENTIFICAÇÃO'!$C$7="","",'A - IDENTIFICAÇÃO'!$C$7))</f>
        <v/>
      </c>
      <c r="B729" t="str">
        <f>IF(D729="","",IF('A - IDENTIFICAÇÃO'!$P$15="","",'A - IDENTIFICAÇÃO'!$P$15))</f>
        <v/>
      </c>
      <c r="C729" t="str">
        <f>IF(D729="","",TEXT(IF('A - IDENTIFICAÇÃO'!$C$2="","",'A - IDENTIFICAÇÃO'!$C$2),"0000"))</f>
        <v/>
      </c>
      <c r="D729" t="str">
        <f>IF('B - PROJETOS E PROGRAMAS'!A732="","",'B - PROJETOS E PROGRAMAS'!A732)</f>
        <v/>
      </c>
      <c r="E729" t="str">
        <f>TEXT(IF('B - PROJETOS E PROGRAMAS'!B732="","",'B - PROJETOS E PROGRAMAS'!B732),"DD/MM/AAAA")</f>
        <v/>
      </c>
      <c r="F729" t="str">
        <f>TEXT(IF('B - PROJETOS E PROGRAMAS'!C732="","",'B - PROJETOS E PROGRAMAS'!C732),"DD/MM/AAAA")</f>
        <v/>
      </c>
      <c r="G729" t="str">
        <f>IF(OR('B - PROJETOS E PROGRAMAS'!D732="SIM",'B - PROJETOS E PROGRAMAS'!D732="S"),"S",IF(OR('B - PROJETOS E PROGRAMAS'!D732="NÃO",'B - PROJETOS E PROGRAMAS'!D732="N"),"N",""))</f>
        <v/>
      </c>
      <c r="H729" t="str">
        <f>TEXT(IF('B - PROJETOS E PROGRAMAS'!A732="","",'B - PROJETOS E PROGRAMAS'!AB732),"0,00")</f>
        <v/>
      </c>
      <c r="I729" t="str">
        <f>TEXT(IF('B - PROJETOS E PROGRAMAS'!A732="","",'B - PROJETOS E PROGRAMAS'!AC732),"0,00")</f>
        <v/>
      </c>
      <c r="J729" t="str">
        <f>TEXT(IF('B - PROJETOS E PROGRAMAS'!A732="","",'B - PROJETOS E PROGRAMAS'!AD732),"0,00")</f>
        <v/>
      </c>
      <c r="K729" t="str">
        <f>TEXT(IF('B - PROJETOS E PROGRAMAS'!A732="","",'B - PROJETOS E PROGRAMAS'!AE732),"0,00")</f>
        <v/>
      </c>
    </row>
    <row r="730" spans="1:11">
      <c r="A730" t="str">
        <f>IF(D730="","",IF('A - IDENTIFICAÇÃO'!$C$7="","",'A - IDENTIFICAÇÃO'!$C$7))</f>
        <v/>
      </c>
      <c r="B730" t="str">
        <f>IF(D730="","",IF('A - IDENTIFICAÇÃO'!$P$15="","",'A - IDENTIFICAÇÃO'!$P$15))</f>
        <v/>
      </c>
      <c r="C730" t="str">
        <f>IF(D730="","",TEXT(IF('A - IDENTIFICAÇÃO'!$C$2="","",'A - IDENTIFICAÇÃO'!$C$2),"0000"))</f>
        <v/>
      </c>
      <c r="D730" t="str">
        <f>IF('B - PROJETOS E PROGRAMAS'!A733="","",'B - PROJETOS E PROGRAMAS'!A733)</f>
        <v/>
      </c>
      <c r="E730" t="str">
        <f>TEXT(IF('B - PROJETOS E PROGRAMAS'!B733="","",'B - PROJETOS E PROGRAMAS'!B733),"DD/MM/AAAA")</f>
        <v/>
      </c>
      <c r="F730" t="str">
        <f>TEXT(IF('B - PROJETOS E PROGRAMAS'!C733="","",'B - PROJETOS E PROGRAMAS'!C733),"DD/MM/AAAA")</f>
        <v/>
      </c>
      <c r="G730" t="str">
        <f>IF(OR('B - PROJETOS E PROGRAMAS'!D733="SIM",'B - PROJETOS E PROGRAMAS'!D733="S"),"S",IF(OR('B - PROJETOS E PROGRAMAS'!D733="NÃO",'B - PROJETOS E PROGRAMAS'!D733="N"),"N",""))</f>
        <v/>
      </c>
      <c r="H730" t="str">
        <f>TEXT(IF('B - PROJETOS E PROGRAMAS'!A733="","",'B - PROJETOS E PROGRAMAS'!AB733),"0,00")</f>
        <v/>
      </c>
      <c r="I730" t="str">
        <f>TEXT(IF('B - PROJETOS E PROGRAMAS'!A733="","",'B - PROJETOS E PROGRAMAS'!AC733),"0,00")</f>
        <v/>
      </c>
      <c r="J730" t="str">
        <f>TEXT(IF('B - PROJETOS E PROGRAMAS'!A733="","",'B - PROJETOS E PROGRAMAS'!AD733),"0,00")</f>
        <v/>
      </c>
      <c r="K730" t="str">
        <f>TEXT(IF('B - PROJETOS E PROGRAMAS'!A733="","",'B - PROJETOS E PROGRAMAS'!AE733),"0,00")</f>
        <v/>
      </c>
    </row>
    <row r="731" spans="1:11">
      <c r="A731" t="str">
        <f>IF(D731="","",IF('A - IDENTIFICAÇÃO'!$C$7="","",'A - IDENTIFICAÇÃO'!$C$7))</f>
        <v/>
      </c>
      <c r="B731" t="str">
        <f>IF(D731="","",IF('A - IDENTIFICAÇÃO'!$P$15="","",'A - IDENTIFICAÇÃO'!$P$15))</f>
        <v/>
      </c>
      <c r="C731" t="str">
        <f>IF(D731="","",TEXT(IF('A - IDENTIFICAÇÃO'!$C$2="","",'A - IDENTIFICAÇÃO'!$C$2),"0000"))</f>
        <v/>
      </c>
      <c r="D731" t="str">
        <f>IF('B - PROJETOS E PROGRAMAS'!A734="","",'B - PROJETOS E PROGRAMAS'!A734)</f>
        <v/>
      </c>
      <c r="E731" t="str">
        <f>TEXT(IF('B - PROJETOS E PROGRAMAS'!B734="","",'B - PROJETOS E PROGRAMAS'!B734),"DD/MM/AAAA")</f>
        <v/>
      </c>
      <c r="F731" t="str">
        <f>TEXT(IF('B - PROJETOS E PROGRAMAS'!C734="","",'B - PROJETOS E PROGRAMAS'!C734),"DD/MM/AAAA")</f>
        <v/>
      </c>
      <c r="G731" t="str">
        <f>IF(OR('B - PROJETOS E PROGRAMAS'!D734="SIM",'B - PROJETOS E PROGRAMAS'!D734="S"),"S",IF(OR('B - PROJETOS E PROGRAMAS'!D734="NÃO",'B - PROJETOS E PROGRAMAS'!D734="N"),"N",""))</f>
        <v/>
      </c>
      <c r="H731" t="str">
        <f>TEXT(IF('B - PROJETOS E PROGRAMAS'!A734="","",'B - PROJETOS E PROGRAMAS'!AB734),"0,00")</f>
        <v/>
      </c>
      <c r="I731" t="str">
        <f>TEXT(IF('B - PROJETOS E PROGRAMAS'!A734="","",'B - PROJETOS E PROGRAMAS'!AC734),"0,00")</f>
        <v/>
      </c>
      <c r="J731" t="str">
        <f>TEXT(IF('B - PROJETOS E PROGRAMAS'!A734="","",'B - PROJETOS E PROGRAMAS'!AD734),"0,00")</f>
        <v/>
      </c>
      <c r="K731" t="str">
        <f>TEXT(IF('B - PROJETOS E PROGRAMAS'!A734="","",'B - PROJETOS E PROGRAMAS'!AE734),"0,00")</f>
        <v/>
      </c>
    </row>
    <row r="732" spans="1:11">
      <c r="A732" t="str">
        <f>IF(D732="","",IF('A - IDENTIFICAÇÃO'!$C$7="","",'A - IDENTIFICAÇÃO'!$C$7))</f>
        <v/>
      </c>
      <c r="B732" t="str">
        <f>IF(D732="","",IF('A - IDENTIFICAÇÃO'!$P$15="","",'A - IDENTIFICAÇÃO'!$P$15))</f>
        <v/>
      </c>
      <c r="C732" t="str">
        <f>IF(D732="","",TEXT(IF('A - IDENTIFICAÇÃO'!$C$2="","",'A - IDENTIFICAÇÃO'!$C$2),"0000"))</f>
        <v/>
      </c>
      <c r="D732" t="str">
        <f>IF('B - PROJETOS E PROGRAMAS'!A735="","",'B - PROJETOS E PROGRAMAS'!A735)</f>
        <v/>
      </c>
      <c r="E732" t="str">
        <f>TEXT(IF('B - PROJETOS E PROGRAMAS'!B735="","",'B - PROJETOS E PROGRAMAS'!B735),"DD/MM/AAAA")</f>
        <v/>
      </c>
      <c r="F732" t="str">
        <f>TEXT(IF('B - PROJETOS E PROGRAMAS'!C735="","",'B - PROJETOS E PROGRAMAS'!C735),"DD/MM/AAAA")</f>
        <v/>
      </c>
      <c r="G732" t="str">
        <f>IF(OR('B - PROJETOS E PROGRAMAS'!D735="SIM",'B - PROJETOS E PROGRAMAS'!D735="S"),"S",IF(OR('B - PROJETOS E PROGRAMAS'!D735="NÃO",'B - PROJETOS E PROGRAMAS'!D735="N"),"N",""))</f>
        <v/>
      </c>
      <c r="H732" t="str">
        <f>TEXT(IF('B - PROJETOS E PROGRAMAS'!A735="","",'B - PROJETOS E PROGRAMAS'!AB735),"0,00")</f>
        <v/>
      </c>
      <c r="I732" t="str">
        <f>TEXT(IF('B - PROJETOS E PROGRAMAS'!A735="","",'B - PROJETOS E PROGRAMAS'!AC735),"0,00")</f>
        <v/>
      </c>
      <c r="J732" t="str">
        <f>TEXT(IF('B - PROJETOS E PROGRAMAS'!A735="","",'B - PROJETOS E PROGRAMAS'!AD735),"0,00")</f>
        <v/>
      </c>
      <c r="K732" t="str">
        <f>TEXT(IF('B - PROJETOS E PROGRAMAS'!A735="","",'B - PROJETOS E PROGRAMAS'!AE735),"0,00")</f>
        <v/>
      </c>
    </row>
    <row r="733" spans="1:11">
      <c r="A733" t="str">
        <f>IF(D733="","",IF('A - IDENTIFICAÇÃO'!$C$7="","",'A - IDENTIFICAÇÃO'!$C$7))</f>
        <v/>
      </c>
      <c r="B733" t="str">
        <f>IF(D733="","",IF('A - IDENTIFICAÇÃO'!$P$15="","",'A - IDENTIFICAÇÃO'!$P$15))</f>
        <v/>
      </c>
      <c r="C733" t="str">
        <f>IF(D733="","",TEXT(IF('A - IDENTIFICAÇÃO'!$C$2="","",'A - IDENTIFICAÇÃO'!$C$2),"0000"))</f>
        <v/>
      </c>
      <c r="D733" t="str">
        <f>IF('B - PROJETOS E PROGRAMAS'!A736="","",'B - PROJETOS E PROGRAMAS'!A736)</f>
        <v/>
      </c>
      <c r="E733" t="str">
        <f>TEXT(IF('B - PROJETOS E PROGRAMAS'!B736="","",'B - PROJETOS E PROGRAMAS'!B736),"DD/MM/AAAA")</f>
        <v/>
      </c>
      <c r="F733" t="str">
        <f>TEXT(IF('B - PROJETOS E PROGRAMAS'!C736="","",'B - PROJETOS E PROGRAMAS'!C736),"DD/MM/AAAA")</f>
        <v/>
      </c>
      <c r="G733" t="str">
        <f>IF(OR('B - PROJETOS E PROGRAMAS'!D736="SIM",'B - PROJETOS E PROGRAMAS'!D736="S"),"S",IF(OR('B - PROJETOS E PROGRAMAS'!D736="NÃO",'B - PROJETOS E PROGRAMAS'!D736="N"),"N",""))</f>
        <v/>
      </c>
      <c r="H733" t="str">
        <f>TEXT(IF('B - PROJETOS E PROGRAMAS'!A736="","",'B - PROJETOS E PROGRAMAS'!AB736),"0,00")</f>
        <v/>
      </c>
      <c r="I733" t="str">
        <f>TEXT(IF('B - PROJETOS E PROGRAMAS'!A736="","",'B - PROJETOS E PROGRAMAS'!AC736),"0,00")</f>
        <v/>
      </c>
      <c r="J733" t="str">
        <f>TEXT(IF('B - PROJETOS E PROGRAMAS'!A736="","",'B - PROJETOS E PROGRAMAS'!AD736),"0,00")</f>
        <v/>
      </c>
      <c r="K733" t="str">
        <f>TEXT(IF('B - PROJETOS E PROGRAMAS'!A736="","",'B - PROJETOS E PROGRAMAS'!AE736),"0,00")</f>
        <v/>
      </c>
    </row>
    <row r="734" spans="1:11">
      <c r="A734" t="str">
        <f>IF(D734="","",IF('A - IDENTIFICAÇÃO'!$C$7="","",'A - IDENTIFICAÇÃO'!$C$7))</f>
        <v/>
      </c>
      <c r="B734" t="str">
        <f>IF(D734="","",IF('A - IDENTIFICAÇÃO'!$P$15="","",'A - IDENTIFICAÇÃO'!$P$15))</f>
        <v/>
      </c>
      <c r="C734" t="str">
        <f>IF(D734="","",TEXT(IF('A - IDENTIFICAÇÃO'!$C$2="","",'A - IDENTIFICAÇÃO'!$C$2),"0000"))</f>
        <v/>
      </c>
      <c r="D734" t="str">
        <f>IF('B - PROJETOS E PROGRAMAS'!A737="","",'B - PROJETOS E PROGRAMAS'!A737)</f>
        <v/>
      </c>
      <c r="E734" t="str">
        <f>TEXT(IF('B - PROJETOS E PROGRAMAS'!B737="","",'B - PROJETOS E PROGRAMAS'!B737),"DD/MM/AAAA")</f>
        <v/>
      </c>
      <c r="F734" t="str">
        <f>TEXT(IF('B - PROJETOS E PROGRAMAS'!C737="","",'B - PROJETOS E PROGRAMAS'!C737),"DD/MM/AAAA")</f>
        <v/>
      </c>
      <c r="G734" t="str">
        <f>IF(OR('B - PROJETOS E PROGRAMAS'!D737="SIM",'B - PROJETOS E PROGRAMAS'!D737="S"),"S",IF(OR('B - PROJETOS E PROGRAMAS'!D737="NÃO",'B - PROJETOS E PROGRAMAS'!D737="N"),"N",""))</f>
        <v/>
      </c>
      <c r="H734" t="str">
        <f>TEXT(IF('B - PROJETOS E PROGRAMAS'!A737="","",'B - PROJETOS E PROGRAMAS'!AB737),"0,00")</f>
        <v/>
      </c>
      <c r="I734" t="str">
        <f>TEXT(IF('B - PROJETOS E PROGRAMAS'!A737="","",'B - PROJETOS E PROGRAMAS'!AC737),"0,00")</f>
        <v/>
      </c>
      <c r="J734" t="str">
        <f>TEXT(IF('B - PROJETOS E PROGRAMAS'!A737="","",'B - PROJETOS E PROGRAMAS'!AD737),"0,00")</f>
        <v/>
      </c>
      <c r="K734" t="str">
        <f>TEXT(IF('B - PROJETOS E PROGRAMAS'!A737="","",'B - PROJETOS E PROGRAMAS'!AE737),"0,00")</f>
        <v/>
      </c>
    </row>
    <row r="735" spans="1:11">
      <c r="A735" t="str">
        <f>IF(D735="","",IF('A - IDENTIFICAÇÃO'!$C$7="","",'A - IDENTIFICAÇÃO'!$C$7))</f>
        <v/>
      </c>
      <c r="B735" t="str">
        <f>IF(D735="","",IF('A - IDENTIFICAÇÃO'!$P$15="","",'A - IDENTIFICAÇÃO'!$P$15))</f>
        <v/>
      </c>
      <c r="C735" t="str">
        <f>IF(D735="","",TEXT(IF('A - IDENTIFICAÇÃO'!$C$2="","",'A - IDENTIFICAÇÃO'!$C$2),"0000"))</f>
        <v/>
      </c>
      <c r="D735" t="str">
        <f>IF('B - PROJETOS E PROGRAMAS'!A738="","",'B - PROJETOS E PROGRAMAS'!A738)</f>
        <v/>
      </c>
      <c r="E735" t="str">
        <f>TEXT(IF('B - PROJETOS E PROGRAMAS'!B738="","",'B - PROJETOS E PROGRAMAS'!B738),"DD/MM/AAAA")</f>
        <v/>
      </c>
      <c r="F735" t="str">
        <f>TEXT(IF('B - PROJETOS E PROGRAMAS'!C738="","",'B - PROJETOS E PROGRAMAS'!C738),"DD/MM/AAAA")</f>
        <v/>
      </c>
      <c r="G735" t="str">
        <f>IF(OR('B - PROJETOS E PROGRAMAS'!D738="SIM",'B - PROJETOS E PROGRAMAS'!D738="S"),"S",IF(OR('B - PROJETOS E PROGRAMAS'!D738="NÃO",'B - PROJETOS E PROGRAMAS'!D738="N"),"N",""))</f>
        <v/>
      </c>
      <c r="H735" t="str">
        <f>TEXT(IF('B - PROJETOS E PROGRAMAS'!A738="","",'B - PROJETOS E PROGRAMAS'!AB738),"0,00")</f>
        <v/>
      </c>
      <c r="I735" t="str">
        <f>TEXT(IF('B - PROJETOS E PROGRAMAS'!A738="","",'B - PROJETOS E PROGRAMAS'!AC738),"0,00")</f>
        <v/>
      </c>
      <c r="J735" t="str">
        <f>TEXT(IF('B - PROJETOS E PROGRAMAS'!A738="","",'B - PROJETOS E PROGRAMAS'!AD738),"0,00")</f>
        <v/>
      </c>
      <c r="K735" t="str">
        <f>TEXT(IF('B - PROJETOS E PROGRAMAS'!A738="","",'B - PROJETOS E PROGRAMAS'!AE738),"0,00")</f>
        <v/>
      </c>
    </row>
    <row r="736" spans="1:11">
      <c r="A736" t="str">
        <f>IF(D736="","",IF('A - IDENTIFICAÇÃO'!$C$7="","",'A - IDENTIFICAÇÃO'!$C$7))</f>
        <v/>
      </c>
      <c r="B736" t="str">
        <f>IF(D736="","",IF('A - IDENTIFICAÇÃO'!$P$15="","",'A - IDENTIFICAÇÃO'!$P$15))</f>
        <v/>
      </c>
      <c r="C736" t="str">
        <f>IF(D736="","",TEXT(IF('A - IDENTIFICAÇÃO'!$C$2="","",'A - IDENTIFICAÇÃO'!$C$2),"0000"))</f>
        <v/>
      </c>
      <c r="D736" t="str">
        <f>IF('B - PROJETOS E PROGRAMAS'!A739="","",'B - PROJETOS E PROGRAMAS'!A739)</f>
        <v/>
      </c>
      <c r="E736" t="str">
        <f>TEXT(IF('B - PROJETOS E PROGRAMAS'!B739="","",'B - PROJETOS E PROGRAMAS'!B739),"DD/MM/AAAA")</f>
        <v/>
      </c>
      <c r="F736" t="str">
        <f>TEXT(IF('B - PROJETOS E PROGRAMAS'!C739="","",'B - PROJETOS E PROGRAMAS'!C739),"DD/MM/AAAA")</f>
        <v/>
      </c>
      <c r="G736" t="str">
        <f>IF(OR('B - PROJETOS E PROGRAMAS'!D739="SIM",'B - PROJETOS E PROGRAMAS'!D739="S"),"S",IF(OR('B - PROJETOS E PROGRAMAS'!D739="NÃO",'B - PROJETOS E PROGRAMAS'!D739="N"),"N",""))</f>
        <v/>
      </c>
      <c r="H736" t="str">
        <f>TEXT(IF('B - PROJETOS E PROGRAMAS'!A739="","",'B - PROJETOS E PROGRAMAS'!AB739),"0,00")</f>
        <v/>
      </c>
      <c r="I736" t="str">
        <f>TEXT(IF('B - PROJETOS E PROGRAMAS'!A739="","",'B - PROJETOS E PROGRAMAS'!AC739),"0,00")</f>
        <v/>
      </c>
      <c r="J736" t="str">
        <f>TEXT(IF('B - PROJETOS E PROGRAMAS'!A739="","",'B - PROJETOS E PROGRAMAS'!AD739),"0,00")</f>
        <v/>
      </c>
      <c r="K736" t="str">
        <f>TEXT(IF('B - PROJETOS E PROGRAMAS'!A739="","",'B - PROJETOS E PROGRAMAS'!AE739),"0,00")</f>
        <v/>
      </c>
    </row>
    <row r="737" spans="1:11">
      <c r="A737" t="str">
        <f>IF(D737="","",IF('A - IDENTIFICAÇÃO'!$C$7="","",'A - IDENTIFICAÇÃO'!$C$7))</f>
        <v/>
      </c>
      <c r="B737" t="str">
        <f>IF(D737="","",IF('A - IDENTIFICAÇÃO'!$P$15="","",'A - IDENTIFICAÇÃO'!$P$15))</f>
        <v/>
      </c>
      <c r="C737" t="str">
        <f>IF(D737="","",TEXT(IF('A - IDENTIFICAÇÃO'!$C$2="","",'A - IDENTIFICAÇÃO'!$C$2),"0000"))</f>
        <v/>
      </c>
      <c r="D737" t="str">
        <f>IF('B - PROJETOS E PROGRAMAS'!A740="","",'B - PROJETOS E PROGRAMAS'!A740)</f>
        <v/>
      </c>
      <c r="E737" t="str">
        <f>TEXT(IF('B - PROJETOS E PROGRAMAS'!B740="","",'B - PROJETOS E PROGRAMAS'!B740),"DD/MM/AAAA")</f>
        <v/>
      </c>
      <c r="F737" t="str">
        <f>TEXT(IF('B - PROJETOS E PROGRAMAS'!C740="","",'B - PROJETOS E PROGRAMAS'!C740),"DD/MM/AAAA")</f>
        <v/>
      </c>
      <c r="G737" t="str">
        <f>IF(OR('B - PROJETOS E PROGRAMAS'!D740="SIM",'B - PROJETOS E PROGRAMAS'!D740="S"),"S",IF(OR('B - PROJETOS E PROGRAMAS'!D740="NÃO",'B - PROJETOS E PROGRAMAS'!D740="N"),"N",""))</f>
        <v/>
      </c>
      <c r="H737" t="str">
        <f>TEXT(IF('B - PROJETOS E PROGRAMAS'!A740="","",'B - PROJETOS E PROGRAMAS'!AB740),"0,00")</f>
        <v/>
      </c>
      <c r="I737" t="str">
        <f>TEXT(IF('B - PROJETOS E PROGRAMAS'!A740="","",'B - PROJETOS E PROGRAMAS'!AC740),"0,00")</f>
        <v/>
      </c>
      <c r="J737" t="str">
        <f>TEXT(IF('B - PROJETOS E PROGRAMAS'!A740="","",'B - PROJETOS E PROGRAMAS'!AD740),"0,00")</f>
        <v/>
      </c>
      <c r="K737" t="str">
        <f>TEXT(IF('B - PROJETOS E PROGRAMAS'!A740="","",'B - PROJETOS E PROGRAMAS'!AE740),"0,00")</f>
        <v/>
      </c>
    </row>
    <row r="738" spans="1:11">
      <c r="A738" t="str">
        <f>IF(D738="","",IF('A - IDENTIFICAÇÃO'!$C$7="","",'A - IDENTIFICAÇÃO'!$C$7))</f>
        <v/>
      </c>
      <c r="B738" t="str">
        <f>IF(D738="","",IF('A - IDENTIFICAÇÃO'!$P$15="","",'A - IDENTIFICAÇÃO'!$P$15))</f>
        <v/>
      </c>
      <c r="C738" t="str">
        <f>IF(D738="","",TEXT(IF('A - IDENTIFICAÇÃO'!$C$2="","",'A - IDENTIFICAÇÃO'!$C$2),"0000"))</f>
        <v/>
      </c>
      <c r="D738" t="str">
        <f>IF('B - PROJETOS E PROGRAMAS'!A741="","",'B - PROJETOS E PROGRAMAS'!A741)</f>
        <v/>
      </c>
      <c r="E738" t="str">
        <f>TEXT(IF('B - PROJETOS E PROGRAMAS'!B741="","",'B - PROJETOS E PROGRAMAS'!B741),"DD/MM/AAAA")</f>
        <v/>
      </c>
      <c r="F738" t="str">
        <f>TEXT(IF('B - PROJETOS E PROGRAMAS'!C741="","",'B - PROJETOS E PROGRAMAS'!C741),"DD/MM/AAAA")</f>
        <v/>
      </c>
      <c r="G738" t="str">
        <f>IF(OR('B - PROJETOS E PROGRAMAS'!D741="SIM",'B - PROJETOS E PROGRAMAS'!D741="S"),"S",IF(OR('B - PROJETOS E PROGRAMAS'!D741="NÃO",'B - PROJETOS E PROGRAMAS'!D741="N"),"N",""))</f>
        <v/>
      </c>
      <c r="H738" t="str">
        <f>TEXT(IF('B - PROJETOS E PROGRAMAS'!A741="","",'B - PROJETOS E PROGRAMAS'!AB741),"0,00")</f>
        <v/>
      </c>
      <c r="I738" t="str">
        <f>TEXT(IF('B - PROJETOS E PROGRAMAS'!A741="","",'B - PROJETOS E PROGRAMAS'!AC741),"0,00")</f>
        <v/>
      </c>
      <c r="J738" t="str">
        <f>TEXT(IF('B - PROJETOS E PROGRAMAS'!A741="","",'B - PROJETOS E PROGRAMAS'!AD741),"0,00")</f>
        <v/>
      </c>
      <c r="K738" t="str">
        <f>TEXT(IF('B - PROJETOS E PROGRAMAS'!A741="","",'B - PROJETOS E PROGRAMAS'!AE741),"0,00")</f>
        <v/>
      </c>
    </row>
    <row r="739" spans="1:11">
      <c r="A739" t="str">
        <f>IF(D739="","",IF('A - IDENTIFICAÇÃO'!$C$7="","",'A - IDENTIFICAÇÃO'!$C$7))</f>
        <v/>
      </c>
      <c r="B739" t="str">
        <f>IF(D739="","",IF('A - IDENTIFICAÇÃO'!$P$15="","",'A - IDENTIFICAÇÃO'!$P$15))</f>
        <v/>
      </c>
      <c r="C739" t="str">
        <f>IF(D739="","",TEXT(IF('A - IDENTIFICAÇÃO'!$C$2="","",'A - IDENTIFICAÇÃO'!$C$2),"0000"))</f>
        <v/>
      </c>
      <c r="D739" t="str">
        <f>IF('B - PROJETOS E PROGRAMAS'!A742="","",'B - PROJETOS E PROGRAMAS'!A742)</f>
        <v/>
      </c>
      <c r="E739" t="str">
        <f>TEXT(IF('B - PROJETOS E PROGRAMAS'!B742="","",'B - PROJETOS E PROGRAMAS'!B742),"DD/MM/AAAA")</f>
        <v/>
      </c>
      <c r="F739" t="str">
        <f>TEXT(IF('B - PROJETOS E PROGRAMAS'!C742="","",'B - PROJETOS E PROGRAMAS'!C742),"DD/MM/AAAA")</f>
        <v/>
      </c>
      <c r="G739" t="str">
        <f>IF(OR('B - PROJETOS E PROGRAMAS'!D742="SIM",'B - PROJETOS E PROGRAMAS'!D742="S"),"S",IF(OR('B - PROJETOS E PROGRAMAS'!D742="NÃO",'B - PROJETOS E PROGRAMAS'!D742="N"),"N",""))</f>
        <v/>
      </c>
      <c r="H739" t="str">
        <f>TEXT(IF('B - PROJETOS E PROGRAMAS'!A742="","",'B - PROJETOS E PROGRAMAS'!AB742),"0,00")</f>
        <v/>
      </c>
      <c r="I739" t="str">
        <f>TEXT(IF('B - PROJETOS E PROGRAMAS'!A742="","",'B - PROJETOS E PROGRAMAS'!AC742),"0,00")</f>
        <v/>
      </c>
      <c r="J739" t="str">
        <f>TEXT(IF('B - PROJETOS E PROGRAMAS'!A742="","",'B - PROJETOS E PROGRAMAS'!AD742),"0,00")</f>
        <v/>
      </c>
      <c r="K739" t="str">
        <f>TEXT(IF('B - PROJETOS E PROGRAMAS'!A742="","",'B - PROJETOS E PROGRAMAS'!AE742),"0,00")</f>
        <v/>
      </c>
    </row>
    <row r="740" spans="1:11">
      <c r="A740" t="str">
        <f>IF(D740="","",IF('A - IDENTIFICAÇÃO'!$C$7="","",'A - IDENTIFICAÇÃO'!$C$7))</f>
        <v/>
      </c>
      <c r="B740" t="str">
        <f>IF(D740="","",IF('A - IDENTIFICAÇÃO'!$P$15="","",'A - IDENTIFICAÇÃO'!$P$15))</f>
        <v/>
      </c>
      <c r="C740" t="str">
        <f>IF(D740="","",TEXT(IF('A - IDENTIFICAÇÃO'!$C$2="","",'A - IDENTIFICAÇÃO'!$C$2),"0000"))</f>
        <v/>
      </c>
      <c r="D740" t="str">
        <f>IF('B - PROJETOS E PROGRAMAS'!A743="","",'B - PROJETOS E PROGRAMAS'!A743)</f>
        <v/>
      </c>
      <c r="E740" t="str">
        <f>TEXT(IF('B - PROJETOS E PROGRAMAS'!B743="","",'B - PROJETOS E PROGRAMAS'!B743),"DD/MM/AAAA")</f>
        <v/>
      </c>
      <c r="F740" t="str">
        <f>TEXT(IF('B - PROJETOS E PROGRAMAS'!C743="","",'B - PROJETOS E PROGRAMAS'!C743),"DD/MM/AAAA")</f>
        <v/>
      </c>
      <c r="G740" t="str">
        <f>IF(OR('B - PROJETOS E PROGRAMAS'!D743="SIM",'B - PROJETOS E PROGRAMAS'!D743="S"),"S",IF(OR('B - PROJETOS E PROGRAMAS'!D743="NÃO",'B - PROJETOS E PROGRAMAS'!D743="N"),"N",""))</f>
        <v/>
      </c>
      <c r="H740" t="str">
        <f>TEXT(IF('B - PROJETOS E PROGRAMAS'!A743="","",'B - PROJETOS E PROGRAMAS'!AB743),"0,00")</f>
        <v/>
      </c>
      <c r="I740" t="str">
        <f>TEXT(IF('B - PROJETOS E PROGRAMAS'!A743="","",'B - PROJETOS E PROGRAMAS'!AC743),"0,00")</f>
        <v/>
      </c>
      <c r="J740" t="str">
        <f>TEXT(IF('B - PROJETOS E PROGRAMAS'!A743="","",'B - PROJETOS E PROGRAMAS'!AD743),"0,00")</f>
        <v/>
      </c>
      <c r="K740" t="str">
        <f>TEXT(IF('B - PROJETOS E PROGRAMAS'!A743="","",'B - PROJETOS E PROGRAMAS'!AE743),"0,00")</f>
        <v/>
      </c>
    </row>
    <row r="741" spans="1:11">
      <c r="A741" t="str">
        <f>IF(D741="","",IF('A - IDENTIFICAÇÃO'!$C$7="","",'A - IDENTIFICAÇÃO'!$C$7))</f>
        <v/>
      </c>
      <c r="B741" t="str">
        <f>IF(D741="","",IF('A - IDENTIFICAÇÃO'!$P$15="","",'A - IDENTIFICAÇÃO'!$P$15))</f>
        <v/>
      </c>
      <c r="C741" t="str">
        <f>IF(D741="","",TEXT(IF('A - IDENTIFICAÇÃO'!$C$2="","",'A - IDENTIFICAÇÃO'!$C$2),"0000"))</f>
        <v/>
      </c>
      <c r="D741" t="str">
        <f>IF('B - PROJETOS E PROGRAMAS'!A744="","",'B - PROJETOS E PROGRAMAS'!A744)</f>
        <v/>
      </c>
      <c r="E741" t="str">
        <f>TEXT(IF('B - PROJETOS E PROGRAMAS'!B744="","",'B - PROJETOS E PROGRAMAS'!B744),"DD/MM/AAAA")</f>
        <v/>
      </c>
      <c r="F741" t="str">
        <f>TEXT(IF('B - PROJETOS E PROGRAMAS'!C744="","",'B - PROJETOS E PROGRAMAS'!C744),"DD/MM/AAAA")</f>
        <v/>
      </c>
      <c r="G741" t="str">
        <f>IF(OR('B - PROJETOS E PROGRAMAS'!D744="SIM",'B - PROJETOS E PROGRAMAS'!D744="S"),"S",IF(OR('B - PROJETOS E PROGRAMAS'!D744="NÃO",'B - PROJETOS E PROGRAMAS'!D744="N"),"N",""))</f>
        <v/>
      </c>
      <c r="H741" t="str">
        <f>TEXT(IF('B - PROJETOS E PROGRAMAS'!A744="","",'B - PROJETOS E PROGRAMAS'!AB744),"0,00")</f>
        <v/>
      </c>
      <c r="I741" t="str">
        <f>TEXT(IF('B - PROJETOS E PROGRAMAS'!A744="","",'B - PROJETOS E PROGRAMAS'!AC744),"0,00")</f>
        <v/>
      </c>
      <c r="J741" t="str">
        <f>TEXT(IF('B - PROJETOS E PROGRAMAS'!A744="","",'B - PROJETOS E PROGRAMAS'!AD744),"0,00")</f>
        <v/>
      </c>
      <c r="K741" t="str">
        <f>TEXT(IF('B - PROJETOS E PROGRAMAS'!A744="","",'B - PROJETOS E PROGRAMAS'!AE744),"0,00")</f>
        <v/>
      </c>
    </row>
    <row r="742" spans="1:11">
      <c r="A742" t="str">
        <f>IF(D742="","",IF('A - IDENTIFICAÇÃO'!$C$7="","",'A - IDENTIFICAÇÃO'!$C$7))</f>
        <v/>
      </c>
      <c r="B742" t="str">
        <f>IF(D742="","",IF('A - IDENTIFICAÇÃO'!$P$15="","",'A - IDENTIFICAÇÃO'!$P$15))</f>
        <v/>
      </c>
      <c r="C742" t="str">
        <f>IF(D742="","",TEXT(IF('A - IDENTIFICAÇÃO'!$C$2="","",'A - IDENTIFICAÇÃO'!$C$2),"0000"))</f>
        <v/>
      </c>
      <c r="D742" t="str">
        <f>IF('B - PROJETOS E PROGRAMAS'!A745="","",'B - PROJETOS E PROGRAMAS'!A745)</f>
        <v/>
      </c>
      <c r="E742" t="str">
        <f>TEXT(IF('B - PROJETOS E PROGRAMAS'!B745="","",'B - PROJETOS E PROGRAMAS'!B745),"DD/MM/AAAA")</f>
        <v/>
      </c>
      <c r="F742" t="str">
        <f>TEXT(IF('B - PROJETOS E PROGRAMAS'!C745="","",'B - PROJETOS E PROGRAMAS'!C745),"DD/MM/AAAA")</f>
        <v/>
      </c>
      <c r="G742" t="str">
        <f>IF(OR('B - PROJETOS E PROGRAMAS'!D745="SIM",'B - PROJETOS E PROGRAMAS'!D745="S"),"S",IF(OR('B - PROJETOS E PROGRAMAS'!D745="NÃO",'B - PROJETOS E PROGRAMAS'!D745="N"),"N",""))</f>
        <v/>
      </c>
      <c r="H742" t="str">
        <f>TEXT(IF('B - PROJETOS E PROGRAMAS'!A745="","",'B - PROJETOS E PROGRAMAS'!AB745),"0,00")</f>
        <v/>
      </c>
      <c r="I742" t="str">
        <f>TEXT(IF('B - PROJETOS E PROGRAMAS'!A745="","",'B - PROJETOS E PROGRAMAS'!AC745),"0,00")</f>
        <v/>
      </c>
      <c r="J742" t="str">
        <f>TEXT(IF('B - PROJETOS E PROGRAMAS'!A745="","",'B - PROJETOS E PROGRAMAS'!AD745),"0,00")</f>
        <v/>
      </c>
      <c r="K742" t="str">
        <f>TEXT(IF('B - PROJETOS E PROGRAMAS'!A745="","",'B - PROJETOS E PROGRAMAS'!AE745),"0,00")</f>
        <v/>
      </c>
    </row>
    <row r="743" spans="1:11">
      <c r="A743" t="str">
        <f>IF(D743="","",IF('A - IDENTIFICAÇÃO'!$C$7="","",'A - IDENTIFICAÇÃO'!$C$7))</f>
        <v/>
      </c>
      <c r="B743" t="str">
        <f>IF(D743="","",IF('A - IDENTIFICAÇÃO'!$P$15="","",'A - IDENTIFICAÇÃO'!$P$15))</f>
        <v/>
      </c>
      <c r="C743" t="str">
        <f>IF(D743="","",TEXT(IF('A - IDENTIFICAÇÃO'!$C$2="","",'A - IDENTIFICAÇÃO'!$C$2),"0000"))</f>
        <v/>
      </c>
      <c r="D743" t="str">
        <f>IF('B - PROJETOS E PROGRAMAS'!A746="","",'B - PROJETOS E PROGRAMAS'!A746)</f>
        <v/>
      </c>
      <c r="E743" t="str">
        <f>TEXT(IF('B - PROJETOS E PROGRAMAS'!B746="","",'B - PROJETOS E PROGRAMAS'!B746),"DD/MM/AAAA")</f>
        <v/>
      </c>
      <c r="F743" t="str">
        <f>TEXT(IF('B - PROJETOS E PROGRAMAS'!C746="","",'B - PROJETOS E PROGRAMAS'!C746),"DD/MM/AAAA")</f>
        <v/>
      </c>
      <c r="G743" t="str">
        <f>IF(OR('B - PROJETOS E PROGRAMAS'!D746="SIM",'B - PROJETOS E PROGRAMAS'!D746="S"),"S",IF(OR('B - PROJETOS E PROGRAMAS'!D746="NÃO",'B - PROJETOS E PROGRAMAS'!D746="N"),"N",""))</f>
        <v/>
      </c>
      <c r="H743" t="str">
        <f>TEXT(IF('B - PROJETOS E PROGRAMAS'!A746="","",'B - PROJETOS E PROGRAMAS'!AB746),"0,00")</f>
        <v/>
      </c>
      <c r="I743" t="str">
        <f>TEXT(IF('B - PROJETOS E PROGRAMAS'!A746="","",'B - PROJETOS E PROGRAMAS'!AC746),"0,00")</f>
        <v/>
      </c>
      <c r="J743" t="str">
        <f>TEXT(IF('B - PROJETOS E PROGRAMAS'!A746="","",'B - PROJETOS E PROGRAMAS'!AD746),"0,00")</f>
        <v/>
      </c>
      <c r="K743" t="str">
        <f>TEXT(IF('B - PROJETOS E PROGRAMAS'!A746="","",'B - PROJETOS E PROGRAMAS'!AE746),"0,00")</f>
        <v/>
      </c>
    </row>
    <row r="744" spans="1:11">
      <c r="A744" t="str">
        <f>IF(D744="","",IF('A - IDENTIFICAÇÃO'!$C$7="","",'A - IDENTIFICAÇÃO'!$C$7))</f>
        <v/>
      </c>
      <c r="B744" t="str">
        <f>IF(D744="","",IF('A - IDENTIFICAÇÃO'!$P$15="","",'A - IDENTIFICAÇÃO'!$P$15))</f>
        <v/>
      </c>
      <c r="C744" t="str">
        <f>IF(D744="","",TEXT(IF('A - IDENTIFICAÇÃO'!$C$2="","",'A - IDENTIFICAÇÃO'!$C$2),"0000"))</f>
        <v/>
      </c>
      <c r="D744" t="str">
        <f>IF('B - PROJETOS E PROGRAMAS'!A747="","",'B - PROJETOS E PROGRAMAS'!A747)</f>
        <v/>
      </c>
      <c r="E744" t="str">
        <f>TEXT(IF('B - PROJETOS E PROGRAMAS'!B747="","",'B - PROJETOS E PROGRAMAS'!B747),"DD/MM/AAAA")</f>
        <v/>
      </c>
      <c r="F744" t="str">
        <f>TEXT(IF('B - PROJETOS E PROGRAMAS'!C747="","",'B - PROJETOS E PROGRAMAS'!C747),"DD/MM/AAAA")</f>
        <v/>
      </c>
      <c r="G744" t="str">
        <f>IF(OR('B - PROJETOS E PROGRAMAS'!D747="SIM",'B - PROJETOS E PROGRAMAS'!D747="S"),"S",IF(OR('B - PROJETOS E PROGRAMAS'!D747="NÃO",'B - PROJETOS E PROGRAMAS'!D747="N"),"N",""))</f>
        <v/>
      </c>
      <c r="H744" t="str">
        <f>TEXT(IF('B - PROJETOS E PROGRAMAS'!A747="","",'B - PROJETOS E PROGRAMAS'!AB747),"0,00")</f>
        <v/>
      </c>
      <c r="I744" t="str">
        <f>TEXT(IF('B - PROJETOS E PROGRAMAS'!A747="","",'B - PROJETOS E PROGRAMAS'!AC747),"0,00")</f>
        <v/>
      </c>
      <c r="J744" t="str">
        <f>TEXT(IF('B - PROJETOS E PROGRAMAS'!A747="","",'B - PROJETOS E PROGRAMAS'!AD747),"0,00")</f>
        <v/>
      </c>
      <c r="K744" t="str">
        <f>TEXT(IF('B - PROJETOS E PROGRAMAS'!A747="","",'B - PROJETOS E PROGRAMAS'!AE747),"0,00")</f>
        <v/>
      </c>
    </row>
    <row r="745" spans="1:11">
      <c r="A745" t="str">
        <f>IF(D745="","",IF('A - IDENTIFICAÇÃO'!$C$7="","",'A - IDENTIFICAÇÃO'!$C$7))</f>
        <v/>
      </c>
      <c r="B745" t="str">
        <f>IF(D745="","",IF('A - IDENTIFICAÇÃO'!$P$15="","",'A - IDENTIFICAÇÃO'!$P$15))</f>
        <v/>
      </c>
      <c r="C745" t="str">
        <f>IF(D745="","",TEXT(IF('A - IDENTIFICAÇÃO'!$C$2="","",'A - IDENTIFICAÇÃO'!$C$2),"0000"))</f>
        <v/>
      </c>
      <c r="D745" t="str">
        <f>IF('B - PROJETOS E PROGRAMAS'!A748="","",'B - PROJETOS E PROGRAMAS'!A748)</f>
        <v/>
      </c>
      <c r="E745" t="str">
        <f>TEXT(IF('B - PROJETOS E PROGRAMAS'!B748="","",'B - PROJETOS E PROGRAMAS'!B748),"DD/MM/AAAA")</f>
        <v/>
      </c>
      <c r="F745" t="str">
        <f>TEXT(IF('B - PROJETOS E PROGRAMAS'!C748="","",'B - PROJETOS E PROGRAMAS'!C748),"DD/MM/AAAA")</f>
        <v/>
      </c>
      <c r="G745" t="str">
        <f>IF(OR('B - PROJETOS E PROGRAMAS'!D748="SIM",'B - PROJETOS E PROGRAMAS'!D748="S"),"S",IF(OR('B - PROJETOS E PROGRAMAS'!D748="NÃO",'B - PROJETOS E PROGRAMAS'!D748="N"),"N",""))</f>
        <v/>
      </c>
      <c r="H745" t="str">
        <f>TEXT(IF('B - PROJETOS E PROGRAMAS'!A748="","",'B - PROJETOS E PROGRAMAS'!AB748),"0,00")</f>
        <v/>
      </c>
      <c r="I745" t="str">
        <f>TEXT(IF('B - PROJETOS E PROGRAMAS'!A748="","",'B - PROJETOS E PROGRAMAS'!AC748),"0,00")</f>
        <v/>
      </c>
      <c r="J745" t="str">
        <f>TEXT(IF('B - PROJETOS E PROGRAMAS'!A748="","",'B - PROJETOS E PROGRAMAS'!AD748),"0,00")</f>
        <v/>
      </c>
      <c r="K745" t="str">
        <f>TEXT(IF('B - PROJETOS E PROGRAMAS'!A748="","",'B - PROJETOS E PROGRAMAS'!AE748),"0,00")</f>
        <v/>
      </c>
    </row>
    <row r="746" spans="1:11">
      <c r="A746" t="str">
        <f>IF(D746="","",IF('A - IDENTIFICAÇÃO'!$C$7="","",'A - IDENTIFICAÇÃO'!$C$7))</f>
        <v/>
      </c>
      <c r="B746" t="str">
        <f>IF(D746="","",IF('A - IDENTIFICAÇÃO'!$P$15="","",'A - IDENTIFICAÇÃO'!$P$15))</f>
        <v/>
      </c>
      <c r="C746" t="str">
        <f>IF(D746="","",TEXT(IF('A - IDENTIFICAÇÃO'!$C$2="","",'A - IDENTIFICAÇÃO'!$C$2),"0000"))</f>
        <v/>
      </c>
      <c r="D746" t="str">
        <f>IF('B - PROJETOS E PROGRAMAS'!A749="","",'B - PROJETOS E PROGRAMAS'!A749)</f>
        <v/>
      </c>
      <c r="E746" t="str">
        <f>TEXT(IF('B - PROJETOS E PROGRAMAS'!B749="","",'B - PROJETOS E PROGRAMAS'!B749),"DD/MM/AAAA")</f>
        <v/>
      </c>
      <c r="F746" t="str">
        <f>TEXT(IF('B - PROJETOS E PROGRAMAS'!C749="","",'B - PROJETOS E PROGRAMAS'!C749),"DD/MM/AAAA")</f>
        <v/>
      </c>
      <c r="G746" t="str">
        <f>IF(OR('B - PROJETOS E PROGRAMAS'!D749="SIM",'B - PROJETOS E PROGRAMAS'!D749="S"),"S",IF(OR('B - PROJETOS E PROGRAMAS'!D749="NÃO",'B - PROJETOS E PROGRAMAS'!D749="N"),"N",""))</f>
        <v/>
      </c>
      <c r="H746" t="str">
        <f>TEXT(IF('B - PROJETOS E PROGRAMAS'!A749="","",'B - PROJETOS E PROGRAMAS'!AB749),"0,00")</f>
        <v/>
      </c>
      <c r="I746" t="str">
        <f>TEXT(IF('B - PROJETOS E PROGRAMAS'!A749="","",'B - PROJETOS E PROGRAMAS'!AC749),"0,00")</f>
        <v/>
      </c>
      <c r="J746" t="str">
        <f>TEXT(IF('B - PROJETOS E PROGRAMAS'!A749="","",'B - PROJETOS E PROGRAMAS'!AD749),"0,00")</f>
        <v/>
      </c>
      <c r="K746" t="str">
        <f>TEXT(IF('B - PROJETOS E PROGRAMAS'!A749="","",'B - PROJETOS E PROGRAMAS'!AE749),"0,00")</f>
        <v/>
      </c>
    </row>
    <row r="747" spans="1:11">
      <c r="A747" t="str">
        <f>IF(D747="","",IF('A - IDENTIFICAÇÃO'!$C$7="","",'A - IDENTIFICAÇÃO'!$C$7))</f>
        <v/>
      </c>
      <c r="B747" t="str">
        <f>IF(D747="","",IF('A - IDENTIFICAÇÃO'!$P$15="","",'A - IDENTIFICAÇÃO'!$P$15))</f>
        <v/>
      </c>
      <c r="C747" t="str">
        <f>IF(D747="","",TEXT(IF('A - IDENTIFICAÇÃO'!$C$2="","",'A - IDENTIFICAÇÃO'!$C$2),"0000"))</f>
        <v/>
      </c>
      <c r="D747" t="str">
        <f>IF('B - PROJETOS E PROGRAMAS'!A750="","",'B - PROJETOS E PROGRAMAS'!A750)</f>
        <v/>
      </c>
      <c r="E747" t="str">
        <f>TEXT(IF('B - PROJETOS E PROGRAMAS'!B750="","",'B - PROJETOS E PROGRAMAS'!B750),"DD/MM/AAAA")</f>
        <v/>
      </c>
      <c r="F747" t="str">
        <f>TEXT(IF('B - PROJETOS E PROGRAMAS'!C750="","",'B - PROJETOS E PROGRAMAS'!C750),"DD/MM/AAAA")</f>
        <v/>
      </c>
      <c r="G747" t="str">
        <f>IF(OR('B - PROJETOS E PROGRAMAS'!D750="SIM",'B - PROJETOS E PROGRAMAS'!D750="S"),"S",IF(OR('B - PROJETOS E PROGRAMAS'!D750="NÃO",'B - PROJETOS E PROGRAMAS'!D750="N"),"N",""))</f>
        <v/>
      </c>
      <c r="H747" t="str">
        <f>TEXT(IF('B - PROJETOS E PROGRAMAS'!A750="","",'B - PROJETOS E PROGRAMAS'!AB750),"0,00")</f>
        <v/>
      </c>
      <c r="I747" t="str">
        <f>TEXT(IF('B - PROJETOS E PROGRAMAS'!A750="","",'B - PROJETOS E PROGRAMAS'!AC750),"0,00")</f>
        <v/>
      </c>
      <c r="J747" t="str">
        <f>TEXT(IF('B - PROJETOS E PROGRAMAS'!A750="","",'B - PROJETOS E PROGRAMAS'!AD750),"0,00")</f>
        <v/>
      </c>
      <c r="K747" t="str">
        <f>TEXT(IF('B - PROJETOS E PROGRAMAS'!A750="","",'B - PROJETOS E PROGRAMAS'!AE750),"0,00")</f>
        <v/>
      </c>
    </row>
    <row r="748" spans="1:11">
      <c r="A748" t="str">
        <f>IF(D748="","",IF('A - IDENTIFICAÇÃO'!$C$7="","",'A - IDENTIFICAÇÃO'!$C$7))</f>
        <v/>
      </c>
      <c r="B748" t="str">
        <f>IF(D748="","",IF('A - IDENTIFICAÇÃO'!$P$15="","",'A - IDENTIFICAÇÃO'!$P$15))</f>
        <v/>
      </c>
      <c r="C748" t="str">
        <f>IF(D748="","",TEXT(IF('A - IDENTIFICAÇÃO'!$C$2="","",'A - IDENTIFICAÇÃO'!$C$2),"0000"))</f>
        <v/>
      </c>
      <c r="D748" t="str">
        <f>IF('B - PROJETOS E PROGRAMAS'!A751="","",'B - PROJETOS E PROGRAMAS'!A751)</f>
        <v/>
      </c>
      <c r="E748" t="str">
        <f>TEXT(IF('B - PROJETOS E PROGRAMAS'!B751="","",'B - PROJETOS E PROGRAMAS'!B751),"DD/MM/AAAA")</f>
        <v/>
      </c>
      <c r="F748" t="str">
        <f>TEXT(IF('B - PROJETOS E PROGRAMAS'!C751="","",'B - PROJETOS E PROGRAMAS'!C751),"DD/MM/AAAA")</f>
        <v/>
      </c>
      <c r="G748" t="str">
        <f>IF(OR('B - PROJETOS E PROGRAMAS'!D751="SIM",'B - PROJETOS E PROGRAMAS'!D751="S"),"S",IF(OR('B - PROJETOS E PROGRAMAS'!D751="NÃO",'B - PROJETOS E PROGRAMAS'!D751="N"),"N",""))</f>
        <v/>
      </c>
      <c r="H748" t="str">
        <f>TEXT(IF('B - PROJETOS E PROGRAMAS'!A751="","",'B - PROJETOS E PROGRAMAS'!AB751),"0,00")</f>
        <v/>
      </c>
      <c r="I748" t="str">
        <f>TEXT(IF('B - PROJETOS E PROGRAMAS'!A751="","",'B - PROJETOS E PROGRAMAS'!AC751),"0,00")</f>
        <v/>
      </c>
      <c r="J748" t="str">
        <f>TEXT(IF('B - PROJETOS E PROGRAMAS'!A751="","",'B - PROJETOS E PROGRAMAS'!AD751),"0,00")</f>
        <v/>
      </c>
      <c r="K748" t="str">
        <f>TEXT(IF('B - PROJETOS E PROGRAMAS'!A751="","",'B - PROJETOS E PROGRAMAS'!AE751),"0,00")</f>
        <v/>
      </c>
    </row>
    <row r="749" spans="1:11">
      <c r="A749" t="str">
        <f>IF(D749="","",IF('A - IDENTIFICAÇÃO'!$C$7="","",'A - IDENTIFICAÇÃO'!$C$7))</f>
        <v/>
      </c>
      <c r="B749" t="str">
        <f>IF(D749="","",IF('A - IDENTIFICAÇÃO'!$P$15="","",'A - IDENTIFICAÇÃO'!$P$15))</f>
        <v/>
      </c>
      <c r="C749" t="str">
        <f>IF(D749="","",TEXT(IF('A - IDENTIFICAÇÃO'!$C$2="","",'A - IDENTIFICAÇÃO'!$C$2),"0000"))</f>
        <v/>
      </c>
      <c r="D749" t="str">
        <f>IF('B - PROJETOS E PROGRAMAS'!A752="","",'B - PROJETOS E PROGRAMAS'!A752)</f>
        <v/>
      </c>
      <c r="E749" t="str">
        <f>TEXT(IF('B - PROJETOS E PROGRAMAS'!B752="","",'B - PROJETOS E PROGRAMAS'!B752),"DD/MM/AAAA")</f>
        <v/>
      </c>
      <c r="F749" t="str">
        <f>TEXT(IF('B - PROJETOS E PROGRAMAS'!C752="","",'B - PROJETOS E PROGRAMAS'!C752),"DD/MM/AAAA")</f>
        <v/>
      </c>
      <c r="G749" t="str">
        <f>IF(OR('B - PROJETOS E PROGRAMAS'!D752="SIM",'B - PROJETOS E PROGRAMAS'!D752="S"),"S",IF(OR('B - PROJETOS E PROGRAMAS'!D752="NÃO",'B - PROJETOS E PROGRAMAS'!D752="N"),"N",""))</f>
        <v/>
      </c>
      <c r="H749" t="str">
        <f>TEXT(IF('B - PROJETOS E PROGRAMAS'!A752="","",'B - PROJETOS E PROGRAMAS'!AB752),"0,00")</f>
        <v/>
      </c>
      <c r="I749" t="str">
        <f>TEXT(IF('B - PROJETOS E PROGRAMAS'!A752="","",'B - PROJETOS E PROGRAMAS'!AC752),"0,00")</f>
        <v/>
      </c>
      <c r="J749" t="str">
        <f>TEXT(IF('B - PROJETOS E PROGRAMAS'!A752="","",'B - PROJETOS E PROGRAMAS'!AD752),"0,00")</f>
        <v/>
      </c>
      <c r="K749" t="str">
        <f>TEXT(IF('B - PROJETOS E PROGRAMAS'!A752="","",'B - PROJETOS E PROGRAMAS'!AE752),"0,00")</f>
        <v/>
      </c>
    </row>
    <row r="750" spans="1:11">
      <c r="A750" t="str">
        <f>IF(D750="","",IF('A - IDENTIFICAÇÃO'!$C$7="","",'A - IDENTIFICAÇÃO'!$C$7))</f>
        <v/>
      </c>
      <c r="B750" t="str">
        <f>IF(D750="","",IF('A - IDENTIFICAÇÃO'!$P$15="","",'A - IDENTIFICAÇÃO'!$P$15))</f>
        <v/>
      </c>
      <c r="C750" t="str">
        <f>IF(D750="","",TEXT(IF('A - IDENTIFICAÇÃO'!$C$2="","",'A - IDENTIFICAÇÃO'!$C$2),"0000"))</f>
        <v/>
      </c>
      <c r="D750" t="str">
        <f>IF('B - PROJETOS E PROGRAMAS'!A753="","",'B - PROJETOS E PROGRAMAS'!A753)</f>
        <v/>
      </c>
      <c r="E750" t="str">
        <f>TEXT(IF('B - PROJETOS E PROGRAMAS'!B753="","",'B - PROJETOS E PROGRAMAS'!B753),"DD/MM/AAAA")</f>
        <v/>
      </c>
      <c r="F750" t="str">
        <f>TEXT(IF('B - PROJETOS E PROGRAMAS'!C753="","",'B - PROJETOS E PROGRAMAS'!C753),"DD/MM/AAAA")</f>
        <v/>
      </c>
      <c r="G750" t="str">
        <f>IF(OR('B - PROJETOS E PROGRAMAS'!D753="SIM",'B - PROJETOS E PROGRAMAS'!D753="S"),"S",IF(OR('B - PROJETOS E PROGRAMAS'!D753="NÃO",'B - PROJETOS E PROGRAMAS'!D753="N"),"N",""))</f>
        <v/>
      </c>
      <c r="H750" t="str">
        <f>TEXT(IF('B - PROJETOS E PROGRAMAS'!A753="","",'B - PROJETOS E PROGRAMAS'!AB753),"0,00")</f>
        <v/>
      </c>
      <c r="I750" t="str">
        <f>TEXT(IF('B - PROJETOS E PROGRAMAS'!A753="","",'B - PROJETOS E PROGRAMAS'!AC753),"0,00")</f>
        <v/>
      </c>
      <c r="J750" t="str">
        <f>TEXT(IF('B - PROJETOS E PROGRAMAS'!A753="","",'B - PROJETOS E PROGRAMAS'!AD753),"0,00")</f>
        <v/>
      </c>
      <c r="K750" t="str">
        <f>TEXT(IF('B - PROJETOS E PROGRAMAS'!A753="","",'B - PROJETOS E PROGRAMAS'!AE753),"0,00")</f>
        <v/>
      </c>
    </row>
    <row r="751" spans="1:11">
      <c r="A751" t="str">
        <f>IF(D751="","",IF('A - IDENTIFICAÇÃO'!$C$7="","",'A - IDENTIFICAÇÃO'!$C$7))</f>
        <v/>
      </c>
      <c r="B751" t="str">
        <f>IF(D751="","",IF('A - IDENTIFICAÇÃO'!$P$15="","",'A - IDENTIFICAÇÃO'!$P$15))</f>
        <v/>
      </c>
      <c r="C751" t="str">
        <f>IF(D751="","",TEXT(IF('A - IDENTIFICAÇÃO'!$C$2="","",'A - IDENTIFICAÇÃO'!$C$2),"0000"))</f>
        <v/>
      </c>
      <c r="D751" t="str">
        <f>IF('B - PROJETOS E PROGRAMAS'!A754="","",'B - PROJETOS E PROGRAMAS'!A754)</f>
        <v/>
      </c>
      <c r="E751" t="str">
        <f>TEXT(IF('B - PROJETOS E PROGRAMAS'!B754="","",'B - PROJETOS E PROGRAMAS'!B754),"DD/MM/AAAA")</f>
        <v/>
      </c>
      <c r="F751" t="str">
        <f>TEXT(IF('B - PROJETOS E PROGRAMAS'!C754="","",'B - PROJETOS E PROGRAMAS'!C754),"DD/MM/AAAA")</f>
        <v/>
      </c>
      <c r="G751" t="str">
        <f>IF(OR('B - PROJETOS E PROGRAMAS'!D754="SIM",'B - PROJETOS E PROGRAMAS'!D754="S"),"S",IF(OR('B - PROJETOS E PROGRAMAS'!D754="NÃO",'B - PROJETOS E PROGRAMAS'!D754="N"),"N",""))</f>
        <v/>
      </c>
      <c r="H751" t="str">
        <f>TEXT(IF('B - PROJETOS E PROGRAMAS'!A754="","",'B - PROJETOS E PROGRAMAS'!AB754),"0,00")</f>
        <v/>
      </c>
      <c r="I751" t="str">
        <f>TEXT(IF('B - PROJETOS E PROGRAMAS'!A754="","",'B - PROJETOS E PROGRAMAS'!AC754),"0,00")</f>
        <v/>
      </c>
      <c r="J751" t="str">
        <f>TEXT(IF('B - PROJETOS E PROGRAMAS'!A754="","",'B - PROJETOS E PROGRAMAS'!AD754),"0,00")</f>
        <v/>
      </c>
      <c r="K751" t="str">
        <f>TEXT(IF('B - PROJETOS E PROGRAMAS'!A754="","",'B - PROJETOS E PROGRAMAS'!AE754),"0,00")</f>
        <v/>
      </c>
    </row>
    <row r="752" spans="1:11">
      <c r="A752" t="str">
        <f>IF(D752="","",IF('A - IDENTIFICAÇÃO'!$C$7="","",'A - IDENTIFICAÇÃO'!$C$7))</f>
        <v/>
      </c>
      <c r="B752" t="str">
        <f>IF(D752="","",IF('A - IDENTIFICAÇÃO'!$P$15="","",'A - IDENTIFICAÇÃO'!$P$15))</f>
        <v/>
      </c>
      <c r="C752" t="str">
        <f>IF(D752="","",TEXT(IF('A - IDENTIFICAÇÃO'!$C$2="","",'A - IDENTIFICAÇÃO'!$C$2),"0000"))</f>
        <v/>
      </c>
      <c r="D752" t="str">
        <f>IF('B - PROJETOS E PROGRAMAS'!A755="","",'B - PROJETOS E PROGRAMAS'!A755)</f>
        <v/>
      </c>
      <c r="E752" t="str">
        <f>TEXT(IF('B - PROJETOS E PROGRAMAS'!B755="","",'B - PROJETOS E PROGRAMAS'!B755),"DD/MM/AAAA")</f>
        <v/>
      </c>
      <c r="F752" t="str">
        <f>TEXT(IF('B - PROJETOS E PROGRAMAS'!C755="","",'B - PROJETOS E PROGRAMAS'!C755),"DD/MM/AAAA")</f>
        <v/>
      </c>
      <c r="G752" t="str">
        <f>IF(OR('B - PROJETOS E PROGRAMAS'!D755="SIM",'B - PROJETOS E PROGRAMAS'!D755="S"),"S",IF(OR('B - PROJETOS E PROGRAMAS'!D755="NÃO",'B - PROJETOS E PROGRAMAS'!D755="N"),"N",""))</f>
        <v/>
      </c>
      <c r="H752" t="str">
        <f>TEXT(IF('B - PROJETOS E PROGRAMAS'!A755="","",'B - PROJETOS E PROGRAMAS'!AB755),"0,00")</f>
        <v/>
      </c>
      <c r="I752" t="str">
        <f>TEXT(IF('B - PROJETOS E PROGRAMAS'!A755="","",'B - PROJETOS E PROGRAMAS'!AC755),"0,00")</f>
        <v/>
      </c>
      <c r="J752" t="str">
        <f>TEXT(IF('B - PROJETOS E PROGRAMAS'!A755="","",'B - PROJETOS E PROGRAMAS'!AD755),"0,00")</f>
        <v/>
      </c>
      <c r="K752" t="str">
        <f>TEXT(IF('B - PROJETOS E PROGRAMAS'!A755="","",'B - PROJETOS E PROGRAMAS'!AE755),"0,00")</f>
        <v/>
      </c>
    </row>
    <row r="753" spans="1:11">
      <c r="A753" t="str">
        <f>IF(D753="","",IF('A - IDENTIFICAÇÃO'!$C$7="","",'A - IDENTIFICAÇÃO'!$C$7))</f>
        <v/>
      </c>
      <c r="B753" t="str">
        <f>IF(D753="","",IF('A - IDENTIFICAÇÃO'!$P$15="","",'A - IDENTIFICAÇÃO'!$P$15))</f>
        <v/>
      </c>
      <c r="C753" t="str">
        <f>IF(D753="","",TEXT(IF('A - IDENTIFICAÇÃO'!$C$2="","",'A - IDENTIFICAÇÃO'!$C$2),"0000"))</f>
        <v/>
      </c>
      <c r="D753" t="str">
        <f>IF('B - PROJETOS E PROGRAMAS'!A756="","",'B - PROJETOS E PROGRAMAS'!A756)</f>
        <v/>
      </c>
      <c r="E753" t="str">
        <f>TEXT(IF('B - PROJETOS E PROGRAMAS'!B756="","",'B - PROJETOS E PROGRAMAS'!B756),"DD/MM/AAAA")</f>
        <v/>
      </c>
      <c r="F753" t="str">
        <f>TEXT(IF('B - PROJETOS E PROGRAMAS'!C756="","",'B - PROJETOS E PROGRAMAS'!C756),"DD/MM/AAAA")</f>
        <v/>
      </c>
      <c r="G753" t="str">
        <f>IF(OR('B - PROJETOS E PROGRAMAS'!D756="SIM",'B - PROJETOS E PROGRAMAS'!D756="S"),"S",IF(OR('B - PROJETOS E PROGRAMAS'!D756="NÃO",'B - PROJETOS E PROGRAMAS'!D756="N"),"N",""))</f>
        <v/>
      </c>
      <c r="H753" t="str">
        <f>TEXT(IF('B - PROJETOS E PROGRAMAS'!A756="","",'B - PROJETOS E PROGRAMAS'!AB756),"0,00")</f>
        <v/>
      </c>
      <c r="I753" t="str">
        <f>TEXT(IF('B - PROJETOS E PROGRAMAS'!A756="","",'B - PROJETOS E PROGRAMAS'!AC756),"0,00")</f>
        <v/>
      </c>
      <c r="J753" t="str">
        <f>TEXT(IF('B - PROJETOS E PROGRAMAS'!A756="","",'B - PROJETOS E PROGRAMAS'!AD756),"0,00")</f>
        <v/>
      </c>
      <c r="K753" t="str">
        <f>TEXT(IF('B - PROJETOS E PROGRAMAS'!A756="","",'B - PROJETOS E PROGRAMAS'!AE756),"0,00")</f>
        <v/>
      </c>
    </row>
    <row r="754" spans="1:11">
      <c r="A754" t="str">
        <f>IF(D754="","",IF('A - IDENTIFICAÇÃO'!$C$7="","",'A - IDENTIFICAÇÃO'!$C$7))</f>
        <v/>
      </c>
      <c r="B754" t="str">
        <f>IF(D754="","",IF('A - IDENTIFICAÇÃO'!$P$15="","",'A - IDENTIFICAÇÃO'!$P$15))</f>
        <v/>
      </c>
      <c r="C754" t="str">
        <f>IF(D754="","",TEXT(IF('A - IDENTIFICAÇÃO'!$C$2="","",'A - IDENTIFICAÇÃO'!$C$2),"0000"))</f>
        <v/>
      </c>
      <c r="D754" t="str">
        <f>IF('B - PROJETOS E PROGRAMAS'!A757="","",'B - PROJETOS E PROGRAMAS'!A757)</f>
        <v/>
      </c>
      <c r="E754" t="str">
        <f>TEXT(IF('B - PROJETOS E PROGRAMAS'!B757="","",'B - PROJETOS E PROGRAMAS'!B757),"DD/MM/AAAA")</f>
        <v/>
      </c>
      <c r="F754" t="str">
        <f>TEXT(IF('B - PROJETOS E PROGRAMAS'!C757="","",'B - PROJETOS E PROGRAMAS'!C757),"DD/MM/AAAA")</f>
        <v/>
      </c>
      <c r="G754" t="str">
        <f>IF(OR('B - PROJETOS E PROGRAMAS'!D757="SIM",'B - PROJETOS E PROGRAMAS'!D757="S"),"S",IF(OR('B - PROJETOS E PROGRAMAS'!D757="NÃO",'B - PROJETOS E PROGRAMAS'!D757="N"),"N",""))</f>
        <v/>
      </c>
      <c r="H754" t="str">
        <f>TEXT(IF('B - PROJETOS E PROGRAMAS'!A757="","",'B - PROJETOS E PROGRAMAS'!AB757),"0,00")</f>
        <v/>
      </c>
      <c r="I754" t="str">
        <f>TEXT(IF('B - PROJETOS E PROGRAMAS'!A757="","",'B - PROJETOS E PROGRAMAS'!AC757),"0,00")</f>
        <v/>
      </c>
      <c r="J754" t="str">
        <f>TEXT(IF('B - PROJETOS E PROGRAMAS'!A757="","",'B - PROJETOS E PROGRAMAS'!AD757),"0,00")</f>
        <v/>
      </c>
      <c r="K754" t="str">
        <f>TEXT(IF('B - PROJETOS E PROGRAMAS'!A757="","",'B - PROJETOS E PROGRAMAS'!AE757),"0,00")</f>
        <v/>
      </c>
    </row>
    <row r="755" spans="1:11">
      <c r="A755" t="str">
        <f>IF(D755="","",IF('A - IDENTIFICAÇÃO'!$C$7="","",'A - IDENTIFICAÇÃO'!$C$7))</f>
        <v/>
      </c>
      <c r="B755" t="str">
        <f>IF(D755="","",IF('A - IDENTIFICAÇÃO'!$P$15="","",'A - IDENTIFICAÇÃO'!$P$15))</f>
        <v/>
      </c>
      <c r="C755" t="str">
        <f>IF(D755="","",TEXT(IF('A - IDENTIFICAÇÃO'!$C$2="","",'A - IDENTIFICAÇÃO'!$C$2),"0000"))</f>
        <v/>
      </c>
      <c r="D755" t="str">
        <f>IF('B - PROJETOS E PROGRAMAS'!A758="","",'B - PROJETOS E PROGRAMAS'!A758)</f>
        <v/>
      </c>
      <c r="E755" t="str">
        <f>TEXT(IF('B - PROJETOS E PROGRAMAS'!B758="","",'B - PROJETOS E PROGRAMAS'!B758),"DD/MM/AAAA")</f>
        <v/>
      </c>
      <c r="F755" t="str">
        <f>TEXT(IF('B - PROJETOS E PROGRAMAS'!C758="","",'B - PROJETOS E PROGRAMAS'!C758),"DD/MM/AAAA")</f>
        <v/>
      </c>
      <c r="G755" t="str">
        <f>IF(OR('B - PROJETOS E PROGRAMAS'!D758="SIM",'B - PROJETOS E PROGRAMAS'!D758="S"),"S",IF(OR('B - PROJETOS E PROGRAMAS'!D758="NÃO",'B - PROJETOS E PROGRAMAS'!D758="N"),"N",""))</f>
        <v/>
      </c>
      <c r="H755" t="str">
        <f>TEXT(IF('B - PROJETOS E PROGRAMAS'!A758="","",'B - PROJETOS E PROGRAMAS'!AB758),"0,00")</f>
        <v/>
      </c>
      <c r="I755" t="str">
        <f>TEXT(IF('B - PROJETOS E PROGRAMAS'!A758="","",'B - PROJETOS E PROGRAMAS'!AC758),"0,00")</f>
        <v/>
      </c>
      <c r="J755" t="str">
        <f>TEXT(IF('B - PROJETOS E PROGRAMAS'!A758="","",'B - PROJETOS E PROGRAMAS'!AD758),"0,00")</f>
        <v/>
      </c>
      <c r="K755" t="str">
        <f>TEXT(IF('B - PROJETOS E PROGRAMAS'!A758="","",'B - PROJETOS E PROGRAMAS'!AE758),"0,00")</f>
        <v/>
      </c>
    </row>
    <row r="756" spans="1:11">
      <c r="A756" t="str">
        <f>IF(D756="","",IF('A - IDENTIFICAÇÃO'!$C$7="","",'A - IDENTIFICAÇÃO'!$C$7))</f>
        <v/>
      </c>
      <c r="B756" t="str">
        <f>IF(D756="","",IF('A - IDENTIFICAÇÃO'!$P$15="","",'A - IDENTIFICAÇÃO'!$P$15))</f>
        <v/>
      </c>
      <c r="C756" t="str">
        <f>IF(D756="","",TEXT(IF('A - IDENTIFICAÇÃO'!$C$2="","",'A - IDENTIFICAÇÃO'!$C$2),"0000"))</f>
        <v/>
      </c>
      <c r="D756" t="str">
        <f>IF('B - PROJETOS E PROGRAMAS'!A759="","",'B - PROJETOS E PROGRAMAS'!A759)</f>
        <v/>
      </c>
      <c r="E756" t="str">
        <f>TEXT(IF('B - PROJETOS E PROGRAMAS'!B759="","",'B - PROJETOS E PROGRAMAS'!B759),"DD/MM/AAAA")</f>
        <v/>
      </c>
      <c r="F756" t="str">
        <f>TEXT(IF('B - PROJETOS E PROGRAMAS'!C759="","",'B - PROJETOS E PROGRAMAS'!C759),"DD/MM/AAAA")</f>
        <v/>
      </c>
      <c r="G756" t="str">
        <f>IF(OR('B - PROJETOS E PROGRAMAS'!D759="SIM",'B - PROJETOS E PROGRAMAS'!D759="S"),"S",IF(OR('B - PROJETOS E PROGRAMAS'!D759="NÃO",'B - PROJETOS E PROGRAMAS'!D759="N"),"N",""))</f>
        <v/>
      </c>
      <c r="H756" t="str">
        <f>TEXT(IF('B - PROJETOS E PROGRAMAS'!A759="","",'B - PROJETOS E PROGRAMAS'!AB759),"0,00")</f>
        <v/>
      </c>
      <c r="I756" t="str">
        <f>TEXT(IF('B - PROJETOS E PROGRAMAS'!A759="","",'B - PROJETOS E PROGRAMAS'!AC759),"0,00")</f>
        <v/>
      </c>
      <c r="J756" t="str">
        <f>TEXT(IF('B - PROJETOS E PROGRAMAS'!A759="","",'B - PROJETOS E PROGRAMAS'!AD759),"0,00")</f>
        <v/>
      </c>
      <c r="K756" t="str">
        <f>TEXT(IF('B - PROJETOS E PROGRAMAS'!A759="","",'B - PROJETOS E PROGRAMAS'!AE759),"0,00")</f>
        <v/>
      </c>
    </row>
    <row r="757" spans="1:11">
      <c r="A757" t="str">
        <f>IF(D757="","",IF('A - IDENTIFICAÇÃO'!$C$7="","",'A - IDENTIFICAÇÃO'!$C$7))</f>
        <v/>
      </c>
      <c r="B757" t="str">
        <f>IF(D757="","",IF('A - IDENTIFICAÇÃO'!$P$15="","",'A - IDENTIFICAÇÃO'!$P$15))</f>
        <v/>
      </c>
      <c r="C757" t="str">
        <f>IF(D757="","",TEXT(IF('A - IDENTIFICAÇÃO'!$C$2="","",'A - IDENTIFICAÇÃO'!$C$2),"0000"))</f>
        <v/>
      </c>
      <c r="D757" t="str">
        <f>IF('B - PROJETOS E PROGRAMAS'!A760="","",'B - PROJETOS E PROGRAMAS'!A760)</f>
        <v/>
      </c>
      <c r="E757" t="str">
        <f>TEXT(IF('B - PROJETOS E PROGRAMAS'!B760="","",'B - PROJETOS E PROGRAMAS'!B760),"DD/MM/AAAA")</f>
        <v/>
      </c>
      <c r="F757" t="str">
        <f>TEXT(IF('B - PROJETOS E PROGRAMAS'!C760="","",'B - PROJETOS E PROGRAMAS'!C760),"DD/MM/AAAA")</f>
        <v/>
      </c>
      <c r="G757" t="str">
        <f>IF(OR('B - PROJETOS E PROGRAMAS'!D760="SIM",'B - PROJETOS E PROGRAMAS'!D760="S"),"S",IF(OR('B - PROJETOS E PROGRAMAS'!D760="NÃO",'B - PROJETOS E PROGRAMAS'!D760="N"),"N",""))</f>
        <v/>
      </c>
      <c r="H757" t="str">
        <f>TEXT(IF('B - PROJETOS E PROGRAMAS'!A760="","",'B - PROJETOS E PROGRAMAS'!AB760),"0,00")</f>
        <v/>
      </c>
      <c r="I757" t="str">
        <f>TEXT(IF('B - PROJETOS E PROGRAMAS'!A760="","",'B - PROJETOS E PROGRAMAS'!AC760),"0,00")</f>
        <v/>
      </c>
      <c r="J757" t="str">
        <f>TEXT(IF('B - PROJETOS E PROGRAMAS'!A760="","",'B - PROJETOS E PROGRAMAS'!AD760),"0,00")</f>
        <v/>
      </c>
      <c r="K757" t="str">
        <f>TEXT(IF('B - PROJETOS E PROGRAMAS'!A760="","",'B - PROJETOS E PROGRAMAS'!AE760),"0,00")</f>
        <v/>
      </c>
    </row>
    <row r="758" spans="1:11">
      <c r="A758" t="str">
        <f>IF(D758="","",IF('A - IDENTIFICAÇÃO'!$C$7="","",'A - IDENTIFICAÇÃO'!$C$7))</f>
        <v/>
      </c>
      <c r="B758" t="str">
        <f>IF(D758="","",IF('A - IDENTIFICAÇÃO'!$P$15="","",'A - IDENTIFICAÇÃO'!$P$15))</f>
        <v/>
      </c>
      <c r="C758" t="str">
        <f>IF(D758="","",TEXT(IF('A - IDENTIFICAÇÃO'!$C$2="","",'A - IDENTIFICAÇÃO'!$C$2),"0000"))</f>
        <v/>
      </c>
      <c r="D758" t="str">
        <f>IF('B - PROJETOS E PROGRAMAS'!A761="","",'B - PROJETOS E PROGRAMAS'!A761)</f>
        <v/>
      </c>
      <c r="E758" t="str">
        <f>TEXT(IF('B - PROJETOS E PROGRAMAS'!B761="","",'B - PROJETOS E PROGRAMAS'!B761),"DD/MM/AAAA")</f>
        <v/>
      </c>
      <c r="F758" t="str">
        <f>TEXT(IF('B - PROJETOS E PROGRAMAS'!C761="","",'B - PROJETOS E PROGRAMAS'!C761),"DD/MM/AAAA")</f>
        <v/>
      </c>
      <c r="G758" t="str">
        <f>IF(OR('B - PROJETOS E PROGRAMAS'!D761="SIM",'B - PROJETOS E PROGRAMAS'!D761="S"),"S",IF(OR('B - PROJETOS E PROGRAMAS'!D761="NÃO",'B - PROJETOS E PROGRAMAS'!D761="N"),"N",""))</f>
        <v/>
      </c>
      <c r="H758" t="str">
        <f>TEXT(IF('B - PROJETOS E PROGRAMAS'!A761="","",'B - PROJETOS E PROGRAMAS'!AB761),"0,00")</f>
        <v/>
      </c>
      <c r="I758" t="str">
        <f>TEXT(IF('B - PROJETOS E PROGRAMAS'!A761="","",'B - PROJETOS E PROGRAMAS'!AC761),"0,00")</f>
        <v/>
      </c>
      <c r="J758" t="str">
        <f>TEXT(IF('B - PROJETOS E PROGRAMAS'!A761="","",'B - PROJETOS E PROGRAMAS'!AD761),"0,00")</f>
        <v/>
      </c>
      <c r="K758" t="str">
        <f>TEXT(IF('B - PROJETOS E PROGRAMAS'!A761="","",'B - PROJETOS E PROGRAMAS'!AE761),"0,00")</f>
        <v/>
      </c>
    </row>
    <row r="759" spans="1:11">
      <c r="A759" t="str">
        <f>IF(D759="","",IF('A - IDENTIFICAÇÃO'!$C$7="","",'A - IDENTIFICAÇÃO'!$C$7))</f>
        <v/>
      </c>
      <c r="B759" t="str">
        <f>IF(D759="","",IF('A - IDENTIFICAÇÃO'!$P$15="","",'A - IDENTIFICAÇÃO'!$P$15))</f>
        <v/>
      </c>
      <c r="C759" t="str">
        <f>IF(D759="","",TEXT(IF('A - IDENTIFICAÇÃO'!$C$2="","",'A - IDENTIFICAÇÃO'!$C$2),"0000"))</f>
        <v/>
      </c>
      <c r="D759" t="str">
        <f>IF('B - PROJETOS E PROGRAMAS'!A762="","",'B - PROJETOS E PROGRAMAS'!A762)</f>
        <v/>
      </c>
      <c r="E759" t="str">
        <f>TEXT(IF('B - PROJETOS E PROGRAMAS'!B762="","",'B - PROJETOS E PROGRAMAS'!B762),"DD/MM/AAAA")</f>
        <v/>
      </c>
      <c r="F759" t="str">
        <f>TEXT(IF('B - PROJETOS E PROGRAMAS'!C762="","",'B - PROJETOS E PROGRAMAS'!C762),"DD/MM/AAAA")</f>
        <v/>
      </c>
      <c r="G759" t="str">
        <f>IF(OR('B - PROJETOS E PROGRAMAS'!D762="SIM",'B - PROJETOS E PROGRAMAS'!D762="S"),"S",IF(OR('B - PROJETOS E PROGRAMAS'!D762="NÃO",'B - PROJETOS E PROGRAMAS'!D762="N"),"N",""))</f>
        <v/>
      </c>
      <c r="H759" t="str">
        <f>TEXT(IF('B - PROJETOS E PROGRAMAS'!A762="","",'B - PROJETOS E PROGRAMAS'!AB762),"0,00")</f>
        <v/>
      </c>
      <c r="I759" t="str">
        <f>TEXT(IF('B - PROJETOS E PROGRAMAS'!A762="","",'B - PROJETOS E PROGRAMAS'!AC762),"0,00")</f>
        <v/>
      </c>
      <c r="J759" t="str">
        <f>TEXT(IF('B - PROJETOS E PROGRAMAS'!A762="","",'B - PROJETOS E PROGRAMAS'!AD762),"0,00")</f>
        <v/>
      </c>
      <c r="K759" t="str">
        <f>TEXT(IF('B - PROJETOS E PROGRAMAS'!A762="","",'B - PROJETOS E PROGRAMAS'!AE762),"0,00")</f>
        <v/>
      </c>
    </row>
    <row r="760" spans="1:11">
      <c r="A760" t="str">
        <f>IF(D760="","",IF('A - IDENTIFICAÇÃO'!$C$7="","",'A - IDENTIFICAÇÃO'!$C$7))</f>
        <v/>
      </c>
      <c r="B760" t="str">
        <f>IF(D760="","",IF('A - IDENTIFICAÇÃO'!$P$15="","",'A - IDENTIFICAÇÃO'!$P$15))</f>
        <v/>
      </c>
      <c r="C760" t="str">
        <f>IF(D760="","",TEXT(IF('A - IDENTIFICAÇÃO'!$C$2="","",'A - IDENTIFICAÇÃO'!$C$2),"0000"))</f>
        <v/>
      </c>
      <c r="D760" t="str">
        <f>IF('B - PROJETOS E PROGRAMAS'!A763="","",'B - PROJETOS E PROGRAMAS'!A763)</f>
        <v/>
      </c>
      <c r="E760" t="str">
        <f>TEXT(IF('B - PROJETOS E PROGRAMAS'!B763="","",'B - PROJETOS E PROGRAMAS'!B763),"DD/MM/AAAA")</f>
        <v/>
      </c>
      <c r="F760" t="str">
        <f>TEXT(IF('B - PROJETOS E PROGRAMAS'!C763="","",'B - PROJETOS E PROGRAMAS'!C763),"DD/MM/AAAA")</f>
        <v/>
      </c>
      <c r="G760" t="str">
        <f>IF(OR('B - PROJETOS E PROGRAMAS'!D763="SIM",'B - PROJETOS E PROGRAMAS'!D763="S"),"S",IF(OR('B - PROJETOS E PROGRAMAS'!D763="NÃO",'B - PROJETOS E PROGRAMAS'!D763="N"),"N",""))</f>
        <v/>
      </c>
      <c r="H760" t="str">
        <f>TEXT(IF('B - PROJETOS E PROGRAMAS'!A763="","",'B - PROJETOS E PROGRAMAS'!AB763),"0,00")</f>
        <v/>
      </c>
      <c r="I760" t="str">
        <f>TEXT(IF('B - PROJETOS E PROGRAMAS'!A763="","",'B - PROJETOS E PROGRAMAS'!AC763),"0,00")</f>
        <v/>
      </c>
      <c r="J760" t="str">
        <f>TEXT(IF('B - PROJETOS E PROGRAMAS'!A763="","",'B - PROJETOS E PROGRAMAS'!AD763),"0,00")</f>
        <v/>
      </c>
      <c r="K760" t="str">
        <f>TEXT(IF('B - PROJETOS E PROGRAMAS'!A763="","",'B - PROJETOS E PROGRAMAS'!AE763),"0,00")</f>
        <v/>
      </c>
    </row>
    <row r="761" spans="1:11">
      <c r="A761" t="str">
        <f>IF(D761="","",IF('A - IDENTIFICAÇÃO'!$C$7="","",'A - IDENTIFICAÇÃO'!$C$7))</f>
        <v/>
      </c>
      <c r="B761" t="str">
        <f>IF(D761="","",IF('A - IDENTIFICAÇÃO'!$P$15="","",'A - IDENTIFICAÇÃO'!$P$15))</f>
        <v/>
      </c>
      <c r="C761" t="str">
        <f>IF(D761="","",TEXT(IF('A - IDENTIFICAÇÃO'!$C$2="","",'A - IDENTIFICAÇÃO'!$C$2),"0000"))</f>
        <v/>
      </c>
      <c r="D761" t="str">
        <f>IF('B - PROJETOS E PROGRAMAS'!A764="","",'B - PROJETOS E PROGRAMAS'!A764)</f>
        <v/>
      </c>
      <c r="E761" t="str">
        <f>TEXT(IF('B - PROJETOS E PROGRAMAS'!B764="","",'B - PROJETOS E PROGRAMAS'!B764),"DD/MM/AAAA")</f>
        <v/>
      </c>
      <c r="F761" t="str">
        <f>TEXT(IF('B - PROJETOS E PROGRAMAS'!C764="","",'B - PROJETOS E PROGRAMAS'!C764),"DD/MM/AAAA")</f>
        <v/>
      </c>
      <c r="G761" t="str">
        <f>IF(OR('B - PROJETOS E PROGRAMAS'!D764="SIM",'B - PROJETOS E PROGRAMAS'!D764="S"),"S",IF(OR('B - PROJETOS E PROGRAMAS'!D764="NÃO",'B - PROJETOS E PROGRAMAS'!D764="N"),"N",""))</f>
        <v/>
      </c>
      <c r="H761" t="str">
        <f>TEXT(IF('B - PROJETOS E PROGRAMAS'!A764="","",'B - PROJETOS E PROGRAMAS'!AB764),"0,00")</f>
        <v/>
      </c>
      <c r="I761" t="str">
        <f>TEXT(IF('B - PROJETOS E PROGRAMAS'!A764="","",'B - PROJETOS E PROGRAMAS'!AC764),"0,00")</f>
        <v/>
      </c>
      <c r="J761" t="str">
        <f>TEXT(IF('B - PROJETOS E PROGRAMAS'!A764="","",'B - PROJETOS E PROGRAMAS'!AD764),"0,00")</f>
        <v/>
      </c>
      <c r="K761" t="str">
        <f>TEXT(IF('B - PROJETOS E PROGRAMAS'!A764="","",'B - PROJETOS E PROGRAMAS'!AE764),"0,00")</f>
        <v/>
      </c>
    </row>
    <row r="762" spans="1:11">
      <c r="A762" t="str">
        <f>IF(D762="","",IF('A - IDENTIFICAÇÃO'!$C$7="","",'A - IDENTIFICAÇÃO'!$C$7))</f>
        <v/>
      </c>
      <c r="B762" t="str">
        <f>IF(D762="","",IF('A - IDENTIFICAÇÃO'!$P$15="","",'A - IDENTIFICAÇÃO'!$P$15))</f>
        <v/>
      </c>
      <c r="C762" t="str">
        <f>IF(D762="","",TEXT(IF('A - IDENTIFICAÇÃO'!$C$2="","",'A - IDENTIFICAÇÃO'!$C$2),"0000"))</f>
        <v/>
      </c>
      <c r="D762" t="str">
        <f>IF('B - PROJETOS E PROGRAMAS'!A765="","",'B - PROJETOS E PROGRAMAS'!A765)</f>
        <v/>
      </c>
      <c r="E762" t="str">
        <f>TEXT(IF('B - PROJETOS E PROGRAMAS'!B765="","",'B - PROJETOS E PROGRAMAS'!B765),"DD/MM/AAAA")</f>
        <v/>
      </c>
      <c r="F762" t="str">
        <f>TEXT(IF('B - PROJETOS E PROGRAMAS'!C765="","",'B - PROJETOS E PROGRAMAS'!C765),"DD/MM/AAAA")</f>
        <v/>
      </c>
      <c r="G762" t="str">
        <f>IF(OR('B - PROJETOS E PROGRAMAS'!D765="SIM",'B - PROJETOS E PROGRAMAS'!D765="S"),"S",IF(OR('B - PROJETOS E PROGRAMAS'!D765="NÃO",'B - PROJETOS E PROGRAMAS'!D765="N"),"N",""))</f>
        <v/>
      </c>
      <c r="H762" t="str">
        <f>TEXT(IF('B - PROJETOS E PROGRAMAS'!A765="","",'B - PROJETOS E PROGRAMAS'!AB765),"0,00")</f>
        <v/>
      </c>
      <c r="I762" t="str">
        <f>TEXT(IF('B - PROJETOS E PROGRAMAS'!A765="","",'B - PROJETOS E PROGRAMAS'!AC765),"0,00")</f>
        <v/>
      </c>
      <c r="J762" t="str">
        <f>TEXT(IF('B - PROJETOS E PROGRAMAS'!A765="","",'B - PROJETOS E PROGRAMAS'!AD765),"0,00")</f>
        <v/>
      </c>
      <c r="K762" t="str">
        <f>TEXT(IF('B - PROJETOS E PROGRAMAS'!A765="","",'B - PROJETOS E PROGRAMAS'!AE765),"0,00")</f>
        <v/>
      </c>
    </row>
    <row r="763" spans="1:11">
      <c r="A763" t="str">
        <f>IF(D763="","",IF('A - IDENTIFICAÇÃO'!$C$7="","",'A - IDENTIFICAÇÃO'!$C$7))</f>
        <v/>
      </c>
      <c r="B763" t="str">
        <f>IF(D763="","",IF('A - IDENTIFICAÇÃO'!$P$15="","",'A - IDENTIFICAÇÃO'!$P$15))</f>
        <v/>
      </c>
      <c r="C763" t="str">
        <f>IF(D763="","",TEXT(IF('A - IDENTIFICAÇÃO'!$C$2="","",'A - IDENTIFICAÇÃO'!$C$2),"0000"))</f>
        <v/>
      </c>
      <c r="D763" t="str">
        <f>IF('B - PROJETOS E PROGRAMAS'!A766="","",'B - PROJETOS E PROGRAMAS'!A766)</f>
        <v/>
      </c>
      <c r="E763" t="str">
        <f>TEXT(IF('B - PROJETOS E PROGRAMAS'!B766="","",'B - PROJETOS E PROGRAMAS'!B766),"DD/MM/AAAA")</f>
        <v/>
      </c>
      <c r="F763" t="str">
        <f>TEXT(IF('B - PROJETOS E PROGRAMAS'!C766="","",'B - PROJETOS E PROGRAMAS'!C766),"DD/MM/AAAA")</f>
        <v/>
      </c>
      <c r="G763" t="str">
        <f>IF(OR('B - PROJETOS E PROGRAMAS'!D766="SIM",'B - PROJETOS E PROGRAMAS'!D766="S"),"S",IF(OR('B - PROJETOS E PROGRAMAS'!D766="NÃO",'B - PROJETOS E PROGRAMAS'!D766="N"),"N",""))</f>
        <v/>
      </c>
      <c r="H763" t="str">
        <f>TEXT(IF('B - PROJETOS E PROGRAMAS'!A766="","",'B - PROJETOS E PROGRAMAS'!AB766),"0,00")</f>
        <v/>
      </c>
      <c r="I763" t="str">
        <f>TEXT(IF('B - PROJETOS E PROGRAMAS'!A766="","",'B - PROJETOS E PROGRAMAS'!AC766),"0,00")</f>
        <v/>
      </c>
      <c r="J763" t="str">
        <f>TEXT(IF('B - PROJETOS E PROGRAMAS'!A766="","",'B - PROJETOS E PROGRAMAS'!AD766),"0,00")</f>
        <v/>
      </c>
      <c r="K763" t="str">
        <f>TEXT(IF('B - PROJETOS E PROGRAMAS'!A766="","",'B - PROJETOS E PROGRAMAS'!AE766),"0,00")</f>
        <v/>
      </c>
    </row>
    <row r="764" spans="1:11">
      <c r="A764" t="str">
        <f>IF(D764="","",IF('A - IDENTIFICAÇÃO'!$C$7="","",'A - IDENTIFICAÇÃO'!$C$7))</f>
        <v/>
      </c>
      <c r="B764" t="str">
        <f>IF(D764="","",IF('A - IDENTIFICAÇÃO'!$P$15="","",'A - IDENTIFICAÇÃO'!$P$15))</f>
        <v/>
      </c>
      <c r="C764" t="str">
        <f>IF(D764="","",TEXT(IF('A - IDENTIFICAÇÃO'!$C$2="","",'A - IDENTIFICAÇÃO'!$C$2),"0000"))</f>
        <v/>
      </c>
      <c r="D764" t="str">
        <f>IF('B - PROJETOS E PROGRAMAS'!A767="","",'B - PROJETOS E PROGRAMAS'!A767)</f>
        <v/>
      </c>
      <c r="E764" t="str">
        <f>TEXT(IF('B - PROJETOS E PROGRAMAS'!B767="","",'B - PROJETOS E PROGRAMAS'!B767),"DD/MM/AAAA")</f>
        <v/>
      </c>
      <c r="F764" t="str">
        <f>TEXT(IF('B - PROJETOS E PROGRAMAS'!C767="","",'B - PROJETOS E PROGRAMAS'!C767),"DD/MM/AAAA")</f>
        <v/>
      </c>
      <c r="G764" t="str">
        <f>IF(OR('B - PROJETOS E PROGRAMAS'!D767="SIM",'B - PROJETOS E PROGRAMAS'!D767="S"),"S",IF(OR('B - PROJETOS E PROGRAMAS'!D767="NÃO",'B - PROJETOS E PROGRAMAS'!D767="N"),"N",""))</f>
        <v/>
      </c>
      <c r="H764" t="str">
        <f>TEXT(IF('B - PROJETOS E PROGRAMAS'!A767="","",'B - PROJETOS E PROGRAMAS'!AB767),"0,00")</f>
        <v/>
      </c>
      <c r="I764" t="str">
        <f>TEXT(IF('B - PROJETOS E PROGRAMAS'!A767="","",'B - PROJETOS E PROGRAMAS'!AC767),"0,00")</f>
        <v/>
      </c>
      <c r="J764" t="str">
        <f>TEXT(IF('B - PROJETOS E PROGRAMAS'!A767="","",'B - PROJETOS E PROGRAMAS'!AD767),"0,00")</f>
        <v/>
      </c>
      <c r="K764" t="str">
        <f>TEXT(IF('B - PROJETOS E PROGRAMAS'!A767="","",'B - PROJETOS E PROGRAMAS'!AE767),"0,00")</f>
        <v/>
      </c>
    </row>
    <row r="765" spans="1:11">
      <c r="A765" t="str">
        <f>IF(D765="","",IF('A - IDENTIFICAÇÃO'!$C$7="","",'A - IDENTIFICAÇÃO'!$C$7))</f>
        <v/>
      </c>
      <c r="B765" t="str">
        <f>IF(D765="","",IF('A - IDENTIFICAÇÃO'!$P$15="","",'A - IDENTIFICAÇÃO'!$P$15))</f>
        <v/>
      </c>
      <c r="C765" t="str">
        <f>IF(D765="","",TEXT(IF('A - IDENTIFICAÇÃO'!$C$2="","",'A - IDENTIFICAÇÃO'!$C$2),"0000"))</f>
        <v/>
      </c>
      <c r="D765" t="str">
        <f>IF('B - PROJETOS E PROGRAMAS'!A768="","",'B - PROJETOS E PROGRAMAS'!A768)</f>
        <v/>
      </c>
      <c r="E765" t="str">
        <f>TEXT(IF('B - PROJETOS E PROGRAMAS'!B768="","",'B - PROJETOS E PROGRAMAS'!B768),"DD/MM/AAAA")</f>
        <v/>
      </c>
      <c r="F765" t="str">
        <f>TEXT(IF('B - PROJETOS E PROGRAMAS'!C768="","",'B - PROJETOS E PROGRAMAS'!C768),"DD/MM/AAAA")</f>
        <v/>
      </c>
      <c r="G765" t="str">
        <f>IF(OR('B - PROJETOS E PROGRAMAS'!D768="SIM",'B - PROJETOS E PROGRAMAS'!D768="S"),"S",IF(OR('B - PROJETOS E PROGRAMAS'!D768="NÃO",'B - PROJETOS E PROGRAMAS'!D768="N"),"N",""))</f>
        <v/>
      </c>
      <c r="H765" t="str">
        <f>TEXT(IF('B - PROJETOS E PROGRAMAS'!A768="","",'B - PROJETOS E PROGRAMAS'!AB768),"0,00")</f>
        <v/>
      </c>
      <c r="I765" t="str">
        <f>TEXT(IF('B - PROJETOS E PROGRAMAS'!A768="","",'B - PROJETOS E PROGRAMAS'!AC768),"0,00")</f>
        <v/>
      </c>
      <c r="J765" t="str">
        <f>TEXT(IF('B - PROJETOS E PROGRAMAS'!A768="","",'B - PROJETOS E PROGRAMAS'!AD768),"0,00")</f>
        <v/>
      </c>
      <c r="K765" t="str">
        <f>TEXT(IF('B - PROJETOS E PROGRAMAS'!A768="","",'B - PROJETOS E PROGRAMAS'!AE768),"0,00")</f>
        <v/>
      </c>
    </row>
    <row r="766" spans="1:11">
      <c r="A766" t="str">
        <f>IF(D766="","",IF('A - IDENTIFICAÇÃO'!$C$7="","",'A - IDENTIFICAÇÃO'!$C$7))</f>
        <v/>
      </c>
      <c r="B766" t="str">
        <f>IF(D766="","",IF('A - IDENTIFICAÇÃO'!$P$15="","",'A - IDENTIFICAÇÃO'!$P$15))</f>
        <v/>
      </c>
      <c r="C766" t="str">
        <f>IF(D766="","",TEXT(IF('A - IDENTIFICAÇÃO'!$C$2="","",'A - IDENTIFICAÇÃO'!$C$2),"0000"))</f>
        <v/>
      </c>
      <c r="D766" t="str">
        <f>IF('B - PROJETOS E PROGRAMAS'!A769="","",'B - PROJETOS E PROGRAMAS'!A769)</f>
        <v/>
      </c>
      <c r="E766" t="str">
        <f>TEXT(IF('B - PROJETOS E PROGRAMAS'!B769="","",'B - PROJETOS E PROGRAMAS'!B769),"DD/MM/AAAA")</f>
        <v/>
      </c>
      <c r="F766" t="str">
        <f>TEXT(IF('B - PROJETOS E PROGRAMAS'!C769="","",'B - PROJETOS E PROGRAMAS'!C769),"DD/MM/AAAA")</f>
        <v/>
      </c>
      <c r="G766" t="str">
        <f>IF(OR('B - PROJETOS E PROGRAMAS'!D769="SIM",'B - PROJETOS E PROGRAMAS'!D769="S"),"S",IF(OR('B - PROJETOS E PROGRAMAS'!D769="NÃO",'B - PROJETOS E PROGRAMAS'!D769="N"),"N",""))</f>
        <v/>
      </c>
      <c r="H766" t="str">
        <f>TEXT(IF('B - PROJETOS E PROGRAMAS'!A769="","",'B - PROJETOS E PROGRAMAS'!AB769),"0,00")</f>
        <v/>
      </c>
      <c r="I766" t="str">
        <f>TEXT(IF('B - PROJETOS E PROGRAMAS'!A769="","",'B - PROJETOS E PROGRAMAS'!AC769),"0,00")</f>
        <v/>
      </c>
      <c r="J766" t="str">
        <f>TEXT(IF('B - PROJETOS E PROGRAMAS'!A769="","",'B - PROJETOS E PROGRAMAS'!AD769),"0,00")</f>
        <v/>
      </c>
      <c r="K766" t="str">
        <f>TEXT(IF('B - PROJETOS E PROGRAMAS'!A769="","",'B - PROJETOS E PROGRAMAS'!AE769),"0,00")</f>
        <v/>
      </c>
    </row>
    <row r="767" spans="1:11">
      <c r="A767" t="str">
        <f>IF(D767="","",IF('A - IDENTIFICAÇÃO'!$C$7="","",'A - IDENTIFICAÇÃO'!$C$7))</f>
        <v/>
      </c>
      <c r="B767" t="str">
        <f>IF(D767="","",IF('A - IDENTIFICAÇÃO'!$P$15="","",'A - IDENTIFICAÇÃO'!$P$15))</f>
        <v/>
      </c>
      <c r="C767" t="str">
        <f>IF(D767="","",TEXT(IF('A - IDENTIFICAÇÃO'!$C$2="","",'A - IDENTIFICAÇÃO'!$C$2),"0000"))</f>
        <v/>
      </c>
      <c r="D767" t="str">
        <f>IF('B - PROJETOS E PROGRAMAS'!A770="","",'B - PROJETOS E PROGRAMAS'!A770)</f>
        <v/>
      </c>
      <c r="E767" t="str">
        <f>TEXT(IF('B - PROJETOS E PROGRAMAS'!B770="","",'B - PROJETOS E PROGRAMAS'!B770),"DD/MM/AAAA")</f>
        <v/>
      </c>
      <c r="F767" t="str">
        <f>TEXT(IF('B - PROJETOS E PROGRAMAS'!C770="","",'B - PROJETOS E PROGRAMAS'!C770),"DD/MM/AAAA")</f>
        <v/>
      </c>
      <c r="G767" t="str">
        <f>IF(OR('B - PROJETOS E PROGRAMAS'!D770="SIM",'B - PROJETOS E PROGRAMAS'!D770="S"),"S",IF(OR('B - PROJETOS E PROGRAMAS'!D770="NÃO",'B - PROJETOS E PROGRAMAS'!D770="N"),"N",""))</f>
        <v/>
      </c>
      <c r="H767" t="str">
        <f>TEXT(IF('B - PROJETOS E PROGRAMAS'!A770="","",'B - PROJETOS E PROGRAMAS'!AB770),"0,00")</f>
        <v/>
      </c>
      <c r="I767" t="str">
        <f>TEXT(IF('B - PROJETOS E PROGRAMAS'!A770="","",'B - PROJETOS E PROGRAMAS'!AC770),"0,00")</f>
        <v/>
      </c>
      <c r="J767" t="str">
        <f>TEXT(IF('B - PROJETOS E PROGRAMAS'!A770="","",'B - PROJETOS E PROGRAMAS'!AD770),"0,00")</f>
        <v/>
      </c>
      <c r="K767" t="str">
        <f>TEXT(IF('B - PROJETOS E PROGRAMAS'!A770="","",'B - PROJETOS E PROGRAMAS'!AE770),"0,00")</f>
        <v/>
      </c>
    </row>
    <row r="768" spans="1:11">
      <c r="A768" t="str">
        <f>IF(D768="","",IF('A - IDENTIFICAÇÃO'!$C$7="","",'A - IDENTIFICAÇÃO'!$C$7))</f>
        <v/>
      </c>
      <c r="B768" t="str">
        <f>IF(D768="","",IF('A - IDENTIFICAÇÃO'!$P$15="","",'A - IDENTIFICAÇÃO'!$P$15))</f>
        <v/>
      </c>
      <c r="C768" t="str">
        <f>IF(D768="","",TEXT(IF('A - IDENTIFICAÇÃO'!$C$2="","",'A - IDENTIFICAÇÃO'!$C$2),"0000"))</f>
        <v/>
      </c>
      <c r="D768" t="str">
        <f>IF('B - PROJETOS E PROGRAMAS'!A771="","",'B - PROJETOS E PROGRAMAS'!A771)</f>
        <v/>
      </c>
      <c r="E768" t="str">
        <f>TEXT(IF('B - PROJETOS E PROGRAMAS'!B771="","",'B - PROJETOS E PROGRAMAS'!B771),"DD/MM/AAAA")</f>
        <v/>
      </c>
      <c r="F768" t="str">
        <f>TEXT(IF('B - PROJETOS E PROGRAMAS'!C771="","",'B - PROJETOS E PROGRAMAS'!C771),"DD/MM/AAAA")</f>
        <v/>
      </c>
      <c r="G768" t="str">
        <f>IF(OR('B - PROJETOS E PROGRAMAS'!D771="SIM",'B - PROJETOS E PROGRAMAS'!D771="S"),"S",IF(OR('B - PROJETOS E PROGRAMAS'!D771="NÃO",'B - PROJETOS E PROGRAMAS'!D771="N"),"N",""))</f>
        <v/>
      </c>
      <c r="H768" t="str">
        <f>TEXT(IF('B - PROJETOS E PROGRAMAS'!A771="","",'B - PROJETOS E PROGRAMAS'!AB771),"0,00")</f>
        <v/>
      </c>
      <c r="I768" t="str">
        <f>TEXT(IF('B - PROJETOS E PROGRAMAS'!A771="","",'B - PROJETOS E PROGRAMAS'!AC771),"0,00")</f>
        <v/>
      </c>
      <c r="J768" t="str">
        <f>TEXT(IF('B - PROJETOS E PROGRAMAS'!A771="","",'B - PROJETOS E PROGRAMAS'!AD771),"0,00")</f>
        <v/>
      </c>
      <c r="K768" t="str">
        <f>TEXT(IF('B - PROJETOS E PROGRAMAS'!A771="","",'B - PROJETOS E PROGRAMAS'!AE771),"0,00")</f>
        <v/>
      </c>
    </row>
    <row r="769" spans="1:11">
      <c r="A769" t="str">
        <f>IF(D769="","",IF('A - IDENTIFICAÇÃO'!$C$7="","",'A - IDENTIFICAÇÃO'!$C$7))</f>
        <v/>
      </c>
      <c r="B769" t="str">
        <f>IF(D769="","",IF('A - IDENTIFICAÇÃO'!$P$15="","",'A - IDENTIFICAÇÃO'!$P$15))</f>
        <v/>
      </c>
      <c r="C769" t="str">
        <f>IF(D769="","",TEXT(IF('A - IDENTIFICAÇÃO'!$C$2="","",'A - IDENTIFICAÇÃO'!$C$2),"0000"))</f>
        <v/>
      </c>
      <c r="D769" t="str">
        <f>IF('B - PROJETOS E PROGRAMAS'!A772="","",'B - PROJETOS E PROGRAMAS'!A772)</f>
        <v/>
      </c>
      <c r="E769" t="str">
        <f>TEXT(IF('B - PROJETOS E PROGRAMAS'!B772="","",'B - PROJETOS E PROGRAMAS'!B772),"DD/MM/AAAA")</f>
        <v/>
      </c>
      <c r="F769" t="str">
        <f>TEXT(IF('B - PROJETOS E PROGRAMAS'!C772="","",'B - PROJETOS E PROGRAMAS'!C772),"DD/MM/AAAA")</f>
        <v/>
      </c>
      <c r="G769" t="str">
        <f>IF(OR('B - PROJETOS E PROGRAMAS'!D772="SIM",'B - PROJETOS E PROGRAMAS'!D772="S"),"S",IF(OR('B - PROJETOS E PROGRAMAS'!D772="NÃO",'B - PROJETOS E PROGRAMAS'!D772="N"),"N",""))</f>
        <v/>
      </c>
      <c r="H769" t="str">
        <f>TEXT(IF('B - PROJETOS E PROGRAMAS'!A772="","",'B - PROJETOS E PROGRAMAS'!AB772),"0,00")</f>
        <v/>
      </c>
      <c r="I769" t="str">
        <f>TEXT(IF('B - PROJETOS E PROGRAMAS'!A772="","",'B - PROJETOS E PROGRAMAS'!AC772),"0,00")</f>
        <v/>
      </c>
      <c r="J769" t="str">
        <f>TEXT(IF('B - PROJETOS E PROGRAMAS'!A772="","",'B - PROJETOS E PROGRAMAS'!AD772),"0,00")</f>
        <v/>
      </c>
      <c r="K769" t="str">
        <f>TEXT(IF('B - PROJETOS E PROGRAMAS'!A772="","",'B - PROJETOS E PROGRAMAS'!AE772),"0,00")</f>
        <v/>
      </c>
    </row>
    <row r="770" spans="1:11">
      <c r="A770" t="str">
        <f>IF(D770="","",IF('A - IDENTIFICAÇÃO'!$C$7="","",'A - IDENTIFICAÇÃO'!$C$7))</f>
        <v/>
      </c>
      <c r="B770" t="str">
        <f>IF(D770="","",IF('A - IDENTIFICAÇÃO'!$P$15="","",'A - IDENTIFICAÇÃO'!$P$15))</f>
        <v/>
      </c>
      <c r="C770" t="str">
        <f>IF(D770="","",TEXT(IF('A - IDENTIFICAÇÃO'!$C$2="","",'A - IDENTIFICAÇÃO'!$C$2),"0000"))</f>
        <v/>
      </c>
      <c r="D770" t="str">
        <f>IF('B - PROJETOS E PROGRAMAS'!A773="","",'B - PROJETOS E PROGRAMAS'!A773)</f>
        <v/>
      </c>
      <c r="E770" t="str">
        <f>TEXT(IF('B - PROJETOS E PROGRAMAS'!B773="","",'B - PROJETOS E PROGRAMAS'!B773),"DD/MM/AAAA")</f>
        <v/>
      </c>
      <c r="F770" t="str">
        <f>TEXT(IF('B - PROJETOS E PROGRAMAS'!C773="","",'B - PROJETOS E PROGRAMAS'!C773),"DD/MM/AAAA")</f>
        <v/>
      </c>
      <c r="G770" t="str">
        <f>IF(OR('B - PROJETOS E PROGRAMAS'!D773="SIM",'B - PROJETOS E PROGRAMAS'!D773="S"),"S",IF(OR('B - PROJETOS E PROGRAMAS'!D773="NÃO",'B - PROJETOS E PROGRAMAS'!D773="N"),"N",""))</f>
        <v/>
      </c>
      <c r="H770" t="str">
        <f>TEXT(IF('B - PROJETOS E PROGRAMAS'!A773="","",'B - PROJETOS E PROGRAMAS'!AB773),"0,00")</f>
        <v/>
      </c>
      <c r="I770" t="str">
        <f>TEXT(IF('B - PROJETOS E PROGRAMAS'!A773="","",'B - PROJETOS E PROGRAMAS'!AC773),"0,00")</f>
        <v/>
      </c>
      <c r="J770" t="str">
        <f>TEXT(IF('B - PROJETOS E PROGRAMAS'!A773="","",'B - PROJETOS E PROGRAMAS'!AD773),"0,00")</f>
        <v/>
      </c>
      <c r="K770" t="str">
        <f>TEXT(IF('B - PROJETOS E PROGRAMAS'!A773="","",'B - PROJETOS E PROGRAMAS'!AE773),"0,00")</f>
        <v/>
      </c>
    </row>
    <row r="771" spans="1:11">
      <c r="A771" t="str">
        <f>IF(D771="","",IF('A - IDENTIFICAÇÃO'!$C$7="","",'A - IDENTIFICAÇÃO'!$C$7))</f>
        <v/>
      </c>
      <c r="B771" t="str">
        <f>IF(D771="","",IF('A - IDENTIFICAÇÃO'!$P$15="","",'A - IDENTIFICAÇÃO'!$P$15))</f>
        <v/>
      </c>
      <c r="C771" t="str">
        <f>IF(D771="","",TEXT(IF('A - IDENTIFICAÇÃO'!$C$2="","",'A - IDENTIFICAÇÃO'!$C$2),"0000"))</f>
        <v/>
      </c>
      <c r="D771" t="str">
        <f>IF('B - PROJETOS E PROGRAMAS'!A774="","",'B - PROJETOS E PROGRAMAS'!A774)</f>
        <v/>
      </c>
      <c r="E771" t="str">
        <f>TEXT(IF('B - PROJETOS E PROGRAMAS'!B774="","",'B - PROJETOS E PROGRAMAS'!B774),"DD/MM/AAAA")</f>
        <v/>
      </c>
      <c r="F771" t="str">
        <f>TEXT(IF('B - PROJETOS E PROGRAMAS'!C774="","",'B - PROJETOS E PROGRAMAS'!C774),"DD/MM/AAAA")</f>
        <v/>
      </c>
      <c r="G771" t="str">
        <f>IF(OR('B - PROJETOS E PROGRAMAS'!D774="SIM",'B - PROJETOS E PROGRAMAS'!D774="S"),"S",IF(OR('B - PROJETOS E PROGRAMAS'!D774="NÃO",'B - PROJETOS E PROGRAMAS'!D774="N"),"N",""))</f>
        <v/>
      </c>
      <c r="H771" t="str">
        <f>TEXT(IF('B - PROJETOS E PROGRAMAS'!A774="","",'B - PROJETOS E PROGRAMAS'!AB774),"0,00")</f>
        <v/>
      </c>
      <c r="I771" t="str">
        <f>TEXT(IF('B - PROJETOS E PROGRAMAS'!A774="","",'B - PROJETOS E PROGRAMAS'!AC774),"0,00")</f>
        <v/>
      </c>
      <c r="J771" t="str">
        <f>TEXT(IF('B - PROJETOS E PROGRAMAS'!A774="","",'B - PROJETOS E PROGRAMAS'!AD774),"0,00")</f>
        <v/>
      </c>
      <c r="K771" t="str">
        <f>TEXT(IF('B - PROJETOS E PROGRAMAS'!A774="","",'B - PROJETOS E PROGRAMAS'!AE774),"0,00")</f>
        <v/>
      </c>
    </row>
    <row r="772" spans="1:11">
      <c r="A772" t="str">
        <f>IF(D772="","",IF('A - IDENTIFICAÇÃO'!$C$7="","",'A - IDENTIFICAÇÃO'!$C$7))</f>
        <v/>
      </c>
      <c r="B772" t="str">
        <f>IF(D772="","",IF('A - IDENTIFICAÇÃO'!$P$15="","",'A - IDENTIFICAÇÃO'!$P$15))</f>
        <v/>
      </c>
      <c r="C772" t="str">
        <f>IF(D772="","",TEXT(IF('A - IDENTIFICAÇÃO'!$C$2="","",'A - IDENTIFICAÇÃO'!$C$2),"0000"))</f>
        <v/>
      </c>
      <c r="D772" t="str">
        <f>IF('B - PROJETOS E PROGRAMAS'!A775="","",'B - PROJETOS E PROGRAMAS'!A775)</f>
        <v/>
      </c>
      <c r="E772" t="str">
        <f>TEXT(IF('B - PROJETOS E PROGRAMAS'!B775="","",'B - PROJETOS E PROGRAMAS'!B775),"DD/MM/AAAA")</f>
        <v/>
      </c>
      <c r="F772" t="str">
        <f>TEXT(IF('B - PROJETOS E PROGRAMAS'!C775="","",'B - PROJETOS E PROGRAMAS'!C775),"DD/MM/AAAA")</f>
        <v/>
      </c>
      <c r="G772" t="str">
        <f>IF(OR('B - PROJETOS E PROGRAMAS'!D775="SIM",'B - PROJETOS E PROGRAMAS'!D775="S"),"S",IF(OR('B - PROJETOS E PROGRAMAS'!D775="NÃO",'B - PROJETOS E PROGRAMAS'!D775="N"),"N",""))</f>
        <v/>
      </c>
      <c r="H772" t="str">
        <f>TEXT(IF('B - PROJETOS E PROGRAMAS'!A775="","",'B - PROJETOS E PROGRAMAS'!AB775),"0,00")</f>
        <v/>
      </c>
      <c r="I772" t="str">
        <f>TEXT(IF('B - PROJETOS E PROGRAMAS'!A775="","",'B - PROJETOS E PROGRAMAS'!AC775),"0,00")</f>
        <v/>
      </c>
      <c r="J772" t="str">
        <f>TEXT(IF('B - PROJETOS E PROGRAMAS'!A775="","",'B - PROJETOS E PROGRAMAS'!AD775),"0,00")</f>
        <v/>
      </c>
      <c r="K772" t="str">
        <f>TEXT(IF('B - PROJETOS E PROGRAMAS'!A775="","",'B - PROJETOS E PROGRAMAS'!AE775),"0,00")</f>
        <v/>
      </c>
    </row>
    <row r="773" spans="1:11">
      <c r="A773" t="str">
        <f>IF(D773="","",IF('A - IDENTIFICAÇÃO'!$C$7="","",'A - IDENTIFICAÇÃO'!$C$7))</f>
        <v/>
      </c>
      <c r="B773" t="str">
        <f>IF(D773="","",IF('A - IDENTIFICAÇÃO'!$P$15="","",'A - IDENTIFICAÇÃO'!$P$15))</f>
        <v/>
      </c>
      <c r="C773" t="str">
        <f>IF(D773="","",TEXT(IF('A - IDENTIFICAÇÃO'!$C$2="","",'A - IDENTIFICAÇÃO'!$C$2),"0000"))</f>
        <v/>
      </c>
      <c r="D773" t="str">
        <f>IF('B - PROJETOS E PROGRAMAS'!A776="","",'B - PROJETOS E PROGRAMAS'!A776)</f>
        <v/>
      </c>
      <c r="E773" t="str">
        <f>TEXT(IF('B - PROJETOS E PROGRAMAS'!B776="","",'B - PROJETOS E PROGRAMAS'!B776),"DD/MM/AAAA")</f>
        <v/>
      </c>
      <c r="F773" t="str">
        <f>TEXT(IF('B - PROJETOS E PROGRAMAS'!C776="","",'B - PROJETOS E PROGRAMAS'!C776),"DD/MM/AAAA")</f>
        <v/>
      </c>
      <c r="G773" t="str">
        <f>IF(OR('B - PROJETOS E PROGRAMAS'!D776="SIM",'B - PROJETOS E PROGRAMAS'!D776="S"),"S",IF(OR('B - PROJETOS E PROGRAMAS'!D776="NÃO",'B - PROJETOS E PROGRAMAS'!D776="N"),"N",""))</f>
        <v/>
      </c>
      <c r="H773" t="str">
        <f>TEXT(IF('B - PROJETOS E PROGRAMAS'!A776="","",'B - PROJETOS E PROGRAMAS'!AB776),"0,00")</f>
        <v/>
      </c>
      <c r="I773" t="str">
        <f>TEXT(IF('B - PROJETOS E PROGRAMAS'!A776="","",'B - PROJETOS E PROGRAMAS'!AC776),"0,00")</f>
        <v/>
      </c>
      <c r="J773" t="str">
        <f>TEXT(IF('B - PROJETOS E PROGRAMAS'!A776="","",'B - PROJETOS E PROGRAMAS'!AD776),"0,00")</f>
        <v/>
      </c>
      <c r="K773" t="str">
        <f>TEXT(IF('B - PROJETOS E PROGRAMAS'!A776="","",'B - PROJETOS E PROGRAMAS'!AE776),"0,00")</f>
        <v/>
      </c>
    </row>
    <row r="774" spans="1:11">
      <c r="A774" t="str">
        <f>IF(D774="","",IF('A - IDENTIFICAÇÃO'!$C$7="","",'A - IDENTIFICAÇÃO'!$C$7))</f>
        <v/>
      </c>
      <c r="B774" t="str">
        <f>IF(D774="","",IF('A - IDENTIFICAÇÃO'!$P$15="","",'A - IDENTIFICAÇÃO'!$P$15))</f>
        <v/>
      </c>
      <c r="C774" t="str">
        <f>IF(D774="","",TEXT(IF('A - IDENTIFICAÇÃO'!$C$2="","",'A - IDENTIFICAÇÃO'!$C$2),"0000"))</f>
        <v/>
      </c>
      <c r="D774" t="str">
        <f>IF('B - PROJETOS E PROGRAMAS'!A777="","",'B - PROJETOS E PROGRAMAS'!A777)</f>
        <v/>
      </c>
      <c r="E774" t="str">
        <f>TEXT(IF('B - PROJETOS E PROGRAMAS'!B777="","",'B - PROJETOS E PROGRAMAS'!B777),"DD/MM/AAAA")</f>
        <v/>
      </c>
      <c r="F774" t="str">
        <f>TEXT(IF('B - PROJETOS E PROGRAMAS'!C777="","",'B - PROJETOS E PROGRAMAS'!C777),"DD/MM/AAAA")</f>
        <v/>
      </c>
      <c r="G774" t="str">
        <f>IF(OR('B - PROJETOS E PROGRAMAS'!D777="SIM",'B - PROJETOS E PROGRAMAS'!D777="S"),"S",IF(OR('B - PROJETOS E PROGRAMAS'!D777="NÃO",'B - PROJETOS E PROGRAMAS'!D777="N"),"N",""))</f>
        <v/>
      </c>
      <c r="H774" t="str">
        <f>TEXT(IF('B - PROJETOS E PROGRAMAS'!A777="","",'B - PROJETOS E PROGRAMAS'!AB777),"0,00")</f>
        <v/>
      </c>
      <c r="I774" t="str">
        <f>TEXT(IF('B - PROJETOS E PROGRAMAS'!A777="","",'B - PROJETOS E PROGRAMAS'!AC777),"0,00")</f>
        <v/>
      </c>
      <c r="J774" t="str">
        <f>TEXT(IF('B - PROJETOS E PROGRAMAS'!A777="","",'B - PROJETOS E PROGRAMAS'!AD777),"0,00")</f>
        <v/>
      </c>
      <c r="K774" t="str">
        <f>TEXT(IF('B - PROJETOS E PROGRAMAS'!A777="","",'B - PROJETOS E PROGRAMAS'!AE777),"0,00")</f>
        <v/>
      </c>
    </row>
    <row r="775" spans="1:11">
      <c r="A775" t="str">
        <f>IF(D775="","",IF('A - IDENTIFICAÇÃO'!$C$7="","",'A - IDENTIFICAÇÃO'!$C$7))</f>
        <v/>
      </c>
      <c r="B775" t="str">
        <f>IF(D775="","",IF('A - IDENTIFICAÇÃO'!$P$15="","",'A - IDENTIFICAÇÃO'!$P$15))</f>
        <v/>
      </c>
      <c r="C775" t="str">
        <f>IF(D775="","",TEXT(IF('A - IDENTIFICAÇÃO'!$C$2="","",'A - IDENTIFICAÇÃO'!$C$2),"0000"))</f>
        <v/>
      </c>
      <c r="D775" t="str">
        <f>IF('B - PROJETOS E PROGRAMAS'!A778="","",'B - PROJETOS E PROGRAMAS'!A778)</f>
        <v/>
      </c>
      <c r="E775" t="str">
        <f>TEXT(IF('B - PROJETOS E PROGRAMAS'!B778="","",'B - PROJETOS E PROGRAMAS'!B778),"DD/MM/AAAA")</f>
        <v/>
      </c>
      <c r="F775" t="str">
        <f>TEXT(IF('B - PROJETOS E PROGRAMAS'!C778="","",'B - PROJETOS E PROGRAMAS'!C778),"DD/MM/AAAA")</f>
        <v/>
      </c>
      <c r="G775" t="str">
        <f>IF(OR('B - PROJETOS E PROGRAMAS'!D778="SIM",'B - PROJETOS E PROGRAMAS'!D778="S"),"S",IF(OR('B - PROJETOS E PROGRAMAS'!D778="NÃO",'B - PROJETOS E PROGRAMAS'!D778="N"),"N",""))</f>
        <v/>
      </c>
      <c r="H775" t="str">
        <f>TEXT(IF('B - PROJETOS E PROGRAMAS'!A778="","",'B - PROJETOS E PROGRAMAS'!AB778),"0,00")</f>
        <v/>
      </c>
      <c r="I775" t="str">
        <f>TEXT(IF('B - PROJETOS E PROGRAMAS'!A778="","",'B - PROJETOS E PROGRAMAS'!AC778),"0,00")</f>
        <v/>
      </c>
      <c r="J775" t="str">
        <f>TEXT(IF('B - PROJETOS E PROGRAMAS'!A778="","",'B - PROJETOS E PROGRAMAS'!AD778),"0,00")</f>
        <v/>
      </c>
      <c r="K775" t="str">
        <f>TEXT(IF('B - PROJETOS E PROGRAMAS'!A778="","",'B - PROJETOS E PROGRAMAS'!AE778),"0,00")</f>
        <v/>
      </c>
    </row>
    <row r="776" spans="1:11">
      <c r="A776" t="str">
        <f>IF(D776="","",IF('A - IDENTIFICAÇÃO'!$C$7="","",'A - IDENTIFICAÇÃO'!$C$7))</f>
        <v/>
      </c>
      <c r="B776" t="str">
        <f>IF(D776="","",IF('A - IDENTIFICAÇÃO'!$P$15="","",'A - IDENTIFICAÇÃO'!$P$15))</f>
        <v/>
      </c>
      <c r="C776" t="str">
        <f>IF(D776="","",TEXT(IF('A - IDENTIFICAÇÃO'!$C$2="","",'A - IDENTIFICAÇÃO'!$C$2),"0000"))</f>
        <v/>
      </c>
      <c r="D776" t="str">
        <f>IF('B - PROJETOS E PROGRAMAS'!A779="","",'B - PROJETOS E PROGRAMAS'!A779)</f>
        <v/>
      </c>
      <c r="E776" t="str">
        <f>TEXT(IF('B - PROJETOS E PROGRAMAS'!B779="","",'B - PROJETOS E PROGRAMAS'!B779),"DD/MM/AAAA")</f>
        <v/>
      </c>
      <c r="F776" t="str">
        <f>TEXT(IF('B - PROJETOS E PROGRAMAS'!C779="","",'B - PROJETOS E PROGRAMAS'!C779),"DD/MM/AAAA")</f>
        <v/>
      </c>
      <c r="G776" t="str">
        <f>IF(OR('B - PROJETOS E PROGRAMAS'!D779="SIM",'B - PROJETOS E PROGRAMAS'!D779="S"),"S",IF(OR('B - PROJETOS E PROGRAMAS'!D779="NÃO",'B - PROJETOS E PROGRAMAS'!D779="N"),"N",""))</f>
        <v/>
      </c>
      <c r="H776" t="str">
        <f>TEXT(IF('B - PROJETOS E PROGRAMAS'!A779="","",'B - PROJETOS E PROGRAMAS'!AB779),"0,00")</f>
        <v/>
      </c>
      <c r="I776" t="str">
        <f>TEXT(IF('B - PROJETOS E PROGRAMAS'!A779="","",'B - PROJETOS E PROGRAMAS'!AC779),"0,00")</f>
        <v/>
      </c>
      <c r="J776" t="str">
        <f>TEXT(IF('B - PROJETOS E PROGRAMAS'!A779="","",'B - PROJETOS E PROGRAMAS'!AD779),"0,00")</f>
        <v/>
      </c>
      <c r="K776" t="str">
        <f>TEXT(IF('B - PROJETOS E PROGRAMAS'!A779="","",'B - PROJETOS E PROGRAMAS'!AE779),"0,00")</f>
        <v/>
      </c>
    </row>
    <row r="777" spans="1:11">
      <c r="A777" t="str">
        <f>IF(D777="","",IF('A - IDENTIFICAÇÃO'!$C$7="","",'A - IDENTIFICAÇÃO'!$C$7))</f>
        <v/>
      </c>
      <c r="B777" t="str">
        <f>IF(D777="","",IF('A - IDENTIFICAÇÃO'!$P$15="","",'A - IDENTIFICAÇÃO'!$P$15))</f>
        <v/>
      </c>
      <c r="C777" t="str">
        <f>IF(D777="","",TEXT(IF('A - IDENTIFICAÇÃO'!$C$2="","",'A - IDENTIFICAÇÃO'!$C$2),"0000"))</f>
        <v/>
      </c>
      <c r="D777" t="str">
        <f>IF('B - PROJETOS E PROGRAMAS'!A780="","",'B - PROJETOS E PROGRAMAS'!A780)</f>
        <v/>
      </c>
      <c r="E777" t="str">
        <f>TEXT(IF('B - PROJETOS E PROGRAMAS'!B780="","",'B - PROJETOS E PROGRAMAS'!B780),"DD/MM/AAAA")</f>
        <v/>
      </c>
      <c r="F777" t="str">
        <f>TEXT(IF('B - PROJETOS E PROGRAMAS'!C780="","",'B - PROJETOS E PROGRAMAS'!C780),"DD/MM/AAAA")</f>
        <v/>
      </c>
      <c r="G777" t="str">
        <f>IF(OR('B - PROJETOS E PROGRAMAS'!D780="SIM",'B - PROJETOS E PROGRAMAS'!D780="S"),"S",IF(OR('B - PROJETOS E PROGRAMAS'!D780="NÃO",'B - PROJETOS E PROGRAMAS'!D780="N"),"N",""))</f>
        <v/>
      </c>
      <c r="H777" t="str">
        <f>TEXT(IF('B - PROJETOS E PROGRAMAS'!A780="","",'B - PROJETOS E PROGRAMAS'!AB780),"0,00")</f>
        <v/>
      </c>
      <c r="I777" t="str">
        <f>TEXT(IF('B - PROJETOS E PROGRAMAS'!A780="","",'B - PROJETOS E PROGRAMAS'!AC780),"0,00")</f>
        <v/>
      </c>
      <c r="J777" t="str">
        <f>TEXT(IF('B - PROJETOS E PROGRAMAS'!A780="","",'B - PROJETOS E PROGRAMAS'!AD780),"0,00")</f>
        <v/>
      </c>
      <c r="K777" t="str">
        <f>TEXT(IF('B - PROJETOS E PROGRAMAS'!A780="","",'B - PROJETOS E PROGRAMAS'!AE780),"0,00")</f>
        <v/>
      </c>
    </row>
    <row r="778" spans="1:11">
      <c r="A778" t="str">
        <f>IF(D778="","",IF('A - IDENTIFICAÇÃO'!$C$7="","",'A - IDENTIFICAÇÃO'!$C$7))</f>
        <v/>
      </c>
      <c r="B778" t="str">
        <f>IF(D778="","",IF('A - IDENTIFICAÇÃO'!$P$15="","",'A - IDENTIFICAÇÃO'!$P$15))</f>
        <v/>
      </c>
      <c r="C778" t="str">
        <f>IF(D778="","",TEXT(IF('A - IDENTIFICAÇÃO'!$C$2="","",'A - IDENTIFICAÇÃO'!$C$2),"0000"))</f>
        <v/>
      </c>
      <c r="D778" t="str">
        <f>IF('B - PROJETOS E PROGRAMAS'!A781="","",'B - PROJETOS E PROGRAMAS'!A781)</f>
        <v/>
      </c>
      <c r="E778" t="str">
        <f>TEXT(IF('B - PROJETOS E PROGRAMAS'!B781="","",'B - PROJETOS E PROGRAMAS'!B781),"DD/MM/AAAA")</f>
        <v/>
      </c>
      <c r="F778" t="str">
        <f>TEXT(IF('B - PROJETOS E PROGRAMAS'!C781="","",'B - PROJETOS E PROGRAMAS'!C781),"DD/MM/AAAA")</f>
        <v/>
      </c>
      <c r="G778" t="str">
        <f>IF(OR('B - PROJETOS E PROGRAMAS'!D781="SIM",'B - PROJETOS E PROGRAMAS'!D781="S"),"S",IF(OR('B - PROJETOS E PROGRAMAS'!D781="NÃO",'B - PROJETOS E PROGRAMAS'!D781="N"),"N",""))</f>
        <v/>
      </c>
      <c r="H778" t="str">
        <f>TEXT(IF('B - PROJETOS E PROGRAMAS'!A781="","",'B - PROJETOS E PROGRAMAS'!AB781),"0,00")</f>
        <v/>
      </c>
      <c r="I778" t="str">
        <f>TEXT(IF('B - PROJETOS E PROGRAMAS'!A781="","",'B - PROJETOS E PROGRAMAS'!AC781),"0,00")</f>
        <v/>
      </c>
      <c r="J778" t="str">
        <f>TEXT(IF('B - PROJETOS E PROGRAMAS'!A781="","",'B - PROJETOS E PROGRAMAS'!AD781),"0,00")</f>
        <v/>
      </c>
      <c r="K778" t="str">
        <f>TEXT(IF('B - PROJETOS E PROGRAMAS'!A781="","",'B - PROJETOS E PROGRAMAS'!AE781),"0,00")</f>
        <v/>
      </c>
    </row>
    <row r="779" spans="1:11">
      <c r="A779" t="str">
        <f>IF(D779="","",IF('A - IDENTIFICAÇÃO'!$C$7="","",'A - IDENTIFICAÇÃO'!$C$7))</f>
        <v/>
      </c>
      <c r="B779" t="str">
        <f>IF(D779="","",IF('A - IDENTIFICAÇÃO'!$P$15="","",'A - IDENTIFICAÇÃO'!$P$15))</f>
        <v/>
      </c>
      <c r="C779" t="str">
        <f>IF(D779="","",TEXT(IF('A - IDENTIFICAÇÃO'!$C$2="","",'A - IDENTIFICAÇÃO'!$C$2),"0000"))</f>
        <v/>
      </c>
      <c r="D779" t="str">
        <f>IF('B - PROJETOS E PROGRAMAS'!A782="","",'B - PROJETOS E PROGRAMAS'!A782)</f>
        <v/>
      </c>
      <c r="E779" t="str">
        <f>TEXT(IF('B - PROJETOS E PROGRAMAS'!B782="","",'B - PROJETOS E PROGRAMAS'!B782),"DD/MM/AAAA")</f>
        <v/>
      </c>
      <c r="F779" t="str">
        <f>TEXT(IF('B - PROJETOS E PROGRAMAS'!C782="","",'B - PROJETOS E PROGRAMAS'!C782),"DD/MM/AAAA")</f>
        <v/>
      </c>
      <c r="G779" t="str">
        <f>IF(OR('B - PROJETOS E PROGRAMAS'!D782="SIM",'B - PROJETOS E PROGRAMAS'!D782="S"),"S",IF(OR('B - PROJETOS E PROGRAMAS'!D782="NÃO",'B - PROJETOS E PROGRAMAS'!D782="N"),"N",""))</f>
        <v/>
      </c>
      <c r="H779" t="str">
        <f>TEXT(IF('B - PROJETOS E PROGRAMAS'!A782="","",'B - PROJETOS E PROGRAMAS'!AB782),"0,00")</f>
        <v/>
      </c>
      <c r="I779" t="str">
        <f>TEXT(IF('B - PROJETOS E PROGRAMAS'!A782="","",'B - PROJETOS E PROGRAMAS'!AC782),"0,00")</f>
        <v/>
      </c>
      <c r="J779" t="str">
        <f>TEXT(IF('B - PROJETOS E PROGRAMAS'!A782="","",'B - PROJETOS E PROGRAMAS'!AD782),"0,00")</f>
        <v/>
      </c>
      <c r="K779" t="str">
        <f>TEXT(IF('B - PROJETOS E PROGRAMAS'!A782="","",'B - PROJETOS E PROGRAMAS'!AE782),"0,00")</f>
        <v/>
      </c>
    </row>
    <row r="780" spans="1:11">
      <c r="A780" t="str">
        <f>IF(D780="","",IF('A - IDENTIFICAÇÃO'!$C$7="","",'A - IDENTIFICAÇÃO'!$C$7))</f>
        <v/>
      </c>
      <c r="B780" t="str">
        <f>IF(D780="","",IF('A - IDENTIFICAÇÃO'!$P$15="","",'A - IDENTIFICAÇÃO'!$P$15))</f>
        <v/>
      </c>
      <c r="C780" t="str">
        <f>IF(D780="","",TEXT(IF('A - IDENTIFICAÇÃO'!$C$2="","",'A - IDENTIFICAÇÃO'!$C$2),"0000"))</f>
        <v/>
      </c>
      <c r="D780" t="str">
        <f>IF('B - PROJETOS E PROGRAMAS'!A783="","",'B - PROJETOS E PROGRAMAS'!A783)</f>
        <v/>
      </c>
      <c r="E780" t="str">
        <f>TEXT(IF('B - PROJETOS E PROGRAMAS'!B783="","",'B - PROJETOS E PROGRAMAS'!B783),"DD/MM/AAAA")</f>
        <v/>
      </c>
      <c r="F780" t="str">
        <f>TEXT(IF('B - PROJETOS E PROGRAMAS'!C783="","",'B - PROJETOS E PROGRAMAS'!C783),"DD/MM/AAAA")</f>
        <v/>
      </c>
      <c r="G780" t="str">
        <f>IF(OR('B - PROJETOS E PROGRAMAS'!D783="SIM",'B - PROJETOS E PROGRAMAS'!D783="S"),"S",IF(OR('B - PROJETOS E PROGRAMAS'!D783="NÃO",'B - PROJETOS E PROGRAMAS'!D783="N"),"N",""))</f>
        <v/>
      </c>
      <c r="H780" t="str">
        <f>TEXT(IF('B - PROJETOS E PROGRAMAS'!A783="","",'B - PROJETOS E PROGRAMAS'!AB783),"0,00")</f>
        <v/>
      </c>
      <c r="I780" t="str">
        <f>TEXT(IF('B - PROJETOS E PROGRAMAS'!A783="","",'B - PROJETOS E PROGRAMAS'!AC783),"0,00")</f>
        <v/>
      </c>
      <c r="J780" t="str">
        <f>TEXT(IF('B - PROJETOS E PROGRAMAS'!A783="","",'B - PROJETOS E PROGRAMAS'!AD783),"0,00")</f>
        <v/>
      </c>
      <c r="K780" t="str">
        <f>TEXT(IF('B - PROJETOS E PROGRAMAS'!A783="","",'B - PROJETOS E PROGRAMAS'!AE783),"0,00")</f>
        <v/>
      </c>
    </row>
    <row r="781" spans="1:11">
      <c r="A781" t="str">
        <f>IF(D781="","",IF('A - IDENTIFICAÇÃO'!$C$7="","",'A - IDENTIFICAÇÃO'!$C$7))</f>
        <v/>
      </c>
      <c r="B781" t="str">
        <f>IF(D781="","",IF('A - IDENTIFICAÇÃO'!$P$15="","",'A - IDENTIFICAÇÃO'!$P$15))</f>
        <v/>
      </c>
      <c r="C781" t="str">
        <f>IF(D781="","",TEXT(IF('A - IDENTIFICAÇÃO'!$C$2="","",'A - IDENTIFICAÇÃO'!$C$2),"0000"))</f>
        <v/>
      </c>
      <c r="D781" t="str">
        <f>IF('B - PROJETOS E PROGRAMAS'!A784="","",'B - PROJETOS E PROGRAMAS'!A784)</f>
        <v/>
      </c>
      <c r="E781" t="str">
        <f>TEXT(IF('B - PROJETOS E PROGRAMAS'!B784="","",'B - PROJETOS E PROGRAMAS'!B784),"DD/MM/AAAA")</f>
        <v/>
      </c>
      <c r="F781" t="str">
        <f>TEXT(IF('B - PROJETOS E PROGRAMAS'!C784="","",'B - PROJETOS E PROGRAMAS'!C784),"DD/MM/AAAA")</f>
        <v/>
      </c>
      <c r="G781" t="str">
        <f>IF(OR('B - PROJETOS E PROGRAMAS'!D784="SIM",'B - PROJETOS E PROGRAMAS'!D784="S"),"S",IF(OR('B - PROJETOS E PROGRAMAS'!D784="NÃO",'B - PROJETOS E PROGRAMAS'!D784="N"),"N",""))</f>
        <v/>
      </c>
      <c r="H781" t="str">
        <f>TEXT(IF('B - PROJETOS E PROGRAMAS'!A784="","",'B - PROJETOS E PROGRAMAS'!AB784),"0,00")</f>
        <v/>
      </c>
      <c r="I781" t="str">
        <f>TEXT(IF('B - PROJETOS E PROGRAMAS'!A784="","",'B - PROJETOS E PROGRAMAS'!AC784),"0,00")</f>
        <v/>
      </c>
      <c r="J781" t="str">
        <f>TEXT(IF('B - PROJETOS E PROGRAMAS'!A784="","",'B - PROJETOS E PROGRAMAS'!AD784),"0,00")</f>
        <v/>
      </c>
      <c r="K781" t="str">
        <f>TEXT(IF('B - PROJETOS E PROGRAMAS'!A784="","",'B - PROJETOS E PROGRAMAS'!AE784),"0,00")</f>
        <v/>
      </c>
    </row>
    <row r="782" spans="1:11">
      <c r="A782" t="str">
        <f>IF(D782="","",IF('A - IDENTIFICAÇÃO'!$C$7="","",'A - IDENTIFICAÇÃO'!$C$7))</f>
        <v/>
      </c>
      <c r="B782" t="str">
        <f>IF(D782="","",IF('A - IDENTIFICAÇÃO'!$P$15="","",'A - IDENTIFICAÇÃO'!$P$15))</f>
        <v/>
      </c>
      <c r="C782" t="str">
        <f>IF(D782="","",TEXT(IF('A - IDENTIFICAÇÃO'!$C$2="","",'A - IDENTIFICAÇÃO'!$C$2),"0000"))</f>
        <v/>
      </c>
      <c r="D782" t="str">
        <f>IF('B - PROJETOS E PROGRAMAS'!A785="","",'B - PROJETOS E PROGRAMAS'!A785)</f>
        <v/>
      </c>
      <c r="E782" t="str">
        <f>TEXT(IF('B - PROJETOS E PROGRAMAS'!B785="","",'B - PROJETOS E PROGRAMAS'!B785),"DD/MM/AAAA")</f>
        <v/>
      </c>
      <c r="F782" t="str">
        <f>TEXT(IF('B - PROJETOS E PROGRAMAS'!C785="","",'B - PROJETOS E PROGRAMAS'!C785),"DD/MM/AAAA")</f>
        <v/>
      </c>
      <c r="G782" t="str">
        <f>IF(OR('B - PROJETOS E PROGRAMAS'!D785="SIM",'B - PROJETOS E PROGRAMAS'!D785="S"),"S",IF(OR('B - PROJETOS E PROGRAMAS'!D785="NÃO",'B - PROJETOS E PROGRAMAS'!D785="N"),"N",""))</f>
        <v/>
      </c>
      <c r="H782" t="str">
        <f>TEXT(IF('B - PROJETOS E PROGRAMAS'!A785="","",'B - PROJETOS E PROGRAMAS'!AB785),"0,00")</f>
        <v/>
      </c>
      <c r="I782" t="str">
        <f>TEXT(IF('B - PROJETOS E PROGRAMAS'!A785="","",'B - PROJETOS E PROGRAMAS'!AC785),"0,00")</f>
        <v/>
      </c>
      <c r="J782" t="str">
        <f>TEXT(IF('B - PROJETOS E PROGRAMAS'!A785="","",'B - PROJETOS E PROGRAMAS'!AD785),"0,00")</f>
        <v/>
      </c>
      <c r="K782" t="str">
        <f>TEXT(IF('B - PROJETOS E PROGRAMAS'!A785="","",'B - PROJETOS E PROGRAMAS'!AE785),"0,00")</f>
        <v/>
      </c>
    </row>
    <row r="783" spans="1:11">
      <c r="A783" t="str">
        <f>IF(D783="","",IF('A - IDENTIFICAÇÃO'!$C$7="","",'A - IDENTIFICAÇÃO'!$C$7))</f>
        <v/>
      </c>
      <c r="B783" t="str">
        <f>IF(D783="","",IF('A - IDENTIFICAÇÃO'!$P$15="","",'A - IDENTIFICAÇÃO'!$P$15))</f>
        <v/>
      </c>
      <c r="C783" t="str">
        <f>IF(D783="","",TEXT(IF('A - IDENTIFICAÇÃO'!$C$2="","",'A - IDENTIFICAÇÃO'!$C$2),"0000"))</f>
        <v/>
      </c>
      <c r="D783" t="str">
        <f>IF('B - PROJETOS E PROGRAMAS'!A786="","",'B - PROJETOS E PROGRAMAS'!A786)</f>
        <v/>
      </c>
      <c r="E783" t="str">
        <f>TEXT(IF('B - PROJETOS E PROGRAMAS'!B786="","",'B - PROJETOS E PROGRAMAS'!B786),"DD/MM/AAAA")</f>
        <v/>
      </c>
      <c r="F783" t="str">
        <f>TEXT(IF('B - PROJETOS E PROGRAMAS'!C786="","",'B - PROJETOS E PROGRAMAS'!C786),"DD/MM/AAAA")</f>
        <v/>
      </c>
      <c r="G783" t="str">
        <f>IF(OR('B - PROJETOS E PROGRAMAS'!D786="SIM",'B - PROJETOS E PROGRAMAS'!D786="S"),"S",IF(OR('B - PROJETOS E PROGRAMAS'!D786="NÃO",'B - PROJETOS E PROGRAMAS'!D786="N"),"N",""))</f>
        <v/>
      </c>
      <c r="H783" t="str">
        <f>TEXT(IF('B - PROJETOS E PROGRAMAS'!A786="","",'B - PROJETOS E PROGRAMAS'!AB786),"0,00")</f>
        <v/>
      </c>
      <c r="I783" t="str">
        <f>TEXT(IF('B - PROJETOS E PROGRAMAS'!A786="","",'B - PROJETOS E PROGRAMAS'!AC786),"0,00")</f>
        <v/>
      </c>
      <c r="J783" t="str">
        <f>TEXT(IF('B - PROJETOS E PROGRAMAS'!A786="","",'B - PROJETOS E PROGRAMAS'!AD786),"0,00")</f>
        <v/>
      </c>
      <c r="K783" t="str">
        <f>TEXT(IF('B - PROJETOS E PROGRAMAS'!A786="","",'B - PROJETOS E PROGRAMAS'!AE786),"0,00")</f>
        <v/>
      </c>
    </row>
    <row r="784" spans="1:11">
      <c r="A784" t="str">
        <f>IF(D784="","",IF('A - IDENTIFICAÇÃO'!$C$7="","",'A - IDENTIFICAÇÃO'!$C$7))</f>
        <v/>
      </c>
      <c r="B784" t="str">
        <f>IF(D784="","",IF('A - IDENTIFICAÇÃO'!$P$15="","",'A - IDENTIFICAÇÃO'!$P$15))</f>
        <v/>
      </c>
      <c r="C784" t="str">
        <f>IF(D784="","",TEXT(IF('A - IDENTIFICAÇÃO'!$C$2="","",'A - IDENTIFICAÇÃO'!$C$2),"0000"))</f>
        <v/>
      </c>
      <c r="D784" t="str">
        <f>IF('B - PROJETOS E PROGRAMAS'!A787="","",'B - PROJETOS E PROGRAMAS'!A787)</f>
        <v/>
      </c>
      <c r="E784" t="str">
        <f>TEXT(IF('B - PROJETOS E PROGRAMAS'!B787="","",'B - PROJETOS E PROGRAMAS'!B787),"DD/MM/AAAA")</f>
        <v/>
      </c>
      <c r="F784" t="str">
        <f>TEXT(IF('B - PROJETOS E PROGRAMAS'!C787="","",'B - PROJETOS E PROGRAMAS'!C787),"DD/MM/AAAA")</f>
        <v/>
      </c>
      <c r="G784" t="str">
        <f>IF(OR('B - PROJETOS E PROGRAMAS'!D787="SIM",'B - PROJETOS E PROGRAMAS'!D787="S"),"S",IF(OR('B - PROJETOS E PROGRAMAS'!D787="NÃO",'B - PROJETOS E PROGRAMAS'!D787="N"),"N",""))</f>
        <v/>
      </c>
      <c r="H784" t="str">
        <f>TEXT(IF('B - PROJETOS E PROGRAMAS'!A787="","",'B - PROJETOS E PROGRAMAS'!AB787),"0,00")</f>
        <v/>
      </c>
      <c r="I784" t="str">
        <f>TEXT(IF('B - PROJETOS E PROGRAMAS'!A787="","",'B - PROJETOS E PROGRAMAS'!AC787),"0,00")</f>
        <v/>
      </c>
      <c r="J784" t="str">
        <f>TEXT(IF('B - PROJETOS E PROGRAMAS'!A787="","",'B - PROJETOS E PROGRAMAS'!AD787),"0,00")</f>
        <v/>
      </c>
      <c r="K784" t="str">
        <f>TEXT(IF('B - PROJETOS E PROGRAMAS'!A787="","",'B - PROJETOS E PROGRAMAS'!AE787),"0,00")</f>
        <v/>
      </c>
    </row>
    <row r="785" spans="1:11">
      <c r="A785" t="str">
        <f>IF(D785="","",IF('A - IDENTIFICAÇÃO'!$C$7="","",'A - IDENTIFICAÇÃO'!$C$7))</f>
        <v/>
      </c>
      <c r="B785" t="str">
        <f>IF(D785="","",IF('A - IDENTIFICAÇÃO'!$P$15="","",'A - IDENTIFICAÇÃO'!$P$15))</f>
        <v/>
      </c>
      <c r="C785" t="str">
        <f>IF(D785="","",TEXT(IF('A - IDENTIFICAÇÃO'!$C$2="","",'A - IDENTIFICAÇÃO'!$C$2),"0000"))</f>
        <v/>
      </c>
      <c r="D785" t="str">
        <f>IF('B - PROJETOS E PROGRAMAS'!A788="","",'B - PROJETOS E PROGRAMAS'!A788)</f>
        <v/>
      </c>
      <c r="E785" t="str">
        <f>TEXT(IF('B - PROJETOS E PROGRAMAS'!B788="","",'B - PROJETOS E PROGRAMAS'!B788),"DD/MM/AAAA")</f>
        <v/>
      </c>
      <c r="F785" t="str">
        <f>TEXT(IF('B - PROJETOS E PROGRAMAS'!C788="","",'B - PROJETOS E PROGRAMAS'!C788),"DD/MM/AAAA")</f>
        <v/>
      </c>
      <c r="G785" t="str">
        <f>IF(OR('B - PROJETOS E PROGRAMAS'!D788="SIM",'B - PROJETOS E PROGRAMAS'!D788="S"),"S",IF(OR('B - PROJETOS E PROGRAMAS'!D788="NÃO",'B - PROJETOS E PROGRAMAS'!D788="N"),"N",""))</f>
        <v/>
      </c>
      <c r="H785" t="str">
        <f>TEXT(IF('B - PROJETOS E PROGRAMAS'!A788="","",'B - PROJETOS E PROGRAMAS'!AB788),"0,00")</f>
        <v/>
      </c>
      <c r="I785" t="str">
        <f>TEXT(IF('B - PROJETOS E PROGRAMAS'!A788="","",'B - PROJETOS E PROGRAMAS'!AC788),"0,00")</f>
        <v/>
      </c>
      <c r="J785" t="str">
        <f>TEXT(IF('B - PROJETOS E PROGRAMAS'!A788="","",'B - PROJETOS E PROGRAMAS'!AD788),"0,00")</f>
        <v/>
      </c>
      <c r="K785" t="str">
        <f>TEXT(IF('B - PROJETOS E PROGRAMAS'!A788="","",'B - PROJETOS E PROGRAMAS'!AE788),"0,00")</f>
        <v/>
      </c>
    </row>
    <row r="786" spans="1:11">
      <c r="A786" t="str">
        <f>IF(D786="","",IF('A - IDENTIFICAÇÃO'!$C$7="","",'A - IDENTIFICAÇÃO'!$C$7))</f>
        <v/>
      </c>
      <c r="B786" t="str">
        <f>IF(D786="","",IF('A - IDENTIFICAÇÃO'!$P$15="","",'A - IDENTIFICAÇÃO'!$P$15))</f>
        <v/>
      </c>
      <c r="C786" t="str">
        <f>IF(D786="","",TEXT(IF('A - IDENTIFICAÇÃO'!$C$2="","",'A - IDENTIFICAÇÃO'!$C$2),"0000"))</f>
        <v/>
      </c>
      <c r="D786" t="str">
        <f>IF('B - PROJETOS E PROGRAMAS'!A789="","",'B - PROJETOS E PROGRAMAS'!A789)</f>
        <v/>
      </c>
      <c r="E786" t="str">
        <f>TEXT(IF('B - PROJETOS E PROGRAMAS'!B789="","",'B - PROJETOS E PROGRAMAS'!B789),"DD/MM/AAAA")</f>
        <v/>
      </c>
      <c r="F786" t="str">
        <f>TEXT(IF('B - PROJETOS E PROGRAMAS'!C789="","",'B - PROJETOS E PROGRAMAS'!C789),"DD/MM/AAAA")</f>
        <v/>
      </c>
      <c r="G786" t="str">
        <f>IF(OR('B - PROJETOS E PROGRAMAS'!D789="SIM",'B - PROJETOS E PROGRAMAS'!D789="S"),"S",IF(OR('B - PROJETOS E PROGRAMAS'!D789="NÃO",'B - PROJETOS E PROGRAMAS'!D789="N"),"N",""))</f>
        <v/>
      </c>
      <c r="H786" t="str">
        <f>TEXT(IF('B - PROJETOS E PROGRAMAS'!A789="","",'B - PROJETOS E PROGRAMAS'!AB789),"0,00")</f>
        <v/>
      </c>
      <c r="I786" t="str">
        <f>TEXT(IF('B - PROJETOS E PROGRAMAS'!A789="","",'B - PROJETOS E PROGRAMAS'!AC789),"0,00")</f>
        <v/>
      </c>
      <c r="J786" t="str">
        <f>TEXT(IF('B - PROJETOS E PROGRAMAS'!A789="","",'B - PROJETOS E PROGRAMAS'!AD789),"0,00")</f>
        <v/>
      </c>
      <c r="K786" t="str">
        <f>TEXT(IF('B - PROJETOS E PROGRAMAS'!A789="","",'B - PROJETOS E PROGRAMAS'!AE789),"0,00")</f>
        <v/>
      </c>
    </row>
    <row r="787" spans="1:11">
      <c r="A787" t="str">
        <f>IF(D787="","",IF('A - IDENTIFICAÇÃO'!$C$7="","",'A - IDENTIFICAÇÃO'!$C$7))</f>
        <v/>
      </c>
      <c r="B787" t="str">
        <f>IF(D787="","",IF('A - IDENTIFICAÇÃO'!$P$15="","",'A - IDENTIFICAÇÃO'!$P$15))</f>
        <v/>
      </c>
      <c r="C787" t="str">
        <f>IF(D787="","",TEXT(IF('A - IDENTIFICAÇÃO'!$C$2="","",'A - IDENTIFICAÇÃO'!$C$2),"0000"))</f>
        <v/>
      </c>
      <c r="D787" t="str">
        <f>IF('B - PROJETOS E PROGRAMAS'!A790="","",'B - PROJETOS E PROGRAMAS'!A790)</f>
        <v/>
      </c>
      <c r="E787" t="str">
        <f>TEXT(IF('B - PROJETOS E PROGRAMAS'!B790="","",'B - PROJETOS E PROGRAMAS'!B790),"DD/MM/AAAA")</f>
        <v/>
      </c>
      <c r="F787" t="str">
        <f>TEXT(IF('B - PROJETOS E PROGRAMAS'!C790="","",'B - PROJETOS E PROGRAMAS'!C790),"DD/MM/AAAA")</f>
        <v/>
      </c>
      <c r="G787" t="str">
        <f>IF(OR('B - PROJETOS E PROGRAMAS'!D790="SIM",'B - PROJETOS E PROGRAMAS'!D790="S"),"S",IF(OR('B - PROJETOS E PROGRAMAS'!D790="NÃO",'B - PROJETOS E PROGRAMAS'!D790="N"),"N",""))</f>
        <v/>
      </c>
      <c r="H787" t="str">
        <f>TEXT(IF('B - PROJETOS E PROGRAMAS'!A790="","",'B - PROJETOS E PROGRAMAS'!AB790),"0,00")</f>
        <v/>
      </c>
      <c r="I787" t="str">
        <f>TEXT(IF('B - PROJETOS E PROGRAMAS'!A790="","",'B - PROJETOS E PROGRAMAS'!AC790),"0,00")</f>
        <v/>
      </c>
      <c r="J787" t="str">
        <f>TEXT(IF('B - PROJETOS E PROGRAMAS'!A790="","",'B - PROJETOS E PROGRAMAS'!AD790),"0,00")</f>
        <v/>
      </c>
      <c r="K787" t="str">
        <f>TEXT(IF('B - PROJETOS E PROGRAMAS'!A790="","",'B - PROJETOS E PROGRAMAS'!AE790),"0,00")</f>
        <v/>
      </c>
    </row>
    <row r="788" spans="1:11">
      <c r="A788" t="str">
        <f>IF(D788="","",IF('A - IDENTIFICAÇÃO'!$C$7="","",'A - IDENTIFICAÇÃO'!$C$7))</f>
        <v/>
      </c>
      <c r="B788" t="str">
        <f>IF(D788="","",IF('A - IDENTIFICAÇÃO'!$P$15="","",'A - IDENTIFICAÇÃO'!$P$15))</f>
        <v/>
      </c>
      <c r="C788" t="str">
        <f>IF(D788="","",TEXT(IF('A - IDENTIFICAÇÃO'!$C$2="","",'A - IDENTIFICAÇÃO'!$C$2),"0000"))</f>
        <v/>
      </c>
      <c r="D788" t="str">
        <f>IF('B - PROJETOS E PROGRAMAS'!A791="","",'B - PROJETOS E PROGRAMAS'!A791)</f>
        <v/>
      </c>
      <c r="E788" t="str">
        <f>TEXT(IF('B - PROJETOS E PROGRAMAS'!B791="","",'B - PROJETOS E PROGRAMAS'!B791),"DD/MM/AAAA")</f>
        <v/>
      </c>
      <c r="F788" t="str">
        <f>TEXT(IF('B - PROJETOS E PROGRAMAS'!C791="","",'B - PROJETOS E PROGRAMAS'!C791),"DD/MM/AAAA")</f>
        <v/>
      </c>
      <c r="G788" t="str">
        <f>IF(OR('B - PROJETOS E PROGRAMAS'!D791="SIM",'B - PROJETOS E PROGRAMAS'!D791="S"),"S",IF(OR('B - PROJETOS E PROGRAMAS'!D791="NÃO",'B - PROJETOS E PROGRAMAS'!D791="N"),"N",""))</f>
        <v/>
      </c>
      <c r="H788" t="str">
        <f>TEXT(IF('B - PROJETOS E PROGRAMAS'!A791="","",'B - PROJETOS E PROGRAMAS'!AB791),"0,00")</f>
        <v/>
      </c>
      <c r="I788" t="str">
        <f>TEXT(IF('B - PROJETOS E PROGRAMAS'!A791="","",'B - PROJETOS E PROGRAMAS'!AC791),"0,00")</f>
        <v/>
      </c>
      <c r="J788" t="str">
        <f>TEXT(IF('B - PROJETOS E PROGRAMAS'!A791="","",'B - PROJETOS E PROGRAMAS'!AD791),"0,00")</f>
        <v/>
      </c>
      <c r="K788" t="str">
        <f>TEXT(IF('B - PROJETOS E PROGRAMAS'!A791="","",'B - PROJETOS E PROGRAMAS'!AE791),"0,00")</f>
        <v/>
      </c>
    </row>
    <row r="789" spans="1:11">
      <c r="A789" t="str">
        <f>IF(D789="","",IF('A - IDENTIFICAÇÃO'!$C$7="","",'A - IDENTIFICAÇÃO'!$C$7))</f>
        <v/>
      </c>
      <c r="B789" t="str">
        <f>IF(D789="","",IF('A - IDENTIFICAÇÃO'!$P$15="","",'A - IDENTIFICAÇÃO'!$P$15))</f>
        <v/>
      </c>
      <c r="C789" t="str">
        <f>IF(D789="","",TEXT(IF('A - IDENTIFICAÇÃO'!$C$2="","",'A - IDENTIFICAÇÃO'!$C$2),"0000"))</f>
        <v/>
      </c>
      <c r="D789" t="str">
        <f>IF('B - PROJETOS E PROGRAMAS'!A792="","",'B - PROJETOS E PROGRAMAS'!A792)</f>
        <v/>
      </c>
      <c r="E789" t="str">
        <f>TEXT(IF('B - PROJETOS E PROGRAMAS'!B792="","",'B - PROJETOS E PROGRAMAS'!B792),"DD/MM/AAAA")</f>
        <v/>
      </c>
      <c r="F789" t="str">
        <f>TEXT(IF('B - PROJETOS E PROGRAMAS'!C792="","",'B - PROJETOS E PROGRAMAS'!C792),"DD/MM/AAAA")</f>
        <v/>
      </c>
      <c r="G789" t="str">
        <f>IF(OR('B - PROJETOS E PROGRAMAS'!D792="SIM",'B - PROJETOS E PROGRAMAS'!D792="S"),"S",IF(OR('B - PROJETOS E PROGRAMAS'!D792="NÃO",'B - PROJETOS E PROGRAMAS'!D792="N"),"N",""))</f>
        <v/>
      </c>
      <c r="H789" t="str">
        <f>TEXT(IF('B - PROJETOS E PROGRAMAS'!A792="","",'B - PROJETOS E PROGRAMAS'!AB792),"0,00")</f>
        <v/>
      </c>
      <c r="I789" t="str">
        <f>TEXT(IF('B - PROJETOS E PROGRAMAS'!A792="","",'B - PROJETOS E PROGRAMAS'!AC792),"0,00")</f>
        <v/>
      </c>
      <c r="J789" t="str">
        <f>TEXT(IF('B - PROJETOS E PROGRAMAS'!A792="","",'B - PROJETOS E PROGRAMAS'!AD792),"0,00")</f>
        <v/>
      </c>
      <c r="K789" t="str">
        <f>TEXT(IF('B - PROJETOS E PROGRAMAS'!A792="","",'B - PROJETOS E PROGRAMAS'!AE792),"0,00")</f>
        <v/>
      </c>
    </row>
    <row r="790" spans="1:11">
      <c r="A790" t="str">
        <f>IF(D790="","",IF('A - IDENTIFICAÇÃO'!$C$7="","",'A - IDENTIFICAÇÃO'!$C$7))</f>
        <v/>
      </c>
      <c r="B790" t="str">
        <f>IF(D790="","",IF('A - IDENTIFICAÇÃO'!$P$15="","",'A - IDENTIFICAÇÃO'!$P$15))</f>
        <v/>
      </c>
      <c r="C790" t="str">
        <f>IF(D790="","",TEXT(IF('A - IDENTIFICAÇÃO'!$C$2="","",'A - IDENTIFICAÇÃO'!$C$2),"0000"))</f>
        <v/>
      </c>
      <c r="D790" t="str">
        <f>IF('B - PROJETOS E PROGRAMAS'!A793="","",'B - PROJETOS E PROGRAMAS'!A793)</f>
        <v/>
      </c>
      <c r="E790" t="str">
        <f>TEXT(IF('B - PROJETOS E PROGRAMAS'!B793="","",'B - PROJETOS E PROGRAMAS'!B793),"DD/MM/AAAA")</f>
        <v/>
      </c>
      <c r="F790" t="str">
        <f>TEXT(IF('B - PROJETOS E PROGRAMAS'!C793="","",'B - PROJETOS E PROGRAMAS'!C793),"DD/MM/AAAA")</f>
        <v/>
      </c>
      <c r="G790" t="str">
        <f>IF(OR('B - PROJETOS E PROGRAMAS'!D793="SIM",'B - PROJETOS E PROGRAMAS'!D793="S"),"S",IF(OR('B - PROJETOS E PROGRAMAS'!D793="NÃO",'B - PROJETOS E PROGRAMAS'!D793="N"),"N",""))</f>
        <v/>
      </c>
      <c r="H790" t="str">
        <f>TEXT(IF('B - PROJETOS E PROGRAMAS'!A793="","",'B - PROJETOS E PROGRAMAS'!AB793),"0,00")</f>
        <v/>
      </c>
      <c r="I790" t="str">
        <f>TEXT(IF('B - PROJETOS E PROGRAMAS'!A793="","",'B - PROJETOS E PROGRAMAS'!AC793),"0,00")</f>
        <v/>
      </c>
      <c r="J790" t="str">
        <f>TEXT(IF('B - PROJETOS E PROGRAMAS'!A793="","",'B - PROJETOS E PROGRAMAS'!AD793),"0,00")</f>
        <v/>
      </c>
      <c r="K790" t="str">
        <f>TEXT(IF('B - PROJETOS E PROGRAMAS'!A793="","",'B - PROJETOS E PROGRAMAS'!AE793),"0,00")</f>
        <v/>
      </c>
    </row>
    <row r="791" spans="1:11">
      <c r="A791" t="str">
        <f>IF(D791="","",IF('A - IDENTIFICAÇÃO'!$C$7="","",'A - IDENTIFICAÇÃO'!$C$7))</f>
        <v/>
      </c>
      <c r="B791" t="str">
        <f>IF(D791="","",IF('A - IDENTIFICAÇÃO'!$P$15="","",'A - IDENTIFICAÇÃO'!$P$15))</f>
        <v/>
      </c>
      <c r="C791" t="str">
        <f>IF(D791="","",TEXT(IF('A - IDENTIFICAÇÃO'!$C$2="","",'A - IDENTIFICAÇÃO'!$C$2),"0000"))</f>
        <v/>
      </c>
      <c r="D791" t="str">
        <f>IF('B - PROJETOS E PROGRAMAS'!A794="","",'B - PROJETOS E PROGRAMAS'!A794)</f>
        <v/>
      </c>
      <c r="E791" t="str">
        <f>TEXT(IF('B - PROJETOS E PROGRAMAS'!B794="","",'B - PROJETOS E PROGRAMAS'!B794),"DD/MM/AAAA")</f>
        <v/>
      </c>
      <c r="F791" t="str">
        <f>TEXT(IF('B - PROJETOS E PROGRAMAS'!C794="","",'B - PROJETOS E PROGRAMAS'!C794),"DD/MM/AAAA")</f>
        <v/>
      </c>
      <c r="G791" t="str">
        <f>IF(OR('B - PROJETOS E PROGRAMAS'!D794="SIM",'B - PROJETOS E PROGRAMAS'!D794="S"),"S",IF(OR('B - PROJETOS E PROGRAMAS'!D794="NÃO",'B - PROJETOS E PROGRAMAS'!D794="N"),"N",""))</f>
        <v/>
      </c>
      <c r="H791" t="str">
        <f>TEXT(IF('B - PROJETOS E PROGRAMAS'!A794="","",'B - PROJETOS E PROGRAMAS'!AB794),"0,00")</f>
        <v/>
      </c>
      <c r="I791" t="str">
        <f>TEXT(IF('B - PROJETOS E PROGRAMAS'!A794="","",'B - PROJETOS E PROGRAMAS'!AC794),"0,00")</f>
        <v/>
      </c>
      <c r="J791" t="str">
        <f>TEXT(IF('B - PROJETOS E PROGRAMAS'!A794="","",'B - PROJETOS E PROGRAMAS'!AD794),"0,00")</f>
        <v/>
      </c>
      <c r="K791" t="str">
        <f>TEXT(IF('B - PROJETOS E PROGRAMAS'!A794="","",'B - PROJETOS E PROGRAMAS'!AE794),"0,00")</f>
        <v/>
      </c>
    </row>
    <row r="792" spans="1:11">
      <c r="A792" t="str">
        <f>IF(D792="","",IF('A - IDENTIFICAÇÃO'!$C$7="","",'A - IDENTIFICAÇÃO'!$C$7))</f>
        <v/>
      </c>
      <c r="B792" t="str">
        <f>IF(D792="","",IF('A - IDENTIFICAÇÃO'!$P$15="","",'A - IDENTIFICAÇÃO'!$P$15))</f>
        <v/>
      </c>
      <c r="C792" t="str">
        <f>IF(D792="","",TEXT(IF('A - IDENTIFICAÇÃO'!$C$2="","",'A - IDENTIFICAÇÃO'!$C$2),"0000"))</f>
        <v/>
      </c>
      <c r="D792" t="str">
        <f>IF('B - PROJETOS E PROGRAMAS'!A795="","",'B - PROJETOS E PROGRAMAS'!A795)</f>
        <v/>
      </c>
      <c r="E792" t="str">
        <f>TEXT(IF('B - PROJETOS E PROGRAMAS'!B795="","",'B - PROJETOS E PROGRAMAS'!B795),"DD/MM/AAAA")</f>
        <v/>
      </c>
      <c r="F792" t="str">
        <f>TEXT(IF('B - PROJETOS E PROGRAMAS'!C795="","",'B - PROJETOS E PROGRAMAS'!C795),"DD/MM/AAAA")</f>
        <v/>
      </c>
      <c r="G792" t="str">
        <f>IF(OR('B - PROJETOS E PROGRAMAS'!D795="SIM",'B - PROJETOS E PROGRAMAS'!D795="S"),"S",IF(OR('B - PROJETOS E PROGRAMAS'!D795="NÃO",'B - PROJETOS E PROGRAMAS'!D795="N"),"N",""))</f>
        <v/>
      </c>
      <c r="H792" t="str">
        <f>TEXT(IF('B - PROJETOS E PROGRAMAS'!A795="","",'B - PROJETOS E PROGRAMAS'!AB795),"0,00")</f>
        <v/>
      </c>
      <c r="I792" t="str">
        <f>TEXT(IF('B - PROJETOS E PROGRAMAS'!A795="","",'B - PROJETOS E PROGRAMAS'!AC795),"0,00")</f>
        <v/>
      </c>
      <c r="J792" t="str">
        <f>TEXT(IF('B - PROJETOS E PROGRAMAS'!A795="","",'B - PROJETOS E PROGRAMAS'!AD795),"0,00")</f>
        <v/>
      </c>
      <c r="K792" t="str">
        <f>TEXT(IF('B - PROJETOS E PROGRAMAS'!A795="","",'B - PROJETOS E PROGRAMAS'!AE795),"0,00")</f>
        <v/>
      </c>
    </row>
    <row r="793" spans="1:11">
      <c r="A793" t="str">
        <f>IF(D793="","",IF('A - IDENTIFICAÇÃO'!$C$7="","",'A - IDENTIFICAÇÃO'!$C$7))</f>
        <v/>
      </c>
      <c r="B793" t="str">
        <f>IF(D793="","",IF('A - IDENTIFICAÇÃO'!$P$15="","",'A - IDENTIFICAÇÃO'!$P$15))</f>
        <v/>
      </c>
      <c r="C793" t="str">
        <f>IF(D793="","",TEXT(IF('A - IDENTIFICAÇÃO'!$C$2="","",'A - IDENTIFICAÇÃO'!$C$2),"0000"))</f>
        <v/>
      </c>
      <c r="D793" t="str">
        <f>IF('B - PROJETOS E PROGRAMAS'!A796="","",'B - PROJETOS E PROGRAMAS'!A796)</f>
        <v/>
      </c>
      <c r="E793" t="str">
        <f>TEXT(IF('B - PROJETOS E PROGRAMAS'!B796="","",'B - PROJETOS E PROGRAMAS'!B796),"DD/MM/AAAA")</f>
        <v/>
      </c>
      <c r="F793" t="str">
        <f>TEXT(IF('B - PROJETOS E PROGRAMAS'!C796="","",'B - PROJETOS E PROGRAMAS'!C796),"DD/MM/AAAA")</f>
        <v/>
      </c>
      <c r="G793" t="str">
        <f>IF(OR('B - PROJETOS E PROGRAMAS'!D796="SIM",'B - PROJETOS E PROGRAMAS'!D796="S"),"S",IF(OR('B - PROJETOS E PROGRAMAS'!D796="NÃO",'B - PROJETOS E PROGRAMAS'!D796="N"),"N",""))</f>
        <v/>
      </c>
      <c r="H793" t="str">
        <f>TEXT(IF('B - PROJETOS E PROGRAMAS'!A796="","",'B - PROJETOS E PROGRAMAS'!AB796),"0,00")</f>
        <v/>
      </c>
      <c r="I793" t="str">
        <f>TEXT(IF('B - PROJETOS E PROGRAMAS'!A796="","",'B - PROJETOS E PROGRAMAS'!AC796),"0,00")</f>
        <v/>
      </c>
      <c r="J793" t="str">
        <f>TEXT(IF('B - PROJETOS E PROGRAMAS'!A796="","",'B - PROJETOS E PROGRAMAS'!AD796),"0,00")</f>
        <v/>
      </c>
      <c r="K793" t="str">
        <f>TEXT(IF('B - PROJETOS E PROGRAMAS'!A796="","",'B - PROJETOS E PROGRAMAS'!AE796),"0,00")</f>
        <v/>
      </c>
    </row>
    <row r="794" spans="1:11">
      <c r="A794" t="str">
        <f>IF(D794="","",IF('A - IDENTIFICAÇÃO'!$C$7="","",'A - IDENTIFICAÇÃO'!$C$7))</f>
        <v/>
      </c>
      <c r="B794" t="str">
        <f>IF(D794="","",IF('A - IDENTIFICAÇÃO'!$P$15="","",'A - IDENTIFICAÇÃO'!$P$15))</f>
        <v/>
      </c>
      <c r="C794" t="str">
        <f>IF(D794="","",TEXT(IF('A - IDENTIFICAÇÃO'!$C$2="","",'A - IDENTIFICAÇÃO'!$C$2),"0000"))</f>
        <v/>
      </c>
      <c r="D794" t="str">
        <f>IF('B - PROJETOS E PROGRAMAS'!A797="","",'B - PROJETOS E PROGRAMAS'!A797)</f>
        <v/>
      </c>
      <c r="E794" t="str">
        <f>TEXT(IF('B - PROJETOS E PROGRAMAS'!B797="","",'B - PROJETOS E PROGRAMAS'!B797),"DD/MM/AAAA")</f>
        <v/>
      </c>
      <c r="F794" t="str">
        <f>TEXT(IF('B - PROJETOS E PROGRAMAS'!C797="","",'B - PROJETOS E PROGRAMAS'!C797),"DD/MM/AAAA")</f>
        <v/>
      </c>
      <c r="G794" t="str">
        <f>IF(OR('B - PROJETOS E PROGRAMAS'!D797="SIM",'B - PROJETOS E PROGRAMAS'!D797="S"),"S",IF(OR('B - PROJETOS E PROGRAMAS'!D797="NÃO",'B - PROJETOS E PROGRAMAS'!D797="N"),"N",""))</f>
        <v/>
      </c>
      <c r="H794" t="str">
        <f>TEXT(IF('B - PROJETOS E PROGRAMAS'!A797="","",'B - PROJETOS E PROGRAMAS'!AB797),"0,00")</f>
        <v/>
      </c>
      <c r="I794" t="str">
        <f>TEXT(IF('B - PROJETOS E PROGRAMAS'!A797="","",'B - PROJETOS E PROGRAMAS'!AC797),"0,00")</f>
        <v/>
      </c>
      <c r="J794" t="str">
        <f>TEXT(IF('B - PROJETOS E PROGRAMAS'!A797="","",'B - PROJETOS E PROGRAMAS'!AD797),"0,00")</f>
        <v/>
      </c>
      <c r="K794" t="str">
        <f>TEXT(IF('B - PROJETOS E PROGRAMAS'!A797="","",'B - PROJETOS E PROGRAMAS'!AE797),"0,00")</f>
        <v/>
      </c>
    </row>
    <row r="795" spans="1:11">
      <c r="A795" t="str">
        <f>IF(D795="","",IF('A - IDENTIFICAÇÃO'!$C$7="","",'A - IDENTIFICAÇÃO'!$C$7))</f>
        <v/>
      </c>
      <c r="B795" t="str">
        <f>IF(D795="","",IF('A - IDENTIFICAÇÃO'!$P$15="","",'A - IDENTIFICAÇÃO'!$P$15))</f>
        <v/>
      </c>
      <c r="C795" t="str">
        <f>IF(D795="","",TEXT(IF('A - IDENTIFICAÇÃO'!$C$2="","",'A - IDENTIFICAÇÃO'!$C$2),"0000"))</f>
        <v/>
      </c>
      <c r="D795" t="str">
        <f>IF('B - PROJETOS E PROGRAMAS'!A798="","",'B - PROJETOS E PROGRAMAS'!A798)</f>
        <v/>
      </c>
      <c r="E795" t="str">
        <f>TEXT(IF('B - PROJETOS E PROGRAMAS'!B798="","",'B - PROJETOS E PROGRAMAS'!B798),"DD/MM/AAAA")</f>
        <v/>
      </c>
      <c r="F795" t="str">
        <f>TEXT(IF('B - PROJETOS E PROGRAMAS'!C798="","",'B - PROJETOS E PROGRAMAS'!C798),"DD/MM/AAAA")</f>
        <v/>
      </c>
      <c r="G795" t="str">
        <f>IF(OR('B - PROJETOS E PROGRAMAS'!D798="SIM",'B - PROJETOS E PROGRAMAS'!D798="S"),"S",IF(OR('B - PROJETOS E PROGRAMAS'!D798="NÃO",'B - PROJETOS E PROGRAMAS'!D798="N"),"N",""))</f>
        <v/>
      </c>
      <c r="H795" t="str">
        <f>TEXT(IF('B - PROJETOS E PROGRAMAS'!A798="","",'B - PROJETOS E PROGRAMAS'!AB798),"0,00")</f>
        <v/>
      </c>
      <c r="I795" t="str">
        <f>TEXT(IF('B - PROJETOS E PROGRAMAS'!A798="","",'B - PROJETOS E PROGRAMAS'!AC798),"0,00")</f>
        <v/>
      </c>
      <c r="J795" t="str">
        <f>TEXT(IF('B - PROJETOS E PROGRAMAS'!A798="","",'B - PROJETOS E PROGRAMAS'!AD798),"0,00")</f>
        <v/>
      </c>
      <c r="K795" t="str">
        <f>TEXT(IF('B - PROJETOS E PROGRAMAS'!A798="","",'B - PROJETOS E PROGRAMAS'!AE798),"0,00")</f>
        <v/>
      </c>
    </row>
    <row r="796" spans="1:11">
      <c r="A796" t="str">
        <f>IF(D796="","",IF('A - IDENTIFICAÇÃO'!$C$7="","",'A - IDENTIFICAÇÃO'!$C$7))</f>
        <v/>
      </c>
      <c r="B796" t="str">
        <f>IF(D796="","",IF('A - IDENTIFICAÇÃO'!$P$15="","",'A - IDENTIFICAÇÃO'!$P$15))</f>
        <v/>
      </c>
      <c r="C796" t="str">
        <f>IF(D796="","",TEXT(IF('A - IDENTIFICAÇÃO'!$C$2="","",'A - IDENTIFICAÇÃO'!$C$2),"0000"))</f>
        <v/>
      </c>
      <c r="D796" t="str">
        <f>IF('B - PROJETOS E PROGRAMAS'!A799="","",'B - PROJETOS E PROGRAMAS'!A799)</f>
        <v/>
      </c>
      <c r="E796" t="str">
        <f>TEXT(IF('B - PROJETOS E PROGRAMAS'!B799="","",'B - PROJETOS E PROGRAMAS'!B799),"DD/MM/AAAA")</f>
        <v/>
      </c>
      <c r="F796" t="str">
        <f>TEXT(IF('B - PROJETOS E PROGRAMAS'!C799="","",'B - PROJETOS E PROGRAMAS'!C799),"DD/MM/AAAA")</f>
        <v/>
      </c>
      <c r="G796" t="str">
        <f>IF(OR('B - PROJETOS E PROGRAMAS'!D799="SIM",'B - PROJETOS E PROGRAMAS'!D799="S"),"S",IF(OR('B - PROJETOS E PROGRAMAS'!D799="NÃO",'B - PROJETOS E PROGRAMAS'!D799="N"),"N",""))</f>
        <v/>
      </c>
      <c r="H796" t="str">
        <f>TEXT(IF('B - PROJETOS E PROGRAMAS'!A799="","",'B - PROJETOS E PROGRAMAS'!AB799),"0,00")</f>
        <v/>
      </c>
      <c r="I796" t="str">
        <f>TEXT(IF('B - PROJETOS E PROGRAMAS'!A799="","",'B - PROJETOS E PROGRAMAS'!AC799),"0,00")</f>
        <v/>
      </c>
      <c r="J796" t="str">
        <f>TEXT(IF('B - PROJETOS E PROGRAMAS'!A799="","",'B - PROJETOS E PROGRAMAS'!AD799),"0,00")</f>
        <v/>
      </c>
      <c r="K796" t="str">
        <f>TEXT(IF('B - PROJETOS E PROGRAMAS'!A799="","",'B - PROJETOS E PROGRAMAS'!AE799),"0,00")</f>
        <v/>
      </c>
    </row>
    <row r="797" spans="1:11">
      <c r="A797" t="str">
        <f>IF(D797="","",IF('A - IDENTIFICAÇÃO'!$C$7="","",'A - IDENTIFICAÇÃO'!$C$7))</f>
        <v/>
      </c>
      <c r="B797" t="str">
        <f>IF(D797="","",IF('A - IDENTIFICAÇÃO'!$P$15="","",'A - IDENTIFICAÇÃO'!$P$15))</f>
        <v/>
      </c>
      <c r="C797" t="str">
        <f>IF(D797="","",TEXT(IF('A - IDENTIFICAÇÃO'!$C$2="","",'A - IDENTIFICAÇÃO'!$C$2),"0000"))</f>
        <v/>
      </c>
      <c r="D797" t="str">
        <f>IF('B - PROJETOS E PROGRAMAS'!A800="","",'B - PROJETOS E PROGRAMAS'!A800)</f>
        <v/>
      </c>
      <c r="E797" t="str">
        <f>TEXT(IF('B - PROJETOS E PROGRAMAS'!B800="","",'B - PROJETOS E PROGRAMAS'!B800),"DD/MM/AAAA")</f>
        <v/>
      </c>
      <c r="F797" t="str">
        <f>TEXT(IF('B - PROJETOS E PROGRAMAS'!C800="","",'B - PROJETOS E PROGRAMAS'!C800),"DD/MM/AAAA")</f>
        <v/>
      </c>
      <c r="G797" t="str">
        <f>IF(OR('B - PROJETOS E PROGRAMAS'!D800="SIM",'B - PROJETOS E PROGRAMAS'!D800="S"),"S",IF(OR('B - PROJETOS E PROGRAMAS'!D800="NÃO",'B - PROJETOS E PROGRAMAS'!D800="N"),"N",""))</f>
        <v/>
      </c>
      <c r="H797" t="str">
        <f>TEXT(IF('B - PROJETOS E PROGRAMAS'!A800="","",'B - PROJETOS E PROGRAMAS'!AB800),"0,00")</f>
        <v/>
      </c>
      <c r="I797" t="str">
        <f>TEXT(IF('B - PROJETOS E PROGRAMAS'!A800="","",'B - PROJETOS E PROGRAMAS'!AC800),"0,00")</f>
        <v/>
      </c>
      <c r="J797" t="str">
        <f>TEXT(IF('B - PROJETOS E PROGRAMAS'!A800="","",'B - PROJETOS E PROGRAMAS'!AD800),"0,00")</f>
        <v/>
      </c>
      <c r="K797" t="str">
        <f>TEXT(IF('B - PROJETOS E PROGRAMAS'!A800="","",'B - PROJETOS E PROGRAMAS'!AE800),"0,00")</f>
        <v/>
      </c>
    </row>
    <row r="798" spans="1:11">
      <c r="A798" t="str">
        <f>IF(D798="","",IF('A - IDENTIFICAÇÃO'!$C$7="","",'A - IDENTIFICAÇÃO'!$C$7))</f>
        <v/>
      </c>
      <c r="B798" t="str">
        <f>IF(D798="","",IF('A - IDENTIFICAÇÃO'!$P$15="","",'A - IDENTIFICAÇÃO'!$P$15))</f>
        <v/>
      </c>
      <c r="C798" t="str">
        <f>IF(D798="","",TEXT(IF('A - IDENTIFICAÇÃO'!$C$2="","",'A - IDENTIFICAÇÃO'!$C$2),"0000"))</f>
        <v/>
      </c>
      <c r="D798" t="str">
        <f>IF('B - PROJETOS E PROGRAMAS'!A801="","",'B - PROJETOS E PROGRAMAS'!A801)</f>
        <v/>
      </c>
      <c r="E798" t="str">
        <f>TEXT(IF('B - PROJETOS E PROGRAMAS'!B801="","",'B - PROJETOS E PROGRAMAS'!B801),"DD/MM/AAAA")</f>
        <v/>
      </c>
      <c r="F798" t="str">
        <f>TEXT(IF('B - PROJETOS E PROGRAMAS'!C801="","",'B - PROJETOS E PROGRAMAS'!C801),"DD/MM/AAAA")</f>
        <v/>
      </c>
      <c r="G798" t="str">
        <f>IF(OR('B - PROJETOS E PROGRAMAS'!D801="SIM",'B - PROJETOS E PROGRAMAS'!D801="S"),"S",IF(OR('B - PROJETOS E PROGRAMAS'!D801="NÃO",'B - PROJETOS E PROGRAMAS'!D801="N"),"N",""))</f>
        <v/>
      </c>
      <c r="H798" t="str">
        <f>TEXT(IF('B - PROJETOS E PROGRAMAS'!A801="","",'B - PROJETOS E PROGRAMAS'!AB801),"0,00")</f>
        <v/>
      </c>
      <c r="I798" t="str">
        <f>TEXT(IF('B - PROJETOS E PROGRAMAS'!A801="","",'B - PROJETOS E PROGRAMAS'!AC801),"0,00")</f>
        <v/>
      </c>
      <c r="J798" t="str">
        <f>TEXT(IF('B - PROJETOS E PROGRAMAS'!A801="","",'B - PROJETOS E PROGRAMAS'!AD801),"0,00")</f>
        <v/>
      </c>
      <c r="K798" t="str">
        <f>TEXT(IF('B - PROJETOS E PROGRAMAS'!A801="","",'B - PROJETOS E PROGRAMAS'!AE801),"0,00")</f>
        <v/>
      </c>
    </row>
    <row r="799" spans="1:11">
      <c r="A799" t="str">
        <f>IF(D799="","",IF('A - IDENTIFICAÇÃO'!$C$7="","",'A - IDENTIFICAÇÃO'!$C$7))</f>
        <v/>
      </c>
      <c r="B799" t="str">
        <f>IF(D799="","",IF('A - IDENTIFICAÇÃO'!$P$15="","",'A - IDENTIFICAÇÃO'!$P$15))</f>
        <v/>
      </c>
      <c r="C799" t="str">
        <f>IF(D799="","",TEXT(IF('A - IDENTIFICAÇÃO'!$C$2="","",'A - IDENTIFICAÇÃO'!$C$2),"0000"))</f>
        <v/>
      </c>
      <c r="D799" t="str">
        <f>IF('B - PROJETOS E PROGRAMAS'!A802="","",'B - PROJETOS E PROGRAMAS'!A802)</f>
        <v/>
      </c>
      <c r="E799" t="str">
        <f>TEXT(IF('B - PROJETOS E PROGRAMAS'!B802="","",'B - PROJETOS E PROGRAMAS'!B802),"DD/MM/AAAA")</f>
        <v/>
      </c>
      <c r="F799" t="str">
        <f>TEXT(IF('B - PROJETOS E PROGRAMAS'!C802="","",'B - PROJETOS E PROGRAMAS'!C802),"DD/MM/AAAA")</f>
        <v/>
      </c>
      <c r="G799" t="str">
        <f>IF(OR('B - PROJETOS E PROGRAMAS'!D802="SIM",'B - PROJETOS E PROGRAMAS'!D802="S"),"S",IF(OR('B - PROJETOS E PROGRAMAS'!D802="NÃO",'B - PROJETOS E PROGRAMAS'!D802="N"),"N",""))</f>
        <v/>
      </c>
      <c r="H799" t="str">
        <f>TEXT(IF('B - PROJETOS E PROGRAMAS'!A802="","",'B - PROJETOS E PROGRAMAS'!AB802),"0,00")</f>
        <v/>
      </c>
      <c r="I799" t="str">
        <f>TEXT(IF('B - PROJETOS E PROGRAMAS'!A802="","",'B - PROJETOS E PROGRAMAS'!AC802),"0,00")</f>
        <v/>
      </c>
      <c r="J799" t="str">
        <f>TEXT(IF('B - PROJETOS E PROGRAMAS'!A802="","",'B - PROJETOS E PROGRAMAS'!AD802),"0,00")</f>
        <v/>
      </c>
      <c r="K799" t="str">
        <f>TEXT(IF('B - PROJETOS E PROGRAMAS'!A802="","",'B - PROJETOS E PROGRAMAS'!AE802),"0,00")</f>
        <v/>
      </c>
    </row>
    <row r="800" spans="1:11">
      <c r="A800" t="str">
        <f>IF(D800="","",IF('A - IDENTIFICAÇÃO'!$C$7="","",'A - IDENTIFICAÇÃO'!$C$7))</f>
        <v/>
      </c>
      <c r="B800" t="str">
        <f>IF(D800="","",IF('A - IDENTIFICAÇÃO'!$P$15="","",'A - IDENTIFICAÇÃO'!$P$15))</f>
        <v/>
      </c>
      <c r="C800" t="str">
        <f>IF(D800="","",TEXT(IF('A - IDENTIFICAÇÃO'!$C$2="","",'A - IDENTIFICAÇÃO'!$C$2),"0000"))</f>
        <v/>
      </c>
      <c r="D800" t="str">
        <f>IF('B - PROJETOS E PROGRAMAS'!A803="","",'B - PROJETOS E PROGRAMAS'!A803)</f>
        <v/>
      </c>
      <c r="E800" t="str">
        <f>TEXT(IF('B - PROJETOS E PROGRAMAS'!B803="","",'B - PROJETOS E PROGRAMAS'!B803),"DD/MM/AAAA")</f>
        <v/>
      </c>
      <c r="F800" t="str">
        <f>TEXT(IF('B - PROJETOS E PROGRAMAS'!C803="","",'B - PROJETOS E PROGRAMAS'!C803),"DD/MM/AAAA")</f>
        <v/>
      </c>
      <c r="G800" t="str">
        <f>IF(OR('B - PROJETOS E PROGRAMAS'!D803="SIM",'B - PROJETOS E PROGRAMAS'!D803="S"),"S",IF(OR('B - PROJETOS E PROGRAMAS'!D803="NÃO",'B - PROJETOS E PROGRAMAS'!D803="N"),"N",""))</f>
        <v/>
      </c>
      <c r="H800" t="str">
        <f>TEXT(IF('B - PROJETOS E PROGRAMAS'!A803="","",'B - PROJETOS E PROGRAMAS'!AB803),"0,00")</f>
        <v/>
      </c>
      <c r="I800" t="str">
        <f>TEXT(IF('B - PROJETOS E PROGRAMAS'!A803="","",'B - PROJETOS E PROGRAMAS'!AC803),"0,00")</f>
        <v/>
      </c>
      <c r="J800" t="str">
        <f>TEXT(IF('B - PROJETOS E PROGRAMAS'!A803="","",'B - PROJETOS E PROGRAMAS'!AD803),"0,00")</f>
        <v/>
      </c>
      <c r="K800" t="str">
        <f>TEXT(IF('B - PROJETOS E PROGRAMAS'!A803="","",'B - PROJETOS E PROGRAMAS'!AE803),"0,00")</f>
        <v/>
      </c>
    </row>
    <row r="801" spans="1:11">
      <c r="A801" t="str">
        <f>IF(D801="","",IF('A - IDENTIFICAÇÃO'!$C$7="","",'A - IDENTIFICAÇÃO'!$C$7))</f>
        <v/>
      </c>
      <c r="B801" t="str">
        <f>IF(D801="","",IF('A - IDENTIFICAÇÃO'!$P$15="","",'A - IDENTIFICAÇÃO'!$P$15))</f>
        <v/>
      </c>
      <c r="C801" t="str">
        <f>IF(D801="","",TEXT(IF('A - IDENTIFICAÇÃO'!$C$2="","",'A - IDENTIFICAÇÃO'!$C$2),"0000"))</f>
        <v/>
      </c>
      <c r="D801" t="str">
        <f>IF('B - PROJETOS E PROGRAMAS'!A804="","",'B - PROJETOS E PROGRAMAS'!A804)</f>
        <v/>
      </c>
      <c r="E801" t="str">
        <f>TEXT(IF('B - PROJETOS E PROGRAMAS'!B804="","",'B - PROJETOS E PROGRAMAS'!B804),"DD/MM/AAAA")</f>
        <v/>
      </c>
      <c r="F801" t="str">
        <f>TEXT(IF('B - PROJETOS E PROGRAMAS'!C804="","",'B - PROJETOS E PROGRAMAS'!C804),"DD/MM/AAAA")</f>
        <v/>
      </c>
      <c r="G801" t="str">
        <f>IF(OR('B - PROJETOS E PROGRAMAS'!D804="SIM",'B - PROJETOS E PROGRAMAS'!D804="S"),"S",IF(OR('B - PROJETOS E PROGRAMAS'!D804="NÃO",'B - PROJETOS E PROGRAMAS'!D804="N"),"N",""))</f>
        <v/>
      </c>
      <c r="H801" t="str">
        <f>TEXT(IF('B - PROJETOS E PROGRAMAS'!A804="","",'B - PROJETOS E PROGRAMAS'!AB804),"0,00")</f>
        <v/>
      </c>
      <c r="I801" t="str">
        <f>TEXT(IF('B - PROJETOS E PROGRAMAS'!A804="","",'B - PROJETOS E PROGRAMAS'!AC804),"0,00")</f>
        <v/>
      </c>
      <c r="J801" t="str">
        <f>TEXT(IF('B - PROJETOS E PROGRAMAS'!A804="","",'B - PROJETOS E PROGRAMAS'!AD804),"0,00")</f>
        <v/>
      </c>
      <c r="K801" t="str">
        <f>TEXT(IF('B - PROJETOS E PROGRAMAS'!A804="","",'B - PROJETOS E PROGRAMAS'!AE804),"0,00")</f>
        <v/>
      </c>
    </row>
    <row r="802" spans="1:11">
      <c r="A802" t="str">
        <f>IF(D802="","",IF('A - IDENTIFICAÇÃO'!$C$7="","",'A - IDENTIFICAÇÃO'!$C$7))</f>
        <v/>
      </c>
      <c r="B802" t="str">
        <f>IF(D802="","",IF('A - IDENTIFICAÇÃO'!$P$15="","",'A - IDENTIFICAÇÃO'!$P$15))</f>
        <v/>
      </c>
      <c r="C802" t="str">
        <f>IF(D802="","",TEXT(IF('A - IDENTIFICAÇÃO'!$C$2="","",'A - IDENTIFICAÇÃO'!$C$2),"0000"))</f>
        <v/>
      </c>
      <c r="D802" t="str">
        <f>IF('B - PROJETOS E PROGRAMAS'!A805="","",'B - PROJETOS E PROGRAMAS'!A805)</f>
        <v/>
      </c>
      <c r="E802" t="str">
        <f>TEXT(IF('B - PROJETOS E PROGRAMAS'!B805="","",'B - PROJETOS E PROGRAMAS'!B805),"DD/MM/AAAA")</f>
        <v/>
      </c>
      <c r="F802" t="str">
        <f>TEXT(IF('B - PROJETOS E PROGRAMAS'!C805="","",'B - PROJETOS E PROGRAMAS'!C805),"DD/MM/AAAA")</f>
        <v/>
      </c>
      <c r="G802" t="str">
        <f>IF(OR('B - PROJETOS E PROGRAMAS'!D805="SIM",'B - PROJETOS E PROGRAMAS'!D805="S"),"S",IF(OR('B - PROJETOS E PROGRAMAS'!D805="NÃO",'B - PROJETOS E PROGRAMAS'!D805="N"),"N",""))</f>
        <v/>
      </c>
      <c r="H802" t="str">
        <f>TEXT(IF('B - PROJETOS E PROGRAMAS'!A805="","",'B - PROJETOS E PROGRAMAS'!AB805),"0,00")</f>
        <v/>
      </c>
      <c r="I802" t="str">
        <f>TEXT(IF('B - PROJETOS E PROGRAMAS'!A805="","",'B - PROJETOS E PROGRAMAS'!AC805),"0,00")</f>
        <v/>
      </c>
      <c r="J802" t="str">
        <f>TEXT(IF('B - PROJETOS E PROGRAMAS'!A805="","",'B - PROJETOS E PROGRAMAS'!AD805),"0,00")</f>
        <v/>
      </c>
      <c r="K802" t="str">
        <f>TEXT(IF('B - PROJETOS E PROGRAMAS'!A805="","",'B - PROJETOS E PROGRAMAS'!AE805),"0,00")</f>
        <v/>
      </c>
    </row>
    <row r="803" spans="1:11">
      <c r="A803" t="str">
        <f>IF(D803="","",IF('A - IDENTIFICAÇÃO'!$C$7="","",'A - IDENTIFICAÇÃO'!$C$7))</f>
        <v/>
      </c>
      <c r="B803" t="str">
        <f>IF(D803="","",IF('A - IDENTIFICAÇÃO'!$P$15="","",'A - IDENTIFICAÇÃO'!$P$15))</f>
        <v/>
      </c>
      <c r="C803" t="str">
        <f>IF(D803="","",TEXT(IF('A - IDENTIFICAÇÃO'!$C$2="","",'A - IDENTIFICAÇÃO'!$C$2),"0000"))</f>
        <v/>
      </c>
      <c r="D803" t="str">
        <f>IF('B - PROJETOS E PROGRAMAS'!A806="","",'B - PROJETOS E PROGRAMAS'!A806)</f>
        <v/>
      </c>
      <c r="E803" t="str">
        <f>TEXT(IF('B - PROJETOS E PROGRAMAS'!B806="","",'B - PROJETOS E PROGRAMAS'!B806),"DD/MM/AAAA")</f>
        <v/>
      </c>
      <c r="F803" t="str">
        <f>TEXT(IF('B - PROJETOS E PROGRAMAS'!C806="","",'B - PROJETOS E PROGRAMAS'!C806),"DD/MM/AAAA")</f>
        <v/>
      </c>
      <c r="G803" t="str">
        <f>IF(OR('B - PROJETOS E PROGRAMAS'!D806="SIM",'B - PROJETOS E PROGRAMAS'!D806="S"),"S",IF(OR('B - PROJETOS E PROGRAMAS'!D806="NÃO",'B - PROJETOS E PROGRAMAS'!D806="N"),"N",""))</f>
        <v/>
      </c>
      <c r="H803" t="str">
        <f>TEXT(IF('B - PROJETOS E PROGRAMAS'!A806="","",'B - PROJETOS E PROGRAMAS'!AB806),"0,00")</f>
        <v/>
      </c>
      <c r="I803" t="str">
        <f>TEXT(IF('B - PROJETOS E PROGRAMAS'!A806="","",'B - PROJETOS E PROGRAMAS'!AC806),"0,00")</f>
        <v/>
      </c>
      <c r="J803" t="str">
        <f>TEXT(IF('B - PROJETOS E PROGRAMAS'!A806="","",'B - PROJETOS E PROGRAMAS'!AD806),"0,00")</f>
        <v/>
      </c>
      <c r="K803" t="str">
        <f>TEXT(IF('B - PROJETOS E PROGRAMAS'!A806="","",'B - PROJETOS E PROGRAMAS'!AE806),"0,00")</f>
        <v/>
      </c>
    </row>
    <row r="804" spans="1:11">
      <c r="A804" t="str">
        <f>IF(D804="","",IF('A - IDENTIFICAÇÃO'!$C$7="","",'A - IDENTIFICAÇÃO'!$C$7))</f>
        <v/>
      </c>
      <c r="B804" t="str">
        <f>IF(D804="","",IF('A - IDENTIFICAÇÃO'!$P$15="","",'A - IDENTIFICAÇÃO'!$P$15))</f>
        <v/>
      </c>
      <c r="C804" t="str">
        <f>IF(D804="","",TEXT(IF('A - IDENTIFICAÇÃO'!$C$2="","",'A - IDENTIFICAÇÃO'!$C$2),"0000"))</f>
        <v/>
      </c>
      <c r="D804" t="str">
        <f>IF('B - PROJETOS E PROGRAMAS'!A807="","",'B - PROJETOS E PROGRAMAS'!A807)</f>
        <v/>
      </c>
      <c r="E804" t="str">
        <f>TEXT(IF('B - PROJETOS E PROGRAMAS'!B807="","",'B - PROJETOS E PROGRAMAS'!B807),"DD/MM/AAAA")</f>
        <v/>
      </c>
      <c r="F804" t="str">
        <f>TEXT(IF('B - PROJETOS E PROGRAMAS'!C807="","",'B - PROJETOS E PROGRAMAS'!C807),"DD/MM/AAAA")</f>
        <v/>
      </c>
      <c r="G804" t="str">
        <f>IF(OR('B - PROJETOS E PROGRAMAS'!D807="SIM",'B - PROJETOS E PROGRAMAS'!D807="S"),"S",IF(OR('B - PROJETOS E PROGRAMAS'!D807="NÃO",'B - PROJETOS E PROGRAMAS'!D807="N"),"N",""))</f>
        <v/>
      </c>
      <c r="H804" t="str">
        <f>TEXT(IF('B - PROJETOS E PROGRAMAS'!A807="","",'B - PROJETOS E PROGRAMAS'!AB807),"0,00")</f>
        <v/>
      </c>
      <c r="I804" t="str">
        <f>TEXT(IF('B - PROJETOS E PROGRAMAS'!A807="","",'B - PROJETOS E PROGRAMAS'!AC807),"0,00")</f>
        <v/>
      </c>
      <c r="J804" t="str">
        <f>TEXT(IF('B - PROJETOS E PROGRAMAS'!A807="","",'B - PROJETOS E PROGRAMAS'!AD807),"0,00")</f>
        <v/>
      </c>
      <c r="K804" t="str">
        <f>TEXT(IF('B - PROJETOS E PROGRAMAS'!A807="","",'B - PROJETOS E PROGRAMAS'!AE807),"0,00")</f>
        <v/>
      </c>
    </row>
    <row r="805" spans="1:11">
      <c r="A805" t="str">
        <f>IF(D805="","",IF('A - IDENTIFICAÇÃO'!$C$7="","",'A - IDENTIFICAÇÃO'!$C$7))</f>
        <v/>
      </c>
      <c r="B805" t="str">
        <f>IF(D805="","",IF('A - IDENTIFICAÇÃO'!$P$15="","",'A - IDENTIFICAÇÃO'!$P$15))</f>
        <v/>
      </c>
      <c r="C805" t="str">
        <f>IF(D805="","",TEXT(IF('A - IDENTIFICAÇÃO'!$C$2="","",'A - IDENTIFICAÇÃO'!$C$2),"0000"))</f>
        <v/>
      </c>
      <c r="D805" t="str">
        <f>IF('B - PROJETOS E PROGRAMAS'!A808="","",'B - PROJETOS E PROGRAMAS'!A808)</f>
        <v/>
      </c>
      <c r="E805" t="str">
        <f>TEXT(IF('B - PROJETOS E PROGRAMAS'!B808="","",'B - PROJETOS E PROGRAMAS'!B808),"DD/MM/AAAA")</f>
        <v/>
      </c>
      <c r="F805" t="str">
        <f>TEXT(IF('B - PROJETOS E PROGRAMAS'!C808="","",'B - PROJETOS E PROGRAMAS'!C808),"DD/MM/AAAA")</f>
        <v/>
      </c>
      <c r="G805" t="str">
        <f>IF(OR('B - PROJETOS E PROGRAMAS'!D808="SIM",'B - PROJETOS E PROGRAMAS'!D808="S"),"S",IF(OR('B - PROJETOS E PROGRAMAS'!D808="NÃO",'B - PROJETOS E PROGRAMAS'!D808="N"),"N",""))</f>
        <v/>
      </c>
      <c r="H805" t="str">
        <f>TEXT(IF('B - PROJETOS E PROGRAMAS'!A808="","",'B - PROJETOS E PROGRAMAS'!AB808),"0,00")</f>
        <v/>
      </c>
      <c r="I805" t="str">
        <f>TEXT(IF('B - PROJETOS E PROGRAMAS'!A808="","",'B - PROJETOS E PROGRAMAS'!AC808),"0,00")</f>
        <v/>
      </c>
      <c r="J805" t="str">
        <f>TEXT(IF('B - PROJETOS E PROGRAMAS'!A808="","",'B - PROJETOS E PROGRAMAS'!AD808),"0,00")</f>
        <v/>
      </c>
      <c r="K805" t="str">
        <f>TEXT(IF('B - PROJETOS E PROGRAMAS'!A808="","",'B - PROJETOS E PROGRAMAS'!AE808),"0,00")</f>
        <v/>
      </c>
    </row>
    <row r="806" spans="1:11">
      <c r="A806" t="str">
        <f>IF(D806="","",IF('A - IDENTIFICAÇÃO'!$C$7="","",'A - IDENTIFICAÇÃO'!$C$7))</f>
        <v/>
      </c>
      <c r="B806" t="str">
        <f>IF(D806="","",IF('A - IDENTIFICAÇÃO'!$P$15="","",'A - IDENTIFICAÇÃO'!$P$15))</f>
        <v/>
      </c>
      <c r="C806" t="str">
        <f>IF(D806="","",TEXT(IF('A - IDENTIFICAÇÃO'!$C$2="","",'A - IDENTIFICAÇÃO'!$C$2),"0000"))</f>
        <v/>
      </c>
      <c r="D806" t="str">
        <f>IF('B - PROJETOS E PROGRAMAS'!A809="","",'B - PROJETOS E PROGRAMAS'!A809)</f>
        <v/>
      </c>
      <c r="E806" t="str">
        <f>TEXT(IF('B - PROJETOS E PROGRAMAS'!B809="","",'B - PROJETOS E PROGRAMAS'!B809),"DD/MM/AAAA")</f>
        <v/>
      </c>
      <c r="F806" t="str">
        <f>TEXT(IF('B - PROJETOS E PROGRAMAS'!C809="","",'B - PROJETOS E PROGRAMAS'!C809),"DD/MM/AAAA")</f>
        <v/>
      </c>
      <c r="G806" t="str">
        <f>IF(OR('B - PROJETOS E PROGRAMAS'!D809="SIM",'B - PROJETOS E PROGRAMAS'!D809="S"),"S",IF(OR('B - PROJETOS E PROGRAMAS'!D809="NÃO",'B - PROJETOS E PROGRAMAS'!D809="N"),"N",""))</f>
        <v/>
      </c>
      <c r="H806" t="str">
        <f>TEXT(IF('B - PROJETOS E PROGRAMAS'!A809="","",'B - PROJETOS E PROGRAMAS'!AB809),"0,00")</f>
        <v/>
      </c>
      <c r="I806" t="str">
        <f>TEXT(IF('B - PROJETOS E PROGRAMAS'!A809="","",'B - PROJETOS E PROGRAMAS'!AC809),"0,00")</f>
        <v/>
      </c>
      <c r="J806" t="str">
        <f>TEXT(IF('B - PROJETOS E PROGRAMAS'!A809="","",'B - PROJETOS E PROGRAMAS'!AD809),"0,00")</f>
        <v/>
      </c>
      <c r="K806" t="str">
        <f>TEXT(IF('B - PROJETOS E PROGRAMAS'!A809="","",'B - PROJETOS E PROGRAMAS'!AE809),"0,00")</f>
        <v/>
      </c>
    </row>
    <row r="807" spans="1:11">
      <c r="A807" t="str">
        <f>IF(D807="","",IF('A - IDENTIFICAÇÃO'!$C$7="","",'A - IDENTIFICAÇÃO'!$C$7))</f>
        <v/>
      </c>
      <c r="B807" t="str">
        <f>IF(D807="","",IF('A - IDENTIFICAÇÃO'!$P$15="","",'A - IDENTIFICAÇÃO'!$P$15))</f>
        <v/>
      </c>
      <c r="C807" t="str">
        <f>IF(D807="","",TEXT(IF('A - IDENTIFICAÇÃO'!$C$2="","",'A - IDENTIFICAÇÃO'!$C$2),"0000"))</f>
        <v/>
      </c>
      <c r="D807" t="str">
        <f>IF('B - PROJETOS E PROGRAMAS'!A810="","",'B - PROJETOS E PROGRAMAS'!A810)</f>
        <v/>
      </c>
      <c r="E807" t="str">
        <f>TEXT(IF('B - PROJETOS E PROGRAMAS'!B810="","",'B - PROJETOS E PROGRAMAS'!B810),"DD/MM/AAAA")</f>
        <v/>
      </c>
      <c r="F807" t="str">
        <f>TEXT(IF('B - PROJETOS E PROGRAMAS'!C810="","",'B - PROJETOS E PROGRAMAS'!C810),"DD/MM/AAAA")</f>
        <v/>
      </c>
      <c r="G807" t="str">
        <f>IF(OR('B - PROJETOS E PROGRAMAS'!D810="SIM",'B - PROJETOS E PROGRAMAS'!D810="S"),"S",IF(OR('B - PROJETOS E PROGRAMAS'!D810="NÃO",'B - PROJETOS E PROGRAMAS'!D810="N"),"N",""))</f>
        <v/>
      </c>
      <c r="H807" t="str">
        <f>TEXT(IF('B - PROJETOS E PROGRAMAS'!A810="","",'B - PROJETOS E PROGRAMAS'!AB810),"0,00")</f>
        <v/>
      </c>
      <c r="I807" t="str">
        <f>TEXT(IF('B - PROJETOS E PROGRAMAS'!A810="","",'B - PROJETOS E PROGRAMAS'!AC810),"0,00")</f>
        <v/>
      </c>
      <c r="J807" t="str">
        <f>TEXT(IF('B - PROJETOS E PROGRAMAS'!A810="","",'B - PROJETOS E PROGRAMAS'!AD810),"0,00")</f>
        <v/>
      </c>
      <c r="K807" t="str">
        <f>TEXT(IF('B - PROJETOS E PROGRAMAS'!A810="","",'B - PROJETOS E PROGRAMAS'!AE810),"0,00")</f>
        <v/>
      </c>
    </row>
    <row r="808" spans="1:11">
      <c r="A808" t="str">
        <f>IF(D808="","",IF('A - IDENTIFICAÇÃO'!$C$7="","",'A - IDENTIFICAÇÃO'!$C$7))</f>
        <v/>
      </c>
      <c r="B808" t="str">
        <f>IF(D808="","",IF('A - IDENTIFICAÇÃO'!$P$15="","",'A - IDENTIFICAÇÃO'!$P$15))</f>
        <v/>
      </c>
      <c r="C808" t="str">
        <f>IF(D808="","",TEXT(IF('A - IDENTIFICAÇÃO'!$C$2="","",'A - IDENTIFICAÇÃO'!$C$2),"0000"))</f>
        <v/>
      </c>
      <c r="D808" t="str">
        <f>IF('B - PROJETOS E PROGRAMAS'!A811="","",'B - PROJETOS E PROGRAMAS'!A811)</f>
        <v/>
      </c>
      <c r="E808" t="str">
        <f>TEXT(IF('B - PROJETOS E PROGRAMAS'!B811="","",'B - PROJETOS E PROGRAMAS'!B811),"DD/MM/AAAA")</f>
        <v/>
      </c>
      <c r="F808" t="str">
        <f>TEXT(IF('B - PROJETOS E PROGRAMAS'!C811="","",'B - PROJETOS E PROGRAMAS'!C811),"DD/MM/AAAA")</f>
        <v/>
      </c>
      <c r="G808" t="str">
        <f>IF(OR('B - PROJETOS E PROGRAMAS'!D811="SIM",'B - PROJETOS E PROGRAMAS'!D811="S"),"S",IF(OR('B - PROJETOS E PROGRAMAS'!D811="NÃO",'B - PROJETOS E PROGRAMAS'!D811="N"),"N",""))</f>
        <v/>
      </c>
      <c r="H808" t="str">
        <f>TEXT(IF('B - PROJETOS E PROGRAMAS'!A811="","",'B - PROJETOS E PROGRAMAS'!AB811),"0,00")</f>
        <v/>
      </c>
      <c r="I808" t="str">
        <f>TEXT(IF('B - PROJETOS E PROGRAMAS'!A811="","",'B - PROJETOS E PROGRAMAS'!AC811),"0,00")</f>
        <v/>
      </c>
      <c r="J808" t="str">
        <f>TEXT(IF('B - PROJETOS E PROGRAMAS'!A811="","",'B - PROJETOS E PROGRAMAS'!AD811),"0,00")</f>
        <v/>
      </c>
      <c r="K808" t="str">
        <f>TEXT(IF('B - PROJETOS E PROGRAMAS'!A811="","",'B - PROJETOS E PROGRAMAS'!AE811),"0,00")</f>
        <v/>
      </c>
    </row>
    <row r="809" spans="1:11">
      <c r="A809" t="str">
        <f>IF(D809="","",IF('A - IDENTIFICAÇÃO'!$C$7="","",'A - IDENTIFICAÇÃO'!$C$7))</f>
        <v/>
      </c>
      <c r="B809" t="str">
        <f>IF(D809="","",IF('A - IDENTIFICAÇÃO'!$P$15="","",'A - IDENTIFICAÇÃO'!$P$15))</f>
        <v/>
      </c>
      <c r="C809" t="str">
        <f>IF(D809="","",TEXT(IF('A - IDENTIFICAÇÃO'!$C$2="","",'A - IDENTIFICAÇÃO'!$C$2),"0000"))</f>
        <v/>
      </c>
      <c r="D809" t="str">
        <f>IF('B - PROJETOS E PROGRAMAS'!A812="","",'B - PROJETOS E PROGRAMAS'!A812)</f>
        <v/>
      </c>
      <c r="E809" t="str">
        <f>TEXT(IF('B - PROJETOS E PROGRAMAS'!B812="","",'B - PROJETOS E PROGRAMAS'!B812),"DD/MM/AAAA")</f>
        <v/>
      </c>
      <c r="F809" t="str">
        <f>TEXT(IF('B - PROJETOS E PROGRAMAS'!C812="","",'B - PROJETOS E PROGRAMAS'!C812),"DD/MM/AAAA")</f>
        <v/>
      </c>
      <c r="G809" t="str">
        <f>IF(OR('B - PROJETOS E PROGRAMAS'!D812="SIM",'B - PROJETOS E PROGRAMAS'!D812="S"),"S",IF(OR('B - PROJETOS E PROGRAMAS'!D812="NÃO",'B - PROJETOS E PROGRAMAS'!D812="N"),"N",""))</f>
        <v/>
      </c>
      <c r="H809" t="str">
        <f>TEXT(IF('B - PROJETOS E PROGRAMAS'!A812="","",'B - PROJETOS E PROGRAMAS'!AB812),"0,00")</f>
        <v/>
      </c>
      <c r="I809" t="str">
        <f>TEXT(IF('B - PROJETOS E PROGRAMAS'!A812="","",'B - PROJETOS E PROGRAMAS'!AC812),"0,00")</f>
        <v/>
      </c>
      <c r="J809" t="str">
        <f>TEXT(IF('B - PROJETOS E PROGRAMAS'!A812="","",'B - PROJETOS E PROGRAMAS'!AD812),"0,00")</f>
        <v/>
      </c>
      <c r="K809" t="str">
        <f>TEXT(IF('B - PROJETOS E PROGRAMAS'!A812="","",'B - PROJETOS E PROGRAMAS'!AE812),"0,00")</f>
        <v/>
      </c>
    </row>
    <row r="810" spans="1:11">
      <c r="A810" t="str">
        <f>IF(D810="","",IF('A - IDENTIFICAÇÃO'!$C$7="","",'A - IDENTIFICAÇÃO'!$C$7))</f>
        <v/>
      </c>
      <c r="B810" t="str">
        <f>IF(D810="","",IF('A - IDENTIFICAÇÃO'!$P$15="","",'A - IDENTIFICAÇÃO'!$P$15))</f>
        <v/>
      </c>
      <c r="C810" t="str">
        <f>IF(D810="","",TEXT(IF('A - IDENTIFICAÇÃO'!$C$2="","",'A - IDENTIFICAÇÃO'!$C$2),"0000"))</f>
        <v/>
      </c>
      <c r="D810" t="str">
        <f>IF('B - PROJETOS E PROGRAMAS'!A813="","",'B - PROJETOS E PROGRAMAS'!A813)</f>
        <v/>
      </c>
      <c r="E810" t="str">
        <f>TEXT(IF('B - PROJETOS E PROGRAMAS'!B813="","",'B - PROJETOS E PROGRAMAS'!B813),"DD/MM/AAAA")</f>
        <v/>
      </c>
      <c r="F810" t="str">
        <f>TEXT(IF('B - PROJETOS E PROGRAMAS'!C813="","",'B - PROJETOS E PROGRAMAS'!C813),"DD/MM/AAAA")</f>
        <v/>
      </c>
      <c r="G810" t="str">
        <f>IF(OR('B - PROJETOS E PROGRAMAS'!D813="SIM",'B - PROJETOS E PROGRAMAS'!D813="S"),"S",IF(OR('B - PROJETOS E PROGRAMAS'!D813="NÃO",'B - PROJETOS E PROGRAMAS'!D813="N"),"N",""))</f>
        <v/>
      </c>
      <c r="H810" t="str">
        <f>TEXT(IF('B - PROJETOS E PROGRAMAS'!A813="","",'B - PROJETOS E PROGRAMAS'!AB813),"0,00")</f>
        <v/>
      </c>
      <c r="I810" t="str">
        <f>TEXT(IF('B - PROJETOS E PROGRAMAS'!A813="","",'B - PROJETOS E PROGRAMAS'!AC813),"0,00")</f>
        <v/>
      </c>
      <c r="J810" t="str">
        <f>TEXT(IF('B - PROJETOS E PROGRAMAS'!A813="","",'B - PROJETOS E PROGRAMAS'!AD813),"0,00")</f>
        <v/>
      </c>
      <c r="K810" t="str">
        <f>TEXT(IF('B - PROJETOS E PROGRAMAS'!A813="","",'B - PROJETOS E PROGRAMAS'!AE813),"0,00")</f>
        <v/>
      </c>
    </row>
    <row r="811" spans="1:11">
      <c r="A811" t="str">
        <f>IF(D811="","",IF('A - IDENTIFICAÇÃO'!$C$7="","",'A - IDENTIFICAÇÃO'!$C$7))</f>
        <v/>
      </c>
      <c r="B811" t="str">
        <f>IF(D811="","",IF('A - IDENTIFICAÇÃO'!$P$15="","",'A - IDENTIFICAÇÃO'!$P$15))</f>
        <v/>
      </c>
      <c r="C811" t="str">
        <f>IF(D811="","",TEXT(IF('A - IDENTIFICAÇÃO'!$C$2="","",'A - IDENTIFICAÇÃO'!$C$2),"0000"))</f>
        <v/>
      </c>
      <c r="D811" t="str">
        <f>IF('B - PROJETOS E PROGRAMAS'!A814="","",'B - PROJETOS E PROGRAMAS'!A814)</f>
        <v/>
      </c>
      <c r="E811" t="str">
        <f>TEXT(IF('B - PROJETOS E PROGRAMAS'!B814="","",'B - PROJETOS E PROGRAMAS'!B814),"DD/MM/AAAA")</f>
        <v/>
      </c>
      <c r="F811" t="str">
        <f>TEXT(IF('B - PROJETOS E PROGRAMAS'!C814="","",'B - PROJETOS E PROGRAMAS'!C814),"DD/MM/AAAA")</f>
        <v/>
      </c>
      <c r="G811" t="str">
        <f>IF(OR('B - PROJETOS E PROGRAMAS'!D814="SIM",'B - PROJETOS E PROGRAMAS'!D814="S"),"S",IF(OR('B - PROJETOS E PROGRAMAS'!D814="NÃO",'B - PROJETOS E PROGRAMAS'!D814="N"),"N",""))</f>
        <v/>
      </c>
      <c r="H811" t="str">
        <f>TEXT(IF('B - PROJETOS E PROGRAMAS'!A814="","",'B - PROJETOS E PROGRAMAS'!AB814),"0,00")</f>
        <v/>
      </c>
      <c r="I811" t="str">
        <f>TEXT(IF('B - PROJETOS E PROGRAMAS'!A814="","",'B - PROJETOS E PROGRAMAS'!AC814),"0,00")</f>
        <v/>
      </c>
      <c r="J811" t="str">
        <f>TEXT(IF('B - PROJETOS E PROGRAMAS'!A814="","",'B - PROJETOS E PROGRAMAS'!AD814),"0,00")</f>
        <v/>
      </c>
      <c r="K811" t="str">
        <f>TEXT(IF('B - PROJETOS E PROGRAMAS'!A814="","",'B - PROJETOS E PROGRAMAS'!AE814),"0,00")</f>
        <v/>
      </c>
    </row>
    <row r="812" spans="1:11">
      <c r="A812" t="str">
        <f>IF(D812="","",IF('A - IDENTIFICAÇÃO'!$C$7="","",'A - IDENTIFICAÇÃO'!$C$7))</f>
        <v/>
      </c>
      <c r="B812" t="str">
        <f>IF(D812="","",IF('A - IDENTIFICAÇÃO'!$P$15="","",'A - IDENTIFICAÇÃO'!$P$15))</f>
        <v/>
      </c>
      <c r="C812" t="str">
        <f>IF(D812="","",TEXT(IF('A - IDENTIFICAÇÃO'!$C$2="","",'A - IDENTIFICAÇÃO'!$C$2),"0000"))</f>
        <v/>
      </c>
      <c r="D812" t="str">
        <f>IF('B - PROJETOS E PROGRAMAS'!A815="","",'B - PROJETOS E PROGRAMAS'!A815)</f>
        <v/>
      </c>
      <c r="E812" t="str">
        <f>TEXT(IF('B - PROJETOS E PROGRAMAS'!B815="","",'B - PROJETOS E PROGRAMAS'!B815),"DD/MM/AAAA")</f>
        <v/>
      </c>
      <c r="F812" t="str">
        <f>TEXT(IF('B - PROJETOS E PROGRAMAS'!C815="","",'B - PROJETOS E PROGRAMAS'!C815),"DD/MM/AAAA")</f>
        <v/>
      </c>
      <c r="G812" t="str">
        <f>IF(OR('B - PROJETOS E PROGRAMAS'!D815="SIM",'B - PROJETOS E PROGRAMAS'!D815="S"),"S",IF(OR('B - PROJETOS E PROGRAMAS'!D815="NÃO",'B - PROJETOS E PROGRAMAS'!D815="N"),"N",""))</f>
        <v/>
      </c>
      <c r="H812" t="str">
        <f>TEXT(IF('B - PROJETOS E PROGRAMAS'!A815="","",'B - PROJETOS E PROGRAMAS'!AB815),"0,00")</f>
        <v/>
      </c>
      <c r="I812" t="str">
        <f>TEXT(IF('B - PROJETOS E PROGRAMAS'!A815="","",'B - PROJETOS E PROGRAMAS'!AC815),"0,00")</f>
        <v/>
      </c>
      <c r="J812" t="str">
        <f>TEXT(IF('B - PROJETOS E PROGRAMAS'!A815="","",'B - PROJETOS E PROGRAMAS'!AD815),"0,00")</f>
        <v/>
      </c>
      <c r="K812" t="str">
        <f>TEXT(IF('B - PROJETOS E PROGRAMAS'!A815="","",'B - PROJETOS E PROGRAMAS'!AE815),"0,00")</f>
        <v/>
      </c>
    </row>
    <row r="813" spans="1:11">
      <c r="A813" t="str">
        <f>IF(D813="","",IF('A - IDENTIFICAÇÃO'!$C$7="","",'A - IDENTIFICAÇÃO'!$C$7))</f>
        <v/>
      </c>
      <c r="B813" t="str">
        <f>IF(D813="","",IF('A - IDENTIFICAÇÃO'!$P$15="","",'A - IDENTIFICAÇÃO'!$P$15))</f>
        <v/>
      </c>
      <c r="C813" t="str">
        <f>IF(D813="","",TEXT(IF('A - IDENTIFICAÇÃO'!$C$2="","",'A - IDENTIFICAÇÃO'!$C$2),"0000"))</f>
        <v/>
      </c>
      <c r="D813" t="str">
        <f>IF('B - PROJETOS E PROGRAMAS'!A816="","",'B - PROJETOS E PROGRAMAS'!A816)</f>
        <v/>
      </c>
      <c r="E813" t="str">
        <f>TEXT(IF('B - PROJETOS E PROGRAMAS'!B816="","",'B - PROJETOS E PROGRAMAS'!B816),"DD/MM/AAAA")</f>
        <v/>
      </c>
      <c r="F813" t="str">
        <f>TEXT(IF('B - PROJETOS E PROGRAMAS'!C816="","",'B - PROJETOS E PROGRAMAS'!C816),"DD/MM/AAAA")</f>
        <v/>
      </c>
      <c r="G813" t="str">
        <f>IF(OR('B - PROJETOS E PROGRAMAS'!D816="SIM",'B - PROJETOS E PROGRAMAS'!D816="S"),"S",IF(OR('B - PROJETOS E PROGRAMAS'!D816="NÃO",'B - PROJETOS E PROGRAMAS'!D816="N"),"N",""))</f>
        <v/>
      </c>
      <c r="H813" t="str">
        <f>TEXT(IF('B - PROJETOS E PROGRAMAS'!A816="","",'B - PROJETOS E PROGRAMAS'!AB816),"0,00")</f>
        <v/>
      </c>
      <c r="I813" t="str">
        <f>TEXT(IF('B - PROJETOS E PROGRAMAS'!A816="","",'B - PROJETOS E PROGRAMAS'!AC816),"0,00")</f>
        <v/>
      </c>
      <c r="J813" t="str">
        <f>TEXT(IF('B - PROJETOS E PROGRAMAS'!A816="","",'B - PROJETOS E PROGRAMAS'!AD816),"0,00")</f>
        <v/>
      </c>
      <c r="K813" t="str">
        <f>TEXT(IF('B - PROJETOS E PROGRAMAS'!A816="","",'B - PROJETOS E PROGRAMAS'!AE816),"0,00")</f>
        <v/>
      </c>
    </row>
    <row r="814" spans="1:11">
      <c r="A814" t="str">
        <f>IF(D814="","",IF('A - IDENTIFICAÇÃO'!$C$7="","",'A - IDENTIFICAÇÃO'!$C$7))</f>
        <v/>
      </c>
      <c r="B814" t="str">
        <f>IF(D814="","",IF('A - IDENTIFICAÇÃO'!$P$15="","",'A - IDENTIFICAÇÃO'!$P$15))</f>
        <v/>
      </c>
      <c r="C814" t="str">
        <f>IF(D814="","",TEXT(IF('A - IDENTIFICAÇÃO'!$C$2="","",'A - IDENTIFICAÇÃO'!$C$2),"0000"))</f>
        <v/>
      </c>
      <c r="D814" t="str">
        <f>IF('B - PROJETOS E PROGRAMAS'!A817="","",'B - PROJETOS E PROGRAMAS'!A817)</f>
        <v/>
      </c>
      <c r="E814" t="str">
        <f>TEXT(IF('B - PROJETOS E PROGRAMAS'!B817="","",'B - PROJETOS E PROGRAMAS'!B817),"DD/MM/AAAA")</f>
        <v/>
      </c>
      <c r="F814" t="str">
        <f>TEXT(IF('B - PROJETOS E PROGRAMAS'!C817="","",'B - PROJETOS E PROGRAMAS'!C817),"DD/MM/AAAA")</f>
        <v/>
      </c>
      <c r="G814" t="str">
        <f>IF(OR('B - PROJETOS E PROGRAMAS'!D817="SIM",'B - PROJETOS E PROGRAMAS'!D817="S"),"S",IF(OR('B - PROJETOS E PROGRAMAS'!D817="NÃO",'B - PROJETOS E PROGRAMAS'!D817="N"),"N",""))</f>
        <v/>
      </c>
      <c r="H814" t="str">
        <f>TEXT(IF('B - PROJETOS E PROGRAMAS'!A817="","",'B - PROJETOS E PROGRAMAS'!AB817),"0,00")</f>
        <v/>
      </c>
      <c r="I814" t="str">
        <f>TEXT(IF('B - PROJETOS E PROGRAMAS'!A817="","",'B - PROJETOS E PROGRAMAS'!AC817),"0,00")</f>
        <v/>
      </c>
      <c r="J814" t="str">
        <f>TEXT(IF('B - PROJETOS E PROGRAMAS'!A817="","",'B - PROJETOS E PROGRAMAS'!AD817),"0,00")</f>
        <v/>
      </c>
      <c r="K814" t="str">
        <f>TEXT(IF('B - PROJETOS E PROGRAMAS'!A817="","",'B - PROJETOS E PROGRAMAS'!AE817),"0,00")</f>
        <v/>
      </c>
    </row>
    <row r="815" spans="1:11">
      <c r="A815" t="str">
        <f>IF(D815="","",IF('A - IDENTIFICAÇÃO'!$C$7="","",'A - IDENTIFICAÇÃO'!$C$7))</f>
        <v/>
      </c>
      <c r="B815" t="str">
        <f>IF(D815="","",IF('A - IDENTIFICAÇÃO'!$P$15="","",'A - IDENTIFICAÇÃO'!$P$15))</f>
        <v/>
      </c>
      <c r="C815" t="str">
        <f>IF(D815="","",TEXT(IF('A - IDENTIFICAÇÃO'!$C$2="","",'A - IDENTIFICAÇÃO'!$C$2),"0000"))</f>
        <v/>
      </c>
      <c r="D815" t="str">
        <f>IF('B - PROJETOS E PROGRAMAS'!A818="","",'B - PROJETOS E PROGRAMAS'!A818)</f>
        <v/>
      </c>
      <c r="E815" t="str">
        <f>TEXT(IF('B - PROJETOS E PROGRAMAS'!B818="","",'B - PROJETOS E PROGRAMAS'!B818),"DD/MM/AAAA")</f>
        <v/>
      </c>
      <c r="F815" t="str">
        <f>TEXT(IF('B - PROJETOS E PROGRAMAS'!C818="","",'B - PROJETOS E PROGRAMAS'!C818),"DD/MM/AAAA")</f>
        <v/>
      </c>
      <c r="G815" t="str">
        <f>IF(OR('B - PROJETOS E PROGRAMAS'!D818="SIM",'B - PROJETOS E PROGRAMAS'!D818="S"),"S",IF(OR('B - PROJETOS E PROGRAMAS'!D818="NÃO",'B - PROJETOS E PROGRAMAS'!D818="N"),"N",""))</f>
        <v/>
      </c>
      <c r="H815" t="str">
        <f>TEXT(IF('B - PROJETOS E PROGRAMAS'!A818="","",'B - PROJETOS E PROGRAMAS'!AB818),"0,00")</f>
        <v/>
      </c>
      <c r="I815" t="str">
        <f>TEXT(IF('B - PROJETOS E PROGRAMAS'!A818="","",'B - PROJETOS E PROGRAMAS'!AC818),"0,00")</f>
        <v/>
      </c>
      <c r="J815" t="str">
        <f>TEXT(IF('B - PROJETOS E PROGRAMAS'!A818="","",'B - PROJETOS E PROGRAMAS'!AD818),"0,00")</f>
        <v/>
      </c>
      <c r="K815" t="str">
        <f>TEXT(IF('B - PROJETOS E PROGRAMAS'!A818="","",'B - PROJETOS E PROGRAMAS'!AE818),"0,00")</f>
        <v/>
      </c>
    </row>
    <row r="816" spans="1:11">
      <c r="A816" t="str">
        <f>IF(D816="","",IF('A - IDENTIFICAÇÃO'!$C$7="","",'A - IDENTIFICAÇÃO'!$C$7))</f>
        <v/>
      </c>
      <c r="B816" t="str">
        <f>IF(D816="","",IF('A - IDENTIFICAÇÃO'!$P$15="","",'A - IDENTIFICAÇÃO'!$P$15))</f>
        <v/>
      </c>
      <c r="C816" t="str">
        <f>IF(D816="","",TEXT(IF('A - IDENTIFICAÇÃO'!$C$2="","",'A - IDENTIFICAÇÃO'!$C$2),"0000"))</f>
        <v/>
      </c>
      <c r="D816" t="str">
        <f>IF('B - PROJETOS E PROGRAMAS'!A819="","",'B - PROJETOS E PROGRAMAS'!A819)</f>
        <v/>
      </c>
      <c r="E816" t="str">
        <f>TEXT(IF('B - PROJETOS E PROGRAMAS'!B819="","",'B - PROJETOS E PROGRAMAS'!B819),"DD/MM/AAAA")</f>
        <v/>
      </c>
      <c r="F816" t="str">
        <f>TEXT(IF('B - PROJETOS E PROGRAMAS'!C819="","",'B - PROJETOS E PROGRAMAS'!C819),"DD/MM/AAAA")</f>
        <v/>
      </c>
      <c r="G816" t="str">
        <f>IF(OR('B - PROJETOS E PROGRAMAS'!D819="SIM",'B - PROJETOS E PROGRAMAS'!D819="S"),"S",IF(OR('B - PROJETOS E PROGRAMAS'!D819="NÃO",'B - PROJETOS E PROGRAMAS'!D819="N"),"N",""))</f>
        <v/>
      </c>
      <c r="H816" t="str">
        <f>TEXT(IF('B - PROJETOS E PROGRAMAS'!A819="","",'B - PROJETOS E PROGRAMAS'!AB819),"0,00")</f>
        <v/>
      </c>
      <c r="I816" t="str">
        <f>TEXT(IF('B - PROJETOS E PROGRAMAS'!A819="","",'B - PROJETOS E PROGRAMAS'!AC819),"0,00")</f>
        <v/>
      </c>
      <c r="J816" t="str">
        <f>TEXT(IF('B - PROJETOS E PROGRAMAS'!A819="","",'B - PROJETOS E PROGRAMAS'!AD819),"0,00")</f>
        <v/>
      </c>
      <c r="K816" t="str">
        <f>TEXT(IF('B - PROJETOS E PROGRAMAS'!A819="","",'B - PROJETOS E PROGRAMAS'!AE819),"0,00")</f>
        <v/>
      </c>
    </row>
    <row r="817" spans="1:11">
      <c r="A817" t="str">
        <f>IF(D817="","",IF('A - IDENTIFICAÇÃO'!$C$7="","",'A - IDENTIFICAÇÃO'!$C$7))</f>
        <v/>
      </c>
      <c r="B817" t="str">
        <f>IF(D817="","",IF('A - IDENTIFICAÇÃO'!$P$15="","",'A - IDENTIFICAÇÃO'!$P$15))</f>
        <v/>
      </c>
      <c r="C817" t="str">
        <f>IF(D817="","",TEXT(IF('A - IDENTIFICAÇÃO'!$C$2="","",'A - IDENTIFICAÇÃO'!$C$2),"0000"))</f>
        <v/>
      </c>
      <c r="D817" t="str">
        <f>IF('B - PROJETOS E PROGRAMAS'!A820="","",'B - PROJETOS E PROGRAMAS'!A820)</f>
        <v/>
      </c>
      <c r="E817" t="str">
        <f>TEXT(IF('B - PROJETOS E PROGRAMAS'!B820="","",'B - PROJETOS E PROGRAMAS'!B820),"DD/MM/AAAA")</f>
        <v/>
      </c>
      <c r="F817" t="str">
        <f>TEXT(IF('B - PROJETOS E PROGRAMAS'!C820="","",'B - PROJETOS E PROGRAMAS'!C820),"DD/MM/AAAA")</f>
        <v/>
      </c>
      <c r="G817" t="str">
        <f>IF(OR('B - PROJETOS E PROGRAMAS'!D820="SIM",'B - PROJETOS E PROGRAMAS'!D820="S"),"S",IF(OR('B - PROJETOS E PROGRAMAS'!D820="NÃO",'B - PROJETOS E PROGRAMAS'!D820="N"),"N",""))</f>
        <v/>
      </c>
      <c r="H817" t="str">
        <f>TEXT(IF('B - PROJETOS E PROGRAMAS'!A820="","",'B - PROJETOS E PROGRAMAS'!AB820),"0,00")</f>
        <v/>
      </c>
      <c r="I817" t="str">
        <f>TEXT(IF('B - PROJETOS E PROGRAMAS'!A820="","",'B - PROJETOS E PROGRAMAS'!AC820),"0,00")</f>
        <v/>
      </c>
      <c r="J817" t="str">
        <f>TEXT(IF('B - PROJETOS E PROGRAMAS'!A820="","",'B - PROJETOS E PROGRAMAS'!AD820),"0,00")</f>
        <v/>
      </c>
      <c r="K817" t="str">
        <f>TEXT(IF('B - PROJETOS E PROGRAMAS'!A820="","",'B - PROJETOS E PROGRAMAS'!AE820),"0,00")</f>
        <v/>
      </c>
    </row>
    <row r="818" spans="1:11">
      <c r="A818" t="str">
        <f>IF(D818="","",IF('A - IDENTIFICAÇÃO'!$C$7="","",'A - IDENTIFICAÇÃO'!$C$7))</f>
        <v/>
      </c>
      <c r="B818" t="str">
        <f>IF(D818="","",IF('A - IDENTIFICAÇÃO'!$P$15="","",'A - IDENTIFICAÇÃO'!$P$15))</f>
        <v/>
      </c>
      <c r="C818" t="str">
        <f>IF(D818="","",TEXT(IF('A - IDENTIFICAÇÃO'!$C$2="","",'A - IDENTIFICAÇÃO'!$C$2),"0000"))</f>
        <v/>
      </c>
      <c r="D818" t="str">
        <f>IF('B - PROJETOS E PROGRAMAS'!A821="","",'B - PROJETOS E PROGRAMAS'!A821)</f>
        <v/>
      </c>
      <c r="E818" t="str">
        <f>TEXT(IF('B - PROJETOS E PROGRAMAS'!B821="","",'B - PROJETOS E PROGRAMAS'!B821),"DD/MM/AAAA")</f>
        <v/>
      </c>
      <c r="F818" t="str">
        <f>TEXT(IF('B - PROJETOS E PROGRAMAS'!C821="","",'B - PROJETOS E PROGRAMAS'!C821),"DD/MM/AAAA")</f>
        <v/>
      </c>
      <c r="G818" t="str">
        <f>IF(OR('B - PROJETOS E PROGRAMAS'!D821="SIM",'B - PROJETOS E PROGRAMAS'!D821="S"),"S",IF(OR('B - PROJETOS E PROGRAMAS'!D821="NÃO",'B - PROJETOS E PROGRAMAS'!D821="N"),"N",""))</f>
        <v/>
      </c>
      <c r="H818" t="str">
        <f>TEXT(IF('B - PROJETOS E PROGRAMAS'!A821="","",'B - PROJETOS E PROGRAMAS'!AB821),"0,00")</f>
        <v/>
      </c>
      <c r="I818" t="str">
        <f>TEXT(IF('B - PROJETOS E PROGRAMAS'!A821="","",'B - PROJETOS E PROGRAMAS'!AC821),"0,00")</f>
        <v/>
      </c>
      <c r="J818" t="str">
        <f>TEXT(IF('B - PROJETOS E PROGRAMAS'!A821="","",'B - PROJETOS E PROGRAMAS'!AD821),"0,00")</f>
        <v/>
      </c>
      <c r="K818" t="str">
        <f>TEXT(IF('B - PROJETOS E PROGRAMAS'!A821="","",'B - PROJETOS E PROGRAMAS'!AE821),"0,00")</f>
        <v/>
      </c>
    </row>
    <row r="819" spans="1:11">
      <c r="A819" t="str">
        <f>IF(D819="","",IF('A - IDENTIFICAÇÃO'!$C$7="","",'A - IDENTIFICAÇÃO'!$C$7))</f>
        <v/>
      </c>
      <c r="B819" t="str">
        <f>IF(D819="","",IF('A - IDENTIFICAÇÃO'!$P$15="","",'A - IDENTIFICAÇÃO'!$P$15))</f>
        <v/>
      </c>
      <c r="C819" t="str">
        <f>IF(D819="","",TEXT(IF('A - IDENTIFICAÇÃO'!$C$2="","",'A - IDENTIFICAÇÃO'!$C$2),"0000"))</f>
        <v/>
      </c>
      <c r="D819" t="str">
        <f>IF('B - PROJETOS E PROGRAMAS'!A822="","",'B - PROJETOS E PROGRAMAS'!A822)</f>
        <v/>
      </c>
      <c r="E819" t="str">
        <f>TEXT(IF('B - PROJETOS E PROGRAMAS'!B822="","",'B - PROJETOS E PROGRAMAS'!B822),"DD/MM/AAAA")</f>
        <v/>
      </c>
      <c r="F819" t="str">
        <f>TEXT(IF('B - PROJETOS E PROGRAMAS'!C822="","",'B - PROJETOS E PROGRAMAS'!C822),"DD/MM/AAAA")</f>
        <v/>
      </c>
      <c r="G819" t="str">
        <f>IF(OR('B - PROJETOS E PROGRAMAS'!D822="SIM",'B - PROJETOS E PROGRAMAS'!D822="S"),"S",IF(OR('B - PROJETOS E PROGRAMAS'!D822="NÃO",'B - PROJETOS E PROGRAMAS'!D822="N"),"N",""))</f>
        <v/>
      </c>
      <c r="H819" t="str">
        <f>TEXT(IF('B - PROJETOS E PROGRAMAS'!A822="","",'B - PROJETOS E PROGRAMAS'!AB822),"0,00")</f>
        <v/>
      </c>
      <c r="I819" t="str">
        <f>TEXT(IF('B - PROJETOS E PROGRAMAS'!A822="","",'B - PROJETOS E PROGRAMAS'!AC822),"0,00")</f>
        <v/>
      </c>
      <c r="J819" t="str">
        <f>TEXT(IF('B - PROJETOS E PROGRAMAS'!A822="","",'B - PROJETOS E PROGRAMAS'!AD822),"0,00")</f>
        <v/>
      </c>
      <c r="K819" t="str">
        <f>TEXT(IF('B - PROJETOS E PROGRAMAS'!A822="","",'B - PROJETOS E PROGRAMAS'!AE822),"0,00")</f>
        <v/>
      </c>
    </row>
    <row r="820" spans="1:11">
      <c r="A820" t="str">
        <f>IF(D820="","",IF('A - IDENTIFICAÇÃO'!$C$7="","",'A - IDENTIFICAÇÃO'!$C$7))</f>
        <v/>
      </c>
      <c r="B820" t="str">
        <f>IF(D820="","",IF('A - IDENTIFICAÇÃO'!$P$15="","",'A - IDENTIFICAÇÃO'!$P$15))</f>
        <v/>
      </c>
      <c r="C820" t="str">
        <f>IF(D820="","",TEXT(IF('A - IDENTIFICAÇÃO'!$C$2="","",'A - IDENTIFICAÇÃO'!$C$2),"0000"))</f>
        <v/>
      </c>
      <c r="D820" t="str">
        <f>IF('B - PROJETOS E PROGRAMAS'!A823="","",'B - PROJETOS E PROGRAMAS'!A823)</f>
        <v/>
      </c>
      <c r="E820" t="str">
        <f>TEXT(IF('B - PROJETOS E PROGRAMAS'!B823="","",'B - PROJETOS E PROGRAMAS'!B823),"DD/MM/AAAA")</f>
        <v/>
      </c>
      <c r="F820" t="str">
        <f>TEXT(IF('B - PROJETOS E PROGRAMAS'!C823="","",'B - PROJETOS E PROGRAMAS'!C823),"DD/MM/AAAA")</f>
        <v/>
      </c>
      <c r="G820" t="str">
        <f>IF(OR('B - PROJETOS E PROGRAMAS'!D823="SIM",'B - PROJETOS E PROGRAMAS'!D823="S"),"S",IF(OR('B - PROJETOS E PROGRAMAS'!D823="NÃO",'B - PROJETOS E PROGRAMAS'!D823="N"),"N",""))</f>
        <v/>
      </c>
      <c r="H820" t="str">
        <f>TEXT(IF('B - PROJETOS E PROGRAMAS'!A823="","",'B - PROJETOS E PROGRAMAS'!AB823),"0,00")</f>
        <v/>
      </c>
      <c r="I820" t="str">
        <f>TEXT(IF('B - PROJETOS E PROGRAMAS'!A823="","",'B - PROJETOS E PROGRAMAS'!AC823),"0,00")</f>
        <v/>
      </c>
      <c r="J820" t="str">
        <f>TEXT(IF('B - PROJETOS E PROGRAMAS'!A823="","",'B - PROJETOS E PROGRAMAS'!AD823),"0,00")</f>
        <v/>
      </c>
      <c r="K820" t="str">
        <f>TEXT(IF('B - PROJETOS E PROGRAMAS'!A823="","",'B - PROJETOS E PROGRAMAS'!AE823),"0,00")</f>
        <v/>
      </c>
    </row>
    <row r="821" spans="1:11">
      <c r="A821" t="str">
        <f>IF(D821="","",IF('A - IDENTIFICAÇÃO'!$C$7="","",'A - IDENTIFICAÇÃO'!$C$7))</f>
        <v/>
      </c>
      <c r="B821" t="str">
        <f>IF(D821="","",IF('A - IDENTIFICAÇÃO'!$P$15="","",'A - IDENTIFICAÇÃO'!$P$15))</f>
        <v/>
      </c>
      <c r="C821" t="str">
        <f>IF(D821="","",TEXT(IF('A - IDENTIFICAÇÃO'!$C$2="","",'A - IDENTIFICAÇÃO'!$C$2),"0000"))</f>
        <v/>
      </c>
      <c r="D821" t="str">
        <f>IF('B - PROJETOS E PROGRAMAS'!A824="","",'B - PROJETOS E PROGRAMAS'!A824)</f>
        <v/>
      </c>
      <c r="E821" t="str">
        <f>TEXT(IF('B - PROJETOS E PROGRAMAS'!B824="","",'B - PROJETOS E PROGRAMAS'!B824),"DD/MM/AAAA")</f>
        <v/>
      </c>
      <c r="F821" t="str">
        <f>TEXT(IF('B - PROJETOS E PROGRAMAS'!C824="","",'B - PROJETOS E PROGRAMAS'!C824),"DD/MM/AAAA")</f>
        <v/>
      </c>
      <c r="G821" t="str">
        <f>IF(OR('B - PROJETOS E PROGRAMAS'!D824="SIM",'B - PROJETOS E PROGRAMAS'!D824="S"),"S",IF(OR('B - PROJETOS E PROGRAMAS'!D824="NÃO",'B - PROJETOS E PROGRAMAS'!D824="N"),"N",""))</f>
        <v/>
      </c>
      <c r="H821" t="str">
        <f>TEXT(IF('B - PROJETOS E PROGRAMAS'!A824="","",'B - PROJETOS E PROGRAMAS'!AB824),"0,00")</f>
        <v/>
      </c>
      <c r="I821" t="str">
        <f>TEXT(IF('B - PROJETOS E PROGRAMAS'!A824="","",'B - PROJETOS E PROGRAMAS'!AC824),"0,00")</f>
        <v/>
      </c>
      <c r="J821" t="str">
        <f>TEXT(IF('B - PROJETOS E PROGRAMAS'!A824="","",'B - PROJETOS E PROGRAMAS'!AD824),"0,00")</f>
        <v/>
      </c>
      <c r="K821" t="str">
        <f>TEXT(IF('B - PROJETOS E PROGRAMAS'!A824="","",'B - PROJETOS E PROGRAMAS'!AE824),"0,00")</f>
        <v/>
      </c>
    </row>
    <row r="822" spans="1:11">
      <c r="A822" t="str">
        <f>IF(D822="","",IF('A - IDENTIFICAÇÃO'!$C$7="","",'A - IDENTIFICAÇÃO'!$C$7))</f>
        <v/>
      </c>
      <c r="B822" t="str">
        <f>IF(D822="","",IF('A - IDENTIFICAÇÃO'!$P$15="","",'A - IDENTIFICAÇÃO'!$P$15))</f>
        <v/>
      </c>
      <c r="C822" t="str">
        <f>IF(D822="","",TEXT(IF('A - IDENTIFICAÇÃO'!$C$2="","",'A - IDENTIFICAÇÃO'!$C$2),"0000"))</f>
        <v/>
      </c>
      <c r="D822" t="str">
        <f>IF('B - PROJETOS E PROGRAMAS'!A825="","",'B - PROJETOS E PROGRAMAS'!A825)</f>
        <v/>
      </c>
      <c r="E822" t="str">
        <f>TEXT(IF('B - PROJETOS E PROGRAMAS'!B825="","",'B - PROJETOS E PROGRAMAS'!B825),"DD/MM/AAAA")</f>
        <v/>
      </c>
      <c r="F822" t="str">
        <f>TEXT(IF('B - PROJETOS E PROGRAMAS'!C825="","",'B - PROJETOS E PROGRAMAS'!C825),"DD/MM/AAAA")</f>
        <v/>
      </c>
      <c r="G822" t="str">
        <f>IF(OR('B - PROJETOS E PROGRAMAS'!D825="SIM",'B - PROJETOS E PROGRAMAS'!D825="S"),"S",IF(OR('B - PROJETOS E PROGRAMAS'!D825="NÃO",'B - PROJETOS E PROGRAMAS'!D825="N"),"N",""))</f>
        <v/>
      </c>
      <c r="H822" t="str">
        <f>TEXT(IF('B - PROJETOS E PROGRAMAS'!A825="","",'B - PROJETOS E PROGRAMAS'!AB825),"0,00")</f>
        <v/>
      </c>
      <c r="I822" t="str">
        <f>TEXT(IF('B - PROJETOS E PROGRAMAS'!A825="","",'B - PROJETOS E PROGRAMAS'!AC825),"0,00")</f>
        <v/>
      </c>
      <c r="J822" t="str">
        <f>TEXT(IF('B - PROJETOS E PROGRAMAS'!A825="","",'B - PROJETOS E PROGRAMAS'!AD825),"0,00")</f>
        <v/>
      </c>
      <c r="K822" t="str">
        <f>TEXT(IF('B - PROJETOS E PROGRAMAS'!A825="","",'B - PROJETOS E PROGRAMAS'!AE825),"0,00")</f>
        <v/>
      </c>
    </row>
    <row r="823" spans="1:11">
      <c r="A823" t="str">
        <f>IF(D823="","",IF('A - IDENTIFICAÇÃO'!$C$7="","",'A - IDENTIFICAÇÃO'!$C$7))</f>
        <v/>
      </c>
      <c r="B823" t="str">
        <f>IF(D823="","",IF('A - IDENTIFICAÇÃO'!$P$15="","",'A - IDENTIFICAÇÃO'!$P$15))</f>
        <v/>
      </c>
      <c r="C823" t="str">
        <f>IF(D823="","",TEXT(IF('A - IDENTIFICAÇÃO'!$C$2="","",'A - IDENTIFICAÇÃO'!$C$2),"0000"))</f>
        <v/>
      </c>
      <c r="D823" t="str">
        <f>IF('B - PROJETOS E PROGRAMAS'!A826="","",'B - PROJETOS E PROGRAMAS'!A826)</f>
        <v/>
      </c>
      <c r="E823" t="str">
        <f>TEXT(IF('B - PROJETOS E PROGRAMAS'!B826="","",'B - PROJETOS E PROGRAMAS'!B826),"DD/MM/AAAA")</f>
        <v/>
      </c>
      <c r="F823" t="str">
        <f>TEXT(IF('B - PROJETOS E PROGRAMAS'!C826="","",'B - PROJETOS E PROGRAMAS'!C826),"DD/MM/AAAA")</f>
        <v/>
      </c>
      <c r="G823" t="str">
        <f>IF(OR('B - PROJETOS E PROGRAMAS'!D826="SIM",'B - PROJETOS E PROGRAMAS'!D826="S"),"S",IF(OR('B - PROJETOS E PROGRAMAS'!D826="NÃO",'B - PROJETOS E PROGRAMAS'!D826="N"),"N",""))</f>
        <v/>
      </c>
      <c r="H823" t="str">
        <f>TEXT(IF('B - PROJETOS E PROGRAMAS'!A826="","",'B - PROJETOS E PROGRAMAS'!AB826),"0,00")</f>
        <v/>
      </c>
      <c r="I823" t="str">
        <f>TEXT(IF('B - PROJETOS E PROGRAMAS'!A826="","",'B - PROJETOS E PROGRAMAS'!AC826),"0,00")</f>
        <v/>
      </c>
      <c r="J823" t="str">
        <f>TEXT(IF('B - PROJETOS E PROGRAMAS'!A826="","",'B - PROJETOS E PROGRAMAS'!AD826),"0,00")</f>
        <v/>
      </c>
      <c r="K823" t="str">
        <f>TEXT(IF('B - PROJETOS E PROGRAMAS'!A826="","",'B - PROJETOS E PROGRAMAS'!AE826),"0,00")</f>
        <v/>
      </c>
    </row>
    <row r="824" spans="1:11">
      <c r="A824" t="str">
        <f>IF(D824="","",IF('A - IDENTIFICAÇÃO'!$C$7="","",'A - IDENTIFICAÇÃO'!$C$7))</f>
        <v/>
      </c>
      <c r="B824" t="str">
        <f>IF(D824="","",IF('A - IDENTIFICAÇÃO'!$P$15="","",'A - IDENTIFICAÇÃO'!$P$15))</f>
        <v/>
      </c>
      <c r="C824" t="str">
        <f>IF(D824="","",TEXT(IF('A - IDENTIFICAÇÃO'!$C$2="","",'A - IDENTIFICAÇÃO'!$C$2),"0000"))</f>
        <v/>
      </c>
      <c r="D824" t="str">
        <f>IF('B - PROJETOS E PROGRAMAS'!A827="","",'B - PROJETOS E PROGRAMAS'!A827)</f>
        <v/>
      </c>
      <c r="E824" t="str">
        <f>TEXT(IF('B - PROJETOS E PROGRAMAS'!B827="","",'B - PROJETOS E PROGRAMAS'!B827),"DD/MM/AAAA")</f>
        <v/>
      </c>
      <c r="F824" t="str">
        <f>TEXT(IF('B - PROJETOS E PROGRAMAS'!C827="","",'B - PROJETOS E PROGRAMAS'!C827),"DD/MM/AAAA")</f>
        <v/>
      </c>
      <c r="G824" t="str">
        <f>IF(OR('B - PROJETOS E PROGRAMAS'!D827="SIM",'B - PROJETOS E PROGRAMAS'!D827="S"),"S",IF(OR('B - PROJETOS E PROGRAMAS'!D827="NÃO",'B - PROJETOS E PROGRAMAS'!D827="N"),"N",""))</f>
        <v/>
      </c>
      <c r="H824" t="str">
        <f>TEXT(IF('B - PROJETOS E PROGRAMAS'!A827="","",'B - PROJETOS E PROGRAMAS'!AB827),"0,00")</f>
        <v/>
      </c>
      <c r="I824" t="str">
        <f>TEXT(IF('B - PROJETOS E PROGRAMAS'!A827="","",'B - PROJETOS E PROGRAMAS'!AC827),"0,00")</f>
        <v/>
      </c>
      <c r="J824" t="str">
        <f>TEXT(IF('B - PROJETOS E PROGRAMAS'!A827="","",'B - PROJETOS E PROGRAMAS'!AD827),"0,00")</f>
        <v/>
      </c>
      <c r="K824" t="str">
        <f>TEXT(IF('B - PROJETOS E PROGRAMAS'!A827="","",'B - PROJETOS E PROGRAMAS'!AE827),"0,00")</f>
        <v/>
      </c>
    </row>
    <row r="825" spans="1:11">
      <c r="A825" t="str">
        <f>IF(D825="","",IF('A - IDENTIFICAÇÃO'!$C$7="","",'A - IDENTIFICAÇÃO'!$C$7))</f>
        <v/>
      </c>
      <c r="B825" t="str">
        <f>IF(D825="","",IF('A - IDENTIFICAÇÃO'!$P$15="","",'A - IDENTIFICAÇÃO'!$P$15))</f>
        <v/>
      </c>
      <c r="C825" t="str">
        <f>IF(D825="","",TEXT(IF('A - IDENTIFICAÇÃO'!$C$2="","",'A - IDENTIFICAÇÃO'!$C$2),"0000"))</f>
        <v/>
      </c>
      <c r="D825" t="str">
        <f>IF('B - PROJETOS E PROGRAMAS'!A828="","",'B - PROJETOS E PROGRAMAS'!A828)</f>
        <v/>
      </c>
      <c r="E825" t="str">
        <f>TEXT(IF('B - PROJETOS E PROGRAMAS'!B828="","",'B - PROJETOS E PROGRAMAS'!B828),"DD/MM/AAAA")</f>
        <v/>
      </c>
      <c r="F825" t="str">
        <f>TEXT(IF('B - PROJETOS E PROGRAMAS'!C828="","",'B - PROJETOS E PROGRAMAS'!C828),"DD/MM/AAAA")</f>
        <v/>
      </c>
      <c r="G825" t="str">
        <f>IF(OR('B - PROJETOS E PROGRAMAS'!D828="SIM",'B - PROJETOS E PROGRAMAS'!D828="S"),"S",IF(OR('B - PROJETOS E PROGRAMAS'!D828="NÃO",'B - PROJETOS E PROGRAMAS'!D828="N"),"N",""))</f>
        <v/>
      </c>
      <c r="H825" t="str">
        <f>TEXT(IF('B - PROJETOS E PROGRAMAS'!A828="","",'B - PROJETOS E PROGRAMAS'!AB828),"0,00")</f>
        <v/>
      </c>
      <c r="I825" t="str">
        <f>TEXT(IF('B - PROJETOS E PROGRAMAS'!A828="","",'B - PROJETOS E PROGRAMAS'!AC828),"0,00")</f>
        <v/>
      </c>
      <c r="J825" t="str">
        <f>TEXT(IF('B - PROJETOS E PROGRAMAS'!A828="","",'B - PROJETOS E PROGRAMAS'!AD828),"0,00")</f>
        <v/>
      </c>
      <c r="K825" t="str">
        <f>TEXT(IF('B - PROJETOS E PROGRAMAS'!A828="","",'B - PROJETOS E PROGRAMAS'!AE828),"0,00")</f>
        <v/>
      </c>
    </row>
    <row r="826" spans="1:11">
      <c r="A826" t="str">
        <f>IF(D826="","",IF('A - IDENTIFICAÇÃO'!$C$7="","",'A - IDENTIFICAÇÃO'!$C$7))</f>
        <v/>
      </c>
      <c r="B826" t="str">
        <f>IF(D826="","",IF('A - IDENTIFICAÇÃO'!$P$15="","",'A - IDENTIFICAÇÃO'!$P$15))</f>
        <v/>
      </c>
      <c r="C826" t="str">
        <f>IF(D826="","",TEXT(IF('A - IDENTIFICAÇÃO'!$C$2="","",'A - IDENTIFICAÇÃO'!$C$2),"0000"))</f>
        <v/>
      </c>
      <c r="D826" t="str">
        <f>IF('B - PROJETOS E PROGRAMAS'!A829="","",'B - PROJETOS E PROGRAMAS'!A829)</f>
        <v/>
      </c>
      <c r="E826" t="str">
        <f>TEXT(IF('B - PROJETOS E PROGRAMAS'!B829="","",'B - PROJETOS E PROGRAMAS'!B829),"DD/MM/AAAA")</f>
        <v/>
      </c>
      <c r="F826" t="str">
        <f>TEXT(IF('B - PROJETOS E PROGRAMAS'!C829="","",'B - PROJETOS E PROGRAMAS'!C829),"DD/MM/AAAA")</f>
        <v/>
      </c>
      <c r="G826" t="str">
        <f>IF(OR('B - PROJETOS E PROGRAMAS'!D829="SIM",'B - PROJETOS E PROGRAMAS'!D829="S"),"S",IF(OR('B - PROJETOS E PROGRAMAS'!D829="NÃO",'B - PROJETOS E PROGRAMAS'!D829="N"),"N",""))</f>
        <v/>
      </c>
      <c r="H826" t="str">
        <f>TEXT(IF('B - PROJETOS E PROGRAMAS'!A829="","",'B - PROJETOS E PROGRAMAS'!AB829),"0,00")</f>
        <v/>
      </c>
      <c r="I826" t="str">
        <f>TEXT(IF('B - PROJETOS E PROGRAMAS'!A829="","",'B - PROJETOS E PROGRAMAS'!AC829),"0,00")</f>
        <v/>
      </c>
      <c r="J826" t="str">
        <f>TEXT(IF('B - PROJETOS E PROGRAMAS'!A829="","",'B - PROJETOS E PROGRAMAS'!AD829),"0,00")</f>
        <v/>
      </c>
      <c r="K826" t="str">
        <f>TEXT(IF('B - PROJETOS E PROGRAMAS'!A829="","",'B - PROJETOS E PROGRAMAS'!AE829),"0,00")</f>
        <v/>
      </c>
    </row>
    <row r="827" spans="1:11">
      <c r="A827" t="str">
        <f>IF(D827="","",IF('A - IDENTIFICAÇÃO'!$C$7="","",'A - IDENTIFICAÇÃO'!$C$7))</f>
        <v/>
      </c>
      <c r="B827" t="str">
        <f>IF(D827="","",IF('A - IDENTIFICAÇÃO'!$P$15="","",'A - IDENTIFICAÇÃO'!$P$15))</f>
        <v/>
      </c>
      <c r="C827" t="str">
        <f>IF(D827="","",TEXT(IF('A - IDENTIFICAÇÃO'!$C$2="","",'A - IDENTIFICAÇÃO'!$C$2),"0000"))</f>
        <v/>
      </c>
      <c r="D827" t="str">
        <f>IF('B - PROJETOS E PROGRAMAS'!A830="","",'B - PROJETOS E PROGRAMAS'!A830)</f>
        <v/>
      </c>
      <c r="E827" t="str">
        <f>TEXT(IF('B - PROJETOS E PROGRAMAS'!B830="","",'B - PROJETOS E PROGRAMAS'!B830),"DD/MM/AAAA")</f>
        <v/>
      </c>
      <c r="F827" t="str">
        <f>TEXT(IF('B - PROJETOS E PROGRAMAS'!C830="","",'B - PROJETOS E PROGRAMAS'!C830),"DD/MM/AAAA")</f>
        <v/>
      </c>
      <c r="G827" t="str">
        <f>IF(OR('B - PROJETOS E PROGRAMAS'!D830="SIM",'B - PROJETOS E PROGRAMAS'!D830="S"),"S",IF(OR('B - PROJETOS E PROGRAMAS'!D830="NÃO",'B - PROJETOS E PROGRAMAS'!D830="N"),"N",""))</f>
        <v/>
      </c>
      <c r="H827" t="str">
        <f>TEXT(IF('B - PROJETOS E PROGRAMAS'!A830="","",'B - PROJETOS E PROGRAMAS'!AB830),"0,00")</f>
        <v/>
      </c>
      <c r="I827" t="str">
        <f>TEXT(IF('B - PROJETOS E PROGRAMAS'!A830="","",'B - PROJETOS E PROGRAMAS'!AC830),"0,00")</f>
        <v/>
      </c>
      <c r="J827" t="str">
        <f>TEXT(IF('B - PROJETOS E PROGRAMAS'!A830="","",'B - PROJETOS E PROGRAMAS'!AD830),"0,00")</f>
        <v/>
      </c>
      <c r="K827" t="str">
        <f>TEXT(IF('B - PROJETOS E PROGRAMAS'!A830="","",'B - PROJETOS E PROGRAMAS'!AE830),"0,00")</f>
        <v/>
      </c>
    </row>
    <row r="828" spans="1:11">
      <c r="A828" t="str">
        <f>IF(D828="","",IF('A - IDENTIFICAÇÃO'!$C$7="","",'A - IDENTIFICAÇÃO'!$C$7))</f>
        <v/>
      </c>
      <c r="B828" t="str">
        <f>IF(D828="","",IF('A - IDENTIFICAÇÃO'!$P$15="","",'A - IDENTIFICAÇÃO'!$P$15))</f>
        <v/>
      </c>
      <c r="C828" t="str">
        <f>IF(D828="","",TEXT(IF('A - IDENTIFICAÇÃO'!$C$2="","",'A - IDENTIFICAÇÃO'!$C$2),"0000"))</f>
        <v/>
      </c>
      <c r="D828" t="str">
        <f>IF('B - PROJETOS E PROGRAMAS'!A831="","",'B - PROJETOS E PROGRAMAS'!A831)</f>
        <v/>
      </c>
      <c r="E828" t="str">
        <f>TEXT(IF('B - PROJETOS E PROGRAMAS'!B831="","",'B - PROJETOS E PROGRAMAS'!B831),"DD/MM/AAAA")</f>
        <v/>
      </c>
      <c r="F828" t="str">
        <f>TEXT(IF('B - PROJETOS E PROGRAMAS'!C831="","",'B - PROJETOS E PROGRAMAS'!C831),"DD/MM/AAAA")</f>
        <v/>
      </c>
      <c r="G828" t="str">
        <f>IF(OR('B - PROJETOS E PROGRAMAS'!D831="SIM",'B - PROJETOS E PROGRAMAS'!D831="S"),"S",IF(OR('B - PROJETOS E PROGRAMAS'!D831="NÃO",'B - PROJETOS E PROGRAMAS'!D831="N"),"N",""))</f>
        <v/>
      </c>
      <c r="H828" t="str">
        <f>TEXT(IF('B - PROJETOS E PROGRAMAS'!A831="","",'B - PROJETOS E PROGRAMAS'!AB831),"0,00")</f>
        <v/>
      </c>
      <c r="I828" t="str">
        <f>TEXT(IF('B - PROJETOS E PROGRAMAS'!A831="","",'B - PROJETOS E PROGRAMAS'!AC831),"0,00")</f>
        <v/>
      </c>
      <c r="J828" t="str">
        <f>TEXT(IF('B - PROJETOS E PROGRAMAS'!A831="","",'B - PROJETOS E PROGRAMAS'!AD831),"0,00")</f>
        <v/>
      </c>
      <c r="K828" t="str">
        <f>TEXT(IF('B - PROJETOS E PROGRAMAS'!A831="","",'B - PROJETOS E PROGRAMAS'!AE831),"0,00")</f>
        <v/>
      </c>
    </row>
    <row r="829" spans="1:11">
      <c r="A829" t="str">
        <f>IF(D829="","",IF('A - IDENTIFICAÇÃO'!$C$7="","",'A - IDENTIFICAÇÃO'!$C$7))</f>
        <v/>
      </c>
      <c r="B829" t="str">
        <f>IF(D829="","",IF('A - IDENTIFICAÇÃO'!$P$15="","",'A - IDENTIFICAÇÃO'!$P$15))</f>
        <v/>
      </c>
      <c r="C829" t="str">
        <f>IF(D829="","",TEXT(IF('A - IDENTIFICAÇÃO'!$C$2="","",'A - IDENTIFICAÇÃO'!$C$2),"0000"))</f>
        <v/>
      </c>
      <c r="D829" t="str">
        <f>IF('B - PROJETOS E PROGRAMAS'!A832="","",'B - PROJETOS E PROGRAMAS'!A832)</f>
        <v/>
      </c>
      <c r="E829" t="str">
        <f>TEXT(IF('B - PROJETOS E PROGRAMAS'!B832="","",'B - PROJETOS E PROGRAMAS'!B832),"DD/MM/AAAA")</f>
        <v/>
      </c>
      <c r="F829" t="str">
        <f>TEXT(IF('B - PROJETOS E PROGRAMAS'!C832="","",'B - PROJETOS E PROGRAMAS'!C832),"DD/MM/AAAA")</f>
        <v/>
      </c>
      <c r="G829" t="str">
        <f>IF(OR('B - PROJETOS E PROGRAMAS'!D832="SIM",'B - PROJETOS E PROGRAMAS'!D832="S"),"S",IF(OR('B - PROJETOS E PROGRAMAS'!D832="NÃO",'B - PROJETOS E PROGRAMAS'!D832="N"),"N",""))</f>
        <v/>
      </c>
      <c r="H829" t="str">
        <f>TEXT(IF('B - PROJETOS E PROGRAMAS'!A832="","",'B - PROJETOS E PROGRAMAS'!AB832),"0,00")</f>
        <v/>
      </c>
      <c r="I829" t="str">
        <f>TEXT(IF('B - PROJETOS E PROGRAMAS'!A832="","",'B - PROJETOS E PROGRAMAS'!AC832),"0,00")</f>
        <v/>
      </c>
      <c r="J829" t="str">
        <f>TEXT(IF('B - PROJETOS E PROGRAMAS'!A832="","",'B - PROJETOS E PROGRAMAS'!AD832),"0,00")</f>
        <v/>
      </c>
      <c r="K829" t="str">
        <f>TEXT(IF('B - PROJETOS E PROGRAMAS'!A832="","",'B - PROJETOS E PROGRAMAS'!AE832),"0,00")</f>
        <v/>
      </c>
    </row>
    <row r="830" spans="1:11">
      <c r="A830" t="str">
        <f>IF(D830="","",IF('A - IDENTIFICAÇÃO'!$C$7="","",'A - IDENTIFICAÇÃO'!$C$7))</f>
        <v/>
      </c>
      <c r="B830" t="str">
        <f>IF(D830="","",IF('A - IDENTIFICAÇÃO'!$P$15="","",'A - IDENTIFICAÇÃO'!$P$15))</f>
        <v/>
      </c>
      <c r="C830" t="str">
        <f>IF(D830="","",TEXT(IF('A - IDENTIFICAÇÃO'!$C$2="","",'A - IDENTIFICAÇÃO'!$C$2),"0000"))</f>
        <v/>
      </c>
      <c r="D830" t="str">
        <f>IF('B - PROJETOS E PROGRAMAS'!A833="","",'B - PROJETOS E PROGRAMAS'!A833)</f>
        <v/>
      </c>
      <c r="E830" t="str">
        <f>TEXT(IF('B - PROJETOS E PROGRAMAS'!B833="","",'B - PROJETOS E PROGRAMAS'!B833),"DD/MM/AAAA")</f>
        <v/>
      </c>
      <c r="F830" t="str">
        <f>TEXT(IF('B - PROJETOS E PROGRAMAS'!C833="","",'B - PROJETOS E PROGRAMAS'!C833),"DD/MM/AAAA")</f>
        <v/>
      </c>
      <c r="G830" t="str">
        <f>IF(OR('B - PROJETOS E PROGRAMAS'!D833="SIM",'B - PROJETOS E PROGRAMAS'!D833="S"),"S",IF(OR('B - PROJETOS E PROGRAMAS'!D833="NÃO",'B - PROJETOS E PROGRAMAS'!D833="N"),"N",""))</f>
        <v/>
      </c>
      <c r="H830" t="str">
        <f>TEXT(IF('B - PROJETOS E PROGRAMAS'!A833="","",'B - PROJETOS E PROGRAMAS'!AB833),"0,00")</f>
        <v/>
      </c>
      <c r="I830" t="str">
        <f>TEXT(IF('B - PROJETOS E PROGRAMAS'!A833="","",'B - PROJETOS E PROGRAMAS'!AC833),"0,00")</f>
        <v/>
      </c>
      <c r="J830" t="str">
        <f>TEXT(IF('B - PROJETOS E PROGRAMAS'!A833="","",'B - PROJETOS E PROGRAMAS'!AD833),"0,00")</f>
        <v/>
      </c>
      <c r="K830" t="str">
        <f>TEXT(IF('B - PROJETOS E PROGRAMAS'!A833="","",'B - PROJETOS E PROGRAMAS'!AE833),"0,00")</f>
        <v/>
      </c>
    </row>
    <row r="831" spans="1:11">
      <c r="A831" t="str">
        <f>IF(D831="","",IF('A - IDENTIFICAÇÃO'!$C$7="","",'A - IDENTIFICAÇÃO'!$C$7))</f>
        <v/>
      </c>
      <c r="B831" t="str">
        <f>IF(D831="","",IF('A - IDENTIFICAÇÃO'!$P$15="","",'A - IDENTIFICAÇÃO'!$P$15))</f>
        <v/>
      </c>
      <c r="C831" t="str">
        <f>IF(D831="","",TEXT(IF('A - IDENTIFICAÇÃO'!$C$2="","",'A - IDENTIFICAÇÃO'!$C$2),"0000"))</f>
        <v/>
      </c>
      <c r="D831" t="str">
        <f>IF('B - PROJETOS E PROGRAMAS'!A834="","",'B - PROJETOS E PROGRAMAS'!A834)</f>
        <v/>
      </c>
      <c r="E831" t="str">
        <f>TEXT(IF('B - PROJETOS E PROGRAMAS'!B834="","",'B - PROJETOS E PROGRAMAS'!B834),"DD/MM/AAAA")</f>
        <v/>
      </c>
      <c r="F831" t="str">
        <f>TEXT(IF('B - PROJETOS E PROGRAMAS'!C834="","",'B - PROJETOS E PROGRAMAS'!C834),"DD/MM/AAAA")</f>
        <v/>
      </c>
      <c r="G831" t="str">
        <f>IF(OR('B - PROJETOS E PROGRAMAS'!D834="SIM",'B - PROJETOS E PROGRAMAS'!D834="S"),"S",IF(OR('B - PROJETOS E PROGRAMAS'!D834="NÃO",'B - PROJETOS E PROGRAMAS'!D834="N"),"N",""))</f>
        <v/>
      </c>
      <c r="H831" t="str">
        <f>TEXT(IF('B - PROJETOS E PROGRAMAS'!A834="","",'B - PROJETOS E PROGRAMAS'!AB834),"0,00")</f>
        <v/>
      </c>
      <c r="I831" t="str">
        <f>TEXT(IF('B - PROJETOS E PROGRAMAS'!A834="","",'B - PROJETOS E PROGRAMAS'!AC834),"0,00")</f>
        <v/>
      </c>
      <c r="J831" t="str">
        <f>TEXT(IF('B - PROJETOS E PROGRAMAS'!A834="","",'B - PROJETOS E PROGRAMAS'!AD834),"0,00")</f>
        <v/>
      </c>
      <c r="K831" t="str">
        <f>TEXT(IF('B - PROJETOS E PROGRAMAS'!A834="","",'B - PROJETOS E PROGRAMAS'!AE834),"0,00")</f>
        <v/>
      </c>
    </row>
    <row r="832" spans="1:11">
      <c r="A832" t="str">
        <f>IF(D832="","",IF('A - IDENTIFICAÇÃO'!$C$7="","",'A - IDENTIFICAÇÃO'!$C$7))</f>
        <v/>
      </c>
      <c r="B832" t="str">
        <f>IF(D832="","",IF('A - IDENTIFICAÇÃO'!$P$15="","",'A - IDENTIFICAÇÃO'!$P$15))</f>
        <v/>
      </c>
      <c r="C832" t="str">
        <f>IF(D832="","",TEXT(IF('A - IDENTIFICAÇÃO'!$C$2="","",'A - IDENTIFICAÇÃO'!$C$2),"0000"))</f>
        <v/>
      </c>
      <c r="D832" t="str">
        <f>IF('B - PROJETOS E PROGRAMAS'!A835="","",'B - PROJETOS E PROGRAMAS'!A835)</f>
        <v/>
      </c>
      <c r="E832" t="str">
        <f>TEXT(IF('B - PROJETOS E PROGRAMAS'!B835="","",'B - PROJETOS E PROGRAMAS'!B835),"DD/MM/AAAA")</f>
        <v/>
      </c>
      <c r="F832" t="str">
        <f>TEXT(IF('B - PROJETOS E PROGRAMAS'!C835="","",'B - PROJETOS E PROGRAMAS'!C835),"DD/MM/AAAA")</f>
        <v/>
      </c>
      <c r="G832" t="str">
        <f>IF(OR('B - PROJETOS E PROGRAMAS'!D835="SIM",'B - PROJETOS E PROGRAMAS'!D835="S"),"S",IF(OR('B - PROJETOS E PROGRAMAS'!D835="NÃO",'B - PROJETOS E PROGRAMAS'!D835="N"),"N",""))</f>
        <v/>
      </c>
      <c r="H832" t="str">
        <f>TEXT(IF('B - PROJETOS E PROGRAMAS'!A835="","",'B - PROJETOS E PROGRAMAS'!AB835),"0,00")</f>
        <v/>
      </c>
      <c r="I832" t="str">
        <f>TEXT(IF('B - PROJETOS E PROGRAMAS'!A835="","",'B - PROJETOS E PROGRAMAS'!AC835),"0,00")</f>
        <v/>
      </c>
      <c r="J832" t="str">
        <f>TEXT(IF('B - PROJETOS E PROGRAMAS'!A835="","",'B - PROJETOS E PROGRAMAS'!AD835),"0,00")</f>
        <v/>
      </c>
      <c r="K832" t="str">
        <f>TEXT(IF('B - PROJETOS E PROGRAMAS'!A835="","",'B - PROJETOS E PROGRAMAS'!AE835),"0,00")</f>
        <v/>
      </c>
    </row>
    <row r="833" spans="1:11">
      <c r="A833" t="str">
        <f>IF(D833="","",IF('A - IDENTIFICAÇÃO'!$C$7="","",'A - IDENTIFICAÇÃO'!$C$7))</f>
        <v/>
      </c>
      <c r="B833" t="str">
        <f>IF(D833="","",IF('A - IDENTIFICAÇÃO'!$P$15="","",'A - IDENTIFICAÇÃO'!$P$15))</f>
        <v/>
      </c>
      <c r="C833" t="str">
        <f>IF(D833="","",TEXT(IF('A - IDENTIFICAÇÃO'!$C$2="","",'A - IDENTIFICAÇÃO'!$C$2),"0000"))</f>
        <v/>
      </c>
      <c r="D833" t="str">
        <f>IF('B - PROJETOS E PROGRAMAS'!A836="","",'B - PROJETOS E PROGRAMAS'!A836)</f>
        <v/>
      </c>
      <c r="E833" t="str">
        <f>TEXT(IF('B - PROJETOS E PROGRAMAS'!B836="","",'B - PROJETOS E PROGRAMAS'!B836),"DD/MM/AAAA")</f>
        <v/>
      </c>
      <c r="F833" t="str">
        <f>TEXT(IF('B - PROJETOS E PROGRAMAS'!C836="","",'B - PROJETOS E PROGRAMAS'!C836),"DD/MM/AAAA")</f>
        <v/>
      </c>
      <c r="G833" t="str">
        <f>IF(OR('B - PROJETOS E PROGRAMAS'!D836="SIM",'B - PROJETOS E PROGRAMAS'!D836="S"),"S",IF(OR('B - PROJETOS E PROGRAMAS'!D836="NÃO",'B - PROJETOS E PROGRAMAS'!D836="N"),"N",""))</f>
        <v/>
      </c>
      <c r="H833" t="str">
        <f>TEXT(IF('B - PROJETOS E PROGRAMAS'!A836="","",'B - PROJETOS E PROGRAMAS'!AB836),"0,00")</f>
        <v/>
      </c>
      <c r="I833" t="str">
        <f>TEXT(IF('B - PROJETOS E PROGRAMAS'!A836="","",'B - PROJETOS E PROGRAMAS'!AC836),"0,00")</f>
        <v/>
      </c>
      <c r="J833" t="str">
        <f>TEXT(IF('B - PROJETOS E PROGRAMAS'!A836="","",'B - PROJETOS E PROGRAMAS'!AD836),"0,00")</f>
        <v/>
      </c>
      <c r="K833" t="str">
        <f>TEXT(IF('B - PROJETOS E PROGRAMAS'!A836="","",'B - PROJETOS E PROGRAMAS'!AE836),"0,00")</f>
        <v/>
      </c>
    </row>
    <row r="834" spans="1:11">
      <c r="A834" t="str">
        <f>IF(D834="","",IF('A - IDENTIFICAÇÃO'!$C$7="","",'A - IDENTIFICAÇÃO'!$C$7))</f>
        <v/>
      </c>
      <c r="B834" t="str">
        <f>IF(D834="","",IF('A - IDENTIFICAÇÃO'!$P$15="","",'A - IDENTIFICAÇÃO'!$P$15))</f>
        <v/>
      </c>
      <c r="C834" t="str">
        <f>IF(D834="","",TEXT(IF('A - IDENTIFICAÇÃO'!$C$2="","",'A - IDENTIFICAÇÃO'!$C$2),"0000"))</f>
        <v/>
      </c>
      <c r="D834" t="str">
        <f>IF('B - PROJETOS E PROGRAMAS'!A837="","",'B - PROJETOS E PROGRAMAS'!A837)</f>
        <v/>
      </c>
      <c r="E834" t="str">
        <f>TEXT(IF('B - PROJETOS E PROGRAMAS'!B837="","",'B - PROJETOS E PROGRAMAS'!B837),"DD/MM/AAAA")</f>
        <v/>
      </c>
      <c r="F834" t="str">
        <f>TEXT(IF('B - PROJETOS E PROGRAMAS'!C837="","",'B - PROJETOS E PROGRAMAS'!C837),"DD/MM/AAAA")</f>
        <v/>
      </c>
      <c r="G834" t="str">
        <f>IF(OR('B - PROJETOS E PROGRAMAS'!D837="SIM",'B - PROJETOS E PROGRAMAS'!D837="S"),"S",IF(OR('B - PROJETOS E PROGRAMAS'!D837="NÃO",'B - PROJETOS E PROGRAMAS'!D837="N"),"N",""))</f>
        <v/>
      </c>
      <c r="H834" t="str">
        <f>TEXT(IF('B - PROJETOS E PROGRAMAS'!A837="","",'B - PROJETOS E PROGRAMAS'!AB837),"0,00")</f>
        <v/>
      </c>
      <c r="I834" t="str">
        <f>TEXT(IF('B - PROJETOS E PROGRAMAS'!A837="","",'B - PROJETOS E PROGRAMAS'!AC837),"0,00")</f>
        <v/>
      </c>
      <c r="J834" t="str">
        <f>TEXT(IF('B - PROJETOS E PROGRAMAS'!A837="","",'B - PROJETOS E PROGRAMAS'!AD837),"0,00")</f>
        <v/>
      </c>
      <c r="K834" t="str">
        <f>TEXT(IF('B - PROJETOS E PROGRAMAS'!A837="","",'B - PROJETOS E PROGRAMAS'!AE837),"0,00")</f>
        <v/>
      </c>
    </row>
    <row r="835" spans="1:11">
      <c r="A835" t="str">
        <f>IF(D835="","",IF('A - IDENTIFICAÇÃO'!$C$7="","",'A - IDENTIFICAÇÃO'!$C$7))</f>
        <v/>
      </c>
      <c r="B835" t="str">
        <f>IF(D835="","",IF('A - IDENTIFICAÇÃO'!$P$15="","",'A - IDENTIFICAÇÃO'!$P$15))</f>
        <v/>
      </c>
      <c r="C835" t="str">
        <f>IF(D835="","",TEXT(IF('A - IDENTIFICAÇÃO'!$C$2="","",'A - IDENTIFICAÇÃO'!$C$2),"0000"))</f>
        <v/>
      </c>
      <c r="D835" t="str">
        <f>IF('B - PROJETOS E PROGRAMAS'!A838="","",'B - PROJETOS E PROGRAMAS'!A838)</f>
        <v/>
      </c>
      <c r="E835" t="str">
        <f>TEXT(IF('B - PROJETOS E PROGRAMAS'!B838="","",'B - PROJETOS E PROGRAMAS'!B838),"DD/MM/AAAA")</f>
        <v/>
      </c>
      <c r="F835" t="str">
        <f>TEXT(IF('B - PROJETOS E PROGRAMAS'!C838="","",'B - PROJETOS E PROGRAMAS'!C838),"DD/MM/AAAA")</f>
        <v/>
      </c>
      <c r="G835" t="str">
        <f>IF(OR('B - PROJETOS E PROGRAMAS'!D838="SIM",'B - PROJETOS E PROGRAMAS'!D838="S"),"S",IF(OR('B - PROJETOS E PROGRAMAS'!D838="NÃO",'B - PROJETOS E PROGRAMAS'!D838="N"),"N",""))</f>
        <v/>
      </c>
      <c r="H835" t="str">
        <f>TEXT(IF('B - PROJETOS E PROGRAMAS'!A838="","",'B - PROJETOS E PROGRAMAS'!AB838),"0,00")</f>
        <v/>
      </c>
      <c r="I835" t="str">
        <f>TEXT(IF('B - PROJETOS E PROGRAMAS'!A838="","",'B - PROJETOS E PROGRAMAS'!AC838),"0,00")</f>
        <v/>
      </c>
      <c r="J835" t="str">
        <f>TEXT(IF('B - PROJETOS E PROGRAMAS'!A838="","",'B - PROJETOS E PROGRAMAS'!AD838),"0,00")</f>
        <v/>
      </c>
      <c r="K835" t="str">
        <f>TEXT(IF('B - PROJETOS E PROGRAMAS'!A838="","",'B - PROJETOS E PROGRAMAS'!AE838),"0,00")</f>
        <v/>
      </c>
    </row>
    <row r="836" spans="1:11">
      <c r="A836" t="str">
        <f>IF(D836="","",IF('A - IDENTIFICAÇÃO'!$C$7="","",'A - IDENTIFICAÇÃO'!$C$7))</f>
        <v/>
      </c>
      <c r="B836" t="str">
        <f>IF(D836="","",IF('A - IDENTIFICAÇÃO'!$P$15="","",'A - IDENTIFICAÇÃO'!$P$15))</f>
        <v/>
      </c>
      <c r="C836" t="str">
        <f>IF(D836="","",TEXT(IF('A - IDENTIFICAÇÃO'!$C$2="","",'A - IDENTIFICAÇÃO'!$C$2),"0000"))</f>
        <v/>
      </c>
      <c r="D836" t="str">
        <f>IF('B - PROJETOS E PROGRAMAS'!A839="","",'B - PROJETOS E PROGRAMAS'!A839)</f>
        <v/>
      </c>
      <c r="E836" t="str">
        <f>TEXT(IF('B - PROJETOS E PROGRAMAS'!B839="","",'B - PROJETOS E PROGRAMAS'!B839),"DD/MM/AAAA")</f>
        <v/>
      </c>
      <c r="F836" t="str">
        <f>TEXT(IF('B - PROJETOS E PROGRAMAS'!C839="","",'B - PROJETOS E PROGRAMAS'!C839),"DD/MM/AAAA")</f>
        <v/>
      </c>
      <c r="G836" t="str">
        <f>IF(OR('B - PROJETOS E PROGRAMAS'!D839="SIM",'B - PROJETOS E PROGRAMAS'!D839="S"),"S",IF(OR('B - PROJETOS E PROGRAMAS'!D839="NÃO",'B - PROJETOS E PROGRAMAS'!D839="N"),"N",""))</f>
        <v/>
      </c>
      <c r="H836" t="str">
        <f>TEXT(IF('B - PROJETOS E PROGRAMAS'!A839="","",'B - PROJETOS E PROGRAMAS'!AB839),"0,00")</f>
        <v/>
      </c>
      <c r="I836" t="str">
        <f>TEXT(IF('B - PROJETOS E PROGRAMAS'!A839="","",'B - PROJETOS E PROGRAMAS'!AC839),"0,00")</f>
        <v/>
      </c>
      <c r="J836" t="str">
        <f>TEXT(IF('B - PROJETOS E PROGRAMAS'!A839="","",'B - PROJETOS E PROGRAMAS'!AD839),"0,00")</f>
        <v/>
      </c>
      <c r="K836" t="str">
        <f>TEXT(IF('B - PROJETOS E PROGRAMAS'!A839="","",'B - PROJETOS E PROGRAMAS'!AE839),"0,00")</f>
        <v/>
      </c>
    </row>
    <row r="837" spans="1:11">
      <c r="A837" t="str">
        <f>IF(D837="","",IF('A - IDENTIFICAÇÃO'!$C$7="","",'A - IDENTIFICAÇÃO'!$C$7))</f>
        <v/>
      </c>
      <c r="B837" t="str">
        <f>IF(D837="","",IF('A - IDENTIFICAÇÃO'!$P$15="","",'A - IDENTIFICAÇÃO'!$P$15))</f>
        <v/>
      </c>
      <c r="C837" t="str">
        <f>IF(D837="","",TEXT(IF('A - IDENTIFICAÇÃO'!$C$2="","",'A - IDENTIFICAÇÃO'!$C$2),"0000"))</f>
        <v/>
      </c>
      <c r="D837" t="str">
        <f>IF('B - PROJETOS E PROGRAMAS'!A840="","",'B - PROJETOS E PROGRAMAS'!A840)</f>
        <v/>
      </c>
      <c r="E837" t="str">
        <f>TEXT(IF('B - PROJETOS E PROGRAMAS'!B840="","",'B - PROJETOS E PROGRAMAS'!B840),"DD/MM/AAAA")</f>
        <v/>
      </c>
      <c r="F837" t="str">
        <f>TEXT(IF('B - PROJETOS E PROGRAMAS'!C840="","",'B - PROJETOS E PROGRAMAS'!C840),"DD/MM/AAAA")</f>
        <v/>
      </c>
      <c r="G837" t="str">
        <f>IF(OR('B - PROJETOS E PROGRAMAS'!D840="SIM",'B - PROJETOS E PROGRAMAS'!D840="S"),"S",IF(OR('B - PROJETOS E PROGRAMAS'!D840="NÃO",'B - PROJETOS E PROGRAMAS'!D840="N"),"N",""))</f>
        <v/>
      </c>
      <c r="H837" t="str">
        <f>TEXT(IF('B - PROJETOS E PROGRAMAS'!A840="","",'B - PROJETOS E PROGRAMAS'!AB840),"0,00")</f>
        <v/>
      </c>
      <c r="I837" t="str">
        <f>TEXT(IF('B - PROJETOS E PROGRAMAS'!A840="","",'B - PROJETOS E PROGRAMAS'!AC840),"0,00")</f>
        <v/>
      </c>
      <c r="J837" t="str">
        <f>TEXT(IF('B - PROJETOS E PROGRAMAS'!A840="","",'B - PROJETOS E PROGRAMAS'!AD840),"0,00")</f>
        <v/>
      </c>
      <c r="K837" t="str">
        <f>TEXT(IF('B - PROJETOS E PROGRAMAS'!A840="","",'B - PROJETOS E PROGRAMAS'!AE840),"0,00")</f>
        <v/>
      </c>
    </row>
    <row r="838" spans="1:11">
      <c r="A838" t="str">
        <f>IF(D838="","",IF('A - IDENTIFICAÇÃO'!$C$7="","",'A - IDENTIFICAÇÃO'!$C$7))</f>
        <v/>
      </c>
      <c r="B838" t="str">
        <f>IF(D838="","",IF('A - IDENTIFICAÇÃO'!$P$15="","",'A - IDENTIFICAÇÃO'!$P$15))</f>
        <v/>
      </c>
      <c r="C838" t="str">
        <f>IF(D838="","",TEXT(IF('A - IDENTIFICAÇÃO'!$C$2="","",'A - IDENTIFICAÇÃO'!$C$2),"0000"))</f>
        <v/>
      </c>
      <c r="D838" t="str">
        <f>IF('B - PROJETOS E PROGRAMAS'!A841="","",'B - PROJETOS E PROGRAMAS'!A841)</f>
        <v/>
      </c>
      <c r="E838" t="str">
        <f>TEXT(IF('B - PROJETOS E PROGRAMAS'!B841="","",'B - PROJETOS E PROGRAMAS'!B841),"DD/MM/AAAA")</f>
        <v/>
      </c>
      <c r="F838" t="str">
        <f>TEXT(IF('B - PROJETOS E PROGRAMAS'!C841="","",'B - PROJETOS E PROGRAMAS'!C841),"DD/MM/AAAA")</f>
        <v/>
      </c>
      <c r="G838" t="str">
        <f>IF(OR('B - PROJETOS E PROGRAMAS'!D841="SIM",'B - PROJETOS E PROGRAMAS'!D841="S"),"S",IF(OR('B - PROJETOS E PROGRAMAS'!D841="NÃO",'B - PROJETOS E PROGRAMAS'!D841="N"),"N",""))</f>
        <v/>
      </c>
      <c r="H838" t="str">
        <f>TEXT(IF('B - PROJETOS E PROGRAMAS'!A841="","",'B - PROJETOS E PROGRAMAS'!AB841),"0,00")</f>
        <v/>
      </c>
      <c r="I838" t="str">
        <f>TEXT(IF('B - PROJETOS E PROGRAMAS'!A841="","",'B - PROJETOS E PROGRAMAS'!AC841),"0,00")</f>
        <v/>
      </c>
      <c r="J838" t="str">
        <f>TEXT(IF('B - PROJETOS E PROGRAMAS'!A841="","",'B - PROJETOS E PROGRAMAS'!AD841),"0,00")</f>
        <v/>
      </c>
      <c r="K838" t="str">
        <f>TEXT(IF('B - PROJETOS E PROGRAMAS'!A841="","",'B - PROJETOS E PROGRAMAS'!AE841),"0,00")</f>
        <v/>
      </c>
    </row>
    <row r="839" spans="1:11">
      <c r="A839" t="str">
        <f>IF(D839="","",IF('A - IDENTIFICAÇÃO'!$C$7="","",'A - IDENTIFICAÇÃO'!$C$7))</f>
        <v/>
      </c>
      <c r="B839" t="str">
        <f>IF(D839="","",IF('A - IDENTIFICAÇÃO'!$P$15="","",'A - IDENTIFICAÇÃO'!$P$15))</f>
        <v/>
      </c>
      <c r="C839" t="str">
        <f>IF(D839="","",TEXT(IF('A - IDENTIFICAÇÃO'!$C$2="","",'A - IDENTIFICAÇÃO'!$C$2),"0000"))</f>
        <v/>
      </c>
      <c r="D839" t="str">
        <f>IF('B - PROJETOS E PROGRAMAS'!A842="","",'B - PROJETOS E PROGRAMAS'!A842)</f>
        <v/>
      </c>
      <c r="E839" t="str">
        <f>TEXT(IF('B - PROJETOS E PROGRAMAS'!B842="","",'B - PROJETOS E PROGRAMAS'!B842),"DD/MM/AAAA")</f>
        <v/>
      </c>
      <c r="F839" t="str">
        <f>TEXT(IF('B - PROJETOS E PROGRAMAS'!C842="","",'B - PROJETOS E PROGRAMAS'!C842),"DD/MM/AAAA")</f>
        <v/>
      </c>
      <c r="G839" t="str">
        <f>IF(OR('B - PROJETOS E PROGRAMAS'!D842="SIM",'B - PROJETOS E PROGRAMAS'!D842="S"),"S",IF(OR('B - PROJETOS E PROGRAMAS'!D842="NÃO",'B - PROJETOS E PROGRAMAS'!D842="N"),"N",""))</f>
        <v/>
      </c>
      <c r="H839" t="str">
        <f>TEXT(IF('B - PROJETOS E PROGRAMAS'!A842="","",'B - PROJETOS E PROGRAMAS'!AB842),"0,00")</f>
        <v/>
      </c>
      <c r="I839" t="str">
        <f>TEXT(IF('B - PROJETOS E PROGRAMAS'!A842="","",'B - PROJETOS E PROGRAMAS'!AC842),"0,00")</f>
        <v/>
      </c>
      <c r="J839" t="str">
        <f>TEXT(IF('B - PROJETOS E PROGRAMAS'!A842="","",'B - PROJETOS E PROGRAMAS'!AD842),"0,00")</f>
        <v/>
      </c>
      <c r="K839" t="str">
        <f>TEXT(IF('B - PROJETOS E PROGRAMAS'!A842="","",'B - PROJETOS E PROGRAMAS'!AE842),"0,00")</f>
        <v/>
      </c>
    </row>
    <row r="840" spans="1:11">
      <c r="A840" t="str">
        <f>IF(D840="","",IF('A - IDENTIFICAÇÃO'!$C$7="","",'A - IDENTIFICAÇÃO'!$C$7))</f>
        <v/>
      </c>
      <c r="B840" t="str">
        <f>IF(D840="","",IF('A - IDENTIFICAÇÃO'!$P$15="","",'A - IDENTIFICAÇÃO'!$P$15))</f>
        <v/>
      </c>
      <c r="C840" t="str">
        <f>IF(D840="","",TEXT(IF('A - IDENTIFICAÇÃO'!$C$2="","",'A - IDENTIFICAÇÃO'!$C$2),"0000"))</f>
        <v/>
      </c>
      <c r="D840" t="str">
        <f>IF('B - PROJETOS E PROGRAMAS'!A843="","",'B - PROJETOS E PROGRAMAS'!A843)</f>
        <v/>
      </c>
      <c r="E840" t="str">
        <f>TEXT(IF('B - PROJETOS E PROGRAMAS'!B843="","",'B - PROJETOS E PROGRAMAS'!B843),"DD/MM/AAAA")</f>
        <v/>
      </c>
      <c r="F840" t="str">
        <f>TEXT(IF('B - PROJETOS E PROGRAMAS'!C843="","",'B - PROJETOS E PROGRAMAS'!C843),"DD/MM/AAAA")</f>
        <v/>
      </c>
      <c r="G840" t="str">
        <f>IF(OR('B - PROJETOS E PROGRAMAS'!D843="SIM",'B - PROJETOS E PROGRAMAS'!D843="S"),"S",IF(OR('B - PROJETOS E PROGRAMAS'!D843="NÃO",'B - PROJETOS E PROGRAMAS'!D843="N"),"N",""))</f>
        <v/>
      </c>
      <c r="H840" t="str">
        <f>TEXT(IF('B - PROJETOS E PROGRAMAS'!A843="","",'B - PROJETOS E PROGRAMAS'!AB843),"0,00")</f>
        <v/>
      </c>
      <c r="I840" t="str">
        <f>TEXT(IF('B - PROJETOS E PROGRAMAS'!A843="","",'B - PROJETOS E PROGRAMAS'!AC843),"0,00")</f>
        <v/>
      </c>
      <c r="J840" t="str">
        <f>TEXT(IF('B - PROJETOS E PROGRAMAS'!A843="","",'B - PROJETOS E PROGRAMAS'!AD843),"0,00")</f>
        <v/>
      </c>
      <c r="K840" t="str">
        <f>TEXT(IF('B - PROJETOS E PROGRAMAS'!A843="","",'B - PROJETOS E PROGRAMAS'!AE843),"0,00")</f>
        <v/>
      </c>
    </row>
    <row r="841" spans="1:11">
      <c r="A841" t="str">
        <f>IF(D841="","",IF('A - IDENTIFICAÇÃO'!$C$7="","",'A - IDENTIFICAÇÃO'!$C$7))</f>
        <v/>
      </c>
      <c r="B841" t="str">
        <f>IF(D841="","",IF('A - IDENTIFICAÇÃO'!$P$15="","",'A - IDENTIFICAÇÃO'!$P$15))</f>
        <v/>
      </c>
      <c r="C841" t="str">
        <f>IF(D841="","",TEXT(IF('A - IDENTIFICAÇÃO'!$C$2="","",'A - IDENTIFICAÇÃO'!$C$2),"0000"))</f>
        <v/>
      </c>
      <c r="D841" t="str">
        <f>IF('B - PROJETOS E PROGRAMAS'!A844="","",'B - PROJETOS E PROGRAMAS'!A844)</f>
        <v/>
      </c>
      <c r="E841" t="str">
        <f>TEXT(IF('B - PROJETOS E PROGRAMAS'!B844="","",'B - PROJETOS E PROGRAMAS'!B844),"DD/MM/AAAA")</f>
        <v/>
      </c>
      <c r="F841" t="str">
        <f>TEXT(IF('B - PROJETOS E PROGRAMAS'!C844="","",'B - PROJETOS E PROGRAMAS'!C844),"DD/MM/AAAA")</f>
        <v/>
      </c>
      <c r="G841" t="str">
        <f>IF(OR('B - PROJETOS E PROGRAMAS'!D844="SIM",'B - PROJETOS E PROGRAMAS'!D844="S"),"S",IF(OR('B - PROJETOS E PROGRAMAS'!D844="NÃO",'B - PROJETOS E PROGRAMAS'!D844="N"),"N",""))</f>
        <v/>
      </c>
      <c r="H841" t="str">
        <f>TEXT(IF('B - PROJETOS E PROGRAMAS'!A844="","",'B - PROJETOS E PROGRAMAS'!AB844),"0,00")</f>
        <v/>
      </c>
      <c r="I841" t="str">
        <f>TEXT(IF('B - PROJETOS E PROGRAMAS'!A844="","",'B - PROJETOS E PROGRAMAS'!AC844),"0,00")</f>
        <v/>
      </c>
      <c r="J841" t="str">
        <f>TEXT(IF('B - PROJETOS E PROGRAMAS'!A844="","",'B - PROJETOS E PROGRAMAS'!AD844),"0,00")</f>
        <v/>
      </c>
      <c r="K841" t="str">
        <f>TEXT(IF('B - PROJETOS E PROGRAMAS'!A844="","",'B - PROJETOS E PROGRAMAS'!AE844),"0,00")</f>
        <v/>
      </c>
    </row>
    <row r="842" spans="1:11">
      <c r="A842" t="str">
        <f>IF(D842="","",IF('A - IDENTIFICAÇÃO'!$C$7="","",'A - IDENTIFICAÇÃO'!$C$7))</f>
        <v/>
      </c>
      <c r="B842" t="str">
        <f>IF(D842="","",IF('A - IDENTIFICAÇÃO'!$P$15="","",'A - IDENTIFICAÇÃO'!$P$15))</f>
        <v/>
      </c>
      <c r="C842" t="str">
        <f>IF(D842="","",TEXT(IF('A - IDENTIFICAÇÃO'!$C$2="","",'A - IDENTIFICAÇÃO'!$C$2),"0000"))</f>
        <v/>
      </c>
      <c r="D842" t="str">
        <f>IF('B - PROJETOS E PROGRAMAS'!A845="","",'B - PROJETOS E PROGRAMAS'!A845)</f>
        <v/>
      </c>
      <c r="E842" t="str">
        <f>TEXT(IF('B - PROJETOS E PROGRAMAS'!B845="","",'B - PROJETOS E PROGRAMAS'!B845),"DD/MM/AAAA")</f>
        <v/>
      </c>
      <c r="F842" t="str">
        <f>TEXT(IF('B - PROJETOS E PROGRAMAS'!C845="","",'B - PROJETOS E PROGRAMAS'!C845),"DD/MM/AAAA")</f>
        <v/>
      </c>
      <c r="G842" t="str">
        <f>IF(OR('B - PROJETOS E PROGRAMAS'!D845="SIM",'B - PROJETOS E PROGRAMAS'!D845="S"),"S",IF(OR('B - PROJETOS E PROGRAMAS'!D845="NÃO",'B - PROJETOS E PROGRAMAS'!D845="N"),"N",""))</f>
        <v/>
      </c>
      <c r="H842" t="str">
        <f>TEXT(IF('B - PROJETOS E PROGRAMAS'!A845="","",'B - PROJETOS E PROGRAMAS'!AB845),"0,00")</f>
        <v/>
      </c>
      <c r="I842" t="str">
        <f>TEXT(IF('B - PROJETOS E PROGRAMAS'!A845="","",'B - PROJETOS E PROGRAMAS'!AC845),"0,00")</f>
        <v/>
      </c>
      <c r="J842" t="str">
        <f>TEXT(IF('B - PROJETOS E PROGRAMAS'!A845="","",'B - PROJETOS E PROGRAMAS'!AD845),"0,00")</f>
        <v/>
      </c>
      <c r="K842" t="str">
        <f>TEXT(IF('B - PROJETOS E PROGRAMAS'!A845="","",'B - PROJETOS E PROGRAMAS'!AE845),"0,00")</f>
        <v/>
      </c>
    </row>
    <row r="843" spans="1:11">
      <c r="A843" t="str">
        <f>IF(D843="","",IF('A - IDENTIFICAÇÃO'!$C$7="","",'A - IDENTIFICAÇÃO'!$C$7))</f>
        <v/>
      </c>
      <c r="B843" t="str">
        <f>IF(D843="","",IF('A - IDENTIFICAÇÃO'!$P$15="","",'A - IDENTIFICAÇÃO'!$P$15))</f>
        <v/>
      </c>
      <c r="C843" t="str">
        <f>IF(D843="","",TEXT(IF('A - IDENTIFICAÇÃO'!$C$2="","",'A - IDENTIFICAÇÃO'!$C$2),"0000"))</f>
        <v/>
      </c>
      <c r="D843" t="str">
        <f>IF('B - PROJETOS E PROGRAMAS'!A846="","",'B - PROJETOS E PROGRAMAS'!A846)</f>
        <v/>
      </c>
      <c r="E843" t="str">
        <f>TEXT(IF('B - PROJETOS E PROGRAMAS'!B846="","",'B - PROJETOS E PROGRAMAS'!B846),"DD/MM/AAAA")</f>
        <v/>
      </c>
      <c r="F843" t="str">
        <f>TEXT(IF('B - PROJETOS E PROGRAMAS'!C846="","",'B - PROJETOS E PROGRAMAS'!C846),"DD/MM/AAAA")</f>
        <v/>
      </c>
      <c r="G843" t="str">
        <f>IF(OR('B - PROJETOS E PROGRAMAS'!D846="SIM",'B - PROJETOS E PROGRAMAS'!D846="S"),"S",IF(OR('B - PROJETOS E PROGRAMAS'!D846="NÃO",'B - PROJETOS E PROGRAMAS'!D846="N"),"N",""))</f>
        <v/>
      </c>
      <c r="H843" t="str">
        <f>TEXT(IF('B - PROJETOS E PROGRAMAS'!A846="","",'B - PROJETOS E PROGRAMAS'!AB846),"0,00")</f>
        <v/>
      </c>
      <c r="I843" t="str">
        <f>TEXT(IF('B - PROJETOS E PROGRAMAS'!A846="","",'B - PROJETOS E PROGRAMAS'!AC846),"0,00")</f>
        <v/>
      </c>
      <c r="J843" t="str">
        <f>TEXT(IF('B - PROJETOS E PROGRAMAS'!A846="","",'B - PROJETOS E PROGRAMAS'!AD846),"0,00")</f>
        <v/>
      </c>
      <c r="K843" t="str">
        <f>TEXT(IF('B - PROJETOS E PROGRAMAS'!A846="","",'B - PROJETOS E PROGRAMAS'!AE846),"0,00")</f>
        <v/>
      </c>
    </row>
    <row r="844" spans="1:11">
      <c r="A844" t="str">
        <f>IF(D844="","",IF('A - IDENTIFICAÇÃO'!$C$7="","",'A - IDENTIFICAÇÃO'!$C$7))</f>
        <v/>
      </c>
      <c r="B844" t="str">
        <f>IF(D844="","",IF('A - IDENTIFICAÇÃO'!$P$15="","",'A - IDENTIFICAÇÃO'!$P$15))</f>
        <v/>
      </c>
      <c r="C844" t="str">
        <f>IF(D844="","",TEXT(IF('A - IDENTIFICAÇÃO'!$C$2="","",'A - IDENTIFICAÇÃO'!$C$2),"0000"))</f>
        <v/>
      </c>
      <c r="D844" t="str">
        <f>IF('B - PROJETOS E PROGRAMAS'!A847="","",'B - PROJETOS E PROGRAMAS'!A847)</f>
        <v/>
      </c>
      <c r="E844" t="str">
        <f>TEXT(IF('B - PROJETOS E PROGRAMAS'!B847="","",'B - PROJETOS E PROGRAMAS'!B847),"DD/MM/AAAA")</f>
        <v/>
      </c>
      <c r="F844" t="str">
        <f>TEXT(IF('B - PROJETOS E PROGRAMAS'!C847="","",'B - PROJETOS E PROGRAMAS'!C847),"DD/MM/AAAA")</f>
        <v/>
      </c>
      <c r="G844" t="str">
        <f>IF(OR('B - PROJETOS E PROGRAMAS'!D847="SIM",'B - PROJETOS E PROGRAMAS'!D847="S"),"S",IF(OR('B - PROJETOS E PROGRAMAS'!D847="NÃO",'B - PROJETOS E PROGRAMAS'!D847="N"),"N",""))</f>
        <v/>
      </c>
      <c r="H844" t="str">
        <f>TEXT(IF('B - PROJETOS E PROGRAMAS'!A847="","",'B - PROJETOS E PROGRAMAS'!AB847),"0,00")</f>
        <v/>
      </c>
      <c r="I844" t="str">
        <f>TEXT(IF('B - PROJETOS E PROGRAMAS'!A847="","",'B - PROJETOS E PROGRAMAS'!AC847),"0,00")</f>
        <v/>
      </c>
      <c r="J844" t="str">
        <f>TEXT(IF('B - PROJETOS E PROGRAMAS'!A847="","",'B - PROJETOS E PROGRAMAS'!AD847),"0,00")</f>
        <v/>
      </c>
      <c r="K844" t="str">
        <f>TEXT(IF('B - PROJETOS E PROGRAMAS'!A847="","",'B - PROJETOS E PROGRAMAS'!AE847),"0,00")</f>
        <v/>
      </c>
    </row>
    <row r="845" spans="1:11">
      <c r="A845" t="str">
        <f>IF(D845="","",IF('A - IDENTIFICAÇÃO'!$C$7="","",'A - IDENTIFICAÇÃO'!$C$7))</f>
        <v/>
      </c>
      <c r="B845" t="str">
        <f>IF(D845="","",IF('A - IDENTIFICAÇÃO'!$P$15="","",'A - IDENTIFICAÇÃO'!$P$15))</f>
        <v/>
      </c>
      <c r="C845" t="str">
        <f>IF(D845="","",TEXT(IF('A - IDENTIFICAÇÃO'!$C$2="","",'A - IDENTIFICAÇÃO'!$C$2),"0000"))</f>
        <v/>
      </c>
      <c r="D845" t="str">
        <f>IF('B - PROJETOS E PROGRAMAS'!A848="","",'B - PROJETOS E PROGRAMAS'!A848)</f>
        <v/>
      </c>
      <c r="E845" t="str">
        <f>TEXT(IF('B - PROJETOS E PROGRAMAS'!B848="","",'B - PROJETOS E PROGRAMAS'!B848),"DD/MM/AAAA")</f>
        <v/>
      </c>
      <c r="F845" t="str">
        <f>TEXT(IF('B - PROJETOS E PROGRAMAS'!C848="","",'B - PROJETOS E PROGRAMAS'!C848),"DD/MM/AAAA")</f>
        <v/>
      </c>
      <c r="G845" t="str">
        <f>IF(OR('B - PROJETOS E PROGRAMAS'!D848="SIM",'B - PROJETOS E PROGRAMAS'!D848="S"),"S",IF(OR('B - PROJETOS E PROGRAMAS'!D848="NÃO",'B - PROJETOS E PROGRAMAS'!D848="N"),"N",""))</f>
        <v/>
      </c>
      <c r="H845" t="str">
        <f>TEXT(IF('B - PROJETOS E PROGRAMAS'!A848="","",'B - PROJETOS E PROGRAMAS'!AB848),"0,00")</f>
        <v/>
      </c>
      <c r="I845" t="str">
        <f>TEXT(IF('B - PROJETOS E PROGRAMAS'!A848="","",'B - PROJETOS E PROGRAMAS'!AC848),"0,00")</f>
        <v/>
      </c>
      <c r="J845" t="str">
        <f>TEXT(IF('B - PROJETOS E PROGRAMAS'!A848="","",'B - PROJETOS E PROGRAMAS'!AD848),"0,00")</f>
        <v/>
      </c>
      <c r="K845" t="str">
        <f>TEXT(IF('B - PROJETOS E PROGRAMAS'!A848="","",'B - PROJETOS E PROGRAMAS'!AE848),"0,00")</f>
        <v/>
      </c>
    </row>
    <row r="846" spans="1:11">
      <c r="A846" t="str">
        <f>IF(D846="","",IF('A - IDENTIFICAÇÃO'!$C$7="","",'A - IDENTIFICAÇÃO'!$C$7))</f>
        <v/>
      </c>
      <c r="B846" t="str">
        <f>IF(D846="","",IF('A - IDENTIFICAÇÃO'!$P$15="","",'A - IDENTIFICAÇÃO'!$P$15))</f>
        <v/>
      </c>
      <c r="C846" t="str">
        <f>IF(D846="","",TEXT(IF('A - IDENTIFICAÇÃO'!$C$2="","",'A - IDENTIFICAÇÃO'!$C$2),"0000"))</f>
        <v/>
      </c>
      <c r="D846" t="str">
        <f>IF('B - PROJETOS E PROGRAMAS'!A849="","",'B - PROJETOS E PROGRAMAS'!A849)</f>
        <v/>
      </c>
      <c r="E846" t="str">
        <f>TEXT(IF('B - PROJETOS E PROGRAMAS'!B849="","",'B - PROJETOS E PROGRAMAS'!B849),"DD/MM/AAAA")</f>
        <v/>
      </c>
      <c r="F846" t="str">
        <f>TEXT(IF('B - PROJETOS E PROGRAMAS'!C849="","",'B - PROJETOS E PROGRAMAS'!C849),"DD/MM/AAAA")</f>
        <v/>
      </c>
      <c r="G846" t="str">
        <f>IF(OR('B - PROJETOS E PROGRAMAS'!D849="SIM",'B - PROJETOS E PROGRAMAS'!D849="S"),"S",IF(OR('B - PROJETOS E PROGRAMAS'!D849="NÃO",'B - PROJETOS E PROGRAMAS'!D849="N"),"N",""))</f>
        <v/>
      </c>
      <c r="H846" t="str">
        <f>TEXT(IF('B - PROJETOS E PROGRAMAS'!A849="","",'B - PROJETOS E PROGRAMAS'!AB849),"0,00")</f>
        <v/>
      </c>
      <c r="I846" t="str">
        <f>TEXT(IF('B - PROJETOS E PROGRAMAS'!A849="","",'B - PROJETOS E PROGRAMAS'!AC849),"0,00")</f>
        <v/>
      </c>
      <c r="J846" t="str">
        <f>TEXT(IF('B - PROJETOS E PROGRAMAS'!A849="","",'B - PROJETOS E PROGRAMAS'!AD849),"0,00")</f>
        <v/>
      </c>
      <c r="K846" t="str">
        <f>TEXT(IF('B - PROJETOS E PROGRAMAS'!A849="","",'B - PROJETOS E PROGRAMAS'!AE849),"0,00")</f>
        <v/>
      </c>
    </row>
    <row r="847" spans="1:11">
      <c r="A847" t="str">
        <f>IF(D847="","",IF('A - IDENTIFICAÇÃO'!$C$7="","",'A - IDENTIFICAÇÃO'!$C$7))</f>
        <v/>
      </c>
      <c r="B847" t="str">
        <f>IF(D847="","",IF('A - IDENTIFICAÇÃO'!$P$15="","",'A - IDENTIFICAÇÃO'!$P$15))</f>
        <v/>
      </c>
      <c r="C847" t="str">
        <f>IF(D847="","",TEXT(IF('A - IDENTIFICAÇÃO'!$C$2="","",'A - IDENTIFICAÇÃO'!$C$2),"0000"))</f>
        <v/>
      </c>
      <c r="D847" t="str">
        <f>IF('B - PROJETOS E PROGRAMAS'!A850="","",'B - PROJETOS E PROGRAMAS'!A850)</f>
        <v/>
      </c>
      <c r="E847" t="str">
        <f>TEXT(IF('B - PROJETOS E PROGRAMAS'!B850="","",'B - PROJETOS E PROGRAMAS'!B850),"DD/MM/AAAA")</f>
        <v/>
      </c>
      <c r="F847" t="str">
        <f>TEXT(IF('B - PROJETOS E PROGRAMAS'!C850="","",'B - PROJETOS E PROGRAMAS'!C850),"DD/MM/AAAA")</f>
        <v/>
      </c>
      <c r="G847" t="str">
        <f>IF(OR('B - PROJETOS E PROGRAMAS'!D850="SIM",'B - PROJETOS E PROGRAMAS'!D850="S"),"S",IF(OR('B - PROJETOS E PROGRAMAS'!D850="NÃO",'B - PROJETOS E PROGRAMAS'!D850="N"),"N",""))</f>
        <v/>
      </c>
      <c r="H847" t="str">
        <f>TEXT(IF('B - PROJETOS E PROGRAMAS'!A850="","",'B - PROJETOS E PROGRAMAS'!AB850),"0,00")</f>
        <v/>
      </c>
      <c r="I847" t="str">
        <f>TEXT(IF('B - PROJETOS E PROGRAMAS'!A850="","",'B - PROJETOS E PROGRAMAS'!AC850),"0,00")</f>
        <v/>
      </c>
      <c r="J847" t="str">
        <f>TEXT(IF('B - PROJETOS E PROGRAMAS'!A850="","",'B - PROJETOS E PROGRAMAS'!AD850),"0,00")</f>
        <v/>
      </c>
      <c r="K847" t="str">
        <f>TEXT(IF('B - PROJETOS E PROGRAMAS'!A850="","",'B - PROJETOS E PROGRAMAS'!AE850),"0,00")</f>
        <v/>
      </c>
    </row>
    <row r="848" spans="1:11">
      <c r="A848" t="str">
        <f>IF(D848="","",IF('A - IDENTIFICAÇÃO'!$C$7="","",'A - IDENTIFICAÇÃO'!$C$7))</f>
        <v/>
      </c>
      <c r="B848" t="str">
        <f>IF(D848="","",IF('A - IDENTIFICAÇÃO'!$P$15="","",'A - IDENTIFICAÇÃO'!$P$15))</f>
        <v/>
      </c>
      <c r="C848" t="str">
        <f>IF(D848="","",TEXT(IF('A - IDENTIFICAÇÃO'!$C$2="","",'A - IDENTIFICAÇÃO'!$C$2),"0000"))</f>
        <v/>
      </c>
      <c r="D848" t="str">
        <f>IF('B - PROJETOS E PROGRAMAS'!A851="","",'B - PROJETOS E PROGRAMAS'!A851)</f>
        <v/>
      </c>
      <c r="E848" t="str">
        <f>TEXT(IF('B - PROJETOS E PROGRAMAS'!B851="","",'B - PROJETOS E PROGRAMAS'!B851),"DD/MM/AAAA")</f>
        <v/>
      </c>
      <c r="F848" t="str">
        <f>TEXT(IF('B - PROJETOS E PROGRAMAS'!C851="","",'B - PROJETOS E PROGRAMAS'!C851),"DD/MM/AAAA")</f>
        <v/>
      </c>
      <c r="G848" t="str">
        <f>IF(OR('B - PROJETOS E PROGRAMAS'!D851="SIM",'B - PROJETOS E PROGRAMAS'!D851="S"),"S",IF(OR('B - PROJETOS E PROGRAMAS'!D851="NÃO",'B - PROJETOS E PROGRAMAS'!D851="N"),"N",""))</f>
        <v/>
      </c>
      <c r="H848" t="str">
        <f>TEXT(IF('B - PROJETOS E PROGRAMAS'!A851="","",'B - PROJETOS E PROGRAMAS'!AB851),"0,00")</f>
        <v/>
      </c>
      <c r="I848" t="str">
        <f>TEXT(IF('B - PROJETOS E PROGRAMAS'!A851="","",'B - PROJETOS E PROGRAMAS'!AC851),"0,00")</f>
        <v/>
      </c>
      <c r="J848" t="str">
        <f>TEXT(IF('B - PROJETOS E PROGRAMAS'!A851="","",'B - PROJETOS E PROGRAMAS'!AD851),"0,00")</f>
        <v/>
      </c>
      <c r="K848" t="str">
        <f>TEXT(IF('B - PROJETOS E PROGRAMAS'!A851="","",'B - PROJETOS E PROGRAMAS'!AE851),"0,00")</f>
        <v/>
      </c>
    </row>
    <row r="849" spans="1:11">
      <c r="A849" t="str">
        <f>IF(D849="","",IF('A - IDENTIFICAÇÃO'!$C$7="","",'A - IDENTIFICAÇÃO'!$C$7))</f>
        <v/>
      </c>
      <c r="B849" t="str">
        <f>IF(D849="","",IF('A - IDENTIFICAÇÃO'!$P$15="","",'A - IDENTIFICAÇÃO'!$P$15))</f>
        <v/>
      </c>
      <c r="C849" t="str">
        <f>IF(D849="","",TEXT(IF('A - IDENTIFICAÇÃO'!$C$2="","",'A - IDENTIFICAÇÃO'!$C$2),"0000"))</f>
        <v/>
      </c>
      <c r="D849" t="str">
        <f>IF('B - PROJETOS E PROGRAMAS'!A852="","",'B - PROJETOS E PROGRAMAS'!A852)</f>
        <v/>
      </c>
      <c r="E849" t="str">
        <f>TEXT(IF('B - PROJETOS E PROGRAMAS'!B852="","",'B - PROJETOS E PROGRAMAS'!B852),"DD/MM/AAAA")</f>
        <v/>
      </c>
      <c r="F849" t="str">
        <f>TEXT(IF('B - PROJETOS E PROGRAMAS'!C852="","",'B - PROJETOS E PROGRAMAS'!C852),"DD/MM/AAAA")</f>
        <v/>
      </c>
      <c r="G849" t="str">
        <f>IF(OR('B - PROJETOS E PROGRAMAS'!D852="SIM",'B - PROJETOS E PROGRAMAS'!D852="S"),"S",IF(OR('B - PROJETOS E PROGRAMAS'!D852="NÃO",'B - PROJETOS E PROGRAMAS'!D852="N"),"N",""))</f>
        <v/>
      </c>
      <c r="H849" t="str">
        <f>TEXT(IF('B - PROJETOS E PROGRAMAS'!A852="","",'B - PROJETOS E PROGRAMAS'!AB852),"0,00")</f>
        <v/>
      </c>
      <c r="I849" t="str">
        <f>TEXT(IF('B - PROJETOS E PROGRAMAS'!A852="","",'B - PROJETOS E PROGRAMAS'!AC852),"0,00")</f>
        <v/>
      </c>
      <c r="J849" t="str">
        <f>TEXT(IF('B - PROJETOS E PROGRAMAS'!A852="","",'B - PROJETOS E PROGRAMAS'!AD852),"0,00")</f>
        <v/>
      </c>
      <c r="K849" t="str">
        <f>TEXT(IF('B - PROJETOS E PROGRAMAS'!A852="","",'B - PROJETOS E PROGRAMAS'!AE852),"0,00")</f>
        <v/>
      </c>
    </row>
    <row r="850" spans="1:11">
      <c r="A850" t="str">
        <f>IF(D850="","",IF('A - IDENTIFICAÇÃO'!$C$7="","",'A - IDENTIFICAÇÃO'!$C$7))</f>
        <v/>
      </c>
      <c r="B850" t="str">
        <f>IF(D850="","",IF('A - IDENTIFICAÇÃO'!$P$15="","",'A - IDENTIFICAÇÃO'!$P$15))</f>
        <v/>
      </c>
      <c r="C850" t="str">
        <f>IF(D850="","",TEXT(IF('A - IDENTIFICAÇÃO'!$C$2="","",'A - IDENTIFICAÇÃO'!$C$2),"0000"))</f>
        <v/>
      </c>
      <c r="D850" t="str">
        <f>IF('B - PROJETOS E PROGRAMAS'!A853="","",'B - PROJETOS E PROGRAMAS'!A853)</f>
        <v/>
      </c>
      <c r="E850" t="str">
        <f>TEXT(IF('B - PROJETOS E PROGRAMAS'!B853="","",'B - PROJETOS E PROGRAMAS'!B853),"DD/MM/AAAA")</f>
        <v/>
      </c>
      <c r="F850" t="str">
        <f>TEXT(IF('B - PROJETOS E PROGRAMAS'!C853="","",'B - PROJETOS E PROGRAMAS'!C853),"DD/MM/AAAA")</f>
        <v/>
      </c>
      <c r="G850" t="str">
        <f>IF(OR('B - PROJETOS E PROGRAMAS'!D853="SIM",'B - PROJETOS E PROGRAMAS'!D853="S"),"S",IF(OR('B - PROJETOS E PROGRAMAS'!D853="NÃO",'B - PROJETOS E PROGRAMAS'!D853="N"),"N",""))</f>
        <v/>
      </c>
      <c r="H850" t="str">
        <f>TEXT(IF('B - PROJETOS E PROGRAMAS'!A853="","",'B - PROJETOS E PROGRAMAS'!AB853),"0,00")</f>
        <v/>
      </c>
      <c r="I850" t="str">
        <f>TEXT(IF('B - PROJETOS E PROGRAMAS'!A853="","",'B - PROJETOS E PROGRAMAS'!AC853),"0,00")</f>
        <v/>
      </c>
      <c r="J850" t="str">
        <f>TEXT(IF('B - PROJETOS E PROGRAMAS'!A853="","",'B - PROJETOS E PROGRAMAS'!AD853),"0,00")</f>
        <v/>
      </c>
      <c r="K850" t="str">
        <f>TEXT(IF('B - PROJETOS E PROGRAMAS'!A853="","",'B - PROJETOS E PROGRAMAS'!AE853),"0,00")</f>
        <v/>
      </c>
    </row>
    <row r="851" spans="1:11">
      <c r="A851" t="str">
        <f>IF(D851="","",IF('A - IDENTIFICAÇÃO'!$C$7="","",'A - IDENTIFICAÇÃO'!$C$7))</f>
        <v/>
      </c>
      <c r="B851" t="str">
        <f>IF(D851="","",IF('A - IDENTIFICAÇÃO'!$P$15="","",'A - IDENTIFICAÇÃO'!$P$15))</f>
        <v/>
      </c>
      <c r="C851" t="str">
        <f>IF(D851="","",TEXT(IF('A - IDENTIFICAÇÃO'!$C$2="","",'A - IDENTIFICAÇÃO'!$C$2),"0000"))</f>
        <v/>
      </c>
      <c r="D851" t="str">
        <f>IF('B - PROJETOS E PROGRAMAS'!A854="","",'B - PROJETOS E PROGRAMAS'!A854)</f>
        <v/>
      </c>
      <c r="E851" t="str">
        <f>TEXT(IF('B - PROJETOS E PROGRAMAS'!B854="","",'B - PROJETOS E PROGRAMAS'!B854),"DD/MM/AAAA")</f>
        <v/>
      </c>
      <c r="F851" t="str">
        <f>TEXT(IF('B - PROJETOS E PROGRAMAS'!C854="","",'B - PROJETOS E PROGRAMAS'!C854),"DD/MM/AAAA")</f>
        <v/>
      </c>
      <c r="G851" t="str">
        <f>IF(OR('B - PROJETOS E PROGRAMAS'!D854="SIM",'B - PROJETOS E PROGRAMAS'!D854="S"),"S",IF(OR('B - PROJETOS E PROGRAMAS'!D854="NÃO",'B - PROJETOS E PROGRAMAS'!D854="N"),"N",""))</f>
        <v/>
      </c>
      <c r="H851" t="str">
        <f>TEXT(IF('B - PROJETOS E PROGRAMAS'!A854="","",'B - PROJETOS E PROGRAMAS'!AB854),"0,00")</f>
        <v/>
      </c>
      <c r="I851" t="str">
        <f>TEXT(IF('B - PROJETOS E PROGRAMAS'!A854="","",'B - PROJETOS E PROGRAMAS'!AC854),"0,00")</f>
        <v/>
      </c>
      <c r="J851" t="str">
        <f>TEXT(IF('B - PROJETOS E PROGRAMAS'!A854="","",'B - PROJETOS E PROGRAMAS'!AD854),"0,00")</f>
        <v/>
      </c>
      <c r="K851" t="str">
        <f>TEXT(IF('B - PROJETOS E PROGRAMAS'!A854="","",'B - PROJETOS E PROGRAMAS'!AE854),"0,00")</f>
        <v/>
      </c>
    </row>
    <row r="852" spans="1:11">
      <c r="A852" t="str">
        <f>IF(D852="","",IF('A - IDENTIFICAÇÃO'!$C$7="","",'A - IDENTIFICAÇÃO'!$C$7))</f>
        <v/>
      </c>
      <c r="B852" t="str">
        <f>IF(D852="","",IF('A - IDENTIFICAÇÃO'!$P$15="","",'A - IDENTIFICAÇÃO'!$P$15))</f>
        <v/>
      </c>
      <c r="C852" t="str">
        <f>IF(D852="","",TEXT(IF('A - IDENTIFICAÇÃO'!$C$2="","",'A - IDENTIFICAÇÃO'!$C$2),"0000"))</f>
        <v/>
      </c>
      <c r="D852" t="str">
        <f>IF('B - PROJETOS E PROGRAMAS'!A855="","",'B - PROJETOS E PROGRAMAS'!A855)</f>
        <v/>
      </c>
      <c r="E852" t="str">
        <f>TEXT(IF('B - PROJETOS E PROGRAMAS'!B855="","",'B - PROJETOS E PROGRAMAS'!B855),"DD/MM/AAAA")</f>
        <v/>
      </c>
      <c r="F852" t="str">
        <f>TEXT(IF('B - PROJETOS E PROGRAMAS'!C855="","",'B - PROJETOS E PROGRAMAS'!C855),"DD/MM/AAAA")</f>
        <v/>
      </c>
      <c r="G852" t="str">
        <f>IF(OR('B - PROJETOS E PROGRAMAS'!D855="SIM",'B - PROJETOS E PROGRAMAS'!D855="S"),"S",IF(OR('B - PROJETOS E PROGRAMAS'!D855="NÃO",'B - PROJETOS E PROGRAMAS'!D855="N"),"N",""))</f>
        <v/>
      </c>
      <c r="H852" t="str">
        <f>TEXT(IF('B - PROJETOS E PROGRAMAS'!A855="","",'B - PROJETOS E PROGRAMAS'!AB855),"0,00")</f>
        <v/>
      </c>
      <c r="I852" t="str">
        <f>TEXT(IF('B - PROJETOS E PROGRAMAS'!A855="","",'B - PROJETOS E PROGRAMAS'!AC855),"0,00")</f>
        <v/>
      </c>
      <c r="J852" t="str">
        <f>TEXT(IF('B - PROJETOS E PROGRAMAS'!A855="","",'B - PROJETOS E PROGRAMAS'!AD855),"0,00")</f>
        <v/>
      </c>
      <c r="K852" t="str">
        <f>TEXT(IF('B - PROJETOS E PROGRAMAS'!A855="","",'B - PROJETOS E PROGRAMAS'!AE855),"0,00")</f>
        <v/>
      </c>
    </row>
    <row r="853" spans="1:11">
      <c r="A853" t="str">
        <f>IF(D853="","",IF('A - IDENTIFICAÇÃO'!$C$7="","",'A - IDENTIFICAÇÃO'!$C$7))</f>
        <v/>
      </c>
      <c r="B853" t="str">
        <f>IF(D853="","",IF('A - IDENTIFICAÇÃO'!$P$15="","",'A - IDENTIFICAÇÃO'!$P$15))</f>
        <v/>
      </c>
      <c r="C853" t="str">
        <f>IF(D853="","",TEXT(IF('A - IDENTIFICAÇÃO'!$C$2="","",'A - IDENTIFICAÇÃO'!$C$2),"0000"))</f>
        <v/>
      </c>
      <c r="D853" t="str">
        <f>IF('B - PROJETOS E PROGRAMAS'!A856="","",'B - PROJETOS E PROGRAMAS'!A856)</f>
        <v/>
      </c>
      <c r="E853" t="str">
        <f>TEXT(IF('B - PROJETOS E PROGRAMAS'!B856="","",'B - PROJETOS E PROGRAMAS'!B856),"DD/MM/AAAA")</f>
        <v/>
      </c>
      <c r="F853" t="str">
        <f>TEXT(IF('B - PROJETOS E PROGRAMAS'!C856="","",'B - PROJETOS E PROGRAMAS'!C856),"DD/MM/AAAA")</f>
        <v/>
      </c>
      <c r="G853" t="str">
        <f>IF(OR('B - PROJETOS E PROGRAMAS'!D856="SIM",'B - PROJETOS E PROGRAMAS'!D856="S"),"S",IF(OR('B - PROJETOS E PROGRAMAS'!D856="NÃO",'B - PROJETOS E PROGRAMAS'!D856="N"),"N",""))</f>
        <v/>
      </c>
      <c r="H853" t="str">
        <f>TEXT(IF('B - PROJETOS E PROGRAMAS'!A856="","",'B - PROJETOS E PROGRAMAS'!AB856),"0,00")</f>
        <v/>
      </c>
      <c r="I853" t="str">
        <f>TEXT(IF('B - PROJETOS E PROGRAMAS'!A856="","",'B - PROJETOS E PROGRAMAS'!AC856),"0,00")</f>
        <v/>
      </c>
      <c r="J853" t="str">
        <f>TEXT(IF('B - PROJETOS E PROGRAMAS'!A856="","",'B - PROJETOS E PROGRAMAS'!AD856),"0,00")</f>
        <v/>
      </c>
      <c r="K853" t="str">
        <f>TEXT(IF('B - PROJETOS E PROGRAMAS'!A856="","",'B - PROJETOS E PROGRAMAS'!AE856),"0,00")</f>
        <v/>
      </c>
    </row>
    <row r="854" spans="1:11">
      <c r="A854" t="str">
        <f>IF(D854="","",IF('A - IDENTIFICAÇÃO'!$C$7="","",'A - IDENTIFICAÇÃO'!$C$7))</f>
        <v/>
      </c>
      <c r="B854" t="str">
        <f>IF(D854="","",IF('A - IDENTIFICAÇÃO'!$P$15="","",'A - IDENTIFICAÇÃO'!$P$15))</f>
        <v/>
      </c>
      <c r="C854" t="str">
        <f>IF(D854="","",TEXT(IF('A - IDENTIFICAÇÃO'!$C$2="","",'A - IDENTIFICAÇÃO'!$C$2),"0000"))</f>
        <v/>
      </c>
      <c r="D854" t="str">
        <f>IF('B - PROJETOS E PROGRAMAS'!A857="","",'B - PROJETOS E PROGRAMAS'!A857)</f>
        <v/>
      </c>
      <c r="E854" t="str">
        <f>TEXT(IF('B - PROJETOS E PROGRAMAS'!B857="","",'B - PROJETOS E PROGRAMAS'!B857),"DD/MM/AAAA")</f>
        <v/>
      </c>
      <c r="F854" t="str">
        <f>TEXT(IF('B - PROJETOS E PROGRAMAS'!C857="","",'B - PROJETOS E PROGRAMAS'!C857),"DD/MM/AAAA")</f>
        <v/>
      </c>
      <c r="G854" t="str">
        <f>IF(OR('B - PROJETOS E PROGRAMAS'!D857="SIM",'B - PROJETOS E PROGRAMAS'!D857="S"),"S",IF(OR('B - PROJETOS E PROGRAMAS'!D857="NÃO",'B - PROJETOS E PROGRAMAS'!D857="N"),"N",""))</f>
        <v/>
      </c>
      <c r="H854" t="str">
        <f>TEXT(IF('B - PROJETOS E PROGRAMAS'!A857="","",'B - PROJETOS E PROGRAMAS'!AB857),"0,00")</f>
        <v/>
      </c>
      <c r="I854" t="str">
        <f>TEXT(IF('B - PROJETOS E PROGRAMAS'!A857="","",'B - PROJETOS E PROGRAMAS'!AC857),"0,00")</f>
        <v/>
      </c>
      <c r="J854" t="str">
        <f>TEXT(IF('B - PROJETOS E PROGRAMAS'!A857="","",'B - PROJETOS E PROGRAMAS'!AD857),"0,00")</f>
        <v/>
      </c>
      <c r="K854" t="str">
        <f>TEXT(IF('B - PROJETOS E PROGRAMAS'!A857="","",'B - PROJETOS E PROGRAMAS'!AE857),"0,00")</f>
        <v/>
      </c>
    </row>
    <row r="855" spans="1:11">
      <c r="A855" t="str">
        <f>IF(D855="","",IF('A - IDENTIFICAÇÃO'!$C$7="","",'A - IDENTIFICAÇÃO'!$C$7))</f>
        <v/>
      </c>
      <c r="B855" t="str">
        <f>IF(D855="","",IF('A - IDENTIFICAÇÃO'!$P$15="","",'A - IDENTIFICAÇÃO'!$P$15))</f>
        <v/>
      </c>
      <c r="C855" t="str">
        <f>IF(D855="","",TEXT(IF('A - IDENTIFICAÇÃO'!$C$2="","",'A - IDENTIFICAÇÃO'!$C$2),"0000"))</f>
        <v/>
      </c>
      <c r="D855" t="str">
        <f>IF('B - PROJETOS E PROGRAMAS'!A858="","",'B - PROJETOS E PROGRAMAS'!A858)</f>
        <v/>
      </c>
      <c r="E855" t="str">
        <f>TEXT(IF('B - PROJETOS E PROGRAMAS'!B858="","",'B - PROJETOS E PROGRAMAS'!B858),"DD/MM/AAAA")</f>
        <v/>
      </c>
      <c r="F855" t="str">
        <f>TEXT(IF('B - PROJETOS E PROGRAMAS'!C858="","",'B - PROJETOS E PROGRAMAS'!C858),"DD/MM/AAAA")</f>
        <v/>
      </c>
      <c r="G855" t="str">
        <f>IF(OR('B - PROJETOS E PROGRAMAS'!D858="SIM",'B - PROJETOS E PROGRAMAS'!D858="S"),"S",IF(OR('B - PROJETOS E PROGRAMAS'!D858="NÃO",'B - PROJETOS E PROGRAMAS'!D858="N"),"N",""))</f>
        <v/>
      </c>
      <c r="H855" t="str">
        <f>TEXT(IF('B - PROJETOS E PROGRAMAS'!A858="","",'B - PROJETOS E PROGRAMAS'!AB858),"0,00")</f>
        <v/>
      </c>
      <c r="I855" t="str">
        <f>TEXT(IF('B - PROJETOS E PROGRAMAS'!A858="","",'B - PROJETOS E PROGRAMAS'!AC858),"0,00")</f>
        <v/>
      </c>
      <c r="J855" t="str">
        <f>TEXT(IF('B - PROJETOS E PROGRAMAS'!A858="","",'B - PROJETOS E PROGRAMAS'!AD858),"0,00")</f>
        <v/>
      </c>
      <c r="K855" t="str">
        <f>TEXT(IF('B - PROJETOS E PROGRAMAS'!A858="","",'B - PROJETOS E PROGRAMAS'!AE858),"0,00")</f>
        <v/>
      </c>
    </row>
    <row r="856" spans="1:11">
      <c r="A856" t="str">
        <f>IF(D856="","",IF('A - IDENTIFICAÇÃO'!$C$7="","",'A - IDENTIFICAÇÃO'!$C$7))</f>
        <v/>
      </c>
      <c r="B856" t="str">
        <f>IF(D856="","",IF('A - IDENTIFICAÇÃO'!$P$15="","",'A - IDENTIFICAÇÃO'!$P$15))</f>
        <v/>
      </c>
      <c r="C856" t="str">
        <f>IF(D856="","",TEXT(IF('A - IDENTIFICAÇÃO'!$C$2="","",'A - IDENTIFICAÇÃO'!$C$2),"0000"))</f>
        <v/>
      </c>
      <c r="D856" t="str">
        <f>IF('B - PROJETOS E PROGRAMAS'!A859="","",'B - PROJETOS E PROGRAMAS'!A859)</f>
        <v/>
      </c>
      <c r="E856" t="str">
        <f>TEXT(IF('B - PROJETOS E PROGRAMAS'!B859="","",'B - PROJETOS E PROGRAMAS'!B859),"DD/MM/AAAA")</f>
        <v/>
      </c>
      <c r="F856" t="str">
        <f>TEXT(IF('B - PROJETOS E PROGRAMAS'!C859="","",'B - PROJETOS E PROGRAMAS'!C859),"DD/MM/AAAA")</f>
        <v/>
      </c>
      <c r="G856" t="str">
        <f>IF(OR('B - PROJETOS E PROGRAMAS'!D859="SIM",'B - PROJETOS E PROGRAMAS'!D859="S"),"S",IF(OR('B - PROJETOS E PROGRAMAS'!D859="NÃO",'B - PROJETOS E PROGRAMAS'!D859="N"),"N",""))</f>
        <v/>
      </c>
      <c r="H856" t="str">
        <f>TEXT(IF('B - PROJETOS E PROGRAMAS'!A859="","",'B - PROJETOS E PROGRAMAS'!AB859),"0,00")</f>
        <v/>
      </c>
      <c r="I856" t="str">
        <f>TEXT(IF('B - PROJETOS E PROGRAMAS'!A859="","",'B - PROJETOS E PROGRAMAS'!AC859),"0,00")</f>
        <v/>
      </c>
      <c r="J856" t="str">
        <f>TEXT(IF('B - PROJETOS E PROGRAMAS'!A859="","",'B - PROJETOS E PROGRAMAS'!AD859),"0,00")</f>
        <v/>
      </c>
      <c r="K856" t="str">
        <f>TEXT(IF('B - PROJETOS E PROGRAMAS'!A859="","",'B - PROJETOS E PROGRAMAS'!AE859),"0,00")</f>
        <v/>
      </c>
    </row>
    <row r="857" spans="1:11">
      <c r="A857" t="str">
        <f>IF(D857="","",IF('A - IDENTIFICAÇÃO'!$C$7="","",'A - IDENTIFICAÇÃO'!$C$7))</f>
        <v/>
      </c>
      <c r="B857" t="str">
        <f>IF(D857="","",IF('A - IDENTIFICAÇÃO'!$P$15="","",'A - IDENTIFICAÇÃO'!$P$15))</f>
        <v/>
      </c>
      <c r="C857" t="str">
        <f>IF(D857="","",TEXT(IF('A - IDENTIFICAÇÃO'!$C$2="","",'A - IDENTIFICAÇÃO'!$C$2),"0000"))</f>
        <v/>
      </c>
      <c r="D857" t="str">
        <f>IF('B - PROJETOS E PROGRAMAS'!A860="","",'B - PROJETOS E PROGRAMAS'!A860)</f>
        <v/>
      </c>
      <c r="E857" t="str">
        <f>TEXT(IF('B - PROJETOS E PROGRAMAS'!B860="","",'B - PROJETOS E PROGRAMAS'!B860),"DD/MM/AAAA")</f>
        <v/>
      </c>
      <c r="F857" t="str">
        <f>TEXT(IF('B - PROJETOS E PROGRAMAS'!C860="","",'B - PROJETOS E PROGRAMAS'!C860),"DD/MM/AAAA")</f>
        <v/>
      </c>
      <c r="G857" t="str">
        <f>IF(OR('B - PROJETOS E PROGRAMAS'!D860="SIM",'B - PROJETOS E PROGRAMAS'!D860="S"),"S",IF(OR('B - PROJETOS E PROGRAMAS'!D860="NÃO",'B - PROJETOS E PROGRAMAS'!D860="N"),"N",""))</f>
        <v/>
      </c>
      <c r="H857" t="str">
        <f>TEXT(IF('B - PROJETOS E PROGRAMAS'!A860="","",'B - PROJETOS E PROGRAMAS'!AB860),"0,00")</f>
        <v/>
      </c>
      <c r="I857" t="str">
        <f>TEXT(IF('B - PROJETOS E PROGRAMAS'!A860="","",'B - PROJETOS E PROGRAMAS'!AC860),"0,00")</f>
        <v/>
      </c>
      <c r="J857" t="str">
        <f>TEXT(IF('B - PROJETOS E PROGRAMAS'!A860="","",'B - PROJETOS E PROGRAMAS'!AD860),"0,00")</f>
        <v/>
      </c>
      <c r="K857" t="str">
        <f>TEXT(IF('B - PROJETOS E PROGRAMAS'!A860="","",'B - PROJETOS E PROGRAMAS'!AE860),"0,00")</f>
        <v/>
      </c>
    </row>
    <row r="858" spans="1:11">
      <c r="A858" t="str">
        <f>IF(D858="","",IF('A - IDENTIFICAÇÃO'!$C$7="","",'A - IDENTIFICAÇÃO'!$C$7))</f>
        <v/>
      </c>
      <c r="B858" t="str">
        <f>IF(D858="","",IF('A - IDENTIFICAÇÃO'!$P$15="","",'A - IDENTIFICAÇÃO'!$P$15))</f>
        <v/>
      </c>
      <c r="C858" t="str">
        <f>IF(D858="","",TEXT(IF('A - IDENTIFICAÇÃO'!$C$2="","",'A - IDENTIFICAÇÃO'!$C$2),"0000"))</f>
        <v/>
      </c>
      <c r="D858" t="str">
        <f>IF('B - PROJETOS E PROGRAMAS'!A861="","",'B - PROJETOS E PROGRAMAS'!A861)</f>
        <v/>
      </c>
      <c r="E858" t="str">
        <f>TEXT(IF('B - PROJETOS E PROGRAMAS'!B861="","",'B - PROJETOS E PROGRAMAS'!B861),"DD/MM/AAAA")</f>
        <v/>
      </c>
      <c r="F858" t="str">
        <f>TEXT(IF('B - PROJETOS E PROGRAMAS'!C861="","",'B - PROJETOS E PROGRAMAS'!C861),"DD/MM/AAAA")</f>
        <v/>
      </c>
      <c r="G858" t="str">
        <f>IF(OR('B - PROJETOS E PROGRAMAS'!D861="SIM",'B - PROJETOS E PROGRAMAS'!D861="S"),"S",IF(OR('B - PROJETOS E PROGRAMAS'!D861="NÃO",'B - PROJETOS E PROGRAMAS'!D861="N"),"N",""))</f>
        <v/>
      </c>
      <c r="H858" t="str">
        <f>TEXT(IF('B - PROJETOS E PROGRAMAS'!A861="","",'B - PROJETOS E PROGRAMAS'!AB861),"0,00")</f>
        <v/>
      </c>
      <c r="I858" t="str">
        <f>TEXT(IF('B - PROJETOS E PROGRAMAS'!A861="","",'B - PROJETOS E PROGRAMAS'!AC861),"0,00")</f>
        <v/>
      </c>
      <c r="J858" t="str">
        <f>TEXT(IF('B - PROJETOS E PROGRAMAS'!A861="","",'B - PROJETOS E PROGRAMAS'!AD861),"0,00")</f>
        <v/>
      </c>
      <c r="K858" t="str">
        <f>TEXT(IF('B - PROJETOS E PROGRAMAS'!A861="","",'B - PROJETOS E PROGRAMAS'!AE861),"0,00")</f>
        <v/>
      </c>
    </row>
    <row r="859" spans="1:11">
      <c r="A859" t="str">
        <f>IF(D859="","",IF('A - IDENTIFICAÇÃO'!$C$7="","",'A - IDENTIFICAÇÃO'!$C$7))</f>
        <v/>
      </c>
      <c r="B859" t="str">
        <f>IF(D859="","",IF('A - IDENTIFICAÇÃO'!$P$15="","",'A - IDENTIFICAÇÃO'!$P$15))</f>
        <v/>
      </c>
      <c r="C859" t="str">
        <f>IF(D859="","",TEXT(IF('A - IDENTIFICAÇÃO'!$C$2="","",'A - IDENTIFICAÇÃO'!$C$2),"0000"))</f>
        <v/>
      </c>
      <c r="D859" t="str">
        <f>IF('B - PROJETOS E PROGRAMAS'!A862="","",'B - PROJETOS E PROGRAMAS'!A862)</f>
        <v/>
      </c>
      <c r="E859" t="str">
        <f>TEXT(IF('B - PROJETOS E PROGRAMAS'!B862="","",'B - PROJETOS E PROGRAMAS'!B862),"DD/MM/AAAA")</f>
        <v/>
      </c>
      <c r="F859" t="str">
        <f>TEXT(IF('B - PROJETOS E PROGRAMAS'!C862="","",'B - PROJETOS E PROGRAMAS'!C862),"DD/MM/AAAA")</f>
        <v/>
      </c>
      <c r="G859" t="str">
        <f>IF(OR('B - PROJETOS E PROGRAMAS'!D862="SIM",'B - PROJETOS E PROGRAMAS'!D862="S"),"S",IF(OR('B - PROJETOS E PROGRAMAS'!D862="NÃO",'B - PROJETOS E PROGRAMAS'!D862="N"),"N",""))</f>
        <v/>
      </c>
      <c r="H859" t="str">
        <f>TEXT(IF('B - PROJETOS E PROGRAMAS'!A862="","",'B - PROJETOS E PROGRAMAS'!AB862),"0,00")</f>
        <v/>
      </c>
      <c r="I859" t="str">
        <f>TEXT(IF('B - PROJETOS E PROGRAMAS'!A862="","",'B - PROJETOS E PROGRAMAS'!AC862),"0,00")</f>
        <v/>
      </c>
      <c r="J859" t="str">
        <f>TEXT(IF('B - PROJETOS E PROGRAMAS'!A862="","",'B - PROJETOS E PROGRAMAS'!AD862),"0,00")</f>
        <v/>
      </c>
      <c r="K859" t="str">
        <f>TEXT(IF('B - PROJETOS E PROGRAMAS'!A862="","",'B - PROJETOS E PROGRAMAS'!AE862),"0,00")</f>
        <v/>
      </c>
    </row>
    <row r="860" spans="1:11">
      <c r="A860" t="str">
        <f>IF(D860="","",IF('A - IDENTIFICAÇÃO'!$C$7="","",'A - IDENTIFICAÇÃO'!$C$7))</f>
        <v/>
      </c>
      <c r="B860" t="str">
        <f>IF(D860="","",IF('A - IDENTIFICAÇÃO'!$P$15="","",'A - IDENTIFICAÇÃO'!$P$15))</f>
        <v/>
      </c>
      <c r="C860" t="str">
        <f>IF(D860="","",TEXT(IF('A - IDENTIFICAÇÃO'!$C$2="","",'A - IDENTIFICAÇÃO'!$C$2),"0000"))</f>
        <v/>
      </c>
      <c r="D860" t="str">
        <f>IF('B - PROJETOS E PROGRAMAS'!A863="","",'B - PROJETOS E PROGRAMAS'!A863)</f>
        <v/>
      </c>
      <c r="E860" t="str">
        <f>TEXT(IF('B - PROJETOS E PROGRAMAS'!B863="","",'B - PROJETOS E PROGRAMAS'!B863),"DD/MM/AAAA")</f>
        <v/>
      </c>
      <c r="F860" t="str">
        <f>TEXT(IF('B - PROJETOS E PROGRAMAS'!C863="","",'B - PROJETOS E PROGRAMAS'!C863),"DD/MM/AAAA")</f>
        <v/>
      </c>
      <c r="G860" t="str">
        <f>IF(OR('B - PROJETOS E PROGRAMAS'!D863="SIM",'B - PROJETOS E PROGRAMAS'!D863="S"),"S",IF(OR('B - PROJETOS E PROGRAMAS'!D863="NÃO",'B - PROJETOS E PROGRAMAS'!D863="N"),"N",""))</f>
        <v/>
      </c>
      <c r="H860" t="str">
        <f>TEXT(IF('B - PROJETOS E PROGRAMAS'!A863="","",'B - PROJETOS E PROGRAMAS'!AB863),"0,00")</f>
        <v/>
      </c>
      <c r="I860" t="str">
        <f>TEXT(IF('B - PROJETOS E PROGRAMAS'!A863="","",'B - PROJETOS E PROGRAMAS'!AC863),"0,00")</f>
        <v/>
      </c>
      <c r="J860" t="str">
        <f>TEXT(IF('B - PROJETOS E PROGRAMAS'!A863="","",'B - PROJETOS E PROGRAMAS'!AD863),"0,00")</f>
        <v/>
      </c>
      <c r="K860" t="str">
        <f>TEXT(IF('B - PROJETOS E PROGRAMAS'!A863="","",'B - PROJETOS E PROGRAMAS'!AE863),"0,00")</f>
        <v/>
      </c>
    </row>
    <row r="861" spans="1:11">
      <c r="A861" t="str">
        <f>IF(D861="","",IF('A - IDENTIFICAÇÃO'!$C$7="","",'A - IDENTIFICAÇÃO'!$C$7))</f>
        <v/>
      </c>
      <c r="B861" t="str">
        <f>IF(D861="","",IF('A - IDENTIFICAÇÃO'!$P$15="","",'A - IDENTIFICAÇÃO'!$P$15))</f>
        <v/>
      </c>
      <c r="C861" t="str">
        <f>IF(D861="","",TEXT(IF('A - IDENTIFICAÇÃO'!$C$2="","",'A - IDENTIFICAÇÃO'!$C$2),"0000"))</f>
        <v/>
      </c>
      <c r="D861" t="str">
        <f>IF('B - PROJETOS E PROGRAMAS'!A864="","",'B - PROJETOS E PROGRAMAS'!A864)</f>
        <v/>
      </c>
      <c r="E861" t="str">
        <f>TEXT(IF('B - PROJETOS E PROGRAMAS'!B864="","",'B - PROJETOS E PROGRAMAS'!B864),"DD/MM/AAAA")</f>
        <v/>
      </c>
      <c r="F861" t="str">
        <f>TEXT(IF('B - PROJETOS E PROGRAMAS'!C864="","",'B - PROJETOS E PROGRAMAS'!C864),"DD/MM/AAAA")</f>
        <v/>
      </c>
      <c r="G861" t="str">
        <f>IF(OR('B - PROJETOS E PROGRAMAS'!D864="SIM",'B - PROJETOS E PROGRAMAS'!D864="S"),"S",IF(OR('B - PROJETOS E PROGRAMAS'!D864="NÃO",'B - PROJETOS E PROGRAMAS'!D864="N"),"N",""))</f>
        <v/>
      </c>
      <c r="H861" t="str">
        <f>TEXT(IF('B - PROJETOS E PROGRAMAS'!A864="","",'B - PROJETOS E PROGRAMAS'!AB864),"0,00")</f>
        <v/>
      </c>
      <c r="I861" t="str">
        <f>TEXT(IF('B - PROJETOS E PROGRAMAS'!A864="","",'B - PROJETOS E PROGRAMAS'!AC864),"0,00")</f>
        <v/>
      </c>
      <c r="J861" t="str">
        <f>TEXT(IF('B - PROJETOS E PROGRAMAS'!A864="","",'B - PROJETOS E PROGRAMAS'!AD864),"0,00")</f>
        <v/>
      </c>
      <c r="K861" t="str">
        <f>TEXT(IF('B - PROJETOS E PROGRAMAS'!A864="","",'B - PROJETOS E PROGRAMAS'!AE864),"0,00")</f>
        <v/>
      </c>
    </row>
    <row r="862" spans="1:11">
      <c r="A862" t="str">
        <f>IF(D862="","",IF('A - IDENTIFICAÇÃO'!$C$7="","",'A - IDENTIFICAÇÃO'!$C$7))</f>
        <v/>
      </c>
      <c r="B862" t="str">
        <f>IF(D862="","",IF('A - IDENTIFICAÇÃO'!$P$15="","",'A - IDENTIFICAÇÃO'!$P$15))</f>
        <v/>
      </c>
      <c r="C862" t="str">
        <f>IF(D862="","",TEXT(IF('A - IDENTIFICAÇÃO'!$C$2="","",'A - IDENTIFICAÇÃO'!$C$2),"0000"))</f>
        <v/>
      </c>
      <c r="D862" t="str">
        <f>IF('B - PROJETOS E PROGRAMAS'!A865="","",'B - PROJETOS E PROGRAMAS'!A865)</f>
        <v/>
      </c>
      <c r="E862" t="str">
        <f>TEXT(IF('B - PROJETOS E PROGRAMAS'!B865="","",'B - PROJETOS E PROGRAMAS'!B865),"DD/MM/AAAA")</f>
        <v/>
      </c>
      <c r="F862" t="str">
        <f>TEXT(IF('B - PROJETOS E PROGRAMAS'!C865="","",'B - PROJETOS E PROGRAMAS'!C865),"DD/MM/AAAA")</f>
        <v/>
      </c>
      <c r="G862" t="str">
        <f>IF(OR('B - PROJETOS E PROGRAMAS'!D865="SIM",'B - PROJETOS E PROGRAMAS'!D865="S"),"S",IF(OR('B - PROJETOS E PROGRAMAS'!D865="NÃO",'B - PROJETOS E PROGRAMAS'!D865="N"),"N",""))</f>
        <v/>
      </c>
      <c r="H862" t="str">
        <f>TEXT(IF('B - PROJETOS E PROGRAMAS'!A865="","",'B - PROJETOS E PROGRAMAS'!AB865),"0,00")</f>
        <v/>
      </c>
      <c r="I862" t="str">
        <f>TEXT(IF('B - PROJETOS E PROGRAMAS'!A865="","",'B - PROJETOS E PROGRAMAS'!AC865),"0,00")</f>
        <v/>
      </c>
      <c r="J862" t="str">
        <f>TEXT(IF('B - PROJETOS E PROGRAMAS'!A865="","",'B - PROJETOS E PROGRAMAS'!AD865),"0,00")</f>
        <v/>
      </c>
      <c r="K862" t="str">
        <f>TEXT(IF('B - PROJETOS E PROGRAMAS'!A865="","",'B - PROJETOS E PROGRAMAS'!AE865),"0,00")</f>
        <v/>
      </c>
    </row>
    <row r="863" spans="1:11">
      <c r="A863" t="str">
        <f>IF(D863="","",IF('A - IDENTIFICAÇÃO'!$C$7="","",'A - IDENTIFICAÇÃO'!$C$7))</f>
        <v/>
      </c>
      <c r="B863" t="str">
        <f>IF(D863="","",IF('A - IDENTIFICAÇÃO'!$P$15="","",'A - IDENTIFICAÇÃO'!$P$15))</f>
        <v/>
      </c>
      <c r="C863" t="str">
        <f>IF(D863="","",TEXT(IF('A - IDENTIFICAÇÃO'!$C$2="","",'A - IDENTIFICAÇÃO'!$C$2),"0000"))</f>
        <v/>
      </c>
      <c r="D863" t="str">
        <f>IF('B - PROJETOS E PROGRAMAS'!A866="","",'B - PROJETOS E PROGRAMAS'!A866)</f>
        <v/>
      </c>
      <c r="E863" t="str">
        <f>TEXT(IF('B - PROJETOS E PROGRAMAS'!B866="","",'B - PROJETOS E PROGRAMAS'!B866),"DD/MM/AAAA")</f>
        <v/>
      </c>
      <c r="F863" t="str">
        <f>TEXT(IF('B - PROJETOS E PROGRAMAS'!C866="","",'B - PROJETOS E PROGRAMAS'!C866),"DD/MM/AAAA")</f>
        <v/>
      </c>
      <c r="G863" t="str">
        <f>IF(OR('B - PROJETOS E PROGRAMAS'!D866="SIM",'B - PROJETOS E PROGRAMAS'!D866="S"),"S",IF(OR('B - PROJETOS E PROGRAMAS'!D866="NÃO",'B - PROJETOS E PROGRAMAS'!D866="N"),"N",""))</f>
        <v/>
      </c>
      <c r="H863" t="str">
        <f>TEXT(IF('B - PROJETOS E PROGRAMAS'!A866="","",'B - PROJETOS E PROGRAMAS'!AB866),"0,00")</f>
        <v/>
      </c>
      <c r="I863" t="str">
        <f>TEXT(IF('B - PROJETOS E PROGRAMAS'!A866="","",'B - PROJETOS E PROGRAMAS'!AC866),"0,00")</f>
        <v/>
      </c>
      <c r="J863" t="str">
        <f>TEXT(IF('B - PROJETOS E PROGRAMAS'!A866="","",'B - PROJETOS E PROGRAMAS'!AD866),"0,00")</f>
        <v/>
      </c>
      <c r="K863" t="str">
        <f>TEXT(IF('B - PROJETOS E PROGRAMAS'!A866="","",'B - PROJETOS E PROGRAMAS'!AE866),"0,00")</f>
        <v/>
      </c>
    </row>
    <row r="864" spans="1:11">
      <c r="A864" t="str">
        <f>IF(D864="","",IF('A - IDENTIFICAÇÃO'!$C$7="","",'A - IDENTIFICAÇÃO'!$C$7))</f>
        <v/>
      </c>
      <c r="B864" t="str">
        <f>IF(D864="","",IF('A - IDENTIFICAÇÃO'!$P$15="","",'A - IDENTIFICAÇÃO'!$P$15))</f>
        <v/>
      </c>
      <c r="C864" t="str">
        <f>IF(D864="","",TEXT(IF('A - IDENTIFICAÇÃO'!$C$2="","",'A - IDENTIFICAÇÃO'!$C$2),"0000"))</f>
        <v/>
      </c>
      <c r="D864" t="str">
        <f>IF('B - PROJETOS E PROGRAMAS'!A867="","",'B - PROJETOS E PROGRAMAS'!A867)</f>
        <v/>
      </c>
      <c r="E864" t="str">
        <f>TEXT(IF('B - PROJETOS E PROGRAMAS'!B867="","",'B - PROJETOS E PROGRAMAS'!B867),"DD/MM/AAAA")</f>
        <v/>
      </c>
      <c r="F864" t="str">
        <f>TEXT(IF('B - PROJETOS E PROGRAMAS'!C867="","",'B - PROJETOS E PROGRAMAS'!C867),"DD/MM/AAAA")</f>
        <v/>
      </c>
      <c r="G864" t="str">
        <f>IF(OR('B - PROJETOS E PROGRAMAS'!D867="SIM",'B - PROJETOS E PROGRAMAS'!D867="S"),"S",IF(OR('B - PROJETOS E PROGRAMAS'!D867="NÃO",'B - PROJETOS E PROGRAMAS'!D867="N"),"N",""))</f>
        <v/>
      </c>
      <c r="H864" t="str">
        <f>TEXT(IF('B - PROJETOS E PROGRAMAS'!A867="","",'B - PROJETOS E PROGRAMAS'!AB867),"0,00")</f>
        <v/>
      </c>
      <c r="I864" t="str">
        <f>TEXT(IF('B - PROJETOS E PROGRAMAS'!A867="","",'B - PROJETOS E PROGRAMAS'!AC867),"0,00")</f>
        <v/>
      </c>
      <c r="J864" t="str">
        <f>TEXT(IF('B - PROJETOS E PROGRAMAS'!A867="","",'B - PROJETOS E PROGRAMAS'!AD867),"0,00")</f>
        <v/>
      </c>
      <c r="K864" t="str">
        <f>TEXT(IF('B - PROJETOS E PROGRAMAS'!A867="","",'B - PROJETOS E PROGRAMAS'!AE867),"0,00")</f>
        <v/>
      </c>
    </row>
    <row r="865" spans="1:11">
      <c r="A865" t="str">
        <f>IF(D865="","",IF('A - IDENTIFICAÇÃO'!$C$7="","",'A - IDENTIFICAÇÃO'!$C$7))</f>
        <v/>
      </c>
      <c r="B865" t="str">
        <f>IF(D865="","",IF('A - IDENTIFICAÇÃO'!$P$15="","",'A - IDENTIFICAÇÃO'!$P$15))</f>
        <v/>
      </c>
      <c r="C865" t="str">
        <f>IF(D865="","",TEXT(IF('A - IDENTIFICAÇÃO'!$C$2="","",'A - IDENTIFICAÇÃO'!$C$2),"0000"))</f>
        <v/>
      </c>
      <c r="D865" t="str">
        <f>IF('B - PROJETOS E PROGRAMAS'!A868="","",'B - PROJETOS E PROGRAMAS'!A868)</f>
        <v/>
      </c>
      <c r="E865" t="str">
        <f>TEXT(IF('B - PROJETOS E PROGRAMAS'!B868="","",'B - PROJETOS E PROGRAMAS'!B868),"DD/MM/AAAA")</f>
        <v/>
      </c>
      <c r="F865" t="str">
        <f>TEXT(IF('B - PROJETOS E PROGRAMAS'!C868="","",'B - PROJETOS E PROGRAMAS'!C868),"DD/MM/AAAA")</f>
        <v/>
      </c>
      <c r="G865" t="str">
        <f>IF(OR('B - PROJETOS E PROGRAMAS'!D868="SIM",'B - PROJETOS E PROGRAMAS'!D868="S"),"S",IF(OR('B - PROJETOS E PROGRAMAS'!D868="NÃO",'B - PROJETOS E PROGRAMAS'!D868="N"),"N",""))</f>
        <v/>
      </c>
      <c r="H865" t="str">
        <f>TEXT(IF('B - PROJETOS E PROGRAMAS'!A868="","",'B - PROJETOS E PROGRAMAS'!AB868),"0,00")</f>
        <v/>
      </c>
      <c r="I865" t="str">
        <f>TEXT(IF('B - PROJETOS E PROGRAMAS'!A868="","",'B - PROJETOS E PROGRAMAS'!AC868),"0,00")</f>
        <v/>
      </c>
      <c r="J865" t="str">
        <f>TEXT(IF('B - PROJETOS E PROGRAMAS'!A868="","",'B - PROJETOS E PROGRAMAS'!AD868),"0,00")</f>
        <v/>
      </c>
      <c r="K865" t="str">
        <f>TEXT(IF('B - PROJETOS E PROGRAMAS'!A868="","",'B - PROJETOS E PROGRAMAS'!AE868),"0,00")</f>
        <v/>
      </c>
    </row>
    <row r="866" spans="1:11">
      <c r="A866" t="str">
        <f>IF(D866="","",IF('A - IDENTIFICAÇÃO'!$C$7="","",'A - IDENTIFICAÇÃO'!$C$7))</f>
        <v/>
      </c>
      <c r="B866" t="str">
        <f>IF(D866="","",IF('A - IDENTIFICAÇÃO'!$P$15="","",'A - IDENTIFICAÇÃO'!$P$15))</f>
        <v/>
      </c>
      <c r="C866" t="str">
        <f>IF(D866="","",TEXT(IF('A - IDENTIFICAÇÃO'!$C$2="","",'A - IDENTIFICAÇÃO'!$C$2),"0000"))</f>
        <v/>
      </c>
      <c r="D866" t="str">
        <f>IF('B - PROJETOS E PROGRAMAS'!A869="","",'B - PROJETOS E PROGRAMAS'!A869)</f>
        <v/>
      </c>
      <c r="E866" t="str">
        <f>TEXT(IF('B - PROJETOS E PROGRAMAS'!B869="","",'B - PROJETOS E PROGRAMAS'!B869),"DD/MM/AAAA")</f>
        <v/>
      </c>
      <c r="F866" t="str">
        <f>TEXT(IF('B - PROJETOS E PROGRAMAS'!C869="","",'B - PROJETOS E PROGRAMAS'!C869),"DD/MM/AAAA")</f>
        <v/>
      </c>
      <c r="G866" t="str">
        <f>IF(OR('B - PROJETOS E PROGRAMAS'!D869="SIM",'B - PROJETOS E PROGRAMAS'!D869="S"),"S",IF(OR('B - PROJETOS E PROGRAMAS'!D869="NÃO",'B - PROJETOS E PROGRAMAS'!D869="N"),"N",""))</f>
        <v/>
      </c>
      <c r="H866" t="str">
        <f>TEXT(IF('B - PROJETOS E PROGRAMAS'!A869="","",'B - PROJETOS E PROGRAMAS'!AB869),"0,00")</f>
        <v/>
      </c>
      <c r="I866" t="str">
        <f>TEXT(IF('B - PROJETOS E PROGRAMAS'!A869="","",'B - PROJETOS E PROGRAMAS'!AC869),"0,00")</f>
        <v/>
      </c>
      <c r="J866" t="str">
        <f>TEXT(IF('B - PROJETOS E PROGRAMAS'!A869="","",'B - PROJETOS E PROGRAMAS'!AD869),"0,00")</f>
        <v/>
      </c>
      <c r="K866" t="str">
        <f>TEXT(IF('B - PROJETOS E PROGRAMAS'!A869="","",'B - PROJETOS E PROGRAMAS'!AE869),"0,00")</f>
        <v/>
      </c>
    </row>
    <row r="867" spans="1:11">
      <c r="A867" t="str">
        <f>IF(D867="","",IF('A - IDENTIFICAÇÃO'!$C$7="","",'A - IDENTIFICAÇÃO'!$C$7))</f>
        <v/>
      </c>
      <c r="B867" t="str">
        <f>IF(D867="","",IF('A - IDENTIFICAÇÃO'!$P$15="","",'A - IDENTIFICAÇÃO'!$P$15))</f>
        <v/>
      </c>
      <c r="C867" t="str">
        <f>IF(D867="","",TEXT(IF('A - IDENTIFICAÇÃO'!$C$2="","",'A - IDENTIFICAÇÃO'!$C$2),"0000"))</f>
        <v/>
      </c>
      <c r="D867" t="str">
        <f>IF('B - PROJETOS E PROGRAMAS'!A870="","",'B - PROJETOS E PROGRAMAS'!A870)</f>
        <v/>
      </c>
      <c r="E867" t="str">
        <f>TEXT(IF('B - PROJETOS E PROGRAMAS'!B870="","",'B - PROJETOS E PROGRAMAS'!B870),"DD/MM/AAAA")</f>
        <v/>
      </c>
      <c r="F867" t="str">
        <f>TEXT(IF('B - PROJETOS E PROGRAMAS'!C870="","",'B - PROJETOS E PROGRAMAS'!C870),"DD/MM/AAAA")</f>
        <v/>
      </c>
      <c r="G867" t="str">
        <f>IF(OR('B - PROJETOS E PROGRAMAS'!D870="SIM",'B - PROJETOS E PROGRAMAS'!D870="S"),"S",IF(OR('B - PROJETOS E PROGRAMAS'!D870="NÃO",'B - PROJETOS E PROGRAMAS'!D870="N"),"N",""))</f>
        <v/>
      </c>
      <c r="H867" t="str">
        <f>TEXT(IF('B - PROJETOS E PROGRAMAS'!A870="","",'B - PROJETOS E PROGRAMAS'!AB870),"0,00")</f>
        <v/>
      </c>
      <c r="I867" t="str">
        <f>TEXT(IF('B - PROJETOS E PROGRAMAS'!A870="","",'B - PROJETOS E PROGRAMAS'!AC870),"0,00")</f>
        <v/>
      </c>
      <c r="J867" t="str">
        <f>TEXT(IF('B - PROJETOS E PROGRAMAS'!A870="","",'B - PROJETOS E PROGRAMAS'!AD870),"0,00")</f>
        <v/>
      </c>
      <c r="K867" t="str">
        <f>TEXT(IF('B - PROJETOS E PROGRAMAS'!A870="","",'B - PROJETOS E PROGRAMAS'!AE870),"0,00")</f>
        <v/>
      </c>
    </row>
    <row r="868" spans="1:11">
      <c r="A868" t="str">
        <f>IF(D868="","",IF('A - IDENTIFICAÇÃO'!$C$7="","",'A - IDENTIFICAÇÃO'!$C$7))</f>
        <v/>
      </c>
      <c r="B868" t="str">
        <f>IF(D868="","",IF('A - IDENTIFICAÇÃO'!$P$15="","",'A - IDENTIFICAÇÃO'!$P$15))</f>
        <v/>
      </c>
      <c r="C868" t="str">
        <f>IF(D868="","",TEXT(IF('A - IDENTIFICAÇÃO'!$C$2="","",'A - IDENTIFICAÇÃO'!$C$2),"0000"))</f>
        <v/>
      </c>
      <c r="D868" t="str">
        <f>IF('B - PROJETOS E PROGRAMAS'!A871="","",'B - PROJETOS E PROGRAMAS'!A871)</f>
        <v/>
      </c>
      <c r="E868" t="str">
        <f>TEXT(IF('B - PROJETOS E PROGRAMAS'!B871="","",'B - PROJETOS E PROGRAMAS'!B871),"DD/MM/AAAA")</f>
        <v/>
      </c>
      <c r="F868" t="str">
        <f>TEXT(IF('B - PROJETOS E PROGRAMAS'!C871="","",'B - PROJETOS E PROGRAMAS'!C871),"DD/MM/AAAA")</f>
        <v/>
      </c>
      <c r="G868" t="str">
        <f>IF(OR('B - PROJETOS E PROGRAMAS'!D871="SIM",'B - PROJETOS E PROGRAMAS'!D871="S"),"S",IF(OR('B - PROJETOS E PROGRAMAS'!D871="NÃO",'B - PROJETOS E PROGRAMAS'!D871="N"),"N",""))</f>
        <v/>
      </c>
      <c r="H868" t="str">
        <f>TEXT(IF('B - PROJETOS E PROGRAMAS'!A871="","",'B - PROJETOS E PROGRAMAS'!AB871),"0,00")</f>
        <v/>
      </c>
      <c r="I868" t="str">
        <f>TEXT(IF('B - PROJETOS E PROGRAMAS'!A871="","",'B - PROJETOS E PROGRAMAS'!AC871),"0,00")</f>
        <v/>
      </c>
      <c r="J868" t="str">
        <f>TEXT(IF('B - PROJETOS E PROGRAMAS'!A871="","",'B - PROJETOS E PROGRAMAS'!AD871),"0,00")</f>
        <v/>
      </c>
      <c r="K868" t="str">
        <f>TEXT(IF('B - PROJETOS E PROGRAMAS'!A871="","",'B - PROJETOS E PROGRAMAS'!AE871),"0,00")</f>
        <v/>
      </c>
    </row>
    <row r="869" spans="1:11">
      <c r="A869" t="str">
        <f>IF(D869="","",IF('A - IDENTIFICAÇÃO'!$C$7="","",'A - IDENTIFICAÇÃO'!$C$7))</f>
        <v/>
      </c>
      <c r="B869" t="str">
        <f>IF(D869="","",IF('A - IDENTIFICAÇÃO'!$P$15="","",'A - IDENTIFICAÇÃO'!$P$15))</f>
        <v/>
      </c>
      <c r="C869" t="str">
        <f>IF(D869="","",TEXT(IF('A - IDENTIFICAÇÃO'!$C$2="","",'A - IDENTIFICAÇÃO'!$C$2),"0000"))</f>
        <v/>
      </c>
      <c r="D869" t="str">
        <f>IF('B - PROJETOS E PROGRAMAS'!A872="","",'B - PROJETOS E PROGRAMAS'!A872)</f>
        <v/>
      </c>
      <c r="E869" t="str">
        <f>TEXT(IF('B - PROJETOS E PROGRAMAS'!B872="","",'B - PROJETOS E PROGRAMAS'!B872),"DD/MM/AAAA")</f>
        <v/>
      </c>
      <c r="F869" t="str">
        <f>TEXT(IF('B - PROJETOS E PROGRAMAS'!C872="","",'B - PROJETOS E PROGRAMAS'!C872),"DD/MM/AAAA")</f>
        <v/>
      </c>
      <c r="G869" t="str">
        <f>IF(OR('B - PROJETOS E PROGRAMAS'!D872="SIM",'B - PROJETOS E PROGRAMAS'!D872="S"),"S",IF(OR('B - PROJETOS E PROGRAMAS'!D872="NÃO",'B - PROJETOS E PROGRAMAS'!D872="N"),"N",""))</f>
        <v/>
      </c>
      <c r="H869" t="str">
        <f>TEXT(IF('B - PROJETOS E PROGRAMAS'!A872="","",'B - PROJETOS E PROGRAMAS'!AB872),"0,00")</f>
        <v/>
      </c>
      <c r="I869" t="str">
        <f>TEXT(IF('B - PROJETOS E PROGRAMAS'!A872="","",'B - PROJETOS E PROGRAMAS'!AC872),"0,00")</f>
        <v/>
      </c>
      <c r="J869" t="str">
        <f>TEXT(IF('B - PROJETOS E PROGRAMAS'!A872="","",'B - PROJETOS E PROGRAMAS'!AD872),"0,00")</f>
        <v/>
      </c>
      <c r="K869" t="str">
        <f>TEXT(IF('B - PROJETOS E PROGRAMAS'!A872="","",'B - PROJETOS E PROGRAMAS'!AE872),"0,00")</f>
        <v/>
      </c>
    </row>
    <row r="870" spans="1:11">
      <c r="A870" t="str">
        <f>IF(D870="","",IF('A - IDENTIFICAÇÃO'!$C$7="","",'A - IDENTIFICAÇÃO'!$C$7))</f>
        <v/>
      </c>
      <c r="B870" t="str">
        <f>IF(D870="","",IF('A - IDENTIFICAÇÃO'!$P$15="","",'A - IDENTIFICAÇÃO'!$P$15))</f>
        <v/>
      </c>
      <c r="C870" t="str">
        <f>IF(D870="","",TEXT(IF('A - IDENTIFICAÇÃO'!$C$2="","",'A - IDENTIFICAÇÃO'!$C$2),"0000"))</f>
        <v/>
      </c>
      <c r="D870" t="str">
        <f>IF('B - PROJETOS E PROGRAMAS'!A873="","",'B - PROJETOS E PROGRAMAS'!A873)</f>
        <v/>
      </c>
      <c r="E870" t="str">
        <f>TEXT(IF('B - PROJETOS E PROGRAMAS'!B873="","",'B - PROJETOS E PROGRAMAS'!B873),"DD/MM/AAAA")</f>
        <v/>
      </c>
      <c r="F870" t="str">
        <f>TEXT(IF('B - PROJETOS E PROGRAMAS'!C873="","",'B - PROJETOS E PROGRAMAS'!C873),"DD/MM/AAAA")</f>
        <v/>
      </c>
      <c r="G870" t="str">
        <f>IF(OR('B - PROJETOS E PROGRAMAS'!D873="SIM",'B - PROJETOS E PROGRAMAS'!D873="S"),"S",IF(OR('B - PROJETOS E PROGRAMAS'!D873="NÃO",'B - PROJETOS E PROGRAMAS'!D873="N"),"N",""))</f>
        <v/>
      </c>
      <c r="H870" t="str">
        <f>TEXT(IF('B - PROJETOS E PROGRAMAS'!A873="","",'B - PROJETOS E PROGRAMAS'!AB873),"0,00")</f>
        <v/>
      </c>
      <c r="I870" t="str">
        <f>TEXT(IF('B - PROJETOS E PROGRAMAS'!A873="","",'B - PROJETOS E PROGRAMAS'!AC873),"0,00")</f>
        <v/>
      </c>
      <c r="J870" t="str">
        <f>TEXT(IF('B - PROJETOS E PROGRAMAS'!A873="","",'B - PROJETOS E PROGRAMAS'!AD873),"0,00")</f>
        <v/>
      </c>
      <c r="K870" t="str">
        <f>TEXT(IF('B - PROJETOS E PROGRAMAS'!A873="","",'B - PROJETOS E PROGRAMAS'!AE873),"0,00")</f>
        <v/>
      </c>
    </row>
    <row r="871" spans="1:11">
      <c r="A871" t="str">
        <f>IF(D871="","",IF('A - IDENTIFICAÇÃO'!$C$7="","",'A - IDENTIFICAÇÃO'!$C$7))</f>
        <v/>
      </c>
      <c r="B871" t="str">
        <f>IF(D871="","",IF('A - IDENTIFICAÇÃO'!$P$15="","",'A - IDENTIFICAÇÃO'!$P$15))</f>
        <v/>
      </c>
      <c r="C871" t="str">
        <f>IF(D871="","",TEXT(IF('A - IDENTIFICAÇÃO'!$C$2="","",'A - IDENTIFICAÇÃO'!$C$2),"0000"))</f>
        <v/>
      </c>
      <c r="D871" t="str">
        <f>IF('B - PROJETOS E PROGRAMAS'!A874="","",'B - PROJETOS E PROGRAMAS'!A874)</f>
        <v/>
      </c>
      <c r="E871" t="str">
        <f>TEXT(IF('B - PROJETOS E PROGRAMAS'!B874="","",'B - PROJETOS E PROGRAMAS'!B874),"DD/MM/AAAA")</f>
        <v/>
      </c>
      <c r="F871" t="str">
        <f>TEXT(IF('B - PROJETOS E PROGRAMAS'!C874="","",'B - PROJETOS E PROGRAMAS'!C874),"DD/MM/AAAA")</f>
        <v/>
      </c>
      <c r="G871" t="str">
        <f>IF(OR('B - PROJETOS E PROGRAMAS'!D874="SIM",'B - PROJETOS E PROGRAMAS'!D874="S"),"S",IF(OR('B - PROJETOS E PROGRAMAS'!D874="NÃO",'B - PROJETOS E PROGRAMAS'!D874="N"),"N",""))</f>
        <v/>
      </c>
      <c r="H871" t="str">
        <f>TEXT(IF('B - PROJETOS E PROGRAMAS'!A874="","",'B - PROJETOS E PROGRAMAS'!AB874),"0,00")</f>
        <v/>
      </c>
      <c r="I871" t="str">
        <f>TEXT(IF('B - PROJETOS E PROGRAMAS'!A874="","",'B - PROJETOS E PROGRAMAS'!AC874),"0,00")</f>
        <v/>
      </c>
      <c r="J871" t="str">
        <f>TEXT(IF('B - PROJETOS E PROGRAMAS'!A874="","",'B - PROJETOS E PROGRAMAS'!AD874),"0,00")</f>
        <v/>
      </c>
      <c r="K871" t="str">
        <f>TEXT(IF('B - PROJETOS E PROGRAMAS'!A874="","",'B - PROJETOS E PROGRAMAS'!AE874),"0,00")</f>
        <v/>
      </c>
    </row>
    <row r="872" spans="1:11">
      <c r="A872" t="str">
        <f>IF(D872="","",IF('A - IDENTIFICAÇÃO'!$C$7="","",'A - IDENTIFICAÇÃO'!$C$7))</f>
        <v/>
      </c>
      <c r="B872" t="str">
        <f>IF(D872="","",IF('A - IDENTIFICAÇÃO'!$P$15="","",'A - IDENTIFICAÇÃO'!$P$15))</f>
        <v/>
      </c>
      <c r="C872" t="str">
        <f>IF(D872="","",TEXT(IF('A - IDENTIFICAÇÃO'!$C$2="","",'A - IDENTIFICAÇÃO'!$C$2),"0000"))</f>
        <v/>
      </c>
      <c r="D872" t="str">
        <f>IF('B - PROJETOS E PROGRAMAS'!A875="","",'B - PROJETOS E PROGRAMAS'!A875)</f>
        <v/>
      </c>
      <c r="E872" t="str">
        <f>TEXT(IF('B - PROJETOS E PROGRAMAS'!B875="","",'B - PROJETOS E PROGRAMAS'!B875),"DD/MM/AAAA")</f>
        <v/>
      </c>
      <c r="F872" t="str">
        <f>TEXT(IF('B - PROJETOS E PROGRAMAS'!C875="","",'B - PROJETOS E PROGRAMAS'!C875),"DD/MM/AAAA")</f>
        <v/>
      </c>
      <c r="G872" t="str">
        <f>IF(OR('B - PROJETOS E PROGRAMAS'!D875="SIM",'B - PROJETOS E PROGRAMAS'!D875="S"),"S",IF(OR('B - PROJETOS E PROGRAMAS'!D875="NÃO",'B - PROJETOS E PROGRAMAS'!D875="N"),"N",""))</f>
        <v/>
      </c>
      <c r="H872" t="str">
        <f>TEXT(IF('B - PROJETOS E PROGRAMAS'!A875="","",'B - PROJETOS E PROGRAMAS'!AB875),"0,00")</f>
        <v/>
      </c>
      <c r="I872" t="str">
        <f>TEXT(IF('B - PROJETOS E PROGRAMAS'!A875="","",'B - PROJETOS E PROGRAMAS'!AC875),"0,00")</f>
        <v/>
      </c>
      <c r="J872" t="str">
        <f>TEXT(IF('B - PROJETOS E PROGRAMAS'!A875="","",'B - PROJETOS E PROGRAMAS'!AD875),"0,00")</f>
        <v/>
      </c>
      <c r="K872" t="str">
        <f>TEXT(IF('B - PROJETOS E PROGRAMAS'!A875="","",'B - PROJETOS E PROGRAMAS'!AE875),"0,00")</f>
        <v/>
      </c>
    </row>
    <row r="873" spans="1:11">
      <c r="A873" t="str">
        <f>IF(D873="","",IF('A - IDENTIFICAÇÃO'!$C$7="","",'A - IDENTIFICAÇÃO'!$C$7))</f>
        <v/>
      </c>
      <c r="B873" t="str">
        <f>IF(D873="","",IF('A - IDENTIFICAÇÃO'!$P$15="","",'A - IDENTIFICAÇÃO'!$P$15))</f>
        <v/>
      </c>
      <c r="C873" t="str">
        <f>IF(D873="","",TEXT(IF('A - IDENTIFICAÇÃO'!$C$2="","",'A - IDENTIFICAÇÃO'!$C$2),"0000"))</f>
        <v/>
      </c>
      <c r="D873" t="str">
        <f>IF('B - PROJETOS E PROGRAMAS'!A876="","",'B - PROJETOS E PROGRAMAS'!A876)</f>
        <v/>
      </c>
      <c r="E873" t="str">
        <f>TEXT(IF('B - PROJETOS E PROGRAMAS'!B876="","",'B - PROJETOS E PROGRAMAS'!B876),"DD/MM/AAAA")</f>
        <v/>
      </c>
      <c r="F873" t="str">
        <f>TEXT(IF('B - PROJETOS E PROGRAMAS'!C876="","",'B - PROJETOS E PROGRAMAS'!C876),"DD/MM/AAAA")</f>
        <v/>
      </c>
      <c r="G873" t="str">
        <f>IF(OR('B - PROJETOS E PROGRAMAS'!D876="SIM",'B - PROJETOS E PROGRAMAS'!D876="S"),"S",IF(OR('B - PROJETOS E PROGRAMAS'!D876="NÃO",'B - PROJETOS E PROGRAMAS'!D876="N"),"N",""))</f>
        <v/>
      </c>
      <c r="H873" t="str">
        <f>TEXT(IF('B - PROJETOS E PROGRAMAS'!A876="","",'B - PROJETOS E PROGRAMAS'!AB876),"0,00")</f>
        <v/>
      </c>
      <c r="I873" t="str">
        <f>TEXT(IF('B - PROJETOS E PROGRAMAS'!A876="","",'B - PROJETOS E PROGRAMAS'!AC876),"0,00")</f>
        <v/>
      </c>
      <c r="J873" t="str">
        <f>TEXT(IF('B - PROJETOS E PROGRAMAS'!A876="","",'B - PROJETOS E PROGRAMAS'!AD876),"0,00")</f>
        <v/>
      </c>
      <c r="K873" t="str">
        <f>TEXT(IF('B - PROJETOS E PROGRAMAS'!A876="","",'B - PROJETOS E PROGRAMAS'!AE876),"0,00")</f>
        <v/>
      </c>
    </row>
    <row r="874" spans="1:11">
      <c r="A874" t="str">
        <f>IF(D874="","",IF('A - IDENTIFICAÇÃO'!$C$7="","",'A - IDENTIFICAÇÃO'!$C$7))</f>
        <v/>
      </c>
      <c r="B874" t="str">
        <f>IF(D874="","",IF('A - IDENTIFICAÇÃO'!$P$15="","",'A - IDENTIFICAÇÃO'!$P$15))</f>
        <v/>
      </c>
      <c r="C874" t="str">
        <f>IF(D874="","",TEXT(IF('A - IDENTIFICAÇÃO'!$C$2="","",'A - IDENTIFICAÇÃO'!$C$2),"0000"))</f>
        <v/>
      </c>
      <c r="D874" t="str">
        <f>IF('B - PROJETOS E PROGRAMAS'!A877="","",'B - PROJETOS E PROGRAMAS'!A877)</f>
        <v/>
      </c>
      <c r="E874" t="str">
        <f>TEXT(IF('B - PROJETOS E PROGRAMAS'!B877="","",'B - PROJETOS E PROGRAMAS'!B877),"DD/MM/AAAA")</f>
        <v/>
      </c>
      <c r="F874" t="str">
        <f>TEXT(IF('B - PROJETOS E PROGRAMAS'!C877="","",'B - PROJETOS E PROGRAMAS'!C877),"DD/MM/AAAA")</f>
        <v/>
      </c>
      <c r="G874" t="str">
        <f>IF(OR('B - PROJETOS E PROGRAMAS'!D877="SIM",'B - PROJETOS E PROGRAMAS'!D877="S"),"S",IF(OR('B - PROJETOS E PROGRAMAS'!D877="NÃO",'B - PROJETOS E PROGRAMAS'!D877="N"),"N",""))</f>
        <v/>
      </c>
      <c r="H874" t="str">
        <f>TEXT(IF('B - PROJETOS E PROGRAMAS'!A877="","",'B - PROJETOS E PROGRAMAS'!AB877),"0,00")</f>
        <v/>
      </c>
      <c r="I874" t="str">
        <f>TEXT(IF('B - PROJETOS E PROGRAMAS'!A877="","",'B - PROJETOS E PROGRAMAS'!AC877),"0,00")</f>
        <v/>
      </c>
      <c r="J874" t="str">
        <f>TEXT(IF('B - PROJETOS E PROGRAMAS'!A877="","",'B - PROJETOS E PROGRAMAS'!AD877),"0,00")</f>
        <v/>
      </c>
      <c r="K874" t="str">
        <f>TEXT(IF('B - PROJETOS E PROGRAMAS'!A877="","",'B - PROJETOS E PROGRAMAS'!AE877),"0,00")</f>
        <v/>
      </c>
    </row>
    <row r="875" spans="1:11">
      <c r="A875" t="str">
        <f>IF(D875="","",IF('A - IDENTIFICAÇÃO'!$C$7="","",'A - IDENTIFICAÇÃO'!$C$7))</f>
        <v/>
      </c>
      <c r="B875" t="str">
        <f>IF(D875="","",IF('A - IDENTIFICAÇÃO'!$P$15="","",'A - IDENTIFICAÇÃO'!$P$15))</f>
        <v/>
      </c>
      <c r="C875" t="str">
        <f>IF(D875="","",TEXT(IF('A - IDENTIFICAÇÃO'!$C$2="","",'A - IDENTIFICAÇÃO'!$C$2),"0000"))</f>
        <v/>
      </c>
      <c r="D875" t="str">
        <f>IF('B - PROJETOS E PROGRAMAS'!A878="","",'B - PROJETOS E PROGRAMAS'!A878)</f>
        <v/>
      </c>
      <c r="E875" t="str">
        <f>TEXT(IF('B - PROJETOS E PROGRAMAS'!B878="","",'B - PROJETOS E PROGRAMAS'!B878),"DD/MM/AAAA")</f>
        <v/>
      </c>
      <c r="F875" t="str">
        <f>TEXT(IF('B - PROJETOS E PROGRAMAS'!C878="","",'B - PROJETOS E PROGRAMAS'!C878),"DD/MM/AAAA")</f>
        <v/>
      </c>
      <c r="G875" t="str">
        <f>IF(OR('B - PROJETOS E PROGRAMAS'!D878="SIM",'B - PROJETOS E PROGRAMAS'!D878="S"),"S",IF(OR('B - PROJETOS E PROGRAMAS'!D878="NÃO",'B - PROJETOS E PROGRAMAS'!D878="N"),"N",""))</f>
        <v/>
      </c>
      <c r="H875" t="str">
        <f>TEXT(IF('B - PROJETOS E PROGRAMAS'!A878="","",'B - PROJETOS E PROGRAMAS'!AB878),"0,00")</f>
        <v/>
      </c>
      <c r="I875" t="str">
        <f>TEXT(IF('B - PROJETOS E PROGRAMAS'!A878="","",'B - PROJETOS E PROGRAMAS'!AC878),"0,00")</f>
        <v/>
      </c>
      <c r="J875" t="str">
        <f>TEXT(IF('B - PROJETOS E PROGRAMAS'!A878="","",'B - PROJETOS E PROGRAMAS'!AD878),"0,00")</f>
        <v/>
      </c>
      <c r="K875" t="str">
        <f>TEXT(IF('B - PROJETOS E PROGRAMAS'!A878="","",'B - PROJETOS E PROGRAMAS'!AE878),"0,00")</f>
        <v/>
      </c>
    </row>
    <row r="876" spans="1:11">
      <c r="A876" t="str">
        <f>IF(D876="","",IF('A - IDENTIFICAÇÃO'!$C$7="","",'A - IDENTIFICAÇÃO'!$C$7))</f>
        <v/>
      </c>
      <c r="B876" t="str">
        <f>IF(D876="","",IF('A - IDENTIFICAÇÃO'!$P$15="","",'A - IDENTIFICAÇÃO'!$P$15))</f>
        <v/>
      </c>
      <c r="C876" t="str">
        <f>IF(D876="","",TEXT(IF('A - IDENTIFICAÇÃO'!$C$2="","",'A - IDENTIFICAÇÃO'!$C$2),"0000"))</f>
        <v/>
      </c>
      <c r="D876" t="str">
        <f>IF('B - PROJETOS E PROGRAMAS'!A879="","",'B - PROJETOS E PROGRAMAS'!A879)</f>
        <v/>
      </c>
      <c r="E876" t="str">
        <f>TEXT(IF('B - PROJETOS E PROGRAMAS'!B879="","",'B - PROJETOS E PROGRAMAS'!B879),"DD/MM/AAAA")</f>
        <v/>
      </c>
      <c r="F876" t="str">
        <f>TEXT(IF('B - PROJETOS E PROGRAMAS'!C879="","",'B - PROJETOS E PROGRAMAS'!C879),"DD/MM/AAAA")</f>
        <v/>
      </c>
      <c r="G876" t="str">
        <f>IF(OR('B - PROJETOS E PROGRAMAS'!D879="SIM",'B - PROJETOS E PROGRAMAS'!D879="S"),"S",IF(OR('B - PROJETOS E PROGRAMAS'!D879="NÃO",'B - PROJETOS E PROGRAMAS'!D879="N"),"N",""))</f>
        <v/>
      </c>
      <c r="H876" t="str">
        <f>TEXT(IF('B - PROJETOS E PROGRAMAS'!A879="","",'B - PROJETOS E PROGRAMAS'!AB879),"0,00")</f>
        <v/>
      </c>
      <c r="I876" t="str">
        <f>TEXT(IF('B - PROJETOS E PROGRAMAS'!A879="","",'B - PROJETOS E PROGRAMAS'!AC879),"0,00")</f>
        <v/>
      </c>
      <c r="J876" t="str">
        <f>TEXT(IF('B - PROJETOS E PROGRAMAS'!A879="","",'B - PROJETOS E PROGRAMAS'!AD879),"0,00")</f>
        <v/>
      </c>
      <c r="K876" t="str">
        <f>TEXT(IF('B - PROJETOS E PROGRAMAS'!A879="","",'B - PROJETOS E PROGRAMAS'!AE879),"0,00")</f>
        <v/>
      </c>
    </row>
    <row r="877" spans="1:11">
      <c r="A877" t="str">
        <f>IF(D877="","",IF('A - IDENTIFICAÇÃO'!$C$7="","",'A - IDENTIFICAÇÃO'!$C$7))</f>
        <v/>
      </c>
      <c r="B877" t="str">
        <f>IF(D877="","",IF('A - IDENTIFICAÇÃO'!$P$15="","",'A - IDENTIFICAÇÃO'!$P$15))</f>
        <v/>
      </c>
      <c r="C877" t="str">
        <f>IF(D877="","",TEXT(IF('A - IDENTIFICAÇÃO'!$C$2="","",'A - IDENTIFICAÇÃO'!$C$2),"0000"))</f>
        <v/>
      </c>
      <c r="D877" t="str">
        <f>IF('B - PROJETOS E PROGRAMAS'!A880="","",'B - PROJETOS E PROGRAMAS'!A880)</f>
        <v/>
      </c>
      <c r="E877" t="str">
        <f>TEXT(IF('B - PROJETOS E PROGRAMAS'!B880="","",'B - PROJETOS E PROGRAMAS'!B880),"DD/MM/AAAA")</f>
        <v/>
      </c>
      <c r="F877" t="str">
        <f>TEXT(IF('B - PROJETOS E PROGRAMAS'!C880="","",'B - PROJETOS E PROGRAMAS'!C880),"DD/MM/AAAA")</f>
        <v/>
      </c>
      <c r="G877" t="str">
        <f>IF(OR('B - PROJETOS E PROGRAMAS'!D880="SIM",'B - PROJETOS E PROGRAMAS'!D880="S"),"S",IF(OR('B - PROJETOS E PROGRAMAS'!D880="NÃO",'B - PROJETOS E PROGRAMAS'!D880="N"),"N",""))</f>
        <v/>
      </c>
      <c r="H877" t="str">
        <f>TEXT(IF('B - PROJETOS E PROGRAMAS'!A880="","",'B - PROJETOS E PROGRAMAS'!AB880),"0,00")</f>
        <v/>
      </c>
      <c r="I877" t="str">
        <f>TEXT(IF('B - PROJETOS E PROGRAMAS'!A880="","",'B - PROJETOS E PROGRAMAS'!AC880),"0,00")</f>
        <v/>
      </c>
      <c r="J877" t="str">
        <f>TEXT(IF('B - PROJETOS E PROGRAMAS'!A880="","",'B - PROJETOS E PROGRAMAS'!AD880),"0,00")</f>
        <v/>
      </c>
      <c r="K877" t="str">
        <f>TEXT(IF('B - PROJETOS E PROGRAMAS'!A880="","",'B - PROJETOS E PROGRAMAS'!AE880),"0,00")</f>
        <v/>
      </c>
    </row>
    <row r="878" spans="1:11">
      <c r="A878" t="str">
        <f>IF(D878="","",IF('A - IDENTIFICAÇÃO'!$C$7="","",'A - IDENTIFICAÇÃO'!$C$7))</f>
        <v/>
      </c>
      <c r="B878" t="str">
        <f>IF(D878="","",IF('A - IDENTIFICAÇÃO'!$P$15="","",'A - IDENTIFICAÇÃO'!$P$15))</f>
        <v/>
      </c>
      <c r="C878" t="str">
        <f>IF(D878="","",TEXT(IF('A - IDENTIFICAÇÃO'!$C$2="","",'A - IDENTIFICAÇÃO'!$C$2),"0000"))</f>
        <v/>
      </c>
      <c r="D878" t="str">
        <f>IF('B - PROJETOS E PROGRAMAS'!A881="","",'B - PROJETOS E PROGRAMAS'!A881)</f>
        <v/>
      </c>
      <c r="E878" t="str">
        <f>TEXT(IF('B - PROJETOS E PROGRAMAS'!B881="","",'B - PROJETOS E PROGRAMAS'!B881),"DD/MM/AAAA")</f>
        <v/>
      </c>
      <c r="F878" t="str">
        <f>TEXT(IF('B - PROJETOS E PROGRAMAS'!C881="","",'B - PROJETOS E PROGRAMAS'!C881),"DD/MM/AAAA")</f>
        <v/>
      </c>
      <c r="G878" t="str">
        <f>IF(OR('B - PROJETOS E PROGRAMAS'!D881="SIM",'B - PROJETOS E PROGRAMAS'!D881="S"),"S",IF(OR('B - PROJETOS E PROGRAMAS'!D881="NÃO",'B - PROJETOS E PROGRAMAS'!D881="N"),"N",""))</f>
        <v/>
      </c>
      <c r="H878" t="str">
        <f>TEXT(IF('B - PROJETOS E PROGRAMAS'!A881="","",'B - PROJETOS E PROGRAMAS'!AB881),"0,00")</f>
        <v/>
      </c>
      <c r="I878" t="str">
        <f>TEXT(IF('B - PROJETOS E PROGRAMAS'!A881="","",'B - PROJETOS E PROGRAMAS'!AC881),"0,00")</f>
        <v/>
      </c>
      <c r="J878" t="str">
        <f>TEXT(IF('B - PROJETOS E PROGRAMAS'!A881="","",'B - PROJETOS E PROGRAMAS'!AD881),"0,00")</f>
        <v/>
      </c>
      <c r="K878" t="str">
        <f>TEXT(IF('B - PROJETOS E PROGRAMAS'!A881="","",'B - PROJETOS E PROGRAMAS'!AE881),"0,00")</f>
        <v/>
      </c>
    </row>
    <row r="879" spans="1:11">
      <c r="A879" t="str">
        <f>IF(D879="","",IF('A - IDENTIFICAÇÃO'!$C$7="","",'A - IDENTIFICAÇÃO'!$C$7))</f>
        <v/>
      </c>
      <c r="B879" t="str">
        <f>IF(D879="","",IF('A - IDENTIFICAÇÃO'!$P$15="","",'A - IDENTIFICAÇÃO'!$P$15))</f>
        <v/>
      </c>
      <c r="C879" t="str">
        <f>IF(D879="","",TEXT(IF('A - IDENTIFICAÇÃO'!$C$2="","",'A - IDENTIFICAÇÃO'!$C$2),"0000"))</f>
        <v/>
      </c>
      <c r="D879" t="str">
        <f>IF('B - PROJETOS E PROGRAMAS'!A882="","",'B - PROJETOS E PROGRAMAS'!A882)</f>
        <v/>
      </c>
      <c r="E879" t="str">
        <f>TEXT(IF('B - PROJETOS E PROGRAMAS'!B882="","",'B - PROJETOS E PROGRAMAS'!B882),"DD/MM/AAAA")</f>
        <v/>
      </c>
      <c r="F879" t="str">
        <f>TEXT(IF('B - PROJETOS E PROGRAMAS'!C882="","",'B - PROJETOS E PROGRAMAS'!C882),"DD/MM/AAAA")</f>
        <v/>
      </c>
      <c r="G879" t="str">
        <f>IF(OR('B - PROJETOS E PROGRAMAS'!D882="SIM",'B - PROJETOS E PROGRAMAS'!D882="S"),"S",IF(OR('B - PROJETOS E PROGRAMAS'!D882="NÃO",'B - PROJETOS E PROGRAMAS'!D882="N"),"N",""))</f>
        <v/>
      </c>
      <c r="H879" t="str">
        <f>TEXT(IF('B - PROJETOS E PROGRAMAS'!A882="","",'B - PROJETOS E PROGRAMAS'!AB882),"0,00")</f>
        <v/>
      </c>
      <c r="I879" t="str">
        <f>TEXT(IF('B - PROJETOS E PROGRAMAS'!A882="","",'B - PROJETOS E PROGRAMAS'!AC882),"0,00")</f>
        <v/>
      </c>
      <c r="J879" t="str">
        <f>TEXT(IF('B - PROJETOS E PROGRAMAS'!A882="","",'B - PROJETOS E PROGRAMAS'!AD882),"0,00")</f>
        <v/>
      </c>
      <c r="K879" t="str">
        <f>TEXT(IF('B - PROJETOS E PROGRAMAS'!A882="","",'B - PROJETOS E PROGRAMAS'!AE882),"0,00")</f>
        <v/>
      </c>
    </row>
    <row r="880" spans="1:11">
      <c r="A880" t="str">
        <f>IF(D880="","",IF('A - IDENTIFICAÇÃO'!$C$7="","",'A - IDENTIFICAÇÃO'!$C$7))</f>
        <v/>
      </c>
      <c r="B880" t="str">
        <f>IF(D880="","",IF('A - IDENTIFICAÇÃO'!$P$15="","",'A - IDENTIFICAÇÃO'!$P$15))</f>
        <v/>
      </c>
      <c r="C880" t="str">
        <f>IF(D880="","",TEXT(IF('A - IDENTIFICAÇÃO'!$C$2="","",'A - IDENTIFICAÇÃO'!$C$2),"0000"))</f>
        <v/>
      </c>
      <c r="D880" t="str">
        <f>IF('B - PROJETOS E PROGRAMAS'!A883="","",'B - PROJETOS E PROGRAMAS'!A883)</f>
        <v/>
      </c>
      <c r="E880" t="str">
        <f>TEXT(IF('B - PROJETOS E PROGRAMAS'!B883="","",'B - PROJETOS E PROGRAMAS'!B883),"DD/MM/AAAA")</f>
        <v/>
      </c>
      <c r="F880" t="str">
        <f>TEXT(IF('B - PROJETOS E PROGRAMAS'!C883="","",'B - PROJETOS E PROGRAMAS'!C883),"DD/MM/AAAA")</f>
        <v/>
      </c>
      <c r="G880" t="str">
        <f>IF(OR('B - PROJETOS E PROGRAMAS'!D883="SIM",'B - PROJETOS E PROGRAMAS'!D883="S"),"S",IF(OR('B - PROJETOS E PROGRAMAS'!D883="NÃO",'B - PROJETOS E PROGRAMAS'!D883="N"),"N",""))</f>
        <v/>
      </c>
      <c r="H880" t="str">
        <f>TEXT(IF('B - PROJETOS E PROGRAMAS'!A883="","",'B - PROJETOS E PROGRAMAS'!AB883),"0,00")</f>
        <v/>
      </c>
      <c r="I880" t="str">
        <f>TEXT(IF('B - PROJETOS E PROGRAMAS'!A883="","",'B - PROJETOS E PROGRAMAS'!AC883),"0,00")</f>
        <v/>
      </c>
      <c r="J880" t="str">
        <f>TEXT(IF('B - PROJETOS E PROGRAMAS'!A883="","",'B - PROJETOS E PROGRAMAS'!AD883),"0,00")</f>
        <v/>
      </c>
      <c r="K880" t="str">
        <f>TEXT(IF('B - PROJETOS E PROGRAMAS'!A883="","",'B - PROJETOS E PROGRAMAS'!AE883),"0,00")</f>
        <v/>
      </c>
    </row>
    <row r="881" spans="1:11">
      <c r="A881" t="str">
        <f>IF(D881="","",IF('A - IDENTIFICAÇÃO'!$C$7="","",'A - IDENTIFICAÇÃO'!$C$7))</f>
        <v/>
      </c>
      <c r="B881" t="str">
        <f>IF(D881="","",IF('A - IDENTIFICAÇÃO'!$P$15="","",'A - IDENTIFICAÇÃO'!$P$15))</f>
        <v/>
      </c>
      <c r="C881" t="str">
        <f>IF(D881="","",TEXT(IF('A - IDENTIFICAÇÃO'!$C$2="","",'A - IDENTIFICAÇÃO'!$C$2),"0000"))</f>
        <v/>
      </c>
      <c r="D881" t="str">
        <f>IF('B - PROJETOS E PROGRAMAS'!A884="","",'B - PROJETOS E PROGRAMAS'!A884)</f>
        <v/>
      </c>
      <c r="E881" t="str">
        <f>TEXT(IF('B - PROJETOS E PROGRAMAS'!B884="","",'B - PROJETOS E PROGRAMAS'!B884),"DD/MM/AAAA")</f>
        <v/>
      </c>
      <c r="F881" t="str">
        <f>TEXT(IF('B - PROJETOS E PROGRAMAS'!C884="","",'B - PROJETOS E PROGRAMAS'!C884),"DD/MM/AAAA")</f>
        <v/>
      </c>
      <c r="G881" t="str">
        <f>IF(OR('B - PROJETOS E PROGRAMAS'!D884="SIM",'B - PROJETOS E PROGRAMAS'!D884="S"),"S",IF(OR('B - PROJETOS E PROGRAMAS'!D884="NÃO",'B - PROJETOS E PROGRAMAS'!D884="N"),"N",""))</f>
        <v/>
      </c>
      <c r="H881" t="str">
        <f>TEXT(IF('B - PROJETOS E PROGRAMAS'!A884="","",'B - PROJETOS E PROGRAMAS'!AB884),"0,00")</f>
        <v/>
      </c>
      <c r="I881" t="str">
        <f>TEXT(IF('B - PROJETOS E PROGRAMAS'!A884="","",'B - PROJETOS E PROGRAMAS'!AC884),"0,00")</f>
        <v/>
      </c>
      <c r="J881" t="str">
        <f>TEXT(IF('B - PROJETOS E PROGRAMAS'!A884="","",'B - PROJETOS E PROGRAMAS'!AD884),"0,00")</f>
        <v/>
      </c>
      <c r="K881" t="str">
        <f>TEXT(IF('B - PROJETOS E PROGRAMAS'!A884="","",'B - PROJETOS E PROGRAMAS'!AE884),"0,00")</f>
        <v/>
      </c>
    </row>
    <row r="882" spans="1:11">
      <c r="A882" t="str">
        <f>IF(D882="","",IF('A - IDENTIFICAÇÃO'!$C$7="","",'A - IDENTIFICAÇÃO'!$C$7))</f>
        <v/>
      </c>
      <c r="B882" t="str">
        <f>IF(D882="","",IF('A - IDENTIFICAÇÃO'!$P$15="","",'A - IDENTIFICAÇÃO'!$P$15))</f>
        <v/>
      </c>
      <c r="C882" t="str">
        <f>IF(D882="","",TEXT(IF('A - IDENTIFICAÇÃO'!$C$2="","",'A - IDENTIFICAÇÃO'!$C$2),"0000"))</f>
        <v/>
      </c>
      <c r="D882" t="str">
        <f>IF('B - PROJETOS E PROGRAMAS'!A885="","",'B - PROJETOS E PROGRAMAS'!A885)</f>
        <v/>
      </c>
      <c r="E882" t="str">
        <f>TEXT(IF('B - PROJETOS E PROGRAMAS'!B885="","",'B - PROJETOS E PROGRAMAS'!B885),"DD/MM/AAAA")</f>
        <v/>
      </c>
      <c r="F882" t="str">
        <f>TEXT(IF('B - PROJETOS E PROGRAMAS'!C885="","",'B - PROJETOS E PROGRAMAS'!C885),"DD/MM/AAAA")</f>
        <v/>
      </c>
      <c r="G882" t="str">
        <f>IF(OR('B - PROJETOS E PROGRAMAS'!D885="SIM",'B - PROJETOS E PROGRAMAS'!D885="S"),"S",IF(OR('B - PROJETOS E PROGRAMAS'!D885="NÃO",'B - PROJETOS E PROGRAMAS'!D885="N"),"N",""))</f>
        <v/>
      </c>
      <c r="H882" t="str">
        <f>TEXT(IF('B - PROJETOS E PROGRAMAS'!A885="","",'B - PROJETOS E PROGRAMAS'!AB885),"0,00")</f>
        <v/>
      </c>
      <c r="I882" t="str">
        <f>TEXT(IF('B - PROJETOS E PROGRAMAS'!A885="","",'B - PROJETOS E PROGRAMAS'!AC885),"0,00")</f>
        <v/>
      </c>
      <c r="J882" t="str">
        <f>TEXT(IF('B - PROJETOS E PROGRAMAS'!A885="","",'B - PROJETOS E PROGRAMAS'!AD885),"0,00")</f>
        <v/>
      </c>
      <c r="K882" t="str">
        <f>TEXT(IF('B - PROJETOS E PROGRAMAS'!A885="","",'B - PROJETOS E PROGRAMAS'!AE885),"0,00")</f>
        <v/>
      </c>
    </row>
    <row r="883" spans="1:11">
      <c r="A883" t="str">
        <f>IF(D883="","",IF('A - IDENTIFICAÇÃO'!$C$7="","",'A - IDENTIFICAÇÃO'!$C$7))</f>
        <v/>
      </c>
      <c r="B883" t="str">
        <f>IF(D883="","",IF('A - IDENTIFICAÇÃO'!$P$15="","",'A - IDENTIFICAÇÃO'!$P$15))</f>
        <v/>
      </c>
      <c r="C883" t="str">
        <f>IF(D883="","",TEXT(IF('A - IDENTIFICAÇÃO'!$C$2="","",'A - IDENTIFICAÇÃO'!$C$2),"0000"))</f>
        <v/>
      </c>
      <c r="D883" t="str">
        <f>IF('B - PROJETOS E PROGRAMAS'!A886="","",'B - PROJETOS E PROGRAMAS'!A886)</f>
        <v/>
      </c>
      <c r="E883" t="str">
        <f>TEXT(IF('B - PROJETOS E PROGRAMAS'!B886="","",'B - PROJETOS E PROGRAMAS'!B886),"DD/MM/AAAA")</f>
        <v/>
      </c>
      <c r="F883" t="str">
        <f>TEXT(IF('B - PROJETOS E PROGRAMAS'!C886="","",'B - PROJETOS E PROGRAMAS'!C886),"DD/MM/AAAA")</f>
        <v/>
      </c>
      <c r="G883" t="str">
        <f>IF(OR('B - PROJETOS E PROGRAMAS'!D886="SIM",'B - PROJETOS E PROGRAMAS'!D886="S"),"S",IF(OR('B - PROJETOS E PROGRAMAS'!D886="NÃO",'B - PROJETOS E PROGRAMAS'!D886="N"),"N",""))</f>
        <v/>
      </c>
      <c r="H883" t="str">
        <f>TEXT(IF('B - PROJETOS E PROGRAMAS'!A886="","",'B - PROJETOS E PROGRAMAS'!AB886),"0,00")</f>
        <v/>
      </c>
      <c r="I883" t="str">
        <f>TEXT(IF('B - PROJETOS E PROGRAMAS'!A886="","",'B - PROJETOS E PROGRAMAS'!AC886),"0,00")</f>
        <v/>
      </c>
      <c r="J883" t="str">
        <f>TEXT(IF('B - PROJETOS E PROGRAMAS'!A886="","",'B - PROJETOS E PROGRAMAS'!AD886),"0,00")</f>
        <v/>
      </c>
      <c r="K883" t="str">
        <f>TEXT(IF('B - PROJETOS E PROGRAMAS'!A886="","",'B - PROJETOS E PROGRAMAS'!AE886),"0,00")</f>
        <v/>
      </c>
    </row>
    <row r="884" spans="1:11">
      <c r="A884" t="str">
        <f>IF(D884="","",IF('A - IDENTIFICAÇÃO'!$C$7="","",'A - IDENTIFICAÇÃO'!$C$7))</f>
        <v/>
      </c>
      <c r="B884" t="str">
        <f>IF(D884="","",IF('A - IDENTIFICAÇÃO'!$P$15="","",'A - IDENTIFICAÇÃO'!$P$15))</f>
        <v/>
      </c>
      <c r="C884" t="str">
        <f>IF(D884="","",TEXT(IF('A - IDENTIFICAÇÃO'!$C$2="","",'A - IDENTIFICAÇÃO'!$C$2),"0000"))</f>
        <v/>
      </c>
      <c r="D884" t="str">
        <f>IF('B - PROJETOS E PROGRAMAS'!A887="","",'B - PROJETOS E PROGRAMAS'!A887)</f>
        <v/>
      </c>
      <c r="E884" t="str">
        <f>TEXT(IF('B - PROJETOS E PROGRAMAS'!B887="","",'B - PROJETOS E PROGRAMAS'!B887),"DD/MM/AAAA")</f>
        <v/>
      </c>
      <c r="F884" t="str">
        <f>TEXT(IF('B - PROJETOS E PROGRAMAS'!C887="","",'B - PROJETOS E PROGRAMAS'!C887),"DD/MM/AAAA")</f>
        <v/>
      </c>
      <c r="G884" t="str">
        <f>IF(OR('B - PROJETOS E PROGRAMAS'!D887="SIM",'B - PROJETOS E PROGRAMAS'!D887="S"),"S",IF(OR('B - PROJETOS E PROGRAMAS'!D887="NÃO",'B - PROJETOS E PROGRAMAS'!D887="N"),"N",""))</f>
        <v/>
      </c>
      <c r="H884" t="str">
        <f>TEXT(IF('B - PROJETOS E PROGRAMAS'!A887="","",'B - PROJETOS E PROGRAMAS'!AB887),"0,00")</f>
        <v/>
      </c>
      <c r="I884" t="str">
        <f>TEXT(IF('B - PROJETOS E PROGRAMAS'!A887="","",'B - PROJETOS E PROGRAMAS'!AC887),"0,00")</f>
        <v/>
      </c>
      <c r="J884" t="str">
        <f>TEXT(IF('B - PROJETOS E PROGRAMAS'!A887="","",'B - PROJETOS E PROGRAMAS'!AD887),"0,00")</f>
        <v/>
      </c>
      <c r="K884" t="str">
        <f>TEXT(IF('B - PROJETOS E PROGRAMAS'!A887="","",'B - PROJETOS E PROGRAMAS'!AE887),"0,00")</f>
        <v/>
      </c>
    </row>
    <row r="885" spans="1:11">
      <c r="A885" t="str">
        <f>IF(D885="","",IF('A - IDENTIFICAÇÃO'!$C$7="","",'A - IDENTIFICAÇÃO'!$C$7))</f>
        <v/>
      </c>
      <c r="B885" t="str">
        <f>IF(D885="","",IF('A - IDENTIFICAÇÃO'!$P$15="","",'A - IDENTIFICAÇÃO'!$P$15))</f>
        <v/>
      </c>
      <c r="C885" t="str">
        <f>IF(D885="","",TEXT(IF('A - IDENTIFICAÇÃO'!$C$2="","",'A - IDENTIFICAÇÃO'!$C$2),"0000"))</f>
        <v/>
      </c>
      <c r="D885" t="str">
        <f>IF('B - PROJETOS E PROGRAMAS'!A888="","",'B - PROJETOS E PROGRAMAS'!A888)</f>
        <v/>
      </c>
      <c r="E885" t="str">
        <f>TEXT(IF('B - PROJETOS E PROGRAMAS'!B888="","",'B - PROJETOS E PROGRAMAS'!B888),"DD/MM/AAAA")</f>
        <v/>
      </c>
      <c r="F885" t="str">
        <f>TEXT(IF('B - PROJETOS E PROGRAMAS'!C888="","",'B - PROJETOS E PROGRAMAS'!C888),"DD/MM/AAAA")</f>
        <v/>
      </c>
      <c r="G885" t="str">
        <f>IF(OR('B - PROJETOS E PROGRAMAS'!D888="SIM",'B - PROJETOS E PROGRAMAS'!D888="S"),"S",IF(OR('B - PROJETOS E PROGRAMAS'!D888="NÃO",'B - PROJETOS E PROGRAMAS'!D888="N"),"N",""))</f>
        <v/>
      </c>
      <c r="H885" t="str">
        <f>TEXT(IF('B - PROJETOS E PROGRAMAS'!A888="","",'B - PROJETOS E PROGRAMAS'!AB888),"0,00")</f>
        <v/>
      </c>
      <c r="I885" t="str">
        <f>TEXT(IF('B - PROJETOS E PROGRAMAS'!A888="","",'B - PROJETOS E PROGRAMAS'!AC888),"0,00")</f>
        <v/>
      </c>
      <c r="J885" t="str">
        <f>TEXT(IF('B - PROJETOS E PROGRAMAS'!A888="","",'B - PROJETOS E PROGRAMAS'!AD888),"0,00")</f>
        <v/>
      </c>
      <c r="K885" t="str">
        <f>TEXT(IF('B - PROJETOS E PROGRAMAS'!A888="","",'B - PROJETOS E PROGRAMAS'!AE888),"0,00")</f>
        <v/>
      </c>
    </row>
    <row r="886" spans="1:11">
      <c r="A886" t="str">
        <f>IF(D886="","",IF('A - IDENTIFICAÇÃO'!$C$7="","",'A - IDENTIFICAÇÃO'!$C$7))</f>
        <v/>
      </c>
      <c r="B886" t="str">
        <f>IF(D886="","",IF('A - IDENTIFICAÇÃO'!$P$15="","",'A - IDENTIFICAÇÃO'!$P$15))</f>
        <v/>
      </c>
      <c r="C886" t="str">
        <f>IF(D886="","",TEXT(IF('A - IDENTIFICAÇÃO'!$C$2="","",'A - IDENTIFICAÇÃO'!$C$2),"0000"))</f>
        <v/>
      </c>
      <c r="D886" t="str">
        <f>IF('B - PROJETOS E PROGRAMAS'!A889="","",'B - PROJETOS E PROGRAMAS'!A889)</f>
        <v/>
      </c>
      <c r="E886" t="str">
        <f>TEXT(IF('B - PROJETOS E PROGRAMAS'!B889="","",'B - PROJETOS E PROGRAMAS'!B889),"DD/MM/AAAA")</f>
        <v/>
      </c>
      <c r="F886" t="str">
        <f>TEXT(IF('B - PROJETOS E PROGRAMAS'!C889="","",'B - PROJETOS E PROGRAMAS'!C889),"DD/MM/AAAA")</f>
        <v/>
      </c>
      <c r="G886" t="str">
        <f>IF(OR('B - PROJETOS E PROGRAMAS'!D889="SIM",'B - PROJETOS E PROGRAMAS'!D889="S"),"S",IF(OR('B - PROJETOS E PROGRAMAS'!D889="NÃO",'B - PROJETOS E PROGRAMAS'!D889="N"),"N",""))</f>
        <v/>
      </c>
      <c r="H886" t="str">
        <f>TEXT(IF('B - PROJETOS E PROGRAMAS'!A889="","",'B - PROJETOS E PROGRAMAS'!AB889),"0,00")</f>
        <v/>
      </c>
      <c r="I886" t="str">
        <f>TEXT(IF('B - PROJETOS E PROGRAMAS'!A889="","",'B - PROJETOS E PROGRAMAS'!AC889),"0,00")</f>
        <v/>
      </c>
      <c r="J886" t="str">
        <f>TEXT(IF('B - PROJETOS E PROGRAMAS'!A889="","",'B - PROJETOS E PROGRAMAS'!AD889),"0,00")</f>
        <v/>
      </c>
      <c r="K886" t="str">
        <f>TEXT(IF('B - PROJETOS E PROGRAMAS'!A889="","",'B - PROJETOS E PROGRAMAS'!AE889),"0,00")</f>
        <v/>
      </c>
    </row>
    <row r="887" spans="1:11">
      <c r="A887" t="str">
        <f>IF(D887="","",IF('A - IDENTIFICAÇÃO'!$C$7="","",'A - IDENTIFICAÇÃO'!$C$7))</f>
        <v/>
      </c>
      <c r="B887" t="str">
        <f>IF(D887="","",IF('A - IDENTIFICAÇÃO'!$P$15="","",'A - IDENTIFICAÇÃO'!$P$15))</f>
        <v/>
      </c>
      <c r="C887" t="str">
        <f>IF(D887="","",TEXT(IF('A - IDENTIFICAÇÃO'!$C$2="","",'A - IDENTIFICAÇÃO'!$C$2),"0000"))</f>
        <v/>
      </c>
      <c r="D887" t="str">
        <f>IF('B - PROJETOS E PROGRAMAS'!A890="","",'B - PROJETOS E PROGRAMAS'!A890)</f>
        <v/>
      </c>
      <c r="E887" t="str">
        <f>TEXT(IF('B - PROJETOS E PROGRAMAS'!B890="","",'B - PROJETOS E PROGRAMAS'!B890),"DD/MM/AAAA")</f>
        <v/>
      </c>
      <c r="F887" t="str">
        <f>TEXT(IF('B - PROJETOS E PROGRAMAS'!C890="","",'B - PROJETOS E PROGRAMAS'!C890),"DD/MM/AAAA")</f>
        <v/>
      </c>
      <c r="G887" t="str">
        <f>IF(OR('B - PROJETOS E PROGRAMAS'!D890="SIM",'B - PROJETOS E PROGRAMAS'!D890="S"),"S",IF(OR('B - PROJETOS E PROGRAMAS'!D890="NÃO",'B - PROJETOS E PROGRAMAS'!D890="N"),"N",""))</f>
        <v/>
      </c>
      <c r="H887" t="str">
        <f>TEXT(IF('B - PROJETOS E PROGRAMAS'!A890="","",'B - PROJETOS E PROGRAMAS'!AB890),"0,00")</f>
        <v/>
      </c>
      <c r="I887" t="str">
        <f>TEXT(IF('B - PROJETOS E PROGRAMAS'!A890="","",'B - PROJETOS E PROGRAMAS'!AC890),"0,00")</f>
        <v/>
      </c>
      <c r="J887" t="str">
        <f>TEXT(IF('B - PROJETOS E PROGRAMAS'!A890="","",'B - PROJETOS E PROGRAMAS'!AD890),"0,00")</f>
        <v/>
      </c>
      <c r="K887" t="str">
        <f>TEXT(IF('B - PROJETOS E PROGRAMAS'!A890="","",'B - PROJETOS E PROGRAMAS'!AE890),"0,00")</f>
        <v/>
      </c>
    </row>
    <row r="888" spans="1:11">
      <c r="A888" t="str">
        <f>IF(D888="","",IF('A - IDENTIFICAÇÃO'!$C$7="","",'A - IDENTIFICAÇÃO'!$C$7))</f>
        <v/>
      </c>
      <c r="B888" t="str">
        <f>IF(D888="","",IF('A - IDENTIFICAÇÃO'!$P$15="","",'A - IDENTIFICAÇÃO'!$P$15))</f>
        <v/>
      </c>
      <c r="C888" t="str">
        <f>IF(D888="","",TEXT(IF('A - IDENTIFICAÇÃO'!$C$2="","",'A - IDENTIFICAÇÃO'!$C$2),"0000"))</f>
        <v/>
      </c>
      <c r="D888" t="str">
        <f>IF('B - PROJETOS E PROGRAMAS'!A891="","",'B - PROJETOS E PROGRAMAS'!A891)</f>
        <v/>
      </c>
      <c r="E888" t="str">
        <f>TEXT(IF('B - PROJETOS E PROGRAMAS'!B891="","",'B - PROJETOS E PROGRAMAS'!B891),"DD/MM/AAAA")</f>
        <v/>
      </c>
      <c r="F888" t="str">
        <f>TEXT(IF('B - PROJETOS E PROGRAMAS'!C891="","",'B - PROJETOS E PROGRAMAS'!C891),"DD/MM/AAAA")</f>
        <v/>
      </c>
      <c r="G888" t="str">
        <f>IF(OR('B - PROJETOS E PROGRAMAS'!D891="SIM",'B - PROJETOS E PROGRAMAS'!D891="S"),"S",IF(OR('B - PROJETOS E PROGRAMAS'!D891="NÃO",'B - PROJETOS E PROGRAMAS'!D891="N"),"N",""))</f>
        <v/>
      </c>
      <c r="H888" t="str">
        <f>TEXT(IF('B - PROJETOS E PROGRAMAS'!A891="","",'B - PROJETOS E PROGRAMAS'!AB891),"0,00")</f>
        <v/>
      </c>
      <c r="I888" t="str">
        <f>TEXT(IF('B - PROJETOS E PROGRAMAS'!A891="","",'B - PROJETOS E PROGRAMAS'!AC891),"0,00")</f>
        <v/>
      </c>
      <c r="J888" t="str">
        <f>TEXT(IF('B - PROJETOS E PROGRAMAS'!A891="","",'B - PROJETOS E PROGRAMAS'!AD891),"0,00")</f>
        <v/>
      </c>
      <c r="K888" t="str">
        <f>TEXT(IF('B - PROJETOS E PROGRAMAS'!A891="","",'B - PROJETOS E PROGRAMAS'!AE891),"0,00")</f>
        <v/>
      </c>
    </row>
    <row r="889" spans="1:11">
      <c r="A889" t="str">
        <f>IF(D889="","",IF('A - IDENTIFICAÇÃO'!$C$7="","",'A - IDENTIFICAÇÃO'!$C$7))</f>
        <v/>
      </c>
      <c r="B889" t="str">
        <f>IF(D889="","",IF('A - IDENTIFICAÇÃO'!$P$15="","",'A - IDENTIFICAÇÃO'!$P$15))</f>
        <v/>
      </c>
      <c r="C889" t="str">
        <f>IF(D889="","",TEXT(IF('A - IDENTIFICAÇÃO'!$C$2="","",'A - IDENTIFICAÇÃO'!$C$2),"0000"))</f>
        <v/>
      </c>
      <c r="D889" t="str">
        <f>IF('B - PROJETOS E PROGRAMAS'!A892="","",'B - PROJETOS E PROGRAMAS'!A892)</f>
        <v/>
      </c>
      <c r="E889" t="str">
        <f>TEXT(IF('B - PROJETOS E PROGRAMAS'!B892="","",'B - PROJETOS E PROGRAMAS'!B892),"DD/MM/AAAA")</f>
        <v/>
      </c>
      <c r="F889" t="str">
        <f>TEXT(IF('B - PROJETOS E PROGRAMAS'!C892="","",'B - PROJETOS E PROGRAMAS'!C892),"DD/MM/AAAA")</f>
        <v/>
      </c>
      <c r="G889" t="str">
        <f>IF(OR('B - PROJETOS E PROGRAMAS'!D892="SIM",'B - PROJETOS E PROGRAMAS'!D892="S"),"S",IF(OR('B - PROJETOS E PROGRAMAS'!D892="NÃO",'B - PROJETOS E PROGRAMAS'!D892="N"),"N",""))</f>
        <v/>
      </c>
      <c r="H889" t="str">
        <f>TEXT(IF('B - PROJETOS E PROGRAMAS'!A892="","",'B - PROJETOS E PROGRAMAS'!AB892),"0,00")</f>
        <v/>
      </c>
      <c r="I889" t="str">
        <f>TEXT(IF('B - PROJETOS E PROGRAMAS'!A892="","",'B - PROJETOS E PROGRAMAS'!AC892),"0,00")</f>
        <v/>
      </c>
      <c r="J889" t="str">
        <f>TEXT(IF('B - PROJETOS E PROGRAMAS'!A892="","",'B - PROJETOS E PROGRAMAS'!AD892),"0,00")</f>
        <v/>
      </c>
      <c r="K889" t="str">
        <f>TEXT(IF('B - PROJETOS E PROGRAMAS'!A892="","",'B - PROJETOS E PROGRAMAS'!AE892),"0,00")</f>
        <v/>
      </c>
    </row>
    <row r="890" spans="1:11">
      <c r="A890" t="str">
        <f>IF(D890="","",IF('A - IDENTIFICAÇÃO'!$C$7="","",'A - IDENTIFICAÇÃO'!$C$7))</f>
        <v/>
      </c>
      <c r="B890" t="str">
        <f>IF(D890="","",IF('A - IDENTIFICAÇÃO'!$P$15="","",'A - IDENTIFICAÇÃO'!$P$15))</f>
        <v/>
      </c>
      <c r="C890" t="str">
        <f>IF(D890="","",TEXT(IF('A - IDENTIFICAÇÃO'!$C$2="","",'A - IDENTIFICAÇÃO'!$C$2),"0000"))</f>
        <v/>
      </c>
      <c r="D890" t="str">
        <f>IF('B - PROJETOS E PROGRAMAS'!A893="","",'B - PROJETOS E PROGRAMAS'!A893)</f>
        <v/>
      </c>
      <c r="E890" t="str">
        <f>TEXT(IF('B - PROJETOS E PROGRAMAS'!B893="","",'B - PROJETOS E PROGRAMAS'!B893),"DD/MM/AAAA")</f>
        <v/>
      </c>
      <c r="F890" t="str">
        <f>TEXT(IF('B - PROJETOS E PROGRAMAS'!C893="","",'B - PROJETOS E PROGRAMAS'!C893),"DD/MM/AAAA")</f>
        <v/>
      </c>
      <c r="G890" t="str">
        <f>IF(OR('B - PROJETOS E PROGRAMAS'!D893="SIM",'B - PROJETOS E PROGRAMAS'!D893="S"),"S",IF(OR('B - PROJETOS E PROGRAMAS'!D893="NÃO",'B - PROJETOS E PROGRAMAS'!D893="N"),"N",""))</f>
        <v/>
      </c>
      <c r="H890" t="str">
        <f>TEXT(IF('B - PROJETOS E PROGRAMAS'!A893="","",'B - PROJETOS E PROGRAMAS'!AB893),"0,00")</f>
        <v/>
      </c>
      <c r="I890" t="str">
        <f>TEXT(IF('B - PROJETOS E PROGRAMAS'!A893="","",'B - PROJETOS E PROGRAMAS'!AC893),"0,00")</f>
        <v/>
      </c>
      <c r="J890" t="str">
        <f>TEXT(IF('B - PROJETOS E PROGRAMAS'!A893="","",'B - PROJETOS E PROGRAMAS'!AD893),"0,00")</f>
        <v/>
      </c>
      <c r="K890" t="str">
        <f>TEXT(IF('B - PROJETOS E PROGRAMAS'!A893="","",'B - PROJETOS E PROGRAMAS'!AE893),"0,00")</f>
        <v/>
      </c>
    </row>
    <row r="891" spans="1:11">
      <c r="A891" t="str">
        <f>IF(D891="","",IF('A - IDENTIFICAÇÃO'!$C$7="","",'A - IDENTIFICAÇÃO'!$C$7))</f>
        <v/>
      </c>
      <c r="B891" t="str">
        <f>IF(D891="","",IF('A - IDENTIFICAÇÃO'!$P$15="","",'A - IDENTIFICAÇÃO'!$P$15))</f>
        <v/>
      </c>
      <c r="C891" t="str">
        <f>IF(D891="","",TEXT(IF('A - IDENTIFICAÇÃO'!$C$2="","",'A - IDENTIFICAÇÃO'!$C$2),"0000"))</f>
        <v/>
      </c>
      <c r="D891" t="str">
        <f>IF('B - PROJETOS E PROGRAMAS'!A894="","",'B - PROJETOS E PROGRAMAS'!A894)</f>
        <v/>
      </c>
      <c r="E891" t="str">
        <f>TEXT(IF('B - PROJETOS E PROGRAMAS'!B894="","",'B - PROJETOS E PROGRAMAS'!B894),"DD/MM/AAAA")</f>
        <v/>
      </c>
      <c r="F891" t="str">
        <f>TEXT(IF('B - PROJETOS E PROGRAMAS'!C894="","",'B - PROJETOS E PROGRAMAS'!C894),"DD/MM/AAAA")</f>
        <v/>
      </c>
      <c r="G891" t="str">
        <f>IF(OR('B - PROJETOS E PROGRAMAS'!D894="SIM",'B - PROJETOS E PROGRAMAS'!D894="S"),"S",IF(OR('B - PROJETOS E PROGRAMAS'!D894="NÃO",'B - PROJETOS E PROGRAMAS'!D894="N"),"N",""))</f>
        <v/>
      </c>
      <c r="H891" t="str">
        <f>TEXT(IF('B - PROJETOS E PROGRAMAS'!A894="","",'B - PROJETOS E PROGRAMAS'!AB894),"0,00")</f>
        <v/>
      </c>
      <c r="I891" t="str">
        <f>TEXT(IF('B - PROJETOS E PROGRAMAS'!A894="","",'B - PROJETOS E PROGRAMAS'!AC894),"0,00")</f>
        <v/>
      </c>
      <c r="J891" t="str">
        <f>TEXT(IF('B - PROJETOS E PROGRAMAS'!A894="","",'B - PROJETOS E PROGRAMAS'!AD894),"0,00")</f>
        <v/>
      </c>
      <c r="K891" t="str">
        <f>TEXT(IF('B - PROJETOS E PROGRAMAS'!A894="","",'B - PROJETOS E PROGRAMAS'!AE894),"0,00")</f>
        <v/>
      </c>
    </row>
    <row r="892" spans="1:11">
      <c r="A892" t="str">
        <f>IF(D892="","",IF('A - IDENTIFICAÇÃO'!$C$7="","",'A - IDENTIFICAÇÃO'!$C$7))</f>
        <v/>
      </c>
      <c r="B892" t="str">
        <f>IF(D892="","",IF('A - IDENTIFICAÇÃO'!$P$15="","",'A - IDENTIFICAÇÃO'!$P$15))</f>
        <v/>
      </c>
      <c r="C892" t="str">
        <f>IF(D892="","",TEXT(IF('A - IDENTIFICAÇÃO'!$C$2="","",'A - IDENTIFICAÇÃO'!$C$2),"0000"))</f>
        <v/>
      </c>
      <c r="D892" t="str">
        <f>IF('B - PROJETOS E PROGRAMAS'!A895="","",'B - PROJETOS E PROGRAMAS'!A895)</f>
        <v/>
      </c>
      <c r="E892" t="str">
        <f>TEXT(IF('B - PROJETOS E PROGRAMAS'!B895="","",'B - PROJETOS E PROGRAMAS'!B895),"DD/MM/AAAA")</f>
        <v/>
      </c>
      <c r="F892" t="str">
        <f>TEXT(IF('B - PROJETOS E PROGRAMAS'!C895="","",'B - PROJETOS E PROGRAMAS'!C895),"DD/MM/AAAA")</f>
        <v/>
      </c>
      <c r="G892" t="str">
        <f>IF(OR('B - PROJETOS E PROGRAMAS'!D895="SIM",'B - PROJETOS E PROGRAMAS'!D895="S"),"S",IF(OR('B - PROJETOS E PROGRAMAS'!D895="NÃO",'B - PROJETOS E PROGRAMAS'!D895="N"),"N",""))</f>
        <v/>
      </c>
      <c r="H892" t="str">
        <f>TEXT(IF('B - PROJETOS E PROGRAMAS'!A895="","",'B - PROJETOS E PROGRAMAS'!AB895),"0,00")</f>
        <v/>
      </c>
      <c r="I892" t="str">
        <f>TEXT(IF('B - PROJETOS E PROGRAMAS'!A895="","",'B - PROJETOS E PROGRAMAS'!AC895),"0,00")</f>
        <v/>
      </c>
      <c r="J892" t="str">
        <f>TEXT(IF('B - PROJETOS E PROGRAMAS'!A895="","",'B - PROJETOS E PROGRAMAS'!AD895),"0,00")</f>
        <v/>
      </c>
      <c r="K892" t="str">
        <f>TEXT(IF('B - PROJETOS E PROGRAMAS'!A895="","",'B - PROJETOS E PROGRAMAS'!AE895),"0,00")</f>
        <v/>
      </c>
    </row>
    <row r="893" spans="1:11">
      <c r="A893" t="str">
        <f>IF(D893="","",IF('A - IDENTIFICAÇÃO'!$C$7="","",'A - IDENTIFICAÇÃO'!$C$7))</f>
        <v/>
      </c>
      <c r="B893" t="str">
        <f>IF(D893="","",IF('A - IDENTIFICAÇÃO'!$P$15="","",'A - IDENTIFICAÇÃO'!$P$15))</f>
        <v/>
      </c>
      <c r="C893" t="str">
        <f>IF(D893="","",TEXT(IF('A - IDENTIFICAÇÃO'!$C$2="","",'A - IDENTIFICAÇÃO'!$C$2),"0000"))</f>
        <v/>
      </c>
      <c r="D893" t="str">
        <f>IF('B - PROJETOS E PROGRAMAS'!A896="","",'B - PROJETOS E PROGRAMAS'!A896)</f>
        <v/>
      </c>
      <c r="E893" t="str">
        <f>TEXT(IF('B - PROJETOS E PROGRAMAS'!B896="","",'B - PROJETOS E PROGRAMAS'!B896),"DD/MM/AAAA")</f>
        <v/>
      </c>
      <c r="F893" t="str">
        <f>TEXT(IF('B - PROJETOS E PROGRAMAS'!C896="","",'B - PROJETOS E PROGRAMAS'!C896),"DD/MM/AAAA")</f>
        <v/>
      </c>
      <c r="G893" t="str">
        <f>IF(OR('B - PROJETOS E PROGRAMAS'!D896="SIM",'B - PROJETOS E PROGRAMAS'!D896="S"),"S",IF(OR('B - PROJETOS E PROGRAMAS'!D896="NÃO",'B - PROJETOS E PROGRAMAS'!D896="N"),"N",""))</f>
        <v/>
      </c>
      <c r="H893" t="str">
        <f>TEXT(IF('B - PROJETOS E PROGRAMAS'!A896="","",'B - PROJETOS E PROGRAMAS'!AB896),"0,00")</f>
        <v/>
      </c>
      <c r="I893" t="str">
        <f>TEXT(IF('B - PROJETOS E PROGRAMAS'!A896="","",'B - PROJETOS E PROGRAMAS'!AC896),"0,00")</f>
        <v/>
      </c>
      <c r="J893" t="str">
        <f>TEXT(IF('B - PROJETOS E PROGRAMAS'!A896="","",'B - PROJETOS E PROGRAMAS'!AD896),"0,00")</f>
        <v/>
      </c>
      <c r="K893" t="str">
        <f>TEXT(IF('B - PROJETOS E PROGRAMAS'!A896="","",'B - PROJETOS E PROGRAMAS'!AE896),"0,00")</f>
        <v/>
      </c>
    </row>
    <row r="894" spans="1:11">
      <c r="A894" t="str">
        <f>IF(D894="","",IF('A - IDENTIFICAÇÃO'!$C$7="","",'A - IDENTIFICAÇÃO'!$C$7))</f>
        <v/>
      </c>
      <c r="B894" t="str">
        <f>IF(D894="","",IF('A - IDENTIFICAÇÃO'!$P$15="","",'A - IDENTIFICAÇÃO'!$P$15))</f>
        <v/>
      </c>
      <c r="C894" t="str">
        <f>IF(D894="","",TEXT(IF('A - IDENTIFICAÇÃO'!$C$2="","",'A - IDENTIFICAÇÃO'!$C$2),"0000"))</f>
        <v/>
      </c>
      <c r="D894" t="str">
        <f>IF('B - PROJETOS E PROGRAMAS'!A897="","",'B - PROJETOS E PROGRAMAS'!A897)</f>
        <v/>
      </c>
      <c r="E894" t="str">
        <f>TEXT(IF('B - PROJETOS E PROGRAMAS'!B897="","",'B - PROJETOS E PROGRAMAS'!B897),"DD/MM/AAAA")</f>
        <v/>
      </c>
      <c r="F894" t="str">
        <f>TEXT(IF('B - PROJETOS E PROGRAMAS'!C897="","",'B - PROJETOS E PROGRAMAS'!C897),"DD/MM/AAAA")</f>
        <v/>
      </c>
      <c r="G894" t="str">
        <f>IF(OR('B - PROJETOS E PROGRAMAS'!D897="SIM",'B - PROJETOS E PROGRAMAS'!D897="S"),"S",IF(OR('B - PROJETOS E PROGRAMAS'!D897="NÃO",'B - PROJETOS E PROGRAMAS'!D897="N"),"N",""))</f>
        <v/>
      </c>
      <c r="H894" t="str">
        <f>TEXT(IF('B - PROJETOS E PROGRAMAS'!A897="","",'B - PROJETOS E PROGRAMAS'!AB897),"0,00")</f>
        <v/>
      </c>
      <c r="I894" t="str">
        <f>TEXT(IF('B - PROJETOS E PROGRAMAS'!A897="","",'B - PROJETOS E PROGRAMAS'!AC897),"0,00")</f>
        <v/>
      </c>
      <c r="J894" t="str">
        <f>TEXT(IF('B - PROJETOS E PROGRAMAS'!A897="","",'B - PROJETOS E PROGRAMAS'!AD897),"0,00")</f>
        <v/>
      </c>
      <c r="K894" t="str">
        <f>TEXT(IF('B - PROJETOS E PROGRAMAS'!A897="","",'B - PROJETOS E PROGRAMAS'!AE897),"0,00")</f>
        <v/>
      </c>
    </row>
    <row r="895" spans="1:11">
      <c r="A895" t="str">
        <f>IF(D895="","",IF('A - IDENTIFICAÇÃO'!$C$7="","",'A - IDENTIFICAÇÃO'!$C$7))</f>
        <v/>
      </c>
      <c r="B895" t="str">
        <f>IF(D895="","",IF('A - IDENTIFICAÇÃO'!$P$15="","",'A - IDENTIFICAÇÃO'!$P$15))</f>
        <v/>
      </c>
      <c r="C895" t="str">
        <f>IF(D895="","",TEXT(IF('A - IDENTIFICAÇÃO'!$C$2="","",'A - IDENTIFICAÇÃO'!$C$2),"0000"))</f>
        <v/>
      </c>
      <c r="D895" t="str">
        <f>IF('B - PROJETOS E PROGRAMAS'!A898="","",'B - PROJETOS E PROGRAMAS'!A898)</f>
        <v/>
      </c>
      <c r="E895" t="str">
        <f>TEXT(IF('B - PROJETOS E PROGRAMAS'!B898="","",'B - PROJETOS E PROGRAMAS'!B898),"DD/MM/AAAA")</f>
        <v/>
      </c>
      <c r="F895" t="str">
        <f>TEXT(IF('B - PROJETOS E PROGRAMAS'!C898="","",'B - PROJETOS E PROGRAMAS'!C898),"DD/MM/AAAA")</f>
        <v/>
      </c>
      <c r="G895" t="str">
        <f>IF(OR('B - PROJETOS E PROGRAMAS'!D898="SIM",'B - PROJETOS E PROGRAMAS'!D898="S"),"S",IF(OR('B - PROJETOS E PROGRAMAS'!D898="NÃO",'B - PROJETOS E PROGRAMAS'!D898="N"),"N",""))</f>
        <v/>
      </c>
      <c r="H895" t="str">
        <f>TEXT(IF('B - PROJETOS E PROGRAMAS'!A898="","",'B - PROJETOS E PROGRAMAS'!AB898),"0,00")</f>
        <v/>
      </c>
      <c r="I895" t="str">
        <f>TEXT(IF('B - PROJETOS E PROGRAMAS'!A898="","",'B - PROJETOS E PROGRAMAS'!AC898),"0,00")</f>
        <v/>
      </c>
      <c r="J895" t="str">
        <f>TEXT(IF('B - PROJETOS E PROGRAMAS'!A898="","",'B - PROJETOS E PROGRAMAS'!AD898),"0,00")</f>
        <v/>
      </c>
      <c r="K895" t="str">
        <f>TEXT(IF('B - PROJETOS E PROGRAMAS'!A898="","",'B - PROJETOS E PROGRAMAS'!AE898),"0,00")</f>
        <v/>
      </c>
    </row>
    <row r="896" spans="1:11">
      <c r="A896" t="str">
        <f>IF(D896="","",IF('A - IDENTIFICAÇÃO'!$C$7="","",'A - IDENTIFICAÇÃO'!$C$7))</f>
        <v/>
      </c>
      <c r="B896" t="str">
        <f>IF(D896="","",IF('A - IDENTIFICAÇÃO'!$P$15="","",'A - IDENTIFICAÇÃO'!$P$15))</f>
        <v/>
      </c>
      <c r="C896" t="str">
        <f>IF(D896="","",TEXT(IF('A - IDENTIFICAÇÃO'!$C$2="","",'A - IDENTIFICAÇÃO'!$C$2),"0000"))</f>
        <v/>
      </c>
      <c r="D896" t="str">
        <f>IF('B - PROJETOS E PROGRAMAS'!A899="","",'B - PROJETOS E PROGRAMAS'!A899)</f>
        <v/>
      </c>
      <c r="E896" t="str">
        <f>TEXT(IF('B - PROJETOS E PROGRAMAS'!B899="","",'B - PROJETOS E PROGRAMAS'!B899),"DD/MM/AAAA")</f>
        <v/>
      </c>
      <c r="F896" t="str">
        <f>TEXT(IF('B - PROJETOS E PROGRAMAS'!C899="","",'B - PROJETOS E PROGRAMAS'!C899),"DD/MM/AAAA")</f>
        <v/>
      </c>
      <c r="G896" t="str">
        <f>IF(OR('B - PROJETOS E PROGRAMAS'!D899="SIM",'B - PROJETOS E PROGRAMAS'!D899="S"),"S",IF(OR('B - PROJETOS E PROGRAMAS'!D899="NÃO",'B - PROJETOS E PROGRAMAS'!D899="N"),"N",""))</f>
        <v/>
      </c>
      <c r="H896" t="str">
        <f>TEXT(IF('B - PROJETOS E PROGRAMAS'!A899="","",'B - PROJETOS E PROGRAMAS'!AB899),"0,00")</f>
        <v/>
      </c>
      <c r="I896" t="str">
        <f>TEXT(IF('B - PROJETOS E PROGRAMAS'!A899="","",'B - PROJETOS E PROGRAMAS'!AC899),"0,00")</f>
        <v/>
      </c>
      <c r="J896" t="str">
        <f>TEXT(IF('B - PROJETOS E PROGRAMAS'!A899="","",'B - PROJETOS E PROGRAMAS'!AD899),"0,00")</f>
        <v/>
      </c>
      <c r="K896" t="str">
        <f>TEXT(IF('B - PROJETOS E PROGRAMAS'!A899="","",'B - PROJETOS E PROGRAMAS'!AE899),"0,00")</f>
        <v/>
      </c>
    </row>
    <row r="897" spans="1:11">
      <c r="A897" t="str">
        <f>IF(D897="","",IF('A - IDENTIFICAÇÃO'!$C$7="","",'A - IDENTIFICAÇÃO'!$C$7))</f>
        <v/>
      </c>
      <c r="B897" t="str">
        <f>IF(D897="","",IF('A - IDENTIFICAÇÃO'!$P$15="","",'A - IDENTIFICAÇÃO'!$P$15))</f>
        <v/>
      </c>
      <c r="C897" t="str">
        <f>IF(D897="","",TEXT(IF('A - IDENTIFICAÇÃO'!$C$2="","",'A - IDENTIFICAÇÃO'!$C$2),"0000"))</f>
        <v/>
      </c>
      <c r="D897" t="str">
        <f>IF('B - PROJETOS E PROGRAMAS'!A900="","",'B - PROJETOS E PROGRAMAS'!A900)</f>
        <v/>
      </c>
      <c r="E897" t="str">
        <f>TEXT(IF('B - PROJETOS E PROGRAMAS'!B900="","",'B - PROJETOS E PROGRAMAS'!B900),"DD/MM/AAAA")</f>
        <v/>
      </c>
      <c r="F897" t="str">
        <f>TEXT(IF('B - PROJETOS E PROGRAMAS'!C900="","",'B - PROJETOS E PROGRAMAS'!C900),"DD/MM/AAAA")</f>
        <v/>
      </c>
      <c r="G897" t="str">
        <f>IF(OR('B - PROJETOS E PROGRAMAS'!D900="SIM",'B - PROJETOS E PROGRAMAS'!D900="S"),"S",IF(OR('B - PROJETOS E PROGRAMAS'!D900="NÃO",'B - PROJETOS E PROGRAMAS'!D900="N"),"N",""))</f>
        <v/>
      </c>
      <c r="H897" t="str">
        <f>TEXT(IF('B - PROJETOS E PROGRAMAS'!A900="","",'B - PROJETOS E PROGRAMAS'!AB900),"0,00")</f>
        <v/>
      </c>
      <c r="I897" t="str">
        <f>TEXT(IF('B - PROJETOS E PROGRAMAS'!A900="","",'B - PROJETOS E PROGRAMAS'!AC900),"0,00")</f>
        <v/>
      </c>
      <c r="J897" t="str">
        <f>TEXT(IF('B - PROJETOS E PROGRAMAS'!A900="","",'B - PROJETOS E PROGRAMAS'!AD900),"0,00")</f>
        <v/>
      </c>
      <c r="K897" t="str">
        <f>TEXT(IF('B - PROJETOS E PROGRAMAS'!A900="","",'B - PROJETOS E PROGRAMAS'!AE900),"0,00")</f>
        <v/>
      </c>
    </row>
    <row r="898" spans="1:11">
      <c r="A898" t="str">
        <f>IF(D898="","",IF('A - IDENTIFICAÇÃO'!$C$7="","",'A - IDENTIFICAÇÃO'!$C$7))</f>
        <v/>
      </c>
      <c r="B898" t="str">
        <f>IF(D898="","",IF('A - IDENTIFICAÇÃO'!$P$15="","",'A - IDENTIFICAÇÃO'!$P$15))</f>
        <v/>
      </c>
      <c r="C898" t="str">
        <f>IF(D898="","",TEXT(IF('A - IDENTIFICAÇÃO'!$C$2="","",'A - IDENTIFICAÇÃO'!$C$2),"0000"))</f>
        <v/>
      </c>
      <c r="D898" t="str">
        <f>IF('B - PROJETOS E PROGRAMAS'!A901="","",'B - PROJETOS E PROGRAMAS'!A901)</f>
        <v/>
      </c>
      <c r="E898" t="str">
        <f>TEXT(IF('B - PROJETOS E PROGRAMAS'!B901="","",'B - PROJETOS E PROGRAMAS'!B901),"DD/MM/AAAA")</f>
        <v/>
      </c>
      <c r="F898" t="str">
        <f>TEXT(IF('B - PROJETOS E PROGRAMAS'!C901="","",'B - PROJETOS E PROGRAMAS'!C901),"DD/MM/AAAA")</f>
        <v/>
      </c>
      <c r="G898" t="str">
        <f>IF(OR('B - PROJETOS E PROGRAMAS'!D901="SIM",'B - PROJETOS E PROGRAMAS'!D901="S"),"S",IF(OR('B - PROJETOS E PROGRAMAS'!D901="NÃO",'B - PROJETOS E PROGRAMAS'!D901="N"),"N",""))</f>
        <v/>
      </c>
      <c r="H898" t="str">
        <f>TEXT(IF('B - PROJETOS E PROGRAMAS'!A901="","",'B - PROJETOS E PROGRAMAS'!AB901),"0,00")</f>
        <v/>
      </c>
      <c r="I898" t="str">
        <f>TEXT(IF('B - PROJETOS E PROGRAMAS'!A901="","",'B - PROJETOS E PROGRAMAS'!AC901),"0,00")</f>
        <v/>
      </c>
      <c r="J898" t="str">
        <f>TEXT(IF('B - PROJETOS E PROGRAMAS'!A901="","",'B - PROJETOS E PROGRAMAS'!AD901),"0,00")</f>
        <v/>
      </c>
      <c r="K898" t="str">
        <f>TEXT(IF('B - PROJETOS E PROGRAMAS'!A901="","",'B - PROJETOS E PROGRAMAS'!AE901),"0,00")</f>
        <v/>
      </c>
    </row>
    <row r="899" spans="1:11">
      <c r="A899" t="str">
        <f>IF(D899="","",IF('A - IDENTIFICAÇÃO'!$C$7="","",'A - IDENTIFICAÇÃO'!$C$7))</f>
        <v/>
      </c>
      <c r="B899" t="str">
        <f>IF(D899="","",IF('A - IDENTIFICAÇÃO'!$P$15="","",'A - IDENTIFICAÇÃO'!$P$15))</f>
        <v/>
      </c>
      <c r="C899" t="str">
        <f>IF(D899="","",TEXT(IF('A - IDENTIFICAÇÃO'!$C$2="","",'A - IDENTIFICAÇÃO'!$C$2),"0000"))</f>
        <v/>
      </c>
      <c r="D899" t="str">
        <f>IF('B - PROJETOS E PROGRAMAS'!A902="","",'B - PROJETOS E PROGRAMAS'!A902)</f>
        <v/>
      </c>
      <c r="E899" t="str">
        <f>TEXT(IF('B - PROJETOS E PROGRAMAS'!B902="","",'B - PROJETOS E PROGRAMAS'!B902),"DD/MM/AAAA")</f>
        <v/>
      </c>
      <c r="F899" t="str">
        <f>TEXT(IF('B - PROJETOS E PROGRAMAS'!C902="","",'B - PROJETOS E PROGRAMAS'!C902),"DD/MM/AAAA")</f>
        <v/>
      </c>
      <c r="G899" t="str">
        <f>IF(OR('B - PROJETOS E PROGRAMAS'!D902="SIM",'B - PROJETOS E PROGRAMAS'!D902="S"),"S",IF(OR('B - PROJETOS E PROGRAMAS'!D902="NÃO",'B - PROJETOS E PROGRAMAS'!D902="N"),"N",""))</f>
        <v/>
      </c>
      <c r="H899" t="str">
        <f>TEXT(IF('B - PROJETOS E PROGRAMAS'!A902="","",'B - PROJETOS E PROGRAMAS'!AB902),"0,00")</f>
        <v/>
      </c>
      <c r="I899" t="str">
        <f>TEXT(IF('B - PROJETOS E PROGRAMAS'!A902="","",'B - PROJETOS E PROGRAMAS'!AC902),"0,00")</f>
        <v/>
      </c>
      <c r="J899" t="str">
        <f>TEXT(IF('B - PROJETOS E PROGRAMAS'!A902="","",'B - PROJETOS E PROGRAMAS'!AD902),"0,00")</f>
        <v/>
      </c>
      <c r="K899" t="str">
        <f>TEXT(IF('B - PROJETOS E PROGRAMAS'!A902="","",'B - PROJETOS E PROGRAMAS'!AE902),"0,00")</f>
        <v/>
      </c>
    </row>
    <row r="900" spans="1:11">
      <c r="A900" t="str">
        <f>IF(D900="","",IF('A - IDENTIFICAÇÃO'!$C$7="","",'A - IDENTIFICAÇÃO'!$C$7))</f>
        <v/>
      </c>
      <c r="B900" t="str">
        <f>IF(D900="","",IF('A - IDENTIFICAÇÃO'!$P$15="","",'A - IDENTIFICAÇÃO'!$P$15))</f>
        <v/>
      </c>
      <c r="C900" t="str">
        <f>IF(D900="","",TEXT(IF('A - IDENTIFICAÇÃO'!$C$2="","",'A - IDENTIFICAÇÃO'!$C$2),"0000"))</f>
        <v/>
      </c>
      <c r="D900" t="str">
        <f>IF('B - PROJETOS E PROGRAMAS'!A903="","",'B - PROJETOS E PROGRAMAS'!A903)</f>
        <v/>
      </c>
      <c r="E900" t="str">
        <f>TEXT(IF('B - PROJETOS E PROGRAMAS'!B903="","",'B - PROJETOS E PROGRAMAS'!B903),"DD/MM/AAAA")</f>
        <v/>
      </c>
      <c r="F900" t="str">
        <f>TEXT(IF('B - PROJETOS E PROGRAMAS'!C903="","",'B - PROJETOS E PROGRAMAS'!C903),"DD/MM/AAAA")</f>
        <v/>
      </c>
      <c r="G900" t="str">
        <f>IF(OR('B - PROJETOS E PROGRAMAS'!D903="SIM",'B - PROJETOS E PROGRAMAS'!D903="S"),"S",IF(OR('B - PROJETOS E PROGRAMAS'!D903="NÃO",'B - PROJETOS E PROGRAMAS'!D903="N"),"N",""))</f>
        <v/>
      </c>
      <c r="H900" t="str">
        <f>TEXT(IF('B - PROJETOS E PROGRAMAS'!A903="","",'B - PROJETOS E PROGRAMAS'!AB903),"0,00")</f>
        <v/>
      </c>
      <c r="I900" t="str">
        <f>TEXT(IF('B - PROJETOS E PROGRAMAS'!A903="","",'B - PROJETOS E PROGRAMAS'!AC903),"0,00")</f>
        <v/>
      </c>
      <c r="J900" t="str">
        <f>TEXT(IF('B - PROJETOS E PROGRAMAS'!A903="","",'B - PROJETOS E PROGRAMAS'!AD903),"0,00")</f>
        <v/>
      </c>
      <c r="K900" t="str">
        <f>TEXT(IF('B - PROJETOS E PROGRAMAS'!A903="","",'B - PROJETOS E PROGRAMAS'!AE903),"0,00")</f>
        <v/>
      </c>
    </row>
    <row r="901" spans="1:11">
      <c r="A901" t="str">
        <f>IF(D901="","",IF('A - IDENTIFICAÇÃO'!$C$7="","",'A - IDENTIFICAÇÃO'!$C$7))</f>
        <v/>
      </c>
      <c r="B901" t="str">
        <f>IF(D901="","",IF('A - IDENTIFICAÇÃO'!$P$15="","",'A - IDENTIFICAÇÃO'!$P$15))</f>
        <v/>
      </c>
      <c r="C901" t="str">
        <f>IF(D901="","",TEXT(IF('A - IDENTIFICAÇÃO'!$C$2="","",'A - IDENTIFICAÇÃO'!$C$2),"0000"))</f>
        <v/>
      </c>
      <c r="D901" t="str">
        <f>IF('B - PROJETOS E PROGRAMAS'!A904="","",'B - PROJETOS E PROGRAMAS'!A904)</f>
        <v/>
      </c>
      <c r="E901" t="str">
        <f>TEXT(IF('B - PROJETOS E PROGRAMAS'!B904="","",'B - PROJETOS E PROGRAMAS'!B904),"DD/MM/AAAA")</f>
        <v/>
      </c>
      <c r="F901" t="str">
        <f>TEXT(IF('B - PROJETOS E PROGRAMAS'!C904="","",'B - PROJETOS E PROGRAMAS'!C904),"DD/MM/AAAA")</f>
        <v/>
      </c>
      <c r="G901" t="str">
        <f>IF(OR('B - PROJETOS E PROGRAMAS'!D904="SIM",'B - PROJETOS E PROGRAMAS'!D904="S"),"S",IF(OR('B - PROJETOS E PROGRAMAS'!D904="NÃO",'B - PROJETOS E PROGRAMAS'!D904="N"),"N",""))</f>
        <v/>
      </c>
      <c r="H901" t="str">
        <f>TEXT(IF('B - PROJETOS E PROGRAMAS'!A904="","",'B - PROJETOS E PROGRAMAS'!AB904),"0,00")</f>
        <v/>
      </c>
      <c r="I901" t="str">
        <f>TEXT(IF('B - PROJETOS E PROGRAMAS'!A904="","",'B - PROJETOS E PROGRAMAS'!AC904),"0,00")</f>
        <v/>
      </c>
      <c r="J901" t="str">
        <f>TEXT(IF('B - PROJETOS E PROGRAMAS'!A904="","",'B - PROJETOS E PROGRAMAS'!AD904),"0,00")</f>
        <v/>
      </c>
      <c r="K901" t="str">
        <f>TEXT(IF('B - PROJETOS E PROGRAMAS'!A904="","",'B - PROJETOS E PROGRAMAS'!AE904),"0,00")</f>
        <v/>
      </c>
    </row>
    <row r="902" spans="1:11">
      <c r="A902" t="str">
        <f>IF(D902="","",IF('A - IDENTIFICAÇÃO'!$C$7="","",'A - IDENTIFICAÇÃO'!$C$7))</f>
        <v/>
      </c>
      <c r="B902" t="str">
        <f>IF(D902="","",IF('A - IDENTIFICAÇÃO'!$P$15="","",'A - IDENTIFICAÇÃO'!$P$15))</f>
        <v/>
      </c>
      <c r="C902" t="str">
        <f>IF(D902="","",TEXT(IF('A - IDENTIFICAÇÃO'!$C$2="","",'A - IDENTIFICAÇÃO'!$C$2),"0000"))</f>
        <v/>
      </c>
      <c r="D902" t="str">
        <f>IF('B - PROJETOS E PROGRAMAS'!A905="","",'B - PROJETOS E PROGRAMAS'!A905)</f>
        <v/>
      </c>
      <c r="E902" t="str">
        <f>TEXT(IF('B - PROJETOS E PROGRAMAS'!B905="","",'B - PROJETOS E PROGRAMAS'!B905),"DD/MM/AAAA")</f>
        <v/>
      </c>
      <c r="F902" t="str">
        <f>TEXT(IF('B - PROJETOS E PROGRAMAS'!C905="","",'B - PROJETOS E PROGRAMAS'!C905),"DD/MM/AAAA")</f>
        <v/>
      </c>
      <c r="G902" t="str">
        <f>IF(OR('B - PROJETOS E PROGRAMAS'!D905="SIM",'B - PROJETOS E PROGRAMAS'!D905="S"),"S",IF(OR('B - PROJETOS E PROGRAMAS'!D905="NÃO",'B - PROJETOS E PROGRAMAS'!D905="N"),"N",""))</f>
        <v/>
      </c>
      <c r="H902" t="str">
        <f>TEXT(IF('B - PROJETOS E PROGRAMAS'!A905="","",'B - PROJETOS E PROGRAMAS'!AB905),"0,00")</f>
        <v/>
      </c>
      <c r="I902" t="str">
        <f>TEXT(IF('B - PROJETOS E PROGRAMAS'!A905="","",'B - PROJETOS E PROGRAMAS'!AC905),"0,00")</f>
        <v/>
      </c>
      <c r="J902" t="str">
        <f>TEXT(IF('B - PROJETOS E PROGRAMAS'!A905="","",'B - PROJETOS E PROGRAMAS'!AD905),"0,00")</f>
        <v/>
      </c>
      <c r="K902" t="str">
        <f>TEXT(IF('B - PROJETOS E PROGRAMAS'!A905="","",'B - PROJETOS E PROGRAMAS'!AE905),"0,00")</f>
        <v/>
      </c>
    </row>
    <row r="903" spans="1:11">
      <c r="A903" t="str">
        <f>IF(D903="","",IF('A - IDENTIFICAÇÃO'!$C$7="","",'A - IDENTIFICAÇÃO'!$C$7))</f>
        <v/>
      </c>
      <c r="B903" t="str">
        <f>IF(D903="","",IF('A - IDENTIFICAÇÃO'!$P$15="","",'A - IDENTIFICAÇÃO'!$P$15))</f>
        <v/>
      </c>
      <c r="C903" t="str">
        <f>IF(D903="","",TEXT(IF('A - IDENTIFICAÇÃO'!$C$2="","",'A - IDENTIFICAÇÃO'!$C$2),"0000"))</f>
        <v/>
      </c>
      <c r="D903" t="str">
        <f>IF('B - PROJETOS E PROGRAMAS'!A906="","",'B - PROJETOS E PROGRAMAS'!A906)</f>
        <v/>
      </c>
      <c r="E903" t="str">
        <f>TEXT(IF('B - PROJETOS E PROGRAMAS'!B906="","",'B - PROJETOS E PROGRAMAS'!B906),"DD/MM/AAAA")</f>
        <v/>
      </c>
      <c r="F903" t="str">
        <f>TEXT(IF('B - PROJETOS E PROGRAMAS'!C906="","",'B - PROJETOS E PROGRAMAS'!C906),"DD/MM/AAAA")</f>
        <v/>
      </c>
      <c r="G903" t="str">
        <f>IF(OR('B - PROJETOS E PROGRAMAS'!D906="SIM",'B - PROJETOS E PROGRAMAS'!D906="S"),"S",IF(OR('B - PROJETOS E PROGRAMAS'!D906="NÃO",'B - PROJETOS E PROGRAMAS'!D906="N"),"N",""))</f>
        <v/>
      </c>
      <c r="H903" t="str">
        <f>TEXT(IF('B - PROJETOS E PROGRAMAS'!A906="","",'B - PROJETOS E PROGRAMAS'!AB906),"0,00")</f>
        <v/>
      </c>
      <c r="I903" t="str">
        <f>TEXT(IF('B - PROJETOS E PROGRAMAS'!A906="","",'B - PROJETOS E PROGRAMAS'!AC906),"0,00")</f>
        <v/>
      </c>
      <c r="J903" t="str">
        <f>TEXT(IF('B - PROJETOS E PROGRAMAS'!A906="","",'B - PROJETOS E PROGRAMAS'!AD906),"0,00")</f>
        <v/>
      </c>
      <c r="K903" t="str">
        <f>TEXT(IF('B - PROJETOS E PROGRAMAS'!A906="","",'B - PROJETOS E PROGRAMAS'!AE906),"0,00")</f>
        <v/>
      </c>
    </row>
    <row r="904" spans="1:11">
      <c r="A904" t="str">
        <f>IF(D904="","",IF('A - IDENTIFICAÇÃO'!$C$7="","",'A - IDENTIFICAÇÃO'!$C$7))</f>
        <v/>
      </c>
      <c r="B904" t="str">
        <f>IF(D904="","",IF('A - IDENTIFICAÇÃO'!$P$15="","",'A - IDENTIFICAÇÃO'!$P$15))</f>
        <v/>
      </c>
      <c r="C904" t="str">
        <f>IF(D904="","",TEXT(IF('A - IDENTIFICAÇÃO'!$C$2="","",'A - IDENTIFICAÇÃO'!$C$2),"0000"))</f>
        <v/>
      </c>
      <c r="D904" t="str">
        <f>IF('B - PROJETOS E PROGRAMAS'!A907="","",'B - PROJETOS E PROGRAMAS'!A907)</f>
        <v/>
      </c>
      <c r="E904" t="str">
        <f>TEXT(IF('B - PROJETOS E PROGRAMAS'!B907="","",'B - PROJETOS E PROGRAMAS'!B907),"DD/MM/AAAA")</f>
        <v/>
      </c>
      <c r="F904" t="str">
        <f>TEXT(IF('B - PROJETOS E PROGRAMAS'!C907="","",'B - PROJETOS E PROGRAMAS'!C907),"DD/MM/AAAA")</f>
        <v/>
      </c>
      <c r="G904" t="str">
        <f>IF(OR('B - PROJETOS E PROGRAMAS'!D907="SIM",'B - PROJETOS E PROGRAMAS'!D907="S"),"S",IF(OR('B - PROJETOS E PROGRAMAS'!D907="NÃO",'B - PROJETOS E PROGRAMAS'!D907="N"),"N",""))</f>
        <v/>
      </c>
      <c r="H904" t="str">
        <f>TEXT(IF('B - PROJETOS E PROGRAMAS'!A907="","",'B - PROJETOS E PROGRAMAS'!AB907),"0,00")</f>
        <v/>
      </c>
      <c r="I904" t="str">
        <f>TEXT(IF('B - PROJETOS E PROGRAMAS'!A907="","",'B - PROJETOS E PROGRAMAS'!AC907),"0,00")</f>
        <v/>
      </c>
      <c r="J904" t="str">
        <f>TEXT(IF('B - PROJETOS E PROGRAMAS'!A907="","",'B - PROJETOS E PROGRAMAS'!AD907),"0,00")</f>
        <v/>
      </c>
      <c r="K904" t="str">
        <f>TEXT(IF('B - PROJETOS E PROGRAMAS'!A907="","",'B - PROJETOS E PROGRAMAS'!AE907),"0,00")</f>
        <v/>
      </c>
    </row>
    <row r="905" spans="1:11">
      <c r="A905" t="str">
        <f>IF(D905="","",IF('A - IDENTIFICAÇÃO'!$C$7="","",'A - IDENTIFICAÇÃO'!$C$7))</f>
        <v/>
      </c>
      <c r="B905" t="str">
        <f>IF(D905="","",IF('A - IDENTIFICAÇÃO'!$P$15="","",'A - IDENTIFICAÇÃO'!$P$15))</f>
        <v/>
      </c>
      <c r="C905" t="str">
        <f>IF(D905="","",TEXT(IF('A - IDENTIFICAÇÃO'!$C$2="","",'A - IDENTIFICAÇÃO'!$C$2),"0000"))</f>
        <v/>
      </c>
      <c r="D905" t="str">
        <f>IF('B - PROJETOS E PROGRAMAS'!A908="","",'B - PROJETOS E PROGRAMAS'!A908)</f>
        <v/>
      </c>
      <c r="E905" t="str">
        <f>TEXT(IF('B - PROJETOS E PROGRAMAS'!B908="","",'B - PROJETOS E PROGRAMAS'!B908),"DD/MM/AAAA")</f>
        <v/>
      </c>
      <c r="F905" t="str">
        <f>TEXT(IF('B - PROJETOS E PROGRAMAS'!C908="","",'B - PROJETOS E PROGRAMAS'!C908),"DD/MM/AAAA")</f>
        <v/>
      </c>
      <c r="G905" t="str">
        <f>IF(OR('B - PROJETOS E PROGRAMAS'!D908="SIM",'B - PROJETOS E PROGRAMAS'!D908="S"),"S",IF(OR('B - PROJETOS E PROGRAMAS'!D908="NÃO",'B - PROJETOS E PROGRAMAS'!D908="N"),"N",""))</f>
        <v/>
      </c>
      <c r="H905" t="str">
        <f>TEXT(IF('B - PROJETOS E PROGRAMAS'!A908="","",'B - PROJETOS E PROGRAMAS'!AB908),"0,00")</f>
        <v/>
      </c>
      <c r="I905" t="str">
        <f>TEXT(IF('B - PROJETOS E PROGRAMAS'!A908="","",'B - PROJETOS E PROGRAMAS'!AC908),"0,00")</f>
        <v/>
      </c>
      <c r="J905" t="str">
        <f>TEXT(IF('B - PROJETOS E PROGRAMAS'!A908="","",'B - PROJETOS E PROGRAMAS'!AD908),"0,00")</f>
        <v/>
      </c>
      <c r="K905" t="str">
        <f>TEXT(IF('B - PROJETOS E PROGRAMAS'!A908="","",'B - PROJETOS E PROGRAMAS'!AE908),"0,00")</f>
        <v/>
      </c>
    </row>
    <row r="906" spans="1:11">
      <c r="A906" t="str">
        <f>IF(D906="","",IF('A - IDENTIFICAÇÃO'!$C$7="","",'A - IDENTIFICAÇÃO'!$C$7))</f>
        <v/>
      </c>
      <c r="B906" t="str">
        <f>IF(D906="","",IF('A - IDENTIFICAÇÃO'!$P$15="","",'A - IDENTIFICAÇÃO'!$P$15))</f>
        <v/>
      </c>
      <c r="C906" t="str">
        <f>IF(D906="","",TEXT(IF('A - IDENTIFICAÇÃO'!$C$2="","",'A - IDENTIFICAÇÃO'!$C$2),"0000"))</f>
        <v/>
      </c>
      <c r="D906" t="str">
        <f>IF('B - PROJETOS E PROGRAMAS'!A909="","",'B - PROJETOS E PROGRAMAS'!A909)</f>
        <v/>
      </c>
      <c r="E906" t="str">
        <f>TEXT(IF('B - PROJETOS E PROGRAMAS'!B909="","",'B - PROJETOS E PROGRAMAS'!B909),"DD/MM/AAAA")</f>
        <v/>
      </c>
      <c r="F906" t="str">
        <f>TEXT(IF('B - PROJETOS E PROGRAMAS'!C909="","",'B - PROJETOS E PROGRAMAS'!C909),"DD/MM/AAAA")</f>
        <v/>
      </c>
      <c r="G906" t="str">
        <f>IF(OR('B - PROJETOS E PROGRAMAS'!D909="SIM",'B - PROJETOS E PROGRAMAS'!D909="S"),"S",IF(OR('B - PROJETOS E PROGRAMAS'!D909="NÃO",'B - PROJETOS E PROGRAMAS'!D909="N"),"N",""))</f>
        <v/>
      </c>
      <c r="H906" t="str">
        <f>TEXT(IF('B - PROJETOS E PROGRAMAS'!A909="","",'B - PROJETOS E PROGRAMAS'!AB909),"0,00")</f>
        <v/>
      </c>
      <c r="I906" t="str">
        <f>TEXT(IF('B - PROJETOS E PROGRAMAS'!A909="","",'B - PROJETOS E PROGRAMAS'!AC909),"0,00")</f>
        <v/>
      </c>
      <c r="J906" t="str">
        <f>TEXT(IF('B - PROJETOS E PROGRAMAS'!A909="","",'B - PROJETOS E PROGRAMAS'!AD909),"0,00")</f>
        <v/>
      </c>
      <c r="K906" t="str">
        <f>TEXT(IF('B - PROJETOS E PROGRAMAS'!A909="","",'B - PROJETOS E PROGRAMAS'!AE909),"0,00")</f>
        <v/>
      </c>
    </row>
    <row r="907" spans="1:11">
      <c r="A907" t="str">
        <f>IF(D907="","",IF('A - IDENTIFICAÇÃO'!$C$7="","",'A - IDENTIFICAÇÃO'!$C$7))</f>
        <v/>
      </c>
      <c r="B907" t="str">
        <f>IF(D907="","",IF('A - IDENTIFICAÇÃO'!$P$15="","",'A - IDENTIFICAÇÃO'!$P$15))</f>
        <v/>
      </c>
      <c r="C907" t="str">
        <f>IF(D907="","",TEXT(IF('A - IDENTIFICAÇÃO'!$C$2="","",'A - IDENTIFICAÇÃO'!$C$2),"0000"))</f>
        <v/>
      </c>
      <c r="D907" t="str">
        <f>IF('B - PROJETOS E PROGRAMAS'!A910="","",'B - PROJETOS E PROGRAMAS'!A910)</f>
        <v/>
      </c>
      <c r="E907" t="str">
        <f>TEXT(IF('B - PROJETOS E PROGRAMAS'!B910="","",'B - PROJETOS E PROGRAMAS'!B910),"DD/MM/AAAA")</f>
        <v/>
      </c>
      <c r="F907" t="str">
        <f>TEXT(IF('B - PROJETOS E PROGRAMAS'!C910="","",'B - PROJETOS E PROGRAMAS'!C910),"DD/MM/AAAA")</f>
        <v/>
      </c>
      <c r="G907" t="str">
        <f>IF(OR('B - PROJETOS E PROGRAMAS'!D910="SIM",'B - PROJETOS E PROGRAMAS'!D910="S"),"S",IF(OR('B - PROJETOS E PROGRAMAS'!D910="NÃO",'B - PROJETOS E PROGRAMAS'!D910="N"),"N",""))</f>
        <v/>
      </c>
      <c r="H907" t="str">
        <f>TEXT(IF('B - PROJETOS E PROGRAMAS'!A910="","",'B - PROJETOS E PROGRAMAS'!AB910),"0,00")</f>
        <v/>
      </c>
      <c r="I907" t="str">
        <f>TEXT(IF('B - PROJETOS E PROGRAMAS'!A910="","",'B - PROJETOS E PROGRAMAS'!AC910),"0,00")</f>
        <v/>
      </c>
      <c r="J907" t="str">
        <f>TEXT(IF('B - PROJETOS E PROGRAMAS'!A910="","",'B - PROJETOS E PROGRAMAS'!AD910),"0,00")</f>
        <v/>
      </c>
      <c r="K907" t="str">
        <f>TEXT(IF('B - PROJETOS E PROGRAMAS'!A910="","",'B - PROJETOS E PROGRAMAS'!AE910),"0,00")</f>
        <v/>
      </c>
    </row>
    <row r="908" spans="1:11">
      <c r="A908" t="str">
        <f>IF(D908="","",IF('A - IDENTIFICAÇÃO'!$C$7="","",'A - IDENTIFICAÇÃO'!$C$7))</f>
        <v/>
      </c>
      <c r="B908" t="str">
        <f>IF(D908="","",IF('A - IDENTIFICAÇÃO'!$P$15="","",'A - IDENTIFICAÇÃO'!$P$15))</f>
        <v/>
      </c>
      <c r="C908" t="str">
        <f>IF(D908="","",TEXT(IF('A - IDENTIFICAÇÃO'!$C$2="","",'A - IDENTIFICAÇÃO'!$C$2),"0000"))</f>
        <v/>
      </c>
      <c r="D908" t="str">
        <f>IF('B - PROJETOS E PROGRAMAS'!A911="","",'B - PROJETOS E PROGRAMAS'!A911)</f>
        <v/>
      </c>
      <c r="E908" t="str">
        <f>TEXT(IF('B - PROJETOS E PROGRAMAS'!B911="","",'B - PROJETOS E PROGRAMAS'!B911),"DD/MM/AAAA")</f>
        <v/>
      </c>
      <c r="F908" t="str">
        <f>TEXT(IF('B - PROJETOS E PROGRAMAS'!C911="","",'B - PROJETOS E PROGRAMAS'!C911),"DD/MM/AAAA")</f>
        <v/>
      </c>
      <c r="G908" t="str">
        <f>IF(OR('B - PROJETOS E PROGRAMAS'!D911="SIM",'B - PROJETOS E PROGRAMAS'!D911="S"),"S",IF(OR('B - PROJETOS E PROGRAMAS'!D911="NÃO",'B - PROJETOS E PROGRAMAS'!D911="N"),"N",""))</f>
        <v/>
      </c>
      <c r="H908" t="str">
        <f>TEXT(IF('B - PROJETOS E PROGRAMAS'!A911="","",'B - PROJETOS E PROGRAMAS'!AB911),"0,00")</f>
        <v/>
      </c>
      <c r="I908" t="str">
        <f>TEXT(IF('B - PROJETOS E PROGRAMAS'!A911="","",'B - PROJETOS E PROGRAMAS'!AC911),"0,00")</f>
        <v/>
      </c>
      <c r="J908" t="str">
        <f>TEXT(IF('B - PROJETOS E PROGRAMAS'!A911="","",'B - PROJETOS E PROGRAMAS'!AD911),"0,00")</f>
        <v/>
      </c>
      <c r="K908" t="str">
        <f>TEXT(IF('B - PROJETOS E PROGRAMAS'!A911="","",'B - PROJETOS E PROGRAMAS'!AE911),"0,00")</f>
        <v/>
      </c>
    </row>
    <row r="909" spans="1:11">
      <c r="A909" t="str">
        <f>IF(D909="","",IF('A - IDENTIFICAÇÃO'!$C$7="","",'A - IDENTIFICAÇÃO'!$C$7))</f>
        <v/>
      </c>
      <c r="B909" t="str">
        <f>IF(D909="","",IF('A - IDENTIFICAÇÃO'!$P$15="","",'A - IDENTIFICAÇÃO'!$P$15))</f>
        <v/>
      </c>
      <c r="C909" t="str">
        <f>IF(D909="","",TEXT(IF('A - IDENTIFICAÇÃO'!$C$2="","",'A - IDENTIFICAÇÃO'!$C$2),"0000"))</f>
        <v/>
      </c>
      <c r="D909" t="str">
        <f>IF('B - PROJETOS E PROGRAMAS'!A912="","",'B - PROJETOS E PROGRAMAS'!A912)</f>
        <v/>
      </c>
      <c r="E909" t="str">
        <f>TEXT(IF('B - PROJETOS E PROGRAMAS'!B912="","",'B - PROJETOS E PROGRAMAS'!B912),"DD/MM/AAAA")</f>
        <v/>
      </c>
      <c r="F909" t="str">
        <f>TEXT(IF('B - PROJETOS E PROGRAMAS'!C912="","",'B - PROJETOS E PROGRAMAS'!C912),"DD/MM/AAAA")</f>
        <v/>
      </c>
      <c r="G909" t="str">
        <f>IF(OR('B - PROJETOS E PROGRAMAS'!D912="SIM",'B - PROJETOS E PROGRAMAS'!D912="S"),"S",IF(OR('B - PROJETOS E PROGRAMAS'!D912="NÃO",'B - PROJETOS E PROGRAMAS'!D912="N"),"N",""))</f>
        <v/>
      </c>
      <c r="H909" t="str">
        <f>TEXT(IF('B - PROJETOS E PROGRAMAS'!A912="","",'B - PROJETOS E PROGRAMAS'!AB912),"0,00")</f>
        <v/>
      </c>
      <c r="I909" t="str">
        <f>TEXT(IF('B - PROJETOS E PROGRAMAS'!A912="","",'B - PROJETOS E PROGRAMAS'!AC912),"0,00")</f>
        <v/>
      </c>
      <c r="J909" t="str">
        <f>TEXT(IF('B - PROJETOS E PROGRAMAS'!A912="","",'B - PROJETOS E PROGRAMAS'!AD912),"0,00")</f>
        <v/>
      </c>
      <c r="K909" t="str">
        <f>TEXT(IF('B - PROJETOS E PROGRAMAS'!A912="","",'B - PROJETOS E PROGRAMAS'!AE912),"0,00")</f>
        <v/>
      </c>
    </row>
    <row r="910" spans="1:11">
      <c r="A910" t="str">
        <f>IF(D910="","",IF('A - IDENTIFICAÇÃO'!$C$7="","",'A - IDENTIFICAÇÃO'!$C$7))</f>
        <v/>
      </c>
      <c r="B910" t="str">
        <f>IF(D910="","",IF('A - IDENTIFICAÇÃO'!$P$15="","",'A - IDENTIFICAÇÃO'!$P$15))</f>
        <v/>
      </c>
      <c r="C910" t="str">
        <f>IF(D910="","",TEXT(IF('A - IDENTIFICAÇÃO'!$C$2="","",'A - IDENTIFICAÇÃO'!$C$2),"0000"))</f>
        <v/>
      </c>
      <c r="D910" t="str">
        <f>IF('B - PROJETOS E PROGRAMAS'!A913="","",'B - PROJETOS E PROGRAMAS'!A913)</f>
        <v/>
      </c>
      <c r="E910" t="str">
        <f>TEXT(IF('B - PROJETOS E PROGRAMAS'!B913="","",'B - PROJETOS E PROGRAMAS'!B913),"DD/MM/AAAA")</f>
        <v/>
      </c>
      <c r="F910" t="str">
        <f>TEXT(IF('B - PROJETOS E PROGRAMAS'!C913="","",'B - PROJETOS E PROGRAMAS'!C913),"DD/MM/AAAA")</f>
        <v/>
      </c>
      <c r="G910" t="str">
        <f>IF(OR('B - PROJETOS E PROGRAMAS'!D913="SIM",'B - PROJETOS E PROGRAMAS'!D913="S"),"S",IF(OR('B - PROJETOS E PROGRAMAS'!D913="NÃO",'B - PROJETOS E PROGRAMAS'!D913="N"),"N",""))</f>
        <v/>
      </c>
      <c r="H910" t="str">
        <f>TEXT(IF('B - PROJETOS E PROGRAMAS'!A913="","",'B - PROJETOS E PROGRAMAS'!AB913),"0,00")</f>
        <v/>
      </c>
      <c r="I910" t="str">
        <f>TEXT(IF('B - PROJETOS E PROGRAMAS'!A913="","",'B - PROJETOS E PROGRAMAS'!AC913),"0,00")</f>
        <v/>
      </c>
      <c r="J910" t="str">
        <f>TEXT(IF('B - PROJETOS E PROGRAMAS'!A913="","",'B - PROJETOS E PROGRAMAS'!AD913),"0,00")</f>
        <v/>
      </c>
      <c r="K910" t="str">
        <f>TEXT(IF('B - PROJETOS E PROGRAMAS'!A913="","",'B - PROJETOS E PROGRAMAS'!AE913),"0,00")</f>
        <v/>
      </c>
    </row>
    <row r="911" spans="1:11">
      <c r="A911" t="str">
        <f>IF(D911="","",IF('A - IDENTIFICAÇÃO'!$C$7="","",'A - IDENTIFICAÇÃO'!$C$7))</f>
        <v/>
      </c>
      <c r="B911" t="str">
        <f>IF(D911="","",IF('A - IDENTIFICAÇÃO'!$P$15="","",'A - IDENTIFICAÇÃO'!$P$15))</f>
        <v/>
      </c>
      <c r="C911" t="str">
        <f>IF(D911="","",TEXT(IF('A - IDENTIFICAÇÃO'!$C$2="","",'A - IDENTIFICAÇÃO'!$C$2),"0000"))</f>
        <v/>
      </c>
      <c r="D911" t="str">
        <f>IF('B - PROJETOS E PROGRAMAS'!A914="","",'B - PROJETOS E PROGRAMAS'!A914)</f>
        <v/>
      </c>
      <c r="E911" t="str">
        <f>TEXT(IF('B - PROJETOS E PROGRAMAS'!B914="","",'B - PROJETOS E PROGRAMAS'!B914),"DD/MM/AAAA")</f>
        <v/>
      </c>
      <c r="F911" t="str">
        <f>TEXT(IF('B - PROJETOS E PROGRAMAS'!C914="","",'B - PROJETOS E PROGRAMAS'!C914),"DD/MM/AAAA")</f>
        <v/>
      </c>
      <c r="G911" t="str">
        <f>IF(OR('B - PROJETOS E PROGRAMAS'!D914="SIM",'B - PROJETOS E PROGRAMAS'!D914="S"),"S",IF(OR('B - PROJETOS E PROGRAMAS'!D914="NÃO",'B - PROJETOS E PROGRAMAS'!D914="N"),"N",""))</f>
        <v/>
      </c>
      <c r="H911" t="str">
        <f>TEXT(IF('B - PROJETOS E PROGRAMAS'!A914="","",'B - PROJETOS E PROGRAMAS'!AB914),"0,00")</f>
        <v/>
      </c>
      <c r="I911" t="str">
        <f>TEXT(IF('B - PROJETOS E PROGRAMAS'!A914="","",'B - PROJETOS E PROGRAMAS'!AC914),"0,00")</f>
        <v/>
      </c>
      <c r="J911" t="str">
        <f>TEXT(IF('B - PROJETOS E PROGRAMAS'!A914="","",'B - PROJETOS E PROGRAMAS'!AD914),"0,00")</f>
        <v/>
      </c>
      <c r="K911" t="str">
        <f>TEXT(IF('B - PROJETOS E PROGRAMAS'!A914="","",'B - PROJETOS E PROGRAMAS'!AE914),"0,00")</f>
        <v/>
      </c>
    </row>
    <row r="912" spans="1:11">
      <c r="A912" t="str">
        <f>IF(D912="","",IF('A - IDENTIFICAÇÃO'!$C$7="","",'A - IDENTIFICAÇÃO'!$C$7))</f>
        <v/>
      </c>
      <c r="B912" t="str">
        <f>IF(D912="","",IF('A - IDENTIFICAÇÃO'!$P$15="","",'A - IDENTIFICAÇÃO'!$P$15))</f>
        <v/>
      </c>
      <c r="C912" t="str">
        <f>IF(D912="","",TEXT(IF('A - IDENTIFICAÇÃO'!$C$2="","",'A - IDENTIFICAÇÃO'!$C$2),"0000"))</f>
        <v/>
      </c>
      <c r="D912" t="str">
        <f>IF('B - PROJETOS E PROGRAMAS'!A915="","",'B - PROJETOS E PROGRAMAS'!A915)</f>
        <v/>
      </c>
      <c r="E912" t="str">
        <f>TEXT(IF('B - PROJETOS E PROGRAMAS'!B915="","",'B - PROJETOS E PROGRAMAS'!B915),"DD/MM/AAAA")</f>
        <v/>
      </c>
      <c r="F912" t="str">
        <f>TEXT(IF('B - PROJETOS E PROGRAMAS'!C915="","",'B - PROJETOS E PROGRAMAS'!C915),"DD/MM/AAAA")</f>
        <v/>
      </c>
      <c r="G912" t="str">
        <f>IF(OR('B - PROJETOS E PROGRAMAS'!D915="SIM",'B - PROJETOS E PROGRAMAS'!D915="S"),"S",IF(OR('B - PROJETOS E PROGRAMAS'!D915="NÃO",'B - PROJETOS E PROGRAMAS'!D915="N"),"N",""))</f>
        <v/>
      </c>
      <c r="H912" t="str">
        <f>TEXT(IF('B - PROJETOS E PROGRAMAS'!A915="","",'B - PROJETOS E PROGRAMAS'!AB915),"0,00")</f>
        <v/>
      </c>
      <c r="I912" t="str">
        <f>TEXT(IF('B - PROJETOS E PROGRAMAS'!A915="","",'B - PROJETOS E PROGRAMAS'!AC915),"0,00")</f>
        <v/>
      </c>
      <c r="J912" t="str">
        <f>TEXT(IF('B - PROJETOS E PROGRAMAS'!A915="","",'B - PROJETOS E PROGRAMAS'!AD915),"0,00")</f>
        <v/>
      </c>
      <c r="K912" t="str">
        <f>TEXT(IF('B - PROJETOS E PROGRAMAS'!A915="","",'B - PROJETOS E PROGRAMAS'!AE915),"0,00")</f>
        <v/>
      </c>
    </row>
    <row r="913" spans="1:11">
      <c r="A913" t="str">
        <f>IF(D913="","",IF('A - IDENTIFICAÇÃO'!$C$7="","",'A - IDENTIFICAÇÃO'!$C$7))</f>
        <v/>
      </c>
      <c r="B913" t="str">
        <f>IF(D913="","",IF('A - IDENTIFICAÇÃO'!$P$15="","",'A - IDENTIFICAÇÃO'!$P$15))</f>
        <v/>
      </c>
      <c r="C913" t="str">
        <f>IF(D913="","",TEXT(IF('A - IDENTIFICAÇÃO'!$C$2="","",'A - IDENTIFICAÇÃO'!$C$2),"0000"))</f>
        <v/>
      </c>
      <c r="D913" t="str">
        <f>IF('B - PROJETOS E PROGRAMAS'!A916="","",'B - PROJETOS E PROGRAMAS'!A916)</f>
        <v/>
      </c>
      <c r="E913" t="str">
        <f>TEXT(IF('B - PROJETOS E PROGRAMAS'!B916="","",'B - PROJETOS E PROGRAMAS'!B916),"DD/MM/AAAA")</f>
        <v/>
      </c>
      <c r="F913" t="str">
        <f>TEXT(IF('B - PROJETOS E PROGRAMAS'!C916="","",'B - PROJETOS E PROGRAMAS'!C916),"DD/MM/AAAA")</f>
        <v/>
      </c>
      <c r="G913" t="str">
        <f>IF(OR('B - PROJETOS E PROGRAMAS'!D916="SIM",'B - PROJETOS E PROGRAMAS'!D916="S"),"S",IF(OR('B - PROJETOS E PROGRAMAS'!D916="NÃO",'B - PROJETOS E PROGRAMAS'!D916="N"),"N",""))</f>
        <v/>
      </c>
      <c r="H913" t="str">
        <f>TEXT(IF('B - PROJETOS E PROGRAMAS'!A916="","",'B - PROJETOS E PROGRAMAS'!AB916),"0,00")</f>
        <v/>
      </c>
      <c r="I913" t="str">
        <f>TEXT(IF('B - PROJETOS E PROGRAMAS'!A916="","",'B - PROJETOS E PROGRAMAS'!AC916),"0,00")</f>
        <v/>
      </c>
      <c r="J913" t="str">
        <f>TEXT(IF('B - PROJETOS E PROGRAMAS'!A916="","",'B - PROJETOS E PROGRAMAS'!AD916),"0,00")</f>
        <v/>
      </c>
      <c r="K913" t="str">
        <f>TEXT(IF('B - PROJETOS E PROGRAMAS'!A916="","",'B - PROJETOS E PROGRAMAS'!AE916),"0,00")</f>
        <v/>
      </c>
    </row>
    <row r="914" spans="1:11">
      <c r="A914" t="str">
        <f>IF(D914="","",IF('A - IDENTIFICAÇÃO'!$C$7="","",'A - IDENTIFICAÇÃO'!$C$7))</f>
        <v/>
      </c>
      <c r="B914" t="str">
        <f>IF(D914="","",IF('A - IDENTIFICAÇÃO'!$P$15="","",'A - IDENTIFICAÇÃO'!$P$15))</f>
        <v/>
      </c>
      <c r="C914" t="str">
        <f>IF(D914="","",TEXT(IF('A - IDENTIFICAÇÃO'!$C$2="","",'A - IDENTIFICAÇÃO'!$C$2),"0000"))</f>
        <v/>
      </c>
      <c r="D914" t="str">
        <f>IF('B - PROJETOS E PROGRAMAS'!A917="","",'B - PROJETOS E PROGRAMAS'!A917)</f>
        <v/>
      </c>
      <c r="E914" t="str">
        <f>TEXT(IF('B - PROJETOS E PROGRAMAS'!B917="","",'B - PROJETOS E PROGRAMAS'!B917),"DD/MM/AAAA")</f>
        <v/>
      </c>
      <c r="F914" t="str">
        <f>TEXT(IF('B - PROJETOS E PROGRAMAS'!C917="","",'B - PROJETOS E PROGRAMAS'!C917),"DD/MM/AAAA")</f>
        <v/>
      </c>
      <c r="G914" t="str">
        <f>IF(OR('B - PROJETOS E PROGRAMAS'!D917="SIM",'B - PROJETOS E PROGRAMAS'!D917="S"),"S",IF(OR('B - PROJETOS E PROGRAMAS'!D917="NÃO",'B - PROJETOS E PROGRAMAS'!D917="N"),"N",""))</f>
        <v/>
      </c>
      <c r="H914" t="str">
        <f>TEXT(IF('B - PROJETOS E PROGRAMAS'!A917="","",'B - PROJETOS E PROGRAMAS'!AB917),"0,00")</f>
        <v/>
      </c>
      <c r="I914" t="str">
        <f>TEXT(IF('B - PROJETOS E PROGRAMAS'!A917="","",'B - PROJETOS E PROGRAMAS'!AC917),"0,00")</f>
        <v/>
      </c>
      <c r="J914" t="str">
        <f>TEXT(IF('B - PROJETOS E PROGRAMAS'!A917="","",'B - PROJETOS E PROGRAMAS'!AD917),"0,00")</f>
        <v/>
      </c>
      <c r="K914" t="str">
        <f>TEXT(IF('B - PROJETOS E PROGRAMAS'!A917="","",'B - PROJETOS E PROGRAMAS'!AE917),"0,00")</f>
        <v/>
      </c>
    </row>
    <row r="915" spans="1:11">
      <c r="A915" t="str">
        <f>IF(D915="","",IF('A - IDENTIFICAÇÃO'!$C$7="","",'A - IDENTIFICAÇÃO'!$C$7))</f>
        <v/>
      </c>
      <c r="B915" t="str">
        <f>IF(D915="","",IF('A - IDENTIFICAÇÃO'!$P$15="","",'A - IDENTIFICAÇÃO'!$P$15))</f>
        <v/>
      </c>
      <c r="C915" t="str">
        <f>IF(D915="","",TEXT(IF('A - IDENTIFICAÇÃO'!$C$2="","",'A - IDENTIFICAÇÃO'!$C$2),"0000"))</f>
        <v/>
      </c>
      <c r="D915" t="str">
        <f>IF('B - PROJETOS E PROGRAMAS'!A918="","",'B - PROJETOS E PROGRAMAS'!A918)</f>
        <v/>
      </c>
      <c r="E915" t="str">
        <f>TEXT(IF('B - PROJETOS E PROGRAMAS'!B918="","",'B - PROJETOS E PROGRAMAS'!B918),"DD/MM/AAAA")</f>
        <v/>
      </c>
      <c r="F915" t="str">
        <f>TEXT(IF('B - PROJETOS E PROGRAMAS'!C918="","",'B - PROJETOS E PROGRAMAS'!C918),"DD/MM/AAAA")</f>
        <v/>
      </c>
      <c r="G915" t="str">
        <f>IF(OR('B - PROJETOS E PROGRAMAS'!D918="SIM",'B - PROJETOS E PROGRAMAS'!D918="S"),"S",IF(OR('B - PROJETOS E PROGRAMAS'!D918="NÃO",'B - PROJETOS E PROGRAMAS'!D918="N"),"N",""))</f>
        <v/>
      </c>
      <c r="H915" t="str">
        <f>TEXT(IF('B - PROJETOS E PROGRAMAS'!A918="","",'B - PROJETOS E PROGRAMAS'!AB918),"0,00")</f>
        <v/>
      </c>
      <c r="I915" t="str">
        <f>TEXT(IF('B - PROJETOS E PROGRAMAS'!A918="","",'B - PROJETOS E PROGRAMAS'!AC918),"0,00")</f>
        <v/>
      </c>
      <c r="J915" t="str">
        <f>TEXT(IF('B - PROJETOS E PROGRAMAS'!A918="","",'B - PROJETOS E PROGRAMAS'!AD918),"0,00")</f>
        <v/>
      </c>
      <c r="K915" t="str">
        <f>TEXT(IF('B - PROJETOS E PROGRAMAS'!A918="","",'B - PROJETOS E PROGRAMAS'!AE918),"0,00")</f>
        <v/>
      </c>
    </row>
    <row r="916" spans="1:11">
      <c r="A916" t="str">
        <f>IF(D916="","",IF('A - IDENTIFICAÇÃO'!$C$7="","",'A - IDENTIFICAÇÃO'!$C$7))</f>
        <v/>
      </c>
      <c r="B916" t="str">
        <f>IF(D916="","",IF('A - IDENTIFICAÇÃO'!$P$15="","",'A - IDENTIFICAÇÃO'!$P$15))</f>
        <v/>
      </c>
      <c r="C916" t="str">
        <f>IF(D916="","",TEXT(IF('A - IDENTIFICAÇÃO'!$C$2="","",'A - IDENTIFICAÇÃO'!$C$2),"0000"))</f>
        <v/>
      </c>
      <c r="D916" t="str">
        <f>IF('B - PROJETOS E PROGRAMAS'!A919="","",'B - PROJETOS E PROGRAMAS'!A919)</f>
        <v/>
      </c>
      <c r="E916" t="str">
        <f>TEXT(IF('B - PROJETOS E PROGRAMAS'!B919="","",'B - PROJETOS E PROGRAMAS'!B919),"DD/MM/AAAA")</f>
        <v/>
      </c>
      <c r="F916" t="str">
        <f>TEXT(IF('B - PROJETOS E PROGRAMAS'!C919="","",'B - PROJETOS E PROGRAMAS'!C919),"DD/MM/AAAA")</f>
        <v/>
      </c>
      <c r="G916" t="str">
        <f>IF(OR('B - PROJETOS E PROGRAMAS'!D919="SIM",'B - PROJETOS E PROGRAMAS'!D919="S"),"S",IF(OR('B - PROJETOS E PROGRAMAS'!D919="NÃO",'B - PROJETOS E PROGRAMAS'!D919="N"),"N",""))</f>
        <v/>
      </c>
      <c r="H916" t="str">
        <f>TEXT(IF('B - PROJETOS E PROGRAMAS'!A919="","",'B - PROJETOS E PROGRAMAS'!AB919),"0,00")</f>
        <v/>
      </c>
      <c r="I916" t="str">
        <f>TEXT(IF('B - PROJETOS E PROGRAMAS'!A919="","",'B - PROJETOS E PROGRAMAS'!AC919),"0,00")</f>
        <v/>
      </c>
      <c r="J916" t="str">
        <f>TEXT(IF('B - PROJETOS E PROGRAMAS'!A919="","",'B - PROJETOS E PROGRAMAS'!AD919),"0,00")</f>
        <v/>
      </c>
      <c r="K916" t="str">
        <f>TEXT(IF('B - PROJETOS E PROGRAMAS'!A919="","",'B - PROJETOS E PROGRAMAS'!AE919),"0,00")</f>
        <v/>
      </c>
    </row>
    <row r="917" spans="1:11">
      <c r="A917" t="str">
        <f>IF(D917="","",IF('A - IDENTIFICAÇÃO'!$C$7="","",'A - IDENTIFICAÇÃO'!$C$7))</f>
        <v/>
      </c>
      <c r="B917" t="str">
        <f>IF(D917="","",IF('A - IDENTIFICAÇÃO'!$P$15="","",'A - IDENTIFICAÇÃO'!$P$15))</f>
        <v/>
      </c>
      <c r="C917" t="str">
        <f>IF(D917="","",TEXT(IF('A - IDENTIFICAÇÃO'!$C$2="","",'A - IDENTIFICAÇÃO'!$C$2),"0000"))</f>
        <v/>
      </c>
      <c r="D917" t="str">
        <f>IF('B - PROJETOS E PROGRAMAS'!A920="","",'B - PROJETOS E PROGRAMAS'!A920)</f>
        <v/>
      </c>
      <c r="E917" t="str">
        <f>TEXT(IF('B - PROJETOS E PROGRAMAS'!B920="","",'B - PROJETOS E PROGRAMAS'!B920),"DD/MM/AAAA")</f>
        <v/>
      </c>
      <c r="F917" t="str">
        <f>TEXT(IF('B - PROJETOS E PROGRAMAS'!C920="","",'B - PROJETOS E PROGRAMAS'!C920),"DD/MM/AAAA")</f>
        <v/>
      </c>
      <c r="G917" t="str">
        <f>IF(OR('B - PROJETOS E PROGRAMAS'!D920="SIM",'B - PROJETOS E PROGRAMAS'!D920="S"),"S",IF(OR('B - PROJETOS E PROGRAMAS'!D920="NÃO",'B - PROJETOS E PROGRAMAS'!D920="N"),"N",""))</f>
        <v/>
      </c>
      <c r="H917" t="str">
        <f>TEXT(IF('B - PROJETOS E PROGRAMAS'!A920="","",'B - PROJETOS E PROGRAMAS'!AB920),"0,00")</f>
        <v/>
      </c>
      <c r="I917" t="str">
        <f>TEXT(IF('B - PROJETOS E PROGRAMAS'!A920="","",'B - PROJETOS E PROGRAMAS'!AC920),"0,00")</f>
        <v/>
      </c>
      <c r="J917" t="str">
        <f>TEXT(IF('B - PROJETOS E PROGRAMAS'!A920="","",'B - PROJETOS E PROGRAMAS'!AD920),"0,00")</f>
        <v/>
      </c>
      <c r="K917" t="str">
        <f>TEXT(IF('B - PROJETOS E PROGRAMAS'!A920="","",'B - PROJETOS E PROGRAMAS'!AE920),"0,00")</f>
        <v/>
      </c>
    </row>
    <row r="918" spans="1:11">
      <c r="A918" t="str">
        <f>IF(D918="","",IF('A - IDENTIFICAÇÃO'!$C$7="","",'A - IDENTIFICAÇÃO'!$C$7))</f>
        <v/>
      </c>
      <c r="B918" t="str">
        <f>IF(D918="","",IF('A - IDENTIFICAÇÃO'!$P$15="","",'A - IDENTIFICAÇÃO'!$P$15))</f>
        <v/>
      </c>
      <c r="C918" t="str">
        <f>IF(D918="","",TEXT(IF('A - IDENTIFICAÇÃO'!$C$2="","",'A - IDENTIFICAÇÃO'!$C$2),"0000"))</f>
        <v/>
      </c>
      <c r="D918" t="str">
        <f>IF('B - PROJETOS E PROGRAMAS'!A921="","",'B - PROJETOS E PROGRAMAS'!A921)</f>
        <v/>
      </c>
      <c r="E918" t="str">
        <f>TEXT(IF('B - PROJETOS E PROGRAMAS'!B921="","",'B - PROJETOS E PROGRAMAS'!B921),"DD/MM/AAAA")</f>
        <v/>
      </c>
      <c r="F918" t="str">
        <f>TEXT(IF('B - PROJETOS E PROGRAMAS'!C921="","",'B - PROJETOS E PROGRAMAS'!C921),"DD/MM/AAAA")</f>
        <v/>
      </c>
      <c r="G918" t="str">
        <f>IF(OR('B - PROJETOS E PROGRAMAS'!D921="SIM",'B - PROJETOS E PROGRAMAS'!D921="S"),"S",IF(OR('B - PROJETOS E PROGRAMAS'!D921="NÃO",'B - PROJETOS E PROGRAMAS'!D921="N"),"N",""))</f>
        <v/>
      </c>
      <c r="H918" t="str">
        <f>TEXT(IF('B - PROJETOS E PROGRAMAS'!A921="","",'B - PROJETOS E PROGRAMAS'!AB921),"0,00")</f>
        <v/>
      </c>
      <c r="I918" t="str">
        <f>TEXT(IF('B - PROJETOS E PROGRAMAS'!A921="","",'B - PROJETOS E PROGRAMAS'!AC921),"0,00")</f>
        <v/>
      </c>
      <c r="J918" t="str">
        <f>TEXT(IF('B - PROJETOS E PROGRAMAS'!A921="","",'B - PROJETOS E PROGRAMAS'!AD921),"0,00")</f>
        <v/>
      </c>
      <c r="K918" t="str">
        <f>TEXT(IF('B - PROJETOS E PROGRAMAS'!A921="","",'B - PROJETOS E PROGRAMAS'!AE921),"0,00")</f>
        <v/>
      </c>
    </row>
    <row r="919" spans="1:11">
      <c r="A919" t="str">
        <f>IF(D919="","",IF('A - IDENTIFICAÇÃO'!$C$7="","",'A - IDENTIFICAÇÃO'!$C$7))</f>
        <v/>
      </c>
      <c r="B919" t="str">
        <f>IF(D919="","",IF('A - IDENTIFICAÇÃO'!$P$15="","",'A - IDENTIFICAÇÃO'!$P$15))</f>
        <v/>
      </c>
      <c r="C919" t="str">
        <f>IF(D919="","",TEXT(IF('A - IDENTIFICAÇÃO'!$C$2="","",'A - IDENTIFICAÇÃO'!$C$2),"0000"))</f>
        <v/>
      </c>
      <c r="D919" t="str">
        <f>IF('B - PROJETOS E PROGRAMAS'!A922="","",'B - PROJETOS E PROGRAMAS'!A922)</f>
        <v/>
      </c>
      <c r="E919" t="str">
        <f>TEXT(IF('B - PROJETOS E PROGRAMAS'!B922="","",'B - PROJETOS E PROGRAMAS'!B922),"DD/MM/AAAA")</f>
        <v/>
      </c>
      <c r="F919" t="str">
        <f>TEXT(IF('B - PROJETOS E PROGRAMAS'!C922="","",'B - PROJETOS E PROGRAMAS'!C922),"DD/MM/AAAA")</f>
        <v/>
      </c>
      <c r="G919" t="str">
        <f>IF(OR('B - PROJETOS E PROGRAMAS'!D922="SIM",'B - PROJETOS E PROGRAMAS'!D922="S"),"S",IF(OR('B - PROJETOS E PROGRAMAS'!D922="NÃO",'B - PROJETOS E PROGRAMAS'!D922="N"),"N",""))</f>
        <v/>
      </c>
      <c r="H919" t="str">
        <f>TEXT(IF('B - PROJETOS E PROGRAMAS'!A922="","",'B - PROJETOS E PROGRAMAS'!AB922),"0,00")</f>
        <v/>
      </c>
      <c r="I919" t="str">
        <f>TEXT(IF('B - PROJETOS E PROGRAMAS'!A922="","",'B - PROJETOS E PROGRAMAS'!AC922),"0,00")</f>
        <v/>
      </c>
      <c r="J919" t="str">
        <f>TEXT(IF('B - PROJETOS E PROGRAMAS'!A922="","",'B - PROJETOS E PROGRAMAS'!AD922),"0,00")</f>
        <v/>
      </c>
      <c r="K919" t="str">
        <f>TEXT(IF('B - PROJETOS E PROGRAMAS'!A922="","",'B - PROJETOS E PROGRAMAS'!AE922),"0,00")</f>
        <v/>
      </c>
    </row>
    <row r="920" spans="1:11">
      <c r="A920" t="str">
        <f>IF(D920="","",IF('A - IDENTIFICAÇÃO'!$C$7="","",'A - IDENTIFICAÇÃO'!$C$7))</f>
        <v/>
      </c>
      <c r="B920" t="str">
        <f>IF(D920="","",IF('A - IDENTIFICAÇÃO'!$P$15="","",'A - IDENTIFICAÇÃO'!$P$15))</f>
        <v/>
      </c>
      <c r="C920" t="str">
        <f>IF(D920="","",TEXT(IF('A - IDENTIFICAÇÃO'!$C$2="","",'A - IDENTIFICAÇÃO'!$C$2),"0000"))</f>
        <v/>
      </c>
      <c r="D920" t="str">
        <f>IF('B - PROJETOS E PROGRAMAS'!A923="","",'B - PROJETOS E PROGRAMAS'!A923)</f>
        <v/>
      </c>
      <c r="E920" t="str">
        <f>TEXT(IF('B - PROJETOS E PROGRAMAS'!B923="","",'B - PROJETOS E PROGRAMAS'!B923),"DD/MM/AAAA")</f>
        <v/>
      </c>
      <c r="F920" t="str">
        <f>TEXT(IF('B - PROJETOS E PROGRAMAS'!C923="","",'B - PROJETOS E PROGRAMAS'!C923),"DD/MM/AAAA")</f>
        <v/>
      </c>
      <c r="G920" t="str">
        <f>IF(OR('B - PROJETOS E PROGRAMAS'!D923="SIM",'B - PROJETOS E PROGRAMAS'!D923="S"),"S",IF(OR('B - PROJETOS E PROGRAMAS'!D923="NÃO",'B - PROJETOS E PROGRAMAS'!D923="N"),"N",""))</f>
        <v/>
      </c>
      <c r="H920" t="str">
        <f>TEXT(IF('B - PROJETOS E PROGRAMAS'!A923="","",'B - PROJETOS E PROGRAMAS'!AB923),"0,00")</f>
        <v/>
      </c>
      <c r="I920" t="str">
        <f>TEXT(IF('B - PROJETOS E PROGRAMAS'!A923="","",'B - PROJETOS E PROGRAMAS'!AC923),"0,00")</f>
        <v/>
      </c>
      <c r="J920" t="str">
        <f>TEXT(IF('B - PROJETOS E PROGRAMAS'!A923="","",'B - PROJETOS E PROGRAMAS'!AD923),"0,00")</f>
        <v/>
      </c>
      <c r="K920" t="str">
        <f>TEXT(IF('B - PROJETOS E PROGRAMAS'!A923="","",'B - PROJETOS E PROGRAMAS'!AE923),"0,00")</f>
        <v/>
      </c>
    </row>
    <row r="921" spans="1:11">
      <c r="A921" t="str">
        <f>IF(D921="","",IF('A - IDENTIFICAÇÃO'!$C$7="","",'A - IDENTIFICAÇÃO'!$C$7))</f>
        <v/>
      </c>
      <c r="B921" t="str">
        <f>IF(D921="","",IF('A - IDENTIFICAÇÃO'!$P$15="","",'A - IDENTIFICAÇÃO'!$P$15))</f>
        <v/>
      </c>
      <c r="C921" t="str">
        <f>IF(D921="","",TEXT(IF('A - IDENTIFICAÇÃO'!$C$2="","",'A - IDENTIFICAÇÃO'!$C$2),"0000"))</f>
        <v/>
      </c>
      <c r="D921" t="str">
        <f>IF('B - PROJETOS E PROGRAMAS'!A924="","",'B - PROJETOS E PROGRAMAS'!A924)</f>
        <v/>
      </c>
      <c r="E921" t="str">
        <f>TEXT(IF('B - PROJETOS E PROGRAMAS'!B924="","",'B - PROJETOS E PROGRAMAS'!B924),"DD/MM/AAAA")</f>
        <v/>
      </c>
      <c r="F921" t="str">
        <f>TEXT(IF('B - PROJETOS E PROGRAMAS'!C924="","",'B - PROJETOS E PROGRAMAS'!C924),"DD/MM/AAAA")</f>
        <v/>
      </c>
      <c r="G921" t="str">
        <f>IF(OR('B - PROJETOS E PROGRAMAS'!D924="SIM",'B - PROJETOS E PROGRAMAS'!D924="S"),"S",IF(OR('B - PROJETOS E PROGRAMAS'!D924="NÃO",'B - PROJETOS E PROGRAMAS'!D924="N"),"N",""))</f>
        <v/>
      </c>
      <c r="H921" t="str">
        <f>TEXT(IF('B - PROJETOS E PROGRAMAS'!A924="","",'B - PROJETOS E PROGRAMAS'!AB924),"0,00")</f>
        <v/>
      </c>
      <c r="I921" t="str">
        <f>TEXT(IF('B - PROJETOS E PROGRAMAS'!A924="","",'B - PROJETOS E PROGRAMAS'!AC924),"0,00")</f>
        <v/>
      </c>
      <c r="J921" t="str">
        <f>TEXT(IF('B - PROJETOS E PROGRAMAS'!A924="","",'B - PROJETOS E PROGRAMAS'!AD924),"0,00")</f>
        <v/>
      </c>
      <c r="K921" t="str">
        <f>TEXT(IF('B - PROJETOS E PROGRAMAS'!A924="","",'B - PROJETOS E PROGRAMAS'!AE924),"0,00")</f>
        <v/>
      </c>
    </row>
    <row r="922" spans="1:11">
      <c r="A922" t="str">
        <f>IF(D922="","",IF('A - IDENTIFICAÇÃO'!$C$7="","",'A - IDENTIFICAÇÃO'!$C$7))</f>
        <v/>
      </c>
      <c r="B922" t="str">
        <f>IF(D922="","",IF('A - IDENTIFICAÇÃO'!$P$15="","",'A - IDENTIFICAÇÃO'!$P$15))</f>
        <v/>
      </c>
      <c r="C922" t="str">
        <f>IF(D922="","",TEXT(IF('A - IDENTIFICAÇÃO'!$C$2="","",'A - IDENTIFICAÇÃO'!$C$2),"0000"))</f>
        <v/>
      </c>
      <c r="D922" t="str">
        <f>IF('B - PROJETOS E PROGRAMAS'!A925="","",'B - PROJETOS E PROGRAMAS'!A925)</f>
        <v/>
      </c>
      <c r="E922" t="str">
        <f>TEXT(IF('B - PROJETOS E PROGRAMAS'!B925="","",'B - PROJETOS E PROGRAMAS'!B925),"DD/MM/AAAA")</f>
        <v/>
      </c>
      <c r="F922" t="str">
        <f>TEXT(IF('B - PROJETOS E PROGRAMAS'!C925="","",'B - PROJETOS E PROGRAMAS'!C925),"DD/MM/AAAA")</f>
        <v/>
      </c>
      <c r="G922" t="str">
        <f>IF(OR('B - PROJETOS E PROGRAMAS'!D925="SIM",'B - PROJETOS E PROGRAMAS'!D925="S"),"S",IF(OR('B - PROJETOS E PROGRAMAS'!D925="NÃO",'B - PROJETOS E PROGRAMAS'!D925="N"),"N",""))</f>
        <v/>
      </c>
      <c r="H922" t="str">
        <f>TEXT(IF('B - PROJETOS E PROGRAMAS'!A925="","",'B - PROJETOS E PROGRAMAS'!AB925),"0,00")</f>
        <v/>
      </c>
      <c r="I922" t="str">
        <f>TEXT(IF('B - PROJETOS E PROGRAMAS'!A925="","",'B - PROJETOS E PROGRAMAS'!AC925),"0,00")</f>
        <v/>
      </c>
      <c r="J922" t="str">
        <f>TEXT(IF('B - PROJETOS E PROGRAMAS'!A925="","",'B - PROJETOS E PROGRAMAS'!AD925),"0,00")</f>
        <v/>
      </c>
      <c r="K922" t="str">
        <f>TEXT(IF('B - PROJETOS E PROGRAMAS'!A925="","",'B - PROJETOS E PROGRAMAS'!AE925),"0,00")</f>
        <v/>
      </c>
    </row>
    <row r="923" spans="1:11">
      <c r="A923" t="str">
        <f>IF(D923="","",IF('A - IDENTIFICAÇÃO'!$C$7="","",'A - IDENTIFICAÇÃO'!$C$7))</f>
        <v/>
      </c>
      <c r="B923" t="str">
        <f>IF(D923="","",IF('A - IDENTIFICAÇÃO'!$P$15="","",'A - IDENTIFICAÇÃO'!$P$15))</f>
        <v/>
      </c>
      <c r="C923" t="str">
        <f>IF(D923="","",TEXT(IF('A - IDENTIFICAÇÃO'!$C$2="","",'A - IDENTIFICAÇÃO'!$C$2),"0000"))</f>
        <v/>
      </c>
      <c r="D923" t="str">
        <f>IF('B - PROJETOS E PROGRAMAS'!A926="","",'B - PROJETOS E PROGRAMAS'!A926)</f>
        <v/>
      </c>
      <c r="E923" t="str">
        <f>TEXT(IF('B - PROJETOS E PROGRAMAS'!B926="","",'B - PROJETOS E PROGRAMAS'!B926),"DD/MM/AAAA")</f>
        <v/>
      </c>
      <c r="F923" t="str">
        <f>TEXT(IF('B - PROJETOS E PROGRAMAS'!C926="","",'B - PROJETOS E PROGRAMAS'!C926),"DD/MM/AAAA")</f>
        <v/>
      </c>
      <c r="G923" t="str">
        <f>IF(OR('B - PROJETOS E PROGRAMAS'!D926="SIM",'B - PROJETOS E PROGRAMAS'!D926="S"),"S",IF(OR('B - PROJETOS E PROGRAMAS'!D926="NÃO",'B - PROJETOS E PROGRAMAS'!D926="N"),"N",""))</f>
        <v/>
      </c>
      <c r="H923" t="str">
        <f>TEXT(IF('B - PROJETOS E PROGRAMAS'!A926="","",'B - PROJETOS E PROGRAMAS'!AB926),"0,00")</f>
        <v/>
      </c>
      <c r="I923" t="str">
        <f>TEXT(IF('B - PROJETOS E PROGRAMAS'!A926="","",'B - PROJETOS E PROGRAMAS'!AC926),"0,00")</f>
        <v/>
      </c>
      <c r="J923" t="str">
        <f>TEXT(IF('B - PROJETOS E PROGRAMAS'!A926="","",'B - PROJETOS E PROGRAMAS'!AD926),"0,00")</f>
        <v/>
      </c>
      <c r="K923" t="str">
        <f>TEXT(IF('B - PROJETOS E PROGRAMAS'!A926="","",'B - PROJETOS E PROGRAMAS'!AE926),"0,00")</f>
        <v/>
      </c>
    </row>
    <row r="924" spans="1:11">
      <c r="A924" t="str">
        <f>IF(D924="","",IF('A - IDENTIFICAÇÃO'!$C$7="","",'A - IDENTIFICAÇÃO'!$C$7))</f>
        <v/>
      </c>
      <c r="B924" t="str">
        <f>IF(D924="","",IF('A - IDENTIFICAÇÃO'!$P$15="","",'A - IDENTIFICAÇÃO'!$P$15))</f>
        <v/>
      </c>
      <c r="C924" t="str">
        <f>IF(D924="","",TEXT(IF('A - IDENTIFICAÇÃO'!$C$2="","",'A - IDENTIFICAÇÃO'!$C$2),"0000"))</f>
        <v/>
      </c>
      <c r="D924" t="str">
        <f>IF('B - PROJETOS E PROGRAMAS'!A927="","",'B - PROJETOS E PROGRAMAS'!A927)</f>
        <v/>
      </c>
      <c r="E924" t="str">
        <f>TEXT(IF('B - PROJETOS E PROGRAMAS'!B927="","",'B - PROJETOS E PROGRAMAS'!B927),"DD/MM/AAAA")</f>
        <v/>
      </c>
      <c r="F924" t="str">
        <f>TEXT(IF('B - PROJETOS E PROGRAMAS'!C927="","",'B - PROJETOS E PROGRAMAS'!C927),"DD/MM/AAAA")</f>
        <v/>
      </c>
      <c r="G924" t="str">
        <f>IF(OR('B - PROJETOS E PROGRAMAS'!D927="SIM",'B - PROJETOS E PROGRAMAS'!D927="S"),"S",IF(OR('B - PROJETOS E PROGRAMAS'!D927="NÃO",'B - PROJETOS E PROGRAMAS'!D927="N"),"N",""))</f>
        <v/>
      </c>
      <c r="H924" t="str">
        <f>TEXT(IF('B - PROJETOS E PROGRAMAS'!A927="","",'B - PROJETOS E PROGRAMAS'!AB927),"0,00")</f>
        <v/>
      </c>
      <c r="I924" t="str">
        <f>TEXT(IF('B - PROJETOS E PROGRAMAS'!A927="","",'B - PROJETOS E PROGRAMAS'!AC927),"0,00")</f>
        <v/>
      </c>
      <c r="J924" t="str">
        <f>TEXT(IF('B - PROJETOS E PROGRAMAS'!A927="","",'B - PROJETOS E PROGRAMAS'!AD927),"0,00")</f>
        <v/>
      </c>
      <c r="K924" t="str">
        <f>TEXT(IF('B - PROJETOS E PROGRAMAS'!A927="","",'B - PROJETOS E PROGRAMAS'!AE927),"0,00")</f>
        <v/>
      </c>
    </row>
    <row r="925" spans="1:11">
      <c r="A925" t="str">
        <f>IF(D925="","",IF('A - IDENTIFICAÇÃO'!$C$7="","",'A - IDENTIFICAÇÃO'!$C$7))</f>
        <v/>
      </c>
      <c r="B925" t="str">
        <f>IF(D925="","",IF('A - IDENTIFICAÇÃO'!$P$15="","",'A - IDENTIFICAÇÃO'!$P$15))</f>
        <v/>
      </c>
      <c r="C925" t="str">
        <f>IF(D925="","",TEXT(IF('A - IDENTIFICAÇÃO'!$C$2="","",'A - IDENTIFICAÇÃO'!$C$2),"0000"))</f>
        <v/>
      </c>
      <c r="D925" t="str">
        <f>IF('B - PROJETOS E PROGRAMAS'!A928="","",'B - PROJETOS E PROGRAMAS'!A928)</f>
        <v/>
      </c>
      <c r="E925" t="str">
        <f>TEXT(IF('B - PROJETOS E PROGRAMAS'!B928="","",'B - PROJETOS E PROGRAMAS'!B928),"DD/MM/AAAA")</f>
        <v/>
      </c>
      <c r="F925" t="str">
        <f>TEXT(IF('B - PROJETOS E PROGRAMAS'!C928="","",'B - PROJETOS E PROGRAMAS'!C928),"DD/MM/AAAA")</f>
        <v/>
      </c>
      <c r="G925" t="str">
        <f>IF(OR('B - PROJETOS E PROGRAMAS'!D928="SIM",'B - PROJETOS E PROGRAMAS'!D928="S"),"S",IF(OR('B - PROJETOS E PROGRAMAS'!D928="NÃO",'B - PROJETOS E PROGRAMAS'!D928="N"),"N",""))</f>
        <v/>
      </c>
      <c r="H925" t="str">
        <f>TEXT(IF('B - PROJETOS E PROGRAMAS'!A928="","",'B - PROJETOS E PROGRAMAS'!AB928),"0,00")</f>
        <v/>
      </c>
      <c r="I925" t="str">
        <f>TEXT(IF('B - PROJETOS E PROGRAMAS'!A928="","",'B - PROJETOS E PROGRAMAS'!AC928),"0,00")</f>
        <v/>
      </c>
      <c r="J925" t="str">
        <f>TEXT(IF('B - PROJETOS E PROGRAMAS'!A928="","",'B - PROJETOS E PROGRAMAS'!AD928),"0,00")</f>
        <v/>
      </c>
      <c r="K925" t="str">
        <f>TEXT(IF('B - PROJETOS E PROGRAMAS'!A928="","",'B - PROJETOS E PROGRAMAS'!AE928),"0,00")</f>
        <v/>
      </c>
    </row>
    <row r="926" spans="1:11">
      <c r="A926" t="str">
        <f>IF(D926="","",IF('A - IDENTIFICAÇÃO'!$C$7="","",'A - IDENTIFICAÇÃO'!$C$7))</f>
        <v/>
      </c>
      <c r="B926" t="str">
        <f>IF(D926="","",IF('A - IDENTIFICAÇÃO'!$P$15="","",'A - IDENTIFICAÇÃO'!$P$15))</f>
        <v/>
      </c>
      <c r="C926" t="str">
        <f>IF(D926="","",TEXT(IF('A - IDENTIFICAÇÃO'!$C$2="","",'A - IDENTIFICAÇÃO'!$C$2),"0000"))</f>
        <v/>
      </c>
      <c r="D926" t="str">
        <f>IF('B - PROJETOS E PROGRAMAS'!A929="","",'B - PROJETOS E PROGRAMAS'!A929)</f>
        <v/>
      </c>
      <c r="E926" t="str">
        <f>TEXT(IF('B - PROJETOS E PROGRAMAS'!B929="","",'B - PROJETOS E PROGRAMAS'!B929),"DD/MM/AAAA")</f>
        <v/>
      </c>
      <c r="F926" t="str">
        <f>TEXT(IF('B - PROJETOS E PROGRAMAS'!C929="","",'B - PROJETOS E PROGRAMAS'!C929),"DD/MM/AAAA")</f>
        <v/>
      </c>
      <c r="G926" t="str">
        <f>IF(OR('B - PROJETOS E PROGRAMAS'!D929="SIM",'B - PROJETOS E PROGRAMAS'!D929="S"),"S",IF(OR('B - PROJETOS E PROGRAMAS'!D929="NÃO",'B - PROJETOS E PROGRAMAS'!D929="N"),"N",""))</f>
        <v/>
      </c>
      <c r="H926" t="str">
        <f>TEXT(IF('B - PROJETOS E PROGRAMAS'!A929="","",'B - PROJETOS E PROGRAMAS'!AB929),"0,00")</f>
        <v/>
      </c>
      <c r="I926" t="str">
        <f>TEXT(IF('B - PROJETOS E PROGRAMAS'!A929="","",'B - PROJETOS E PROGRAMAS'!AC929),"0,00")</f>
        <v/>
      </c>
      <c r="J926" t="str">
        <f>TEXT(IF('B - PROJETOS E PROGRAMAS'!A929="","",'B - PROJETOS E PROGRAMAS'!AD929),"0,00")</f>
        <v/>
      </c>
      <c r="K926" t="str">
        <f>TEXT(IF('B - PROJETOS E PROGRAMAS'!A929="","",'B - PROJETOS E PROGRAMAS'!AE929),"0,00")</f>
        <v/>
      </c>
    </row>
    <row r="927" spans="1:11">
      <c r="A927" t="str">
        <f>IF(D927="","",IF('A - IDENTIFICAÇÃO'!$C$7="","",'A - IDENTIFICAÇÃO'!$C$7))</f>
        <v/>
      </c>
      <c r="B927" t="str">
        <f>IF(D927="","",IF('A - IDENTIFICAÇÃO'!$P$15="","",'A - IDENTIFICAÇÃO'!$P$15))</f>
        <v/>
      </c>
      <c r="C927" t="str">
        <f>IF(D927="","",TEXT(IF('A - IDENTIFICAÇÃO'!$C$2="","",'A - IDENTIFICAÇÃO'!$C$2),"0000"))</f>
        <v/>
      </c>
      <c r="D927" t="str">
        <f>IF('B - PROJETOS E PROGRAMAS'!A930="","",'B - PROJETOS E PROGRAMAS'!A930)</f>
        <v/>
      </c>
      <c r="E927" t="str">
        <f>TEXT(IF('B - PROJETOS E PROGRAMAS'!B930="","",'B - PROJETOS E PROGRAMAS'!B930),"DD/MM/AAAA")</f>
        <v/>
      </c>
      <c r="F927" t="str">
        <f>TEXT(IF('B - PROJETOS E PROGRAMAS'!C930="","",'B - PROJETOS E PROGRAMAS'!C930),"DD/MM/AAAA")</f>
        <v/>
      </c>
      <c r="G927" t="str">
        <f>IF(OR('B - PROJETOS E PROGRAMAS'!D930="SIM",'B - PROJETOS E PROGRAMAS'!D930="S"),"S",IF(OR('B - PROJETOS E PROGRAMAS'!D930="NÃO",'B - PROJETOS E PROGRAMAS'!D930="N"),"N",""))</f>
        <v/>
      </c>
      <c r="H927" t="str">
        <f>TEXT(IF('B - PROJETOS E PROGRAMAS'!A930="","",'B - PROJETOS E PROGRAMAS'!AB930),"0,00")</f>
        <v/>
      </c>
      <c r="I927" t="str">
        <f>TEXT(IF('B - PROJETOS E PROGRAMAS'!A930="","",'B - PROJETOS E PROGRAMAS'!AC930),"0,00")</f>
        <v/>
      </c>
      <c r="J927" t="str">
        <f>TEXT(IF('B - PROJETOS E PROGRAMAS'!A930="","",'B - PROJETOS E PROGRAMAS'!AD930),"0,00")</f>
        <v/>
      </c>
      <c r="K927" t="str">
        <f>TEXT(IF('B - PROJETOS E PROGRAMAS'!A930="","",'B - PROJETOS E PROGRAMAS'!AE930),"0,00")</f>
        <v/>
      </c>
    </row>
    <row r="928" spans="1:11">
      <c r="A928" t="str">
        <f>IF(D928="","",IF('A - IDENTIFICAÇÃO'!$C$7="","",'A - IDENTIFICAÇÃO'!$C$7))</f>
        <v/>
      </c>
      <c r="B928" t="str">
        <f>IF(D928="","",IF('A - IDENTIFICAÇÃO'!$P$15="","",'A - IDENTIFICAÇÃO'!$P$15))</f>
        <v/>
      </c>
      <c r="C928" t="str">
        <f>IF(D928="","",TEXT(IF('A - IDENTIFICAÇÃO'!$C$2="","",'A - IDENTIFICAÇÃO'!$C$2),"0000"))</f>
        <v/>
      </c>
      <c r="D928" t="str">
        <f>IF('B - PROJETOS E PROGRAMAS'!A931="","",'B - PROJETOS E PROGRAMAS'!A931)</f>
        <v/>
      </c>
      <c r="E928" t="str">
        <f>TEXT(IF('B - PROJETOS E PROGRAMAS'!B931="","",'B - PROJETOS E PROGRAMAS'!B931),"DD/MM/AAAA")</f>
        <v/>
      </c>
      <c r="F928" t="str">
        <f>TEXT(IF('B - PROJETOS E PROGRAMAS'!C931="","",'B - PROJETOS E PROGRAMAS'!C931),"DD/MM/AAAA")</f>
        <v/>
      </c>
      <c r="G928" t="str">
        <f>IF(OR('B - PROJETOS E PROGRAMAS'!D931="SIM",'B - PROJETOS E PROGRAMAS'!D931="S"),"S",IF(OR('B - PROJETOS E PROGRAMAS'!D931="NÃO",'B - PROJETOS E PROGRAMAS'!D931="N"),"N",""))</f>
        <v/>
      </c>
      <c r="H928" t="str">
        <f>TEXT(IF('B - PROJETOS E PROGRAMAS'!A931="","",'B - PROJETOS E PROGRAMAS'!AB931),"0,00")</f>
        <v/>
      </c>
      <c r="I928" t="str">
        <f>TEXT(IF('B - PROJETOS E PROGRAMAS'!A931="","",'B - PROJETOS E PROGRAMAS'!AC931),"0,00")</f>
        <v/>
      </c>
      <c r="J928" t="str">
        <f>TEXT(IF('B - PROJETOS E PROGRAMAS'!A931="","",'B - PROJETOS E PROGRAMAS'!AD931),"0,00")</f>
        <v/>
      </c>
      <c r="K928" t="str">
        <f>TEXT(IF('B - PROJETOS E PROGRAMAS'!A931="","",'B - PROJETOS E PROGRAMAS'!AE931),"0,00")</f>
        <v/>
      </c>
    </row>
    <row r="929" spans="1:11">
      <c r="A929" t="str">
        <f>IF(D929="","",IF('A - IDENTIFICAÇÃO'!$C$7="","",'A - IDENTIFICAÇÃO'!$C$7))</f>
        <v/>
      </c>
      <c r="B929" t="str">
        <f>IF(D929="","",IF('A - IDENTIFICAÇÃO'!$P$15="","",'A - IDENTIFICAÇÃO'!$P$15))</f>
        <v/>
      </c>
      <c r="C929" t="str">
        <f>IF(D929="","",TEXT(IF('A - IDENTIFICAÇÃO'!$C$2="","",'A - IDENTIFICAÇÃO'!$C$2),"0000"))</f>
        <v/>
      </c>
      <c r="D929" t="str">
        <f>IF('B - PROJETOS E PROGRAMAS'!A932="","",'B - PROJETOS E PROGRAMAS'!A932)</f>
        <v/>
      </c>
      <c r="E929" t="str">
        <f>TEXT(IF('B - PROJETOS E PROGRAMAS'!B932="","",'B - PROJETOS E PROGRAMAS'!B932),"DD/MM/AAAA")</f>
        <v/>
      </c>
      <c r="F929" t="str">
        <f>TEXT(IF('B - PROJETOS E PROGRAMAS'!C932="","",'B - PROJETOS E PROGRAMAS'!C932),"DD/MM/AAAA")</f>
        <v/>
      </c>
      <c r="G929" t="str">
        <f>IF(OR('B - PROJETOS E PROGRAMAS'!D932="SIM",'B - PROJETOS E PROGRAMAS'!D932="S"),"S",IF(OR('B - PROJETOS E PROGRAMAS'!D932="NÃO",'B - PROJETOS E PROGRAMAS'!D932="N"),"N",""))</f>
        <v/>
      </c>
      <c r="H929" t="str">
        <f>TEXT(IF('B - PROJETOS E PROGRAMAS'!A932="","",'B - PROJETOS E PROGRAMAS'!AB932),"0,00")</f>
        <v/>
      </c>
      <c r="I929" t="str">
        <f>TEXT(IF('B - PROJETOS E PROGRAMAS'!A932="","",'B - PROJETOS E PROGRAMAS'!AC932),"0,00")</f>
        <v/>
      </c>
      <c r="J929" t="str">
        <f>TEXT(IF('B - PROJETOS E PROGRAMAS'!A932="","",'B - PROJETOS E PROGRAMAS'!AD932),"0,00")</f>
        <v/>
      </c>
      <c r="K929" t="str">
        <f>TEXT(IF('B - PROJETOS E PROGRAMAS'!A932="","",'B - PROJETOS E PROGRAMAS'!AE932),"0,00")</f>
        <v/>
      </c>
    </row>
    <row r="930" spans="1:11">
      <c r="A930" t="str">
        <f>IF(D930="","",IF('A - IDENTIFICAÇÃO'!$C$7="","",'A - IDENTIFICAÇÃO'!$C$7))</f>
        <v/>
      </c>
      <c r="B930" t="str">
        <f>IF(D930="","",IF('A - IDENTIFICAÇÃO'!$P$15="","",'A - IDENTIFICAÇÃO'!$P$15))</f>
        <v/>
      </c>
      <c r="C930" t="str">
        <f>IF(D930="","",TEXT(IF('A - IDENTIFICAÇÃO'!$C$2="","",'A - IDENTIFICAÇÃO'!$C$2),"0000"))</f>
        <v/>
      </c>
      <c r="D930" t="str">
        <f>IF('B - PROJETOS E PROGRAMAS'!A933="","",'B - PROJETOS E PROGRAMAS'!A933)</f>
        <v/>
      </c>
      <c r="E930" t="str">
        <f>TEXT(IF('B - PROJETOS E PROGRAMAS'!B933="","",'B - PROJETOS E PROGRAMAS'!B933),"DD/MM/AAAA")</f>
        <v/>
      </c>
      <c r="F930" t="str">
        <f>TEXT(IF('B - PROJETOS E PROGRAMAS'!C933="","",'B - PROJETOS E PROGRAMAS'!C933),"DD/MM/AAAA")</f>
        <v/>
      </c>
      <c r="G930" t="str">
        <f>IF(OR('B - PROJETOS E PROGRAMAS'!D933="SIM",'B - PROJETOS E PROGRAMAS'!D933="S"),"S",IF(OR('B - PROJETOS E PROGRAMAS'!D933="NÃO",'B - PROJETOS E PROGRAMAS'!D933="N"),"N",""))</f>
        <v/>
      </c>
      <c r="H930" t="str">
        <f>TEXT(IF('B - PROJETOS E PROGRAMAS'!A933="","",'B - PROJETOS E PROGRAMAS'!AB933),"0,00")</f>
        <v/>
      </c>
      <c r="I930" t="str">
        <f>TEXT(IF('B - PROJETOS E PROGRAMAS'!A933="","",'B - PROJETOS E PROGRAMAS'!AC933),"0,00")</f>
        <v/>
      </c>
      <c r="J930" t="str">
        <f>TEXT(IF('B - PROJETOS E PROGRAMAS'!A933="","",'B - PROJETOS E PROGRAMAS'!AD933),"0,00")</f>
        <v/>
      </c>
      <c r="K930" t="str">
        <f>TEXT(IF('B - PROJETOS E PROGRAMAS'!A933="","",'B - PROJETOS E PROGRAMAS'!AE933),"0,00")</f>
        <v/>
      </c>
    </row>
    <row r="931" spans="1:11">
      <c r="A931" t="str">
        <f>IF(D931="","",IF('A - IDENTIFICAÇÃO'!$C$7="","",'A - IDENTIFICAÇÃO'!$C$7))</f>
        <v/>
      </c>
      <c r="B931" t="str">
        <f>IF(D931="","",IF('A - IDENTIFICAÇÃO'!$P$15="","",'A - IDENTIFICAÇÃO'!$P$15))</f>
        <v/>
      </c>
      <c r="C931" t="str">
        <f>IF(D931="","",TEXT(IF('A - IDENTIFICAÇÃO'!$C$2="","",'A - IDENTIFICAÇÃO'!$C$2),"0000"))</f>
        <v/>
      </c>
      <c r="D931" t="str">
        <f>IF('B - PROJETOS E PROGRAMAS'!A934="","",'B - PROJETOS E PROGRAMAS'!A934)</f>
        <v/>
      </c>
      <c r="E931" t="str">
        <f>TEXT(IF('B - PROJETOS E PROGRAMAS'!B934="","",'B - PROJETOS E PROGRAMAS'!B934),"DD/MM/AAAA")</f>
        <v/>
      </c>
      <c r="F931" t="str">
        <f>TEXT(IF('B - PROJETOS E PROGRAMAS'!C934="","",'B - PROJETOS E PROGRAMAS'!C934),"DD/MM/AAAA")</f>
        <v/>
      </c>
      <c r="G931" t="str">
        <f>IF(OR('B - PROJETOS E PROGRAMAS'!D934="SIM",'B - PROJETOS E PROGRAMAS'!D934="S"),"S",IF(OR('B - PROJETOS E PROGRAMAS'!D934="NÃO",'B - PROJETOS E PROGRAMAS'!D934="N"),"N",""))</f>
        <v/>
      </c>
      <c r="H931" t="str">
        <f>TEXT(IF('B - PROJETOS E PROGRAMAS'!A934="","",'B - PROJETOS E PROGRAMAS'!AB934),"0,00")</f>
        <v/>
      </c>
      <c r="I931" t="str">
        <f>TEXT(IF('B - PROJETOS E PROGRAMAS'!A934="","",'B - PROJETOS E PROGRAMAS'!AC934),"0,00")</f>
        <v/>
      </c>
      <c r="J931" t="str">
        <f>TEXT(IF('B - PROJETOS E PROGRAMAS'!A934="","",'B - PROJETOS E PROGRAMAS'!AD934),"0,00")</f>
        <v/>
      </c>
      <c r="K931" t="str">
        <f>TEXT(IF('B - PROJETOS E PROGRAMAS'!A934="","",'B - PROJETOS E PROGRAMAS'!AE934),"0,00")</f>
        <v/>
      </c>
    </row>
    <row r="932" spans="1:11">
      <c r="A932" t="str">
        <f>IF(D932="","",IF('A - IDENTIFICAÇÃO'!$C$7="","",'A - IDENTIFICAÇÃO'!$C$7))</f>
        <v/>
      </c>
      <c r="B932" t="str">
        <f>IF(D932="","",IF('A - IDENTIFICAÇÃO'!$P$15="","",'A - IDENTIFICAÇÃO'!$P$15))</f>
        <v/>
      </c>
      <c r="C932" t="str">
        <f>IF(D932="","",TEXT(IF('A - IDENTIFICAÇÃO'!$C$2="","",'A - IDENTIFICAÇÃO'!$C$2),"0000"))</f>
        <v/>
      </c>
      <c r="D932" t="str">
        <f>IF('B - PROJETOS E PROGRAMAS'!A935="","",'B - PROJETOS E PROGRAMAS'!A935)</f>
        <v/>
      </c>
      <c r="E932" t="str">
        <f>TEXT(IF('B - PROJETOS E PROGRAMAS'!B935="","",'B - PROJETOS E PROGRAMAS'!B935),"DD/MM/AAAA")</f>
        <v/>
      </c>
      <c r="F932" t="str">
        <f>TEXT(IF('B - PROJETOS E PROGRAMAS'!C935="","",'B - PROJETOS E PROGRAMAS'!C935),"DD/MM/AAAA")</f>
        <v/>
      </c>
      <c r="G932" t="str">
        <f>IF(OR('B - PROJETOS E PROGRAMAS'!D935="SIM",'B - PROJETOS E PROGRAMAS'!D935="S"),"S",IF(OR('B - PROJETOS E PROGRAMAS'!D935="NÃO",'B - PROJETOS E PROGRAMAS'!D935="N"),"N",""))</f>
        <v/>
      </c>
      <c r="H932" t="str">
        <f>TEXT(IF('B - PROJETOS E PROGRAMAS'!A935="","",'B - PROJETOS E PROGRAMAS'!AB935),"0,00")</f>
        <v/>
      </c>
      <c r="I932" t="str">
        <f>TEXT(IF('B - PROJETOS E PROGRAMAS'!A935="","",'B - PROJETOS E PROGRAMAS'!AC935),"0,00")</f>
        <v/>
      </c>
      <c r="J932" t="str">
        <f>TEXT(IF('B - PROJETOS E PROGRAMAS'!A935="","",'B - PROJETOS E PROGRAMAS'!AD935),"0,00")</f>
        <v/>
      </c>
      <c r="K932" t="str">
        <f>TEXT(IF('B - PROJETOS E PROGRAMAS'!A935="","",'B - PROJETOS E PROGRAMAS'!AE935),"0,00")</f>
        <v/>
      </c>
    </row>
    <row r="933" spans="1:11">
      <c r="A933" t="str">
        <f>IF(D933="","",IF('A - IDENTIFICAÇÃO'!$C$7="","",'A - IDENTIFICAÇÃO'!$C$7))</f>
        <v/>
      </c>
      <c r="B933" t="str">
        <f>IF(D933="","",IF('A - IDENTIFICAÇÃO'!$P$15="","",'A - IDENTIFICAÇÃO'!$P$15))</f>
        <v/>
      </c>
      <c r="C933" t="str">
        <f>IF(D933="","",TEXT(IF('A - IDENTIFICAÇÃO'!$C$2="","",'A - IDENTIFICAÇÃO'!$C$2),"0000"))</f>
        <v/>
      </c>
      <c r="D933" t="str">
        <f>IF('B - PROJETOS E PROGRAMAS'!A936="","",'B - PROJETOS E PROGRAMAS'!A936)</f>
        <v/>
      </c>
      <c r="E933" t="str">
        <f>TEXT(IF('B - PROJETOS E PROGRAMAS'!B936="","",'B - PROJETOS E PROGRAMAS'!B936),"DD/MM/AAAA")</f>
        <v/>
      </c>
      <c r="F933" t="str">
        <f>TEXT(IF('B - PROJETOS E PROGRAMAS'!C936="","",'B - PROJETOS E PROGRAMAS'!C936),"DD/MM/AAAA")</f>
        <v/>
      </c>
      <c r="G933" t="str">
        <f>IF(OR('B - PROJETOS E PROGRAMAS'!D936="SIM",'B - PROJETOS E PROGRAMAS'!D936="S"),"S",IF(OR('B - PROJETOS E PROGRAMAS'!D936="NÃO",'B - PROJETOS E PROGRAMAS'!D936="N"),"N",""))</f>
        <v/>
      </c>
      <c r="H933" t="str">
        <f>TEXT(IF('B - PROJETOS E PROGRAMAS'!A936="","",'B - PROJETOS E PROGRAMAS'!AB936),"0,00")</f>
        <v/>
      </c>
      <c r="I933" t="str">
        <f>TEXT(IF('B - PROJETOS E PROGRAMAS'!A936="","",'B - PROJETOS E PROGRAMAS'!AC936),"0,00")</f>
        <v/>
      </c>
      <c r="J933" t="str">
        <f>TEXT(IF('B - PROJETOS E PROGRAMAS'!A936="","",'B - PROJETOS E PROGRAMAS'!AD936),"0,00")</f>
        <v/>
      </c>
      <c r="K933" t="str">
        <f>TEXT(IF('B - PROJETOS E PROGRAMAS'!A936="","",'B - PROJETOS E PROGRAMAS'!AE936),"0,00")</f>
        <v/>
      </c>
    </row>
    <row r="934" spans="1:11">
      <c r="A934" t="str">
        <f>IF(D934="","",IF('A - IDENTIFICAÇÃO'!$C$7="","",'A - IDENTIFICAÇÃO'!$C$7))</f>
        <v/>
      </c>
      <c r="B934" t="str">
        <f>IF(D934="","",IF('A - IDENTIFICAÇÃO'!$P$15="","",'A - IDENTIFICAÇÃO'!$P$15))</f>
        <v/>
      </c>
      <c r="C934" t="str">
        <f>IF(D934="","",TEXT(IF('A - IDENTIFICAÇÃO'!$C$2="","",'A - IDENTIFICAÇÃO'!$C$2),"0000"))</f>
        <v/>
      </c>
      <c r="D934" t="str">
        <f>IF('B - PROJETOS E PROGRAMAS'!A937="","",'B - PROJETOS E PROGRAMAS'!A937)</f>
        <v/>
      </c>
      <c r="E934" t="str">
        <f>TEXT(IF('B - PROJETOS E PROGRAMAS'!B937="","",'B - PROJETOS E PROGRAMAS'!B937),"DD/MM/AAAA")</f>
        <v/>
      </c>
      <c r="F934" t="str">
        <f>TEXT(IF('B - PROJETOS E PROGRAMAS'!C937="","",'B - PROJETOS E PROGRAMAS'!C937),"DD/MM/AAAA")</f>
        <v/>
      </c>
      <c r="G934" t="str">
        <f>IF(OR('B - PROJETOS E PROGRAMAS'!D937="SIM",'B - PROJETOS E PROGRAMAS'!D937="S"),"S",IF(OR('B - PROJETOS E PROGRAMAS'!D937="NÃO",'B - PROJETOS E PROGRAMAS'!D937="N"),"N",""))</f>
        <v/>
      </c>
      <c r="H934" t="str">
        <f>TEXT(IF('B - PROJETOS E PROGRAMAS'!A937="","",'B - PROJETOS E PROGRAMAS'!AB937),"0,00")</f>
        <v/>
      </c>
      <c r="I934" t="str">
        <f>TEXT(IF('B - PROJETOS E PROGRAMAS'!A937="","",'B - PROJETOS E PROGRAMAS'!AC937),"0,00")</f>
        <v/>
      </c>
      <c r="J934" t="str">
        <f>TEXT(IF('B - PROJETOS E PROGRAMAS'!A937="","",'B - PROJETOS E PROGRAMAS'!AD937),"0,00")</f>
        <v/>
      </c>
      <c r="K934" t="str">
        <f>TEXT(IF('B - PROJETOS E PROGRAMAS'!A937="","",'B - PROJETOS E PROGRAMAS'!AE937),"0,00")</f>
        <v/>
      </c>
    </row>
    <row r="935" spans="1:11">
      <c r="A935" t="str">
        <f>IF(D935="","",IF('A - IDENTIFICAÇÃO'!$C$7="","",'A - IDENTIFICAÇÃO'!$C$7))</f>
        <v/>
      </c>
      <c r="B935" t="str">
        <f>IF(D935="","",IF('A - IDENTIFICAÇÃO'!$P$15="","",'A - IDENTIFICAÇÃO'!$P$15))</f>
        <v/>
      </c>
      <c r="C935" t="str">
        <f>IF(D935="","",TEXT(IF('A - IDENTIFICAÇÃO'!$C$2="","",'A - IDENTIFICAÇÃO'!$C$2),"0000"))</f>
        <v/>
      </c>
      <c r="D935" t="str">
        <f>IF('B - PROJETOS E PROGRAMAS'!A938="","",'B - PROJETOS E PROGRAMAS'!A938)</f>
        <v/>
      </c>
      <c r="E935" t="str">
        <f>TEXT(IF('B - PROJETOS E PROGRAMAS'!B938="","",'B - PROJETOS E PROGRAMAS'!B938),"DD/MM/AAAA")</f>
        <v/>
      </c>
      <c r="F935" t="str">
        <f>TEXT(IF('B - PROJETOS E PROGRAMAS'!C938="","",'B - PROJETOS E PROGRAMAS'!C938),"DD/MM/AAAA")</f>
        <v/>
      </c>
      <c r="G935" t="str">
        <f>IF(OR('B - PROJETOS E PROGRAMAS'!D938="SIM",'B - PROJETOS E PROGRAMAS'!D938="S"),"S",IF(OR('B - PROJETOS E PROGRAMAS'!D938="NÃO",'B - PROJETOS E PROGRAMAS'!D938="N"),"N",""))</f>
        <v/>
      </c>
      <c r="H935" t="str">
        <f>TEXT(IF('B - PROJETOS E PROGRAMAS'!A938="","",'B - PROJETOS E PROGRAMAS'!AB938),"0,00")</f>
        <v/>
      </c>
      <c r="I935" t="str">
        <f>TEXT(IF('B - PROJETOS E PROGRAMAS'!A938="","",'B - PROJETOS E PROGRAMAS'!AC938),"0,00")</f>
        <v/>
      </c>
      <c r="J935" t="str">
        <f>TEXT(IF('B - PROJETOS E PROGRAMAS'!A938="","",'B - PROJETOS E PROGRAMAS'!AD938),"0,00")</f>
        <v/>
      </c>
      <c r="K935" t="str">
        <f>TEXT(IF('B - PROJETOS E PROGRAMAS'!A938="","",'B - PROJETOS E PROGRAMAS'!AE938),"0,00")</f>
        <v/>
      </c>
    </row>
    <row r="936" spans="1:11">
      <c r="A936" t="str">
        <f>IF(D936="","",IF('A - IDENTIFICAÇÃO'!$C$7="","",'A - IDENTIFICAÇÃO'!$C$7))</f>
        <v/>
      </c>
      <c r="B936" t="str">
        <f>IF(D936="","",IF('A - IDENTIFICAÇÃO'!$P$15="","",'A - IDENTIFICAÇÃO'!$P$15))</f>
        <v/>
      </c>
      <c r="C936" t="str">
        <f>IF(D936="","",TEXT(IF('A - IDENTIFICAÇÃO'!$C$2="","",'A - IDENTIFICAÇÃO'!$C$2),"0000"))</f>
        <v/>
      </c>
      <c r="D936" t="str">
        <f>IF('B - PROJETOS E PROGRAMAS'!A939="","",'B - PROJETOS E PROGRAMAS'!A939)</f>
        <v/>
      </c>
      <c r="E936" t="str">
        <f>TEXT(IF('B - PROJETOS E PROGRAMAS'!B939="","",'B - PROJETOS E PROGRAMAS'!B939),"DD/MM/AAAA")</f>
        <v/>
      </c>
      <c r="F936" t="str">
        <f>TEXT(IF('B - PROJETOS E PROGRAMAS'!C939="","",'B - PROJETOS E PROGRAMAS'!C939),"DD/MM/AAAA")</f>
        <v/>
      </c>
      <c r="G936" t="str">
        <f>IF(OR('B - PROJETOS E PROGRAMAS'!D939="SIM",'B - PROJETOS E PROGRAMAS'!D939="S"),"S",IF(OR('B - PROJETOS E PROGRAMAS'!D939="NÃO",'B - PROJETOS E PROGRAMAS'!D939="N"),"N",""))</f>
        <v/>
      </c>
      <c r="H936" t="str">
        <f>TEXT(IF('B - PROJETOS E PROGRAMAS'!A939="","",'B - PROJETOS E PROGRAMAS'!AB939),"0,00")</f>
        <v/>
      </c>
      <c r="I936" t="str">
        <f>TEXT(IF('B - PROJETOS E PROGRAMAS'!A939="","",'B - PROJETOS E PROGRAMAS'!AC939),"0,00")</f>
        <v/>
      </c>
      <c r="J936" t="str">
        <f>TEXT(IF('B - PROJETOS E PROGRAMAS'!A939="","",'B - PROJETOS E PROGRAMAS'!AD939),"0,00")</f>
        <v/>
      </c>
      <c r="K936" t="str">
        <f>TEXT(IF('B - PROJETOS E PROGRAMAS'!A939="","",'B - PROJETOS E PROGRAMAS'!AE939),"0,00")</f>
        <v/>
      </c>
    </row>
    <row r="937" spans="1:11">
      <c r="A937" t="str">
        <f>IF(D937="","",IF('A - IDENTIFICAÇÃO'!$C$7="","",'A - IDENTIFICAÇÃO'!$C$7))</f>
        <v/>
      </c>
      <c r="B937" t="str">
        <f>IF(D937="","",IF('A - IDENTIFICAÇÃO'!$P$15="","",'A - IDENTIFICAÇÃO'!$P$15))</f>
        <v/>
      </c>
      <c r="C937" t="str">
        <f>IF(D937="","",TEXT(IF('A - IDENTIFICAÇÃO'!$C$2="","",'A - IDENTIFICAÇÃO'!$C$2),"0000"))</f>
        <v/>
      </c>
      <c r="D937" t="str">
        <f>IF('B - PROJETOS E PROGRAMAS'!A940="","",'B - PROJETOS E PROGRAMAS'!A940)</f>
        <v/>
      </c>
      <c r="E937" t="str">
        <f>TEXT(IF('B - PROJETOS E PROGRAMAS'!B940="","",'B - PROJETOS E PROGRAMAS'!B940),"DD/MM/AAAA")</f>
        <v/>
      </c>
      <c r="F937" t="str">
        <f>TEXT(IF('B - PROJETOS E PROGRAMAS'!C940="","",'B - PROJETOS E PROGRAMAS'!C940),"DD/MM/AAAA")</f>
        <v/>
      </c>
      <c r="G937" t="str">
        <f>IF(OR('B - PROJETOS E PROGRAMAS'!D940="SIM",'B - PROJETOS E PROGRAMAS'!D940="S"),"S",IF(OR('B - PROJETOS E PROGRAMAS'!D940="NÃO",'B - PROJETOS E PROGRAMAS'!D940="N"),"N",""))</f>
        <v/>
      </c>
      <c r="H937" t="str">
        <f>TEXT(IF('B - PROJETOS E PROGRAMAS'!A940="","",'B - PROJETOS E PROGRAMAS'!AB940),"0,00")</f>
        <v/>
      </c>
      <c r="I937" t="str">
        <f>TEXT(IF('B - PROJETOS E PROGRAMAS'!A940="","",'B - PROJETOS E PROGRAMAS'!AC940),"0,00")</f>
        <v/>
      </c>
      <c r="J937" t="str">
        <f>TEXT(IF('B - PROJETOS E PROGRAMAS'!A940="","",'B - PROJETOS E PROGRAMAS'!AD940),"0,00")</f>
        <v/>
      </c>
      <c r="K937" t="str">
        <f>TEXT(IF('B - PROJETOS E PROGRAMAS'!A940="","",'B - PROJETOS E PROGRAMAS'!AE940),"0,00")</f>
        <v/>
      </c>
    </row>
    <row r="938" spans="1:11">
      <c r="A938" t="str">
        <f>IF(D938="","",IF('A - IDENTIFICAÇÃO'!$C$7="","",'A - IDENTIFICAÇÃO'!$C$7))</f>
        <v/>
      </c>
      <c r="B938" t="str">
        <f>IF(D938="","",IF('A - IDENTIFICAÇÃO'!$P$15="","",'A - IDENTIFICAÇÃO'!$P$15))</f>
        <v/>
      </c>
      <c r="C938" t="str">
        <f>IF(D938="","",TEXT(IF('A - IDENTIFICAÇÃO'!$C$2="","",'A - IDENTIFICAÇÃO'!$C$2),"0000"))</f>
        <v/>
      </c>
      <c r="D938" t="str">
        <f>IF('B - PROJETOS E PROGRAMAS'!A941="","",'B - PROJETOS E PROGRAMAS'!A941)</f>
        <v/>
      </c>
      <c r="E938" t="str">
        <f>TEXT(IF('B - PROJETOS E PROGRAMAS'!B941="","",'B - PROJETOS E PROGRAMAS'!B941),"DD/MM/AAAA")</f>
        <v/>
      </c>
      <c r="F938" t="str">
        <f>TEXT(IF('B - PROJETOS E PROGRAMAS'!C941="","",'B - PROJETOS E PROGRAMAS'!C941),"DD/MM/AAAA")</f>
        <v/>
      </c>
      <c r="G938" t="str">
        <f>IF(OR('B - PROJETOS E PROGRAMAS'!D941="SIM",'B - PROJETOS E PROGRAMAS'!D941="S"),"S",IF(OR('B - PROJETOS E PROGRAMAS'!D941="NÃO",'B - PROJETOS E PROGRAMAS'!D941="N"),"N",""))</f>
        <v/>
      </c>
      <c r="H938" t="str">
        <f>TEXT(IF('B - PROJETOS E PROGRAMAS'!A941="","",'B - PROJETOS E PROGRAMAS'!AB941),"0,00")</f>
        <v/>
      </c>
      <c r="I938" t="str">
        <f>TEXT(IF('B - PROJETOS E PROGRAMAS'!A941="","",'B - PROJETOS E PROGRAMAS'!AC941),"0,00")</f>
        <v/>
      </c>
      <c r="J938" t="str">
        <f>TEXT(IF('B - PROJETOS E PROGRAMAS'!A941="","",'B - PROJETOS E PROGRAMAS'!AD941),"0,00")</f>
        <v/>
      </c>
      <c r="K938" t="str">
        <f>TEXT(IF('B - PROJETOS E PROGRAMAS'!A941="","",'B - PROJETOS E PROGRAMAS'!AE941),"0,00")</f>
        <v/>
      </c>
    </row>
    <row r="939" spans="1:11">
      <c r="A939" t="str">
        <f>IF(D939="","",IF('A - IDENTIFICAÇÃO'!$C$7="","",'A - IDENTIFICAÇÃO'!$C$7))</f>
        <v/>
      </c>
      <c r="B939" t="str">
        <f>IF(D939="","",IF('A - IDENTIFICAÇÃO'!$P$15="","",'A - IDENTIFICAÇÃO'!$P$15))</f>
        <v/>
      </c>
      <c r="C939" t="str">
        <f>IF(D939="","",TEXT(IF('A - IDENTIFICAÇÃO'!$C$2="","",'A - IDENTIFICAÇÃO'!$C$2),"0000"))</f>
        <v/>
      </c>
      <c r="D939" t="str">
        <f>IF('B - PROJETOS E PROGRAMAS'!A942="","",'B - PROJETOS E PROGRAMAS'!A942)</f>
        <v/>
      </c>
      <c r="E939" t="str">
        <f>TEXT(IF('B - PROJETOS E PROGRAMAS'!B942="","",'B - PROJETOS E PROGRAMAS'!B942),"DD/MM/AAAA")</f>
        <v/>
      </c>
      <c r="F939" t="str">
        <f>TEXT(IF('B - PROJETOS E PROGRAMAS'!C942="","",'B - PROJETOS E PROGRAMAS'!C942),"DD/MM/AAAA")</f>
        <v/>
      </c>
      <c r="G939" t="str">
        <f>IF(OR('B - PROJETOS E PROGRAMAS'!D942="SIM",'B - PROJETOS E PROGRAMAS'!D942="S"),"S",IF(OR('B - PROJETOS E PROGRAMAS'!D942="NÃO",'B - PROJETOS E PROGRAMAS'!D942="N"),"N",""))</f>
        <v/>
      </c>
      <c r="H939" t="str">
        <f>TEXT(IF('B - PROJETOS E PROGRAMAS'!A942="","",'B - PROJETOS E PROGRAMAS'!AB942),"0,00")</f>
        <v/>
      </c>
      <c r="I939" t="str">
        <f>TEXT(IF('B - PROJETOS E PROGRAMAS'!A942="","",'B - PROJETOS E PROGRAMAS'!AC942),"0,00")</f>
        <v/>
      </c>
      <c r="J939" t="str">
        <f>TEXT(IF('B - PROJETOS E PROGRAMAS'!A942="","",'B - PROJETOS E PROGRAMAS'!AD942),"0,00")</f>
        <v/>
      </c>
      <c r="K939" t="str">
        <f>TEXT(IF('B - PROJETOS E PROGRAMAS'!A942="","",'B - PROJETOS E PROGRAMAS'!AE942),"0,00")</f>
        <v/>
      </c>
    </row>
    <row r="940" spans="1:11">
      <c r="A940" t="str">
        <f>IF(D940="","",IF('A - IDENTIFICAÇÃO'!$C$7="","",'A - IDENTIFICAÇÃO'!$C$7))</f>
        <v/>
      </c>
      <c r="B940" t="str">
        <f>IF(D940="","",IF('A - IDENTIFICAÇÃO'!$P$15="","",'A - IDENTIFICAÇÃO'!$P$15))</f>
        <v/>
      </c>
      <c r="C940" t="str">
        <f>IF(D940="","",TEXT(IF('A - IDENTIFICAÇÃO'!$C$2="","",'A - IDENTIFICAÇÃO'!$C$2),"0000"))</f>
        <v/>
      </c>
      <c r="D940" t="str">
        <f>IF('B - PROJETOS E PROGRAMAS'!A943="","",'B - PROJETOS E PROGRAMAS'!A943)</f>
        <v/>
      </c>
      <c r="E940" t="str">
        <f>TEXT(IF('B - PROJETOS E PROGRAMAS'!B943="","",'B - PROJETOS E PROGRAMAS'!B943),"DD/MM/AAAA")</f>
        <v/>
      </c>
      <c r="F940" t="str">
        <f>TEXT(IF('B - PROJETOS E PROGRAMAS'!C943="","",'B - PROJETOS E PROGRAMAS'!C943),"DD/MM/AAAA")</f>
        <v/>
      </c>
      <c r="G940" t="str">
        <f>IF(OR('B - PROJETOS E PROGRAMAS'!D943="SIM",'B - PROJETOS E PROGRAMAS'!D943="S"),"S",IF(OR('B - PROJETOS E PROGRAMAS'!D943="NÃO",'B - PROJETOS E PROGRAMAS'!D943="N"),"N",""))</f>
        <v/>
      </c>
      <c r="H940" t="str">
        <f>TEXT(IF('B - PROJETOS E PROGRAMAS'!A943="","",'B - PROJETOS E PROGRAMAS'!AB943),"0,00")</f>
        <v/>
      </c>
      <c r="I940" t="str">
        <f>TEXT(IF('B - PROJETOS E PROGRAMAS'!A943="","",'B - PROJETOS E PROGRAMAS'!AC943),"0,00")</f>
        <v/>
      </c>
      <c r="J940" t="str">
        <f>TEXT(IF('B - PROJETOS E PROGRAMAS'!A943="","",'B - PROJETOS E PROGRAMAS'!AD943),"0,00")</f>
        <v/>
      </c>
      <c r="K940" t="str">
        <f>TEXT(IF('B - PROJETOS E PROGRAMAS'!A943="","",'B - PROJETOS E PROGRAMAS'!AE943),"0,00")</f>
        <v/>
      </c>
    </row>
    <row r="941" spans="1:11">
      <c r="A941" t="str">
        <f>IF(D941="","",IF('A - IDENTIFICAÇÃO'!$C$7="","",'A - IDENTIFICAÇÃO'!$C$7))</f>
        <v/>
      </c>
      <c r="B941" t="str">
        <f>IF(D941="","",IF('A - IDENTIFICAÇÃO'!$P$15="","",'A - IDENTIFICAÇÃO'!$P$15))</f>
        <v/>
      </c>
      <c r="C941" t="str">
        <f>IF(D941="","",TEXT(IF('A - IDENTIFICAÇÃO'!$C$2="","",'A - IDENTIFICAÇÃO'!$C$2),"0000"))</f>
        <v/>
      </c>
      <c r="D941" t="str">
        <f>IF('B - PROJETOS E PROGRAMAS'!A944="","",'B - PROJETOS E PROGRAMAS'!A944)</f>
        <v/>
      </c>
      <c r="E941" t="str">
        <f>TEXT(IF('B - PROJETOS E PROGRAMAS'!B944="","",'B - PROJETOS E PROGRAMAS'!B944),"DD/MM/AAAA")</f>
        <v/>
      </c>
      <c r="F941" t="str">
        <f>TEXT(IF('B - PROJETOS E PROGRAMAS'!C944="","",'B - PROJETOS E PROGRAMAS'!C944),"DD/MM/AAAA")</f>
        <v/>
      </c>
      <c r="G941" t="str">
        <f>IF(OR('B - PROJETOS E PROGRAMAS'!D944="SIM",'B - PROJETOS E PROGRAMAS'!D944="S"),"S",IF(OR('B - PROJETOS E PROGRAMAS'!D944="NÃO",'B - PROJETOS E PROGRAMAS'!D944="N"),"N",""))</f>
        <v/>
      </c>
      <c r="H941" t="str">
        <f>TEXT(IF('B - PROJETOS E PROGRAMAS'!A944="","",'B - PROJETOS E PROGRAMAS'!AB944),"0,00")</f>
        <v/>
      </c>
      <c r="I941" t="str">
        <f>TEXT(IF('B - PROJETOS E PROGRAMAS'!A944="","",'B - PROJETOS E PROGRAMAS'!AC944),"0,00")</f>
        <v/>
      </c>
      <c r="J941" t="str">
        <f>TEXT(IF('B - PROJETOS E PROGRAMAS'!A944="","",'B - PROJETOS E PROGRAMAS'!AD944),"0,00")</f>
        <v/>
      </c>
      <c r="K941" t="str">
        <f>TEXT(IF('B - PROJETOS E PROGRAMAS'!A944="","",'B - PROJETOS E PROGRAMAS'!AE944),"0,00")</f>
        <v/>
      </c>
    </row>
    <row r="942" spans="1:11">
      <c r="A942" t="str">
        <f>IF(D942="","",IF('A - IDENTIFICAÇÃO'!$C$7="","",'A - IDENTIFICAÇÃO'!$C$7))</f>
        <v/>
      </c>
      <c r="B942" t="str">
        <f>IF(D942="","",IF('A - IDENTIFICAÇÃO'!$P$15="","",'A - IDENTIFICAÇÃO'!$P$15))</f>
        <v/>
      </c>
      <c r="C942" t="str">
        <f>IF(D942="","",TEXT(IF('A - IDENTIFICAÇÃO'!$C$2="","",'A - IDENTIFICAÇÃO'!$C$2),"0000"))</f>
        <v/>
      </c>
      <c r="D942" t="str">
        <f>IF('B - PROJETOS E PROGRAMAS'!A945="","",'B - PROJETOS E PROGRAMAS'!A945)</f>
        <v/>
      </c>
      <c r="E942" t="str">
        <f>TEXT(IF('B - PROJETOS E PROGRAMAS'!B945="","",'B - PROJETOS E PROGRAMAS'!B945),"DD/MM/AAAA")</f>
        <v/>
      </c>
      <c r="F942" t="str">
        <f>TEXT(IF('B - PROJETOS E PROGRAMAS'!C945="","",'B - PROJETOS E PROGRAMAS'!C945),"DD/MM/AAAA")</f>
        <v/>
      </c>
      <c r="G942" t="str">
        <f>IF(OR('B - PROJETOS E PROGRAMAS'!D945="SIM",'B - PROJETOS E PROGRAMAS'!D945="S"),"S",IF(OR('B - PROJETOS E PROGRAMAS'!D945="NÃO",'B - PROJETOS E PROGRAMAS'!D945="N"),"N",""))</f>
        <v/>
      </c>
      <c r="H942" t="str">
        <f>TEXT(IF('B - PROJETOS E PROGRAMAS'!A945="","",'B - PROJETOS E PROGRAMAS'!AB945),"0,00")</f>
        <v/>
      </c>
      <c r="I942" t="str">
        <f>TEXT(IF('B - PROJETOS E PROGRAMAS'!A945="","",'B - PROJETOS E PROGRAMAS'!AC945),"0,00")</f>
        <v/>
      </c>
      <c r="J942" t="str">
        <f>TEXT(IF('B - PROJETOS E PROGRAMAS'!A945="","",'B - PROJETOS E PROGRAMAS'!AD945),"0,00")</f>
        <v/>
      </c>
      <c r="K942" t="str">
        <f>TEXT(IF('B - PROJETOS E PROGRAMAS'!A945="","",'B - PROJETOS E PROGRAMAS'!AE945),"0,00")</f>
        <v/>
      </c>
    </row>
    <row r="943" spans="1:11">
      <c r="A943" t="str">
        <f>IF(D943="","",IF('A - IDENTIFICAÇÃO'!$C$7="","",'A - IDENTIFICAÇÃO'!$C$7))</f>
        <v/>
      </c>
      <c r="B943" t="str">
        <f>IF(D943="","",IF('A - IDENTIFICAÇÃO'!$P$15="","",'A - IDENTIFICAÇÃO'!$P$15))</f>
        <v/>
      </c>
      <c r="C943" t="str">
        <f>IF(D943="","",TEXT(IF('A - IDENTIFICAÇÃO'!$C$2="","",'A - IDENTIFICAÇÃO'!$C$2),"0000"))</f>
        <v/>
      </c>
      <c r="D943" t="str">
        <f>IF('B - PROJETOS E PROGRAMAS'!A946="","",'B - PROJETOS E PROGRAMAS'!A946)</f>
        <v/>
      </c>
      <c r="E943" t="str">
        <f>TEXT(IF('B - PROJETOS E PROGRAMAS'!B946="","",'B - PROJETOS E PROGRAMAS'!B946),"DD/MM/AAAA")</f>
        <v/>
      </c>
      <c r="F943" t="str">
        <f>TEXT(IF('B - PROJETOS E PROGRAMAS'!C946="","",'B - PROJETOS E PROGRAMAS'!C946),"DD/MM/AAAA")</f>
        <v/>
      </c>
      <c r="G943" t="str">
        <f>IF(OR('B - PROJETOS E PROGRAMAS'!D946="SIM",'B - PROJETOS E PROGRAMAS'!D946="S"),"S",IF(OR('B - PROJETOS E PROGRAMAS'!D946="NÃO",'B - PROJETOS E PROGRAMAS'!D946="N"),"N",""))</f>
        <v/>
      </c>
      <c r="H943" t="str">
        <f>TEXT(IF('B - PROJETOS E PROGRAMAS'!A946="","",'B - PROJETOS E PROGRAMAS'!AB946),"0,00")</f>
        <v/>
      </c>
      <c r="I943" t="str">
        <f>TEXT(IF('B - PROJETOS E PROGRAMAS'!A946="","",'B - PROJETOS E PROGRAMAS'!AC946),"0,00")</f>
        <v/>
      </c>
      <c r="J943" t="str">
        <f>TEXT(IF('B - PROJETOS E PROGRAMAS'!A946="","",'B - PROJETOS E PROGRAMAS'!AD946),"0,00")</f>
        <v/>
      </c>
      <c r="K943" t="str">
        <f>TEXT(IF('B - PROJETOS E PROGRAMAS'!A946="","",'B - PROJETOS E PROGRAMAS'!AE946),"0,00")</f>
        <v/>
      </c>
    </row>
    <row r="944" spans="1:11">
      <c r="A944" t="str">
        <f>IF(D944="","",IF('A - IDENTIFICAÇÃO'!$C$7="","",'A - IDENTIFICAÇÃO'!$C$7))</f>
        <v/>
      </c>
      <c r="B944" t="str">
        <f>IF(D944="","",IF('A - IDENTIFICAÇÃO'!$P$15="","",'A - IDENTIFICAÇÃO'!$P$15))</f>
        <v/>
      </c>
      <c r="C944" t="str">
        <f>IF(D944="","",TEXT(IF('A - IDENTIFICAÇÃO'!$C$2="","",'A - IDENTIFICAÇÃO'!$C$2),"0000"))</f>
        <v/>
      </c>
      <c r="D944" t="str">
        <f>IF('B - PROJETOS E PROGRAMAS'!A947="","",'B - PROJETOS E PROGRAMAS'!A947)</f>
        <v/>
      </c>
      <c r="E944" t="str">
        <f>TEXT(IF('B - PROJETOS E PROGRAMAS'!B947="","",'B - PROJETOS E PROGRAMAS'!B947),"DD/MM/AAAA")</f>
        <v/>
      </c>
      <c r="F944" t="str">
        <f>TEXT(IF('B - PROJETOS E PROGRAMAS'!C947="","",'B - PROJETOS E PROGRAMAS'!C947),"DD/MM/AAAA")</f>
        <v/>
      </c>
      <c r="G944" t="str">
        <f>IF(OR('B - PROJETOS E PROGRAMAS'!D947="SIM",'B - PROJETOS E PROGRAMAS'!D947="S"),"S",IF(OR('B - PROJETOS E PROGRAMAS'!D947="NÃO",'B - PROJETOS E PROGRAMAS'!D947="N"),"N",""))</f>
        <v/>
      </c>
      <c r="H944" t="str">
        <f>TEXT(IF('B - PROJETOS E PROGRAMAS'!A947="","",'B - PROJETOS E PROGRAMAS'!AB947),"0,00")</f>
        <v/>
      </c>
      <c r="I944" t="str">
        <f>TEXT(IF('B - PROJETOS E PROGRAMAS'!A947="","",'B - PROJETOS E PROGRAMAS'!AC947),"0,00")</f>
        <v/>
      </c>
      <c r="J944" t="str">
        <f>TEXT(IF('B - PROJETOS E PROGRAMAS'!A947="","",'B - PROJETOS E PROGRAMAS'!AD947),"0,00")</f>
        <v/>
      </c>
      <c r="K944" t="str">
        <f>TEXT(IF('B - PROJETOS E PROGRAMAS'!A947="","",'B - PROJETOS E PROGRAMAS'!AE947),"0,00")</f>
        <v/>
      </c>
    </row>
    <row r="945" spans="1:11">
      <c r="A945" t="str">
        <f>IF(D945="","",IF('A - IDENTIFICAÇÃO'!$C$7="","",'A - IDENTIFICAÇÃO'!$C$7))</f>
        <v/>
      </c>
      <c r="B945" t="str">
        <f>IF(D945="","",IF('A - IDENTIFICAÇÃO'!$P$15="","",'A - IDENTIFICAÇÃO'!$P$15))</f>
        <v/>
      </c>
      <c r="C945" t="str">
        <f>IF(D945="","",TEXT(IF('A - IDENTIFICAÇÃO'!$C$2="","",'A - IDENTIFICAÇÃO'!$C$2),"0000"))</f>
        <v/>
      </c>
      <c r="D945" t="str">
        <f>IF('B - PROJETOS E PROGRAMAS'!A948="","",'B - PROJETOS E PROGRAMAS'!A948)</f>
        <v/>
      </c>
      <c r="E945" t="str">
        <f>TEXT(IF('B - PROJETOS E PROGRAMAS'!B948="","",'B - PROJETOS E PROGRAMAS'!B948),"DD/MM/AAAA")</f>
        <v/>
      </c>
      <c r="F945" t="str">
        <f>TEXT(IF('B - PROJETOS E PROGRAMAS'!C948="","",'B - PROJETOS E PROGRAMAS'!C948),"DD/MM/AAAA")</f>
        <v/>
      </c>
      <c r="G945" t="str">
        <f>IF(OR('B - PROJETOS E PROGRAMAS'!D948="SIM",'B - PROJETOS E PROGRAMAS'!D948="S"),"S",IF(OR('B - PROJETOS E PROGRAMAS'!D948="NÃO",'B - PROJETOS E PROGRAMAS'!D948="N"),"N",""))</f>
        <v/>
      </c>
      <c r="H945" t="str">
        <f>TEXT(IF('B - PROJETOS E PROGRAMAS'!A948="","",'B - PROJETOS E PROGRAMAS'!AB948),"0,00")</f>
        <v/>
      </c>
      <c r="I945" t="str">
        <f>TEXT(IF('B - PROJETOS E PROGRAMAS'!A948="","",'B - PROJETOS E PROGRAMAS'!AC948),"0,00")</f>
        <v/>
      </c>
      <c r="J945" t="str">
        <f>TEXT(IF('B - PROJETOS E PROGRAMAS'!A948="","",'B - PROJETOS E PROGRAMAS'!AD948),"0,00")</f>
        <v/>
      </c>
      <c r="K945" t="str">
        <f>TEXT(IF('B - PROJETOS E PROGRAMAS'!A948="","",'B - PROJETOS E PROGRAMAS'!AE948),"0,00")</f>
        <v/>
      </c>
    </row>
    <row r="946" spans="1:11">
      <c r="A946" t="str">
        <f>IF(D946="","",IF('A - IDENTIFICAÇÃO'!$C$7="","",'A - IDENTIFICAÇÃO'!$C$7))</f>
        <v/>
      </c>
      <c r="B946" t="str">
        <f>IF(D946="","",IF('A - IDENTIFICAÇÃO'!$P$15="","",'A - IDENTIFICAÇÃO'!$P$15))</f>
        <v/>
      </c>
      <c r="C946" t="str">
        <f>IF(D946="","",TEXT(IF('A - IDENTIFICAÇÃO'!$C$2="","",'A - IDENTIFICAÇÃO'!$C$2),"0000"))</f>
        <v/>
      </c>
      <c r="D946" t="str">
        <f>IF('B - PROJETOS E PROGRAMAS'!A949="","",'B - PROJETOS E PROGRAMAS'!A949)</f>
        <v/>
      </c>
      <c r="E946" t="str">
        <f>TEXT(IF('B - PROJETOS E PROGRAMAS'!B949="","",'B - PROJETOS E PROGRAMAS'!B949),"DD/MM/AAAA")</f>
        <v/>
      </c>
      <c r="F946" t="str">
        <f>TEXT(IF('B - PROJETOS E PROGRAMAS'!C949="","",'B - PROJETOS E PROGRAMAS'!C949),"DD/MM/AAAA")</f>
        <v/>
      </c>
      <c r="G946" t="str">
        <f>IF(OR('B - PROJETOS E PROGRAMAS'!D949="SIM",'B - PROJETOS E PROGRAMAS'!D949="S"),"S",IF(OR('B - PROJETOS E PROGRAMAS'!D949="NÃO",'B - PROJETOS E PROGRAMAS'!D949="N"),"N",""))</f>
        <v/>
      </c>
      <c r="H946" t="str">
        <f>TEXT(IF('B - PROJETOS E PROGRAMAS'!A949="","",'B - PROJETOS E PROGRAMAS'!AB949),"0,00")</f>
        <v/>
      </c>
      <c r="I946" t="str">
        <f>TEXT(IF('B - PROJETOS E PROGRAMAS'!A949="","",'B - PROJETOS E PROGRAMAS'!AC949),"0,00")</f>
        <v/>
      </c>
      <c r="J946" t="str">
        <f>TEXT(IF('B - PROJETOS E PROGRAMAS'!A949="","",'B - PROJETOS E PROGRAMAS'!AD949),"0,00")</f>
        <v/>
      </c>
      <c r="K946" t="str">
        <f>TEXT(IF('B - PROJETOS E PROGRAMAS'!A949="","",'B - PROJETOS E PROGRAMAS'!AE949),"0,00")</f>
        <v/>
      </c>
    </row>
    <row r="947" spans="1:11">
      <c r="A947" t="str">
        <f>IF(D947="","",IF('A - IDENTIFICAÇÃO'!$C$7="","",'A - IDENTIFICAÇÃO'!$C$7))</f>
        <v/>
      </c>
      <c r="B947" t="str">
        <f>IF(D947="","",IF('A - IDENTIFICAÇÃO'!$P$15="","",'A - IDENTIFICAÇÃO'!$P$15))</f>
        <v/>
      </c>
      <c r="C947" t="str">
        <f>IF(D947="","",TEXT(IF('A - IDENTIFICAÇÃO'!$C$2="","",'A - IDENTIFICAÇÃO'!$C$2),"0000"))</f>
        <v/>
      </c>
      <c r="D947" t="str">
        <f>IF('B - PROJETOS E PROGRAMAS'!A950="","",'B - PROJETOS E PROGRAMAS'!A950)</f>
        <v/>
      </c>
      <c r="E947" t="str">
        <f>TEXT(IF('B - PROJETOS E PROGRAMAS'!B950="","",'B - PROJETOS E PROGRAMAS'!B950),"DD/MM/AAAA")</f>
        <v/>
      </c>
      <c r="F947" t="str">
        <f>TEXT(IF('B - PROJETOS E PROGRAMAS'!C950="","",'B - PROJETOS E PROGRAMAS'!C950),"DD/MM/AAAA")</f>
        <v/>
      </c>
      <c r="G947" t="str">
        <f>IF(OR('B - PROJETOS E PROGRAMAS'!D950="SIM",'B - PROJETOS E PROGRAMAS'!D950="S"),"S",IF(OR('B - PROJETOS E PROGRAMAS'!D950="NÃO",'B - PROJETOS E PROGRAMAS'!D950="N"),"N",""))</f>
        <v/>
      </c>
      <c r="H947" t="str">
        <f>TEXT(IF('B - PROJETOS E PROGRAMAS'!A950="","",'B - PROJETOS E PROGRAMAS'!AB950),"0,00")</f>
        <v/>
      </c>
      <c r="I947" t="str">
        <f>TEXT(IF('B - PROJETOS E PROGRAMAS'!A950="","",'B - PROJETOS E PROGRAMAS'!AC950),"0,00")</f>
        <v/>
      </c>
      <c r="J947" t="str">
        <f>TEXT(IF('B - PROJETOS E PROGRAMAS'!A950="","",'B - PROJETOS E PROGRAMAS'!AD950),"0,00")</f>
        <v/>
      </c>
      <c r="K947" t="str">
        <f>TEXT(IF('B - PROJETOS E PROGRAMAS'!A950="","",'B - PROJETOS E PROGRAMAS'!AE950),"0,00")</f>
        <v/>
      </c>
    </row>
    <row r="948" spans="1:11">
      <c r="A948" t="str">
        <f>IF(D948="","",IF('A - IDENTIFICAÇÃO'!$C$7="","",'A - IDENTIFICAÇÃO'!$C$7))</f>
        <v/>
      </c>
      <c r="B948" t="str">
        <f>IF(D948="","",IF('A - IDENTIFICAÇÃO'!$P$15="","",'A - IDENTIFICAÇÃO'!$P$15))</f>
        <v/>
      </c>
      <c r="C948" t="str">
        <f>IF(D948="","",TEXT(IF('A - IDENTIFICAÇÃO'!$C$2="","",'A - IDENTIFICAÇÃO'!$C$2),"0000"))</f>
        <v/>
      </c>
      <c r="D948" t="str">
        <f>IF('B - PROJETOS E PROGRAMAS'!A951="","",'B - PROJETOS E PROGRAMAS'!A951)</f>
        <v/>
      </c>
      <c r="E948" t="str">
        <f>TEXT(IF('B - PROJETOS E PROGRAMAS'!B951="","",'B - PROJETOS E PROGRAMAS'!B951),"DD/MM/AAAA")</f>
        <v/>
      </c>
      <c r="F948" t="str">
        <f>TEXT(IF('B - PROJETOS E PROGRAMAS'!C951="","",'B - PROJETOS E PROGRAMAS'!C951),"DD/MM/AAAA")</f>
        <v/>
      </c>
      <c r="G948" t="str">
        <f>IF(OR('B - PROJETOS E PROGRAMAS'!D951="SIM",'B - PROJETOS E PROGRAMAS'!D951="S"),"S",IF(OR('B - PROJETOS E PROGRAMAS'!D951="NÃO",'B - PROJETOS E PROGRAMAS'!D951="N"),"N",""))</f>
        <v/>
      </c>
      <c r="H948" t="str">
        <f>TEXT(IF('B - PROJETOS E PROGRAMAS'!A951="","",'B - PROJETOS E PROGRAMAS'!AB951),"0,00")</f>
        <v/>
      </c>
      <c r="I948" t="str">
        <f>TEXT(IF('B - PROJETOS E PROGRAMAS'!A951="","",'B - PROJETOS E PROGRAMAS'!AC951),"0,00")</f>
        <v/>
      </c>
      <c r="J948" t="str">
        <f>TEXT(IF('B - PROJETOS E PROGRAMAS'!A951="","",'B - PROJETOS E PROGRAMAS'!AD951),"0,00")</f>
        <v/>
      </c>
      <c r="K948" t="str">
        <f>TEXT(IF('B - PROJETOS E PROGRAMAS'!A951="","",'B - PROJETOS E PROGRAMAS'!AE951),"0,00")</f>
        <v/>
      </c>
    </row>
    <row r="949" spans="1:11">
      <c r="A949" t="str">
        <f>IF(D949="","",IF('A - IDENTIFICAÇÃO'!$C$7="","",'A - IDENTIFICAÇÃO'!$C$7))</f>
        <v/>
      </c>
      <c r="B949" t="str">
        <f>IF(D949="","",IF('A - IDENTIFICAÇÃO'!$P$15="","",'A - IDENTIFICAÇÃO'!$P$15))</f>
        <v/>
      </c>
      <c r="C949" t="str">
        <f>IF(D949="","",TEXT(IF('A - IDENTIFICAÇÃO'!$C$2="","",'A - IDENTIFICAÇÃO'!$C$2),"0000"))</f>
        <v/>
      </c>
      <c r="D949" t="str">
        <f>IF('B - PROJETOS E PROGRAMAS'!A952="","",'B - PROJETOS E PROGRAMAS'!A952)</f>
        <v/>
      </c>
      <c r="E949" t="str">
        <f>TEXT(IF('B - PROJETOS E PROGRAMAS'!B952="","",'B - PROJETOS E PROGRAMAS'!B952),"DD/MM/AAAA")</f>
        <v/>
      </c>
      <c r="F949" t="str">
        <f>TEXT(IF('B - PROJETOS E PROGRAMAS'!C952="","",'B - PROJETOS E PROGRAMAS'!C952),"DD/MM/AAAA")</f>
        <v/>
      </c>
      <c r="G949" t="str">
        <f>IF(OR('B - PROJETOS E PROGRAMAS'!D952="SIM",'B - PROJETOS E PROGRAMAS'!D952="S"),"S",IF(OR('B - PROJETOS E PROGRAMAS'!D952="NÃO",'B - PROJETOS E PROGRAMAS'!D952="N"),"N",""))</f>
        <v/>
      </c>
      <c r="H949" t="str">
        <f>TEXT(IF('B - PROJETOS E PROGRAMAS'!A952="","",'B - PROJETOS E PROGRAMAS'!AB952),"0,00")</f>
        <v/>
      </c>
      <c r="I949" t="str">
        <f>TEXT(IF('B - PROJETOS E PROGRAMAS'!A952="","",'B - PROJETOS E PROGRAMAS'!AC952),"0,00")</f>
        <v/>
      </c>
      <c r="J949" t="str">
        <f>TEXT(IF('B - PROJETOS E PROGRAMAS'!A952="","",'B - PROJETOS E PROGRAMAS'!AD952),"0,00")</f>
        <v/>
      </c>
      <c r="K949" t="str">
        <f>TEXT(IF('B - PROJETOS E PROGRAMAS'!A952="","",'B - PROJETOS E PROGRAMAS'!AE952),"0,00")</f>
        <v/>
      </c>
    </row>
    <row r="950" spans="1:11">
      <c r="A950" t="str">
        <f>IF(D950="","",IF('A - IDENTIFICAÇÃO'!$C$7="","",'A - IDENTIFICAÇÃO'!$C$7))</f>
        <v/>
      </c>
      <c r="B950" t="str">
        <f>IF(D950="","",IF('A - IDENTIFICAÇÃO'!$P$15="","",'A - IDENTIFICAÇÃO'!$P$15))</f>
        <v/>
      </c>
      <c r="C950" t="str">
        <f>IF(D950="","",TEXT(IF('A - IDENTIFICAÇÃO'!$C$2="","",'A - IDENTIFICAÇÃO'!$C$2),"0000"))</f>
        <v/>
      </c>
      <c r="D950" t="str">
        <f>IF('B - PROJETOS E PROGRAMAS'!A953="","",'B - PROJETOS E PROGRAMAS'!A953)</f>
        <v/>
      </c>
      <c r="E950" t="str">
        <f>TEXT(IF('B - PROJETOS E PROGRAMAS'!B953="","",'B - PROJETOS E PROGRAMAS'!B953),"DD/MM/AAAA")</f>
        <v/>
      </c>
      <c r="F950" t="str">
        <f>TEXT(IF('B - PROJETOS E PROGRAMAS'!C953="","",'B - PROJETOS E PROGRAMAS'!C953),"DD/MM/AAAA")</f>
        <v/>
      </c>
      <c r="G950" t="str">
        <f>IF(OR('B - PROJETOS E PROGRAMAS'!D953="SIM",'B - PROJETOS E PROGRAMAS'!D953="S"),"S",IF(OR('B - PROJETOS E PROGRAMAS'!D953="NÃO",'B - PROJETOS E PROGRAMAS'!D953="N"),"N",""))</f>
        <v/>
      </c>
      <c r="H950" t="str">
        <f>TEXT(IF('B - PROJETOS E PROGRAMAS'!A953="","",'B - PROJETOS E PROGRAMAS'!AB953),"0,00")</f>
        <v/>
      </c>
      <c r="I950" t="str">
        <f>TEXT(IF('B - PROJETOS E PROGRAMAS'!A953="","",'B - PROJETOS E PROGRAMAS'!AC953),"0,00")</f>
        <v/>
      </c>
      <c r="J950" t="str">
        <f>TEXT(IF('B - PROJETOS E PROGRAMAS'!A953="","",'B - PROJETOS E PROGRAMAS'!AD953),"0,00")</f>
        <v/>
      </c>
      <c r="K950" t="str">
        <f>TEXT(IF('B - PROJETOS E PROGRAMAS'!A953="","",'B - PROJETOS E PROGRAMAS'!AE953),"0,00")</f>
        <v/>
      </c>
    </row>
    <row r="951" spans="1:11">
      <c r="A951" t="str">
        <f>IF(D951="","",IF('A - IDENTIFICAÇÃO'!$C$7="","",'A - IDENTIFICAÇÃO'!$C$7))</f>
        <v/>
      </c>
      <c r="B951" t="str">
        <f>IF(D951="","",IF('A - IDENTIFICAÇÃO'!$P$15="","",'A - IDENTIFICAÇÃO'!$P$15))</f>
        <v/>
      </c>
      <c r="C951" t="str">
        <f>IF(D951="","",TEXT(IF('A - IDENTIFICAÇÃO'!$C$2="","",'A - IDENTIFICAÇÃO'!$C$2),"0000"))</f>
        <v/>
      </c>
      <c r="D951" t="str">
        <f>IF('B - PROJETOS E PROGRAMAS'!A954="","",'B - PROJETOS E PROGRAMAS'!A954)</f>
        <v/>
      </c>
      <c r="E951" t="str">
        <f>TEXT(IF('B - PROJETOS E PROGRAMAS'!B954="","",'B - PROJETOS E PROGRAMAS'!B954),"DD/MM/AAAA")</f>
        <v/>
      </c>
      <c r="F951" t="str">
        <f>TEXT(IF('B - PROJETOS E PROGRAMAS'!C954="","",'B - PROJETOS E PROGRAMAS'!C954),"DD/MM/AAAA")</f>
        <v/>
      </c>
      <c r="G951" t="str">
        <f>IF(OR('B - PROJETOS E PROGRAMAS'!D954="SIM",'B - PROJETOS E PROGRAMAS'!D954="S"),"S",IF(OR('B - PROJETOS E PROGRAMAS'!D954="NÃO",'B - PROJETOS E PROGRAMAS'!D954="N"),"N",""))</f>
        <v/>
      </c>
      <c r="H951" t="str">
        <f>TEXT(IF('B - PROJETOS E PROGRAMAS'!A954="","",'B - PROJETOS E PROGRAMAS'!AB954),"0,00")</f>
        <v/>
      </c>
      <c r="I951" t="str">
        <f>TEXT(IF('B - PROJETOS E PROGRAMAS'!A954="","",'B - PROJETOS E PROGRAMAS'!AC954),"0,00")</f>
        <v/>
      </c>
      <c r="J951" t="str">
        <f>TEXT(IF('B - PROJETOS E PROGRAMAS'!A954="","",'B - PROJETOS E PROGRAMAS'!AD954),"0,00")</f>
        <v/>
      </c>
      <c r="K951" t="str">
        <f>TEXT(IF('B - PROJETOS E PROGRAMAS'!A954="","",'B - PROJETOS E PROGRAMAS'!AE954),"0,00")</f>
        <v/>
      </c>
    </row>
    <row r="952" spans="1:11">
      <c r="A952" t="str">
        <f>IF(D952="","",IF('A - IDENTIFICAÇÃO'!$C$7="","",'A - IDENTIFICAÇÃO'!$C$7))</f>
        <v/>
      </c>
      <c r="B952" t="str">
        <f>IF(D952="","",IF('A - IDENTIFICAÇÃO'!$P$15="","",'A - IDENTIFICAÇÃO'!$P$15))</f>
        <v/>
      </c>
      <c r="C952" t="str">
        <f>IF(D952="","",TEXT(IF('A - IDENTIFICAÇÃO'!$C$2="","",'A - IDENTIFICAÇÃO'!$C$2),"0000"))</f>
        <v/>
      </c>
      <c r="D952" t="str">
        <f>IF('B - PROJETOS E PROGRAMAS'!A955="","",'B - PROJETOS E PROGRAMAS'!A955)</f>
        <v/>
      </c>
      <c r="E952" t="str">
        <f>TEXT(IF('B - PROJETOS E PROGRAMAS'!B955="","",'B - PROJETOS E PROGRAMAS'!B955),"DD/MM/AAAA")</f>
        <v/>
      </c>
      <c r="F952" t="str">
        <f>TEXT(IF('B - PROJETOS E PROGRAMAS'!C955="","",'B - PROJETOS E PROGRAMAS'!C955),"DD/MM/AAAA")</f>
        <v/>
      </c>
      <c r="G952" t="str">
        <f>IF(OR('B - PROJETOS E PROGRAMAS'!D955="SIM",'B - PROJETOS E PROGRAMAS'!D955="S"),"S",IF(OR('B - PROJETOS E PROGRAMAS'!D955="NÃO",'B - PROJETOS E PROGRAMAS'!D955="N"),"N",""))</f>
        <v/>
      </c>
      <c r="H952" t="str">
        <f>TEXT(IF('B - PROJETOS E PROGRAMAS'!A955="","",'B - PROJETOS E PROGRAMAS'!AB955),"0,00")</f>
        <v/>
      </c>
      <c r="I952" t="str">
        <f>TEXT(IF('B - PROJETOS E PROGRAMAS'!A955="","",'B - PROJETOS E PROGRAMAS'!AC955),"0,00")</f>
        <v/>
      </c>
      <c r="J952" t="str">
        <f>TEXT(IF('B - PROJETOS E PROGRAMAS'!A955="","",'B - PROJETOS E PROGRAMAS'!AD955),"0,00")</f>
        <v/>
      </c>
      <c r="K952" t="str">
        <f>TEXT(IF('B - PROJETOS E PROGRAMAS'!A955="","",'B - PROJETOS E PROGRAMAS'!AE955),"0,00")</f>
        <v/>
      </c>
    </row>
    <row r="953" spans="1:11">
      <c r="A953" t="str">
        <f>IF(D953="","",IF('A - IDENTIFICAÇÃO'!$C$7="","",'A - IDENTIFICAÇÃO'!$C$7))</f>
        <v/>
      </c>
      <c r="B953" t="str">
        <f>IF(D953="","",IF('A - IDENTIFICAÇÃO'!$P$15="","",'A - IDENTIFICAÇÃO'!$P$15))</f>
        <v/>
      </c>
      <c r="C953" t="str">
        <f>IF(D953="","",TEXT(IF('A - IDENTIFICAÇÃO'!$C$2="","",'A - IDENTIFICAÇÃO'!$C$2),"0000"))</f>
        <v/>
      </c>
      <c r="D953" t="str">
        <f>IF('B - PROJETOS E PROGRAMAS'!A956="","",'B - PROJETOS E PROGRAMAS'!A956)</f>
        <v/>
      </c>
      <c r="E953" t="str">
        <f>TEXT(IF('B - PROJETOS E PROGRAMAS'!B956="","",'B - PROJETOS E PROGRAMAS'!B956),"DD/MM/AAAA")</f>
        <v/>
      </c>
      <c r="F953" t="str">
        <f>TEXT(IF('B - PROJETOS E PROGRAMAS'!C956="","",'B - PROJETOS E PROGRAMAS'!C956),"DD/MM/AAAA")</f>
        <v/>
      </c>
      <c r="G953" t="str">
        <f>IF(OR('B - PROJETOS E PROGRAMAS'!D956="SIM",'B - PROJETOS E PROGRAMAS'!D956="S"),"S",IF(OR('B - PROJETOS E PROGRAMAS'!D956="NÃO",'B - PROJETOS E PROGRAMAS'!D956="N"),"N",""))</f>
        <v/>
      </c>
      <c r="H953" t="str">
        <f>TEXT(IF('B - PROJETOS E PROGRAMAS'!A956="","",'B - PROJETOS E PROGRAMAS'!AB956),"0,00")</f>
        <v/>
      </c>
      <c r="I953" t="str">
        <f>TEXT(IF('B - PROJETOS E PROGRAMAS'!A956="","",'B - PROJETOS E PROGRAMAS'!AC956),"0,00")</f>
        <v/>
      </c>
      <c r="J953" t="str">
        <f>TEXT(IF('B - PROJETOS E PROGRAMAS'!A956="","",'B - PROJETOS E PROGRAMAS'!AD956),"0,00")</f>
        <v/>
      </c>
      <c r="K953" t="str">
        <f>TEXT(IF('B - PROJETOS E PROGRAMAS'!A956="","",'B - PROJETOS E PROGRAMAS'!AE956),"0,00")</f>
        <v/>
      </c>
    </row>
    <row r="954" spans="1:11">
      <c r="A954" t="str">
        <f>IF(D954="","",IF('A - IDENTIFICAÇÃO'!$C$7="","",'A - IDENTIFICAÇÃO'!$C$7))</f>
        <v/>
      </c>
      <c r="B954" t="str">
        <f>IF(D954="","",IF('A - IDENTIFICAÇÃO'!$P$15="","",'A - IDENTIFICAÇÃO'!$P$15))</f>
        <v/>
      </c>
      <c r="C954" t="str">
        <f>IF(D954="","",TEXT(IF('A - IDENTIFICAÇÃO'!$C$2="","",'A - IDENTIFICAÇÃO'!$C$2),"0000"))</f>
        <v/>
      </c>
      <c r="D954" t="str">
        <f>IF('B - PROJETOS E PROGRAMAS'!A957="","",'B - PROJETOS E PROGRAMAS'!A957)</f>
        <v/>
      </c>
      <c r="E954" t="str">
        <f>TEXT(IF('B - PROJETOS E PROGRAMAS'!B957="","",'B - PROJETOS E PROGRAMAS'!B957),"DD/MM/AAAA")</f>
        <v/>
      </c>
      <c r="F954" t="str">
        <f>TEXT(IF('B - PROJETOS E PROGRAMAS'!C957="","",'B - PROJETOS E PROGRAMAS'!C957),"DD/MM/AAAA")</f>
        <v/>
      </c>
      <c r="G954" t="str">
        <f>IF(OR('B - PROJETOS E PROGRAMAS'!D957="SIM",'B - PROJETOS E PROGRAMAS'!D957="S"),"S",IF(OR('B - PROJETOS E PROGRAMAS'!D957="NÃO",'B - PROJETOS E PROGRAMAS'!D957="N"),"N",""))</f>
        <v/>
      </c>
      <c r="H954" t="str">
        <f>TEXT(IF('B - PROJETOS E PROGRAMAS'!A957="","",'B - PROJETOS E PROGRAMAS'!AB957),"0,00")</f>
        <v/>
      </c>
      <c r="I954" t="str">
        <f>TEXT(IF('B - PROJETOS E PROGRAMAS'!A957="","",'B - PROJETOS E PROGRAMAS'!AC957),"0,00")</f>
        <v/>
      </c>
      <c r="J954" t="str">
        <f>TEXT(IF('B - PROJETOS E PROGRAMAS'!A957="","",'B - PROJETOS E PROGRAMAS'!AD957),"0,00")</f>
        <v/>
      </c>
      <c r="K954" t="str">
        <f>TEXT(IF('B - PROJETOS E PROGRAMAS'!A957="","",'B - PROJETOS E PROGRAMAS'!AE957),"0,00")</f>
        <v/>
      </c>
    </row>
    <row r="955" spans="1:11">
      <c r="A955" t="str">
        <f>IF(D955="","",IF('A - IDENTIFICAÇÃO'!$C$7="","",'A - IDENTIFICAÇÃO'!$C$7))</f>
        <v/>
      </c>
      <c r="B955" t="str">
        <f>IF(D955="","",IF('A - IDENTIFICAÇÃO'!$P$15="","",'A - IDENTIFICAÇÃO'!$P$15))</f>
        <v/>
      </c>
      <c r="C955" t="str">
        <f>IF(D955="","",TEXT(IF('A - IDENTIFICAÇÃO'!$C$2="","",'A - IDENTIFICAÇÃO'!$C$2),"0000"))</f>
        <v/>
      </c>
      <c r="D955" t="str">
        <f>IF('B - PROJETOS E PROGRAMAS'!A958="","",'B - PROJETOS E PROGRAMAS'!A958)</f>
        <v/>
      </c>
      <c r="E955" t="str">
        <f>TEXT(IF('B - PROJETOS E PROGRAMAS'!B958="","",'B - PROJETOS E PROGRAMAS'!B958),"DD/MM/AAAA")</f>
        <v/>
      </c>
      <c r="F955" t="str">
        <f>TEXT(IF('B - PROJETOS E PROGRAMAS'!C958="","",'B - PROJETOS E PROGRAMAS'!C958),"DD/MM/AAAA")</f>
        <v/>
      </c>
      <c r="G955" t="str">
        <f>IF(OR('B - PROJETOS E PROGRAMAS'!D958="SIM",'B - PROJETOS E PROGRAMAS'!D958="S"),"S",IF(OR('B - PROJETOS E PROGRAMAS'!D958="NÃO",'B - PROJETOS E PROGRAMAS'!D958="N"),"N",""))</f>
        <v/>
      </c>
      <c r="H955" t="str">
        <f>TEXT(IF('B - PROJETOS E PROGRAMAS'!A958="","",'B - PROJETOS E PROGRAMAS'!AB958),"0,00")</f>
        <v/>
      </c>
      <c r="I955" t="str">
        <f>TEXT(IF('B - PROJETOS E PROGRAMAS'!A958="","",'B - PROJETOS E PROGRAMAS'!AC958),"0,00")</f>
        <v/>
      </c>
      <c r="J955" t="str">
        <f>TEXT(IF('B - PROJETOS E PROGRAMAS'!A958="","",'B - PROJETOS E PROGRAMAS'!AD958),"0,00")</f>
        <v/>
      </c>
      <c r="K955" t="str">
        <f>TEXT(IF('B - PROJETOS E PROGRAMAS'!A958="","",'B - PROJETOS E PROGRAMAS'!AE958),"0,00")</f>
        <v/>
      </c>
    </row>
    <row r="956" spans="1:11">
      <c r="A956" t="str">
        <f>IF(D956="","",IF('A - IDENTIFICAÇÃO'!$C$7="","",'A - IDENTIFICAÇÃO'!$C$7))</f>
        <v/>
      </c>
      <c r="B956" t="str">
        <f>IF(D956="","",IF('A - IDENTIFICAÇÃO'!$P$15="","",'A - IDENTIFICAÇÃO'!$P$15))</f>
        <v/>
      </c>
      <c r="C956" t="str">
        <f>IF(D956="","",TEXT(IF('A - IDENTIFICAÇÃO'!$C$2="","",'A - IDENTIFICAÇÃO'!$C$2),"0000"))</f>
        <v/>
      </c>
      <c r="D956" t="str">
        <f>IF('B - PROJETOS E PROGRAMAS'!A959="","",'B - PROJETOS E PROGRAMAS'!A959)</f>
        <v/>
      </c>
      <c r="E956" t="str">
        <f>TEXT(IF('B - PROJETOS E PROGRAMAS'!B959="","",'B - PROJETOS E PROGRAMAS'!B959),"DD/MM/AAAA")</f>
        <v/>
      </c>
      <c r="F956" t="str">
        <f>TEXT(IF('B - PROJETOS E PROGRAMAS'!C959="","",'B - PROJETOS E PROGRAMAS'!C959),"DD/MM/AAAA")</f>
        <v/>
      </c>
      <c r="G956" t="str">
        <f>IF(OR('B - PROJETOS E PROGRAMAS'!D959="SIM",'B - PROJETOS E PROGRAMAS'!D959="S"),"S",IF(OR('B - PROJETOS E PROGRAMAS'!D959="NÃO",'B - PROJETOS E PROGRAMAS'!D959="N"),"N",""))</f>
        <v/>
      </c>
      <c r="H956" t="str">
        <f>TEXT(IF('B - PROJETOS E PROGRAMAS'!A959="","",'B - PROJETOS E PROGRAMAS'!AB959),"0,00")</f>
        <v/>
      </c>
      <c r="I956" t="str">
        <f>TEXT(IF('B - PROJETOS E PROGRAMAS'!A959="","",'B - PROJETOS E PROGRAMAS'!AC959),"0,00")</f>
        <v/>
      </c>
      <c r="J956" t="str">
        <f>TEXT(IF('B - PROJETOS E PROGRAMAS'!A959="","",'B - PROJETOS E PROGRAMAS'!AD959),"0,00")</f>
        <v/>
      </c>
      <c r="K956" t="str">
        <f>TEXT(IF('B - PROJETOS E PROGRAMAS'!A959="","",'B - PROJETOS E PROGRAMAS'!AE959),"0,00")</f>
        <v/>
      </c>
    </row>
    <row r="957" spans="1:11">
      <c r="A957" t="str">
        <f>IF(D957="","",IF('A - IDENTIFICAÇÃO'!$C$7="","",'A - IDENTIFICAÇÃO'!$C$7))</f>
        <v/>
      </c>
      <c r="B957" t="str">
        <f>IF(D957="","",IF('A - IDENTIFICAÇÃO'!$P$15="","",'A - IDENTIFICAÇÃO'!$P$15))</f>
        <v/>
      </c>
      <c r="C957" t="str">
        <f>IF(D957="","",TEXT(IF('A - IDENTIFICAÇÃO'!$C$2="","",'A - IDENTIFICAÇÃO'!$C$2),"0000"))</f>
        <v/>
      </c>
      <c r="D957" t="str">
        <f>IF('B - PROJETOS E PROGRAMAS'!A960="","",'B - PROJETOS E PROGRAMAS'!A960)</f>
        <v/>
      </c>
      <c r="E957" t="str">
        <f>TEXT(IF('B - PROJETOS E PROGRAMAS'!B960="","",'B - PROJETOS E PROGRAMAS'!B960),"DD/MM/AAAA")</f>
        <v/>
      </c>
      <c r="F957" t="str">
        <f>TEXT(IF('B - PROJETOS E PROGRAMAS'!C960="","",'B - PROJETOS E PROGRAMAS'!C960),"DD/MM/AAAA")</f>
        <v/>
      </c>
      <c r="G957" t="str">
        <f>IF(OR('B - PROJETOS E PROGRAMAS'!D960="SIM",'B - PROJETOS E PROGRAMAS'!D960="S"),"S",IF(OR('B - PROJETOS E PROGRAMAS'!D960="NÃO",'B - PROJETOS E PROGRAMAS'!D960="N"),"N",""))</f>
        <v/>
      </c>
      <c r="H957" t="str">
        <f>TEXT(IF('B - PROJETOS E PROGRAMAS'!A960="","",'B - PROJETOS E PROGRAMAS'!AB960),"0,00")</f>
        <v/>
      </c>
      <c r="I957" t="str">
        <f>TEXT(IF('B - PROJETOS E PROGRAMAS'!A960="","",'B - PROJETOS E PROGRAMAS'!AC960),"0,00")</f>
        <v/>
      </c>
      <c r="J957" t="str">
        <f>TEXT(IF('B - PROJETOS E PROGRAMAS'!A960="","",'B - PROJETOS E PROGRAMAS'!AD960),"0,00")</f>
        <v/>
      </c>
      <c r="K957" t="str">
        <f>TEXT(IF('B - PROJETOS E PROGRAMAS'!A960="","",'B - PROJETOS E PROGRAMAS'!AE960),"0,00")</f>
        <v/>
      </c>
    </row>
    <row r="958" spans="1:11">
      <c r="A958" t="str">
        <f>IF(D958="","",IF('A - IDENTIFICAÇÃO'!$C$7="","",'A - IDENTIFICAÇÃO'!$C$7))</f>
        <v/>
      </c>
      <c r="B958" t="str">
        <f>IF(D958="","",IF('A - IDENTIFICAÇÃO'!$P$15="","",'A - IDENTIFICAÇÃO'!$P$15))</f>
        <v/>
      </c>
      <c r="C958" t="str">
        <f>IF(D958="","",TEXT(IF('A - IDENTIFICAÇÃO'!$C$2="","",'A - IDENTIFICAÇÃO'!$C$2),"0000"))</f>
        <v/>
      </c>
      <c r="D958" t="str">
        <f>IF('B - PROJETOS E PROGRAMAS'!A961="","",'B - PROJETOS E PROGRAMAS'!A961)</f>
        <v/>
      </c>
      <c r="E958" t="str">
        <f>TEXT(IF('B - PROJETOS E PROGRAMAS'!B961="","",'B - PROJETOS E PROGRAMAS'!B961),"DD/MM/AAAA")</f>
        <v/>
      </c>
      <c r="F958" t="str">
        <f>TEXT(IF('B - PROJETOS E PROGRAMAS'!C961="","",'B - PROJETOS E PROGRAMAS'!C961),"DD/MM/AAAA")</f>
        <v/>
      </c>
      <c r="G958" t="str">
        <f>IF(OR('B - PROJETOS E PROGRAMAS'!D961="SIM",'B - PROJETOS E PROGRAMAS'!D961="S"),"S",IF(OR('B - PROJETOS E PROGRAMAS'!D961="NÃO",'B - PROJETOS E PROGRAMAS'!D961="N"),"N",""))</f>
        <v/>
      </c>
      <c r="H958" t="str">
        <f>TEXT(IF('B - PROJETOS E PROGRAMAS'!A961="","",'B - PROJETOS E PROGRAMAS'!AB961),"0,00")</f>
        <v/>
      </c>
      <c r="I958" t="str">
        <f>TEXT(IF('B - PROJETOS E PROGRAMAS'!A961="","",'B - PROJETOS E PROGRAMAS'!AC961),"0,00")</f>
        <v/>
      </c>
      <c r="J958" t="str">
        <f>TEXT(IF('B - PROJETOS E PROGRAMAS'!A961="","",'B - PROJETOS E PROGRAMAS'!AD961),"0,00")</f>
        <v/>
      </c>
      <c r="K958" t="str">
        <f>TEXT(IF('B - PROJETOS E PROGRAMAS'!A961="","",'B - PROJETOS E PROGRAMAS'!AE961),"0,00")</f>
        <v/>
      </c>
    </row>
    <row r="959" spans="1:11">
      <c r="A959" t="str">
        <f>IF(D959="","",IF('A - IDENTIFICAÇÃO'!$C$7="","",'A - IDENTIFICAÇÃO'!$C$7))</f>
        <v/>
      </c>
      <c r="B959" t="str">
        <f>IF(D959="","",IF('A - IDENTIFICAÇÃO'!$P$15="","",'A - IDENTIFICAÇÃO'!$P$15))</f>
        <v/>
      </c>
      <c r="C959" t="str">
        <f>IF(D959="","",TEXT(IF('A - IDENTIFICAÇÃO'!$C$2="","",'A - IDENTIFICAÇÃO'!$C$2),"0000"))</f>
        <v/>
      </c>
      <c r="D959" t="str">
        <f>IF('B - PROJETOS E PROGRAMAS'!A962="","",'B - PROJETOS E PROGRAMAS'!A962)</f>
        <v/>
      </c>
      <c r="E959" t="str">
        <f>TEXT(IF('B - PROJETOS E PROGRAMAS'!B962="","",'B - PROJETOS E PROGRAMAS'!B962),"DD/MM/AAAA")</f>
        <v/>
      </c>
      <c r="F959" t="str">
        <f>TEXT(IF('B - PROJETOS E PROGRAMAS'!C962="","",'B - PROJETOS E PROGRAMAS'!C962),"DD/MM/AAAA")</f>
        <v/>
      </c>
      <c r="G959" t="str">
        <f>IF(OR('B - PROJETOS E PROGRAMAS'!D962="SIM",'B - PROJETOS E PROGRAMAS'!D962="S"),"S",IF(OR('B - PROJETOS E PROGRAMAS'!D962="NÃO",'B - PROJETOS E PROGRAMAS'!D962="N"),"N",""))</f>
        <v/>
      </c>
      <c r="H959" t="str">
        <f>TEXT(IF('B - PROJETOS E PROGRAMAS'!A962="","",'B - PROJETOS E PROGRAMAS'!AB962),"0,00")</f>
        <v/>
      </c>
      <c r="I959" t="str">
        <f>TEXT(IF('B - PROJETOS E PROGRAMAS'!A962="","",'B - PROJETOS E PROGRAMAS'!AC962),"0,00")</f>
        <v/>
      </c>
      <c r="J959" t="str">
        <f>TEXT(IF('B - PROJETOS E PROGRAMAS'!A962="","",'B - PROJETOS E PROGRAMAS'!AD962),"0,00")</f>
        <v/>
      </c>
      <c r="K959" t="str">
        <f>TEXT(IF('B - PROJETOS E PROGRAMAS'!A962="","",'B - PROJETOS E PROGRAMAS'!AE962),"0,00")</f>
        <v/>
      </c>
    </row>
    <row r="960" spans="1:11">
      <c r="A960" t="str">
        <f>IF(D960="","",IF('A - IDENTIFICAÇÃO'!$C$7="","",'A - IDENTIFICAÇÃO'!$C$7))</f>
        <v/>
      </c>
      <c r="B960" t="str">
        <f>IF(D960="","",IF('A - IDENTIFICAÇÃO'!$P$15="","",'A - IDENTIFICAÇÃO'!$P$15))</f>
        <v/>
      </c>
      <c r="C960" t="str">
        <f>IF(D960="","",TEXT(IF('A - IDENTIFICAÇÃO'!$C$2="","",'A - IDENTIFICAÇÃO'!$C$2),"0000"))</f>
        <v/>
      </c>
      <c r="D960" t="str">
        <f>IF('B - PROJETOS E PROGRAMAS'!A963="","",'B - PROJETOS E PROGRAMAS'!A963)</f>
        <v/>
      </c>
      <c r="E960" t="str">
        <f>TEXT(IF('B - PROJETOS E PROGRAMAS'!B963="","",'B - PROJETOS E PROGRAMAS'!B963),"DD/MM/AAAA")</f>
        <v/>
      </c>
      <c r="F960" t="str">
        <f>TEXT(IF('B - PROJETOS E PROGRAMAS'!C963="","",'B - PROJETOS E PROGRAMAS'!C963),"DD/MM/AAAA")</f>
        <v/>
      </c>
      <c r="G960" t="str">
        <f>IF(OR('B - PROJETOS E PROGRAMAS'!D963="SIM",'B - PROJETOS E PROGRAMAS'!D963="S"),"S",IF(OR('B - PROJETOS E PROGRAMAS'!D963="NÃO",'B - PROJETOS E PROGRAMAS'!D963="N"),"N",""))</f>
        <v/>
      </c>
      <c r="H960" t="str">
        <f>TEXT(IF('B - PROJETOS E PROGRAMAS'!A963="","",'B - PROJETOS E PROGRAMAS'!AB963),"0,00")</f>
        <v/>
      </c>
      <c r="I960" t="str">
        <f>TEXT(IF('B - PROJETOS E PROGRAMAS'!A963="","",'B - PROJETOS E PROGRAMAS'!AC963),"0,00")</f>
        <v/>
      </c>
      <c r="J960" t="str">
        <f>TEXT(IF('B - PROJETOS E PROGRAMAS'!A963="","",'B - PROJETOS E PROGRAMAS'!AD963),"0,00")</f>
        <v/>
      </c>
      <c r="K960" t="str">
        <f>TEXT(IF('B - PROJETOS E PROGRAMAS'!A963="","",'B - PROJETOS E PROGRAMAS'!AE963),"0,00")</f>
        <v/>
      </c>
    </row>
    <row r="961" spans="1:11">
      <c r="A961" t="str">
        <f>IF(D961="","",IF('A - IDENTIFICAÇÃO'!$C$7="","",'A - IDENTIFICAÇÃO'!$C$7))</f>
        <v/>
      </c>
      <c r="B961" t="str">
        <f>IF(D961="","",IF('A - IDENTIFICAÇÃO'!$P$15="","",'A - IDENTIFICAÇÃO'!$P$15))</f>
        <v/>
      </c>
      <c r="C961" t="str">
        <f>IF(D961="","",TEXT(IF('A - IDENTIFICAÇÃO'!$C$2="","",'A - IDENTIFICAÇÃO'!$C$2),"0000"))</f>
        <v/>
      </c>
      <c r="D961" t="str">
        <f>IF('B - PROJETOS E PROGRAMAS'!A964="","",'B - PROJETOS E PROGRAMAS'!A964)</f>
        <v/>
      </c>
      <c r="E961" t="str">
        <f>TEXT(IF('B - PROJETOS E PROGRAMAS'!B964="","",'B - PROJETOS E PROGRAMAS'!B964),"DD/MM/AAAA")</f>
        <v/>
      </c>
      <c r="F961" t="str">
        <f>TEXT(IF('B - PROJETOS E PROGRAMAS'!C964="","",'B - PROJETOS E PROGRAMAS'!C964),"DD/MM/AAAA")</f>
        <v/>
      </c>
      <c r="G961" t="str">
        <f>IF(OR('B - PROJETOS E PROGRAMAS'!D964="SIM",'B - PROJETOS E PROGRAMAS'!D964="S"),"S",IF(OR('B - PROJETOS E PROGRAMAS'!D964="NÃO",'B - PROJETOS E PROGRAMAS'!D964="N"),"N",""))</f>
        <v/>
      </c>
      <c r="H961" t="str">
        <f>TEXT(IF('B - PROJETOS E PROGRAMAS'!A964="","",'B - PROJETOS E PROGRAMAS'!AB964),"0,00")</f>
        <v/>
      </c>
      <c r="I961" t="str">
        <f>TEXT(IF('B - PROJETOS E PROGRAMAS'!A964="","",'B - PROJETOS E PROGRAMAS'!AC964),"0,00")</f>
        <v/>
      </c>
      <c r="J961" t="str">
        <f>TEXT(IF('B - PROJETOS E PROGRAMAS'!A964="","",'B - PROJETOS E PROGRAMAS'!AD964),"0,00")</f>
        <v/>
      </c>
      <c r="K961" t="str">
        <f>TEXT(IF('B - PROJETOS E PROGRAMAS'!A964="","",'B - PROJETOS E PROGRAMAS'!AE964),"0,00")</f>
        <v/>
      </c>
    </row>
    <row r="962" spans="1:11">
      <c r="A962" t="str">
        <f>IF(D962="","",IF('A - IDENTIFICAÇÃO'!$C$7="","",'A - IDENTIFICAÇÃO'!$C$7))</f>
        <v/>
      </c>
      <c r="B962" t="str">
        <f>IF(D962="","",IF('A - IDENTIFICAÇÃO'!$P$15="","",'A - IDENTIFICAÇÃO'!$P$15))</f>
        <v/>
      </c>
      <c r="C962" t="str">
        <f>IF(D962="","",TEXT(IF('A - IDENTIFICAÇÃO'!$C$2="","",'A - IDENTIFICAÇÃO'!$C$2),"0000"))</f>
        <v/>
      </c>
      <c r="D962" t="str">
        <f>IF('B - PROJETOS E PROGRAMAS'!A965="","",'B - PROJETOS E PROGRAMAS'!A965)</f>
        <v/>
      </c>
      <c r="E962" t="str">
        <f>TEXT(IF('B - PROJETOS E PROGRAMAS'!B965="","",'B - PROJETOS E PROGRAMAS'!B965),"DD/MM/AAAA")</f>
        <v/>
      </c>
      <c r="F962" t="str">
        <f>TEXT(IF('B - PROJETOS E PROGRAMAS'!C965="","",'B - PROJETOS E PROGRAMAS'!C965),"DD/MM/AAAA")</f>
        <v/>
      </c>
      <c r="G962" t="str">
        <f>IF(OR('B - PROJETOS E PROGRAMAS'!D965="SIM",'B - PROJETOS E PROGRAMAS'!D965="S"),"S",IF(OR('B - PROJETOS E PROGRAMAS'!D965="NÃO",'B - PROJETOS E PROGRAMAS'!D965="N"),"N",""))</f>
        <v/>
      </c>
      <c r="H962" t="str">
        <f>TEXT(IF('B - PROJETOS E PROGRAMAS'!A965="","",'B - PROJETOS E PROGRAMAS'!AB965),"0,00")</f>
        <v/>
      </c>
      <c r="I962" t="str">
        <f>TEXT(IF('B - PROJETOS E PROGRAMAS'!A965="","",'B - PROJETOS E PROGRAMAS'!AC965),"0,00")</f>
        <v/>
      </c>
      <c r="J962" t="str">
        <f>TEXT(IF('B - PROJETOS E PROGRAMAS'!A965="","",'B - PROJETOS E PROGRAMAS'!AD965),"0,00")</f>
        <v/>
      </c>
      <c r="K962" t="str">
        <f>TEXT(IF('B - PROJETOS E PROGRAMAS'!A965="","",'B - PROJETOS E PROGRAMAS'!AE965),"0,00")</f>
        <v/>
      </c>
    </row>
    <row r="963" spans="1:11">
      <c r="A963" t="str">
        <f>IF(D963="","",IF('A - IDENTIFICAÇÃO'!$C$7="","",'A - IDENTIFICAÇÃO'!$C$7))</f>
        <v/>
      </c>
      <c r="B963" t="str">
        <f>IF(D963="","",IF('A - IDENTIFICAÇÃO'!$P$15="","",'A - IDENTIFICAÇÃO'!$P$15))</f>
        <v/>
      </c>
      <c r="C963" t="str">
        <f>IF(D963="","",TEXT(IF('A - IDENTIFICAÇÃO'!$C$2="","",'A - IDENTIFICAÇÃO'!$C$2),"0000"))</f>
        <v/>
      </c>
      <c r="D963" t="str">
        <f>IF('B - PROJETOS E PROGRAMAS'!A966="","",'B - PROJETOS E PROGRAMAS'!A966)</f>
        <v/>
      </c>
      <c r="E963" t="str">
        <f>TEXT(IF('B - PROJETOS E PROGRAMAS'!B966="","",'B - PROJETOS E PROGRAMAS'!B966),"DD/MM/AAAA")</f>
        <v/>
      </c>
      <c r="F963" t="str">
        <f>TEXT(IF('B - PROJETOS E PROGRAMAS'!C966="","",'B - PROJETOS E PROGRAMAS'!C966),"DD/MM/AAAA")</f>
        <v/>
      </c>
      <c r="G963" t="str">
        <f>IF(OR('B - PROJETOS E PROGRAMAS'!D966="SIM",'B - PROJETOS E PROGRAMAS'!D966="S"),"S",IF(OR('B - PROJETOS E PROGRAMAS'!D966="NÃO",'B - PROJETOS E PROGRAMAS'!D966="N"),"N",""))</f>
        <v/>
      </c>
      <c r="H963" t="str">
        <f>TEXT(IF('B - PROJETOS E PROGRAMAS'!A966="","",'B - PROJETOS E PROGRAMAS'!AB966),"0,00")</f>
        <v/>
      </c>
      <c r="I963" t="str">
        <f>TEXT(IF('B - PROJETOS E PROGRAMAS'!A966="","",'B - PROJETOS E PROGRAMAS'!AC966),"0,00")</f>
        <v/>
      </c>
      <c r="J963" t="str">
        <f>TEXT(IF('B - PROJETOS E PROGRAMAS'!A966="","",'B - PROJETOS E PROGRAMAS'!AD966),"0,00")</f>
        <v/>
      </c>
      <c r="K963" t="str">
        <f>TEXT(IF('B - PROJETOS E PROGRAMAS'!A966="","",'B - PROJETOS E PROGRAMAS'!AE966),"0,00")</f>
        <v/>
      </c>
    </row>
    <row r="964" spans="1:11">
      <c r="A964" t="str">
        <f>IF(D964="","",IF('A - IDENTIFICAÇÃO'!$C$7="","",'A - IDENTIFICAÇÃO'!$C$7))</f>
        <v/>
      </c>
      <c r="B964" t="str">
        <f>IF(D964="","",IF('A - IDENTIFICAÇÃO'!$P$15="","",'A - IDENTIFICAÇÃO'!$P$15))</f>
        <v/>
      </c>
      <c r="C964" t="str">
        <f>IF(D964="","",TEXT(IF('A - IDENTIFICAÇÃO'!$C$2="","",'A - IDENTIFICAÇÃO'!$C$2),"0000"))</f>
        <v/>
      </c>
      <c r="D964" t="str">
        <f>IF('B - PROJETOS E PROGRAMAS'!A967="","",'B - PROJETOS E PROGRAMAS'!A967)</f>
        <v/>
      </c>
      <c r="E964" t="str">
        <f>TEXT(IF('B - PROJETOS E PROGRAMAS'!B967="","",'B - PROJETOS E PROGRAMAS'!B967),"DD/MM/AAAA")</f>
        <v/>
      </c>
      <c r="F964" t="str">
        <f>TEXT(IF('B - PROJETOS E PROGRAMAS'!C967="","",'B - PROJETOS E PROGRAMAS'!C967),"DD/MM/AAAA")</f>
        <v/>
      </c>
      <c r="G964" t="str">
        <f>IF(OR('B - PROJETOS E PROGRAMAS'!D967="SIM",'B - PROJETOS E PROGRAMAS'!D967="S"),"S",IF(OR('B - PROJETOS E PROGRAMAS'!D967="NÃO",'B - PROJETOS E PROGRAMAS'!D967="N"),"N",""))</f>
        <v/>
      </c>
      <c r="H964" t="str">
        <f>TEXT(IF('B - PROJETOS E PROGRAMAS'!A967="","",'B - PROJETOS E PROGRAMAS'!AB967),"0,00")</f>
        <v/>
      </c>
      <c r="I964" t="str">
        <f>TEXT(IF('B - PROJETOS E PROGRAMAS'!A967="","",'B - PROJETOS E PROGRAMAS'!AC967),"0,00")</f>
        <v/>
      </c>
      <c r="J964" t="str">
        <f>TEXT(IF('B - PROJETOS E PROGRAMAS'!A967="","",'B - PROJETOS E PROGRAMAS'!AD967),"0,00")</f>
        <v/>
      </c>
      <c r="K964" t="str">
        <f>TEXT(IF('B - PROJETOS E PROGRAMAS'!A967="","",'B - PROJETOS E PROGRAMAS'!AE967),"0,00")</f>
        <v/>
      </c>
    </row>
    <row r="965" spans="1:11">
      <c r="A965" t="str">
        <f>IF(D965="","",IF('A - IDENTIFICAÇÃO'!$C$7="","",'A - IDENTIFICAÇÃO'!$C$7))</f>
        <v/>
      </c>
      <c r="B965" t="str">
        <f>IF(D965="","",IF('A - IDENTIFICAÇÃO'!$P$15="","",'A - IDENTIFICAÇÃO'!$P$15))</f>
        <v/>
      </c>
      <c r="C965" t="str">
        <f>IF(D965="","",TEXT(IF('A - IDENTIFICAÇÃO'!$C$2="","",'A - IDENTIFICAÇÃO'!$C$2),"0000"))</f>
        <v/>
      </c>
      <c r="D965" t="str">
        <f>IF('B - PROJETOS E PROGRAMAS'!A968="","",'B - PROJETOS E PROGRAMAS'!A968)</f>
        <v/>
      </c>
      <c r="E965" t="str">
        <f>TEXT(IF('B - PROJETOS E PROGRAMAS'!B968="","",'B - PROJETOS E PROGRAMAS'!B968),"DD/MM/AAAA")</f>
        <v/>
      </c>
      <c r="F965" t="str">
        <f>TEXT(IF('B - PROJETOS E PROGRAMAS'!C968="","",'B - PROJETOS E PROGRAMAS'!C968),"DD/MM/AAAA")</f>
        <v/>
      </c>
      <c r="G965" t="str">
        <f>IF(OR('B - PROJETOS E PROGRAMAS'!D968="SIM",'B - PROJETOS E PROGRAMAS'!D968="S"),"S",IF(OR('B - PROJETOS E PROGRAMAS'!D968="NÃO",'B - PROJETOS E PROGRAMAS'!D968="N"),"N",""))</f>
        <v/>
      </c>
      <c r="H965" t="str">
        <f>TEXT(IF('B - PROJETOS E PROGRAMAS'!A968="","",'B - PROJETOS E PROGRAMAS'!AB968),"0,00")</f>
        <v/>
      </c>
      <c r="I965" t="str">
        <f>TEXT(IF('B - PROJETOS E PROGRAMAS'!A968="","",'B - PROJETOS E PROGRAMAS'!AC968),"0,00")</f>
        <v/>
      </c>
      <c r="J965" t="str">
        <f>TEXT(IF('B - PROJETOS E PROGRAMAS'!A968="","",'B - PROJETOS E PROGRAMAS'!AD968),"0,00")</f>
        <v/>
      </c>
      <c r="K965" t="str">
        <f>TEXT(IF('B - PROJETOS E PROGRAMAS'!A968="","",'B - PROJETOS E PROGRAMAS'!AE968),"0,00")</f>
        <v/>
      </c>
    </row>
    <row r="966" spans="1:11">
      <c r="A966" t="str">
        <f>IF(D966="","",IF('A - IDENTIFICAÇÃO'!$C$7="","",'A - IDENTIFICAÇÃO'!$C$7))</f>
        <v/>
      </c>
      <c r="B966" t="str">
        <f>IF(D966="","",IF('A - IDENTIFICAÇÃO'!$P$15="","",'A - IDENTIFICAÇÃO'!$P$15))</f>
        <v/>
      </c>
      <c r="C966" t="str">
        <f>IF(D966="","",TEXT(IF('A - IDENTIFICAÇÃO'!$C$2="","",'A - IDENTIFICAÇÃO'!$C$2),"0000"))</f>
        <v/>
      </c>
      <c r="D966" t="str">
        <f>IF('B - PROJETOS E PROGRAMAS'!A969="","",'B - PROJETOS E PROGRAMAS'!A969)</f>
        <v/>
      </c>
      <c r="E966" t="str">
        <f>TEXT(IF('B - PROJETOS E PROGRAMAS'!B969="","",'B - PROJETOS E PROGRAMAS'!B969),"DD/MM/AAAA")</f>
        <v/>
      </c>
      <c r="F966" t="str">
        <f>TEXT(IF('B - PROJETOS E PROGRAMAS'!C969="","",'B - PROJETOS E PROGRAMAS'!C969),"DD/MM/AAAA")</f>
        <v/>
      </c>
      <c r="G966" t="str">
        <f>IF(OR('B - PROJETOS E PROGRAMAS'!D969="SIM",'B - PROJETOS E PROGRAMAS'!D969="S"),"S",IF(OR('B - PROJETOS E PROGRAMAS'!D969="NÃO",'B - PROJETOS E PROGRAMAS'!D969="N"),"N",""))</f>
        <v/>
      </c>
      <c r="H966" t="str">
        <f>TEXT(IF('B - PROJETOS E PROGRAMAS'!A969="","",'B - PROJETOS E PROGRAMAS'!AB969),"0,00")</f>
        <v/>
      </c>
      <c r="I966" t="str">
        <f>TEXT(IF('B - PROJETOS E PROGRAMAS'!A969="","",'B - PROJETOS E PROGRAMAS'!AC969),"0,00")</f>
        <v/>
      </c>
      <c r="J966" t="str">
        <f>TEXT(IF('B - PROJETOS E PROGRAMAS'!A969="","",'B - PROJETOS E PROGRAMAS'!AD969),"0,00")</f>
        <v/>
      </c>
      <c r="K966" t="str">
        <f>TEXT(IF('B - PROJETOS E PROGRAMAS'!A969="","",'B - PROJETOS E PROGRAMAS'!AE969),"0,00")</f>
        <v/>
      </c>
    </row>
    <row r="967" spans="1:11">
      <c r="A967" t="str">
        <f>IF(D967="","",IF('A - IDENTIFICAÇÃO'!$C$7="","",'A - IDENTIFICAÇÃO'!$C$7))</f>
        <v/>
      </c>
      <c r="B967" t="str">
        <f>IF(D967="","",IF('A - IDENTIFICAÇÃO'!$P$15="","",'A - IDENTIFICAÇÃO'!$P$15))</f>
        <v/>
      </c>
      <c r="C967" t="str">
        <f>IF(D967="","",TEXT(IF('A - IDENTIFICAÇÃO'!$C$2="","",'A - IDENTIFICAÇÃO'!$C$2),"0000"))</f>
        <v/>
      </c>
      <c r="D967" t="str">
        <f>IF('B - PROJETOS E PROGRAMAS'!A970="","",'B - PROJETOS E PROGRAMAS'!A970)</f>
        <v/>
      </c>
      <c r="E967" t="str">
        <f>TEXT(IF('B - PROJETOS E PROGRAMAS'!B970="","",'B - PROJETOS E PROGRAMAS'!B970),"DD/MM/AAAA")</f>
        <v/>
      </c>
      <c r="F967" t="str">
        <f>TEXT(IF('B - PROJETOS E PROGRAMAS'!C970="","",'B - PROJETOS E PROGRAMAS'!C970),"DD/MM/AAAA")</f>
        <v/>
      </c>
      <c r="G967" t="str">
        <f>IF(OR('B - PROJETOS E PROGRAMAS'!D970="SIM",'B - PROJETOS E PROGRAMAS'!D970="S"),"S",IF(OR('B - PROJETOS E PROGRAMAS'!D970="NÃO",'B - PROJETOS E PROGRAMAS'!D970="N"),"N",""))</f>
        <v/>
      </c>
      <c r="H967" t="str">
        <f>TEXT(IF('B - PROJETOS E PROGRAMAS'!A970="","",'B - PROJETOS E PROGRAMAS'!AB970),"0,00")</f>
        <v/>
      </c>
      <c r="I967" t="str">
        <f>TEXT(IF('B - PROJETOS E PROGRAMAS'!A970="","",'B - PROJETOS E PROGRAMAS'!AC970),"0,00")</f>
        <v/>
      </c>
      <c r="J967" t="str">
        <f>TEXT(IF('B - PROJETOS E PROGRAMAS'!A970="","",'B - PROJETOS E PROGRAMAS'!AD970),"0,00")</f>
        <v/>
      </c>
      <c r="K967" t="str">
        <f>TEXT(IF('B - PROJETOS E PROGRAMAS'!A970="","",'B - PROJETOS E PROGRAMAS'!AE970),"0,00")</f>
        <v/>
      </c>
    </row>
    <row r="968" spans="1:11">
      <c r="A968" t="str">
        <f>IF(D968="","",IF('A - IDENTIFICAÇÃO'!$C$7="","",'A - IDENTIFICAÇÃO'!$C$7))</f>
        <v/>
      </c>
      <c r="B968" t="str">
        <f>IF(D968="","",IF('A - IDENTIFICAÇÃO'!$P$15="","",'A - IDENTIFICAÇÃO'!$P$15))</f>
        <v/>
      </c>
      <c r="C968" t="str">
        <f>IF(D968="","",TEXT(IF('A - IDENTIFICAÇÃO'!$C$2="","",'A - IDENTIFICAÇÃO'!$C$2),"0000"))</f>
        <v/>
      </c>
      <c r="D968" t="str">
        <f>IF('B - PROJETOS E PROGRAMAS'!A971="","",'B - PROJETOS E PROGRAMAS'!A971)</f>
        <v/>
      </c>
      <c r="E968" t="str">
        <f>TEXT(IF('B - PROJETOS E PROGRAMAS'!B971="","",'B - PROJETOS E PROGRAMAS'!B971),"DD/MM/AAAA")</f>
        <v/>
      </c>
      <c r="F968" t="str">
        <f>TEXT(IF('B - PROJETOS E PROGRAMAS'!C971="","",'B - PROJETOS E PROGRAMAS'!C971),"DD/MM/AAAA")</f>
        <v/>
      </c>
      <c r="G968" t="str">
        <f>IF(OR('B - PROJETOS E PROGRAMAS'!D971="SIM",'B - PROJETOS E PROGRAMAS'!D971="S"),"S",IF(OR('B - PROJETOS E PROGRAMAS'!D971="NÃO",'B - PROJETOS E PROGRAMAS'!D971="N"),"N",""))</f>
        <v/>
      </c>
      <c r="H968" t="str">
        <f>TEXT(IF('B - PROJETOS E PROGRAMAS'!A971="","",'B - PROJETOS E PROGRAMAS'!AB971),"0,00")</f>
        <v/>
      </c>
      <c r="I968" t="str">
        <f>TEXT(IF('B - PROJETOS E PROGRAMAS'!A971="","",'B - PROJETOS E PROGRAMAS'!AC971),"0,00")</f>
        <v/>
      </c>
      <c r="J968" t="str">
        <f>TEXT(IF('B - PROJETOS E PROGRAMAS'!A971="","",'B - PROJETOS E PROGRAMAS'!AD971),"0,00")</f>
        <v/>
      </c>
      <c r="K968" t="str">
        <f>TEXT(IF('B - PROJETOS E PROGRAMAS'!A971="","",'B - PROJETOS E PROGRAMAS'!AE971),"0,00")</f>
        <v/>
      </c>
    </row>
    <row r="969" spans="1:11">
      <c r="A969" t="str">
        <f>IF(D969="","",IF('A - IDENTIFICAÇÃO'!$C$7="","",'A - IDENTIFICAÇÃO'!$C$7))</f>
        <v/>
      </c>
      <c r="B969" t="str">
        <f>IF(D969="","",IF('A - IDENTIFICAÇÃO'!$P$15="","",'A - IDENTIFICAÇÃO'!$P$15))</f>
        <v/>
      </c>
      <c r="C969" t="str">
        <f>IF(D969="","",TEXT(IF('A - IDENTIFICAÇÃO'!$C$2="","",'A - IDENTIFICAÇÃO'!$C$2),"0000"))</f>
        <v/>
      </c>
      <c r="D969" t="str">
        <f>IF('B - PROJETOS E PROGRAMAS'!A972="","",'B - PROJETOS E PROGRAMAS'!A972)</f>
        <v/>
      </c>
      <c r="E969" t="str">
        <f>TEXT(IF('B - PROJETOS E PROGRAMAS'!B972="","",'B - PROJETOS E PROGRAMAS'!B972),"DD/MM/AAAA")</f>
        <v/>
      </c>
      <c r="F969" t="str">
        <f>TEXT(IF('B - PROJETOS E PROGRAMAS'!C972="","",'B - PROJETOS E PROGRAMAS'!C972),"DD/MM/AAAA")</f>
        <v/>
      </c>
      <c r="G969" t="str">
        <f>IF(OR('B - PROJETOS E PROGRAMAS'!D972="SIM",'B - PROJETOS E PROGRAMAS'!D972="S"),"S",IF(OR('B - PROJETOS E PROGRAMAS'!D972="NÃO",'B - PROJETOS E PROGRAMAS'!D972="N"),"N",""))</f>
        <v/>
      </c>
      <c r="H969" t="str">
        <f>TEXT(IF('B - PROJETOS E PROGRAMAS'!A972="","",'B - PROJETOS E PROGRAMAS'!AB972),"0,00")</f>
        <v/>
      </c>
      <c r="I969" t="str">
        <f>TEXT(IF('B - PROJETOS E PROGRAMAS'!A972="","",'B - PROJETOS E PROGRAMAS'!AC972),"0,00")</f>
        <v/>
      </c>
      <c r="J969" t="str">
        <f>TEXT(IF('B - PROJETOS E PROGRAMAS'!A972="","",'B - PROJETOS E PROGRAMAS'!AD972),"0,00")</f>
        <v/>
      </c>
      <c r="K969" t="str">
        <f>TEXT(IF('B - PROJETOS E PROGRAMAS'!A972="","",'B - PROJETOS E PROGRAMAS'!AE972),"0,00")</f>
        <v/>
      </c>
    </row>
    <row r="970" spans="1:11">
      <c r="A970" t="str">
        <f>IF(D970="","",IF('A - IDENTIFICAÇÃO'!$C$7="","",'A - IDENTIFICAÇÃO'!$C$7))</f>
        <v/>
      </c>
      <c r="B970" t="str">
        <f>IF(D970="","",IF('A - IDENTIFICAÇÃO'!$P$15="","",'A - IDENTIFICAÇÃO'!$P$15))</f>
        <v/>
      </c>
      <c r="C970" t="str">
        <f>IF(D970="","",TEXT(IF('A - IDENTIFICAÇÃO'!$C$2="","",'A - IDENTIFICAÇÃO'!$C$2),"0000"))</f>
        <v/>
      </c>
      <c r="D970" t="str">
        <f>IF('B - PROJETOS E PROGRAMAS'!A973="","",'B - PROJETOS E PROGRAMAS'!A973)</f>
        <v/>
      </c>
      <c r="E970" t="str">
        <f>TEXT(IF('B - PROJETOS E PROGRAMAS'!B973="","",'B - PROJETOS E PROGRAMAS'!B973),"DD/MM/AAAA")</f>
        <v/>
      </c>
      <c r="F970" t="str">
        <f>TEXT(IF('B - PROJETOS E PROGRAMAS'!C973="","",'B - PROJETOS E PROGRAMAS'!C973),"DD/MM/AAAA")</f>
        <v/>
      </c>
      <c r="G970" t="str">
        <f>IF(OR('B - PROJETOS E PROGRAMAS'!D973="SIM",'B - PROJETOS E PROGRAMAS'!D973="S"),"S",IF(OR('B - PROJETOS E PROGRAMAS'!D973="NÃO",'B - PROJETOS E PROGRAMAS'!D973="N"),"N",""))</f>
        <v/>
      </c>
      <c r="H970" t="str">
        <f>TEXT(IF('B - PROJETOS E PROGRAMAS'!A973="","",'B - PROJETOS E PROGRAMAS'!AB973),"0,00")</f>
        <v/>
      </c>
      <c r="I970" t="str">
        <f>TEXT(IF('B - PROJETOS E PROGRAMAS'!A973="","",'B - PROJETOS E PROGRAMAS'!AC973),"0,00")</f>
        <v/>
      </c>
      <c r="J970" t="str">
        <f>TEXT(IF('B - PROJETOS E PROGRAMAS'!A973="","",'B - PROJETOS E PROGRAMAS'!AD973),"0,00")</f>
        <v/>
      </c>
      <c r="K970" t="str">
        <f>TEXT(IF('B - PROJETOS E PROGRAMAS'!A973="","",'B - PROJETOS E PROGRAMAS'!AE973),"0,00")</f>
        <v/>
      </c>
    </row>
    <row r="971" spans="1:11">
      <c r="A971" t="str">
        <f>IF(D971="","",IF('A - IDENTIFICAÇÃO'!$C$7="","",'A - IDENTIFICAÇÃO'!$C$7))</f>
        <v/>
      </c>
      <c r="B971" t="str">
        <f>IF(D971="","",IF('A - IDENTIFICAÇÃO'!$P$15="","",'A - IDENTIFICAÇÃO'!$P$15))</f>
        <v/>
      </c>
      <c r="C971" t="str">
        <f>IF(D971="","",TEXT(IF('A - IDENTIFICAÇÃO'!$C$2="","",'A - IDENTIFICAÇÃO'!$C$2),"0000"))</f>
        <v/>
      </c>
      <c r="D971" t="str">
        <f>IF('B - PROJETOS E PROGRAMAS'!A974="","",'B - PROJETOS E PROGRAMAS'!A974)</f>
        <v/>
      </c>
      <c r="E971" t="str">
        <f>TEXT(IF('B - PROJETOS E PROGRAMAS'!B974="","",'B - PROJETOS E PROGRAMAS'!B974),"DD/MM/AAAA")</f>
        <v/>
      </c>
      <c r="F971" t="str">
        <f>TEXT(IF('B - PROJETOS E PROGRAMAS'!C974="","",'B - PROJETOS E PROGRAMAS'!C974),"DD/MM/AAAA")</f>
        <v/>
      </c>
      <c r="G971" t="str">
        <f>IF(OR('B - PROJETOS E PROGRAMAS'!D974="SIM",'B - PROJETOS E PROGRAMAS'!D974="S"),"S",IF(OR('B - PROJETOS E PROGRAMAS'!D974="NÃO",'B - PROJETOS E PROGRAMAS'!D974="N"),"N",""))</f>
        <v/>
      </c>
      <c r="H971" t="str">
        <f>TEXT(IF('B - PROJETOS E PROGRAMAS'!A974="","",'B - PROJETOS E PROGRAMAS'!AB974),"0,00")</f>
        <v/>
      </c>
      <c r="I971" t="str">
        <f>TEXT(IF('B - PROJETOS E PROGRAMAS'!A974="","",'B - PROJETOS E PROGRAMAS'!AC974),"0,00")</f>
        <v/>
      </c>
      <c r="J971" t="str">
        <f>TEXT(IF('B - PROJETOS E PROGRAMAS'!A974="","",'B - PROJETOS E PROGRAMAS'!AD974),"0,00")</f>
        <v/>
      </c>
      <c r="K971" t="str">
        <f>TEXT(IF('B - PROJETOS E PROGRAMAS'!A974="","",'B - PROJETOS E PROGRAMAS'!AE974),"0,00")</f>
        <v/>
      </c>
    </row>
    <row r="972" spans="1:11">
      <c r="A972" t="str">
        <f>IF(D972="","",IF('A - IDENTIFICAÇÃO'!$C$7="","",'A - IDENTIFICAÇÃO'!$C$7))</f>
        <v/>
      </c>
      <c r="B972" t="str">
        <f>IF(D972="","",IF('A - IDENTIFICAÇÃO'!$P$15="","",'A - IDENTIFICAÇÃO'!$P$15))</f>
        <v/>
      </c>
      <c r="C972" t="str">
        <f>IF(D972="","",TEXT(IF('A - IDENTIFICAÇÃO'!$C$2="","",'A - IDENTIFICAÇÃO'!$C$2),"0000"))</f>
        <v/>
      </c>
      <c r="D972" t="str">
        <f>IF('B - PROJETOS E PROGRAMAS'!A975="","",'B - PROJETOS E PROGRAMAS'!A975)</f>
        <v/>
      </c>
      <c r="E972" t="str">
        <f>TEXT(IF('B - PROJETOS E PROGRAMAS'!B975="","",'B - PROJETOS E PROGRAMAS'!B975),"DD/MM/AAAA")</f>
        <v/>
      </c>
      <c r="F972" t="str">
        <f>TEXT(IF('B - PROJETOS E PROGRAMAS'!C975="","",'B - PROJETOS E PROGRAMAS'!C975),"DD/MM/AAAA")</f>
        <v/>
      </c>
      <c r="G972" t="str">
        <f>IF(OR('B - PROJETOS E PROGRAMAS'!D975="SIM",'B - PROJETOS E PROGRAMAS'!D975="S"),"S",IF(OR('B - PROJETOS E PROGRAMAS'!D975="NÃO",'B - PROJETOS E PROGRAMAS'!D975="N"),"N",""))</f>
        <v/>
      </c>
      <c r="H972" t="str">
        <f>TEXT(IF('B - PROJETOS E PROGRAMAS'!A975="","",'B - PROJETOS E PROGRAMAS'!AB975),"0,00")</f>
        <v/>
      </c>
      <c r="I972" t="str">
        <f>TEXT(IF('B - PROJETOS E PROGRAMAS'!A975="","",'B - PROJETOS E PROGRAMAS'!AC975),"0,00")</f>
        <v/>
      </c>
      <c r="J972" t="str">
        <f>TEXT(IF('B - PROJETOS E PROGRAMAS'!A975="","",'B - PROJETOS E PROGRAMAS'!AD975),"0,00")</f>
        <v/>
      </c>
      <c r="K972" t="str">
        <f>TEXT(IF('B - PROJETOS E PROGRAMAS'!A975="","",'B - PROJETOS E PROGRAMAS'!AE975),"0,00")</f>
        <v/>
      </c>
    </row>
    <row r="973" spans="1:11">
      <c r="A973" t="str">
        <f>IF(D973="","",IF('A - IDENTIFICAÇÃO'!$C$7="","",'A - IDENTIFICAÇÃO'!$C$7))</f>
        <v/>
      </c>
      <c r="B973" t="str">
        <f>IF(D973="","",IF('A - IDENTIFICAÇÃO'!$P$15="","",'A - IDENTIFICAÇÃO'!$P$15))</f>
        <v/>
      </c>
      <c r="C973" t="str">
        <f>IF(D973="","",TEXT(IF('A - IDENTIFICAÇÃO'!$C$2="","",'A - IDENTIFICAÇÃO'!$C$2),"0000"))</f>
        <v/>
      </c>
      <c r="D973" t="str">
        <f>IF('B - PROJETOS E PROGRAMAS'!A976="","",'B - PROJETOS E PROGRAMAS'!A976)</f>
        <v/>
      </c>
      <c r="E973" t="str">
        <f>TEXT(IF('B - PROJETOS E PROGRAMAS'!B976="","",'B - PROJETOS E PROGRAMAS'!B976),"DD/MM/AAAA")</f>
        <v/>
      </c>
      <c r="F973" t="str">
        <f>TEXT(IF('B - PROJETOS E PROGRAMAS'!C976="","",'B - PROJETOS E PROGRAMAS'!C976),"DD/MM/AAAA")</f>
        <v/>
      </c>
      <c r="G973" t="str">
        <f>IF(OR('B - PROJETOS E PROGRAMAS'!D976="SIM",'B - PROJETOS E PROGRAMAS'!D976="S"),"S",IF(OR('B - PROJETOS E PROGRAMAS'!D976="NÃO",'B - PROJETOS E PROGRAMAS'!D976="N"),"N",""))</f>
        <v/>
      </c>
      <c r="H973" t="str">
        <f>TEXT(IF('B - PROJETOS E PROGRAMAS'!A976="","",'B - PROJETOS E PROGRAMAS'!AB976),"0,00")</f>
        <v/>
      </c>
      <c r="I973" t="str">
        <f>TEXT(IF('B - PROJETOS E PROGRAMAS'!A976="","",'B - PROJETOS E PROGRAMAS'!AC976),"0,00")</f>
        <v/>
      </c>
      <c r="J973" t="str">
        <f>TEXT(IF('B - PROJETOS E PROGRAMAS'!A976="","",'B - PROJETOS E PROGRAMAS'!AD976),"0,00")</f>
        <v/>
      </c>
      <c r="K973" t="str">
        <f>TEXT(IF('B - PROJETOS E PROGRAMAS'!A976="","",'B - PROJETOS E PROGRAMAS'!AE976),"0,00")</f>
        <v/>
      </c>
    </row>
    <row r="974" spans="1:11">
      <c r="A974" t="str">
        <f>IF(D974="","",IF('A - IDENTIFICAÇÃO'!$C$7="","",'A - IDENTIFICAÇÃO'!$C$7))</f>
        <v/>
      </c>
      <c r="B974" t="str">
        <f>IF(D974="","",IF('A - IDENTIFICAÇÃO'!$P$15="","",'A - IDENTIFICAÇÃO'!$P$15))</f>
        <v/>
      </c>
      <c r="C974" t="str">
        <f>IF(D974="","",TEXT(IF('A - IDENTIFICAÇÃO'!$C$2="","",'A - IDENTIFICAÇÃO'!$C$2),"0000"))</f>
        <v/>
      </c>
      <c r="D974" t="str">
        <f>IF('B - PROJETOS E PROGRAMAS'!A977="","",'B - PROJETOS E PROGRAMAS'!A977)</f>
        <v/>
      </c>
      <c r="E974" t="str">
        <f>TEXT(IF('B - PROJETOS E PROGRAMAS'!B977="","",'B - PROJETOS E PROGRAMAS'!B977),"DD/MM/AAAA")</f>
        <v/>
      </c>
      <c r="F974" t="str">
        <f>TEXT(IF('B - PROJETOS E PROGRAMAS'!C977="","",'B - PROJETOS E PROGRAMAS'!C977),"DD/MM/AAAA")</f>
        <v/>
      </c>
      <c r="G974" t="str">
        <f>IF(OR('B - PROJETOS E PROGRAMAS'!D977="SIM",'B - PROJETOS E PROGRAMAS'!D977="S"),"S",IF(OR('B - PROJETOS E PROGRAMAS'!D977="NÃO",'B - PROJETOS E PROGRAMAS'!D977="N"),"N",""))</f>
        <v/>
      </c>
      <c r="H974" t="str">
        <f>TEXT(IF('B - PROJETOS E PROGRAMAS'!A977="","",'B - PROJETOS E PROGRAMAS'!AB977),"0,00")</f>
        <v/>
      </c>
      <c r="I974" t="str">
        <f>TEXT(IF('B - PROJETOS E PROGRAMAS'!A977="","",'B - PROJETOS E PROGRAMAS'!AC977),"0,00")</f>
        <v/>
      </c>
      <c r="J974" t="str">
        <f>TEXT(IF('B - PROJETOS E PROGRAMAS'!A977="","",'B - PROJETOS E PROGRAMAS'!AD977),"0,00")</f>
        <v/>
      </c>
      <c r="K974" t="str">
        <f>TEXT(IF('B - PROJETOS E PROGRAMAS'!A977="","",'B - PROJETOS E PROGRAMAS'!AE977),"0,00")</f>
        <v/>
      </c>
    </row>
    <row r="975" spans="1:11">
      <c r="A975" t="str">
        <f>IF(D975="","",IF('A - IDENTIFICAÇÃO'!$C$7="","",'A - IDENTIFICAÇÃO'!$C$7))</f>
        <v/>
      </c>
      <c r="B975" t="str">
        <f>IF(D975="","",IF('A - IDENTIFICAÇÃO'!$P$15="","",'A - IDENTIFICAÇÃO'!$P$15))</f>
        <v/>
      </c>
      <c r="C975" t="str">
        <f>IF(D975="","",TEXT(IF('A - IDENTIFICAÇÃO'!$C$2="","",'A - IDENTIFICAÇÃO'!$C$2),"0000"))</f>
        <v/>
      </c>
      <c r="D975" t="str">
        <f>IF('B - PROJETOS E PROGRAMAS'!A978="","",'B - PROJETOS E PROGRAMAS'!A978)</f>
        <v/>
      </c>
      <c r="E975" t="str">
        <f>TEXT(IF('B - PROJETOS E PROGRAMAS'!B978="","",'B - PROJETOS E PROGRAMAS'!B978),"DD/MM/AAAA")</f>
        <v/>
      </c>
      <c r="F975" t="str">
        <f>TEXT(IF('B - PROJETOS E PROGRAMAS'!C978="","",'B - PROJETOS E PROGRAMAS'!C978),"DD/MM/AAAA")</f>
        <v/>
      </c>
      <c r="G975" t="str">
        <f>IF(OR('B - PROJETOS E PROGRAMAS'!D978="SIM",'B - PROJETOS E PROGRAMAS'!D978="S"),"S",IF(OR('B - PROJETOS E PROGRAMAS'!D978="NÃO",'B - PROJETOS E PROGRAMAS'!D978="N"),"N",""))</f>
        <v/>
      </c>
      <c r="H975" t="str">
        <f>TEXT(IF('B - PROJETOS E PROGRAMAS'!A978="","",'B - PROJETOS E PROGRAMAS'!AB978),"0,00")</f>
        <v/>
      </c>
      <c r="I975" t="str">
        <f>TEXT(IF('B - PROJETOS E PROGRAMAS'!A978="","",'B - PROJETOS E PROGRAMAS'!AC978),"0,00")</f>
        <v/>
      </c>
      <c r="J975" t="str">
        <f>TEXT(IF('B - PROJETOS E PROGRAMAS'!A978="","",'B - PROJETOS E PROGRAMAS'!AD978),"0,00")</f>
        <v/>
      </c>
      <c r="K975" t="str">
        <f>TEXT(IF('B - PROJETOS E PROGRAMAS'!A978="","",'B - PROJETOS E PROGRAMAS'!AE978),"0,00")</f>
        <v/>
      </c>
    </row>
    <row r="976" spans="1:11">
      <c r="A976" t="str">
        <f>IF(D976="","",IF('A - IDENTIFICAÇÃO'!$C$7="","",'A - IDENTIFICAÇÃO'!$C$7))</f>
        <v/>
      </c>
      <c r="B976" t="str">
        <f>IF(D976="","",IF('A - IDENTIFICAÇÃO'!$P$15="","",'A - IDENTIFICAÇÃO'!$P$15))</f>
        <v/>
      </c>
      <c r="C976" t="str">
        <f>IF(D976="","",TEXT(IF('A - IDENTIFICAÇÃO'!$C$2="","",'A - IDENTIFICAÇÃO'!$C$2),"0000"))</f>
        <v/>
      </c>
      <c r="D976" t="str">
        <f>IF('B - PROJETOS E PROGRAMAS'!A979="","",'B - PROJETOS E PROGRAMAS'!A979)</f>
        <v/>
      </c>
      <c r="E976" t="str">
        <f>TEXT(IF('B - PROJETOS E PROGRAMAS'!B979="","",'B - PROJETOS E PROGRAMAS'!B979),"DD/MM/AAAA")</f>
        <v/>
      </c>
      <c r="F976" t="str">
        <f>TEXT(IF('B - PROJETOS E PROGRAMAS'!C979="","",'B - PROJETOS E PROGRAMAS'!C979),"DD/MM/AAAA")</f>
        <v/>
      </c>
      <c r="G976" t="str">
        <f>IF(OR('B - PROJETOS E PROGRAMAS'!D979="SIM",'B - PROJETOS E PROGRAMAS'!D979="S"),"S",IF(OR('B - PROJETOS E PROGRAMAS'!D979="NÃO",'B - PROJETOS E PROGRAMAS'!D979="N"),"N",""))</f>
        <v/>
      </c>
      <c r="H976" t="str">
        <f>TEXT(IF('B - PROJETOS E PROGRAMAS'!A979="","",'B - PROJETOS E PROGRAMAS'!AB979),"0,00")</f>
        <v/>
      </c>
      <c r="I976" t="str">
        <f>TEXT(IF('B - PROJETOS E PROGRAMAS'!A979="","",'B - PROJETOS E PROGRAMAS'!AC979),"0,00")</f>
        <v/>
      </c>
      <c r="J976" t="str">
        <f>TEXT(IF('B - PROJETOS E PROGRAMAS'!A979="","",'B - PROJETOS E PROGRAMAS'!AD979),"0,00")</f>
        <v/>
      </c>
      <c r="K976" t="str">
        <f>TEXT(IF('B - PROJETOS E PROGRAMAS'!A979="","",'B - PROJETOS E PROGRAMAS'!AE979),"0,00")</f>
        <v/>
      </c>
    </row>
    <row r="977" spans="1:11">
      <c r="A977" t="str">
        <f>IF(D977="","",IF('A - IDENTIFICAÇÃO'!$C$7="","",'A - IDENTIFICAÇÃO'!$C$7))</f>
        <v/>
      </c>
      <c r="B977" t="str">
        <f>IF(D977="","",IF('A - IDENTIFICAÇÃO'!$P$15="","",'A - IDENTIFICAÇÃO'!$P$15))</f>
        <v/>
      </c>
      <c r="C977" t="str">
        <f>IF(D977="","",TEXT(IF('A - IDENTIFICAÇÃO'!$C$2="","",'A - IDENTIFICAÇÃO'!$C$2),"0000"))</f>
        <v/>
      </c>
      <c r="D977" t="str">
        <f>IF('B - PROJETOS E PROGRAMAS'!A980="","",'B - PROJETOS E PROGRAMAS'!A980)</f>
        <v/>
      </c>
      <c r="E977" t="str">
        <f>TEXT(IF('B - PROJETOS E PROGRAMAS'!B980="","",'B - PROJETOS E PROGRAMAS'!B980),"DD/MM/AAAA")</f>
        <v/>
      </c>
      <c r="F977" t="str">
        <f>TEXT(IF('B - PROJETOS E PROGRAMAS'!C980="","",'B - PROJETOS E PROGRAMAS'!C980),"DD/MM/AAAA")</f>
        <v/>
      </c>
      <c r="G977" t="str">
        <f>IF(OR('B - PROJETOS E PROGRAMAS'!D980="SIM",'B - PROJETOS E PROGRAMAS'!D980="S"),"S",IF(OR('B - PROJETOS E PROGRAMAS'!D980="NÃO",'B - PROJETOS E PROGRAMAS'!D980="N"),"N",""))</f>
        <v/>
      </c>
      <c r="H977" t="str">
        <f>TEXT(IF('B - PROJETOS E PROGRAMAS'!A980="","",'B - PROJETOS E PROGRAMAS'!AB980),"0,00")</f>
        <v/>
      </c>
      <c r="I977" t="str">
        <f>TEXT(IF('B - PROJETOS E PROGRAMAS'!A980="","",'B - PROJETOS E PROGRAMAS'!AC980),"0,00")</f>
        <v/>
      </c>
      <c r="J977" t="str">
        <f>TEXT(IF('B - PROJETOS E PROGRAMAS'!A980="","",'B - PROJETOS E PROGRAMAS'!AD980),"0,00")</f>
        <v/>
      </c>
      <c r="K977" t="str">
        <f>TEXT(IF('B - PROJETOS E PROGRAMAS'!A980="","",'B - PROJETOS E PROGRAMAS'!AE980),"0,00")</f>
        <v/>
      </c>
    </row>
    <row r="978" spans="1:11">
      <c r="A978" t="str">
        <f>IF(D978="","",IF('A - IDENTIFICAÇÃO'!$C$7="","",'A - IDENTIFICAÇÃO'!$C$7))</f>
        <v/>
      </c>
      <c r="B978" t="str">
        <f>IF(D978="","",IF('A - IDENTIFICAÇÃO'!$P$15="","",'A - IDENTIFICAÇÃO'!$P$15))</f>
        <v/>
      </c>
      <c r="C978" t="str">
        <f>IF(D978="","",TEXT(IF('A - IDENTIFICAÇÃO'!$C$2="","",'A - IDENTIFICAÇÃO'!$C$2),"0000"))</f>
        <v/>
      </c>
      <c r="D978" t="str">
        <f>IF('B - PROJETOS E PROGRAMAS'!A981="","",'B - PROJETOS E PROGRAMAS'!A981)</f>
        <v/>
      </c>
      <c r="E978" t="str">
        <f>TEXT(IF('B - PROJETOS E PROGRAMAS'!B981="","",'B - PROJETOS E PROGRAMAS'!B981),"DD/MM/AAAA")</f>
        <v/>
      </c>
      <c r="F978" t="str">
        <f>TEXT(IF('B - PROJETOS E PROGRAMAS'!C981="","",'B - PROJETOS E PROGRAMAS'!C981),"DD/MM/AAAA")</f>
        <v/>
      </c>
      <c r="G978" t="str">
        <f>IF(OR('B - PROJETOS E PROGRAMAS'!D981="SIM",'B - PROJETOS E PROGRAMAS'!D981="S"),"S",IF(OR('B - PROJETOS E PROGRAMAS'!D981="NÃO",'B - PROJETOS E PROGRAMAS'!D981="N"),"N",""))</f>
        <v/>
      </c>
      <c r="H978" t="str">
        <f>TEXT(IF('B - PROJETOS E PROGRAMAS'!A981="","",'B - PROJETOS E PROGRAMAS'!AB981),"0,00")</f>
        <v/>
      </c>
      <c r="I978" t="str">
        <f>TEXT(IF('B - PROJETOS E PROGRAMAS'!A981="","",'B - PROJETOS E PROGRAMAS'!AC981),"0,00")</f>
        <v/>
      </c>
      <c r="J978" t="str">
        <f>TEXT(IF('B - PROJETOS E PROGRAMAS'!A981="","",'B - PROJETOS E PROGRAMAS'!AD981),"0,00")</f>
        <v/>
      </c>
      <c r="K978" t="str">
        <f>TEXT(IF('B - PROJETOS E PROGRAMAS'!A981="","",'B - PROJETOS E PROGRAMAS'!AE981),"0,00")</f>
        <v/>
      </c>
    </row>
    <row r="979" spans="1:11">
      <c r="A979" t="str">
        <f>IF(D979="","",IF('A - IDENTIFICAÇÃO'!$C$7="","",'A - IDENTIFICAÇÃO'!$C$7))</f>
        <v/>
      </c>
      <c r="B979" t="str">
        <f>IF(D979="","",IF('A - IDENTIFICAÇÃO'!$P$15="","",'A - IDENTIFICAÇÃO'!$P$15))</f>
        <v/>
      </c>
      <c r="C979" t="str">
        <f>IF(D979="","",TEXT(IF('A - IDENTIFICAÇÃO'!$C$2="","",'A - IDENTIFICAÇÃO'!$C$2),"0000"))</f>
        <v/>
      </c>
      <c r="D979" t="str">
        <f>IF('B - PROJETOS E PROGRAMAS'!A982="","",'B - PROJETOS E PROGRAMAS'!A982)</f>
        <v/>
      </c>
      <c r="E979" t="str">
        <f>TEXT(IF('B - PROJETOS E PROGRAMAS'!B982="","",'B - PROJETOS E PROGRAMAS'!B982),"DD/MM/AAAA")</f>
        <v/>
      </c>
      <c r="F979" t="str">
        <f>TEXT(IF('B - PROJETOS E PROGRAMAS'!C982="","",'B - PROJETOS E PROGRAMAS'!C982),"DD/MM/AAAA")</f>
        <v/>
      </c>
      <c r="G979" t="str">
        <f>IF(OR('B - PROJETOS E PROGRAMAS'!D982="SIM",'B - PROJETOS E PROGRAMAS'!D982="S"),"S",IF(OR('B - PROJETOS E PROGRAMAS'!D982="NÃO",'B - PROJETOS E PROGRAMAS'!D982="N"),"N",""))</f>
        <v/>
      </c>
      <c r="H979" t="str">
        <f>TEXT(IF('B - PROJETOS E PROGRAMAS'!A982="","",'B - PROJETOS E PROGRAMAS'!AB982),"0,00")</f>
        <v/>
      </c>
      <c r="I979" t="str">
        <f>TEXT(IF('B - PROJETOS E PROGRAMAS'!A982="","",'B - PROJETOS E PROGRAMAS'!AC982),"0,00")</f>
        <v/>
      </c>
      <c r="J979" t="str">
        <f>TEXT(IF('B - PROJETOS E PROGRAMAS'!A982="","",'B - PROJETOS E PROGRAMAS'!AD982),"0,00")</f>
        <v/>
      </c>
      <c r="K979" t="str">
        <f>TEXT(IF('B - PROJETOS E PROGRAMAS'!A982="","",'B - PROJETOS E PROGRAMAS'!AE982),"0,00")</f>
        <v/>
      </c>
    </row>
    <row r="980" spans="1:11">
      <c r="A980" t="str">
        <f>IF(D980="","",IF('A - IDENTIFICAÇÃO'!$C$7="","",'A - IDENTIFICAÇÃO'!$C$7))</f>
        <v/>
      </c>
      <c r="B980" t="str">
        <f>IF(D980="","",IF('A - IDENTIFICAÇÃO'!$P$15="","",'A - IDENTIFICAÇÃO'!$P$15))</f>
        <v/>
      </c>
      <c r="C980" t="str">
        <f>IF(D980="","",TEXT(IF('A - IDENTIFICAÇÃO'!$C$2="","",'A - IDENTIFICAÇÃO'!$C$2),"0000"))</f>
        <v/>
      </c>
      <c r="D980" t="str">
        <f>IF('B - PROJETOS E PROGRAMAS'!A983="","",'B - PROJETOS E PROGRAMAS'!A983)</f>
        <v/>
      </c>
      <c r="E980" t="str">
        <f>TEXT(IF('B - PROJETOS E PROGRAMAS'!B983="","",'B - PROJETOS E PROGRAMAS'!B983),"DD/MM/AAAA")</f>
        <v/>
      </c>
      <c r="F980" t="str">
        <f>TEXT(IF('B - PROJETOS E PROGRAMAS'!C983="","",'B - PROJETOS E PROGRAMAS'!C983),"DD/MM/AAAA")</f>
        <v/>
      </c>
      <c r="G980" t="str">
        <f>IF(OR('B - PROJETOS E PROGRAMAS'!D983="SIM",'B - PROJETOS E PROGRAMAS'!D983="S"),"S",IF(OR('B - PROJETOS E PROGRAMAS'!D983="NÃO",'B - PROJETOS E PROGRAMAS'!D983="N"),"N",""))</f>
        <v/>
      </c>
      <c r="H980" t="str">
        <f>TEXT(IF('B - PROJETOS E PROGRAMAS'!A983="","",'B - PROJETOS E PROGRAMAS'!AB983),"0,00")</f>
        <v/>
      </c>
      <c r="I980" t="str">
        <f>TEXT(IF('B - PROJETOS E PROGRAMAS'!A983="","",'B - PROJETOS E PROGRAMAS'!AC983),"0,00")</f>
        <v/>
      </c>
      <c r="J980" t="str">
        <f>TEXT(IF('B - PROJETOS E PROGRAMAS'!A983="","",'B - PROJETOS E PROGRAMAS'!AD983),"0,00")</f>
        <v/>
      </c>
      <c r="K980" t="str">
        <f>TEXT(IF('B - PROJETOS E PROGRAMAS'!A983="","",'B - PROJETOS E PROGRAMAS'!AE983),"0,00")</f>
        <v/>
      </c>
    </row>
    <row r="981" spans="1:11">
      <c r="A981" t="str">
        <f>IF(D981="","",IF('A - IDENTIFICAÇÃO'!$C$7="","",'A - IDENTIFICAÇÃO'!$C$7))</f>
        <v/>
      </c>
      <c r="B981" t="str">
        <f>IF(D981="","",IF('A - IDENTIFICAÇÃO'!$P$15="","",'A - IDENTIFICAÇÃO'!$P$15))</f>
        <v/>
      </c>
      <c r="C981" t="str">
        <f>IF(D981="","",TEXT(IF('A - IDENTIFICAÇÃO'!$C$2="","",'A - IDENTIFICAÇÃO'!$C$2),"0000"))</f>
        <v/>
      </c>
      <c r="D981" t="str">
        <f>IF('B - PROJETOS E PROGRAMAS'!A984="","",'B - PROJETOS E PROGRAMAS'!A984)</f>
        <v/>
      </c>
      <c r="E981" t="str">
        <f>TEXT(IF('B - PROJETOS E PROGRAMAS'!B984="","",'B - PROJETOS E PROGRAMAS'!B984),"DD/MM/AAAA")</f>
        <v/>
      </c>
      <c r="F981" t="str">
        <f>TEXT(IF('B - PROJETOS E PROGRAMAS'!C984="","",'B - PROJETOS E PROGRAMAS'!C984),"DD/MM/AAAA")</f>
        <v/>
      </c>
      <c r="G981" t="str">
        <f>IF(OR('B - PROJETOS E PROGRAMAS'!D984="SIM",'B - PROJETOS E PROGRAMAS'!D984="S"),"S",IF(OR('B - PROJETOS E PROGRAMAS'!D984="NÃO",'B - PROJETOS E PROGRAMAS'!D984="N"),"N",""))</f>
        <v/>
      </c>
      <c r="H981" t="str">
        <f>TEXT(IF('B - PROJETOS E PROGRAMAS'!A984="","",'B - PROJETOS E PROGRAMAS'!AB984),"0,00")</f>
        <v/>
      </c>
      <c r="I981" t="str">
        <f>TEXT(IF('B - PROJETOS E PROGRAMAS'!A984="","",'B - PROJETOS E PROGRAMAS'!AC984),"0,00")</f>
        <v/>
      </c>
      <c r="J981" t="str">
        <f>TEXT(IF('B - PROJETOS E PROGRAMAS'!A984="","",'B - PROJETOS E PROGRAMAS'!AD984),"0,00")</f>
        <v/>
      </c>
      <c r="K981" t="str">
        <f>TEXT(IF('B - PROJETOS E PROGRAMAS'!A984="","",'B - PROJETOS E PROGRAMAS'!AE984),"0,00")</f>
        <v/>
      </c>
    </row>
    <row r="982" spans="1:11">
      <c r="A982" t="str">
        <f>IF(D982="","",IF('A - IDENTIFICAÇÃO'!$C$7="","",'A - IDENTIFICAÇÃO'!$C$7))</f>
        <v/>
      </c>
      <c r="B982" t="str">
        <f>IF(D982="","",IF('A - IDENTIFICAÇÃO'!$P$15="","",'A - IDENTIFICAÇÃO'!$P$15))</f>
        <v/>
      </c>
      <c r="C982" t="str">
        <f>IF(D982="","",TEXT(IF('A - IDENTIFICAÇÃO'!$C$2="","",'A - IDENTIFICAÇÃO'!$C$2),"0000"))</f>
        <v/>
      </c>
      <c r="D982" t="str">
        <f>IF('B - PROJETOS E PROGRAMAS'!A985="","",'B - PROJETOS E PROGRAMAS'!A985)</f>
        <v/>
      </c>
      <c r="E982" t="str">
        <f>TEXT(IF('B - PROJETOS E PROGRAMAS'!B985="","",'B - PROJETOS E PROGRAMAS'!B985),"DD/MM/AAAA")</f>
        <v/>
      </c>
      <c r="F982" t="str">
        <f>TEXT(IF('B - PROJETOS E PROGRAMAS'!C985="","",'B - PROJETOS E PROGRAMAS'!C985),"DD/MM/AAAA")</f>
        <v/>
      </c>
      <c r="G982" t="str">
        <f>IF(OR('B - PROJETOS E PROGRAMAS'!D985="SIM",'B - PROJETOS E PROGRAMAS'!D985="S"),"S",IF(OR('B - PROJETOS E PROGRAMAS'!D985="NÃO",'B - PROJETOS E PROGRAMAS'!D985="N"),"N",""))</f>
        <v/>
      </c>
      <c r="H982" t="str">
        <f>TEXT(IF('B - PROJETOS E PROGRAMAS'!A985="","",'B - PROJETOS E PROGRAMAS'!AB985),"0,00")</f>
        <v/>
      </c>
      <c r="I982" t="str">
        <f>TEXT(IF('B - PROJETOS E PROGRAMAS'!A985="","",'B - PROJETOS E PROGRAMAS'!AC985),"0,00")</f>
        <v/>
      </c>
      <c r="J982" t="str">
        <f>TEXT(IF('B - PROJETOS E PROGRAMAS'!A985="","",'B - PROJETOS E PROGRAMAS'!AD985),"0,00")</f>
        <v/>
      </c>
      <c r="K982" t="str">
        <f>TEXT(IF('B - PROJETOS E PROGRAMAS'!A985="","",'B - PROJETOS E PROGRAMAS'!AE985),"0,00")</f>
        <v/>
      </c>
    </row>
    <row r="983" spans="1:11">
      <c r="A983" t="str">
        <f>IF(D983="","",IF('A - IDENTIFICAÇÃO'!$C$7="","",'A - IDENTIFICAÇÃO'!$C$7))</f>
        <v/>
      </c>
      <c r="B983" t="str">
        <f>IF(D983="","",IF('A - IDENTIFICAÇÃO'!$P$15="","",'A - IDENTIFICAÇÃO'!$P$15))</f>
        <v/>
      </c>
      <c r="C983" t="str">
        <f>IF(D983="","",TEXT(IF('A - IDENTIFICAÇÃO'!$C$2="","",'A - IDENTIFICAÇÃO'!$C$2),"0000"))</f>
        <v/>
      </c>
      <c r="D983" t="str">
        <f>IF('B - PROJETOS E PROGRAMAS'!A986="","",'B - PROJETOS E PROGRAMAS'!A986)</f>
        <v/>
      </c>
      <c r="E983" t="str">
        <f>TEXT(IF('B - PROJETOS E PROGRAMAS'!B986="","",'B - PROJETOS E PROGRAMAS'!B986),"DD/MM/AAAA")</f>
        <v/>
      </c>
      <c r="F983" t="str">
        <f>TEXT(IF('B - PROJETOS E PROGRAMAS'!C986="","",'B - PROJETOS E PROGRAMAS'!C986),"DD/MM/AAAA")</f>
        <v/>
      </c>
      <c r="G983" t="str">
        <f>IF(OR('B - PROJETOS E PROGRAMAS'!D986="SIM",'B - PROJETOS E PROGRAMAS'!D986="S"),"S",IF(OR('B - PROJETOS E PROGRAMAS'!D986="NÃO",'B - PROJETOS E PROGRAMAS'!D986="N"),"N",""))</f>
        <v/>
      </c>
      <c r="H983" t="str">
        <f>TEXT(IF('B - PROJETOS E PROGRAMAS'!A986="","",'B - PROJETOS E PROGRAMAS'!AB986),"0,00")</f>
        <v/>
      </c>
      <c r="I983" t="str">
        <f>TEXT(IF('B - PROJETOS E PROGRAMAS'!A986="","",'B - PROJETOS E PROGRAMAS'!AC986),"0,00")</f>
        <v/>
      </c>
      <c r="J983" t="str">
        <f>TEXT(IF('B - PROJETOS E PROGRAMAS'!A986="","",'B - PROJETOS E PROGRAMAS'!AD986),"0,00")</f>
        <v/>
      </c>
      <c r="K983" t="str">
        <f>TEXT(IF('B - PROJETOS E PROGRAMAS'!A986="","",'B - PROJETOS E PROGRAMAS'!AE986),"0,00")</f>
        <v/>
      </c>
    </row>
    <row r="984" spans="1:11">
      <c r="A984" t="str">
        <f>IF(D984="","",IF('A - IDENTIFICAÇÃO'!$C$7="","",'A - IDENTIFICAÇÃO'!$C$7))</f>
        <v/>
      </c>
      <c r="B984" t="str">
        <f>IF(D984="","",IF('A - IDENTIFICAÇÃO'!$P$15="","",'A - IDENTIFICAÇÃO'!$P$15))</f>
        <v/>
      </c>
      <c r="C984" t="str">
        <f>IF(D984="","",TEXT(IF('A - IDENTIFICAÇÃO'!$C$2="","",'A - IDENTIFICAÇÃO'!$C$2),"0000"))</f>
        <v/>
      </c>
      <c r="D984" t="str">
        <f>IF('B - PROJETOS E PROGRAMAS'!A987="","",'B - PROJETOS E PROGRAMAS'!A987)</f>
        <v/>
      </c>
      <c r="E984" t="str">
        <f>TEXT(IF('B - PROJETOS E PROGRAMAS'!B987="","",'B - PROJETOS E PROGRAMAS'!B987),"DD/MM/AAAA")</f>
        <v/>
      </c>
      <c r="F984" t="str">
        <f>TEXT(IF('B - PROJETOS E PROGRAMAS'!C987="","",'B - PROJETOS E PROGRAMAS'!C987),"DD/MM/AAAA")</f>
        <v/>
      </c>
      <c r="G984" t="str">
        <f>IF(OR('B - PROJETOS E PROGRAMAS'!D987="SIM",'B - PROJETOS E PROGRAMAS'!D987="S"),"S",IF(OR('B - PROJETOS E PROGRAMAS'!D987="NÃO",'B - PROJETOS E PROGRAMAS'!D987="N"),"N",""))</f>
        <v/>
      </c>
      <c r="H984" t="str">
        <f>TEXT(IF('B - PROJETOS E PROGRAMAS'!A987="","",'B - PROJETOS E PROGRAMAS'!AB987),"0,00")</f>
        <v/>
      </c>
      <c r="I984" t="str">
        <f>TEXT(IF('B - PROJETOS E PROGRAMAS'!A987="","",'B - PROJETOS E PROGRAMAS'!AC987),"0,00")</f>
        <v/>
      </c>
      <c r="J984" t="str">
        <f>TEXT(IF('B - PROJETOS E PROGRAMAS'!A987="","",'B - PROJETOS E PROGRAMAS'!AD987),"0,00")</f>
        <v/>
      </c>
      <c r="K984" t="str">
        <f>TEXT(IF('B - PROJETOS E PROGRAMAS'!A987="","",'B - PROJETOS E PROGRAMAS'!AE987),"0,00")</f>
        <v/>
      </c>
    </row>
    <row r="985" spans="1:11">
      <c r="A985" t="str">
        <f>IF(D985="","",IF('A - IDENTIFICAÇÃO'!$C$7="","",'A - IDENTIFICAÇÃO'!$C$7))</f>
        <v/>
      </c>
      <c r="B985" t="str">
        <f>IF(D985="","",IF('A - IDENTIFICAÇÃO'!$P$15="","",'A - IDENTIFICAÇÃO'!$P$15))</f>
        <v/>
      </c>
      <c r="C985" t="str">
        <f>IF(D985="","",TEXT(IF('A - IDENTIFICAÇÃO'!$C$2="","",'A - IDENTIFICAÇÃO'!$C$2),"0000"))</f>
        <v/>
      </c>
      <c r="D985" t="str">
        <f>IF('B - PROJETOS E PROGRAMAS'!A988="","",'B - PROJETOS E PROGRAMAS'!A988)</f>
        <v/>
      </c>
      <c r="E985" t="str">
        <f>TEXT(IF('B - PROJETOS E PROGRAMAS'!B988="","",'B - PROJETOS E PROGRAMAS'!B988),"DD/MM/AAAA")</f>
        <v/>
      </c>
      <c r="F985" t="str">
        <f>TEXT(IF('B - PROJETOS E PROGRAMAS'!C988="","",'B - PROJETOS E PROGRAMAS'!C988),"DD/MM/AAAA")</f>
        <v/>
      </c>
      <c r="G985" t="str">
        <f>IF(OR('B - PROJETOS E PROGRAMAS'!D988="SIM",'B - PROJETOS E PROGRAMAS'!D988="S"),"S",IF(OR('B - PROJETOS E PROGRAMAS'!D988="NÃO",'B - PROJETOS E PROGRAMAS'!D988="N"),"N",""))</f>
        <v/>
      </c>
      <c r="H985" t="str">
        <f>TEXT(IF('B - PROJETOS E PROGRAMAS'!A988="","",'B - PROJETOS E PROGRAMAS'!AB988),"0,00")</f>
        <v/>
      </c>
      <c r="I985" t="str">
        <f>TEXT(IF('B - PROJETOS E PROGRAMAS'!A988="","",'B - PROJETOS E PROGRAMAS'!AC988),"0,00")</f>
        <v/>
      </c>
      <c r="J985" t="str">
        <f>TEXT(IF('B - PROJETOS E PROGRAMAS'!A988="","",'B - PROJETOS E PROGRAMAS'!AD988),"0,00")</f>
        <v/>
      </c>
      <c r="K985" t="str">
        <f>TEXT(IF('B - PROJETOS E PROGRAMAS'!A988="","",'B - PROJETOS E PROGRAMAS'!AE988),"0,00")</f>
        <v/>
      </c>
    </row>
    <row r="986" spans="1:11">
      <c r="A986" t="str">
        <f>IF(D986="","",IF('A - IDENTIFICAÇÃO'!$C$7="","",'A - IDENTIFICAÇÃO'!$C$7))</f>
        <v/>
      </c>
      <c r="B986" t="str">
        <f>IF(D986="","",IF('A - IDENTIFICAÇÃO'!$P$15="","",'A - IDENTIFICAÇÃO'!$P$15))</f>
        <v/>
      </c>
      <c r="C986" t="str">
        <f>IF(D986="","",TEXT(IF('A - IDENTIFICAÇÃO'!$C$2="","",'A - IDENTIFICAÇÃO'!$C$2),"0000"))</f>
        <v/>
      </c>
      <c r="D986" t="str">
        <f>IF('B - PROJETOS E PROGRAMAS'!A989="","",'B - PROJETOS E PROGRAMAS'!A989)</f>
        <v/>
      </c>
      <c r="E986" t="str">
        <f>TEXT(IF('B - PROJETOS E PROGRAMAS'!B989="","",'B - PROJETOS E PROGRAMAS'!B989),"DD/MM/AAAA")</f>
        <v/>
      </c>
      <c r="F986" t="str">
        <f>TEXT(IF('B - PROJETOS E PROGRAMAS'!C989="","",'B - PROJETOS E PROGRAMAS'!C989),"DD/MM/AAAA")</f>
        <v/>
      </c>
      <c r="G986" t="str">
        <f>IF(OR('B - PROJETOS E PROGRAMAS'!D989="SIM",'B - PROJETOS E PROGRAMAS'!D989="S"),"S",IF(OR('B - PROJETOS E PROGRAMAS'!D989="NÃO",'B - PROJETOS E PROGRAMAS'!D989="N"),"N",""))</f>
        <v/>
      </c>
      <c r="H986" t="str">
        <f>TEXT(IF('B - PROJETOS E PROGRAMAS'!A989="","",'B - PROJETOS E PROGRAMAS'!AB989),"0,00")</f>
        <v/>
      </c>
      <c r="I986" t="str">
        <f>TEXT(IF('B - PROJETOS E PROGRAMAS'!A989="","",'B - PROJETOS E PROGRAMAS'!AC989),"0,00")</f>
        <v/>
      </c>
      <c r="J986" t="str">
        <f>TEXT(IF('B - PROJETOS E PROGRAMAS'!A989="","",'B - PROJETOS E PROGRAMAS'!AD989),"0,00")</f>
        <v/>
      </c>
      <c r="K986" t="str">
        <f>TEXT(IF('B - PROJETOS E PROGRAMAS'!A989="","",'B - PROJETOS E PROGRAMAS'!AE989),"0,00")</f>
        <v/>
      </c>
    </row>
    <row r="987" spans="1:11">
      <c r="A987" t="str">
        <f>IF(D987="","",IF('A - IDENTIFICAÇÃO'!$C$7="","",'A - IDENTIFICAÇÃO'!$C$7))</f>
        <v/>
      </c>
      <c r="B987" t="str">
        <f>IF(D987="","",IF('A - IDENTIFICAÇÃO'!$P$15="","",'A - IDENTIFICAÇÃO'!$P$15))</f>
        <v/>
      </c>
      <c r="C987" t="str">
        <f>IF(D987="","",TEXT(IF('A - IDENTIFICAÇÃO'!$C$2="","",'A - IDENTIFICAÇÃO'!$C$2),"0000"))</f>
        <v/>
      </c>
      <c r="D987" t="str">
        <f>IF('B - PROJETOS E PROGRAMAS'!A990="","",'B - PROJETOS E PROGRAMAS'!A990)</f>
        <v/>
      </c>
      <c r="E987" t="str">
        <f>TEXT(IF('B - PROJETOS E PROGRAMAS'!B990="","",'B - PROJETOS E PROGRAMAS'!B990),"DD/MM/AAAA")</f>
        <v/>
      </c>
      <c r="F987" t="str">
        <f>TEXT(IF('B - PROJETOS E PROGRAMAS'!C990="","",'B - PROJETOS E PROGRAMAS'!C990),"DD/MM/AAAA")</f>
        <v/>
      </c>
      <c r="G987" t="str">
        <f>IF(OR('B - PROJETOS E PROGRAMAS'!D990="SIM",'B - PROJETOS E PROGRAMAS'!D990="S"),"S",IF(OR('B - PROJETOS E PROGRAMAS'!D990="NÃO",'B - PROJETOS E PROGRAMAS'!D990="N"),"N",""))</f>
        <v/>
      </c>
      <c r="H987" t="str">
        <f>TEXT(IF('B - PROJETOS E PROGRAMAS'!A990="","",'B - PROJETOS E PROGRAMAS'!AB990),"0,00")</f>
        <v/>
      </c>
      <c r="I987" t="str">
        <f>TEXT(IF('B - PROJETOS E PROGRAMAS'!A990="","",'B - PROJETOS E PROGRAMAS'!AC990),"0,00")</f>
        <v/>
      </c>
      <c r="J987" t="str">
        <f>TEXT(IF('B - PROJETOS E PROGRAMAS'!A990="","",'B - PROJETOS E PROGRAMAS'!AD990),"0,00")</f>
        <v/>
      </c>
      <c r="K987" t="str">
        <f>TEXT(IF('B - PROJETOS E PROGRAMAS'!A990="","",'B - PROJETOS E PROGRAMAS'!AE990),"0,00")</f>
        <v/>
      </c>
    </row>
    <row r="988" spans="1:11">
      <c r="A988" t="str">
        <f>IF(D988="","",IF('A - IDENTIFICAÇÃO'!$C$7="","",'A - IDENTIFICAÇÃO'!$C$7))</f>
        <v/>
      </c>
      <c r="B988" t="str">
        <f>IF(D988="","",IF('A - IDENTIFICAÇÃO'!$P$15="","",'A - IDENTIFICAÇÃO'!$P$15))</f>
        <v/>
      </c>
      <c r="C988" t="str">
        <f>IF(D988="","",TEXT(IF('A - IDENTIFICAÇÃO'!$C$2="","",'A - IDENTIFICAÇÃO'!$C$2),"0000"))</f>
        <v/>
      </c>
      <c r="D988" t="str">
        <f>IF('B - PROJETOS E PROGRAMAS'!A991="","",'B - PROJETOS E PROGRAMAS'!A991)</f>
        <v/>
      </c>
      <c r="E988" t="str">
        <f>TEXT(IF('B - PROJETOS E PROGRAMAS'!B991="","",'B - PROJETOS E PROGRAMAS'!B991),"DD/MM/AAAA")</f>
        <v/>
      </c>
      <c r="F988" t="str">
        <f>TEXT(IF('B - PROJETOS E PROGRAMAS'!C991="","",'B - PROJETOS E PROGRAMAS'!C991),"DD/MM/AAAA")</f>
        <v/>
      </c>
      <c r="G988" t="str">
        <f>IF(OR('B - PROJETOS E PROGRAMAS'!D991="SIM",'B - PROJETOS E PROGRAMAS'!D991="S"),"S",IF(OR('B - PROJETOS E PROGRAMAS'!D991="NÃO",'B - PROJETOS E PROGRAMAS'!D991="N"),"N",""))</f>
        <v/>
      </c>
      <c r="H988" t="str">
        <f>TEXT(IF('B - PROJETOS E PROGRAMAS'!A991="","",'B - PROJETOS E PROGRAMAS'!AB991),"0,00")</f>
        <v/>
      </c>
      <c r="I988" t="str">
        <f>TEXT(IF('B - PROJETOS E PROGRAMAS'!A991="","",'B - PROJETOS E PROGRAMAS'!AC991),"0,00")</f>
        <v/>
      </c>
      <c r="J988" t="str">
        <f>TEXT(IF('B - PROJETOS E PROGRAMAS'!A991="","",'B - PROJETOS E PROGRAMAS'!AD991),"0,00")</f>
        <v/>
      </c>
      <c r="K988" t="str">
        <f>TEXT(IF('B - PROJETOS E PROGRAMAS'!A991="","",'B - PROJETOS E PROGRAMAS'!AE991),"0,00")</f>
        <v/>
      </c>
    </row>
    <row r="989" spans="1:11">
      <c r="A989" t="str">
        <f>IF(D989="","",IF('A - IDENTIFICAÇÃO'!$C$7="","",'A - IDENTIFICAÇÃO'!$C$7))</f>
        <v/>
      </c>
      <c r="B989" t="str">
        <f>IF(D989="","",IF('A - IDENTIFICAÇÃO'!$P$15="","",'A - IDENTIFICAÇÃO'!$P$15))</f>
        <v/>
      </c>
      <c r="C989" t="str">
        <f>IF(D989="","",TEXT(IF('A - IDENTIFICAÇÃO'!$C$2="","",'A - IDENTIFICAÇÃO'!$C$2),"0000"))</f>
        <v/>
      </c>
      <c r="D989" t="str">
        <f>IF('B - PROJETOS E PROGRAMAS'!A992="","",'B - PROJETOS E PROGRAMAS'!A992)</f>
        <v/>
      </c>
      <c r="E989" t="str">
        <f>TEXT(IF('B - PROJETOS E PROGRAMAS'!B992="","",'B - PROJETOS E PROGRAMAS'!B992),"DD/MM/AAAA")</f>
        <v/>
      </c>
      <c r="F989" t="str">
        <f>TEXT(IF('B - PROJETOS E PROGRAMAS'!C992="","",'B - PROJETOS E PROGRAMAS'!C992),"DD/MM/AAAA")</f>
        <v/>
      </c>
      <c r="G989" t="str">
        <f>IF(OR('B - PROJETOS E PROGRAMAS'!D992="SIM",'B - PROJETOS E PROGRAMAS'!D992="S"),"S",IF(OR('B - PROJETOS E PROGRAMAS'!D992="NÃO",'B - PROJETOS E PROGRAMAS'!D992="N"),"N",""))</f>
        <v/>
      </c>
      <c r="H989" t="str">
        <f>TEXT(IF('B - PROJETOS E PROGRAMAS'!A992="","",'B - PROJETOS E PROGRAMAS'!AB992),"0,00")</f>
        <v/>
      </c>
      <c r="I989" t="str">
        <f>TEXT(IF('B - PROJETOS E PROGRAMAS'!A992="","",'B - PROJETOS E PROGRAMAS'!AC992),"0,00")</f>
        <v/>
      </c>
      <c r="J989" t="str">
        <f>TEXT(IF('B - PROJETOS E PROGRAMAS'!A992="","",'B - PROJETOS E PROGRAMAS'!AD992),"0,00")</f>
        <v/>
      </c>
      <c r="K989" t="str">
        <f>TEXT(IF('B - PROJETOS E PROGRAMAS'!A992="","",'B - PROJETOS E PROGRAMAS'!AE992),"0,00")</f>
        <v/>
      </c>
    </row>
    <row r="990" spans="1:11">
      <c r="A990" t="str">
        <f>IF(D990="","",IF('A - IDENTIFICAÇÃO'!$C$7="","",'A - IDENTIFICAÇÃO'!$C$7))</f>
        <v/>
      </c>
      <c r="B990" t="str">
        <f>IF(D990="","",IF('A - IDENTIFICAÇÃO'!$P$15="","",'A - IDENTIFICAÇÃO'!$P$15))</f>
        <v/>
      </c>
      <c r="C990" t="str">
        <f>IF(D990="","",TEXT(IF('A - IDENTIFICAÇÃO'!$C$2="","",'A - IDENTIFICAÇÃO'!$C$2),"0000"))</f>
        <v/>
      </c>
      <c r="D990" t="str">
        <f>IF('B - PROJETOS E PROGRAMAS'!A993="","",'B - PROJETOS E PROGRAMAS'!A993)</f>
        <v/>
      </c>
      <c r="E990" t="str">
        <f>TEXT(IF('B - PROJETOS E PROGRAMAS'!B993="","",'B - PROJETOS E PROGRAMAS'!B993),"DD/MM/AAAA")</f>
        <v/>
      </c>
      <c r="F990" t="str">
        <f>TEXT(IF('B - PROJETOS E PROGRAMAS'!C993="","",'B - PROJETOS E PROGRAMAS'!C993),"DD/MM/AAAA")</f>
        <v/>
      </c>
      <c r="G990" t="str">
        <f>IF(OR('B - PROJETOS E PROGRAMAS'!D993="SIM",'B - PROJETOS E PROGRAMAS'!D993="S"),"S",IF(OR('B - PROJETOS E PROGRAMAS'!D993="NÃO",'B - PROJETOS E PROGRAMAS'!D993="N"),"N",""))</f>
        <v/>
      </c>
      <c r="H990" t="str">
        <f>TEXT(IF('B - PROJETOS E PROGRAMAS'!A993="","",'B - PROJETOS E PROGRAMAS'!AB993),"0,00")</f>
        <v/>
      </c>
      <c r="I990" t="str">
        <f>TEXT(IF('B - PROJETOS E PROGRAMAS'!A993="","",'B - PROJETOS E PROGRAMAS'!AC993),"0,00")</f>
        <v/>
      </c>
      <c r="J990" t="str">
        <f>TEXT(IF('B - PROJETOS E PROGRAMAS'!A993="","",'B - PROJETOS E PROGRAMAS'!AD993),"0,00")</f>
        <v/>
      </c>
      <c r="K990" t="str">
        <f>TEXT(IF('B - PROJETOS E PROGRAMAS'!A993="","",'B - PROJETOS E PROGRAMAS'!AE993),"0,00")</f>
        <v/>
      </c>
    </row>
    <row r="991" spans="1:11">
      <c r="A991" t="str">
        <f>IF(D991="","",IF('A - IDENTIFICAÇÃO'!$C$7="","",'A - IDENTIFICAÇÃO'!$C$7))</f>
        <v/>
      </c>
      <c r="B991" t="str">
        <f>IF(D991="","",IF('A - IDENTIFICAÇÃO'!$P$15="","",'A - IDENTIFICAÇÃO'!$P$15))</f>
        <v/>
      </c>
      <c r="C991" t="str">
        <f>IF(D991="","",TEXT(IF('A - IDENTIFICAÇÃO'!$C$2="","",'A - IDENTIFICAÇÃO'!$C$2),"0000"))</f>
        <v/>
      </c>
      <c r="D991" t="str">
        <f>IF('B - PROJETOS E PROGRAMAS'!A994="","",'B - PROJETOS E PROGRAMAS'!A994)</f>
        <v/>
      </c>
      <c r="E991" t="str">
        <f>TEXT(IF('B - PROJETOS E PROGRAMAS'!B994="","",'B - PROJETOS E PROGRAMAS'!B994),"DD/MM/AAAA")</f>
        <v/>
      </c>
      <c r="F991" t="str">
        <f>TEXT(IF('B - PROJETOS E PROGRAMAS'!C994="","",'B - PROJETOS E PROGRAMAS'!C994),"DD/MM/AAAA")</f>
        <v/>
      </c>
      <c r="G991" t="str">
        <f>IF(OR('B - PROJETOS E PROGRAMAS'!D994="SIM",'B - PROJETOS E PROGRAMAS'!D994="S"),"S",IF(OR('B - PROJETOS E PROGRAMAS'!D994="NÃO",'B - PROJETOS E PROGRAMAS'!D994="N"),"N",""))</f>
        <v/>
      </c>
      <c r="H991" t="str">
        <f>TEXT(IF('B - PROJETOS E PROGRAMAS'!A994="","",'B - PROJETOS E PROGRAMAS'!AB994),"0,00")</f>
        <v/>
      </c>
      <c r="I991" t="str">
        <f>TEXT(IF('B - PROJETOS E PROGRAMAS'!A994="","",'B - PROJETOS E PROGRAMAS'!AC994),"0,00")</f>
        <v/>
      </c>
      <c r="J991" t="str">
        <f>TEXT(IF('B - PROJETOS E PROGRAMAS'!A994="","",'B - PROJETOS E PROGRAMAS'!AD994),"0,00")</f>
        <v/>
      </c>
      <c r="K991" t="str">
        <f>TEXT(IF('B - PROJETOS E PROGRAMAS'!A994="","",'B - PROJETOS E PROGRAMAS'!AE994),"0,00")</f>
        <v/>
      </c>
    </row>
    <row r="992" spans="1:11">
      <c r="A992" t="str">
        <f>IF(D992="","",IF('A - IDENTIFICAÇÃO'!$C$7="","",'A - IDENTIFICAÇÃO'!$C$7))</f>
        <v/>
      </c>
      <c r="B992" t="str">
        <f>IF(D992="","",IF('A - IDENTIFICAÇÃO'!$P$15="","",'A - IDENTIFICAÇÃO'!$P$15))</f>
        <v/>
      </c>
      <c r="C992" t="str">
        <f>IF(D992="","",TEXT(IF('A - IDENTIFICAÇÃO'!$C$2="","",'A - IDENTIFICAÇÃO'!$C$2),"0000"))</f>
        <v/>
      </c>
      <c r="D992" t="str">
        <f>IF('B - PROJETOS E PROGRAMAS'!A995="","",'B - PROJETOS E PROGRAMAS'!A995)</f>
        <v/>
      </c>
      <c r="E992" t="str">
        <f>TEXT(IF('B - PROJETOS E PROGRAMAS'!B995="","",'B - PROJETOS E PROGRAMAS'!B995),"DD/MM/AAAA")</f>
        <v/>
      </c>
      <c r="F992" t="str">
        <f>TEXT(IF('B - PROJETOS E PROGRAMAS'!C995="","",'B - PROJETOS E PROGRAMAS'!C995),"DD/MM/AAAA")</f>
        <v/>
      </c>
      <c r="G992" t="str">
        <f>IF(OR('B - PROJETOS E PROGRAMAS'!D995="SIM",'B - PROJETOS E PROGRAMAS'!D995="S"),"S",IF(OR('B - PROJETOS E PROGRAMAS'!D995="NÃO",'B - PROJETOS E PROGRAMAS'!D995="N"),"N",""))</f>
        <v/>
      </c>
      <c r="H992" t="str">
        <f>TEXT(IF('B - PROJETOS E PROGRAMAS'!A995="","",'B - PROJETOS E PROGRAMAS'!AB995),"0,00")</f>
        <v/>
      </c>
      <c r="I992" t="str">
        <f>TEXT(IF('B - PROJETOS E PROGRAMAS'!A995="","",'B - PROJETOS E PROGRAMAS'!AC995),"0,00")</f>
        <v/>
      </c>
      <c r="J992" t="str">
        <f>TEXT(IF('B - PROJETOS E PROGRAMAS'!A995="","",'B - PROJETOS E PROGRAMAS'!AD995),"0,00")</f>
        <v/>
      </c>
      <c r="K992" t="str">
        <f>TEXT(IF('B - PROJETOS E PROGRAMAS'!A995="","",'B - PROJETOS E PROGRAMAS'!AE995),"0,00")</f>
        <v/>
      </c>
    </row>
    <row r="993" spans="1:11">
      <c r="A993" t="str">
        <f>IF(D993="","",IF('A - IDENTIFICAÇÃO'!$C$7="","",'A - IDENTIFICAÇÃO'!$C$7))</f>
        <v/>
      </c>
      <c r="B993" t="str">
        <f>IF(D993="","",IF('A - IDENTIFICAÇÃO'!$P$15="","",'A - IDENTIFICAÇÃO'!$P$15))</f>
        <v/>
      </c>
      <c r="C993" t="str">
        <f>IF(D993="","",TEXT(IF('A - IDENTIFICAÇÃO'!$C$2="","",'A - IDENTIFICAÇÃO'!$C$2),"0000"))</f>
        <v/>
      </c>
      <c r="D993" t="str">
        <f>IF('B - PROJETOS E PROGRAMAS'!A996="","",'B - PROJETOS E PROGRAMAS'!A996)</f>
        <v/>
      </c>
      <c r="E993" t="str">
        <f>TEXT(IF('B - PROJETOS E PROGRAMAS'!B996="","",'B - PROJETOS E PROGRAMAS'!B996),"DD/MM/AAAA")</f>
        <v/>
      </c>
      <c r="F993" t="str">
        <f>TEXT(IF('B - PROJETOS E PROGRAMAS'!C996="","",'B - PROJETOS E PROGRAMAS'!C996),"DD/MM/AAAA")</f>
        <v/>
      </c>
      <c r="G993" t="str">
        <f>IF(OR('B - PROJETOS E PROGRAMAS'!D996="SIM",'B - PROJETOS E PROGRAMAS'!D996="S"),"S",IF(OR('B - PROJETOS E PROGRAMAS'!D996="NÃO",'B - PROJETOS E PROGRAMAS'!D996="N"),"N",""))</f>
        <v/>
      </c>
      <c r="H993" t="str">
        <f>TEXT(IF('B - PROJETOS E PROGRAMAS'!A996="","",'B - PROJETOS E PROGRAMAS'!AB996),"0,00")</f>
        <v/>
      </c>
      <c r="I993" t="str">
        <f>TEXT(IF('B - PROJETOS E PROGRAMAS'!A996="","",'B - PROJETOS E PROGRAMAS'!AC996),"0,00")</f>
        <v/>
      </c>
      <c r="J993" t="str">
        <f>TEXT(IF('B - PROJETOS E PROGRAMAS'!A996="","",'B - PROJETOS E PROGRAMAS'!AD996),"0,00")</f>
        <v/>
      </c>
      <c r="K993" t="str">
        <f>TEXT(IF('B - PROJETOS E PROGRAMAS'!A996="","",'B - PROJETOS E PROGRAMAS'!AE996),"0,00")</f>
        <v/>
      </c>
    </row>
    <row r="994" spans="1:11">
      <c r="A994" t="str">
        <f>IF(D994="","",IF('A - IDENTIFICAÇÃO'!$C$7="","",'A - IDENTIFICAÇÃO'!$C$7))</f>
        <v/>
      </c>
      <c r="B994" t="str">
        <f>IF(D994="","",IF('A - IDENTIFICAÇÃO'!$P$15="","",'A - IDENTIFICAÇÃO'!$P$15))</f>
        <v/>
      </c>
      <c r="C994" t="str">
        <f>IF(D994="","",TEXT(IF('A - IDENTIFICAÇÃO'!$C$2="","",'A - IDENTIFICAÇÃO'!$C$2),"0000"))</f>
        <v/>
      </c>
      <c r="D994" t="str">
        <f>IF('B - PROJETOS E PROGRAMAS'!A997="","",'B - PROJETOS E PROGRAMAS'!A997)</f>
        <v/>
      </c>
      <c r="E994" t="str">
        <f>TEXT(IF('B - PROJETOS E PROGRAMAS'!B997="","",'B - PROJETOS E PROGRAMAS'!B997),"DD/MM/AAAA")</f>
        <v/>
      </c>
      <c r="F994" t="str">
        <f>TEXT(IF('B - PROJETOS E PROGRAMAS'!C997="","",'B - PROJETOS E PROGRAMAS'!C997),"DD/MM/AAAA")</f>
        <v/>
      </c>
      <c r="G994" t="str">
        <f>IF(OR('B - PROJETOS E PROGRAMAS'!D997="SIM",'B - PROJETOS E PROGRAMAS'!D997="S"),"S",IF(OR('B - PROJETOS E PROGRAMAS'!D997="NÃO",'B - PROJETOS E PROGRAMAS'!D997="N"),"N",""))</f>
        <v/>
      </c>
      <c r="H994" t="str">
        <f>TEXT(IF('B - PROJETOS E PROGRAMAS'!A997="","",'B - PROJETOS E PROGRAMAS'!AB997),"0,00")</f>
        <v/>
      </c>
      <c r="I994" t="str">
        <f>TEXT(IF('B - PROJETOS E PROGRAMAS'!A997="","",'B - PROJETOS E PROGRAMAS'!AC997),"0,00")</f>
        <v/>
      </c>
      <c r="J994" t="str">
        <f>TEXT(IF('B - PROJETOS E PROGRAMAS'!A997="","",'B - PROJETOS E PROGRAMAS'!AD997),"0,00")</f>
        <v/>
      </c>
      <c r="K994" t="str">
        <f>TEXT(IF('B - PROJETOS E PROGRAMAS'!A997="","",'B - PROJETOS E PROGRAMAS'!AE997),"0,00")</f>
        <v/>
      </c>
    </row>
    <row r="995" spans="1:11">
      <c r="A995" t="str">
        <f>IF(D995="","",IF('A - IDENTIFICAÇÃO'!$C$7="","",'A - IDENTIFICAÇÃO'!$C$7))</f>
        <v/>
      </c>
      <c r="B995" t="str">
        <f>IF(D995="","",IF('A - IDENTIFICAÇÃO'!$P$15="","",'A - IDENTIFICAÇÃO'!$P$15))</f>
        <v/>
      </c>
      <c r="C995" t="str">
        <f>IF(D995="","",TEXT(IF('A - IDENTIFICAÇÃO'!$C$2="","",'A - IDENTIFICAÇÃO'!$C$2),"0000"))</f>
        <v/>
      </c>
      <c r="D995" t="str">
        <f>IF('B - PROJETOS E PROGRAMAS'!A998="","",'B - PROJETOS E PROGRAMAS'!A998)</f>
        <v/>
      </c>
      <c r="E995" t="str">
        <f>TEXT(IF('B - PROJETOS E PROGRAMAS'!B998="","",'B - PROJETOS E PROGRAMAS'!B998),"DD/MM/AAAA")</f>
        <v/>
      </c>
      <c r="F995" t="str">
        <f>TEXT(IF('B - PROJETOS E PROGRAMAS'!C998="","",'B - PROJETOS E PROGRAMAS'!C998),"DD/MM/AAAA")</f>
        <v/>
      </c>
      <c r="G995" t="str">
        <f>IF(OR('B - PROJETOS E PROGRAMAS'!D998="SIM",'B - PROJETOS E PROGRAMAS'!D998="S"),"S",IF(OR('B - PROJETOS E PROGRAMAS'!D998="NÃO",'B - PROJETOS E PROGRAMAS'!D998="N"),"N",""))</f>
        <v/>
      </c>
      <c r="H995" t="str">
        <f>TEXT(IF('B - PROJETOS E PROGRAMAS'!A998="","",'B - PROJETOS E PROGRAMAS'!AB998),"0,00")</f>
        <v/>
      </c>
      <c r="I995" t="str">
        <f>TEXT(IF('B - PROJETOS E PROGRAMAS'!A998="","",'B - PROJETOS E PROGRAMAS'!AC998),"0,00")</f>
        <v/>
      </c>
      <c r="J995" t="str">
        <f>TEXT(IF('B - PROJETOS E PROGRAMAS'!A998="","",'B - PROJETOS E PROGRAMAS'!AD998),"0,00")</f>
        <v/>
      </c>
      <c r="K995" t="str">
        <f>TEXT(IF('B - PROJETOS E PROGRAMAS'!A998="","",'B - PROJETOS E PROGRAMAS'!AE998),"0,00")</f>
        <v/>
      </c>
    </row>
    <row r="996" spans="1:11">
      <c r="A996" t="str">
        <f>IF(D996="","",IF('A - IDENTIFICAÇÃO'!$C$7="","",'A - IDENTIFICAÇÃO'!$C$7))</f>
        <v/>
      </c>
      <c r="B996" t="str">
        <f>IF(D996="","",IF('A - IDENTIFICAÇÃO'!$P$15="","",'A - IDENTIFICAÇÃO'!$P$15))</f>
        <v/>
      </c>
      <c r="C996" t="str">
        <f>IF(D996="","",TEXT(IF('A - IDENTIFICAÇÃO'!$C$2="","",'A - IDENTIFICAÇÃO'!$C$2),"0000"))</f>
        <v/>
      </c>
      <c r="D996" t="str">
        <f>IF('B - PROJETOS E PROGRAMAS'!A999="","",'B - PROJETOS E PROGRAMAS'!A999)</f>
        <v/>
      </c>
      <c r="E996" t="str">
        <f>TEXT(IF('B - PROJETOS E PROGRAMAS'!B999="","",'B - PROJETOS E PROGRAMAS'!B999),"DD/MM/AAAA")</f>
        <v/>
      </c>
      <c r="F996" t="str">
        <f>TEXT(IF('B - PROJETOS E PROGRAMAS'!C999="","",'B - PROJETOS E PROGRAMAS'!C999),"DD/MM/AAAA")</f>
        <v/>
      </c>
      <c r="G996" t="str">
        <f>IF(OR('B - PROJETOS E PROGRAMAS'!D999="SIM",'B - PROJETOS E PROGRAMAS'!D999="S"),"S",IF(OR('B - PROJETOS E PROGRAMAS'!D999="NÃO",'B - PROJETOS E PROGRAMAS'!D999="N"),"N",""))</f>
        <v/>
      </c>
      <c r="H996" t="str">
        <f>TEXT(IF('B - PROJETOS E PROGRAMAS'!A999="","",'B - PROJETOS E PROGRAMAS'!AB999),"0,00")</f>
        <v/>
      </c>
      <c r="I996" t="str">
        <f>TEXT(IF('B - PROJETOS E PROGRAMAS'!A999="","",'B - PROJETOS E PROGRAMAS'!AC999),"0,00")</f>
        <v/>
      </c>
      <c r="J996" t="str">
        <f>TEXT(IF('B - PROJETOS E PROGRAMAS'!A999="","",'B - PROJETOS E PROGRAMAS'!AD999),"0,00")</f>
        <v/>
      </c>
      <c r="K996" t="str">
        <f>TEXT(IF('B - PROJETOS E PROGRAMAS'!A999="","",'B - PROJETOS E PROGRAMAS'!AE999),"0,00")</f>
        <v/>
      </c>
    </row>
    <row r="997" spans="1:11">
      <c r="A997" t="str">
        <f>IF(D997="","",IF('A - IDENTIFICAÇÃO'!$C$7="","",'A - IDENTIFICAÇÃO'!$C$7))</f>
        <v/>
      </c>
      <c r="B997" t="str">
        <f>IF(D997="","",IF('A - IDENTIFICAÇÃO'!$P$15="","",'A - IDENTIFICAÇÃO'!$P$15))</f>
        <v/>
      </c>
      <c r="C997" t="str">
        <f>IF(D997="","",TEXT(IF('A - IDENTIFICAÇÃO'!$C$2="","",'A - IDENTIFICAÇÃO'!$C$2),"0000"))</f>
        <v/>
      </c>
      <c r="D997" t="str">
        <f>IF('B - PROJETOS E PROGRAMAS'!A1000="","",'B - PROJETOS E PROGRAMAS'!A1000)</f>
        <v/>
      </c>
      <c r="E997" t="str">
        <f>TEXT(IF('B - PROJETOS E PROGRAMAS'!B1000="","",'B - PROJETOS E PROGRAMAS'!B1000),"DD/MM/AAAA")</f>
        <v/>
      </c>
      <c r="F997" t="str">
        <f>TEXT(IF('B - PROJETOS E PROGRAMAS'!C1000="","",'B - PROJETOS E PROGRAMAS'!C1000),"DD/MM/AAAA")</f>
        <v/>
      </c>
      <c r="G997" t="str">
        <f>IF(OR('B - PROJETOS E PROGRAMAS'!D1000="SIM",'B - PROJETOS E PROGRAMAS'!D1000="S"),"S",IF(OR('B - PROJETOS E PROGRAMAS'!D1000="NÃO",'B - PROJETOS E PROGRAMAS'!D1000="N"),"N",""))</f>
        <v/>
      </c>
      <c r="H997" t="str">
        <f>TEXT(IF('B - PROJETOS E PROGRAMAS'!A1000="","",'B - PROJETOS E PROGRAMAS'!AB1000),"0,00")</f>
        <v/>
      </c>
      <c r="I997" t="str">
        <f>TEXT(IF('B - PROJETOS E PROGRAMAS'!A1000="","",'B - PROJETOS E PROGRAMAS'!AC1000),"0,00")</f>
        <v/>
      </c>
      <c r="J997" t="str">
        <f>TEXT(IF('B - PROJETOS E PROGRAMAS'!A1000="","",'B - PROJETOS E PROGRAMAS'!AD1000),"0,00")</f>
        <v/>
      </c>
      <c r="K997" t="str">
        <f>TEXT(IF('B - PROJETOS E PROGRAMAS'!A1000="","",'B - PROJETOS E PROGRAMAS'!AE1000),"0,00")</f>
        <v/>
      </c>
    </row>
    <row r="998" spans="1:11">
      <c r="A998" t="str">
        <f>IF(D998="","",IF('A - IDENTIFICAÇÃO'!$C$7="","",'A - IDENTIFICAÇÃO'!$C$7))</f>
        <v/>
      </c>
      <c r="B998" t="str">
        <f>IF(D998="","",IF('A - IDENTIFICAÇÃO'!$P$15="","",'A - IDENTIFICAÇÃO'!$P$15))</f>
        <v/>
      </c>
      <c r="C998" t="str">
        <f>IF(D998="","",TEXT(IF('A - IDENTIFICAÇÃO'!$C$2="","",'A - IDENTIFICAÇÃO'!$C$2),"0000"))</f>
        <v/>
      </c>
      <c r="D998" t="str">
        <f>IF('B - PROJETOS E PROGRAMAS'!A1001="","",'B - PROJETOS E PROGRAMAS'!A1001)</f>
        <v/>
      </c>
      <c r="E998" t="str">
        <f>TEXT(IF('B - PROJETOS E PROGRAMAS'!B1001="","",'B - PROJETOS E PROGRAMAS'!B1001),"DD/MM/AAAA")</f>
        <v/>
      </c>
      <c r="F998" t="str">
        <f>TEXT(IF('B - PROJETOS E PROGRAMAS'!C1001="","",'B - PROJETOS E PROGRAMAS'!C1001),"DD/MM/AAAA")</f>
        <v/>
      </c>
      <c r="G998" t="str">
        <f>IF(OR('B - PROJETOS E PROGRAMAS'!D1001="SIM",'B - PROJETOS E PROGRAMAS'!D1001="S"),"S",IF(OR('B - PROJETOS E PROGRAMAS'!D1001="NÃO",'B - PROJETOS E PROGRAMAS'!D1001="N"),"N",""))</f>
        <v/>
      </c>
      <c r="H998" t="str">
        <f>TEXT(IF('B - PROJETOS E PROGRAMAS'!A1001="","",'B - PROJETOS E PROGRAMAS'!AB1001),"0,00")</f>
        <v/>
      </c>
      <c r="I998" t="str">
        <f>TEXT(IF('B - PROJETOS E PROGRAMAS'!A1001="","",'B - PROJETOS E PROGRAMAS'!AC1001),"0,00")</f>
        <v/>
      </c>
      <c r="J998" t="str">
        <f>TEXT(IF('B - PROJETOS E PROGRAMAS'!A1001="","",'B - PROJETOS E PROGRAMAS'!AD1001),"0,00")</f>
        <v/>
      </c>
      <c r="K998" t="str">
        <f>TEXT(IF('B - PROJETOS E PROGRAMAS'!A1001="","",'B - PROJETOS E PROGRAMAS'!AE1001),"0,00")</f>
        <v/>
      </c>
    </row>
    <row r="999" spans="1:11">
      <c r="A999" t="str">
        <f>IF(D999="","",IF('A - IDENTIFICAÇÃO'!$C$7="","",'A - IDENTIFICAÇÃO'!$C$7))</f>
        <v/>
      </c>
      <c r="B999" t="str">
        <f>IF(D999="","",IF('A - IDENTIFICAÇÃO'!$P$15="","",'A - IDENTIFICAÇÃO'!$P$15))</f>
        <v/>
      </c>
      <c r="C999" t="str">
        <f>IF(D999="","",TEXT(IF('A - IDENTIFICAÇÃO'!$C$2="","",'A - IDENTIFICAÇÃO'!$C$2),"0000"))</f>
        <v/>
      </c>
      <c r="D999" t="str">
        <f>IF('B - PROJETOS E PROGRAMAS'!A1002="","",'B - PROJETOS E PROGRAMAS'!A1002)</f>
        <v/>
      </c>
      <c r="E999" t="str">
        <f>TEXT(IF('B - PROJETOS E PROGRAMAS'!B1002="","",'B - PROJETOS E PROGRAMAS'!B1002),"DD/MM/AAAA")</f>
        <v/>
      </c>
      <c r="F999" t="str">
        <f>TEXT(IF('B - PROJETOS E PROGRAMAS'!C1002="","",'B - PROJETOS E PROGRAMAS'!C1002),"DD/MM/AAAA")</f>
        <v/>
      </c>
      <c r="G999" t="str">
        <f>IF(OR('B - PROJETOS E PROGRAMAS'!D1002="SIM",'B - PROJETOS E PROGRAMAS'!D1002="S"),"S",IF(OR('B - PROJETOS E PROGRAMAS'!D1002="NÃO",'B - PROJETOS E PROGRAMAS'!D1002="N"),"N",""))</f>
        <v/>
      </c>
      <c r="H999" t="str">
        <f>TEXT(IF('B - PROJETOS E PROGRAMAS'!A1002="","",'B - PROJETOS E PROGRAMAS'!AB1002),"0,00")</f>
        <v/>
      </c>
      <c r="I999" t="str">
        <f>TEXT(IF('B - PROJETOS E PROGRAMAS'!A1002="","",'B - PROJETOS E PROGRAMAS'!AC1002),"0,00")</f>
        <v/>
      </c>
      <c r="J999" t="str">
        <f>TEXT(IF('B - PROJETOS E PROGRAMAS'!A1002="","",'B - PROJETOS E PROGRAMAS'!AD1002),"0,00")</f>
        <v/>
      </c>
      <c r="K999" t="str">
        <f>TEXT(IF('B - PROJETOS E PROGRAMAS'!A1002="","",'B - PROJETOS E PROGRAMAS'!AE1002),"0,00")</f>
        <v/>
      </c>
    </row>
    <row r="1000" spans="1:11">
      <c r="A1000" t="str">
        <f>IF(D1000="","",IF('A - IDENTIFICAÇÃO'!$C$7="","",'A - IDENTIFICAÇÃO'!$C$7))</f>
        <v/>
      </c>
      <c r="B1000" t="str">
        <f>IF(D1000="","",IF('A - IDENTIFICAÇÃO'!$P$15="","",'A - IDENTIFICAÇÃO'!$P$15))</f>
        <v/>
      </c>
      <c r="C1000" t="str">
        <f>IF(D1000="","",TEXT(IF('A - IDENTIFICAÇÃO'!$C$2="","",'A - IDENTIFICAÇÃO'!$C$2),"0000"))</f>
        <v/>
      </c>
      <c r="D1000" t="str">
        <f>IF('B - PROJETOS E PROGRAMAS'!A1003="","",'B - PROJETOS E PROGRAMAS'!A1003)</f>
        <v/>
      </c>
      <c r="E1000" t="str">
        <f>TEXT(IF('B - PROJETOS E PROGRAMAS'!B1003="","",'B - PROJETOS E PROGRAMAS'!B1003),"DD/MM/AAAA")</f>
        <v/>
      </c>
      <c r="F1000" t="str">
        <f>TEXT(IF('B - PROJETOS E PROGRAMAS'!C1003="","",'B - PROJETOS E PROGRAMAS'!C1003),"DD/MM/AAAA")</f>
        <v/>
      </c>
      <c r="G1000" t="str">
        <f>IF(OR('B - PROJETOS E PROGRAMAS'!D1003="SIM",'B - PROJETOS E PROGRAMAS'!D1003="S"),"S",IF(OR('B - PROJETOS E PROGRAMAS'!D1003="NÃO",'B - PROJETOS E PROGRAMAS'!D1003="N"),"N",""))</f>
        <v/>
      </c>
      <c r="H1000" t="str">
        <f>TEXT(IF('B - PROJETOS E PROGRAMAS'!A1003="","",'B - PROJETOS E PROGRAMAS'!AB1003),"0,00")</f>
        <v/>
      </c>
      <c r="I1000" t="str">
        <f>TEXT(IF('B - PROJETOS E PROGRAMAS'!A1003="","",'B - PROJETOS E PROGRAMAS'!AC1003),"0,00")</f>
        <v/>
      </c>
      <c r="J1000" t="str">
        <f>TEXT(IF('B - PROJETOS E PROGRAMAS'!A1003="","",'B - PROJETOS E PROGRAMAS'!AD1003),"0,00")</f>
        <v/>
      </c>
      <c r="K1000" t="str">
        <f>TEXT(IF('B - PROJETOS E PROGRAMAS'!A1003="","",'B - PROJETOS E PROGRAMAS'!AE1003),"0,00")</f>
        <v/>
      </c>
    </row>
    <row r="1001" spans="1:11">
      <c r="A1001" t="str">
        <f>IF(D1001="","",IF('A - IDENTIFICAÇÃO'!$C$7="","",'A - IDENTIFICAÇÃO'!$C$7))</f>
        <v/>
      </c>
      <c r="B1001" t="str">
        <f>IF(D1001="","",IF('A - IDENTIFICAÇÃO'!$P$15="","",'A - IDENTIFICAÇÃO'!$P$15))</f>
        <v/>
      </c>
      <c r="C1001" t="str">
        <f>IF(D1001="","",TEXT(IF('A - IDENTIFICAÇÃO'!$C$2="","",'A - IDENTIFICAÇÃO'!$C$2),"0000"))</f>
        <v/>
      </c>
      <c r="D1001" t="str">
        <f>IF('B - PROJETOS E PROGRAMAS'!A1004="","",'B - PROJETOS E PROGRAMAS'!A1004)</f>
        <v/>
      </c>
      <c r="E1001" t="str">
        <f>TEXT(IF('B - PROJETOS E PROGRAMAS'!B1004="","",'B - PROJETOS E PROGRAMAS'!B1004),"DD/MM/AAAA")</f>
        <v/>
      </c>
      <c r="F1001" t="str">
        <f>TEXT(IF('B - PROJETOS E PROGRAMAS'!C1004="","",'B - PROJETOS E PROGRAMAS'!C1004),"DD/MM/AAAA")</f>
        <v/>
      </c>
      <c r="G1001" t="str">
        <f>IF(OR('B - PROJETOS E PROGRAMAS'!D1004="SIM",'B - PROJETOS E PROGRAMAS'!D1004="S"),"S",IF(OR('B - PROJETOS E PROGRAMAS'!D1004="NÃO",'B - PROJETOS E PROGRAMAS'!D1004="N"),"N",""))</f>
        <v/>
      </c>
      <c r="H1001" t="str">
        <f>TEXT(IF('B - PROJETOS E PROGRAMAS'!A1004="","",'B - PROJETOS E PROGRAMAS'!AB1004),"0,00")</f>
        <v/>
      </c>
      <c r="I1001" t="str">
        <f>TEXT(IF('B - PROJETOS E PROGRAMAS'!A1004="","",'B - PROJETOS E PROGRAMAS'!AC1004),"0,00")</f>
        <v/>
      </c>
      <c r="J1001" t="str">
        <f>TEXT(IF('B - PROJETOS E PROGRAMAS'!A1004="","",'B - PROJETOS E PROGRAMAS'!AD1004),"0,00")</f>
        <v/>
      </c>
      <c r="K1001" t="str">
        <f>TEXT(IF('B - PROJETOS E PROGRAMAS'!A1004="","",'B - PROJETOS E PROGRAMAS'!AE1004),"0,00")</f>
        <v/>
      </c>
    </row>
    <row r="1003" spans="1:11">
      <c r="D1003" t="str">
        <f>IF('B - PROJETOS E PROGRAMAS'!A1006="","",'B - PROJETOS E PROGRAMAS'!A1006)</f>
        <v/>
      </c>
      <c r="E1003" t="str">
        <f>IF('B - PROJETOS E PROGRAMAS'!B1006="","",'B - PROJETOS E PROGRAMAS'!B1006)</f>
        <v/>
      </c>
      <c r="F1003" t="str">
        <f>IF('B - PROJETOS E PROGRAMAS'!C1006="","",'B - PROJETOS E PROGRAMAS'!C1006)</f>
        <v/>
      </c>
      <c r="G1003" t="str">
        <f>IF('B - PROJETOS E PROGRAMAS'!D1006="","",IF('B - PROJETOS E PROGRAMAS'!D1006="SIM","S","N"))</f>
        <v/>
      </c>
      <c r="H1003" t="str">
        <f>IF('B - PROJETOS E PROGRAMAS'!A1006="","",'B - PROJETOS E PROGRAMAS'!AB1006)</f>
        <v/>
      </c>
      <c r="I1003" t="str">
        <f>IF('B - PROJETOS E PROGRAMAS'!A1006="","",'B - PROJETOS E PROGRAMAS'!AC1006)</f>
        <v/>
      </c>
      <c r="J1003" t="str">
        <f>IF('B - PROJETOS E PROGRAMAS'!A1006="","",'B - PROJETOS E PROGRAMAS'!AD1006)</f>
        <v/>
      </c>
      <c r="K1003" t="str">
        <f>IF('B - PROJETOS E PROGRAMAS'!A1006="","",'B - PROJETOS E PROGRAMAS'!AE1006)</f>
        <v/>
      </c>
    </row>
    <row r="1004" spans="1:11">
      <c r="D1004" t="str">
        <f>IF('B - PROJETOS E PROGRAMAS'!A1007="","",'B - PROJETOS E PROGRAMAS'!A1007)</f>
        <v/>
      </c>
      <c r="E1004" t="str">
        <f>IF('B - PROJETOS E PROGRAMAS'!B1007="","",'B - PROJETOS E PROGRAMAS'!B1007)</f>
        <v/>
      </c>
      <c r="F1004" t="str">
        <f>IF('B - PROJETOS E PROGRAMAS'!C1007="","",'B - PROJETOS E PROGRAMAS'!C1007)</f>
        <v/>
      </c>
      <c r="G1004" t="str">
        <f>IF('B - PROJETOS E PROGRAMAS'!D1007="","",IF('B - PROJETOS E PROGRAMAS'!D1007="SIM","S","N"))</f>
        <v/>
      </c>
      <c r="H1004" t="str">
        <f>IF('B - PROJETOS E PROGRAMAS'!A1007="","",'B - PROJETOS E PROGRAMAS'!AB1007)</f>
        <v/>
      </c>
      <c r="I1004" t="str">
        <f>IF('B - PROJETOS E PROGRAMAS'!A1007="","",'B - PROJETOS E PROGRAMAS'!AC1007)</f>
        <v/>
      </c>
      <c r="J1004" t="str">
        <f>IF('B - PROJETOS E PROGRAMAS'!A1007="","",'B - PROJETOS E PROGRAMAS'!AD1007)</f>
        <v/>
      </c>
      <c r="K1004" t="str">
        <f>IF('B - PROJETOS E PROGRAMAS'!A1007="","",'B - PROJETOS E PROGRAMAS'!AE1007)</f>
        <v/>
      </c>
    </row>
  </sheetData>
  <sheetProtection formatColumns="0" formatRows="0"/>
  <customSheetViews>
    <customSheetView guid="{ED47398F-BE2D-4CE0-BCF0-B901F27810F5}">
      <selection activeCell="F13" sqref="F13"/>
      <pageMargins left="0.511811024" right="0.511811024" top="0.78740157499999996" bottom="0.78740157499999996" header="0.31496062000000002" footer="0.31496062000000002"/>
    </customSheetView>
    <customSheetView guid="{76865EEC-E435-4B06-B98D-C2D8AEAD4A29}">
      <selection activeCell="F13" sqref="F13"/>
      <pageMargins left="0.511811024" right="0.511811024" top="0.78740157499999996" bottom="0.78740157499999996" header="0.31496062000000002" footer="0.31496062000000002"/>
    </customSheetView>
    <customSheetView guid="{0FB5BF58-6DDD-488E-B4F4-AB7D74701538}">
      <selection activeCell="F13" sqref="F13"/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7</vt:i4>
      </vt:variant>
    </vt:vector>
  </HeadingPairs>
  <TitlesOfParts>
    <vt:vector size="18" baseType="lpstr">
      <vt:lpstr>A - IDENTIFICAÇÃO</vt:lpstr>
      <vt:lpstr>B - PROJETOS E PROGRAMAS</vt:lpstr>
      <vt:lpstr>C - REPASSES</vt:lpstr>
      <vt:lpstr>D - DESPESAS AGREGADAS</vt:lpstr>
      <vt:lpstr>E - INFORMAÇÕES COMPLEMENTARES</vt:lpstr>
      <vt:lpstr>QUADRO RESUMO</vt:lpstr>
      <vt:lpstr>BD_GERAL</vt:lpstr>
      <vt:lpstr>BD_NAO_OPERADORAS</vt:lpstr>
      <vt:lpstr>BD_PROJETOS_PROGRAMAS</vt:lpstr>
      <vt:lpstr>BD_REPASSES</vt:lpstr>
      <vt:lpstr>BD_DESPESAS_AGREGADAS</vt:lpstr>
      <vt:lpstr>'A - IDENTIFICAÇÃO'!Area_de_impressao</vt:lpstr>
      <vt:lpstr>'B - PROJETOS E PROGRAMAS'!Area_de_impressao</vt:lpstr>
      <vt:lpstr>'D - DESPESAS AGREGADAS'!Area_de_impressao</vt:lpstr>
      <vt:lpstr>'E - INFORMAÇÕES COMPLEMENTARES'!Area_de_impressao</vt:lpstr>
      <vt:lpstr>'QUADRO RESUMO'!Area_de_impressao</vt:lpstr>
      <vt:lpstr>'B - PROJETOS E PROGRAMAS'!Titulos_de_impressao</vt:lpstr>
      <vt:lpstr>'D - DESPESAS AGREGADAS'!Titulos_de_impressao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Marcio</cp:lastModifiedBy>
  <cp:lastPrinted>2017-09-05T20:53:11Z</cp:lastPrinted>
  <dcterms:created xsi:type="dcterms:W3CDTF">2014-02-26T13:24:44Z</dcterms:created>
  <dcterms:modified xsi:type="dcterms:W3CDTF">2021-12-23T16:50:22Z</dcterms:modified>
</cp:coreProperties>
</file>